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omments11.xml" ContentType="application/vnd.openxmlformats-officedocument.spreadsheetml.comment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840" windowWidth="6450" windowHeight="2730" tabRatio="723"/>
  </bookViews>
  <sheets>
    <sheet name="Charts 24K" sheetId="68" r:id="rId1"/>
    <sheet name="Tracker Summaries 24K" sheetId="45" r:id="rId2"/>
    <sheet name="Tracker Summaries SK 24K" sheetId="46" r:id="rId3"/>
    <sheet name="Tracker Summaries 17K" sheetId="41" r:id="rId4"/>
    <sheet name="BA" sheetId="2" state="hidden" r:id="rId5"/>
    <sheet name="24K tab" sheetId="72" r:id="rId6"/>
    <sheet name="24K Quality Clinic" sheetId="63" r:id="rId7"/>
    <sheet name="Shipped Sets 24K" sheetId="64" r:id="rId8"/>
    <sheet name="17K" sheetId="65" r:id="rId9"/>
    <sheet name="17K Clinic" sheetId="66" r:id="rId10"/>
    <sheet name="Shipped Sets 17K" sheetId="67" r:id="rId11"/>
    <sheet name="WIP and Inventory" sheetId="33" r:id="rId12"/>
    <sheet name="EMB 001 ship set" sheetId="34" state="hidden" r:id="rId13"/>
    <sheet name="KPIs" sheetId="35" r:id="rId14"/>
    <sheet name="Inspector  Planning" sheetId="36" r:id="rId15"/>
    <sheet name="scratch" sheetId="37" state="hidden" r:id="rId16"/>
    <sheet name="17K 508 ship set" sheetId="27" r:id="rId17"/>
    <sheet name="30k WF and Dam Notes" sheetId="28" r:id="rId18"/>
    <sheet name="Holiday Schedule" sheetId="21" state="hidden" r:id="rId19"/>
    <sheet name="Gap Fill" sheetId="47" state="hidden" r:id="rId20"/>
    <sheet name="All wip 81" sheetId="48" state="hidden" r:id="rId21"/>
    <sheet name="cover bond date" sheetId="49" r:id="rId22"/>
    <sheet name="Throughput" sheetId="50" r:id="rId23"/>
    <sheet name="Sheet1" sheetId="51" r:id="rId24"/>
    <sheet name="tai rescans" sheetId="52" r:id="rId25"/>
    <sheet name="Sheet2" sheetId="53" r:id="rId26"/>
    <sheet name="Tai Waterfall" sheetId="54" r:id="rId27"/>
    <sheet name="Sheet3" sheetId="55" r:id="rId28"/>
  </sheets>
  <functionGroups builtInGroupCount="17"/>
  <externalReferences>
    <externalReference r:id="rId29"/>
    <externalReference r:id="rId30"/>
    <externalReference r:id="rId31"/>
    <externalReference r:id="rId32"/>
  </externalReferences>
  <definedNames>
    <definedName name="_xlnm.Print_Area" localSheetId="8">'17K'!$B$1:$BV$42</definedName>
    <definedName name="_xlnm.Print_Area" localSheetId="16">'17K 508 ship set'!$A$1:$L$65</definedName>
    <definedName name="_xlnm.Print_Area" localSheetId="12">'EMB 001 ship set'!$A$1:$K$65</definedName>
    <definedName name="_xlnm.Print_Area" localSheetId="1">'Tracker Summaries 24K'!$A$1:$AM$312</definedName>
    <definedName name="_xlnm.Print_Area" localSheetId="2">'Tracker Summaries SK 24K'!$A$1:$AL$314</definedName>
    <definedName name="_xlnm.Print_Titles" localSheetId="16">'17K 508 ship set'!$2:$2</definedName>
    <definedName name="_xlnm.Print_Titles" localSheetId="5">'24K tab'!#REF!,'24K tab'!#REF!</definedName>
    <definedName name="_xlnm.Print_Titles" localSheetId="3">'Tracker Summaries 17K'!$A:$A</definedName>
    <definedName name="_xlnm.Print_Titles" localSheetId="1">'Tracker Summaries 24K'!$A:$A</definedName>
    <definedName name="_xlnm.Print_Titles" localSheetId="2">'Tracker Summaries SK 24K'!$A:$A</definedName>
    <definedName name="Z_0BE590D7_9B57_41EF_98F4_E98BE5E9B6D7_.wvu.Cols" localSheetId="8" hidden="1">'17K'!#REF!</definedName>
    <definedName name="Z_0BE590D7_9B57_41EF_98F4_E98BE5E9B6D7_.wvu.Cols" localSheetId="4">BA!$A:$M</definedName>
    <definedName name="Z_0BE590D7_9B57_41EF_98F4_E98BE5E9B6D7_.wvu.Cols" localSheetId="11" hidden="1">'WIP and Inventory'!$M:$N</definedName>
    <definedName name="Z_0BE590D7_9B57_41EF_98F4_E98BE5E9B6D7_.wvu.Rows" localSheetId="4">BA!$85:$91</definedName>
    <definedName name="Z_1D4CE1F6_4426_4535_8E63_304E853EC2F3_.wvu.Cols" localSheetId="8" hidden="1">'17K'!#REF!</definedName>
    <definedName name="Z_1D4CE1F6_4426_4535_8E63_304E853EC2F3_.wvu.Cols" localSheetId="4">BA!$A:$M</definedName>
    <definedName name="Z_1D4CE1F6_4426_4535_8E63_304E853EC2F3_.wvu.Cols" localSheetId="11" hidden="1">'WIP and Inventory'!$M:$N</definedName>
    <definedName name="Z_66031225_4220_4FD7_93F1_125085CF0F08_.wvu.Cols" localSheetId="8" hidden="1">'17K'!#REF!</definedName>
    <definedName name="Z_66031225_4220_4FD7_93F1_125085CF0F08_.wvu.Cols" localSheetId="4">BA!$A:$M</definedName>
    <definedName name="Z_90FA62A6_0DE2_4CDD_BD3F_D0DCD9D6BA82_.wvu.Cols" localSheetId="8" hidden="1">'17K'!#REF!</definedName>
    <definedName name="Z_90FA62A6_0DE2_4CDD_BD3F_D0DCD9D6BA82_.wvu.Cols" localSheetId="4">BA!$A:$N</definedName>
    <definedName name="Z_90FA62A6_0DE2_4CDD_BD3F_D0DCD9D6BA82_.wvu.Cols" localSheetId="11" hidden="1">'WIP and Inventory'!$M:$N</definedName>
    <definedName name="Z_90FA62A6_0DE2_4CDD_BD3F_D0DCD9D6BA82_.wvu.Rows" localSheetId="8" hidden="1">'17K'!$2:$3</definedName>
    <definedName name="Z_90FA62A6_0DE2_4CDD_BD3F_D0DCD9D6BA82_.wvu.Rows" localSheetId="4">BA!$85:$91</definedName>
    <definedName name="Z_A9E1151E_110B_4886_8FF7_F59CC791DF8D_.wvu.Cols" localSheetId="8" hidden="1">'17K'!#REF!</definedName>
    <definedName name="Z_A9E1151E_110B_4886_8FF7_F59CC791DF8D_.wvu.Cols" localSheetId="4">BA!$A:$N</definedName>
    <definedName name="Z_A9E1151E_110B_4886_8FF7_F59CC791DF8D_.wvu.Rows" localSheetId="8" hidden="1">'17K'!$2:$3</definedName>
    <definedName name="Z_A9E1151E_110B_4886_8FF7_F59CC791DF8D_.wvu.Rows" localSheetId="4">BA!$85:$91</definedName>
    <definedName name="Z_B0A8BFE3_5248_4515_AFCD_8F8C6FA99128_.wvu.Cols" localSheetId="8" hidden="1">'17K'!#REF!</definedName>
    <definedName name="Z_B0A8BFE3_5248_4515_AFCD_8F8C6FA99128_.wvu.Cols" localSheetId="4">BA!$A:$M</definedName>
    <definedName name="Z_B0A8BFE3_5248_4515_AFCD_8F8C6FA99128_.wvu.Cols" localSheetId="11" hidden="1">'WIP and Inventory'!$M:$N</definedName>
    <definedName name="Z_B82CC96B_7058_4324_9C45_B08260A9F472_.wvu.Cols" localSheetId="8" hidden="1">'17K'!#REF!</definedName>
    <definedName name="Z_B82CC96B_7058_4324_9C45_B08260A9F472_.wvu.Cols" localSheetId="4">BA!$A:$N</definedName>
    <definedName name="Z_B82CC96B_7058_4324_9C45_B08260A9F472_.wvu.Cols" localSheetId="11" hidden="1">'WIP and Inventory'!$M:$N</definedName>
    <definedName name="Z_BA91EAF3_E253_428E_A818_235586A46DF6_.wvu.Cols" localSheetId="8" hidden="1">'17K'!#REF!</definedName>
    <definedName name="Z_BA91EAF3_E253_428E_A818_235586A46DF6_.wvu.Cols" localSheetId="4">BA!$A:$M</definedName>
    <definedName name="Z_BA91EAF3_E253_428E_A818_235586A46DF6_.wvu.Cols" localSheetId="11" hidden="1">'WIP and Inventory'!$M:$N</definedName>
    <definedName name="Z_CDD49E19_1DC3_4D71_B964_23FE2611B8C1_.wvu.Cols" localSheetId="8" hidden="1">'17K'!#REF!</definedName>
    <definedName name="Z_CDD49E19_1DC3_4D71_B964_23FE2611B8C1_.wvu.Cols" localSheetId="4">BA!$A:$M</definedName>
    <definedName name="Z_CDD49E19_1DC3_4D71_B964_23FE2611B8C1_.wvu.Cols" localSheetId="11" hidden="1">'WIP and Inventory'!$M:$N</definedName>
    <definedName name="Z_DB453A0D_F94D_4948_8C8B_191DBB224182_.wvu.Cols" localSheetId="8" hidden="1">'17K'!#REF!</definedName>
    <definedName name="Z_DB453A0D_F94D_4948_8C8B_191DBB224182_.wvu.Cols" localSheetId="4">BA!$A:$M</definedName>
    <definedName name="Z_DB453A0D_F94D_4948_8C8B_191DBB224182_.wvu.Cols" localSheetId="11" hidden="1">'WIP and Inventory'!$M:$N</definedName>
    <definedName name="Z_DB453A0D_F94D_4948_8C8B_191DBB224182_.wvu.Rows" localSheetId="8" hidden="1">'17K'!$2:$3</definedName>
    <definedName name="Z_DB453A0D_F94D_4948_8C8B_191DBB224182_.wvu.Rows" localSheetId="4">BA!$85:$92</definedName>
    <definedName name="Z_F0308B2C_89B3_45C5_8B74_50877899B808_.wvu.Cols" localSheetId="8" hidden="1">'17K'!#REF!</definedName>
    <definedName name="Z_F0308B2C_89B3_45C5_8B74_50877899B808_.wvu.Cols" localSheetId="4">BA!$A:$M</definedName>
    <definedName name="Z_F0308B2C_89B3_45C5_8B74_50877899B808_.wvu.Cols" localSheetId="11" hidden="1">'WIP and Inventory'!$M:$N</definedName>
  </definedNames>
  <calcPr calcId="145621"/>
  <customWorkbookViews>
    <customWorkbookView name="Tom Ciampa - Personal View" guid="{0BE590D7-9B57-41EF-98F4-E98BE5E9B6D7}" mergeInterval="0" personalView="1" maximized="1" xWindow="1" yWindow="1" windowWidth="1280" windowHeight="906" tabRatio="603" activeSheetId="1"/>
    <customWorkbookView name="John Pringle - Personal View" guid="{CDD49E19-1DC3-4D71-B964-23FE2611B8C1}" mergeInterval="0" personalView="1" xWindow="12" yWindow="42" windowWidth="711" windowHeight="897" activeSheetId="2"/>
    <customWorkbookView name="Jesse Schultz - Personal View" guid="{DB453A0D-F94D-4948-8C8B-191DBB224182}" mergeInterval="0" personalView="1" maximized="1" windowWidth="1366" windowHeight="518" activeSheetId="2"/>
    <customWorkbookView name="Administrator  - Personal View" guid="{F0308B2C-89B3-45C5-8B74-50877899B808}" mergeInterval="0" personalView="1" maximized="1" windowWidth="1342" windowHeight="504" tabRatio="603" activeSheetId="1"/>
    <customWorkbookView name="CSC - Personal View" guid="{B82CC96B-7058-4324-9C45-B08260A9F472}" mergeInterval="0" personalView="1" maximized="1" windowWidth="1276" windowHeight="707" activeSheetId="1"/>
    <customWorkbookView name="Catherine Davila - Personal View" guid="{1D4CE1F6-4426-4535-8E63-304E853EC2F3}" mergeInterval="0" personalView="1" maximized="1" yWindow="-5" windowWidth="1276" windowHeight="726" activeSheetId="3"/>
    <customWorkbookView name="James Fitzgerald - Personal View" guid="{B0A8BFE3-5248-4515-AFCD-8F8C6FA99128}" mergeInterval="0" personalView="1" maximized="1" xWindow="1" yWindow="1" windowWidth="1307" windowHeight="500" activeSheetId="1"/>
    <customWorkbookView name="Rega - Personal View" guid="{A9E1151E-110B-4886-8FF7-F59CC791DF8D}" mergeInterval="0" personalView="1" maximized="1" windowWidth="1366" windowHeight="528" activeSheetId="4"/>
    <customWorkbookView name="M107367 - Personal View" guid="{66031225-4220-4FD7-93F1-125085CF0F08}" mergeInterval="0" personalView="1" maximized="1" windowWidth="1596" windowHeight="950" activeSheetId="3"/>
    <customWorkbookView name="Thomas Ciampa - Personal View" guid="{BA91EAF3-E253-428E-A818-235586A46DF6}" mergeInterval="0" personalView="1" maximized="1" windowWidth="1276" windowHeight="550" activeSheetId="1"/>
    <customWorkbookView name="Neil Blanding - Personal View" guid="{90FA62A6-0DE2-4CDD-BD3F-D0DCD9D6BA82}" mergeInterval="0" personalView="1" maximized="1" windowWidth="1600" windowHeight="950" activeSheetId="1"/>
  </customWorkbookViews>
</workbook>
</file>

<file path=xl/calcChain.xml><?xml version="1.0" encoding="utf-8"?>
<calcChain xmlns="http://schemas.openxmlformats.org/spreadsheetml/2006/main">
  <c r="X4" i="68" l="1"/>
  <c r="Y4" i="68"/>
  <c r="Z4" i="68"/>
  <c r="AA4" i="68"/>
  <c r="AB4" i="68"/>
  <c r="AC4" i="68"/>
  <c r="AD4" i="68"/>
  <c r="AE4" i="68"/>
  <c r="AF4" i="68"/>
  <c r="AG4" i="68"/>
  <c r="X5" i="68"/>
  <c r="Y5" i="68"/>
  <c r="Z5" i="68"/>
  <c r="AA5" i="68"/>
  <c r="AB5" i="68"/>
  <c r="AC5" i="68"/>
  <c r="AD5" i="68"/>
  <c r="AE5" i="68"/>
  <c r="AF5" i="68"/>
  <c r="AG5" i="68"/>
  <c r="W5" i="68"/>
  <c r="W4" i="68"/>
  <c r="V5" i="68"/>
  <c r="V4" i="68"/>
  <c r="V3" i="68"/>
  <c r="U5" i="68"/>
  <c r="U4" i="68"/>
  <c r="T5" i="68"/>
  <c r="T4" i="68"/>
  <c r="S4" i="68"/>
  <c r="S5" i="68"/>
  <c r="R4" i="68"/>
  <c r="R5" i="68"/>
  <c r="Q5" i="68"/>
  <c r="Q4" i="68"/>
  <c r="P5" i="68"/>
  <c r="P4" i="68"/>
  <c r="O5" i="68"/>
  <c r="O4" i="68"/>
  <c r="N5" i="68"/>
  <c r="N4" i="68"/>
  <c r="M5" i="68"/>
  <c r="M4" i="68"/>
  <c r="L5" i="68"/>
  <c r="J5" i="68"/>
  <c r="K5" i="68"/>
  <c r="L4" i="68"/>
  <c r="J4" i="68"/>
  <c r="K4" i="68"/>
  <c r="I5" i="68"/>
  <c r="I4" i="68"/>
  <c r="H5" i="68"/>
  <c r="C5" i="68"/>
  <c r="D5" i="68"/>
  <c r="E5" i="68"/>
  <c r="F5" i="68"/>
  <c r="G5" i="68"/>
  <c r="H4" i="68"/>
  <c r="C4" i="68"/>
  <c r="D4" i="68"/>
  <c r="E4" i="68"/>
  <c r="F4" i="68"/>
  <c r="G4" i="68"/>
  <c r="B5" i="68"/>
  <c r="B4" i="68"/>
  <c r="AF3" i="68"/>
  <c r="AG3" i="68"/>
  <c r="AE3" i="68"/>
  <c r="AD3" i="68"/>
  <c r="Z3" i="68"/>
  <c r="AA3" i="68"/>
  <c r="AB3" i="68"/>
  <c r="AC3" i="68"/>
  <c r="Y3" i="68"/>
  <c r="X3" i="68"/>
  <c r="W3" i="68"/>
  <c r="U3" i="68"/>
  <c r="T3" i="68"/>
  <c r="S3" i="68"/>
  <c r="R3" i="68"/>
  <c r="P3" i="68"/>
  <c r="Q3" i="68"/>
  <c r="O3" i="68"/>
  <c r="N3" i="68"/>
  <c r="M3" i="68"/>
  <c r="L3" i="68"/>
  <c r="K3" i="68"/>
  <c r="J3" i="68"/>
  <c r="I3" i="68"/>
  <c r="H3" i="68"/>
  <c r="C3" i="68"/>
  <c r="D3" i="68"/>
  <c r="E3" i="68"/>
  <c r="F3" i="68"/>
  <c r="G3" i="68"/>
  <c r="B3" i="68"/>
  <c r="Y168" i="68"/>
  <c r="AD128" i="68"/>
  <c r="AC128" i="68"/>
  <c r="AB128" i="68"/>
  <c r="AA128" i="68" s="1"/>
  <c r="Z128" i="68" s="1"/>
  <c r="Y128" i="68" s="1"/>
  <c r="X128" i="68" s="1"/>
  <c r="W128" i="68" s="1"/>
  <c r="V128" i="68" s="1"/>
  <c r="U128" i="68" s="1"/>
  <c r="T128" i="68" s="1"/>
  <c r="S128" i="68" s="1"/>
  <c r="R128" i="68" s="1"/>
  <c r="Q128" i="68" s="1"/>
  <c r="P128" i="68" s="1"/>
  <c r="O128" i="68" s="1"/>
  <c r="N128" i="68" s="1"/>
  <c r="M128" i="68" s="1"/>
  <c r="L128" i="68" s="1"/>
  <c r="K128" i="68" s="1"/>
  <c r="J128" i="68" s="1"/>
  <c r="I128" i="68" s="1"/>
  <c r="H128" i="68" s="1"/>
  <c r="G128" i="68" s="1"/>
  <c r="F128" i="68" s="1"/>
  <c r="E128" i="68" s="1"/>
  <c r="D128" i="68" s="1"/>
  <c r="C128" i="68" s="1"/>
  <c r="B128" i="68" s="1"/>
  <c r="C127" i="68"/>
  <c r="D127" i="68" s="1"/>
  <c r="E127" i="68" s="1"/>
  <c r="F127" i="68" s="1"/>
  <c r="G127" i="68" s="1"/>
  <c r="H127" i="68" s="1"/>
  <c r="I127" i="68" s="1"/>
  <c r="J127" i="68" s="1"/>
  <c r="K127" i="68" s="1"/>
  <c r="L127" i="68" s="1"/>
  <c r="M127" i="68" s="1"/>
  <c r="N127" i="68" s="1"/>
  <c r="O127" i="68" s="1"/>
  <c r="P127" i="68" s="1"/>
  <c r="Q127" i="68" s="1"/>
  <c r="R127" i="68" s="1"/>
  <c r="S127" i="68" s="1"/>
  <c r="T127" i="68" s="1"/>
  <c r="U127" i="68" s="1"/>
  <c r="V127" i="68" s="1"/>
  <c r="W127" i="68" s="1"/>
  <c r="X127" i="68" s="1"/>
  <c r="Y127" i="68" s="1"/>
  <c r="Z127" i="68" s="1"/>
  <c r="AA127" i="68" s="1"/>
  <c r="AB127" i="68" s="1"/>
  <c r="AC127" i="68" s="1"/>
  <c r="AD127" i="68" s="1"/>
  <c r="AE127" i="68" s="1"/>
  <c r="AD87" i="68"/>
  <c r="AC87" i="68" s="1"/>
  <c r="AB87" i="68" s="1"/>
  <c r="AA87" i="68" s="1"/>
  <c r="Z87" i="68" s="1"/>
  <c r="Y87" i="68" s="1"/>
  <c r="X87" i="68" s="1"/>
  <c r="W87" i="68" s="1"/>
  <c r="V87" i="68" s="1"/>
  <c r="U87" i="68" s="1"/>
  <c r="T87" i="68" s="1"/>
  <c r="S87" i="68" s="1"/>
  <c r="R87" i="68" s="1"/>
  <c r="Q87" i="68" s="1"/>
  <c r="P87" i="68" s="1"/>
  <c r="O87" i="68" s="1"/>
  <c r="N87" i="68" s="1"/>
  <c r="M87" i="68" s="1"/>
  <c r="L87" i="68" s="1"/>
  <c r="K87" i="68" s="1"/>
  <c r="J87" i="68" s="1"/>
  <c r="I87" i="68" s="1"/>
  <c r="H87" i="68" s="1"/>
  <c r="G87" i="68" s="1"/>
  <c r="F87" i="68" s="1"/>
  <c r="E87" i="68" s="1"/>
  <c r="D87" i="68" s="1"/>
  <c r="C87" i="68" s="1"/>
  <c r="B87" i="68" s="1"/>
  <c r="D86" i="68"/>
  <c r="E86" i="68" s="1"/>
  <c r="F86" i="68" s="1"/>
  <c r="G86" i="68" s="1"/>
  <c r="H86" i="68" s="1"/>
  <c r="I86" i="68" s="1"/>
  <c r="J86" i="68" s="1"/>
  <c r="K86" i="68" s="1"/>
  <c r="L86" i="68" s="1"/>
  <c r="M86" i="68" s="1"/>
  <c r="N86" i="68" s="1"/>
  <c r="O86" i="68" s="1"/>
  <c r="P86" i="68" s="1"/>
  <c r="Q86" i="68" s="1"/>
  <c r="R86" i="68" s="1"/>
  <c r="S86" i="68" s="1"/>
  <c r="T86" i="68" s="1"/>
  <c r="U86" i="68" s="1"/>
  <c r="V86" i="68" s="1"/>
  <c r="W86" i="68" s="1"/>
  <c r="X86" i="68" s="1"/>
  <c r="Y86" i="68" s="1"/>
  <c r="Z86" i="68" s="1"/>
  <c r="AA86" i="68" s="1"/>
  <c r="AB86" i="68" s="1"/>
  <c r="AC86" i="68" s="1"/>
  <c r="AD86" i="68" s="1"/>
  <c r="AE86" i="68" s="1"/>
  <c r="C86" i="68"/>
  <c r="AD45" i="68"/>
  <c r="AC45" i="68"/>
  <c r="AB45" i="68"/>
  <c r="AA45" i="68" s="1"/>
  <c r="Z45" i="68" s="1"/>
  <c r="Y45" i="68" s="1"/>
  <c r="X45" i="68" s="1"/>
  <c r="W45" i="68" s="1"/>
  <c r="V45" i="68" s="1"/>
  <c r="U45" i="68" s="1"/>
  <c r="T45" i="68" s="1"/>
  <c r="S45" i="68" s="1"/>
  <c r="R45" i="68" s="1"/>
  <c r="Q45" i="68" s="1"/>
  <c r="P45" i="68" s="1"/>
  <c r="O45" i="68" s="1"/>
  <c r="N45" i="68" s="1"/>
  <c r="M45" i="68" s="1"/>
  <c r="L45" i="68" s="1"/>
  <c r="K45" i="68" s="1"/>
  <c r="J45" i="68" s="1"/>
  <c r="I45" i="68" s="1"/>
  <c r="H45" i="68" s="1"/>
  <c r="G45" i="68" s="1"/>
  <c r="F45" i="68" s="1"/>
  <c r="E45" i="68" s="1"/>
  <c r="D45" i="68" s="1"/>
  <c r="C45" i="68" s="1"/>
  <c r="B45" i="68" s="1"/>
  <c r="C44" i="68"/>
  <c r="D44" i="68" s="1"/>
  <c r="E44" i="68" s="1"/>
  <c r="F44" i="68" s="1"/>
  <c r="G44" i="68" s="1"/>
  <c r="H44" i="68" s="1"/>
  <c r="I44" i="68" s="1"/>
  <c r="J44" i="68" s="1"/>
  <c r="K44" i="68" s="1"/>
  <c r="L44" i="68" s="1"/>
  <c r="M44" i="68" s="1"/>
  <c r="N44" i="68" s="1"/>
  <c r="O44" i="68" s="1"/>
  <c r="P44" i="68" s="1"/>
  <c r="Q44" i="68" s="1"/>
  <c r="R44" i="68" s="1"/>
  <c r="S44" i="68" s="1"/>
  <c r="T44" i="68" s="1"/>
  <c r="U44" i="68" s="1"/>
  <c r="V44" i="68" s="1"/>
  <c r="W44" i="68" s="1"/>
  <c r="X44" i="68" s="1"/>
  <c r="Y44" i="68" s="1"/>
  <c r="Z44" i="68" s="1"/>
  <c r="AA44" i="68" s="1"/>
  <c r="AB44" i="68" s="1"/>
  <c r="AC44" i="68" s="1"/>
  <c r="AD44" i="68" s="1"/>
  <c r="AE44" i="68" s="1"/>
  <c r="C40" i="72" l="1"/>
  <c r="A38" i="72"/>
  <c r="A41" i="72" s="1"/>
  <c r="C1" i="72"/>
  <c r="A1" i="46" l="1"/>
  <c r="A1" i="45" l="1"/>
  <c r="ES17" i="67" l="1"/>
  <c r="ER17" i="67"/>
  <c r="EQ17" i="67"/>
  <c r="EP17" i="67"/>
  <c r="EP15" i="67" s="1"/>
  <c r="EP14" i="67" s="1"/>
  <c r="EP13" i="67" s="1"/>
  <c r="EP12" i="67" s="1"/>
  <c r="EP11" i="67" s="1"/>
  <c r="EO17" i="67"/>
  <c r="EN17" i="67"/>
  <c r="EM17" i="67"/>
  <c r="EL17" i="67"/>
  <c r="EL15" i="67" s="1"/>
  <c r="EL14" i="67" s="1"/>
  <c r="EL13" i="67" s="1"/>
  <c r="EL12" i="67" s="1"/>
  <c r="EL11" i="67" s="1"/>
  <c r="EK17" i="67"/>
  <c r="EJ17" i="67"/>
  <c r="EI17" i="67"/>
  <c r="EH17" i="67"/>
  <c r="EH15" i="67" s="1"/>
  <c r="EH14" i="67" s="1"/>
  <c r="EH13" i="67" s="1"/>
  <c r="EH12" i="67" s="1"/>
  <c r="EH11" i="67" s="1"/>
  <c r="EH10" i="67" s="1"/>
  <c r="EH9" i="67" s="1"/>
  <c r="EH8" i="67" s="1"/>
  <c r="EH7" i="67" s="1"/>
  <c r="EG17" i="67"/>
  <c r="EF17" i="67"/>
  <c r="EE17" i="67"/>
  <c r="ED17" i="67"/>
  <c r="ED15" i="67" s="1"/>
  <c r="ED14" i="67" s="1"/>
  <c r="ED13" i="67" s="1"/>
  <c r="ED12" i="67" s="1"/>
  <c r="ED11" i="67" s="1"/>
  <c r="ED10" i="67" s="1"/>
  <c r="ED9" i="67" s="1"/>
  <c r="ED8" i="67" s="1"/>
  <c r="ED7" i="67" s="1"/>
  <c r="EC17" i="67"/>
  <c r="EB17" i="67"/>
  <c r="EA17" i="67"/>
  <c r="DZ17" i="67"/>
  <c r="DZ15" i="67" s="1"/>
  <c r="DZ14" i="67" s="1"/>
  <c r="DZ13" i="67" s="1"/>
  <c r="DZ12" i="67" s="1"/>
  <c r="DZ11" i="67" s="1"/>
  <c r="DZ10" i="67" s="1"/>
  <c r="DZ9" i="67" s="1"/>
  <c r="DZ8" i="67" s="1"/>
  <c r="DZ7" i="67" s="1"/>
  <c r="DY17" i="67"/>
  <c r="DX17" i="67"/>
  <c r="DW17" i="67"/>
  <c r="DV17" i="67"/>
  <c r="DV15" i="67" s="1"/>
  <c r="DV14" i="67" s="1"/>
  <c r="DV13" i="67" s="1"/>
  <c r="DV12" i="67" s="1"/>
  <c r="DV11" i="67" s="1"/>
  <c r="DV10" i="67" s="1"/>
  <c r="DV9" i="67" s="1"/>
  <c r="DV8" i="67" s="1"/>
  <c r="DV7" i="67" s="1"/>
  <c r="DU17" i="67"/>
  <c r="DT17" i="67"/>
  <c r="DS17" i="67"/>
  <c r="DR17" i="67"/>
  <c r="DR15" i="67" s="1"/>
  <c r="DR14" i="67" s="1"/>
  <c r="DR13" i="67" s="1"/>
  <c r="DR12" i="67" s="1"/>
  <c r="DR11" i="67" s="1"/>
  <c r="DR10" i="67" s="1"/>
  <c r="DR9" i="67" s="1"/>
  <c r="DR8" i="67" s="1"/>
  <c r="DR7" i="67" s="1"/>
  <c r="DR6" i="67" s="1"/>
  <c r="DQ17" i="67"/>
  <c r="DP17" i="67"/>
  <c r="DO17" i="67"/>
  <c r="DN17" i="67"/>
  <c r="DN15" i="67" s="1"/>
  <c r="DN14" i="67" s="1"/>
  <c r="DN13" i="67" s="1"/>
  <c r="DN12" i="67" s="1"/>
  <c r="DN11" i="67" s="1"/>
  <c r="DM17" i="67"/>
  <c r="DL17" i="67"/>
  <c r="DK17" i="67"/>
  <c r="DJ17" i="67"/>
  <c r="DJ15" i="67" s="1"/>
  <c r="DJ14" i="67" s="1"/>
  <c r="DJ13" i="67" s="1"/>
  <c r="DJ12" i="67" s="1"/>
  <c r="DJ11" i="67" s="1"/>
  <c r="DJ10" i="67" s="1"/>
  <c r="DJ9" i="67" s="1"/>
  <c r="DJ8" i="67" s="1"/>
  <c r="DJ7" i="67" s="1"/>
  <c r="DI17" i="67"/>
  <c r="DH17" i="67"/>
  <c r="DG17" i="67"/>
  <c r="DF17" i="67"/>
  <c r="DF15" i="67" s="1"/>
  <c r="DF14" i="67" s="1"/>
  <c r="DF13" i="67" s="1"/>
  <c r="DF12" i="67" s="1"/>
  <c r="DF11" i="67" s="1"/>
  <c r="DF10" i="67" s="1"/>
  <c r="DF9" i="67" s="1"/>
  <c r="DF8" i="67" s="1"/>
  <c r="DF7" i="67" s="1"/>
  <c r="DE17" i="67"/>
  <c r="DD17" i="67"/>
  <c r="DC17" i="67"/>
  <c r="DB17" i="67"/>
  <c r="DB15" i="67" s="1"/>
  <c r="DB14" i="67" s="1"/>
  <c r="DB13" i="67" s="1"/>
  <c r="DB12" i="67" s="1"/>
  <c r="DB11" i="67" s="1"/>
  <c r="DB10" i="67" s="1"/>
  <c r="DB9" i="67" s="1"/>
  <c r="DB8" i="67" s="1"/>
  <c r="DB7" i="67" s="1"/>
  <c r="DA17" i="67"/>
  <c r="CZ17" i="67"/>
  <c r="CY17" i="67"/>
  <c r="CX17" i="67"/>
  <c r="CX15" i="67" s="1"/>
  <c r="CX14" i="67" s="1"/>
  <c r="CX13" i="67" s="1"/>
  <c r="CX12" i="67" s="1"/>
  <c r="CX11" i="67" s="1"/>
  <c r="CX10" i="67" s="1"/>
  <c r="CX9" i="67" s="1"/>
  <c r="CX8" i="67" s="1"/>
  <c r="CX7" i="67" s="1"/>
  <c r="CW17" i="67"/>
  <c r="CV17" i="67"/>
  <c r="CU17" i="67"/>
  <c r="CT17" i="67"/>
  <c r="CT15" i="67" s="1"/>
  <c r="CT14" i="67" s="1"/>
  <c r="CT13" i="67" s="1"/>
  <c r="CT12" i="67" s="1"/>
  <c r="CT11" i="67" s="1"/>
  <c r="CT10" i="67" s="1"/>
  <c r="CT9" i="67" s="1"/>
  <c r="CT8" i="67" s="1"/>
  <c r="CT7" i="67" s="1"/>
  <c r="CT6" i="67" s="1"/>
  <c r="CT5" i="67" s="1"/>
  <c r="CS17" i="67"/>
  <c r="ES15" i="67"/>
  <c r="ER15" i="67"/>
  <c r="EQ15" i="67"/>
  <c r="EQ14" i="67" s="1"/>
  <c r="EQ13" i="67" s="1"/>
  <c r="EQ12" i="67" s="1"/>
  <c r="EQ11" i="67" s="1"/>
  <c r="EO15" i="67"/>
  <c r="EN15" i="67"/>
  <c r="EM15" i="67"/>
  <c r="EM14" i="67" s="1"/>
  <c r="EM13" i="67" s="1"/>
  <c r="EM12" i="67" s="1"/>
  <c r="EM11" i="67" s="1"/>
  <c r="EK15" i="67"/>
  <c r="EJ15" i="67"/>
  <c r="EI15" i="67"/>
  <c r="EI14" i="67" s="1"/>
  <c r="EI13" i="67" s="1"/>
  <c r="EI12" i="67" s="1"/>
  <c r="EI11" i="67" s="1"/>
  <c r="EI10" i="67" s="1"/>
  <c r="EG15" i="67"/>
  <c r="EF15" i="67"/>
  <c r="EE15" i="67"/>
  <c r="EE14" i="67" s="1"/>
  <c r="EE13" i="67" s="1"/>
  <c r="EE12" i="67" s="1"/>
  <c r="EE11" i="67" s="1"/>
  <c r="EE10" i="67" s="1"/>
  <c r="EC15" i="67"/>
  <c r="EB15" i="67"/>
  <c r="EA15" i="67"/>
  <c r="EA14" i="67" s="1"/>
  <c r="EA13" i="67" s="1"/>
  <c r="EA12" i="67" s="1"/>
  <c r="EA11" i="67" s="1"/>
  <c r="EA10" i="67" s="1"/>
  <c r="EA9" i="67" s="1"/>
  <c r="EA8" i="67" s="1"/>
  <c r="EA7" i="67" s="1"/>
  <c r="EA6" i="67" s="1"/>
  <c r="DY15" i="67"/>
  <c r="DX15" i="67"/>
  <c r="DW15" i="67"/>
  <c r="DW14" i="67" s="1"/>
  <c r="DW13" i="67" s="1"/>
  <c r="DW12" i="67" s="1"/>
  <c r="DW11" i="67" s="1"/>
  <c r="DW10" i="67" s="1"/>
  <c r="DU15" i="67"/>
  <c r="DT15" i="67"/>
  <c r="DS15" i="67"/>
  <c r="DS14" i="67" s="1"/>
  <c r="DS13" i="67" s="1"/>
  <c r="DS12" i="67" s="1"/>
  <c r="DS11" i="67" s="1"/>
  <c r="DS10" i="67" s="1"/>
  <c r="DQ15" i="67"/>
  <c r="DP15" i="67"/>
  <c r="DO15" i="67"/>
  <c r="DO14" i="67" s="1"/>
  <c r="DO13" i="67" s="1"/>
  <c r="DO12" i="67" s="1"/>
  <c r="DO11" i="67" s="1"/>
  <c r="DO10" i="67" s="1"/>
  <c r="DM15" i="67"/>
  <c r="DL15" i="67"/>
  <c r="DK15" i="67"/>
  <c r="DK14" i="67" s="1"/>
  <c r="DK13" i="67" s="1"/>
  <c r="DK12" i="67" s="1"/>
  <c r="DK11" i="67" s="1"/>
  <c r="DK10" i="67" s="1"/>
  <c r="DK9" i="67" s="1"/>
  <c r="DK8" i="67" s="1"/>
  <c r="DK7" i="67" s="1"/>
  <c r="DI15" i="67"/>
  <c r="DH15" i="67"/>
  <c r="DG15" i="67"/>
  <c r="DG14" i="67" s="1"/>
  <c r="DG13" i="67" s="1"/>
  <c r="DG12" i="67" s="1"/>
  <c r="DG11" i="67" s="1"/>
  <c r="DG10" i="67" s="1"/>
  <c r="DG9" i="67" s="1"/>
  <c r="DE15" i="67"/>
  <c r="DD15" i="67"/>
  <c r="DC15" i="67"/>
  <c r="DC14" i="67" s="1"/>
  <c r="DC13" i="67" s="1"/>
  <c r="DC12" i="67" s="1"/>
  <c r="DC11" i="67" s="1"/>
  <c r="DC10" i="67" s="1"/>
  <c r="DC9" i="67" s="1"/>
  <c r="DA15" i="67"/>
  <c r="CZ15" i="67"/>
  <c r="CY15" i="67"/>
  <c r="CY14" i="67" s="1"/>
  <c r="CY13" i="67" s="1"/>
  <c r="CY12" i="67" s="1"/>
  <c r="CY11" i="67" s="1"/>
  <c r="CY10" i="67" s="1"/>
  <c r="CY9" i="67" s="1"/>
  <c r="CW15" i="67"/>
  <c r="CV15" i="67"/>
  <c r="CU15" i="67"/>
  <c r="CU14" i="67" s="1"/>
  <c r="CU13" i="67" s="1"/>
  <c r="CU12" i="67" s="1"/>
  <c r="CU11" i="67" s="1"/>
  <c r="CU10" i="67" s="1"/>
  <c r="CU9" i="67" s="1"/>
  <c r="CU8" i="67" s="1"/>
  <c r="CU7" i="67" s="1"/>
  <c r="CU6" i="67" s="1"/>
  <c r="CU5" i="67" s="1"/>
  <c r="CS15" i="67"/>
  <c r="ES14" i="67"/>
  <c r="ER14" i="67"/>
  <c r="ER13" i="67" s="1"/>
  <c r="ER12" i="67" s="1"/>
  <c r="ER11" i="67" s="1"/>
  <c r="EO14" i="67"/>
  <c r="EN14" i="67"/>
  <c r="EN13" i="67" s="1"/>
  <c r="EN12" i="67" s="1"/>
  <c r="EN11" i="67" s="1"/>
  <c r="EK14" i="67"/>
  <c r="EJ14" i="67"/>
  <c r="EJ13" i="67" s="1"/>
  <c r="EJ12" i="67" s="1"/>
  <c r="EJ11" i="67" s="1"/>
  <c r="EG14" i="67"/>
  <c r="EF14" i="67"/>
  <c r="EF13" i="67" s="1"/>
  <c r="EF12" i="67" s="1"/>
  <c r="EF11" i="67" s="1"/>
  <c r="EF10" i="67" s="1"/>
  <c r="EF9" i="67" s="1"/>
  <c r="EC14" i="67"/>
  <c r="EB14" i="67"/>
  <c r="EB13" i="67" s="1"/>
  <c r="EB12" i="67" s="1"/>
  <c r="EB11" i="67" s="1"/>
  <c r="EB10" i="67" s="1"/>
  <c r="EB9" i="67" s="1"/>
  <c r="DY14" i="67"/>
  <c r="DX14" i="67"/>
  <c r="DX13" i="67" s="1"/>
  <c r="DX12" i="67" s="1"/>
  <c r="DX11" i="67" s="1"/>
  <c r="DX10" i="67" s="1"/>
  <c r="DX9" i="67" s="1"/>
  <c r="DU14" i="67"/>
  <c r="DT14" i="67"/>
  <c r="DT13" i="67" s="1"/>
  <c r="DQ14" i="67"/>
  <c r="DP14" i="67"/>
  <c r="DP13" i="67" s="1"/>
  <c r="DP12" i="67" s="1"/>
  <c r="DP11" i="67" s="1"/>
  <c r="DP10" i="67" s="1"/>
  <c r="DP9" i="67" s="1"/>
  <c r="DM14" i="67"/>
  <c r="DL14" i="67"/>
  <c r="DL13" i="67" s="1"/>
  <c r="DL12" i="67" s="1"/>
  <c r="DL11" i="67" s="1"/>
  <c r="DI14" i="67"/>
  <c r="DH14" i="67"/>
  <c r="DH13" i="67" s="1"/>
  <c r="DH12" i="67" s="1"/>
  <c r="DH11" i="67" s="1"/>
  <c r="DE14" i="67"/>
  <c r="DD14" i="67"/>
  <c r="DD13" i="67" s="1"/>
  <c r="DD12" i="67" s="1"/>
  <c r="DD11" i="67" s="1"/>
  <c r="DA14" i="67"/>
  <c r="CZ14" i="67"/>
  <c r="CZ13" i="67" s="1"/>
  <c r="CZ12" i="67" s="1"/>
  <c r="CZ11" i="67" s="1"/>
  <c r="CW14" i="67"/>
  <c r="CV14" i="67"/>
  <c r="CV13" i="67" s="1"/>
  <c r="CV12" i="67" s="1"/>
  <c r="CV11" i="67" s="1"/>
  <c r="CS14" i="67"/>
  <c r="ES13" i="67"/>
  <c r="ES12" i="67" s="1"/>
  <c r="ES11" i="67" s="1"/>
  <c r="EO13" i="67"/>
  <c r="EO12" i="67" s="1"/>
  <c r="EO11" i="67" s="1"/>
  <c r="EK13" i="67"/>
  <c r="EK12" i="67" s="1"/>
  <c r="EK11" i="67" s="1"/>
  <c r="EG13" i="67"/>
  <c r="EG12" i="67" s="1"/>
  <c r="EG11" i="67" s="1"/>
  <c r="EG10" i="67" s="1"/>
  <c r="EG9" i="67" s="1"/>
  <c r="EG8" i="67" s="1"/>
  <c r="EG7" i="67" s="1"/>
  <c r="EC13" i="67"/>
  <c r="EC12" i="67" s="1"/>
  <c r="EC11" i="67" s="1"/>
  <c r="EC10" i="67" s="1"/>
  <c r="EC9" i="67" s="1"/>
  <c r="EC8" i="67" s="1"/>
  <c r="DY13" i="67"/>
  <c r="DY12" i="67" s="1"/>
  <c r="DY11" i="67" s="1"/>
  <c r="DU13" i="67"/>
  <c r="DU12" i="67" s="1"/>
  <c r="DU11" i="67" s="1"/>
  <c r="DQ13" i="67"/>
  <c r="DQ12" i="67" s="1"/>
  <c r="DQ11" i="67" s="1"/>
  <c r="DQ10" i="67" s="1"/>
  <c r="DQ9" i="67" s="1"/>
  <c r="DQ8" i="67" s="1"/>
  <c r="DQ7" i="67" s="1"/>
  <c r="DQ6" i="67" s="1"/>
  <c r="DM13" i="67"/>
  <c r="DM12" i="67" s="1"/>
  <c r="DM11" i="67" s="1"/>
  <c r="DM10" i="67" s="1"/>
  <c r="DM9" i="67" s="1"/>
  <c r="DM8" i="67" s="1"/>
  <c r="DM7" i="67" s="1"/>
  <c r="DI13" i="67"/>
  <c r="DE13" i="67"/>
  <c r="DA13" i="67"/>
  <c r="DA12" i="67" s="1"/>
  <c r="DA11" i="67" s="1"/>
  <c r="DA10" i="67" s="1"/>
  <c r="DA9" i="67" s="1"/>
  <c r="DA8" i="67" s="1"/>
  <c r="DA7" i="67" s="1"/>
  <c r="CW13" i="67"/>
  <c r="CW12" i="67" s="1"/>
  <c r="CW11" i="67" s="1"/>
  <c r="CW10" i="67" s="1"/>
  <c r="CW9" i="67" s="1"/>
  <c r="CW8" i="67" s="1"/>
  <c r="CW7" i="67" s="1"/>
  <c r="CS13" i="67"/>
  <c r="DI12" i="67"/>
  <c r="DI11" i="67" s="1"/>
  <c r="DI10" i="67" s="1"/>
  <c r="DI9" i="67" s="1"/>
  <c r="DI8" i="67" s="1"/>
  <c r="DI7" i="67" s="1"/>
  <c r="DE12" i="67"/>
  <c r="DE11" i="67" s="1"/>
  <c r="DE10" i="67" s="1"/>
  <c r="DE9" i="67" s="1"/>
  <c r="DE8" i="67" s="1"/>
  <c r="DE7" i="67" s="1"/>
  <c r="CS12" i="67"/>
  <c r="CS11" i="67" s="1"/>
  <c r="CS10" i="67" s="1"/>
  <c r="DT11" i="67"/>
  <c r="DY10" i="67"/>
  <c r="DY9" i="67" s="1"/>
  <c r="DY8" i="67" s="1"/>
  <c r="DU10" i="67"/>
  <c r="DU9" i="67" s="1"/>
  <c r="DU8" i="67" s="1"/>
  <c r="DU7" i="67" s="1"/>
  <c r="DU6" i="67" s="1"/>
  <c r="DT10" i="67"/>
  <c r="DT9" i="67" s="1"/>
  <c r="DL10" i="67"/>
  <c r="DL9" i="67" s="1"/>
  <c r="DL8" i="67" s="1"/>
  <c r="DL7" i="67" s="1"/>
  <c r="DH10" i="67"/>
  <c r="DD10" i="67"/>
  <c r="CZ10" i="67"/>
  <c r="CV10" i="67"/>
  <c r="CV9" i="67" s="1"/>
  <c r="CV8" i="67" s="1"/>
  <c r="CV7" i="67" s="1"/>
  <c r="EI9" i="67"/>
  <c r="EE9" i="67"/>
  <c r="DW9" i="67"/>
  <c r="DW8" i="67" s="1"/>
  <c r="DS9" i="67"/>
  <c r="DO9" i="67"/>
  <c r="DH9" i="67"/>
  <c r="DD9" i="67"/>
  <c r="CZ9" i="67"/>
  <c r="CZ8" i="67" s="1"/>
  <c r="CZ7" i="67" s="1"/>
  <c r="CS9" i="67"/>
  <c r="CS8" i="67" s="1"/>
  <c r="CS7" i="67" s="1"/>
  <c r="CS6" i="67" s="1"/>
  <c r="EI8" i="67"/>
  <c r="EF8" i="67"/>
  <c r="EF7" i="67" s="1"/>
  <c r="EE8" i="67"/>
  <c r="EE7" i="67" s="1"/>
  <c r="EB8" i="67"/>
  <c r="DX8" i="67"/>
  <c r="DX7" i="67" s="1"/>
  <c r="DT8" i="67"/>
  <c r="DT7" i="67" s="1"/>
  <c r="DT6" i="67" s="1"/>
  <c r="DS8" i="67"/>
  <c r="DS7" i="67" s="1"/>
  <c r="DS6" i="67" s="1"/>
  <c r="DP8" i="67"/>
  <c r="DO8" i="67"/>
  <c r="DO7" i="67" s="1"/>
  <c r="DO6" i="67" s="1"/>
  <c r="DH8" i="67"/>
  <c r="DH7" i="67" s="1"/>
  <c r="DG8" i="67"/>
  <c r="DG7" i="67" s="1"/>
  <c r="DD8" i="67"/>
  <c r="DC8" i="67"/>
  <c r="DC7" i="67" s="1"/>
  <c r="CY8" i="67"/>
  <c r="EI7" i="67"/>
  <c r="EB7" i="67"/>
  <c r="DW7" i="67"/>
  <c r="DW6" i="67" s="1"/>
  <c r="DP7" i="67"/>
  <c r="DD7" i="67"/>
  <c r="CY7" i="67"/>
  <c r="EC6" i="67"/>
  <c r="DY6" i="67"/>
  <c r="DP6" i="67"/>
  <c r="ES5" i="67"/>
  <c r="ER5" i="67"/>
  <c r="EQ5" i="67"/>
  <c r="EP5" i="67"/>
  <c r="EO5" i="67"/>
  <c r="EN5" i="67"/>
  <c r="EM5" i="67"/>
  <c r="EL5" i="67"/>
  <c r="EK5" i="67"/>
  <c r="EJ5" i="67"/>
  <c r="EI5" i="67"/>
  <c r="EH5" i="67"/>
  <c r="EG5" i="67"/>
  <c r="EF5" i="67"/>
  <c r="EE5" i="67"/>
  <c r="ED5" i="67"/>
  <c r="EC5" i="67"/>
  <c r="EB5" i="67"/>
  <c r="DN5" i="67"/>
  <c r="DM5" i="67"/>
  <c r="DL5" i="67"/>
  <c r="DK5" i="67"/>
  <c r="DJ5" i="67"/>
  <c r="DI5" i="67"/>
  <c r="DH5" i="67"/>
  <c r="DG5" i="67"/>
  <c r="DF5" i="67"/>
  <c r="DE5" i="67"/>
  <c r="DD5" i="67"/>
  <c r="DC5" i="67"/>
  <c r="DB5" i="67"/>
  <c r="DA5" i="67"/>
  <c r="CZ5" i="67"/>
  <c r="CY5" i="67"/>
  <c r="CX5" i="67"/>
  <c r="CW5" i="67"/>
  <c r="CV5" i="67"/>
  <c r="A2" i="65"/>
  <c r="A40" i="64"/>
  <c r="IM37" i="64"/>
  <c r="GM37" i="64"/>
  <c r="GM36" i="64" s="1"/>
  <c r="GM35" i="64" s="1"/>
  <c r="KR36" i="64"/>
  <c r="KR35" i="64" s="1"/>
  <c r="KR34" i="64" s="1"/>
  <c r="KR33" i="64" s="1"/>
  <c r="KR32" i="64" s="1"/>
  <c r="KO36" i="64"/>
  <c r="KO35" i="64" s="1"/>
  <c r="KM36" i="64"/>
  <c r="KM35" i="64" s="1"/>
  <c r="KL36" i="64"/>
  <c r="KK36" i="64"/>
  <c r="KK35" i="64" s="1"/>
  <c r="KG36" i="64"/>
  <c r="KG35" i="64" s="1"/>
  <c r="KB36" i="64"/>
  <c r="KB35" i="64" s="1"/>
  <c r="KB34" i="64" s="1"/>
  <c r="KB33" i="64" s="1"/>
  <c r="KA36" i="64"/>
  <c r="KA35" i="64" s="1"/>
  <c r="JY36" i="64"/>
  <c r="JY35" i="64" s="1"/>
  <c r="JU36" i="64"/>
  <c r="JU35" i="64" s="1"/>
  <c r="JU34" i="64" s="1"/>
  <c r="JT36" i="64"/>
  <c r="JT35" i="64" s="1"/>
  <c r="JT34" i="64" s="1"/>
  <c r="JT33" i="64" s="1"/>
  <c r="JT32" i="64" s="1"/>
  <c r="JS36" i="64"/>
  <c r="JS35" i="64" s="1"/>
  <c r="JQ36" i="64"/>
  <c r="JQ35" i="64" s="1"/>
  <c r="JQ34" i="64" s="1"/>
  <c r="JP36" i="64"/>
  <c r="JP35" i="64" s="1"/>
  <c r="JO36" i="64"/>
  <c r="JO35" i="64" s="1"/>
  <c r="JN36" i="64"/>
  <c r="JH36" i="64"/>
  <c r="JH35" i="64" s="1"/>
  <c r="JH34" i="64" s="1"/>
  <c r="JH33" i="64" s="1"/>
  <c r="JH32" i="64" s="1"/>
  <c r="JH31" i="64" s="1"/>
  <c r="IT36" i="64"/>
  <c r="IR36" i="64"/>
  <c r="IP36" i="64"/>
  <c r="IP35" i="64" s="1"/>
  <c r="IP34" i="64" s="1"/>
  <c r="IP33" i="64" s="1"/>
  <c r="IP32" i="64" s="1"/>
  <c r="IP31" i="64" s="1"/>
  <c r="IM36" i="64"/>
  <c r="IH36" i="64"/>
  <c r="IH35" i="64" s="1"/>
  <c r="IH34" i="64" s="1"/>
  <c r="IH33" i="64" s="1"/>
  <c r="IH32" i="64" s="1"/>
  <c r="IH31" i="64" s="1"/>
  <c r="IH30" i="64" s="1"/>
  <c r="IH29" i="64" s="1"/>
  <c r="IH27" i="64" s="1"/>
  <c r="IH26" i="64" s="1"/>
  <c r="IH25" i="64" s="1"/>
  <c r="IG36" i="64"/>
  <c r="IF36" i="64"/>
  <c r="IE36" i="64"/>
  <c r="IA36" i="64"/>
  <c r="HX36" i="64"/>
  <c r="HX35" i="64" s="1"/>
  <c r="HG36" i="64"/>
  <c r="HC36" i="64"/>
  <c r="BU35" i="63" s="1"/>
  <c r="HA36" i="64"/>
  <c r="KA35" i="63" s="1"/>
  <c r="GW36" i="64"/>
  <c r="NG35" i="63" s="1"/>
  <c r="IG34" i="64" s="1"/>
  <c r="GQ36" i="64"/>
  <c r="DI36" i="64"/>
  <c r="DI35" i="64" s="1"/>
  <c r="AO36" i="64"/>
  <c r="AO35" i="64" s="1"/>
  <c r="AO34" i="64" s="1"/>
  <c r="KL35" i="64"/>
  <c r="KL34" i="64" s="1"/>
  <c r="KL33" i="64" s="1"/>
  <c r="KL32" i="64" s="1"/>
  <c r="KJ35" i="64"/>
  <c r="KJ34" i="64" s="1"/>
  <c r="KJ31" i="64" s="1"/>
  <c r="KJ29" i="64" s="1"/>
  <c r="KJ27" i="64" s="1"/>
  <c r="KJ25" i="64" s="1"/>
  <c r="KJ23" i="64" s="1"/>
  <c r="KJ22" i="64" s="1"/>
  <c r="KJ20" i="64" s="1"/>
  <c r="KJ16" i="64" s="1"/>
  <c r="KJ14" i="64" s="1"/>
  <c r="KJ12" i="64" s="1"/>
  <c r="JV35" i="64"/>
  <c r="JV34" i="64" s="1"/>
  <c r="JN35" i="64"/>
  <c r="IT35" i="64"/>
  <c r="IT34" i="64" s="1"/>
  <c r="IT33" i="64" s="1"/>
  <c r="IT32" i="64" s="1"/>
  <c r="IT31" i="64" s="1"/>
  <c r="IT30" i="64" s="1"/>
  <c r="IT29" i="64" s="1"/>
  <c r="IT27" i="64" s="1"/>
  <c r="IT26" i="64" s="1"/>
  <c r="IT25" i="64" s="1"/>
  <c r="IT24" i="64" s="1"/>
  <c r="IT23" i="64" s="1"/>
  <c r="IR35" i="64"/>
  <c r="IR32" i="64" s="1"/>
  <c r="IF35" i="64"/>
  <c r="IF34" i="64" s="1"/>
  <c r="IF33" i="64" s="1"/>
  <c r="IF32" i="64" s="1"/>
  <c r="IF31" i="64" s="1"/>
  <c r="IF30" i="64" s="1"/>
  <c r="IF29" i="64" s="1"/>
  <c r="IF27" i="64" s="1"/>
  <c r="IF26" i="64" s="1"/>
  <c r="IF25" i="64" s="1"/>
  <c r="IF24" i="64" s="1"/>
  <c r="IF23" i="64" s="1"/>
  <c r="HM35" i="64"/>
  <c r="HG35" i="64"/>
  <c r="HC35" i="64"/>
  <c r="BU34" i="63" s="1"/>
  <c r="GQ35" i="64"/>
  <c r="GQ32" i="64" s="1"/>
  <c r="GQ30" i="64" s="1"/>
  <c r="GL35" i="64"/>
  <c r="KI34" i="64"/>
  <c r="KI33" i="64" s="1"/>
  <c r="KI30" i="64" s="1"/>
  <c r="KI27" i="64" s="1"/>
  <c r="KI26" i="64" s="1"/>
  <c r="KI24" i="64" s="1"/>
  <c r="HM34" i="64"/>
  <c r="HC34" i="64"/>
  <c r="GL34" i="64"/>
  <c r="KO33" i="64"/>
  <c r="KO32" i="64" s="1"/>
  <c r="KG33" i="64"/>
  <c r="JP33" i="64"/>
  <c r="JN33" i="64"/>
  <c r="AO33" i="64"/>
  <c r="IM32" i="64"/>
  <c r="GN32" i="64"/>
  <c r="AO32" i="64"/>
  <c r="MY31" i="64"/>
  <c r="MY30" i="64" s="1"/>
  <c r="MX31" i="64"/>
  <c r="MX30" i="64" s="1"/>
  <c r="MX26" i="64" s="1"/>
  <c r="MX24" i="64" s="1"/>
  <c r="MX23" i="64" s="1"/>
  <c r="MX22" i="64" s="1"/>
  <c r="MX20" i="64" s="1"/>
  <c r="MX17" i="64" s="1"/>
  <c r="MX15" i="64" s="1"/>
  <c r="MX12" i="64" s="1"/>
  <c r="MW31" i="64"/>
  <c r="MV31" i="64"/>
  <c r="MU31" i="64"/>
  <c r="MU30" i="64" s="1"/>
  <c r="MT31" i="64"/>
  <c r="MT30" i="64" s="1"/>
  <c r="MT26" i="64" s="1"/>
  <c r="MT24" i="64" s="1"/>
  <c r="MT23" i="64" s="1"/>
  <c r="MT22" i="64" s="1"/>
  <c r="MT20" i="64" s="1"/>
  <c r="MT17" i="64" s="1"/>
  <c r="MT15" i="64" s="1"/>
  <c r="MT12" i="64" s="1"/>
  <c r="MT10" i="64" s="1"/>
  <c r="MT8" i="64" s="1"/>
  <c r="MS31" i="64"/>
  <c r="MR31" i="64"/>
  <c r="MQ31" i="64"/>
  <c r="MQ30" i="64" s="1"/>
  <c r="MP31" i="64"/>
  <c r="MP30" i="64" s="1"/>
  <c r="MO31" i="64"/>
  <c r="MN31" i="64"/>
  <c r="MM31" i="64"/>
  <c r="MM30" i="64" s="1"/>
  <c r="ML31" i="64"/>
  <c r="ML30" i="64" s="1"/>
  <c r="MK31" i="64"/>
  <c r="MH31" i="64"/>
  <c r="MG31" i="64"/>
  <c r="MG30" i="64" s="1"/>
  <c r="MF31" i="64"/>
  <c r="MF30" i="64" s="1"/>
  <c r="ME31" i="64"/>
  <c r="MD31" i="64"/>
  <c r="MC31" i="64"/>
  <c r="MC30" i="64" s="1"/>
  <c r="MB31" i="64"/>
  <c r="MB30" i="64" s="1"/>
  <c r="MA31" i="64"/>
  <c r="LZ31" i="64"/>
  <c r="LY31" i="64"/>
  <c r="LY30" i="64" s="1"/>
  <c r="LX31" i="64"/>
  <c r="LX30" i="64" s="1"/>
  <c r="LX26" i="64" s="1"/>
  <c r="LW31" i="64"/>
  <c r="LV31" i="64"/>
  <c r="LU31" i="64"/>
  <c r="LU30" i="64" s="1"/>
  <c r="LT31" i="64"/>
  <c r="LT30" i="64" s="1"/>
  <c r="LS31" i="64"/>
  <c r="LR31" i="64"/>
  <c r="LQ31" i="64"/>
  <c r="LQ30" i="64" s="1"/>
  <c r="LQ26" i="64" s="1"/>
  <c r="LP31" i="64"/>
  <c r="LP30" i="64" s="1"/>
  <c r="LP26" i="64" s="1"/>
  <c r="LO31" i="64"/>
  <c r="LN31" i="64"/>
  <c r="LM31" i="64"/>
  <c r="LM30" i="64" s="1"/>
  <c r="LM24" i="64" s="1"/>
  <c r="LM23" i="64" s="1"/>
  <c r="LM22" i="64" s="1"/>
  <c r="LM20" i="64" s="1"/>
  <c r="LM17" i="64" s="1"/>
  <c r="LM15" i="64" s="1"/>
  <c r="LM12" i="64" s="1"/>
  <c r="LM10" i="64" s="1"/>
  <c r="LM8" i="64" s="1"/>
  <c r="LM7" i="64" s="1"/>
  <c r="LM6" i="64" s="1"/>
  <c r="LL31" i="64"/>
  <c r="LL30" i="64" s="1"/>
  <c r="LK31" i="64"/>
  <c r="LJ31" i="64"/>
  <c r="LI31" i="64"/>
  <c r="LI30" i="64" s="1"/>
  <c r="LH31" i="64"/>
  <c r="LH30" i="64" s="1"/>
  <c r="LH24" i="64" s="1"/>
  <c r="LH23" i="64" s="1"/>
  <c r="LH22" i="64" s="1"/>
  <c r="LH20" i="64" s="1"/>
  <c r="LH17" i="64" s="1"/>
  <c r="LH15" i="64" s="1"/>
  <c r="LH12" i="64" s="1"/>
  <c r="LH10" i="64" s="1"/>
  <c r="LH8" i="64" s="1"/>
  <c r="LH7" i="64" s="1"/>
  <c r="LH6" i="64" s="1"/>
  <c r="LG31" i="64"/>
  <c r="LF31" i="64"/>
  <c r="LE31" i="64"/>
  <c r="LE30" i="64" s="1"/>
  <c r="LE24" i="64" s="1"/>
  <c r="LE23" i="64" s="1"/>
  <c r="LE22" i="64" s="1"/>
  <c r="LE20" i="64" s="1"/>
  <c r="LE17" i="64" s="1"/>
  <c r="LE15" i="64" s="1"/>
  <c r="LE12" i="64" s="1"/>
  <c r="LE10" i="64" s="1"/>
  <c r="LE8" i="64" s="1"/>
  <c r="LE7" i="64" s="1"/>
  <c r="LE6" i="64" s="1"/>
  <c r="LD31" i="64"/>
  <c r="LD30" i="64" s="1"/>
  <c r="LD24" i="64" s="1"/>
  <c r="LD23" i="64" s="1"/>
  <c r="LD22" i="64" s="1"/>
  <c r="LD20" i="64" s="1"/>
  <c r="LD17" i="64" s="1"/>
  <c r="LD15" i="64" s="1"/>
  <c r="LD12" i="64" s="1"/>
  <c r="LD10" i="64" s="1"/>
  <c r="LD8" i="64" s="1"/>
  <c r="LD7" i="64" s="1"/>
  <c r="LD6" i="64" s="1"/>
  <c r="LC31" i="64"/>
  <c r="LB31" i="64"/>
  <c r="LA31" i="64"/>
  <c r="LA30" i="64" s="1"/>
  <c r="KZ31" i="64"/>
  <c r="KZ30" i="64" s="1"/>
  <c r="KZ24" i="64" s="1"/>
  <c r="KZ23" i="64" s="1"/>
  <c r="KZ22" i="64" s="1"/>
  <c r="KZ20" i="64" s="1"/>
  <c r="KZ17" i="64" s="1"/>
  <c r="KZ15" i="64" s="1"/>
  <c r="KZ12" i="64" s="1"/>
  <c r="KZ10" i="64" s="1"/>
  <c r="KZ8" i="64" s="1"/>
  <c r="KZ7" i="64" s="1"/>
  <c r="KZ6" i="64" s="1"/>
  <c r="KY31" i="64"/>
  <c r="KX31" i="64"/>
  <c r="KW31" i="64"/>
  <c r="KW30" i="64" s="1"/>
  <c r="KV31" i="64"/>
  <c r="KV30" i="64" s="1"/>
  <c r="KV24" i="64" s="1"/>
  <c r="KV23" i="64" s="1"/>
  <c r="KV22" i="64" s="1"/>
  <c r="KV20" i="64" s="1"/>
  <c r="KV17" i="64" s="1"/>
  <c r="KV15" i="64" s="1"/>
  <c r="KV12" i="64" s="1"/>
  <c r="KV10" i="64" s="1"/>
  <c r="KV8" i="64" s="1"/>
  <c r="KV7" i="64" s="1"/>
  <c r="KV6" i="64" s="1"/>
  <c r="KU31" i="64"/>
  <c r="KU30" i="64" s="1"/>
  <c r="KU24" i="64" s="1"/>
  <c r="KU23" i="64" s="1"/>
  <c r="KU22" i="64" s="1"/>
  <c r="KU20" i="64" s="1"/>
  <c r="KU17" i="64" s="1"/>
  <c r="KU15" i="64" s="1"/>
  <c r="KU12" i="64" s="1"/>
  <c r="KU10" i="64" s="1"/>
  <c r="KU8" i="64" s="1"/>
  <c r="KU7" i="64" s="1"/>
  <c r="KU6" i="64" s="1"/>
  <c r="KT31" i="64"/>
  <c r="KB31" i="64"/>
  <c r="KB30" i="64" s="1"/>
  <c r="KB29" i="64" s="1"/>
  <c r="KB27" i="64" s="1"/>
  <c r="KB26" i="64" s="1"/>
  <c r="KB25" i="64" s="1"/>
  <c r="KB24" i="64" s="1"/>
  <c r="KB23" i="64" s="1"/>
  <c r="KB28" i="64" s="1"/>
  <c r="KB22" i="64" s="1"/>
  <c r="JP31" i="64"/>
  <c r="JN31" i="64"/>
  <c r="HM31" i="64"/>
  <c r="HM29" i="64" s="1"/>
  <c r="HM27" i="64" s="1"/>
  <c r="HM25" i="64" s="1"/>
  <c r="HM23" i="64" s="1"/>
  <c r="HM22" i="64" s="1"/>
  <c r="HM20" i="64" s="1"/>
  <c r="AO31" i="64"/>
  <c r="MW30" i="64"/>
  <c r="MW26" i="64" s="1"/>
  <c r="MV30" i="64"/>
  <c r="MS30" i="64"/>
  <c r="MS26" i="64" s="1"/>
  <c r="MR30" i="64"/>
  <c r="MR26" i="64" s="1"/>
  <c r="MR24" i="64" s="1"/>
  <c r="MO30" i="64"/>
  <c r="MN30" i="64"/>
  <c r="MN24" i="64" s="1"/>
  <c r="MK30" i="64"/>
  <c r="MK26" i="64" s="1"/>
  <c r="MH30" i="64"/>
  <c r="ME30" i="64"/>
  <c r="ME26" i="64" s="1"/>
  <c r="MD30" i="64"/>
  <c r="MD24" i="64" s="1"/>
  <c r="MD23" i="64" s="1"/>
  <c r="MA30" i="64"/>
  <c r="MA26" i="64" s="1"/>
  <c r="LZ30" i="64"/>
  <c r="LZ24" i="64" s="1"/>
  <c r="LZ23" i="64" s="1"/>
  <c r="LZ22" i="64" s="1"/>
  <c r="LZ20" i="64" s="1"/>
  <c r="LZ17" i="64" s="1"/>
  <c r="LZ15" i="64" s="1"/>
  <c r="LZ12" i="64" s="1"/>
  <c r="LZ10" i="64" s="1"/>
  <c r="LZ8" i="64" s="1"/>
  <c r="LZ7" i="64" s="1"/>
  <c r="LW30" i="64"/>
  <c r="LV30" i="64"/>
  <c r="LV24" i="64" s="1"/>
  <c r="LV23" i="64" s="1"/>
  <c r="LV22" i="64" s="1"/>
  <c r="LV20" i="64" s="1"/>
  <c r="LV17" i="64" s="1"/>
  <c r="LV15" i="64" s="1"/>
  <c r="LV12" i="64" s="1"/>
  <c r="LV10" i="64" s="1"/>
  <c r="LV8" i="64" s="1"/>
  <c r="LV7" i="64" s="1"/>
  <c r="LS30" i="64"/>
  <c r="LS26" i="64" s="1"/>
  <c r="LR30" i="64"/>
  <c r="LO30" i="64"/>
  <c r="LO26" i="64" s="1"/>
  <c r="LN30" i="64"/>
  <c r="LN24" i="64" s="1"/>
  <c r="LN23" i="64" s="1"/>
  <c r="LN22" i="64" s="1"/>
  <c r="LN20" i="64" s="1"/>
  <c r="LN17" i="64" s="1"/>
  <c r="LN15" i="64" s="1"/>
  <c r="LN12" i="64" s="1"/>
  <c r="LN10" i="64" s="1"/>
  <c r="LN8" i="64" s="1"/>
  <c r="LN7" i="64" s="1"/>
  <c r="LN6" i="64" s="1"/>
  <c r="LK30" i="64"/>
  <c r="LJ30" i="64"/>
  <c r="LJ24" i="64" s="1"/>
  <c r="LG30" i="64"/>
  <c r="LG24" i="64" s="1"/>
  <c r="LG23" i="64" s="1"/>
  <c r="LG22" i="64" s="1"/>
  <c r="LG20" i="64" s="1"/>
  <c r="LG17" i="64" s="1"/>
  <c r="LG15" i="64" s="1"/>
  <c r="LG12" i="64" s="1"/>
  <c r="LG10" i="64" s="1"/>
  <c r="LG8" i="64" s="1"/>
  <c r="LG7" i="64" s="1"/>
  <c r="LG6" i="64" s="1"/>
  <c r="LF30" i="64"/>
  <c r="LF24" i="64" s="1"/>
  <c r="LC30" i="64"/>
  <c r="LB30" i="64"/>
  <c r="LB24" i="64" s="1"/>
  <c r="LB23" i="64" s="1"/>
  <c r="LB22" i="64" s="1"/>
  <c r="LB20" i="64" s="1"/>
  <c r="LB17" i="64" s="1"/>
  <c r="LB15" i="64" s="1"/>
  <c r="LB12" i="64" s="1"/>
  <c r="LB10" i="64" s="1"/>
  <c r="LB8" i="64" s="1"/>
  <c r="LB7" i="64" s="1"/>
  <c r="LB6" i="64" s="1"/>
  <c r="KY30" i="64"/>
  <c r="KY24" i="64" s="1"/>
  <c r="KY23" i="64" s="1"/>
  <c r="KY22" i="64" s="1"/>
  <c r="KY20" i="64" s="1"/>
  <c r="KY17" i="64" s="1"/>
  <c r="KY15" i="64" s="1"/>
  <c r="KY12" i="64" s="1"/>
  <c r="KY10" i="64" s="1"/>
  <c r="KY8" i="64" s="1"/>
  <c r="KY7" i="64" s="1"/>
  <c r="KY6" i="64" s="1"/>
  <c r="KX30" i="64"/>
  <c r="KT30" i="64"/>
  <c r="AO30" i="64"/>
  <c r="KO29" i="64"/>
  <c r="KO27" i="64" s="1"/>
  <c r="JP29" i="64"/>
  <c r="JP27" i="64" s="1"/>
  <c r="JP26" i="64" s="1"/>
  <c r="JP25" i="64" s="1"/>
  <c r="KM27" i="64"/>
  <c r="KK27" i="64"/>
  <c r="KG27" i="64"/>
  <c r="KA27" i="64"/>
  <c r="JN27" i="64"/>
  <c r="MY26" i="64"/>
  <c r="MV26" i="64"/>
  <c r="MV24" i="64" s="1"/>
  <c r="MV23" i="64" s="1"/>
  <c r="MV22" i="64" s="1"/>
  <c r="MV20" i="64" s="1"/>
  <c r="MV17" i="64" s="1"/>
  <c r="MV15" i="64" s="1"/>
  <c r="MV12" i="64" s="1"/>
  <c r="MV10" i="64" s="1"/>
  <c r="MU26" i="64"/>
  <c r="MU24" i="64" s="1"/>
  <c r="MU23" i="64" s="1"/>
  <c r="MU22" i="64" s="1"/>
  <c r="MU20" i="64" s="1"/>
  <c r="MU17" i="64" s="1"/>
  <c r="MU15" i="64" s="1"/>
  <c r="MU12" i="64" s="1"/>
  <c r="MU10" i="64" s="1"/>
  <c r="MQ26" i="64"/>
  <c r="MN26" i="64"/>
  <c r="MM26" i="64"/>
  <c r="MG26" i="64"/>
  <c r="MC26" i="64"/>
  <c r="LZ26" i="64"/>
  <c r="LY26" i="64"/>
  <c r="LU26" i="64"/>
  <c r="LM26" i="64"/>
  <c r="GQ26" i="64"/>
  <c r="KO25" i="64"/>
  <c r="KM25" i="64"/>
  <c r="KK25" i="64"/>
  <c r="KG25" i="64"/>
  <c r="KA25" i="64"/>
  <c r="JN25" i="64"/>
  <c r="JN24" i="64" s="1"/>
  <c r="JN23" i="64" s="1"/>
  <c r="MY24" i="64"/>
  <c r="MY23" i="64" s="1"/>
  <c r="MY22" i="64" s="1"/>
  <c r="MY20" i="64" s="1"/>
  <c r="MY17" i="64" s="1"/>
  <c r="MY15" i="64" s="1"/>
  <c r="MY12" i="64" s="1"/>
  <c r="MY10" i="64" s="1"/>
  <c r="MY8" i="64" s="1"/>
  <c r="MW24" i="64"/>
  <c r="MW23" i="64" s="1"/>
  <c r="MW22" i="64" s="1"/>
  <c r="MW20" i="64" s="1"/>
  <c r="MW17" i="64" s="1"/>
  <c r="MW15" i="64" s="1"/>
  <c r="MW12" i="64" s="1"/>
  <c r="MW10" i="64" s="1"/>
  <c r="MS24" i="64"/>
  <c r="MQ24" i="64"/>
  <c r="MM24" i="64"/>
  <c r="MM23" i="64" s="1"/>
  <c r="MM22" i="64" s="1"/>
  <c r="MM20" i="64" s="1"/>
  <c r="MM17" i="64" s="1"/>
  <c r="MM15" i="64" s="1"/>
  <c r="MM12" i="64" s="1"/>
  <c r="MM10" i="64" s="1"/>
  <c r="MM8" i="64" s="1"/>
  <c r="MM7" i="64" s="1"/>
  <c r="MG24" i="64"/>
  <c r="ME24" i="64"/>
  <c r="ME23" i="64" s="1"/>
  <c r="ME22" i="64" s="1"/>
  <c r="ME20" i="64" s="1"/>
  <c r="ME17" i="64" s="1"/>
  <c r="ME15" i="64" s="1"/>
  <c r="ME12" i="64" s="1"/>
  <c r="ME10" i="64" s="1"/>
  <c r="ME8" i="64" s="1"/>
  <c r="ME7" i="64" s="1"/>
  <c r="MC24" i="64"/>
  <c r="LY24" i="64"/>
  <c r="LY23" i="64" s="1"/>
  <c r="LY22" i="64" s="1"/>
  <c r="LY20" i="64" s="1"/>
  <c r="LY17" i="64" s="1"/>
  <c r="LY15" i="64" s="1"/>
  <c r="LY12" i="64" s="1"/>
  <c r="LY10" i="64" s="1"/>
  <c r="LY8" i="64" s="1"/>
  <c r="LY7" i="64" s="1"/>
  <c r="LY6" i="64" s="1"/>
  <c r="LU24" i="64"/>
  <c r="LU23" i="64" s="1"/>
  <c r="LU22" i="64" s="1"/>
  <c r="LU20" i="64" s="1"/>
  <c r="LU17" i="64" s="1"/>
  <c r="LU15" i="64" s="1"/>
  <c r="LU12" i="64" s="1"/>
  <c r="LU10" i="64" s="1"/>
  <c r="LU8" i="64" s="1"/>
  <c r="LU7" i="64" s="1"/>
  <c r="LQ24" i="64"/>
  <c r="LO24" i="64"/>
  <c r="LK24" i="64"/>
  <c r="LK23" i="64" s="1"/>
  <c r="LK22" i="64" s="1"/>
  <c r="LK20" i="64" s="1"/>
  <c r="LK17" i="64" s="1"/>
  <c r="LK15" i="64" s="1"/>
  <c r="LK12" i="64" s="1"/>
  <c r="LK10" i="64" s="1"/>
  <c r="LK8" i="64" s="1"/>
  <c r="LK7" i="64" s="1"/>
  <c r="LK6" i="64" s="1"/>
  <c r="LI24" i="64"/>
  <c r="LI23" i="64" s="1"/>
  <c r="LI22" i="64" s="1"/>
  <c r="LI20" i="64" s="1"/>
  <c r="LI17" i="64" s="1"/>
  <c r="LI15" i="64" s="1"/>
  <c r="LI12" i="64" s="1"/>
  <c r="LI10" i="64" s="1"/>
  <c r="LI8" i="64" s="1"/>
  <c r="LI7" i="64" s="1"/>
  <c r="LI6" i="64" s="1"/>
  <c r="LC24" i="64"/>
  <c r="LC23" i="64" s="1"/>
  <c r="LC22" i="64" s="1"/>
  <c r="LC20" i="64" s="1"/>
  <c r="LC17" i="64" s="1"/>
  <c r="LC15" i="64" s="1"/>
  <c r="LA24" i="64"/>
  <c r="KX24" i="64"/>
  <c r="KX23" i="64" s="1"/>
  <c r="KX22" i="64" s="1"/>
  <c r="KX20" i="64" s="1"/>
  <c r="KX17" i="64" s="1"/>
  <c r="KX15" i="64" s="1"/>
  <c r="KX12" i="64" s="1"/>
  <c r="KX10" i="64" s="1"/>
  <c r="KX8" i="64" s="1"/>
  <c r="KX7" i="64" s="1"/>
  <c r="KX6" i="64" s="1"/>
  <c r="KW24" i="64"/>
  <c r="KW23" i="64" s="1"/>
  <c r="KW22" i="64" s="1"/>
  <c r="KW20" i="64" s="1"/>
  <c r="KW17" i="64" s="1"/>
  <c r="KW15" i="64" s="1"/>
  <c r="KW12" i="64" s="1"/>
  <c r="KW10" i="64" s="1"/>
  <c r="KW8" i="64" s="1"/>
  <c r="KW7" i="64" s="1"/>
  <c r="KW6" i="64" s="1"/>
  <c r="KT24" i="64"/>
  <c r="GQ24" i="64"/>
  <c r="GQ28" i="64" s="1"/>
  <c r="GQ21" i="64" s="1"/>
  <c r="MS23" i="64"/>
  <c r="MS22" i="64" s="1"/>
  <c r="MS20" i="64" s="1"/>
  <c r="MS17" i="64" s="1"/>
  <c r="MS15" i="64" s="1"/>
  <c r="MS12" i="64" s="1"/>
  <c r="MQ23" i="64"/>
  <c r="MQ22" i="64" s="1"/>
  <c r="MQ20" i="64" s="1"/>
  <c r="MQ17" i="64" s="1"/>
  <c r="MQ15" i="64" s="1"/>
  <c r="MQ12" i="64" s="1"/>
  <c r="MQ10" i="64" s="1"/>
  <c r="MQ8" i="64" s="1"/>
  <c r="MQ7" i="64" s="1"/>
  <c r="MN23" i="64"/>
  <c r="MG23" i="64"/>
  <c r="MG22" i="64" s="1"/>
  <c r="MG20" i="64" s="1"/>
  <c r="MG17" i="64" s="1"/>
  <c r="MG15" i="64" s="1"/>
  <c r="MG12" i="64" s="1"/>
  <c r="MG10" i="64" s="1"/>
  <c r="MG8" i="64" s="1"/>
  <c r="MG7" i="64" s="1"/>
  <c r="MC23" i="64"/>
  <c r="MC22" i="64" s="1"/>
  <c r="MC20" i="64" s="1"/>
  <c r="MC17" i="64" s="1"/>
  <c r="MC15" i="64" s="1"/>
  <c r="MC12" i="64" s="1"/>
  <c r="MC10" i="64" s="1"/>
  <c r="MC8" i="64" s="1"/>
  <c r="MC7" i="64" s="1"/>
  <c r="LQ23" i="64"/>
  <c r="LQ22" i="64" s="1"/>
  <c r="LQ20" i="64" s="1"/>
  <c r="LQ17" i="64" s="1"/>
  <c r="LQ15" i="64" s="1"/>
  <c r="LQ12" i="64" s="1"/>
  <c r="LQ10" i="64" s="1"/>
  <c r="LQ8" i="64" s="1"/>
  <c r="LQ7" i="64" s="1"/>
  <c r="LO23" i="64"/>
  <c r="LO22" i="64" s="1"/>
  <c r="LO20" i="64" s="1"/>
  <c r="LO17" i="64" s="1"/>
  <c r="LO15" i="64" s="1"/>
  <c r="LO12" i="64" s="1"/>
  <c r="LO10" i="64" s="1"/>
  <c r="LO8" i="64" s="1"/>
  <c r="LO7" i="64" s="1"/>
  <c r="LO6" i="64" s="1"/>
  <c r="LJ23" i="64"/>
  <c r="LJ22" i="64" s="1"/>
  <c r="LJ20" i="64" s="1"/>
  <c r="LJ17" i="64" s="1"/>
  <c r="LJ15" i="64" s="1"/>
  <c r="LJ12" i="64" s="1"/>
  <c r="LJ10" i="64" s="1"/>
  <c r="LJ8" i="64" s="1"/>
  <c r="LJ7" i="64" s="1"/>
  <c r="LJ6" i="64" s="1"/>
  <c r="LF23" i="64"/>
  <c r="LF22" i="64" s="1"/>
  <c r="LF20" i="64" s="1"/>
  <c r="LF17" i="64" s="1"/>
  <c r="LF15" i="64" s="1"/>
  <c r="LF12" i="64" s="1"/>
  <c r="LF10" i="64" s="1"/>
  <c r="LF8" i="64" s="1"/>
  <c r="LF7" i="64" s="1"/>
  <c r="LF6" i="64" s="1"/>
  <c r="LA23" i="64"/>
  <c r="LA22" i="64" s="1"/>
  <c r="LA20" i="64" s="1"/>
  <c r="LA17" i="64" s="1"/>
  <c r="LA15" i="64" s="1"/>
  <c r="KT23" i="64"/>
  <c r="KT22" i="64" s="1"/>
  <c r="KT20" i="64" s="1"/>
  <c r="KT17" i="64" s="1"/>
  <c r="KT15" i="64" s="1"/>
  <c r="KT12" i="64" s="1"/>
  <c r="KT10" i="64" s="1"/>
  <c r="KT8" i="64" s="1"/>
  <c r="KT7" i="64" s="1"/>
  <c r="KT6" i="64" s="1"/>
  <c r="KO23" i="64"/>
  <c r="KM23" i="64"/>
  <c r="KK23" i="64"/>
  <c r="KG23" i="64"/>
  <c r="KA23" i="64"/>
  <c r="JP23" i="64"/>
  <c r="IH23" i="64"/>
  <c r="MR22" i="64"/>
  <c r="MR20" i="64" s="1"/>
  <c r="MR17" i="64" s="1"/>
  <c r="MR15" i="64" s="1"/>
  <c r="MR12" i="64" s="1"/>
  <c r="MN22" i="64"/>
  <c r="MN20" i="64" s="1"/>
  <c r="MN17" i="64" s="1"/>
  <c r="MN15" i="64" s="1"/>
  <c r="MN12" i="64" s="1"/>
  <c r="MN10" i="64" s="1"/>
  <c r="MN8" i="64" s="1"/>
  <c r="MN7" i="64" s="1"/>
  <c r="MD22" i="64"/>
  <c r="MD20" i="64" s="1"/>
  <c r="MD17" i="64" s="1"/>
  <c r="MD15" i="64" s="1"/>
  <c r="MD12" i="64" s="1"/>
  <c r="MD10" i="64" s="1"/>
  <c r="MD8" i="64" s="1"/>
  <c r="MD7" i="64" s="1"/>
  <c r="KO22" i="64"/>
  <c r="KM22" i="64"/>
  <c r="KK22" i="64"/>
  <c r="KG22" i="64"/>
  <c r="KA22" i="64"/>
  <c r="JP22" i="64"/>
  <c r="JN22" i="64"/>
  <c r="IT22" i="64"/>
  <c r="IT21" i="64" s="1"/>
  <c r="IT20" i="64" s="1"/>
  <c r="IT19" i="64" s="1"/>
  <c r="IT17" i="64" s="1"/>
  <c r="IT16" i="64" s="1"/>
  <c r="IF22" i="64"/>
  <c r="KI21" i="64"/>
  <c r="KI19" i="64" s="1"/>
  <c r="KI15" i="64" s="1"/>
  <c r="KI13" i="64" s="1"/>
  <c r="JN21" i="64"/>
  <c r="JN20" i="64" s="1"/>
  <c r="JN19" i="64" s="1"/>
  <c r="KO20" i="64"/>
  <c r="KO19" i="64" s="1"/>
  <c r="KK20" i="64"/>
  <c r="KK19" i="64" s="1"/>
  <c r="KH20" i="64"/>
  <c r="KH19" i="64" s="1"/>
  <c r="KE20" i="64"/>
  <c r="KE19" i="64" s="1"/>
  <c r="KB20" i="64"/>
  <c r="KB19" i="64" s="1"/>
  <c r="JP20" i="64"/>
  <c r="JP19" i="64" s="1"/>
  <c r="GO20" i="64"/>
  <c r="GO19" i="64" s="1"/>
  <c r="KO16" i="64"/>
  <c r="KO15" i="64" s="1"/>
  <c r="KM16" i="64"/>
  <c r="KK16" i="64"/>
  <c r="KK15" i="64" s="1"/>
  <c r="KH16" i="64"/>
  <c r="KH15" i="64" s="1"/>
  <c r="KE16" i="64"/>
  <c r="KA16" i="64"/>
  <c r="KA15" i="64" s="1"/>
  <c r="JP16" i="64"/>
  <c r="JP15" i="64" s="1"/>
  <c r="JN16" i="64"/>
  <c r="JN15" i="64" s="1"/>
  <c r="GO16" i="64"/>
  <c r="GO15" i="64" s="1"/>
  <c r="KM15" i="64"/>
  <c r="LC12" i="64"/>
  <c r="LA12" i="64"/>
  <c r="LC10" i="64"/>
  <c r="LC8" i="64" s="1"/>
  <c r="LC7" i="64" s="1"/>
  <c r="LC6" i="64" s="1"/>
  <c r="LA10" i="64"/>
  <c r="LA8" i="64" s="1"/>
  <c r="LA7" i="64" s="1"/>
  <c r="LA6" i="64" s="1"/>
  <c r="NA7" i="64"/>
  <c r="MZ7" i="64"/>
  <c r="MR7" i="64"/>
  <c r="C39" i="63"/>
  <c r="BZ37" i="63"/>
  <c r="BZ36" i="63" s="1"/>
  <c r="PT36" i="63"/>
  <c r="PS36" i="63"/>
  <c r="PR36" i="63"/>
  <c r="PR35" i="63" s="1"/>
  <c r="NO34" i="63" s="1"/>
  <c r="OD36" i="63"/>
  <c r="OB36" i="63"/>
  <c r="OA36" i="63"/>
  <c r="OA35" i="63" s="1"/>
  <c r="OA34" i="63" s="1"/>
  <c r="OA33" i="63" s="1"/>
  <c r="OA32" i="63" s="1"/>
  <c r="OA31" i="63" s="1"/>
  <c r="NZ36" i="63"/>
  <c r="NZ35" i="63" s="1"/>
  <c r="NZ34" i="63" s="1"/>
  <c r="NZ33" i="63" s="1"/>
  <c r="NZ32" i="63" s="1"/>
  <c r="NZ31" i="63" s="1"/>
  <c r="NZ30" i="63" s="1"/>
  <c r="NZ29" i="63" s="1"/>
  <c r="NZ27" i="63" s="1"/>
  <c r="NZ26" i="63" s="1"/>
  <c r="NZ25" i="63" s="1"/>
  <c r="NY36" i="63"/>
  <c r="NY35" i="63" s="1"/>
  <c r="NX36" i="63"/>
  <c r="NO36" i="63"/>
  <c r="NN36" i="63"/>
  <c r="BP35" i="63" s="1"/>
  <c r="IE34" i="64" s="1"/>
  <c r="NG36" i="63"/>
  <c r="IG35" i="64" s="1"/>
  <c r="NF36" i="63"/>
  <c r="NF35" i="63" s="1"/>
  <c r="NF34" i="63" s="1"/>
  <c r="NF33" i="63" s="1"/>
  <c r="NF32" i="63" s="1"/>
  <c r="NF31" i="63" s="1"/>
  <c r="NE36" i="63"/>
  <c r="NE35" i="63" s="1"/>
  <c r="NE34" i="63" s="1"/>
  <c r="NE33" i="63" s="1"/>
  <c r="NE32" i="63" s="1"/>
  <c r="NE31" i="63" s="1"/>
  <c r="NE30" i="63" s="1"/>
  <c r="NE29" i="63" s="1"/>
  <c r="NE27" i="63" s="1"/>
  <c r="NE26" i="63" s="1"/>
  <c r="NE25" i="63" s="1"/>
  <c r="ND36" i="63"/>
  <c r="ND35" i="63" s="1"/>
  <c r="ND34" i="63" s="1"/>
  <c r="ND33" i="63" s="1"/>
  <c r="ND32" i="63" s="1"/>
  <c r="ND31" i="63" s="1"/>
  <c r="NB36" i="63"/>
  <c r="NB35" i="63" s="1"/>
  <c r="NB34" i="63" s="1"/>
  <c r="NB33" i="63" s="1"/>
  <c r="NB32" i="63" s="1"/>
  <c r="NB31" i="63" s="1"/>
  <c r="NB30" i="63" s="1"/>
  <c r="NB29" i="63" s="1"/>
  <c r="NB27" i="63" s="1"/>
  <c r="NB26" i="63" s="1"/>
  <c r="NB25" i="63" s="1"/>
  <c r="MW36" i="63"/>
  <c r="MW35" i="63" s="1"/>
  <c r="MW34" i="63" s="1"/>
  <c r="MW33" i="63" s="1"/>
  <c r="MW32" i="63" s="1"/>
  <c r="MW31" i="63" s="1"/>
  <c r="MW30" i="63" s="1"/>
  <c r="MW29" i="63" s="1"/>
  <c r="MW27" i="63" s="1"/>
  <c r="MW26" i="63" s="1"/>
  <c r="MW25" i="63" s="1"/>
  <c r="MW24" i="63" s="1"/>
  <c r="MW23" i="63" s="1"/>
  <c r="MT36" i="63"/>
  <c r="MT35" i="63" s="1"/>
  <c r="MT32" i="63" s="1"/>
  <c r="MT30" i="63" s="1"/>
  <c r="MT29" i="63" s="1"/>
  <c r="MT26" i="63" s="1"/>
  <c r="MT24" i="63" s="1"/>
  <c r="MT28" i="63" s="1"/>
  <c r="MT21" i="63" s="1"/>
  <c r="MJ36" i="63"/>
  <c r="MJ35" i="63" s="1"/>
  <c r="KA36" i="63"/>
  <c r="JZ36" i="63"/>
  <c r="HA35" i="64" s="1"/>
  <c r="KA34" i="63" s="1"/>
  <c r="JF36" i="63"/>
  <c r="JF35" i="63" s="1"/>
  <c r="JF32" i="63" s="1"/>
  <c r="JF30" i="63" s="1"/>
  <c r="EK36" i="63"/>
  <c r="EF36" i="63"/>
  <c r="EF35" i="63" s="1"/>
  <c r="EF32" i="63" s="1"/>
  <c r="EF30" i="63" s="1"/>
  <c r="CF36" i="63"/>
  <c r="BU36" i="63"/>
  <c r="BS36" i="63"/>
  <c r="BS35" i="63" s="1"/>
  <c r="BS34" i="63" s="1"/>
  <c r="BS33" i="63" s="1"/>
  <c r="BS32" i="63" s="1"/>
  <c r="BS31" i="63" s="1"/>
  <c r="BS30" i="63" s="1"/>
  <c r="BS29" i="63" s="1"/>
  <c r="BS27" i="63" s="1"/>
  <c r="BS26" i="63" s="1"/>
  <c r="BS25" i="63" s="1"/>
  <c r="BS24" i="63" s="1"/>
  <c r="BS23" i="63" s="1"/>
  <c r="BS28" i="63" s="1"/>
  <c r="BS22" i="63" s="1"/>
  <c r="BP36" i="63"/>
  <c r="IE35" i="64" s="1"/>
  <c r="BF36" i="63"/>
  <c r="BF35" i="63" s="1"/>
  <c r="BF32" i="63" s="1"/>
  <c r="BF31" i="63" s="1"/>
  <c r="BF30" i="63" s="1"/>
  <c r="BF29" i="63" s="1"/>
  <c r="BF27" i="63" s="1"/>
  <c r="BF26" i="63" s="1"/>
  <c r="BF25" i="63" s="1"/>
  <c r="T36" i="63"/>
  <c r="NN35" i="63" s="1"/>
  <c r="O36" i="63"/>
  <c r="O35" i="63" s="1"/>
  <c r="J36" i="63"/>
  <c r="GW35" i="64" s="1"/>
  <c r="NG34" i="63" s="1"/>
  <c r="SO35" i="63"/>
  <c r="SM35" i="63"/>
  <c r="SM32" i="63" s="1"/>
  <c r="SM29" i="63" s="1"/>
  <c r="SM26" i="63" s="1"/>
  <c r="SM25" i="63" s="1"/>
  <c r="SL35" i="63"/>
  <c r="SL32" i="63" s="1"/>
  <c r="SL29" i="63" s="1"/>
  <c r="SL26" i="63" s="1"/>
  <c r="SL25" i="63" s="1"/>
  <c r="SG35" i="63"/>
  <c r="SG34" i="63" s="1"/>
  <c r="SG33" i="63" s="1"/>
  <c r="SG32" i="63" s="1"/>
  <c r="SG31" i="63" s="1"/>
  <c r="SG30" i="63" s="1"/>
  <c r="SF35" i="63"/>
  <c r="SF34" i="63" s="1"/>
  <c r="SF33" i="63" s="1"/>
  <c r="SF32" i="63" s="1"/>
  <c r="SF31" i="63" s="1"/>
  <c r="SF30" i="63" s="1"/>
  <c r="SF29" i="63" s="1"/>
  <c r="SF28" i="63" s="1"/>
  <c r="SF26" i="63" s="1"/>
  <c r="SF25" i="63" s="1"/>
  <c r="SF24" i="63" s="1"/>
  <c r="SF23" i="63" s="1"/>
  <c r="SF22" i="63" s="1"/>
  <c r="SC35" i="63"/>
  <c r="RW35" i="63"/>
  <c r="RW32" i="63" s="1"/>
  <c r="RW26" i="63" s="1"/>
  <c r="RW25" i="63" s="1"/>
  <c r="RW23" i="63" s="1"/>
  <c r="RW27" i="63" s="1"/>
  <c r="RW20" i="63" s="1"/>
  <c r="RW18" i="63" s="1"/>
  <c r="RW15" i="63" s="1"/>
  <c r="RW13" i="63" s="1"/>
  <c r="RW11" i="63" s="1"/>
  <c r="RV35" i="63"/>
  <c r="RV34" i="63" s="1"/>
  <c r="RV33" i="63" s="1"/>
  <c r="RV32" i="63" s="1"/>
  <c r="RV31" i="63" s="1"/>
  <c r="RV30" i="63" s="1"/>
  <c r="RU35" i="63"/>
  <c r="IM35" i="64" s="1"/>
  <c r="QO35" i="63"/>
  <c r="QO34" i="63" s="1"/>
  <c r="QN35" i="63"/>
  <c r="QN34" i="63" s="1"/>
  <c r="QM35" i="63"/>
  <c r="QM34" i="63" s="1"/>
  <c r="QL35" i="63"/>
  <c r="QK35" i="63"/>
  <c r="QK34" i="63" s="1"/>
  <c r="QK33" i="63" s="1"/>
  <c r="QJ35" i="63"/>
  <c r="QJ34" i="63" s="1"/>
  <c r="QJ33" i="63" s="1"/>
  <c r="QH35" i="63"/>
  <c r="QH34" i="63" s="1"/>
  <c r="QH33" i="63" s="1"/>
  <c r="PT35" i="63"/>
  <c r="OB35" i="63"/>
  <c r="NR35" i="63"/>
  <c r="NP35" i="63"/>
  <c r="NA35" i="63"/>
  <c r="NA34" i="63" s="1"/>
  <c r="MC35" i="63"/>
  <c r="JZ35" i="63"/>
  <c r="FA35" i="63"/>
  <c r="EK35" i="63"/>
  <c r="CF35" i="63"/>
  <c r="CF32" i="63" s="1"/>
  <c r="CF30" i="63" s="1"/>
  <c r="CF29" i="63" s="1"/>
  <c r="CF26" i="63" s="1"/>
  <c r="CF24" i="63" s="1"/>
  <c r="BI35" i="63"/>
  <c r="T35" i="63"/>
  <c r="SC34" i="63"/>
  <c r="HU34" i="64" s="1"/>
  <c r="RU34" i="63"/>
  <c r="IM34" i="64" s="1"/>
  <c r="NP34" i="63"/>
  <c r="MC34" i="63"/>
  <c r="EK34" i="63"/>
  <c r="BI34" i="63"/>
  <c r="BI29" i="63" s="1"/>
  <c r="BI27" i="63" s="1"/>
  <c r="BI25" i="63" s="1"/>
  <c r="BI23" i="63" s="1"/>
  <c r="BI22" i="63" s="1"/>
  <c r="BI20" i="63" s="1"/>
  <c r="BI16" i="63" s="1"/>
  <c r="X34" i="63"/>
  <c r="QQ33" i="63"/>
  <c r="QQ32" i="63" s="1"/>
  <c r="QQ29" i="63" s="1"/>
  <c r="QQ26" i="63" s="1"/>
  <c r="QQ25" i="63" s="1"/>
  <c r="QQ23" i="63" s="1"/>
  <c r="QQ27" i="63" s="1"/>
  <c r="QQ20" i="63" s="1"/>
  <c r="QQ18" i="63" s="1"/>
  <c r="QQ15" i="63" s="1"/>
  <c r="QQ13" i="63" s="1"/>
  <c r="MJ33" i="63"/>
  <c r="MJ32" i="63" s="1"/>
  <c r="MJ31" i="63" s="1"/>
  <c r="MJ30" i="63" s="1"/>
  <c r="X33" i="63"/>
  <c r="X30" i="63" s="1"/>
  <c r="X27" i="63" s="1"/>
  <c r="X26" i="63" s="1"/>
  <c r="X24" i="63" s="1"/>
  <c r="X28" i="63" s="1"/>
  <c r="X21" i="63" s="1"/>
  <c r="X19" i="63" s="1"/>
  <c r="X15" i="63" s="1"/>
  <c r="X13" i="63" s="1"/>
  <c r="QP32" i="63"/>
  <c r="NO32" i="63"/>
  <c r="NA32" i="63"/>
  <c r="EK32" i="63"/>
  <c r="QK31" i="63"/>
  <c r="QJ31" i="63"/>
  <c r="TI30" i="63"/>
  <c r="TH30" i="63"/>
  <c r="TH29" i="63" s="1"/>
  <c r="TG30" i="63"/>
  <c r="TG29" i="63" s="1"/>
  <c r="TG25" i="63" s="1"/>
  <c r="TF30" i="63"/>
  <c r="TF29" i="63" s="1"/>
  <c r="TE30" i="63"/>
  <c r="TD30" i="63"/>
  <c r="TD29" i="63" s="1"/>
  <c r="TD23" i="63" s="1"/>
  <c r="TD22" i="63" s="1"/>
  <c r="TD21" i="63" s="1"/>
  <c r="TD19" i="63" s="1"/>
  <c r="TD17" i="63" s="1"/>
  <c r="TD15" i="63" s="1"/>
  <c r="TD12" i="63" s="1"/>
  <c r="TD10" i="63" s="1"/>
  <c r="TD8" i="63" s="1"/>
  <c r="TD7" i="63" s="1"/>
  <c r="TC30" i="63"/>
  <c r="TC29" i="63" s="1"/>
  <c r="TC25" i="63" s="1"/>
  <c r="TB30" i="63"/>
  <c r="TB29" i="63" s="1"/>
  <c r="TB25" i="63" s="1"/>
  <c r="TA30" i="63"/>
  <c r="TA29" i="63" s="1"/>
  <c r="SZ30" i="63"/>
  <c r="SY30" i="63"/>
  <c r="SY29" i="63" s="1"/>
  <c r="SY25" i="63" s="1"/>
  <c r="SX30" i="63"/>
  <c r="SX29" i="63" s="1"/>
  <c r="SX23" i="63" s="1"/>
  <c r="SX22" i="63" s="1"/>
  <c r="SX21" i="63" s="1"/>
  <c r="SX19" i="63" s="1"/>
  <c r="SX17" i="63" s="1"/>
  <c r="SX15" i="63" s="1"/>
  <c r="SX12" i="63" s="1"/>
  <c r="SX10" i="63" s="1"/>
  <c r="SX8" i="63" s="1"/>
  <c r="RP30" i="63"/>
  <c r="RP29" i="63" s="1"/>
  <c r="RP25" i="63" s="1"/>
  <c r="RO30" i="63"/>
  <c r="RO29" i="63" s="1"/>
  <c r="RL30" i="63"/>
  <c r="RL29" i="63" s="1"/>
  <c r="RJ30" i="63"/>
  <c r="RI30" i="63"/>
  <c r="RH30" i="63"/>
  <c r="RH29" i="63" s="1"/>
  <c r="RH25" i="63" s="1"/>
  <c r="RH23" i="63" s="1"/>
  <c r="RH22" i="63" s="1"/>
  <c r="RH21" i="63" s="1"/>
  <c r="RH19" i="63" s="1"/>
  <c r="RH17" i="63" s="1"/>
  <c r="RH15" i="63" s="1"/>
  <c r="RH12" i="63" s="1"/>
  <c r="RH10" i="63" s="1"/>
  <c r="RH8" i="63" s="1"/>
  <c r="RG30" i="63"/>
  <c r="RG29" i="63" s="1"/>
  <c r="RF30" i="63"/>
  <c r="RF29" i="63" s="1"/>
  <c r="RF25" i="63" s="1"/>
  <c r="RF23" i="63" s="1"/>
  <c r="RF22" i="63" s="1"/>
  <c r="RF21" i="63" s="1"/>
  <c r="RF19" i="63" s="1"/>
  <c r="RF17" i="63" s="1"/>
  <c r="RF15" i="63" s="1"/>
  <c r="RF12" i="63" s="1"/>
  <c r="RF10" i="63" s="1"/>
  <c r="RF8" i="63" s="1"/>
  <c r="RE30" i="63"/>
  <c r="RE29" i="63" s="1"/>
  <c r="RE25" i="63" s="1"/>
  <c r="RE23" i="63" s="1"/>
  <c r="RE22" i="63" s="1"/>
  <c r="RE21" i="63" s="1"/>
  <c r="RE19" i="63" s="1"/>
  <c r="RE17" i="63" s="1"/>
  <c r="RE15" i="63" s="1"/>
  <c r="RE12" i="63" s="1"/>
  <c r="RE10" i="63" s="1"/>
  <c r="RE8" i="63" s="1"/>
  <c r="RD30" i="63"/>
  <c r="RD29" i="63" s="1"/>
  <c r="RD25" i="63" s="1"/>
  <c r="RD23" i="63" s="1"/>
  <c r="RD22" i="63" s="1"/>
  <c r="RD21" i="63" s="1"/>
  <c r="RD19" i="63" s="1"/>
  <c r="RD17" i="63" s="1"/>
  <c r="RD15" i="63" s="1"/>
  <c r="RD12" i="63" s="1"/>
  <c r="RD10" i="63" s="1"/>
  <c r="RD8" i="63" s="1"/>
  <c r="RC30" i="63"/>
  <c r="RC29" i="63" s="1"/>
  <c r="RC25" i="63" s="1"/>
  <c r="RC23" i="63" s="1"/>
  <c r="RC22" i="63" s="1"/>
  <c r="RC21" i="63" s="1"/>
  <c r="RC19" i="63" s="1"/>
  <c r="RC17" i="63" s="1"/>
  <c r="RC15" i="63" s="1"/>
  <c r="RC12" i="63" s="1"/>
  <c r="RC10" i="63" s="1"/>
  <c r="RC8" i="63" s="1"/>
  <c r="RB30" i="63"/>
  <c r="RA30" i="63"/>
  <c r="QZ30" i="63"/>
  <c r="QY30" i="63"/>
  <c r="QY29" i="63" s="1"/>
  <c r="QY23" i="63" s="1"/>
  <c r="QY22" i="63" s="1"/>
  <c r="QY21" i="63" s="1"/>
  <c r="QY19" i="63" s="1"/>
  <c r="QY17" i="63" s="1"/>
  <c r="QY15" i="63" s="1"/>
  <c r="QY12" i="63" s="1"/>
  <c r="QY10" i="63" s="1"/>
  <c r="QY8" i="63" s="1"/>
  <c r="QX30" i="63"/>
  <c r="QX29" i="63" s="1"/>
  <c r="QX25" i="63" s="1"/>
  <c r="QX23" i="63" s="1"/>
  <c r="QX22" i="63" s="1"/>
  <c r="QX21" i="63" s="1"/>
  <c r="QX19" i="63" s="1"/>
  <c r="QX17" i="63" s="1"/>
  <c r="QX15" i="63" s="1"/>
  <c r="QX12" i="63" s="1"/>
  <c r="QX10" i="63" s="1"/>
  <c r="QX8" i="63" s="1"/>
  <c r="QW30" i="63"/>
  <c r="QW29" i="63" s="1"/>
  <c r="QV30" i="63"/>
  <c r="QU30" i="63"/>
  <c r="QU29" i="63" s="1"/>
  <c r="QU23" i="63" s="1"/>
  <c r="QU22" i="63" s="1"/>
  <c r="QU21" i="63" s="1"/>
  <c r="QU19" i="63" s="1"/>
  <c r="QU17" i="63" s="1"/>
  <c r="QU15" i="63" s="1"/>
  <c r="QU12" i="63" s="1"/>
  <c r="QU10" i="63" s="1"/>
  <c r="QU8" i="63" s="1"/>
  <c r="QT30" i="63"/>
  <c r="QT29" i="63" s="1"/>
  <c r="QF30" i="63"/>
  <c r="PY30" i="63"/>
  <c r="PY29" i="63" s="1"/>
  <c r="TI29" i="63"/>
  <c r="TI23" i="63" s="1"/>
  <c r="TI22" i="63" s="1"/>
  <c r="TI21" i="63" s="1"/>
  <c r="TI19" i="63" s="1"/>
  <c r="TI17" i="63" s="1"/>
  <c r="TI15" i="63" s="1"/>
  <c r="TI12" i="63" s="1"/>
  <c r="TI10" i="63" s="1"/>
  <c r="TI8" i="63" s="1"/>
  <c r="TI7" i="63" s="1"/>
  <c r="TE29" i="63"/>
  <c r="SZ29" i="63"/>
  <c r="RW29" i="63"/>
  <c r="RJ29" i="63"/>
  <c r="RI29" i="63"/>
  <c r="RI25" i="63" s="1"/>
  <c r="RI23" i="63" s="1"/>
  <c r="RI22" i="63" s="1"/>
  <c r="RI21" i="63" s="1"/>
  <c r="RI19" i="63" s="1"/>
  <c r="RI17" i="63" s="1"/>
  <c r="RI15" i="63" s="1"/>
  <c r="RI12" i="63" s="1"/>
  <c r="RI10" i="63" s="1"/>
  <c r="RI8" i="63" s="1"/>
  <c r="RB29" i="63"/>
  <c r="RB25" i="63" s="1"/>
  <c r="RB23" i="63" s="1"/>
  <c r="RB22" i="63" s="1"/>
  <c r="RB21" i="63" s="1"/>
  <c r="RB19" i="63" s="1"/>
  <c r="RB17" i="63" s="1"/>
  <c r="RB15" i="63" s="1"/>
  <c r="RB12" i="63" s="1"/>
  <c r="RB10" i="63" s="1"/>
  <c r="RB8" i="63" s="1"/>
  <c r="RA29" i="63"/>
  <c r="RA25" i="63" s="1"/>
  <c r="QZ29" i="63"/>
  <c r="QZ23" i="63" s="1"/>
  <c r="QZ22" i="63" s="1"/>
  <c r="QZ21" i="63" s="1"/>
  <c r="QZ19" i="63" s="1"/>
  <c r="QZ17" i="63" s="1"/>
  <c r="QZ15" i="63" s="1"/>
  <c r="QZ12" i="63" s="1"/>
  <c r="QZ10" i="63" s="1"/>
  <c r="QZ8" i="63" s="1"/>
  <c r="QZ7" i="63" s="1"/>
  <c r="QV29" i="63"/>
  <c r="QV25" i="63" s="1"/>
  <c r="QL29" i="63"/>
  <c r="QF29" i="63"/>
  <c r="QF25" i="63" s="1"/>
  <c r="QF23" i="63" s="1"/>
  <c r="ND29" i="63"/>
  <c r="QP28" i="63"/>
  <c r="NA28" i="63"/>
  <c r="SG27" i="63"/>
  <c r="RL27" i="63"/>
  <c r="OB27" i="63"/>
  <c r="NA27" i="63"/>
  <c r="NA26" i="63" s="1"/>
  <c r="MJ27" i="63"/>
  <c r="RV26" i="63"/>
  <c r="RL26" i="63"/>
  <c r="QP26" i="63"/>
  <c r="QP25" i="63" s="1"/>
  <c r="SX25" i="63"/>
  <c r="OB25" i="63"/>
  <c r="RV24" i="63"/>
  <c r="NA24" i="63"/>
  <c r="TG23" i="63"/>
  <c r="TG22" i="63" s="1"/>
  <c r="TG21" i="63" s="1"/>
  <c r="TG19" i="63" s="1"/>
  <c r="TG17" i="63" s="1"/>
  <c r="TG15" i="63" s="1"/>
  <c r="TG12" i="63" s="1"/>
  <c r="TG10" i="63" s="1"/>
  <c r="TG8" i="63" s="1"/>
  <c r="TG7" i="63" s="1"/>
  <c r="TC23" i="63"/>
  <c r="TC22" i="63" s="1"/>
  <c r="TC21" i="63" s="1"/>
  <c r="TC19" i="63" s="1"/>
  <c r="TC17" i="63" s="1"/>
  <c r="TC15" i="63" s="1"/>
  <c r="TC12" i="63" s="1"/>
  <c r="TC10" i="63" s="1"/>
  <c r="TC8" i="63" s="1"/>
  <c r="SY23" i="63"/>
  <c r="SY22" i="63" s="1"/>
  <c r="SY21" i="63" s="1"/>
  <c r="SY19" i="63" s="1"/>
  <c r="SY17" i="63" s="1"/>
  <c r="SY15" i="63" s="1"/>
  <c r="SY12" i="63" s="1"/>
  <c r="SY10" i="63" s="1"/>
  <c r="SY8" i="63" s="1"/>
  <c r="RP23" i="63"/>
  <c r="RP22" i="63" s="1"/>
  <c r="RP21" i="63" s="1"/>
  <c r="RP19" i="63" s="1"/>
  <c r="RP17" i="63" s="1"/>
  <c r="RP15" i="63" s="1"/>
  <c r="RP12" i="63" s="1"/>
  <c r="RP10" i="63" s="1"/>
  <c r="RP8" i="63" s="1"/>
  <c r="RA23" i="63"/>
  <c r="RA22" i="63" s="1"/>
  <c r="RA21" i="63" s="1"/>
  <c r="RA19" i="63" s="1"/>
  <c r="RA17" i="63" s="1"/>
  <c r="RA15" i="63" s="1"/>
  <c r="RA12" i="63" s="1"/>
  <c r="RA10" i="63" s="1"/>
  <c r="RA8" i="63" s="1"/>
  <c r="OB23" i="63"/>
  <c r="NZ23" i="63"/>
  <c r="NE23" i="63"/>
  <c r="NB23" i="63"/>
  <c r="RV22" i="63"/>
  <c r="QP22" i="63"/>
  <c r="NE22" i="63"/>
  <c r="NB22" i="63"/>
  <c r="MW22" i="63"/>
  <c r="QP21" i="63"/>
  <c r="NA21" i="63"/>
  <c r="RL20" i="63"/>
  <c r="BS20" i="63"/>
  <c r="NA19" i="63"/>
  <c r="NA17" i="63" s="1"/>
  <c r="RL18" i="63"/>
  <c r="RL16" i="63"/>
  <c r="NA15" i="63"/>
  <c r="NA14" i="63" s="1"/>
  <c r="RL14" i="63"/>
  <c r="RL13" i="63" s="1"/>
  <c r="RL11" i="63"/>
  <c r="RL10" i="63" s="1"/>
  <c r="Y11" i="63"/>
  <c r="Y10" i="63" s="1"/>
  <c r="TJ7" i="63"/>
  <c r="OD35" i="63"/>
  <c r="FE3" i="64"/>
  <c r="NO35" i="63" l="1"/>
  <c r="QL33" i="63"/>
  <c r="PS35" i="63"/>
  <c r="PS32" i="63" s="1"/>
  <c r="MP24" i="64"/>
  <c r="MP23" i="64" s="1"/>
  <c r="MP22" i="64" s="1"/>
  <c r="MP20" i="64" s="1"/>
  <c r="MP17" i="64" s="1"/>
  <c r="MP15" i="64" s="1"/>
  <c r="MP12" i="64" s="1"/>
  <c r="MP10" i="64" s="1"/>
  <c r="MP8" i="64" s="1"/>
  <c r="MP7" i="64" s="1"/>
  <c r="MP26" i="64"/>
  <c r="TA23" i="63"/>
  <c r="TA22" i="63" s="1"/>
  <c r="TA21" i="63" s="1"/>
  <c r="TA19" i="63" s="1"/>
  <c r="TA17" i="63" s="1"/>
  <c r="TA15" i="63" s="1"/>
  <c r="TA12" i="63" s="1"/>
  <c r="TA10" i="63" s="1"/>
  <c r="TA8" i="63" s="1"/>
  <c r="TA25" i="63"/>
  <c r="QO31" i="63"/>
  <c r="QO29" i="63"/>
  <c r="QO28" i="63" s="1"/>
  <c r="QO25" i="63" s="1"/>
  <c r="QO23" i="63" s="1"/>
  <c r="QO27" i="63" s="1"/>
  <c r="QO20" i="63" s="1"/>
  <c r="QO17" i="63" s="1"/>
  <c r="PY25" i="63"/>
  <c r="PY23" i="63"/>
  <c r="PY22" i="63" s="1"/>
  <c r="PY21" i="63" s="1"/>
  <c r="PY19" i="63" s="1"/>
  <c r="PY17" i="63" s="1"/>
  <c r="PY15" i="63" s="1"/>
  <c r="PY12" i="63" s="1"/>
  <c r="RO23" i="63"/>
  <c r="RO22" i="63" s="1"/>
  <c r="RO21" i="63" s="1"/>
  <c r="RO19" i="63" s="1"/>
  <c r="RO17" i="63" s="1"/>
  <c r="RO15" i="63" s="1"/>
  <c r="RO12" i="63" s="1"/>
  <c r="RO10" i="63" s="1"/>
  <c r="RO8" i="63" s="1"/>
  <c r="RO25" i="63"/>
  <c r="TH25" i="63"/>
  <c r="TH23" i="63"/>
  <c r="TH22" i="63" s="1"/>
  <c r="TH21" i="63" s="1"/>
  <c r="TH19" i="63" s="1"/>
  <c r="TH17" i="63" s="1"/>
  <c r="TH15" i="63" s="1"/>
  <c r="TH12" i="63" s="1"/>
  <c r="TH10" i="63" s="1"/>
  <c r="TH8" i="63" s="1"/>
  <c r="TH7" i="63" s="1"/>
  <c r="LN26" i="64"/>
  <c r="MA24" i="64"/>
  <c r="MA23" i="64" s="1"/>
  <c r="MA22" i="64" s="1"/>
  <c r="MA20" i="64" s="1"/>
  <c r="MA17" i="64" s="1"/>
  <c r="MA15" i="64" s="1"/>
  <c r="MA12" i="64" s="1"/>
  <c r="MA10" i="64" s="1"/>
  <c r="MA8" i="64" s="1"/>
  <c r="MA7" i="64" s="1"/>
  <c r="MK24" i="64"/>
  <c r="MK23" i="64" s="1"/>
  <c r="MK22" i="64" s="1"/>
  <c r="MK20" i="64" s="1"/>
  <c r="MK17" i="64" s="1"/>
  <c r="MK15" i="64" s="1"/>
  <c r="MK12" i="64" s="1"/>
  <c r="MK10" i="64" s="1"/>
  <c r="MK8" i="64" s="1"/>
  <c r="MK7" i="64" s="1"/>
  <c r="TI25" i="63"/>
  <c r="QV23" i="63"/>
  <c r="QV22" i="63" s="1"/>
  <c r="QV21" i="63" s="1"/>
  <c r="QV19" i="63" s="1"/>
  <c r="QV17" i="63" s="1"/>
  <c r="QV15" i="63" s="1"/>
  <c r="QV12" i="63" s="1"/>
  <c r="QV10" i="63" s="1"/>
  <c r="QV8" i="63" s="1"/>
  <c r="QV7" i="63" s="1"/>
  <c r="TB23" i="63"/>
  <c r="TB22" i="63" s="1"/>
  <c r="TB21" i="63" s="1"/>
  <c r="TB19" i="63" s="1"/>
  <c r="TB17" i="63" s="1"/>
  <c r="TB15" i="63" s="1"/>
  <c r="TB12" i="63" s="1"/>
  <c r="TB10" i="63" s="1"/>
  <c r="TB8" i="63" s="1"/>
  <c r="QL34" i="63"/>
  <c r="LV26" i="64"/>
  <c r="QN29" i="63"/>
  <c r="QN28" i="63" s="1"/>
  <c r="QN25" i="63" s="1"/>
  <c r="QN23" i="63" s="1"/>
  <c r="QN27" i="63" s="1"/>
  <c r="QN20" i="63" s="1"/>
  <c r="QN17" i="63" s="1"/>
  <c r="QN31" i="63"/>
  <c r="RG25" i="63"/>
  <c r="RG23" i="63"/>
  <c r="RG22" i="63" s="1"/>
  <c r="RG21" i="63" s="1"/>
  <c r="RG19" i="63" s="1"/>
  <c r="RG17" i="63" s="1"/>
  <c r="RG15" i="63" s="1"/>
  <c r="RG12" i="63" s="1"/>
  <c r="RG10" i="63" s="1"/>
  <c r="RG8" i="63" s="1"/>
  <c r="TE23" i="63"/>
  <c r="TE22" i="63" s="1"/>
  <c r="TE21" i="63" s="1"/>
  <c r="TE19" i="63" s="1"/>
  <c r="TE17" i="63" s="1"/>
  <c r="TE15" i="63" s="1"/>
  <c r="TE12" i="63" s="1"/>
  <c r="TE10" i="63" s="1"/>
  <c r="TE8" i="63" s="1"/>
  <c r="TE7" i="63" s="1"/>
  <c r="TE25" i="63"/>
  <c r="QW25" i="63"/>
  <c r="QW23" i="63"/>
  <c r="QW22" i="63" s="1"/>
  <c r="QW21" i="63" s="1"/>
  <c r="QW19" i="63" s="1"/>
  <c r="QW17" i="63" s="1"/>
  <c r="QW15" i="63" s="1"/>
  <c r="QW12" i="63" s="1"/>
  <c r="QW10" i="63" s="1"/>
  <c r="QW8" i="63" s="1"/>
  <c r="QW7" i="63" s="1"/>
  <c r="QY25" i="63"/>
  <c r="TD25" i="63"/>
  <c r="SZ25" i="63"/>
  <c r="SZ23" i="63"/>
  <c r="SZ22" i="63" s="1"/>
  <c r="SZ21" i="63" s="1"/>
  <c r="SZ19" i="63" s="1"/>
  <c r="SZ17" i="63" s="1"/>
  <c r="SZ15" i="63" s="1"/>
  <c r="SZ12" i="63" s="1"/>
  <c r="SZ10" i="63" s="1"/>
  <c r="SZ8" i="63" s="1"/>
  <c r="TF25" i="63"/>
  <c r="TF23" i="63"/>
  <c r="TF22" i="63" s="1"/>
  <c r="TF21" i="63" s="1"/>
  <c r="TF19" i="63" s="1"/>
  <c r="TF17" i="63" s="1"/>
  <c r="TF15" i="63" s="1"/>
  <c r="TF12" i="63" s="1"/>
  <c r="TF10" i="63" s="1"/>
  <c r="TF8" i="63" s="1"/>
  <c r="TF7" i="63" s="1"/>
  <c r="BI31" i="63"/>
  <c r="LP24" i="64"/>
  <c r="LP23" i="64" s="1"/>
  <c r="LP22" i="64" s="1"/>
  <c r="LP20" i="64" s="1"/>
  <c r="LP17" i="64" s="1"/>
  <c r="LP15" i="64" s="1"/>
  <c r="LP12" i="64" s="1"/>
  <c r="LP10" i="64" s="1"/>
  <c r="LP8" i="64" s="1"/>
  <c r="LP7" i="64" s="1"/>
  <c r="LP6" i="64" s="1"/>
  <c r="LT26" i="64"/>
  <c r="LT24" i="64"/>
  <c r="LT23" i="64" s="1"/>
  <c r="LT22" i="64" s="1"/>
  <c r="LT20" i="64" s="1"/>
  <c r="LT17" i="64" s="1"/>
  <c r="LT15" i="64" s="1"/>
  <c r="LT12" i="64" s="1"/>
  <c r="LT10" i="64" s="1"/>
  <c r="LT8" i="64" s="1"/>
  <c r="LT7" i="64" s="1"/>
  <c r="MF24" i="64"/>
  <c r="MF23" i="64" s="1"/>
  <c r="MF22" i="64" s="1"/>
  <c r="MF20" i="64" s="1"/>
  <c r="MF17" i="64" s="1"/>
  <c r="MF15" i="64" s="1"/>
  <c r="MF12" i="64" s="1"/>
  <c r="MF10" i="64" s="1"/>
  <c r="MF8" i="64" s="1"/>
  <c r="MF7" i="64" s="1"/>
  <c r="MF26" i="64"/>
  <c r="ML26" i="64"/>
  <c r="ML24" i="64"/>
  <c r="ML23" i="64" s="1"/>
  <c r="ML22" i="64" s="1"/>
  <c r="ML20" i="64" s="1"/>
  <c r="ML17" i="64" s="1"/>
  <c r="ML15" i="64" s="1"/>
  <c r="ML12" i="64" s="1"/>
  <c r="ML10" i="64" s="1"/>
  <c r="ML8" i="64" s="1"/>
  <c r="ML7" i="64" s="1"/>
  <c r="IR30" i="64"/>
  <c r="IR29" i="64" s="1"/>
  <c r="IR26" i="64" s="1"/>
  <c r="IR24" i="64" s="1"/>
  <c r="IR28" i="64" s="1"/>
  <c r="IR21" i="64" s="1"/>
  <c r="LX24" i="64"/>
  <c r="LX23" i="64" s="1"/>
  <c r="LX22" i="64" s="1"/>
  <c r="LX20" i="64" s="1"/>
  <c r="LX17" i="64" s="1"/>
  <c r="LX15" i="64" s="1"/>
  <c r="LX12" i="64" s="1"/>
  <c r="LX10" i="64" s="1"/>
  <c r="LX8" i="64" s="1"/>
  <c r="LX7" i="64" s="1"/>
  <c r="LX6" i="64" s="1"/>
  <c r="LS24" i="64"/>
  <c r="LS23" i="64" s="1"/>
  <c r="LS22" i="64" s="1"/>
  <c r="LS20" i="64" s="1"/>
  <c r="LS17" i="64" s="1"/>
  <c r="LS15" i="64" s="1"/>
  <c r="LS12" i="64" s="1"/>
  <c r="LS10" i="64" s="1"/>
  <c r="LS8" i="64" s="1"/>
  <c r="LS7" i="64" s="1"/>
  <c r="MD26" i="64"/>
  <c r="EY3" i="64"/>
  <c r="QU25" i="63"/>
  <c r="QZ25" i="63"/>
  <c r="BF33" i="63"/>
  <c r="LL24" i="64"/>
  <c r="LL23" i="64" s="1"/>
  <c r="LL22" i="64" s="1"/>
  <c r="LL20" i="64" s="1"/>
  <c r="LL17" i="64" s="1"/>
  <c r="LL15" i="64" s="1"/>
  <c r="LL12" i="64" s="1"/>
  <c r="LL10" i="64" s="1"/>
  <c r="LL8" i="64" s="1"/>
  <c r="LL7" i="64" s="1"/>
  <c r="LL6" i="64" s="1"/>
  <c r="LL26" i="64"/>
  <c r="LR24" i="64"/>
  <c r="LR23" i="64" s="1"/>
  <c r="LR22" i="64" s="1"/>
  <c r="LR20" i="64" s="1"/>
  <c r="LR17" i="64" s="1"/>
  <c r="LR15" i="64" s="1"/>
  <c r="LR12" i="64" s="1"/>
  <c r="LR10" i="64" s="1"/>
  <c r="LR8" i="64" s="1"/>
  <c r="LR7" i="64" s="1"/>
  <c r="LR26" i="64"/>
  <c r="LW26" i="64"/>
  <c r="LW24" i="64"/>
  <c r="LW23" i="64" s="1"/>
  <c r="LW22" i="64" s="1"/>
  <c r="LW20" i="64" s="1"/>
  <c r="LW17" i="64" s="1"/>
  <c r="LW15" i="64" s="1"/>
  <c r="LW12" i="64" s="1"/>
  <c r="LW10" i="64" s="1"/>
  <c r="LW8" i="64" s="1"/>
  <c r="LW7" i="64" s="1"/>
  <c r="MB24" i="64"/>
  <c r="MB23" i="64" s="1"/>
  <c r="MB22" i="64" s="1"/>
  <c r="MB20" i="64" s="1"/>
  <c r="MB17" i="64" s="1"/>
  <c r="MB15" i="64" s="1"/>
  <c r="MB12" i="64" s="1"/>
  <c r="MB10" i="64" s="1"/>
  <c r="MB8" i="64" s="1"/>
  <c r="MB7" i="64" s="1"/>
  <c r="MB26" i="64"/>
  <c r="MH24" i="64"/>
  <c r="MH23" i="64" s="1"/>
  <c r="MH22" i="64" s="1"/>
  <c r="MH20" i="64" s="1"/>
  <c r="MH17" i="64" s="1"/>
  <c r="MH15" i="64" s="1"/>
  <c r="MH12" i="64" s="1"/>
  <c r="MH10" i="64" s="1"/>
  <c r="MH8" i="64" s="1"/>
  <c r="MH7" i="64" s="1"/>
  <c r="MH26" i="64"/>
  <c r="MO26" i="64"/>
  <c r="MO24" i="64"/>
  <c r="MO23" i="64" s="1"/>
  <c r="MO22" i="64" s="1"/>
  <c r="MO20" i="64" s="1"/>
  <c r="MO17" i="64" s="1"/>
  <c r="MO15" i="64" s="1"/>
  <c r="MO12" i="64" s="1"/>
  <c r="MO10" i="64" s="1"/>
  <c r="MO8" i="64" s="1"/>
  <c r="MO7" i="64" s="1"/>
  <c r="FJ3" i="64"/>
  <c r="FF3" i="64"/>
  <c r="FB3" i="64"/>
  <c r="FL3" i="64"/>
  <c r="FH3" i="64"/>
  <c r="FD3" i="64"/>
  <c r="EZ3" i="64"/>
  <c r="FK3" i="64"/>
  <c r="FC3" i="64"/>
  <c r="FI3" i="64"/>
  <c r="FA3" i="64"/>
  <c r="QT25" i="63"/>
  <c r="QT23" i="63"/>
  <c r="QT22" i="63" s="1"/>
  <c r="QT21" i="63" s="1"/>
  <c r="QT19" i="63" s="1"/>
  <c r="QT17" i="63" s="1"/>
  <c r="QT15" i="63" s="1"/>
  <c r="QT12" i="63" s="1"/>
  <c r="QT10" i="63" s="1"/>
  <c r="QT8" i="63" s="1"/>
  <c r="RJ25" i="63"/>
  <c r="RJ23" i="63"/>
  <c r="RJ22" i="63" s="1"/>
  <c r="RJ21" i="63" s="1"/>
  <c r="RJ19" i="63" s="1"/>
  <c r="RJ17" i="63" s="1"/>
  <c r="RJ15" i="63" s="1"/>
  <c r="RJ12" i="63" s="1"/>
  <c r="RJ10" i="63" s="1"/>
  <c r="RJ8" i="63" s="1"/>
  <c r="BZ33" i="63"/>
  <c r="BZ31" i="63"/>
  <c r="BZ30" i="63" s="1"/>
  <c r="BZ27" i="63" s="1"/>
  <c r="BZ25" i="63" s="1"/>
  <c r="BZ23" i="63" s="1"/>
  <c r="BZ22" i="63" s="1"/>
  <c r="FG3" i="64"/>
  <c r="FM3" i="64"/>
  <c r="AJ31" i="54" l="1"/>
  <c r="AI31" i="54"/>
  <c r="N31" i="54"/>
  <c r="N30" i="54" s="1"/>
  <c r="N27" i="54" s="1"/>
  <c r="N25" i="54" s="1"/>
  <c r="AJ30" i="54"/>
  <c r="AI30" i="54"/>
  <c r="AJ29" i="54"/>
  <c r="D11" i="28" l="1"/>
  <c r="H11" i="28" s="1"/>
  <c r="H7" i="28"/>
  <c r="G7" i="28"/>
  <c r="F7" i="28"/>
  <c r="E7" i="28"/>
  <c r="D7" i="28"/>
  <c r="G9" i="28" s="1"/>
  <c r="C29" i="37"/>
  <c r="C31" i="37" s="1"/>
  <c r="D22" i="36"/>
  <c r="D15" i="36"/>
  <c r="D17" i="36" s="1"/>
  <c r="D10" i="36"/>
  <c r="D9" i="36"/>
  <c r="D8" i="36"/>
  <c r="D7" i="36"/>
  <c r="D6" i="36"/>
  <c r="D5" i="36"/>
  <c r="D4" i="36"/>
  <c r="D3" i="36"/>
  <c r="D2" i="36"/>
  <c r="C200" i="35"/>
  <c r="C196" i="35"/>
  <c r="C194" i="35"/>
  <c r="C192" i="35"/>
  <c r="C190" i="35"/>
  <c r="C188" i="35"/>
  <c r="C186" i="35"/>
  <c r="C184" i="35"/>
  <c r="C182" i="35"/>
  <c r="C180" i="35"/>
  <c r="C178" i="35"/>
  <c r="C176" i="35"/>
  <c r="C174" i="35"/>
  <c r="C172" i="35"/>
  <c r="C170" i="35"/>
  <c r="C168" i="35"/>
  <c r="C166" i="35"/>
  <c r="C164" i="35"/>
  <c r="C162" i="35"/>
  <c r="C160" i="35"/>
  <c r="C158" i="35"/>
  <c r="C156" i="35"/>
  <c r="C154" i="35"/>
  <c r="C152" i="35"/>
  <c r="C150" i="35"/>
  <c r="C148" i="35"/>
  <c r="C146" i="35"/>
  <c r="C144" i="35"/>
  <c r="C142" i="35"/>
  <c r="C140" i="35"/>
  <c r="C138" i="35"/>
  <c r="C136" i="35"/>
  <c r="C134" i="35"/>
  <c r="C132" i="35"/>
  <c r="C130" i="35"/>
  <c r="C128" i="35"/>
  <c r="C126" i="35"/>
  <c r="C124" i="35"/>
  <c r="C122" i="35"/>
  <c r="C120" i="35"/>
  <c r="C118" i="35"/>
  <c r="C116" i="35"/>
  <c r="C114" i="35"/>
  <c r="C112" i="35"/>
  <c r="C110" i="35"/>
  <c r="C108" i="35"/>
  <c r="C106" i="35"/>
  <c r="C104" i="35"/>
  <c r="C102" i="35"/>
  <c r="C100" i="35"/>
  <c r="C98" i="35"/>
  <c r="C96" i="35"/>
  <c r="C94" i="35"/>
  <c r="C92" i="35"/>
  <c r="C90" i="35"/>
  <c r="C88" i="35"/>
  <c r="C86" i="35"/>
  <c r="C84" i="35"/>
  <c r="C82" i="35"/>
  <c r="C79" i="35"/>
  <c r="C80" i="35" s="1"/>
  <c r="C78" i="35"/>
  <c r="C76" i="35"/>
  <c r="C74" i="35"/>
  <c r="C72" i="35"/>
  <c r="C70" i="35"/>
  <c r="C68" i="35"/>
  <c r="C66" i="35"/>
  <c r="C64" i="35"/>
  <c r="C62" i="35"/>
  <c r="C60" i="35"/>
  <c r="C58" i="35"/>
  <c r="C56" i="35"/>
  <c r="C54" i="35"/>
  <c r="C52" i="35"/>
  <c r="C50" i="35"/>
  <c r="C48" i="35"/>
  <c r="C46" i="35"/>
  <c r="C44" i="35"/>
  <c r="C42" i="35"/>
  <c r="C40" i="35"/>
  <c r="C38" i="35"/>
  <c r="C36" i="35"/>
  <c r="C34" i="35"/>
  <c r="C32" i="35"/>
  <c r="C30" i="35"/>
  <c r="C28" i="35"/>
  <c r="C26" i="35"/>
  <c r="C24" i="35"/>
  <c r="C22" i="35"/>
  <c r="C20" i="35"/>
  <c r="C18" i="35"/>
  <c r="C16" i="35"/>
  <c r="B2" i="35"/>
  <c r="A130" i="34"/>
  <c r="A131" i="34" s="1"/>
  <c r="A132" i="34" s="1"/>
  <c r="A133" i="34" s="1"/>
  <c r="A134" i="34" s="1"/>
  <c r="A135" i="34" s="1"/>
  <c r="A136" i="34" s="1"/>
  <c r="A137" i="34" s="1"/>
  <c r="A138" i="34" s="1"/>
  <c r="A139" i="34" s="1"/>
  <c r="A140" i="34" s="1"/>
  <c r="A141" i="34" s="1"/>
  <c r="A142" i="34" s="1"/>
  <c r="A143" i="34" s="1"/>
  <c r="A119" i="34"/>
  <c r="A120" i="34" s="1"/>
  <c r="A121" i="34" s="1"/>
  <c r="A122" i="34" s="1"/>
  <c r="A123" i="34" s="1"/>
  <c r="A124" i="34" s="1"/>
  <c r="A125" i="34" s="1"/>
  <c r="A126" i="34" s="1"/>
  <c r="A127" i="34" s="1"/>
  <c r="A128" i="34" s="1"/>
  <c r="A80" i="34"/>
  <c r="A81" i="34" s="1"/>
  <c r="A82" i="34" s="1"/>
  <c r="A83" i="34" s="1"/>
  <c r="A84" i="34" s="1"/>
  <c r="A85" i="34" s="1"/>
  <c r="A86" i="34" s="1"/>
  <c r="A87" i="34" s="1"/>
  <c r="A88" i="34" s="1"/>
  <c r="A89" i="34" s="1"/>
  <c r="A90" i="34" s="1"/>
  <c r="A108" i="34" s="1"/>
  <c r="A91" i="34" s="1"/>
  <c r="A92" i="34" s="1"/>
  <c r="A70" i="34"/>
  <c r="A71" i="34" s="1"/>
  <c r="A72" i="34" s="1"/>
  <c r="A73" i="34" s="1"/>
  <c r="A74" i="34" s="1"/>
  <c r="A75" i="34" s="1"/>
  <c r="A76" i="34" s="1"/>
  <c r="A77" i="34" s="1"/>
  <c r="A78" i="34" s="1"/>
  <c r="A29" i="34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7" i="34"/>
  <c r="A8" i="34" s="1"/>
  <c r="A9" i="34" s="1"/>
  <c r="A10" i="34" s="1"/>
  <c r="A11" i="34" s="1"/>
  <c r="A12" i="34" s="1"/>
  <c r="A13" i="34" s="1"/>
  <c r="A14" i="34" s="1"/>
  <c r="A15" i="34" s="1"/>
  <c r="G4" i="34"/>
  <c r="F101" i="33"/>
  <c r="F100" i="33"/>
  <c r="F99" i="33"/>
  <c r="F98" i="33"/>
  <c r="M73" i="33"/>
  <c r="K73" i="33"/>
  <c r="M72" i="33"/>
  <c r="K72" i="33"/>
  <c r="M71" i="33"/>
  <c r="K71" i="33"/>
  <c r="M70" i="33"/>
  <c r="K70" i="33"/>
  <c r="M69" i="33"/>
  <c r="K69" i="33"/>
  <c r="C68" i="33"/>
  <c r="C70" i="33" s="1"/>
  <c r="M67" i="33"/>
  <c r="C67" i="33"/>
  <c r="D62" i="33" s="1"/>
  <c r="M66" i="33"/>
  <c r="M65" i="33"/>
  <c r="M64" i="33"/>
  <c r="M63" i="33"/>
  <c r="M61" i="33"/>
  <c r="M60" i="33"/>
  <c r="M59" i="33"/>
  <c r="M58" i="33"/>
  <c r="M57" i="33"/>
  <c r="K51" i="33"/>
  <c r="K49" i="33"/>
  <c r="N47" i="33"/>
  <c r="M47" i="33"/>
  <c r="N46" i="33"/>
  <c r="M46" i="33"/>
  <c r="N45" i="33"/>
  <c r="M45" i="33"/>
  <c r="N44" i="33"/>
  <c r="M44" i="33"/>
  <c r="C44" i="33"/>
  <c r="C46" i="33" s="1"/>
  <c r="N43" i="33"/>
  <c r="M43" i="33"/>
  <c r="C43" i="33"/>
  <c r="D38" i="33" s="1"/>
  <c r="N42" i="33"/>
  <c r="M42" i="33"/>
  <c r="N41" i="33"/>
  <c r="M41" i="33"/>
  <c r="N40" i="33"/>
  <c r="M40" i="33"/>
  <c r="N39" i="33"/>
  <c r="M39" i="33"/>
  <c r="J49" i="33" s="1"/>
  <c r="N38" i="33"/>
  <c r="M38" i="33"/>
  <c r="N37" i="33"/>
  <c r="M37" i="33"/>
  <c r="N36" i="33"/>
  <c r="M36" i="33"/>
  <c r="N35" i="33"/>
  <c r="M35" i="33"/>
  <c r="N34" i="33"/>
  <c r="M34" i="33"/>
  <c r="N33" i="33"/>
  <c r="K52" i="33" s="1"/>
  <c r="M33" i="33"/>
  <c r="N32" i="33"/>
  <c r="M32" i="33"/>
  <c r="K28" i="33"/>
  <c r="N26" i="33"/>
  <c r="K26" i="33"/>
  <c r="L26" i="33" s="1"/>
  <c r="N24" i="33"/>
  <c r="M24" i="33"/>
  <c r="L24" i="33"/>
  <c r="N23" i="33"/>
  <c r="M23" i="33"/>
  <c r="L23" i="33"/>
  <c r="N22" i="33"/>
  <c r="M22" i="33"/>
  <c r="L22" i="33"/>
  <c r="N21" i="33"/>
  <c r="M21" i="33"/>
  <c r="L21" i="33"/>
  <c r="N20" i="33"/>
  <c r="M20" i="33"/>
  <c r="L20" i="33"/>
  <c r="N19" i="33"/>
  <c r="M19" i="33"/>
  <c r="L19" i="33"/>
  <c r="N18" i="33"/>
  <c r="M18" i="33"/>
  <c r="L18" i="33"/>
  <c r="C18" i="33"/>
  <c r="C20" i="33" s="1"/>
  <c r="N17" i="33"/>
  <c r="M17" i="33"/>
  <c r="L17" i="33"/>
  <c r="C17" i="33"/>
  <c r="D13" i="33" s="1"/>
  <c r="N16" i="33"/>
  <c r="M16" i="33"/>
  <c r="L16" i="33"/>
  <c r="N15" i="33"/>
  <c r="M15" i="33"/>
  <c r="L15" i="33"/>
  <c r="N14" i="33"/>
  <c r="M14" i="33"/>
  <c r="L14" i="33"/>
  <c r="N13" i="33"/>
  <c r="M13" i="33"/>
  <c r="L13" i="33"/>
  <c r="N12" i="33"/>
  <c r="M12" i="33"/>
  <c r="L12" i="33"/>
  <c r="N11" i="33"/>
  <c r="M11" i="33"/>
  <c r="J26" i="33" s="1"/>
  <c r="M26" i="33" s="1"/>
  <c r="L11" i="33"/>
  <c r="N10" i="33"/>
  <c r="M10" i="33"/>
  <c r="L10" i="33"/>
  <c r="N9" i="33"/>
  <c r="M9" i="33"/>
  <c r="L9" i="33"/>
  <c r="N8" i="33"/>
  <c r="M8" i="33"/>
  <c r="L8" i="33"/>
  <c r="N7" i="33"/>
  <c r="K29" i="33" s="1"/>
  <c r="M7" i="33"/>
  <c r="L7" i="33"/>
  <c r="N6" i="33"/>
  <c r="M6" i="33"/>
  <c r="L6" i="33"/>
  <c r="CV36" i="2"/>
  <c r="CV35" i="2" s="1"/>
  <c r="CV32" i="2" s="1"/>
  <c r="CV30" i="2" s="1"/>
  <c r="CV29" i="2" s="1"/>
  <c r="CV27" i="2" s="1"/>
  <c r="CV25" i="2" s="1"/>
  <c r="CV23" i="2" s="1"/>
  <c r="CV21" i="2" s="1"/>
  <c r="CV18" i="2" s="1"/>
  <c r="CV16" i="2" s="1"/>
  <c r="CV14" i="2" s="1"/>
  <c r="CV13" i="2" s="1"/>
  <c r="CV12" i="2" s="1"/>
  <c r="CU36" i="2"/>
  <c r="CU35" i="2" s="1"/>
  <c r="CU32" i="2" s="1"/>
  <c r="CU30" i="2" s="1"/>
  <c r="CT36" i="2"/>
  <c r="CT35" i="2" s="1"/>
  <c r="CT32" i="2" s="1"/>
  <c r="CS36" i="2"/>
  <c r="CR36" i="2"/>
  <c r="CR35" i="2" s="1"/>
  <c r="CR32" i="2" s="1"/>
  <c r="CR30" i="2" s="1"/>
  <c r="CR29" i="2" s="1"/>
  <c r="CR27" i="2" s="1"/>
  <c r="CR25" i="2" s="1"/>
  <c r="CR23" i="2" s="1"/>
  <c r="CR21" i="2" s="1"/>
  <c r="CR18" i="2" s="1"/>
  <c r="CR16" i="2" s="1"/>
  <c r="CR14" i="2" s="1"/>
  <c r="CR13" i="2" s="1"/>
  <c r="CR12" i="2" s="1"/>
  <c r="CQ36" i="2"/>
  <c r="CQ35" i="2" s="1"/>
  <c r="CQ32" i="2" s="1"/>
  <c r="CQ30" i="2" s="1"/>
  <c r="CP36" i="2"/>
  <c r="CP35" i="2" s="1"/>
  <c r="CP32" i="2" s="1"/>
  <c r="CP30" i="2" s="1"/>
  <c r="CO36" i="2"/>
  <c r="CO35" i="2" s="1"/>
  <c r="CO32" i="2" s="1"/>
  <c r="CO30" i="2" s="1"/>
  <c r="CK36" i="2"/>
  <c r="CK35" i="2" s="1"/>
  <c r="CK32" i="2" s="1"/>
  <c r="CK30" i="2" s="1"/>
  <c r="CJ36" i="2"/>
  <c r="CJ35" i="2" s="1"/>
  <c r="CJ32" i="2" s="1"/>
  <c r="CJ30" i="2" s="1"/>
  <c r="CI36" i="2"/>
  <c r="CI35" i="2" s="1"/>
  <c r="CI32" i="2" s="1"/>
  <c r="CH36" i="2"/>
  <c r="CH35" i="2" s="1"/>
  <c r="CH32" i="2" s="1"/>
  <c r="CH30" i="2" s="1"/>
  <c r="CG36" i="2"/>
  <c r="CG35" i="2" s="1"/>
  <c r="CG32" i="2" s="1"/>
  <c r="CG30" i="2" s="1"/>
  <c r="CF36" i="2"/>
  <c r="CF35" i="2" s="1"/>
  <c r="CF32" i="2" s="1"/>
  <c r="CF30" i="2" s="1"/>
  <c r="CF29" i="2" s="1"/>
  <c r="CF27" i="2" s="1"/>
  <c r="CF25" i="2" s="1"/>
  <c r="CF23" i="2" s="1"/>
  <c r="CF21" i="2" s="1"/>
  <c r="CF18" i="2" s="1"/>
  <c r="CF16" i="2" s="1"/>
  <c r="CF14" i="2" s="1"/>
  <c r="CF13" i="2" s="1"/>
  <c r="CF12" i="2" s="1"/>
  <c r="CE36" i="2"/>
  <c r="CE35" i="2" s="1"/>
  <c r="CE32" i="2" s="1"/>
  <c r="CE30" i="2" s="1"/>
  <c r="CD36" i="2"/>
  <c r="CD35" i="2" s="1"/>
  <c r="CD32" i="2" s="1"/>
  <c r="CD30" i="2" s="1"/>
  <c r="CC36" i="2"/>
  <c r="CC35" i="2" s="1"/>
  <c r="CC32" i="2" s="1"/>
  <c r="CC30" i="2" s="1"/>
  <c r="CB36" i="2"/>
  <c r="CB35" i="2" s="1"/>
  <c r="CB32" i="2" s="1"/>
  <c r="CB30" i="2" s="1"/>
  <c r="CA36" i="2"/>
  <c r="CA35" i="2" s="1"/>
  <c r="CA32" i="2" s="1"/>
  <c r="CA30" i="2" s="1"/>
  <c r="BZ36" i="2"/>
  <c r="BZ35" i="2" s="1"/>
  <c r="BZ32" i="2" s="1"/>
  <c r="BZ30" i="2" s="1"/>
  <c r="BY36" i="2"/>
  <c r="BY35" i="2" s="1"/>
  <c r="BY32" i="2" s="1"/>
  <c r="BY30" i="2" s="1"/>
  <c r="BX36" i="2"/>
  <c r="BX35" i="2" s="1"/>
  <c r="BX32" i="2" s="1"/>
  <c r="BX30" i="2" s="1"/>
  <c r="BW36" i="2"/>
  <c r="BW35" i="2" s="1"/>
  <c r="BW32" i="2" s="1"/>
  <c r="BW30" i="2" s="1"/>
  <c r="BW29" i="2" s="1"/>
  <c r="BW27" i="2" s="1"/>
  <c r="BW25" i="2" s="1"/>
  <c r="BW23" i="2" s="1"/>
  <c r="BW21" i="2" s="1"/>
  <c r="BW18" i="2" s="1"/>
  <c r="BW16" i="2" s="1"/>
  <c r="BW14" i="2" s="1"/>
  <c r="BW13" i="2" s="1"/>
  <c r="BW12" i="2" s="1"/>
  <c r="BV36" i="2"/>
  <c r="BV35" i="2" s="1"/>
  <c r="BU36" i="2"/>
  <c r="BU35" i="2" s="1"/>
  <c r="BU30" i="2" s="1"/>
  <c r="BU29" i="2" s="1"/>
  <c r="BU27" i="2" s="1"/>
  <c r="BU25" i="2" s="1"/>
  <c r="BU23" i="2" s="1"/>
  <c r="BU21" i="2" s="1"/>
  <c r="BU18" i="2" s="1"/>
  <c r="BU16" i="2" s="1"/>
  <c r="BU14" i="2" s="1"/>
  <c r="BU13" i="2" s="1"/>
  <c r="BU12" i="2" s="1"/>
  <c r="BT36" i="2"/>
  <c r="BT35" i="2" s="1"/>
  <c r="BT32" i="2" s="1"/>
  <c r="BS36" i="2"/>
  <c r="BS35" i="2" s="1"/>
  <c r="BR36" i="2"/>
  <c r="BR35" i="2" s="1"/>
  <c r="BR32" i="2" s="1"/>
  <c r="BQ36" i="2"/>
  <c r="BP36" i="2"/>
  <c r="BP35" i="2" s="1"/>
  <c r="BP32" i="2" s="1"/>
  <c r="BP30" i="2" s="1"/>
  <c r="BP29" i="2" s="1"/>
  <c r="BP27" i="2" s="1"/>
  <c r="BP25" i="2" s="1"/>
  <c r="BP23" i="2" s="1"/>
  <c r="BP21" i="2" s="1"/>
  <c r="BP18" i="2" s="1"/>
  <c r="BP16" i="2" s="1"/>
  <c r="BP14" i="2" s="1"/>
  <c r="BP13" i="2" s="1"/>
  <c r="BP12" i="2" s="1"/>
  <c r="BO36" i="2"/>
  <c r="BN36" i="2"/>
  <c r="BM36" i="2"/>
  <c r="BL36" i="2"/>
  <c r="BL35" i="2" s="1"/>
  <c r="BL32" i="2" s="1"/>
  <c r="BK36" i="2"/>
  <c r="BJ36" i="2"/>
  <c r="BJ35" i="2" s="1"/>
  <c r="BJ30" i="2" s="1"/>
  <c r="BJ29" i="2" s="1"/>
  <c r="BI36" i="2"/>
  <c r="BI35" i="2" s="1"/>
  <c r="BH36" i="2"/>
  <c r="BH35" i="2" s="1"/>
  <c r="BH32" i="2" s="1"/>
  <c r="BG36" i="2"/>
  <c r="BF36" i="2"/>
  <c r="BE36" i="2"/>
  <c r="BD36" i="2"/>
  <c r="BC36" i="2"/>
  <c r="BC35" i="2" s="1"/>
  <c r="BC30" i="2" s="1"/>
  <c r="BC29" i="2" s="1"/>
  <c r="BB36" i="2"/>
  <c r="BB35" i="2" s="1"/>
  <c r="BA36" i="2"/>
  <c r="BA35" i="2" s="1"/>
  <c r="AZ36" i="2"/>
  <c r="AZ35" i="2" s="1"/>
  <c r="AZ32" i="2" s="1"/>
  <c r="AZ30" i="2" s="1"/>
  <c r="AZ29" i="2" s="1"/>
  <c r="AZ27" i="2" s="1"/>
  <c r="AZ25" i="2" s="1"/>
  <c r="AZ23" i="2" s="1"/>
  <c r="AZ21" i="2" s="1"/>
  <c r="AZ18" i="2" s="1"/>
  <c r="AZ16" i="2" s="1"/>
  <c r="AZ14" i="2" s="1"/>
  <c r="AZ13" i="2" s="1"/>
  <c r="AZ12" i="2" s="1"/>
  <c r="AY36" i="2"/>
  <c r="AY35" i="2" s="1"/>
  <c r="AY30" i="2" s="1"/>
  <c r="AY29" i="2" s="1"/>
  <c r="AT36" i="2"/>
  <c r="AT35" i="2" s="1"/>
  <c r="AT30" i="2" s="1"/>
  <c r="AT29" i="2" s="1"/>
  <c r="AS36" i="2"/>
  <c r="AS35" i="2" s="1"/>
  <c r="AS32" i="2" s="1"/>
  <c r="AS30" i="2" s="1"/>
  <c r="AR36" i="2"/>
  <c r="AR35" i="2" s="1"/>
  <c r="AQ36" i="2"/>
  <c r="AQ35" i="2" s="1"/>
  <c r="AP36" i="2"/>
  <c r="AP35" i="2" s="1"/>
  <c r="AP30" i="2" s="1"/>
  <c r="AP29" i="2" s="1"/>
  <c r="AP27" i="2" s="1"/>
  <c r="AP25" i="2" s="1"/>
  <c r="AP23" i="2" s="1"/>
  <c r="AP21" i="2" s="1"/>
  <c r="AO36" i="2"/>
  <c r="AO35" i="2" s="1"/>
  <c r="AN36" i="2"/>
  <c r="AN35" i="2" s="1"/>
  <c r="AC36" i="2"/>
  <c r="AC35" i="2" s="1"/>
  <c r="AC32" i="2" s="1"/>
  <c r="AC30" i="2" s="1"/>
  <c r="AC29" i="2" s="1"/>
  <c r="AC27" i="2" s="1"/>
  <c r="AC25" i="2" s="1"/>
  <c r="AC23" i="2" s="1"/>
  <c r="AB36" i="2"/>
  <c r="AB35" i="2" s="1"/>
  <c r="AB30" i="2" s="1"/>
  <c r="AB29" i="2" s="1"/>
  <c r="AB27" i="2" s="1"/>
  <c r="AB25" i="2" s="1"/>
  <c r="AB23" i="2" s="1"/>
  <c r="AB21" i="2" s="1"/>
  <c r="AB18" i="2" s="1"/>
  <c r="AB16" i="2" s="1"/>
  <c r="AB14" i="2" s="1"/>
  <c r="AB13" i="2" s="1"/>
  <c r="AB12" i="2" s="1"/>
  <c r="AA36" i="2"/>
  <c r="AA35" i="2" s="1"/>
  <c r="AA30" i="2" s="1"/>
  <c r="AA29" i="2" s="1"/>
  <c r="AA27" i="2" s="1"/>
  <c r="AA25" i="2" s="1"/>
  <c r="AA23" i="2" s="1"/>
  <c r="AA21" i="2" s="1"/>
  <c r="AA18" i="2" s="1"/>
  <c r="Y36" i="2"/>
  <c r="Y35" i="2" s="1"/>
  <c r="X36" i="2"/>
  <c r="V36" i="2"/>
  <c r="V35" i="2" s="1"/>
  <c r="V30" i="2" s="1"/>
  <c r="V29" i="2" s="1"/>
  <c r="U36" i="2"/>
  <c r="U35" i="2" s="1"/>
  <c r="U32" i="2" s="1"/>
  <c r="U30" i="2" s="1"/>
  <c r="U29" i="2" s="1"/>
  <c r="U27" i="2" s="1"/>
  <c r="U25" i="2" s="1"/>
  <c r="U23" i="2" s="1"/>
  <c r="U21" i="2" s="1"/>
  <c r="T36" i="2"/>
  <c r="T35" i="2" s="1"/>
  <c r="P36" i="2"/>
  <c r="P35" i="2" s="1"/>
  <c r="P32" i="2" s="1"/>
  <c r="P30" i="2" s="1"/>
  <c r="P29" i="2" s="1"/>
  <c r="P27" i="2" s="1"/>
  <c r="P25" i="2" s="1"/>
  <c r="P23" i="2" s="1"/>
  <c r="P21" i="2" s="1"/>
  <c r="P18" i="2" s="1"/>
  <c r="CS35" i="2"/>
  <c r="CS32" i="2" s="1"/>
  <c r="BO32" i="2"/>
  <c r="BN32" i="2"/>
  <c r="BM32" i="2"/>
  <c r="BK32" i="2"/>
  <c r="BG32" i="2"/>
  <c r="BF32" i="2"/>
  <c r="BE32" i="2"/>
  <c r="BD32" i="2"/>
  <c r="BQ30" i="2"/>
  <c r="BQ29" i="2" s="1"/>
  <c r="BQ27" i="2" s="1"/>
  <c r="BQ25" i="2" s="1"/>
  <c r="BQ23" i="2" s="1"/>
  <c r="BQ21" i="2" s="1"/>
  <c r="BQ18" i="2" s="1"/>
  <c r="BQ16" i="2" s="1"/>
  <c r="BQ14" i="2" s="1"/>
  <c r="BQ13" i="2" s="1"/>
  <c r="BQ12" i="2" s="1"/>
  <c r="BO30" i="2"/>
  <c r="BO29" i="2" s="1"/>
  <c r="BN30" i="2"/>
  <c r="BN29" i="2" s="1"/>
  <c r="BM30" i="2"/>
  <c r="BM29" i="2" s="1"/>
  <c r="BK30" i="2"/>
  <c r="BK29" i="2" s="1"/>
  <c r="BG30" i="2"/>
  <c r="BG29" i="2" s="1"/>
  <c r="BF30" i="2"/>
  <c r="BF29" i="2" s="1"/>
  <c r="BE30" i="2"/>
  <c r="BE29" i="2" s="1"/>
  <c r="BD30" i="2"/>
  <c r="BD29" i="2" s="1"/>
  <c r="X30" i="2"/>
  <c r="X29" i="2" s="1"/>
  <c r="CS29" i="2"/>
  <c r="CS27" i="2" s="1"/>
  <c r="CS25" i="2" s="1"/>
  <c r="CS23" i="2" s="1"/>
  <c r="CS21" i="2" s="1"/>
  <c r="CS18" i="2" s="1"/>
  <c r="CS16" i="2" s="1"/>
  <c r="CS14" i="2" s="1"/>
  <c r="CS13" i="2" s="1"/>
  <c r="CS12" i="2" s="1"/>
  <c r="CI29" i="2"/>
  <c r="CI27" i="2" s="1"/>
  <c r="CI25" i="2" s="1"/>
  <c r="CI23" i="2" s="1"/>
  <c r="CI21" i="2" s="1"/>
  <c r="CI18" i="2" s="1"/>
  <c r="CI16" i="2" s="1"/>
  <c r="CI14" i="2" s="1"/>
  <c r="CI13" i="2" s="1"/>
  <c r="CI12" i="2" s="1"/>
  <c r="CU27" i="2"/>
  <c r="CU25" i="2" s="1"/>
  <c r="CU23" i="2" s="1"/>
  <c r="CU21" i="2" s="1"/>
  <c r="CU18" i="2" s="1"/>
  <c r="CU16" i="2" s="1"/>
  <c r="CU14" i="2" s="1"/>
  <c r="CU13" i="2" s="1"/>
  <c r="CU12" i="2" s="1"/>
  <c r="CT27" i="2"/>
  <c r="CT25" i="2" s="1"/>
  <c r="CT23" i="2" s="1"/>
  <c r="CT21" i="2" s="1"/>
  <c r="CT18" i="2" s="1"/>
  <c r="CT16" i="2" s="1"/>
  <c r="CT14" i="2" s="1"/>
  <c r="CT13" i="2" s="1"/>
  <c r="CT12" i="2" s="1"/>
  <c r="CQ27" i="2"/>
  <c r="CQ25" i="2" s="1"/>
  <c r="CQ23" i="2" s="1"/>
  <c r="CQ21" i="2" s="1"/>
  <c r="CQ18" i="2" s="1"/>
  <c r="CQ16" i="2" s="1"/>
  <c r="CQ14" i="2" s="1"/>
  <c r="CQ13" i="2" s="1"/>
  <c r="CQ12" i="2" s="1"/>
  <c r="CP27" i="2"/>
  <c r="CP25" i="2" s="1"/>
  <c r="CP23" i="2" s="1"/>
  <c r="CP21" i="2" s="1"/>
  <c r="CP18" i="2" s="1"/>
  <c r="CP16" i="2" s="1"/>
  <c r="CP14" i="2" s="1"/>
  <c r="CP13" i="2" s="1"/>
  <c r="CP12" i="2" s="1"/>
  <c r="CO27" i="2"/>
  <c r="CO25" i="2" s="1"/>
  <c r="CO23" i="2" s="1"/>
  <c r="CO21" i="2" s="1"/>
  <c r="CO18" i="2" s="1"/>
  <c r="CO16" i="2" s="1"/>
  <c r="CO14" i="2" s="1"/>
  <c r="CO13" i="2" s="1"/>
  <c r="CO12" i="2" s="1"/>
  <c r="CK27" i="2"/>
  <c r="CK25" i="2" s="1"/>
  <c r="CK23" i="2" s="1"/>
  <c r="CK21" i="2" s="1"/>
  <c r="CK18" i="2" s="1"/>
  <c r="CK16" i="2" s="1"/>
  <c r="CK14" i="2" s="1"/>
  <c r="CK13" i="2" s="1"/>
  <c r="CK12" i="2" s="1"/>
  <c r="CJ27" i="2"/>
  <c r="CJ25" i="2" s="1"/>
  <c r="CJ23" i="2" s="1"/>
  <c r="CJ21" i="2" s="1"/>
  <c r="CJ18" i="2" s="1"/>
  <c r="CJ16" i="2" s="1"/>
  <c r="CJ14" i="2" s="1"/>
  <c r="CJ13" i="2" s="1"/>
  <c r="CJ12" i="2" s="1"/>
  <c r="CH27" i="2"/>
  <c r="CH25" i="2" s="1"/>
  <c r="CH23" i="2" s="1"/>
  <c r="CH21" i="2" s="1"/>
  <c r="CH18" i="2" s="1"/>
  <c r="CH16" i="2" s="1"/>
  <c r="CH14" i="2" s="1"/>
  <c r="CH13" i="2" s="1"/>
  <c r="CH12" i="2" s="1"/>
  <c r="CG27" i="2"/>
  <c r="CG25" i="2" s="1"/>
  <c r="CG23" i="2" s="1"/>
  <c r="CG21" i="2" s="1"/>
  <c r="CG18" i="2" s="1"/>
  <c r="CG16" i="2" s="1"/>
  <c r="CG14" i="2" s="1"/>
  <c r="CG13" i="2" s="1"/>
  <c r="CG12" i="2" s="1"/>
  <c r="CE27" i="2"/>
  <c r="CE25" i="2" s="1"/>
  <c r="CE23" i="2" s="1"/>
  <c r="CE21" i="2" s="1"/>
  <c r="CE18" i="2" s="1"/>
  <c r="CE16" i="2" s="1"/>
  <c r="CE14" i="2" s="1"/>
  <c r="CE13" i="2" s="1"/>
  <c r="CE12" i="2" s="1"/>
  <c r="CD27" i="2"/>
  <c r="CD25" i="2" s="1"/>
  <c r="CD23" i="2" s="1"/>
  <c r="CD21" i="2" s="1"/>
  <c r="CD18" i="2" s="1"/>
  <c r="CD16" i="2" s="1"/>
  <c r="CD14" i="2" s="1"/>
  <c r="CD13" i="2" s="1"/>
  <c r="CD12" i="2" s="1"/>
  <c r="CC27" i="2"/>
  <c r="CC25" i="2" s="1"/>
  <c r="CC23" i="2" s="1"/>
  <c r="CC21" i="2" s="1"/>
  <c r="CC18" i="2" s="1"/>
  <c r="CC16" i="2" s="1"/>
  <c r="CC14" i="2" s="1"/>
  <c r="CC13" i="2" s="1"/>
  <c r="CC12" i="2" s="1"/>
  <c r="CB27" i="2"/>
  <c r="CB25" i="2" s="1"/>
  <c r="CB23" i="2" s="1"/>
  <c r="CB21" i="2" s="1"/>
  <c r="CB18" i="2" s="1"/>
  <c r="CB16" i="2" s="1"/>
  <c r="CB14" i="2" s="1"/>
  <c r="CB13" i="2" s="1"/>
  <c r="CB12" i="2" s="1"/>
  <c r="CA27" i="2"/>
  <c r="CA25" i="2" s="1"/>
  <c r="CA23" i="2" s="1"/>
  <c r="CA21" i="2" s="1"/>
  <c r="CA18" i="2" s="1"/>
  <c r="CA16" i="2" s="1"/>
  <c r="CA14" i="2" s="1"/>
  <c r="CA13" i="2" s="1"/>
  <c r="CA12" i="2" s="1"/>
  <c r="BZ27" i="2"/>
  <c r="BZ25" i="2" s="1"/>
  <c r="BZ23" i="2" s="1"/>
  <c r="BZ21" i="2" s="1"/>
  <c r="BZ18" i="2" s="1"/>
  <c r="BZ16" i="2" s="1"/>
  <c r="BZ14" i="2" s="1"/>
  <c r="BZ13" i="2" s="1"/>
  <c r="BZ12" i="2" s="1"/>
  <c r="BY27" i="2"/>
  <c r="BY25" i="2" s="1"/>
  <c r="BY23" i="2" s="1"/>
  <c r="BY21" i="2" s="1"/>
  <c r="BY18" i="2" s="1"/>
  <c r="BY16" i="2" s="1"/>
  <c r="BY14" i="2" s="1"/>
  <c r="BY13" i="2" s="1"/>
  <c r="BY12" i="2" s="1"/>
  <c r="BX27" i="2"/>
  <c r="BX25" i="2" s="1"/>
  <c r="BX23" i="2" s="1"/>
  <c r="BX21" i="2" s="1"/>
  <c r="BX18" i="2" s="1"/>
  <c r="BX16" i="2" s="1"/>
  <c r="BX14" i="2" s="1"/>
  <c r="BX13" i="2" s="1"/>
  <c r="BX12" i="2" s="1"/>
  <c r="BO23" i="2"/>
  <c r="BO21" i="2" s="1"/>
  <c r="BO18" i="2" s="1"/>
  <c r="BO16" i="2" s="1"/>
  <c r="BO14" i="2" s="1"/>
  <c r="BO13" i="2" s="1"/>
  <c r="BO12" i="2" s="1"/>
  <c r="BN23" i="2"/>
  <c r="BN21" i="2" s="1"/>
  <c r="BN18" i="2" s="1"/>
  <c r="BN16" i="2" s="1"/>
  <c r="BN14" i="2" s="1"/>
  <c r="BN13" i="2" s="1"/>
  <c r="BN12" i="2" s="1"/>
  <c r="BM23" i="2"/>
  <c r="BM21" i="2" s="1"/>
  <c r="BM18" i="2" s="1"/>
  <c r="BM16" i="2" s="1"/>
  <c r="BM14" i="2" s="1"/>
  <c r="BM13" i="2" s="1"/>
  <c r="BM12" i="2" s="1"/>
  <c r="BL23" i="2"/>
  <c r="BL21" i="2" s="1"/>
  <c r="BL18" i="2" s="1"/>
  <c r="BL16" i="2" s="1"/>
  <c r="BL14" i="2" s="1"/>
  <c r="BL13" i="2" s="1"/>
  <c r="BL12" i="2" s="1"/>
  <c r="BK23" i="2"/>
  <c r="BK21" i="2" s="1"/>
  <c r="BK18" i="2" s="1"/>
  <c r="BK16" i="2" s="1"/>
  <c r="BK14" i="2" s="1"/>
  <c r="BK13" i="2" s="1"/>
  <c r="BK12" i="2" s="1"/>
  <c r="BJ23" i="2"/>
  <c r="BJ21" i="2" s="1"/>
  <c r="BJ18" i="2" s="1"/>
  <c r="BJ16" i="2" s="1"/>
  <c r="BJ14" i="2" s="1"/>
  <c r="BJ13" i="2" s="1"/>
  <c r="BJ12" i="2" s="1"/>
  <c r="BI23" i="2"/>
  <c r="BI21" i="2" s="1"/>
  <c r="BI18" i="2" s="1"/>
  <c r="BI16" i="2" s="1"/>
  <c r="BI14" i="2" s="1"/>
  <c r="BI13" i="2" s="1"/>
  <c r="BI12" i="2" s="1"/>
  <c r="BH23" i="2"/>
  <c r="BH21" i="2" s="1"/>
  <c r="BH18" i="2" s="1"/>
  <c r="BH16" i="2" s="1"/>
  <c r="BH14" i="2" s="1"/>
  <c r="BH13" i="2" s="1"/>
  <c r="BH12" i="2" s="1"/>
  <c r="BG21" i="2"/>
  <c r="BG18" i="2" s="1"/>
  <c r="BG16" i="2" s="1"/>
  <c r="BG14" i="2" s="1"/>
  <c r="BG13" i="2" s="1"/>
  <c r="BG12" i="2" s="1"/>
  <c r="BF21" i="2"/>
  <c r="BF18" i="2" s="1"/>
  <c r="BF16" i="2" s="1"/>
  <c r="BF14" i="2" s="1"/>
  <c r="BF13" i="2" s="1"/>
  <c r="BF12" i="2" s="1"/>
  <c r="BE21" i="2"/>
  <c r="BE18" i="2" s="1"/>
  <c r="BE16" i="2" s="1"/>
  <c r="BE14" i="2" s="1"/>
  <c r="BE13" i="2" s="1"/>
  <c r="BE12" i="2" s="1"/>
  <c r="BD21" i="2"/>
  <c r="BD18" i="2" s="1"/>
  <c r="BD16" i="2" s="1"/>
  <c r="BD14" i="2" s="1"/>
  <c r="BD13" i="2" s="1"/>
  <c r="BD12" i="2" s="1"/>
  <c r="BC21" i="2"/>
  <c r="BC18" i="2" s="1"/>
  <c r="BC16" i="2" s="1"/>
  <c r="BC14" i="2" s="1"/>
  <c r="BC13" i="2" s="1"/>
  <c r="BC12" i="2" s="1"/>
  <c r="BB21" i="2"/>
  <c r="BB18" i="2" s="1"/>
  <c r="BB16" i="2" s="1"/>
  <c r="BB14" i="2" s="1"/>
  <c r="BB13" i="2" s="1"/>
  <c r="BB12" i="2" s="1"/>
  <c r="AY18" i="2"/>
  <c r="AY16" i="2" s="1"/>
  <c r="AY14" i="2" s="1"/>
  <c r="AY13" i="2" s="1"/>
  <c r="AY12" i="2" s="1"/>
  <c r="AX16" i="2"/>
  <c r="AX14" i="2" s="1"/>
  <c r="AX13" i="2" s="1"/>
  <c r="AX12" i="2" s="1"/>
  <c r="AW16" i="2"/>
  <c r="AW14" i="2" s="1"/>
  <c r="AW13" i="2" s="1"/>
  <c r="AW12" i="2" s="1"/>
  <c r="AV16" i="2"/>
  <c r="AV14" i="2" s="1"/>
  <c r="AV13" i="2" s="1"/>
  <c r="AV12" i="2" s="1"/>
  <c r="AU16" i="2"/>
  <c r="AU14" i="2" s="1"/>
  <c r="AU13" i="2" s="1"/>
  <c r="AU12" i="2" s="1"/>
  <c r="AT16" i="2"/>
  <c r="AT14" i="2" s="1"/>
  <c r="AT13" i="2" s="1"/>
  <c r="AT12" i="2" s="1"/>
  <c r="AC16" i="2"/>
  <c r="AC14" i="2" s="1"/>
  <c r="AC13" i="2" s="1"/>
  <c r="AC12" i="2" s="1"/>
  <c r="AS14" i="2"/>
  <c r="AS13" i="2" s="1"/>
  <c r="AS12" i="2" s="1"/>
  <c r="AR14" i="2"/>
  <c r="AR13" i="2" s="1"/>
  <c r="AR12" i="2" s="1"/>
  <c r="AQ14" i="2"/>
  <c r="AQ13" i="2" s="1"/>
  <c r="AQ12" i="2" s="1"/>
  <c r="AP14" i="2"/>
  <c r="AP13" i="2" s="1"/>
  <c r="AP12" i="2" s="1"/>
  <c r="AO14" i="2"/>
  <c r="AO13" i="2" s="1"/>
  <c r="AO12" i="2" s="1"/>
  <c r="AN14" i="2"/>
  <c r="AN13" i="2" s="1"/>
  <c r="AN12" i="2" s="1"/>
  <c r="AM14" i="2"/>
  <c r="AM13" i="2" s="1"/>
  <c r="AM12" i="2" s="1"/>
  <c r="AL14" i="2"/>
  <c r="AL13" i="2" s="1"/>
  <c r="AL12" i="2" s="1"/>
  <c r="AK14" i="2"/>
  <c r="AK13" i="2" s="1"/>
  <c r="AK12" i="2" s="1"/>
  <c r="AJ14" i="2"/>
  <c r="AJ13" i="2" s="1"/>
  <c r="AJ12" i="2" s="1"/>
  <c r="AI14" i="2"/>
  <c r="AI13" i="2" s="1"/>
  <c r="AI12" i="2" s="1"/>
  <c r="AH14" i="2"/>
  <c r="AH13" i="2" s="1"/>
  <c r="AH12" i="2" s="1"/>
  <c r="AG14" i="2"/>
  <c r="AG13" i="2" s="1"/>
  <c r="AG12" i="2" s="1"/>
  <c r="AF14" i="2"/>
  <c r="AF13" i="2" s="1"/>
  <c r="AF12" i="2" s="1"/>
  <c r="AE14" i="2"/>
  <c r="AE13" i="2" s="1"/>
  <c r="AE12" i="2" s="1"/>
  <c r="AD14" i="2"/>
  <c r="AD13" i="2" s="1"/>
  <c r="AD12" i="2" s="1"/>
  <c r="AA14" i="2"/>
  <c r="AA13" i="2" s="1"/>
  <c r="AA12" i="2" s="1"/>
  <c r="Z14" i="2"/>
  <c r="Z13" i="2" s="1"/>
  <c r="Z12" i="2" s="1"/>
  <c r="Y14" i="2"/>
  <c r="Y13" i="2" s="1"/>
  <c r="Y12" i="2" s="1"/>
  <c r="X14" i="2"/>
  <c r="X13" i="2" s="1"/>
  <c r="X12" i="2" s="1"/>
  <c r="W14" i="2"/>
  <c r="W13" i="2" s="1"/>
  <c r="W12" i="2" s="1"/>
  <c r="V14" i="2"/>
  <c r="V13" i="2" s="1"/>
  <c r="V12" i="2" s="1"/>
  <c r="U14" i="2"/>
  <c r="U13" i="2" s="1"/>
  <c r="U12" i="2" s="1"/>
  <c r="T14" i="2"/>
  <c r="T13" i="2" s="1"/>
  <c r="T12" i="2" s="1"/>
  <c r="S14" i="2"/>
  <c r="S13" i="2" s="1"/>
  <c r="S12" i="2" s="1"/>
  <c r="R14" i="2"/>
  <c r="R13" i="2" s="1"/>
  <c r="R12" i="2" s="1"/>
  <c r="Q14" i="2"/>
  <c r="Q13" i="2" s="1"/>
  <c r="Q12" i="2" s="1"/>
  <c r="P13" i="2"/>
  <c r="P12" i="2" s="1"/>
  <c r="NR10" i="2"/>
  <c r="MV10" i="2"/>
  <c r="LZ10" i="2"/>
  <c r="KP10" i="2"/>
  <c r="JF10" i="2"/>
  <c r="HV10" i="2"/>
  <c r="GL10" i="2"/>
  <c r="FB10" i="2"/>
  <c r="DR10" i="2"/>
  <c r="CH10" i="2"/>
  <c r="AX10" i="2"/>
  <c r="Q8" i="2"/>
  <c r="R8" i="2" s="1"/>
  <c r="S8" i="2" s="1"/>
  <c r="T8" i="2" s="1"/>
  <c r="U8" i="2" s="1"/>
  <c r="V8" i="2" s="1"/>
  <c r="W8" i="2" s="1"/>
  <c r="X8" i="2" s="1"/>
  <c r="Y8" i="2" s="1"/>
  <c r="Z8" i="2" s="1"/>
  <c r="AA8" i="2" s="1"/>
  <c r="AB8" i="2" s="1"/>
  <c r="AC8" i="2" s="1"/>
  <c r="AD8" i="2" s="1"/>
  <c r="AE8" i="2" s="1"/>
  <c r="AF8" i="2" s="1"/>
  <c r="AG8" i="2" s="1"/>
  <c r="AH8" i="2" s="1"/>
  <c r="AI8" i="2" s="1"/>
  <c r="AJ8" i="2" s="1"/>
  <c r="AK8" i="2" s="1"/>
  <c r="AL8" i="2" s="1"/>
  <c r="AM8" i="2" s="1"/>
  <c r="AN8" i="2" s="1"/>
  <c r="AO8" i="2" s="1"/>
  <c r="AP8" i="2" s="1"/>
  <c r="AQ8" i="2" s="1"/>
  <c r="AR8" i="2" s="1"/>
  <c r="AS8" i="2" s="1"/>
  <c r="AT8" i="2" s="1"/>
  <c r="AU8" i="2" s="1"/>
  <c r="AV8" i="2" s="1"/>
  <c r="AW8" i="2" s="1"/>
  <c r="AX8" i="2" s="1"/>
  <c r="AY8" i="2" s="1"/>
  <c r="AH2" i="41"/>
  <c r="AG2" i="41" s="1"/>
  <c r="AF2" i="41" s="1"/>
  <c r="AE2" i="41" s="1"/>
  <c r="AD2" i="41" s="1"/>
  <c r="AC2" i="41" s="1"/>
  <c r="AB2" i="41" s="1"/>
  <c r="AA2" i="41" s="1"/>
  <c r="Z2" i="41" s="1"/>
  <c r="Y2" i="41" s="1"/>
  <c r="X2" i="41" s="1"/>
  <c r="W2" i="41" s="1"/>
  <c r="V2" i="41" s="1"/>
  <c r="U2" i="41" s="1"/>
  <c r="T2" i="41" s="1"/>
  <c r="S2" i="41" s="1"/>
  <c r="R2" i="41" s="1"/>
  <c r="Q2" i="41" s="1"/>
  <c r="P2" i="41" s="1"/>
  <c r="O2" i="41" s="1"/>
  <c r="N2" i="41" s="1"/>
  <c r="M2" i="41" s="1"/>
  <c r="L2" i="41" s="1"/>
  <c r="K2" i="41" s="1"/>
  <c r="J2" i="41" s="1"/>
  <c r="I2" i="41" s="1"/>
  <c r="H2" i="41" s="1"/>
  <c r="G2" i="41" s="1"/>
  <c r="F2" i="41" s="1"/>
  <c r="E2" i="41" s="1"/>
  <c r="D2" i="41" s="1"/>
  <c r="A1" i="41"/>
  <c r="H9" i="28" l="1"/>
  <c r="D57" i="33"/>
  <c r="K76" i="33"/>
  <c r="K77" i="33" s="1"/>
  <c r="D37" i="33"/>
  <c r="D40" i="33"/>
  <c r="D6" i="33"/>
  <c r="D7" i="33"/>
  <c r="D8" i="33"/>
  <c r="D9" i="33"/>
  <c r="D10" i="33"/>
  <c r="D11" i="33"/>
  <c r="D12" i="33"/>
  <c r="D33" i="33"/>
  <c r="D36" i="33"/>
  <c r="D39" i="33"/>
  <c r="D61" i="33"/>
  <c r="D35" i="33"/>
  <c r="D59" i="33"/>
  <c r="D12" i="36"/>
  <c r="D19" i="36" s="1"/>
  <c r="D9" i="28"/>
  <c r="G11" i="28"/>
  <c r="BS30" i="2"/>
  <c r="BS29" i="2" s="1"/>
  <c r="BS27" i="2" s="1"/>
  <c r="BS25" i="2" s="1"/>
  <c r="BS23" i="2" s="1"/>
  <c r="BS21" i="2" s="1"/>
  <c r="BS18" i="2" s="1"/>
  <c r="BS16" i="2" s="1"/>
  <c r="BS14" i="2" s="1"/>
  <c r="BS13" i="2" s="1"/>
  <c r="BS12" i="2" s="1"/>
  <c r="BS32" i="2"/>
  <c r="AP32" i="2"/>
  <c r="BU32" i="2"/>
  <c r="T30" i="2"/>
  <c r="T29" i="2" s="1"/>
  <c r="T27" i="2" s="1"/>
  <c r="T25" i="2" s="1"/>
  <c r="T23" i="2" s="1"/>
  <c r="T21" i="2" s="1"/>
  <c r="T32" i="2"/>
  <c r="AB32" i="2"/>
  <c r="BJ32" i="2"/>
  <c r="Y32" i="2"/>
  <c r="Y30" i="2"/>
  <c r="Y29" i="2" s="1"/>
  <c r="Y27" i="2" s="1"/>
  <c r="Y25" i="2" s="1"/>
  <c r="Y23" i="2" s="1"/>
  <c r="Y21" i="2" s="1"/>
  <c r="AR32" i="2"/>
  <c r="AR30" i="2"/>
  <c r="AR29" i="2" s="1"/>
  <c r="AR27" i="2" s="1"/>
  <c r="AR25" i="2" s="1"/>
  <c r="AR23" i="2" s="1"/>
  <c r="AR21" i="2" s="1"/>
  <c r="BT30" i="2"/>
  <c r="BT29" i="2" s="1"/>
  <c r="BT27" i="2" s="1"/>
  <c r="BT25" i="2" s="1"/>
  <c r="BT23" i="2" s="1"/>
  <c r="BT21" i="2" s="1"/>
  <c r="BT18" i="2" s="1"/>
  <c r="BT16" i="2" s="1"/>
  <c r="BT14" i="2" s="1"/>
  <c r="BT13" i="2" s="1"/>
  <c r="BT12" i="2" s="1"/>
  <c r="AN30" i="2"/>
  <c r="AN29" i="2" s="1"/>
  <c r="AN27" i="2" s="1"/>
  <c r="AN25" i="2" s="1"/>
  <c r="AN23" i="2" s="1"/>
  <c r="AN21" i="2" s="1"/>
  <c r="AN32" i="2"/>
  <c r="BH30" i="2"/>
  <c r="BH29" i="2" s="1"/>
  <c r="BC32" i="2"/>
  <c r="BB30" i="2"/>
  <c r="BB29" i="2" s="1"/>
  <c r="BB32" i="2"/>
  <c r="D34" i="33"/>
  <c r="AO30" i="2"/>
  <c r="AO29" i="2" s="1"/>
  <c r="AO27" i="2" s="1"/>
  <c r="AO25" i="2" s="1"/>
  <c r="AO23" i="2" s="1"/>
  <c r="AO21" i="2" s="1"/>
  <c r="AO32" i="2"/>
  <c r="BA32" i="2"/>
  <c r="BA30" i="2"/>
  <c r="BA29" i="2" s="1"/>
  <c r="BA27" i="2" s="1"/>
  <c r="BA25" i="2" s="1"/>
  <c r="BA23" i="2" s="1"/>
  <c r="BA21" i="2" s="1"/>
  <c r="BA18" i="2" s="1"/>
  <c r="BA16" i="2" s="1"/>
  <c r="BA14" i="2" s="1"/>
  <c r="BA13" i="2" s="1"/>
  <c r="BA12" i="2" s="1"/>
  <c r="BI32" i="2"/>
  <c r="BI30" i="2"/>
  <c r="BI29" i="2" s="1"/>
  <c r="BL30" i="2"/>
  <c r="BL29" i="2" s="1"/>
  <c r="AQ32" i="2"/>
  <c r="AQ30" i="2"/>
  <c r="AQ29" i="2" s="1"/>
  <c r="AQ27" i="2" s="1"/>
  <c r="AQ25" i="2" s="1"/>
  <c r="AQ23" i="2" s="1"/>
  <c r="AQ21" i="2" s="1"/>
  <c r="BV32" i="2"/>
  <c r="BV30" i="2"/>
  <c r="BV29" i="2" s="1"/>
  <c r="BV27" i="2" s="1"/>
  <c r="BV25" i="2" s="1"/>
  <c r="BV23" i="2" s="1"/>
  <c r="BV21" i="2" s="1"/>
  <c r="BV18" i="2" s="1"/>
  <c r="BV16" i="2" s="1"/>
  <c r="BV14" i="2" s="1"/>
  <c r="BV13" i="2" s="1"/>
  <c r="BV12" i="2" s="1"/>
  <c r="AA32" i="2"/>
  <c r="BR30" i="2"/>
  <c r="BR29" i="2" s="1"/>
  <c r="BR27" i="2" s="1"/>
  <c r="BR25" i="2" s="1"/>
  <c r="BR23" i="2" s="1"/>
  <c r="BR21" i="2" s="1"/>
  <c r="BR18" i="2" s="1"/>
  <c r="BR16" i="2" s="1"/>
  <c r="BR14" i="2" s="1"/>
  <c r="BR13" i="2" s="1"/>
  <c r="BR12" i="2" s="1"/>
  <c r="D58" i="33"/>
  <c r="D60" i="33"/>
  <c r="E12" i="33"/>
  <c r="G12" i="33" s="1"/>
  <c r="E11" i="33"/>
  <c r="G11" i="33" s="1"/>
  <c r="E61" i="33"/>
  <c r="E62" i="33"/>
  <c r="G62" i="33" s="1"/>
  <c r="E58" i="33"/>
  <c r="E7" i="33"/>
  <c r="G7" i="33" s="1"/>
  <c r="E39" i="33"/>
  <c r="E37" i="33"/>
  <c r="E35" i="33"/>
  <c r="E33" i="33"/>
  <c r="E40" i="33"/>
  <c r="E38" i="33"/>
  <c r="E36" i="33"/>
  <c r="E34" i="33"/>
  <c r="E6" i="33"/>
  <c r="E10" i="33"/>
  <c r="E59" i="33"/>
  <c r="E9" i="33"/>
  <c r="E13" i="33"/>
  <c r="E60" i="33"/>
  <c r="E8" i="33"/>
  <c r="E57" i="33"/>
  <c r="G61" i="33" l="1"/>
  <c r="E6" i="36"/>
  <c r="E8" i="36"/>
  <c r="E2" i="36"/>
  <c r="E4" i="36"/>
  <c r="E9" i="36"/>
  <c r="E7" i="36"/>
  <c r="E10" i="36"/>
  <c r="E5" i="36"/>
  <c r="E3" i="36"/>
  <c r="G58" i="33"/>
  <c r="F12" i="33"/>
  <c r="F58" i="33"/>
  <c r="F11" i="33"/>
  <c r="F62" i="33"/>
  <c r="F61" i="33"/>
  <c r="F7" i="33"/>
  <c r="G8" i="33"/>
  <c r="F8" i="33"/>
  <c r="G10" i="33"/>
  <c r="F10" i="33"/>
  <c r="G38" i="33"/>
  <c r="F38" i="33"/>
  <c r="F37" i="33"/>
  <c r="G37" i="33"/>
  <c r="G57" i="33"/>
  <c r="F57" i="33"/>
  <c r="F60" i="33"/>
  <c r="G60" i="33"/>
  <c r="G59" i="33"/>
  <c r="F59" i="33"/>
  <c r="G40" i="33"/>
  <c r="F40" i="33"/>
  <c r="F39" i="33"/>
  <c r="G39" i="33"/>
  <c r="F13" i="33"/>
  <c r="G13" i="33"/>
  <c r="G6" i="33"/>
  <c r="F6" i="33"/>
  <c r="G34" i="33"/>
  <c r="F34" i="33"/>
  <c r="F33" i="33"/>
  <c r="G33" i="33"/>
  <c r="F9" i="33"/>
  <c r="G9" i="33"/>
  <c r="G36" i="33"/>
  <c r="F36" i="33"/>
  <c r="F35" i="33"/>
  <c r="G35" i="33"/>
</calcChain>
</file>

<file path=xl/comments1.xml><?xml version="1.0" encoding="utf-8"?>
<comments xmlns="http://schemas.openxmlformats.org/spreadsheetml/2006/main">
  <authors>
    <author>Author</author>
  </authors>
  <commentList>
    <comment ref="B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Two varients of light green on tracker, this summary covers both colors.</t>
        </r>
      </text>
    </comment>
    <comment ref="B1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Two varients of light green on tracker, this summary covers both colors.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Columns of S/N's are listed by order in tracker.</t>
        </r>
      </text>
    </comment>
    <comment ref="B13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Yellow Bolded Text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B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Two varients of light green on tracker, this summary covers both colors.</t>
        </r>
      </text>
    </comment>
    <comment ref="B1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Two varients of light green on tracker, this summary covers both colors.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Columns of S/N's are listed by order in tracker.</t>
        </r>
      </text>
    </comment>
    <comment ref="B13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Yellow Bolded Text</t>
        </r>
      </text>
    </comment>
  </commentList>
</comments>
</file>

<file path=xl/comments3.xml><?xml version="1.0" encoding="utf-8"?>
<comments xmlns="http://schemas.openxmlformats.org/spreadsheetml/2006/main">
  <authors>
    <author>Cody Normington</author>
    <author>Author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Cody Normington:</t>
        </r>
        <r>
          <rPr>
            <sz val="9"/>
            <color indexed="81"/>
            <rFont val="Tahoma"/>
            <family val="2"/>
          </rPr>
          <t xml:space="preserve">
In order to make red, need to end cell value with "BL Rejects".</t>
        </r>
      </text>
    </comment>
    <comment ref="A1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Columns of S/N's are listed by order in tracker.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Cody Normington:</t>
        </r>
        <r>
          <rPr>
            <sz val="9"/>
            <color indexed="81"/>
            <rFont val="Tahoma"/>
            <family val="2"/>
          </rPr>
          <t xml:space="preserve">
Two varients of light green on tracker, this summary covers both colors.</t>
        </r>
      </text>
    </comment>
    <comment ref="B12" authorId="0">
      <text>
        <r>
          <rPr>
            <b/>
            <sz val="9"/>
            <color indexed="81"/>
            <rFont val="Tahoma"/>
            <family val="2"/>
          </rPr>
          <t>Cody Normington:</t>
        </r>
        <r>
          <rPr>
            <sz val="9"/>
            <color indexed="81"/>
            <rFont val="Tahoma"/>
            <family val="2"/>
          </rPr>
          <t xml:space="preserve">
Two varients of light green on tracker, this summary covers both colors.</t>
        </r>
      </text>
    </comment>
    <comment ref="B13" authorId="0">
      <text>
        <r>
          <rPr>
            <b/>
            <sz val="9"/>
            <color indexed="81"/>
            <rFont val="Tahoma"/>
            <family val="2"/>
          </rPr>
          <t>Cody Normington:</t>
        </r>
        <r>
          <rPr>
            <sz val="9"/>
            <color indexed="81"/>
            <rFont val="Tahoma"/>
            <family val="2"/>
          </rPr>
          <t xml:space="preserve">
Yellow Bolded Text</t>
        </r>
      </text>
    </comment>
  </commentList>
</comments>
</file>

<file path=xl/comments4.xml><?xml version="1.0" encoding="utf-8"?>
<comments xmlns="http://schemas.openxmlformats.org/spreadsheetml/2006/main">
  <authors>
    <author>Patrick McCarthy</author>
    <author>Catherine Davila</author>
    <author>Amy Monroe RGBSI</author>
  </authors>
  <commentList>
    <comment ref="BB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BC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
Questionable Fit</t>
        </r>
      </text>
    </comment>
    <comment ref="BD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BE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BF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BG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BH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BI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BJ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BK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BL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BM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
Questionable Fit</t>
        </r>
      </text>
    </comment>
    <comment ref="BN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
BAD Fit</t>
        </r>
      </text>
    </comment>
    <comment ref="BO11" authorId="0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AZ21" authorId="1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damaged blade, not processed.
</t>
        </r>
      </text>
    </comment>
    <comment ref="AE40" authorId="2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needs mw
</t>
        </r>
      </text>
    </comment>
    <comment ref="BB40" authorId="2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wearpad thickness 10/17/14</t>
        </r>
      </text>
    </comment>
    <comment ref="BD40" authorId="2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root length 10/17/14
</t>
        </r>
      </text>
    </comment>
    <comment ref="BF40" authorId="2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shield placement 10/25/15
</t>
        </r>
      </text>
    </comment>
    <comment ref="BI40" authorId="2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resistance 10/17/14
</t>
        </r>
      </text>
    </comment>
    <comment ref="BC41" authorId="2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sheath bond gap 10/30/15
</t>
        </r>
      </text>
    </comment>
    <comment ref="BG41" authorId="2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sheath bond gap 10/30/15</t>
        </r>
      </text>
    </comment>
  </commentList>
</comments>
</file>

<file path=xl/comments5.xml><?xml version="1.0" encoding="utf-8"?>
<comments xmlns="http://schemas.openxmlformats.org/spreadsheetml/2006/main">
  <authors>
    <author>Cody Normington - RGBSI</author>
  </authors>
  <commentList>
    <comment ref="NZ5" authorId="0">
      <text>
        <r>
          <rPr>
            <sz val="9"/>
            <color indexed="81"/>
            <rFont val="Tahoma"/>
            <family val="2"/>
          </rPr>
          <t xml:space="preserve">John Pringle:
Conductivity, Tip Mismatch 5000913048-open
</t>
        </r>
      </text>
    </comment>
  </commentList>
</comments>
</file>

<file path=xl/comments6.xml><?xml version="1.0" encoding="utf-8"?>
<comments xmlns="http://schemas.openxmlformats.org/spreadsheetml/2006/main">
  <authors>
    <author>Amy Monroe RGBSI</author>
    <author>Patrick McCarthy</author>
    <author>Andrea Day</author>
    <author>Tom Ciampa</author>
    <author>Catherine Davila</author>
  </authors>
  <commentList>
    <comment ref="K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AV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BM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BY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</t>
        </r>
      </text>
    </comment>
    <comment ref="EM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
</t>
        </r>
      </text>
    </comment>
    <comment ref="GI5" authorId="2">
      <text>
        <r>
          <rPr>
            <b/>
            <sz val="9"/>
            <color indexed="81"/>
            <rFont val="Tahoma"/>
            <family val="2"/>
          </rPr>
          <t>Andrea Day:</t>
        </r>
        <r>
          <rPr>
            <sz val="9"/>
            <color indexed="81"/>
            <rFont val="Tahoma"/>
            <family val="2"/>
          </rPr>
          <t xml:space="preserve">
I added on 12/24, per PAA Report
</t>
        </r>
      </text>
    </comment>
    <comment ref="JM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Duplicate serial number
</t>
        </r>
      </text>
    </comment>
    <comment ref="MW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NA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Subject to review and fianl action at PW
</t>
        </r>
      </text>
    </comment>
    <comment ref="NB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NE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NZ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OQ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OR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OS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QL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</t>
        </r>
      </text>
    </comment>
    <comment ref="RQ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
</t>
        </r>
      </text>
    </comment>
    <comment ref="RR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</t>
        </r>
      </text>
    </comment>
    <comment ref="RV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SF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SL5" authorId="3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peel test faiure
</t>
        </r>
      </text>
    </comment>
    <comment ref="SM5" authorId="3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Peel Test failure</t>
        </r>
      </text>
    </comment>
    <comment ref="SN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TAM# 2856629-3</t>
        </r>
      </text>
    </comment>
    <comment ref="SO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TAM# 2856629-2</t>
        </r>
      </text>
    </comment>
    <comment ref="O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5001020092
</t>
        </r>
      </text>
    </comment>
    <comment ref="IO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5001081008</t>
        </r>
      </text>
    </comment>
    <comment ref="JE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5001086080
</t>
        </r>
      </text>
    </comment>
    <comment ref="MR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5001035057
</t>
        </r>
      </text>
    </comment>
    <comment ref="MS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5001034096
</t>
        </r>
      </text>
    </comment>
    <comment ref="MT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5001026650</t>
        </r>
      </text>
    </comment>
    <comment ref="MV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5001041728</t>
        </r>
      </text>
    </comment>
    <comment ref="MY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B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5001021271
</t>
        </r>
      </text>
    </comment>
    <comment ref="NC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5001022207
</t>
        </r>
      </text>
    </comment>
    <comment ref="RV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5001017350</t>
        </r>
      </text>
    </comment>
    <comment ref="K19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4400199174</t>
        </r>
      </text>
    </comment>
    <comment ref="BU19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NDS mine</t>
        </r>
      </text>
    </comment>
    <comment ref="LH19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NDS mine</t>
        </r>
      </text>
    </comment>
    <comment ref="NZ19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SK?  1/21 Toni </t>
        </r>
      </text>
    </comment>
    <comment ref="SG20" authorId="4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damaged blade, not processed.
</t>
        </r>
      </text>
    </comment>
    <comment ref="CF24" authorId="4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SET is shipping this one back to PWAA for a problem.  Email was sent on 7-14-15.
</t>
        </r>
      </text>
    </comment>
    <comment ref="JZ2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First Article Peen</t>
        </r>
      </text>
    </comment>
    <comment ref="E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4400199174</t>
        </r>
      </text>
    </comment>
    <comment ref="F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4400199620</t>
        </r>
      </text>
    </comment>
    <comment ref="G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4400199620</t>
        </r>
      </text>
    </comment>
    <comment ref="H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4400199620</t>
        </r>
      </text>
    </comment>
    <comment ref="I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4400199620</t>
        </r>
      </text>
    </comment>
    <comment ref="J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400194248
</t>
        </r>
      </text>
    </comment>
    <comment ref="R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4400201058
</t>
        </r>
      </text>
    </comment>
    <comment ref="BQ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4400201126
</t>
        </r>
      </text>
    </comment>
    <comment ref="BT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4400200942
</t>
        </r>
      </text>
    </comment>
    <comment ref="IQ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4400201058
</t>
        </r>
      </text>
    </comment>
    <comment ref="IT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4400200997
</t>
        </r>
      </text>
    </comment>
    <comment ref="JQ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4400200528</t>
        </r>
      </text>
    </comment>
    <comment ref="JX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4400201126
</t>
        </r>
      </text>
    </comment>
    <comment ref="MV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4400200528</t>
        </r>
      </text>
    </comment>
    <comment ref="NH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4400201334</t>
        </r>
      </text>
    </comment>
    <comment ref="NI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4400201334</t>
        </r>
      </text>
    </comment>
    <comment ref="AG2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NDS mine</t>
        </r>
      </text>
    </comment>
    <comment ref="IQ2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NDS mine</t>
        </r>
      </text>
    </comment>
    <comment ref="ME31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clave 3</t>
        </r>
      </text>
    </comment>
    <comment ref="DH4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other in mrb nds</t>
        </r>
      </text>
    </comment>
    <comment ref="JO4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wrong sheath</t>
        </r>
      </text>
    </comment>
    <comment ref="KB4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Send to LEI</t>
        </r>
      </text>
    </comment>
    <comment ref="NP4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dulicate is in ops at ihc RX
  4/5</t>
        </r>
      </text>
    </comment>
  </commentList>
</comments>
</file>

<file path=xl/comments7.xml><?xml version="1.0" encoding="utf-8"?>
<comments xmlns="http://schemas.openxmlformats.org/spreadsheetml/2006/main">
  <authors>
    <author>Amy Monroe RGBSI</author>
    <author>Patrick McCarthy</author>
    <author>todd garrett</author>
  </authors>
  <commentList>
    <comment ref="HY4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marked for Toni</t>
        </r>
      </text>
    </comment>
    <comment ref="EH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GR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ID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IF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IG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</t>
        </r>
      </text>
    </comment>
    <comment ref="IH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IT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
Andrea: Tip Delam</t>
        </r>
      </text>
    </comment>
    <comment ref="JD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</t>
        </r>
      </text>
    </comment>
    <comment ref="JF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
Questionable Fit</t>
        </r>
      </text>
    </comment>
    <comment ref="JJ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JK5" authorId="2">
      <text>
        <r>
          <rPr>
            <b/>
            <sz val="8"/>
            <color indexed="81"/>
            <rFont val="Tahoma"/>
            <family val="2"/>
          </rPr>
          <t>todd garrett:</t>
        </r>
        <r>
          <rPr>
            <sz val="8"/>
            <color indexed="81"/>
            <rFont val="Tahoma"/>
            <family val="2"/>
          </rPr>
          <t xml:space="preserve">
Tip Delam
Rebluelight</t>
        </r>
      </text>
    </comment>
    <comment ref="JN5" authorId="2">
      <text>
        <r>
          <rPr>
            <b/>
            <sz val="8"/>
            <color indexed="81"/>
            <rFont val="Tahoma"/>
            <family val="2"/>
          </rPr>
          <t>todd garrett:</t>
        </r>
        <r>
          <rPr>
            <sz val="8"/>
            <color indexed="81"/>
            <rFont val="Tahoma"/>
            <family val="2"/>
          </rPr>
          <t xml:space="preserve">
Root Delam
Part Mark
Local tape</t>
        </r>
      </text>
    </comment>
    <comment ref="JS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pit in erosion coating</t>
        </r>
      </text>
    </comment>
    <comment ref="JT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air pocket in erosion coating near root</t>
        </r>
      </text>
    </comment>
    <comment ref="JU5" authorId="2">
      <text>
        <r>
          <rPr>
            <b/>
            <sz val="8"/>
            <color indexed="81"/>
            <rFont val="Tahoma"/>
            <family val="2"/>
          </rPr>
          <t>todd garrett:</t>
        </r>
        <r>
          <rPr>
            <sz val="8"/>
            <color indexed="81"/>
            <rFont val="Tahoma"/>
            <family val="2"/>
          </rPr>
          <t xml:space="preserve">
Tip Delam
MW/PM/Tape test
</t>
        </r>
      </text>
    </comment>
    <comment ref="JV5" authorId="2">
      <text>
        <r>
          <rPr>
            <b/>
            <sz val="8"/>
            <color indexed="81"/>
            <rFont val="Tahoma"/>
            <family val="2"/>
          </rPr>
          <t>todd garrett:</t>
        </r>
        <r>
          <rPr>
            <sz val="8"/>
            <color indexed="81"/>
            <rFont val="Tahoma"/>
            <family val="2"/>
          </rPr>
          <t xml:space="preserve">
Tip Delam
MW/PM/Local tape</t>
        </r>
      </text>
    </comment>
    <comment ref="JX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</t>
        </r>
      </text>
    </comment>
    <comment ref="KA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
Questionable Fit</t>
        </r>
      </text>
    </comment>
    <comment ref="KM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
BAD Fit</t>
        </r>
      </text>
    </comment>
    <comment ref="MT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Awaiting LPB PAR
</t>
        </r>
      </text>
    </comment>
    <comment ref="MU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Awaiting LPB PAR
</t>
        </r>
      </text>
    </comment>
    <comment ref="MV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Awaiting LPB PAR
</t>
        </r>
      </text>
    </comment>
    <comment ref="MW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Awaiting LPB PAR
</t>
        </r>
      </text>
    </comment>
    <comment ref="MX5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Awaiting LPB PAR
</t>
        </r>
      </text>
    </comment>
    <comment ref="DR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5001085750</t>
        </r>
      </text>
    </comment>
    <comment ref="DS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5001085750</t>
        </r>
      </text>
    </comment>
    <comment ref="DT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5001085750</t>
        </r>
      </text>
    </comment>
    <comment ref="DU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5001085750</t>
        </r>
      </text>
    </comment>
    <comment ref="DV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5001085750</t>
        </r>
      </text>
    </comment>
    <comment ref="EH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5001085750</t>
        </r>
      </text>
    </comment>
    <comment ref="GP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5001043115</t>
        </r>
      </text>
    </comment>
    <comment ref="GY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5001054153</t>
        </r>
      </text>
    </comment>
    <comment ref="HJ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5001040650</t>
        </r>
      </text>
    </comment>
    <comment ref="HK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5001040653</t>
        </r>
      </text>
    </comment>
    <comment ref="HL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5001041733</t>
        </r>
      </text>
    </comment>
    <comment ref="HN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5001040654</t>
        </r>
      </text>
    </comment>
    <comment ref="HO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5001041730</t>
        </r>
      </text>
    </comment>
    <comment ref="HP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5001041715</t>
        </r>
      </text>
    </comment>
    <comment ref="HT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5001045196</t>
        </r>
      </text>
    </comment>
    <comment ref="HU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5001045279</t>
        </r>
      </text>
    </comment>
    <comment ref="IP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5001034385</t>
        </r>
      </text>
    </comment>
    <comment ref="IT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Rescan 2 - 5001027487</t>
        </r>
      </text>
    </comment>
    <comment ref="JJ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5001016330</t>
        </r>
      </text>
    </comment>
    <comment ref="JK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Rescan - 5001018537</t>
        </r>
      </text>
    </comment>
    <comment ref="JL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5001017355</t>
        </r>
      </text>
    </comment>
    <comment ref="JP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5001021820-Rescan</t>
        </r>
      </text>
    </comment>
    <comment ref="JQ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5001023006</t>
        </r>
      </text>
    </comment>
    <comment ref="JT8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5001016224 - Re-Scan</t>
        </r>
      </text>
    </comment>
    <comment ref="DN19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NDS mine</t>
        </r>
      </text>
    </comment>
    <comment ref="IL19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NDS mine</t>
        </r>
      </text>
    </comment>
    <comment ref="IM19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NDS mine</t>
        </r>
      </text>
    </comment>
    <comment ref="BL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4400201126
</t>
        </r>
      </text>
    </comment>
    <comment ref="BX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4400201334</t>
        </r>
      </text>
    </comment>
    <comment ref="CB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4400201334</t>
        </r>
      </text>
    </comment>
    <comment ref="DZ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4400201821</t>
        </r>
      </text>
    </comment>
    <comment ref="FM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4400201058
</t>
        </r>
      </text>
    </comment>
    <comment ref="GX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4400200997
</t>
        </r>
      </text>
    </comment>
    <comment ref="HB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4400200427</t>
        </r>
      </text>
    </comment>
    <comment ref="HK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4400200577</t>
        </r>
      </text>
    </comment>
    <comment ref="HL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4400200528</t>
        </r>
      </text>
    </comment>
    <comment ref="HN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4400200501
</t>
        </r>
      </text>
    </comment>
    <comment ref="HP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4400200433</t>
        </r>
      </text>
    </comment>
    <comment ref="HR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4400200528</t>
        </r>
      </text>
    </comment>
    <comment ref="HT26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4400200501
</t>
        </r>
      </text>
    </comment>
    <comment ref="FM2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NDS mine</t>
        </r>
      </text>
    </comment>
    <comment ref="GO43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tip mismatch
bond gap</t>
        </r>
      </text>
    </comment>
    <comment ref="DQ4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Send to LEI</t>
        </r>
      </text>
    </comment>
  </commentList>
</comments>
</file>

<file path=xl/comments8.xml><?xml version="1.0" encoding="utf-8"?>
<comments xmlns="http://schemas.openxmlformats.org/spreadsheetml/2006/main">
  <authors>
    <author>Amy Monroe RGBSI</author>
  </authors>
  <commentList>
    <comment ref="AJ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5001070675</t>
        </r>
      </text>
    </comment>
    <comment ref="AK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5001070675</t>
        </r>
      </text>
    </comment>
    <comment ref="AN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5001083990</t>
        </r>
      </text>
    </comment>
    <comment ref="AO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5001083990</t>
        </r>
      </text>
    </comment>
    <comment ref="AQ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5001083990</t>
        </r>
      </text>
    </comment>
    <comment ref="AJ2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4400200814</t>
        </r>
      </text>
    </comment>
    <comment ref="AN2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4400200814</t>
        </r>
      </text>
    </comment>
    <comment ref="AO2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4400200814</t>
        </r>
      </text>
    </comment>
    <comment ref="AS2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4400200814</t>
        </r>
      </text>
    </comment>
    <comment ref="AW2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4400200814</t>
        </r>
      </text>
    </comment>
    <comment ref="BA2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4400200814</t>
        </r>
      </text>
    </comment>
  </commentList>
</comments>
</file>

<file path=xl/comments9.xml><?xml version="1.0" encoding="utf-8"?>
<comments xmlns="http://schemas.openxmlformats.org/spreadsheetml/2006/main">
  <authors>
    <author>CSC</author>
    <author>Amy Monroe RGBSI</author>
  </authors>
  <commentList>
    <comment ref="AQ4" authorId="0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Scrap</t>
        </r>
      </text>
    </comment>
    <comment ref="B7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5001040683</t>
        </r>
      </text>
    </comment>
    <comment ref="W7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5001051165</t>
        </r>
      </text>
    </comment>
    <comment ref="X7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5001012221
</t>
        </r>
      </text>
    </comment>
    <comment ref="L25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4400200814</t>
        </r>
      </text>
    </comment>
    <comment ref="M25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4400200671</t>
        </r>
      </text>
    </comment>
    <comment ref="N25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4400200814</t>
        </r>
      </text>
    </comment>
    <comment ref="AG25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4400200814</t>
        </r>
      </text>
    </comment>
  </commentList>
</comments>
</file>

<file path=xl/comments10.xml><?xml version="1.0" encoding="utf-8"?>
<comments xmlns="http://schemas.openxmlformats.org/spreadsheetml/2006/main">
  <authors>
    <author>Amy Monroe RGBSI</author>
  </authors>
  <commentList>
    <comment ref="D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5001040683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5001040683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5001040683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5001040683</t>
        </r>
      </text>
    </comment>
    <comment ref="AO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EQN # 5001013791
Part # 5314421SK04 
</t>
        </r>
      </text>
    </comment>
    <comment ref="AX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5001026604</t>
        </r>
      </text>
    </comment>
    <comment ref="AY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5001026604</t>
        </r>
      </text>
    </comment>
    <comment ref="AZ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5001026604</t>
        </r>
      </text>
    </comment>
    <comment ref="BA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5001026604</t>
        </r>
      </text>
    </comment>
    <comment ref="BB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5001026604</t>
        </r>
      </text>
    </comment>
    <comment ref="BD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5001026604</t>
        </r>
      </text>
    </comment>
    <comment ref="BE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5001026604</t>
        </r>
      </text>
    </comment>
    <comment ref="BS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5001012221
</t>
        </r>
      </text>
    </comment>
    <comment ref="BT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5001012221
</t>
        </r>
      </text>
    </comment>
    <comment ref="BU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5001012221
</t>
        </r>
      </text>
    </comment>
    <comment ref="BV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5001012221
</t>
        </r>
      </text>
    </comment>
    <comment ref="BW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5001012221
</t>
        </r>
      </text>
    </comment>
    <comment ref="BX7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5001012221
</t>
        </r>
      </text>
    </comment>
    <comment ref="K2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4400200814</t>
        </r>
      </text>
    </comment>
    <comment ref="M2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4400200814</t>
        </r>
      </text>
    </comment>
    <comment ref="N2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4400200814</t>
        </r>
      </text>
    </comment>
    <comment ref="P25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4400200814</t>
        </r>
      </text>
    </comment>
  </commentList>
</comments>
</file>

<file path=xl/comments11.xml><?xml version="1.0" encoding="utf-8"?>
<comments xmlns="http://schemas.openxmlformats.org/spreadsheetml/2006/main">
  <authors>
    <author>John Pringle</author>
    <author>Amy Monroe RGBSI</author>
    <author>Tom Ciampa</author>
    <author>Patrick McCarthy</author>
    <author>Andrea Day</author>
  </authors>
  <commentList>
    <comment ref="A57" authorId="0">
      <text>
        <r>
          <rPr>
            <b/>
            <sz val="8"/>
            <color indexed="81"/>
            <rFont val="Tahoma"/>
            <family val="2"/>
          </rPr>
          <t>John Pringle:</t>
        </r>
        <r>
          <rPr>
            <sz val="8"/>
            <color indexed="81"/>
            <rFont val="Tahoma"/>
            <family val="2"/>
          </rPr>
          <t xml:space="preserve">
Conductivity, Tip Mismatch 5000913048-open
</t>
        </r>
      </text>
    </comment>
    <comment ref="A66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Subject to review and fianl action at PW
</t>
        </r>
      </text>
    </comment>
    <comment ref="A111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peel test faiure
</t>
        </r>
      </text>
    </comment>
    <comment ref="A112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Peel Test failure</t>
        </r>
      </text>
    </comment>
    <comment ref="A115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A116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A117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A118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A11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A120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A122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</t>
        </r>
      </text>
    </comment>
    <comment ref="A134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TAM# 2856629-2</t>
        </r>
      </text>
    </comment>
    <comment ref="A144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WP signature
MW/PM/Tape test
</t>
        </r>
      </text>
    </comment>
    <comment ref="A157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</t>
        </r>
      </text>
    </comment>
    <comment ref="A158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Custom fit Cover DOE</t>
        </r>
      </text>
    </comment>
    <comment ref="A160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</t>
        </r>
      </text>
    </comment>
    <comment ref="A161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</t>
        </r>
      </text>
    </comment>
    <comment ref="A162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Duplicate serial number
</t>
        </r>
      </text>
    </comment>
    <comment ref="A163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
</t>
        </r>
      </text>
    </comment>
    <comment ref="A164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A165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
</t>
        </r>
      </text>
    </comment>
    <comment ref="A166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A167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A170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A173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A178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</t>
        </r>
      </text>
    </comment>
    <comment ref="A179" authorId="1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Adchem cover, per Toni 1/21/16
TAM# 2856629-3</t>
        </r>
      </text>
    </comment>
    <comment ref="A191" authorId="4">
      <text>
        <r>
          <rPr>
            <b/>
            <sz val="9"/>
            <color indexed="81"/>
            <rFont val="Tahoma"/>
            <family val="2"/>
          </rPr>
          <t>Andrea Day:</t>
        </r>
        <r>
          <rPr>
            <sz val="9"/>
            <color indexed="81"/>
            <rFont val="Tahoma"/>
            <family val="2"/>
          </rPr>
          <t xml:space="preserve">
I added on 12/24, per PAA Report
</t>
        </r>
      </text>
    </comment>
  </commentList>
</comments>
</file>

<file path=xl/comments12.xml><?xml version="1.0" encoding="utf-8"?>
<comments xmlns="http://schemas.openxmlformats.org/spreadsheetml/2006/main">
  <authors>
    <author>Amy Monroe RGBSI</author>
  </authors>
  <commentList>
    <comment ref="U1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Duplicate serial number
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5001086080
</t>
        </r>
      </text>
    </comment>
    <comment ref="AI21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First Article Peen</t>
        </r>
      </text>
    </comment>
    <comment ref="A22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4400200997
</t>
        </r>
      </text>
    </comment>
    <comment ref="Y22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4400200528</t>
        </r>
      </text>
    </comment>
    <comment ref="AF22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4400201126
</t>
        </r>
      </text>
    </comment>
    <comment ref="W40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wrong sheath</t>
        </r>
      </text>
    </comment>
    <comment ref="AK40" authorId="0">
      <text>
        <r>
          <rPr>
            <b/>
            <sz val="9"/>
            <color indexed="81"/>
            <rFont val="Tahoma"/>
            <family val="2"/>
          </rPr>
          <t>Amy Monroe RGBSI:</t>
        </r>
        <r>
          <rPr>
            <sz val="9"/>
            <color indexed="81"/>
            <rFont val="Tahoma"/>
            <family val="2"/>
          </rPr>
          <t xml:space="preserve">
Send to LEI</t>
        </r>
      </text>
    </comment>
  </commentList>
</comments>
</file>

<file path=xl/sharedStrings.xml><?xml version="1.0" encoding="utf-8"?>
<sst xmlns="http://schemas.openxmlformats.org/spreadsheetml/2006/main" count="12437" uniqueCount="2967">
  <si>
    <t>Soucy Commit</t>
  </si>
  <si>
    <t>Lansing Best Effort</t>
  </si>
  <si>
    <t>Launch</t>
  </si>
  <si>
    <t>Etch &amp; Prime</t>
  </si>
  <si>
    <t>DMG</t>
  </si>
  <si>
    <t>1st Inspection</t>
  </si>
  <si>
    <t>LPB</t>
  </si>
  <si>
    <t>Peening</t>
  </si>
  <si>
    <t>XRI</t>
  </si>
  <si>
    <t>IHC</t>
  </si>
  <si>
    <t>Middle Ops</t>
  </si>
  <si>
    <t>Automation</t>
  </si>
  <si>
    <t>Finish Ops</t>
  </si>
  <si>
    <t>Holidays</t>
  </si>
  <si>
    <t>Day before Thanksgiving</t>
  </si>
  <si>
    <t>Thanksgiving</t>
  </si>
  <si>
    <t>Day after Thanksgiving</t>
  </si>
  <si>
    <t>Christmas Eve</t>
  </si>
  <si>
    <t>Christmas</t>
  </si>
  <si>
    <t>Day after Christmas</t>
  </si>
  <si>
    <t>New Years Eve</t>
  </si>
  <si>
    <t>New Years Day</t>
  </si>
  <si>
    <t>Day After New Years</t>
  </si>
  <si>
    <t>Final &amp; QN processing</t>
  </si>
  <si>
    <t>Memorial Day</t>
  </si>
  <si>
    <t>Fourth of July</t>
  </si>
  <si>
    <t>Labor Day</t>
  </si>
  <si>
    <t>BA</t>
  </si>
  <si>
    <t>MRJ</t>
  </si>
  <si>
    <t>Set</t>
  </si>
  <si>
    <t>DEL</t>
  </si>
  <si>
    <t>30K</t>
  </si>
  <si>
    <t>Final &amp; EQN 30K Dev</t>
  </si>
  <si>
    <t>WIP</t>
  </si>
  <si>
    <t>Engine Required Complete Date</t>
  </si>
  <si>
    <t>5319104 - Cover</t>
  </si>
  <si>
    <t>5317709 - Sheath</t>
  </si>
  <si>
    <t>5312087 - Ground Tab</t>
  </si>
  <si>
    <t>5309851 - Wear Pad</t>
  </si>
  <si>
    <t>5309853 - Wear Pad</t>
  </si>
  <si>
    <t>PN</t>
  </si>
  <si>
    <t>N/A</t>
  </si>
  <si>
    <t>Blade Number</t>
  </si>
  <si>
    <t>Customer</t>
  </si>
  <si>
    <t>EMB</t>
  </si>
  <si>
    <t>5318921 Fan Blades (E4C)</t>
  </si>
  <si>
    <t>5309489-XX - Foam</t>
  </si>
  <si>
    <t>LBDUAJ8827</t>
  </si>
  <si>
    <t>LBDUAJ8876</t>
  </si>
  <si>
    <t>LBDUAJ8882</t>
  </si>
  <si>
    <t>LBDUAJ8893</t>
  </si>
  <si>
    <t>LBDUAJ8902</t>
  </si>
  <si>
    <t>LBDUAJ8911</t>
  </si>
  <si>
    <t>LBDUAK1832</t>
  </si>
  <si>
    <t>LBDUAK1834</t>
  </si>
  <si>
    <t>LBDUAK1846</t>
  </si>
  <si>
    <t>LBDUAJ8900</t>
  </si>
  <si>
    <t>LBDUAJ8909</t>
  </si>
  <si>
    <t>LBDUAK1819</t>
  </si>
  <si>
    <t>LBDUAK1822</t>
  </si>
  <si>
    <t>LBDUAK1829</t>
  </si>
  <si>
    <t>LBDUAK1830</t>
  </si>
  <si>
    <t>LBDUAK1831</t>
  </si>
  <si>
    <t>LBDUAK1835</t>
  </si>
  <si>
    <t>LBDUAK1837</t>
  </si>
  <si>
    <t>LBDUAK1854</t>
  </si>
  <si>
    <t>LBDUAK1858</t>
  </si>
  <si>
    <t>LBDUAK1862</t>
  </si>
  <si>
    <t>Shipped</t>
  </si>
  <si>
    <t>LBDUAJ8906</t>
  </si>
  <si>
    <t>LBDUAK1821</t>
  </si>
  <si>
    <t>LBDUAK1825</t>
  </si>
  <si>
    <t>LBDUAK1842</t>
  </si>
  <si>
    <t>LBDUAK1843</t>
  </si>
  <si>
    <t>LBDUAK1844</t>
  </si>
  <si>
    <t>LBDUAK1847</t>
  </si>
  <si>
    <t>LBDUAK1850</t>
  </si>
  <si>
    <t>LBDUAK1852</t>
  </si>
  <si>
    <t>LBDUAK1864</t>
  </si>
  <si>
    <t>LBDUAK1841</t>
  </si>
  <si>
    <t>LBDUAK1865</t>
  </si>
  <si>
    <t>LBDUAK1872</t>
  </si>
  <si>
    <t>LBDUAJ8832</t>
  </si>
  <si>
    <t>LBDUAK1848</t>
  </si>
  <si>
    <t>LBDUAK1855</t>
  </si>
  <si>
    <t>LBDUAK1868</t>
  </si>
  <si>
    <t>LBDUAK1856</t>
  </si>
  <si>
    <t>Spare 1</t>
  </si>
  <si>
    <t>Spare 2</t>
  </si>
  <si>
    <t>Spare 3</t>
  </si>
  <si>
    <t>LBDUAK1877</t>
  </si>
  <si>
    <t>LBDUAK1878</t>
  </si>
  <si>
    <t>LBDUAK1879</t>
  </si>
  <si>
    <t>LBDUAK1880</t>
  </si>
  <si>
    <t xml:space="preserve">5309701 - Body </t>
  </si>
  <si>
    <t>Engine Center Need</t>
  </si>
  <si>
    <t>No Plan</t>
  </si>
  <si>
    <t>Detail Need</t>
  </si>
  <si>
    <t>VIS M</t>
  </si>
  <si>
    <t>Airfoil Bluelight</t>
  </si>
  <si>
    <t>PID</t>
  </si>
  <si>
    <t>Tip Mismatch</t>
  </si>
  <si>
    <t>X-Ray Gap</t>
  </si>
  <si>
    <t>AAI</t>
  </si>
  <si>
    <t>Conductivity</t>
  </si>
  <si>
    <t>Nick</t>
  </si>
  <si>
    <t>LBDUAK1884</t>
  </si>
  <si>
    <t>LBDUAK1885</t>
  </si>
  <si>
    <t>LBDUAK1888</t>
  </si>
  <si>
    <t>LBDUAK1889</t>
  </si>
  <si>
    <t>LBDUAK1890</t>
  </si>
  <si>
    <t>LBDUAK1891</t>
  </si>
  <si>
    <t>LBDUAK1892</t>
  </si>
  <si>
    <t>LBDUAK1893</t>
  </si>
  <si>
    <t>LBDUAK1895</t>
  </si>
  <si>
    <t>LBDUAK1896</t>
  </si>
  <si>
    <t>LBDUAK1898</t>
  </si>
  <si>
    <t>LBDUAK1899</t>
  </si>
  <si>
    <t>LBDUAK1901</t>
  </si>
  <si>
    <t>LBDUAK1903</t>
  </si>
  <si>
    <t>LBDUAK1904</t>
  </si>
  <si>
    <t>LBDUAK1905</t>
  </si>
  <si>
    <t>BR2</t>
  </si>
  <si>
    <t>LBDUAK1907</t>
  </si>
  <si>
    <t>LBDUAK1908</t>
  </si>
  <si>
    <t>LBDUAK1909</t>
  </si>
  <si>
    <t>LBDUAK1914</t>
  </si>
  <si>
    <t>LBDUAK1915</t>
  </si>
  <si>
    <t>LBDUAK1917</t>
  </si>
  <si>
    <t xml:space="preserve">LBDUAK5417 </t>
  </si>
  <si>
    <t>LBDUAK5418</t>
  </si>
  <si>
    <t>LBDUAK5419</t>
  </si>
  <si>
    <t>LBDUAK5420</t>
  </si>
  <si>
    <t>LBDUAK5421</t>
  </si>
  <si>
    <t>LBDUAK5422</t>
  </si>
  <si>
    <t>LBDUAK5423</t>
  </si>
  <si>
    <t>LBDUAK5424</t>
  </si>
  <si>
    <t>LBDUAK5425</t>
  </si>
  <si>
    <t>LBDUAK5426</t>
  </si>
  <si>
    <t>Bond Room 1</t>
  </si>
  <si>
    <t>Bond Room 2</t>
  </si>
  <si>
    <t>BR1</t>
  </si>
  <si>
    <t>LBDUAK5428</t>
  </si>
  <si>
    <t>LBDUAK5429</t>
  </si>
  <si>
    <t>LBDUAK5430</t>
  </si>
  <si>
    <t>LBDUAK5431</t>
  </si>
  <si>
    <t>LBDUAK5432</t>
  </si>
  <si>
    <t>LBDUAK5433</t>
  </si>
  <si>
    <t>LBDUAK5434</t>
  </si>
  <si>
    <t>LBDUAK5435</t>
  </si>
  <si>
    <t>Blade Body Pocket</t>
  </si>
  <si>
    <t>Root IHC</t>
  </si>
  <si>
    <t>Hold</t>
  </si>
  <si>
    <t>Rework</t>
  </si>
  <si>
    <t>Rej</t>
  </si>
  <si>
    <t>LBDUAK5436</t>
  </si>
  <si>
    <t>LBDUAK5437</t>
  </si>
  <si>
    <t>LBDUAK5440</t>
  </si>
  <si>
    <t>LBDUAK5441</t>
  </si>
  <si>
    <t>LBDUAK5442</t>
  </si>
  <si>
    <t>LBDUAK5443</t>
  </si>
  <si>
    <t>LBDUAK5444</t>
  </si>
  <si>
    <t>LBDUAK5447</t>
  </si>
  <si>
    <t>LBDUAK5451</t>
  </si>
  <si>
    <t>LBDUAK5452</t>
  </si>
  <si>
    <t>LBDUAK5453</t>
  </si>
  <si>
    <t>LBDUAK5455</t>
  </si>
  <si>
    <t>LBDUAK5458</t>
  </si>
  <si>
    <t>LBDUAK5459</t>
  </si>
  <si>
    <t>Unprocessed</t>
  </si>
  <si>
    <t>LBDUAK5460</t>
  </si>
  <si>
    <t>LBDUAK5461</t>
  </si>
  <si>
    <t>LBDUAK5462</t>
  </si>
  <si>
    <t>LBDUAK5465</t>
  </si>
  <si>
    <t>LBDUAK5466</t>
  </si>
  <si>
    <t>LBDUAK5467</t>
  </si>
  <si>
    <t>resub</t>
  </si>
  <si>
    <t>LBDUAK5471</t>
  </si>
  <si>
    <t>FX</t>
  </si>
  <si>
    <t>IHC RX</t>
  </si>
  <si>
    <t>Held</t>
  </si>
  <si>
    <t>Delam</t>
  </si>
  <si>
    <t>LBDUAJ8863</t>
  </si>
  <si>
    <t>LBDUAJ8859</t>
  </si>
  <si>
    <t>LBDUAJ8872</t>
  </si>
  <si>
    <t>LBDUAJ8889</t>
  </si>
  <si>
    <t>LBDUAJ8845</t>
  </si>
  <si>
    <t>LBDUAJ8844</t>
  </si>
  <si>
    <t>LBDUAJ8881</t>
  </si>
  <si>
    <t>LBDUAJ8894</t>
  </si>
  <si>
    <t>LBDUAJ8903</t>
  </si>
  <si>
    <t>LBDUAK1833</t>
  </si>
  <si>
    <t>LBDUAK1839</t>
  </si>
  <si>
    <t>LBDUAJ8892</t>
  </si>
  <si>
    <t>LBDUAJ8897</t>
  </si>
  <si>
    <t>LBDUAK1845</t>
  </si>
  <si>
    <t>LBDUAK1827</t>
  </si>
  <si>
    <t>LBDUAK1840</t>
  </si>
  <si>
    <t>LBDUAK1849</t>
  </si>
  <si>
    <t>LBDUAK1863</t>
  </si>
  <si>
    <t>LBDUAK1860</t>
  </si>
  <si>
    <t>LBDUAJ8833</t>
  </si>
  <si>
    <t>LBDUAJ8899</t>
  </si>
  <si>
    <t>LBDUAJ8880</t>
  </si>
  <si>
    <t>Rel</t>
  </si>
  <si>
    <t>LBDUAK5472</t>
  </si>
  <si>
    <t>LBDUAK5473</t>
  </si>
  <si>
    <t>LBDUAK5474</t>
  </si>
  <si>
    <t>LBDUAK5475</t>
  </si>
  <si>
    <t>LBDUAK5476</t>
  </si>
  <si>
    <t>LBDUAK5477</t>
  </si>
  <si>
    <t>LBDUAK5478</t>
  </si>
  <si>
    <t>LBDUAK5479</t>
  </si>
  <si>
    <t>LBDUAK5480</t>
  </si>
  <si>
    <t>LBDUAK5481</t>
  </si>
  <si>
    <t>LBDUAK5482</t>
  </si>
  <si>
    <t>LBDUAK5483</t>
  </si>
  <si>
    <t>LBDUAK5484</t>
  </si>
  <si>
    <t>LBDUAK5485</t>
  </si>
  <si>
    <t>As Built</t>
  </si>
  <si>
    <t>Rework in process</t>
  </si>
  <si>
    <t>PEND</t>
  </si>
  <si>
    <t>003</t>
  </si>
  <si>
    <t>004</t>
  </si>
  <si>
    <t>005</t>
  </si>
  <si>
    <t>``</t>
  </si>
  <si>
    <t>LBDUAK5516</t>
  </si>
  <si>
    <t>LBDUAK5517</t>
  </si>
  <si>
    <t>LBDUAK5518</t>
  </si>
  <si>
    <t>LBDUAK5519</t>
  </si>
  <si>
    <t>LBDUAK5520</t>
  </si>
  <si>
    <t>LBDUAK5521</t>
  </si>
  <si>
    <t>LBDUAK5522</t>
  </si>
  <si>
    <t>LBDUAK5523</t>
  </si>
  <si>
    <t>LBDUAK5486</t>
  </si>
  <si>
    <t>LBDUAK5487</t>
  </si>
  <si>
    <t>LBDUAK5488</t>
  </si>
  <si>
    <t>LBDUAK5489</t>
  </si>
  <si>
    <t>LBDUAK5490</t>
  </si>
  <si>
    <t>LBDUAK5491</t>
  </si>
  <si>
    <t>LBDUAK5492</t>
  </si>
  <si>
    <t>LBDUAK5493</t>
  </si>
  <si>
    <t>LBDUAK5494</t>
  </si>
  <si>
    <t>LBDUAK5495</t>
  </si>
  <si>
    <t>LBDUAK5496</t>
  </si>
  <si>
    <t>LBDUAK5497</t>
  </si>
  <si>
    <t>LBDUAK5498</t>
  </si>
  <si>
    <t>LBDUAK5499</t>
  </si>
  <si>
    <t>LBDUAK5500</t>
  </si>
  <si>
    <t>RGBSI NOTES</t>
  </si>
  <si>
    <t>Kit</t>
  </si>
  <si>
    <t>Autoclave 1</t>
  </si>
  <si>
    <t>LE Demold / Hand Abrade</t>
  </si>
  <si>
    <t>Autoclave 2</t>
  </si>
  <si>
    <t>1st Inspection / TAI / OX</t>
  </si>
  <si>
    <t>Transit to SET</t>
  </si>
  <si>
    <t>Transit / RX SET</t>
  </si>
  <si>
    <t>OX / Transit XRI</t>
  </si>
  <si>
    <t>XRI to IHC</t>
  </si>
  <si>
    <t>IHC Transit</t>
  </si>
  <si>
    <t>OX / Transit Automation</t>
  </si>
  <si>
    <t>Transit / RX Automation</t>
  </si>
  <si>
    <t>Finish Ops / BL</t>
  </si>
  <si>
    <t xml:space="preserve"> to set</t>
  </si>
  <si>
    <t>clave2</t>
  </si>
  <si>
    <t>scratch</t>
  </si>
  <si>
    <t>LBDUAK5524</t>
  </si>
  <si>
    <t>LBDUAK5525</t>
  </si>
  <si>
    <t>LBDUAK5526</t>
  </si>
  <si>
    <t>LBDUAK5527</t>
  </si>
  <si>
    <t>LBDUAK5528</t>
  </si>
  <si>
    <t>LBDUAK5529</t>
  </si>
  <si>
    <t>LBDUAK5530</t>
  </si>
  <si>
    <t>LBDUAK5531</t>
  </si>
  <si>
    <t>LBDUAK5532</t>
  </si>
  <si>
    <t>LBDUAK5533</t>
  </si>
  <si>
    <t>LBDUAK5534</t>
  </si>
  <si>
    <t>LBDUAK5535</t>
  </si>
  <si>
    <t>LBDUAK5536</t>
  </si>
  <si>
    <t>LBDUAK5537</t>
  </si>
  <si>
    <t>LBDUAK5538</t>
  </si>
  <si>
    <t>LBDUAK5539</t>
  </si>
  <si>
    <t>LBDUAK5540</t>
  </si>
  <si>
    <t>plt1 boxes</t>
  </si>
  <si>
    <t>no router/plt1</t>
  </si>
  <si>
    <t>not marked</t>
  </si>
  <si>
    <t>ndt needed</t>
  </si>
  <si>
    <t>qc hold tag</t>
  </si>
  <si>
    <t>11/2 for bl</t>
  </si>
  <si>
    <t>emb001 trouble rack</t>
  </si>
  <si>
    <t>needs peel test</t>
  </si>
  <si>
    <t>needs mw</t>
  </si>
  <si>
    <t>blue splat</t>
  </si>
  <si>
    <t>rework @80, complete?</t>
  </si>
  <si>
    <t>dimensional</t>
  </si>
  <si>
    <t>verify hardcoat</t>
  </si>
  <si>
    <t>nick</t>
  </si>
  <si>
    <t>resisitance</t>
  </si>
  <si>
    <t>erosion coat thickness</t>
  </si>
  <si>
    <t>LBDUAK5541</t>
  </si>
  <si>
    <t>LBDUAK5542</t>
  </si>
  <si>
    <t>LBDUAK5543</t>
  </si>
  <si>
    <t>LBDUAK5544</t>
  </si>
  <si>
    <t>LBDUAK5545</t>
  </si>
  <si>
    <t>LBDUAK5546</t>
  </si>
  <si>
    <t>LBDUAK5547</t>
  </si>
  <si>
    <t>LBDUAK5548</t>
  </si>
  <si>
    <t>LBDUAK5549</t>
  </si>
  <si>
    <t>LBDUAK5550</t>
  </si>
  <si>
    <t>reject</t>
  </si>
  <si>
    <t>bl accept</t>
  </si>
  <si>
    <t>nodule chemglaze splatter</t>
  </si>
  <si>
    <t>need bl</t>
  </si>
  <si>
    <t>to set</t>
  </si>
  <si>
    <t>set ox</t>
  </si>
  <si>
    <t>no downgrade</t>
  </si>
  <si>
    <t>no sk</t>
  </si>
  <si>
    <t>dg to sk</t>
  </si>
  <si>
    <t>toni 11/6</t>
  </si>
  <si>
    <t>toni 11/9</t>
  </si>
  <si>
    <t>sheath bond-jellyball</t>
  </si>
  <si>
    <t>not found</t>
  </si>
  <si>
    <t>need sk qn</t>
  </si>
  <si>
    <t>aai</t>
  </si>
  <si>
    <t>needs bl</t>
  </si>
  <si>
    <t>peen certs?</t>
  </si>
  <si>
    <t>rework qn</t>
  </si>
  <si>
    <t>jellyball</t>
  </si>
  <si>
    <t>resistance</t>
  </si>
  <si>
    <t>shield placement</t>
  </si>
  <si>
    <t>root length</t>
  </si>
  <si>
    <t>raised mtl</t>
  </si>
  <si>
    <t>ESN</t>
  </si>
  <si>
    <t>TARGET/FCST/COMMIT</t>
  </si>
  <si>
    <t>Set Blade Starts Count</t>
  </si>
  <si>
    <t xml:space="preserve">  Lead Times
(work days)</t>
  </si>
  <si>
    <t>Process Bucket</t>
  </si>
  <si>
    <t>Final</t>
  </si>
  <si>
    <t>QN processing</t>
  </si>
  <si>
    <t>RX Automation</t>
  </si>
  <si>
    <t>Automation to PWAA</t>
  </si>
  <si>
    <t>Transit Automation</t>
  </si>
  <si>
    <t>OX</t>
  </si>
  <si>
    <t>Middle ops</t>
  </si>
  <si>
    <t>IHC to PWAA</t>
  </si>
  <si>
    <t>Transit to IHC</t>
  </si>
  <si>
    <t>Transit to XRI</t>
  </si>
  <si>
    <t>TAI</t>
  </si>
  <si>
    <t>Demold/Inspection</t>
  </si>
  <si>
    <t>conductive</t>
  </si>
  <si>
    <t>delam</t>
  </si>
  <si>
    <t>wearpad</t>
  </si>
  <si>
    <t>setox</t>
  </si>
  <si>
    <t>pending lab test</t>
  </si>
  <si>
    <t>hold peel test</t>
  </si>
  <si>
    <t>conductivity</t>
  </si>
  <si>
    <t>LBDUAK5502</t>
  </si>
  <si>
    <t>LBDUAK5504</t>
  </si>
  <si>
    <t>LBDUAK5510</t>
  </si>
  <si>
    <t>added per Barry</t>
  </si>
  <si>
    <t>ur bond</t>
  </si>
  <si>
    <t>white coat</t>
  </si>
  <si>
    <t>missing primer chart</t>
  </si>
  <si>
    <t>tip mismatch</t>
  </si>
  <si>
    <t>missing primer</t>
  </si>
  <si>
    <t>Tape Test</t>
  </si>
  <si>
    <t>P</t>
  </si>
  <si>
    <t>F</t>
  </si>
  <si>
    <t>Transit to Peening</t>
  </si>
  <si>
    <t>Outgoing to Automation</t>
  </si>
  <si>
    <t>LPB (SET)</t>
  </si>
  <si>
    <t>OX / Transit to LPB</t>
  </si>
  <si>
    <t xml:space="preserve">1st Inspection / TAI </t>
  </si>
  <si>
    <t>Mask / Etch / Prime</t>
  </si>
  <si>
    <t xml:space="preserve"> Demold </t>
  </si>
  <si>
    <t>Transit XRI</t>
  </si>
  <si>
    <t>Transit XRI to IHC</t>
  </si>
  <si>
    <t>Chemglaze Delam</t>
  </si>
  <si>
    <t>peel test</t>
  </si>
  <si>
    <t>LBDUAK5551</t>
  </si>
  <si>
    <t>LBDUAK5552</t>
  </si>
  <si>
    <t>LBDUAK5553</t>
  </si>
  <si>
    <t>LBDUAK5554</t>
  </si>
  <si>
    <t>LBDUAK5555</t>
  </si>
  <si>
    <t>LBDUAK5556</t>
  </si>
  <si>
    <t>LBDUAK5557</t>
  </si>
  <si>
    <t>LBDUAK5558</t>
  </si>
  <si>
    <t>LBDUAK5559</t>
  </si>
  <si>
    <t>LBDUAK5560</t>
  </si>
  <si>
    <t>LBDUAK5561</t>
  </si>
  <si>
    <t>LBDUAK5562</t>
  </si>
  <si>
    <t>LBDUAK5563</t>
  </si>
  <si>
    <t>LBDUAK5564</t>
  </si>
  <si>
    <t>BL</t>
  </si>
  <si>
    <t>overcured</t>
  </si>
  <si>
    <t>??</t>
  </si>
  <si>
    <t>LBDUAK5572</t>
  </si>
  <si>
    <t>LBDUAK5568</t>
  </si>
  <si>
    <t>LBDUAK5567</t>
  </si>
  <si>
    <t>LBDUAK5566</t>
  </si>
  <si>
    <t>LBDUAK5565</t>
  </si>
  <si>
    <t>LBDUAK5569</t>
  </si>
  <si>
    <t>LBDUAK5570</t>
  </si>
  <si>
    <t>LBDUAK5571</t>
  </si>
  <si>
    <t>LBDUAK5579</t>
  </si>
  <si>
    <t>LBDUAK5580</t>
  </si>
  <si>
    <t>LBDUAK5581</t>
  </si>
  <si>
    <t>LBDUAK5582</t>
  </si>
  <si>
    <t>plt4</t>
  </si>
  <si>
    <t>LBDUAK5576</t>
  </si>
  <si>
    <t>LBDUAK5577</t>
  </si>
  <si>
    <t>LBDUAK5573</t>
  </si>
  <si>
    <t>LBDUAK5574</t>
  </si>
  <si>
    <t>LBDUAK5575</t>
  </si>
  <si>
    <t>insp</t>
  </si>
  <si>
    <t>LBDUAK5584</t>
  </si>
  <si>
    <t>LBDUAK5585</t>
  </si>
  <si>
    <t>LBDUAK5586</t>
  </si>
  <si>
    <t>LBDUAK5587</t>
  </si>
  <si>
    <t>xray gap</t>
  </si>
  <si>
    <t>Blue Light</t>
  </si>
  <si>
    <t>Moment Weight/Mark</t>
  </si>
  <si>
    <t>LBDUAK5589</t>
  </si>
  <si>
    <t>LBDUAK5591</t>
  </si>
  <si>
    <t>LBDUAK5592</t>
  </si>
  <si>
    <t>LBDUAK5590</t>
  </si>
  <si>
    <t>LBDUAK5595</t>
  </si>
  <si>
    <t>LBDUAK5596</t>
  </si>
  <si>
    <t>LBDUAK5588</t>
  </si>
  <si>
    <t>LBDUAK5594</t>
  </si>
  <si>
    <t>LBDUAK5593</t>
  </si>
  <si>
    <t>LBDUAK5600</t>
  </si>
  <si>
    <t>LBDUAK5597</t>
  </si>
  <si>
    <t>LBDUAK5598</t>
  </si>
  <si>
    <t>LBDUAK5599</t>
  </si>
  <si>
    <t>LBDUAK5601</t>
  </si>
  <si>
    <t>TRIAGE</t>
  </si>
  <si>
    <t>bond test</t>
  </si>
  <si>
    <t>LBDUAK5607</t>
  </si>
  <si>
    <t>LBDUAK5606</t>
  </si>
  <si>
    <t>LBDUAK5608</t>
  </si>
  <si>
    <t>Nick TE</t>
  </si>
  <si>
    <t>overspray</t>
  </si>
  <si>
    <t>release</t>
  </si>
  <si>
    <t>preclosed</t>
  </si>
  <si>
    <t>rto</t>
  </si>
  <si>
    <t>In Progress</t>
  </si>
  <si>
    <t>―</t>
  </si>
  <si>
    <t>****Need ChemglazeRepair</t>
  </si>
  <si>
    <t>***Bad Uncoated Scan</t>
  </si>
  <si>
    <t>**Re-Open Delam</t>
  </si>
  <si>
    <t>Inspection Incomplete</t>
  </si>
  <si>
    <t>*NeedConductivity QN</t>
  </si>
  <si>
    <t>5000967363 - Rework</t>
  </si>
  <si>
    <t>5000966756- AAI</t>
  </si>
  <si>
    <t>X</t>
  </si>
  <si>
    <t>LBDUAK1616</t>
  </si>
  <si>
    <t>5000966754 - AAI</t>
  </si>
  <si>
    <t>LBDUAK1569</t>
  </si>
  <si>
    <t>**46</t>
  </si>
  <si>
    <t>Need Chemglaze Repair</t>
  </si>
  <si>
    <t>x</t>
  </si>
  <si>
    <t>LBDUAK1557</t>
  </si>
  <si>
    <t>****45</t>
  </si>
  <si>
    <t>Need Rescan</t>
  </si>
  <si>
    <t>LBDUAK6711</t>
  </si>
  <si>
    <t>Needed ground tab</t>
  </si>
  <si>
    <t>Need Scan</t>
  </si>
  <si>
    <t>LBDUAK1561</t>
  </si>
  <si>
    <t>LBDUAK1614</t>
  </si>
  <si>
    <t>Need QN</t>
  </si>
  <si>
    <t>LBDUAK1593</t>
  </si>
  <si>
    <t>5000967476 - AAI</t>
  </si>
  <si>
    <t>LBDUAK1573</t>
  </si>
  <si>
    <t>LBDUAK1586</t>
  </si>
  <si>
    <t>QN not in SAP</t>
  </si>
  <si>
    <t>LBDUAJ2617</t>
  </si>
  <si>
    <t>LBDUAK1599</t>
  </si>
  <si>
    <t>LBDUAK6717</t>
  </si>
  <si>
    <t>*59</t>
  </si>
  <si>
    <t>Need MW</t>
  </si>
  <si>
    <t>5000975290 - AAI</t>
  </si>
  <si>
    <t>LBDUAK6712</t>
  </si>
  <si>
    <t xml:space="preserve">LBDUAK6709 </t>
  </si>
  <si>
    <t>LBDUAK1619</t>
  </si>
  <si>
    <t>LBDUAK1618</t>
  </si>
  <si>
    <t>5000966756 - AAI</t>
  </si>
  <si>
    <t>LBDUAK1611</t>
  </si>
  <si>
    <t>LBDUAK1568</t>
  </si>
  <si>
    <t>LBDUAK1623</t>
  </si>
  <si>
    <t>*55</t>
  </si>
  <si>
    <t>LBDUAK1621</t>
  </si>
  <si>
    <t>5000945056 / 5000966754</t>
  </si>
  <si>
    <t>LBDUAK0600</t>
  </si>
  <si>
    <t>LBDUAK1539</t>
  </si>
  <si>
    <t>***40</t>
  </si>
  <si>
    <t>LBDUAK1065</t>
  </si>
  <si>
    <t>Not on Daves List</t>
  </si>
  <si>
    <t>5000925272 AAI</t>
  </si>
  <si>
    <t>5000925272 - Rework</t>
  </si>
  <si>
    <t>5000921715 - AAI</t>
  </si>
  <si>
    <t>LBDUAK1537</t>
  </si>
  <si>
    <t>5000911358 / 5000926790</t>
  </si>
  <si>
    <t>LBDUAK1562</t>
  </si>
  <si>
    <t>LBDUAK1556</t>
  </si>
  <si>
    <t>LBDUAK1529</t>
  </si>
  <si>
    <t>LBDUAK1540</t>
  </si>
  <si>
    <t>LBDUAK1555</t>
  </si>
  <si>
    <t>LBDUAK1547</t>
  </si>
  <si>
    <t>LBDUAK1587</t>
  </si>
  <si>
    <t>LBDUAK1582</t>
  </si>
  <si>
    <t>LBDUAK1571</t>
  </si>
  <si>
    <t>LBDUAK1588</t>
  </si>
  <si>
    <t>LBDUAK1577</t>
  </si>
  <si>
    <t>LBDUAK1581</t>
  </si>
  <si>
    <t>LBDUAK1560</t>
  </si>
  <si>
    <t>LBDUAK1609</t>
  </si>
  <si>
    <t>LBDUAK1605</t>
  </si>
  <si>
    <t>LBDUAK1602</t>
  </si>
  <si>
    <t>LBDUAK1600</t>
  </si>
  <si>
    <t>LBDUAK1597</t>
  </si>
  <si>
    <t>LBDUAK1596</t>
  </si>
  <si>
    <t>LBDUAK1595</t>
  </si>
  <si>
    <t>LBDUAK1592</t>
  </si>
  <si>
    <t>LBDUAK1591</t>
  </si>
  <si>
    <t>LBDUAK1578</t>
  </si>
  <si>
    <t>LBDUAK1575</t>
  </si>
  <si>
    <t>LBDUAK1574</t>
  </si>
  <si>
    <t>LBDUAK1572</t>
  </si>
  <si>
    <t>LBDUAK1570</t>
  </si>
  <si>
    <t>LBDUAK1585</t>
  </si>
  <si>
    <t>LBDUAK1583</t>
  </si>
  <si>
    <t>LBDUAK1580</t>
  </si>
  <si>
    <t>LBDUAK1579</t>
  </si>
  <si>
    <t>LBDUAK1535</t>
  </si>
  <si>
    <t>LBDUAK1576</t>
  </si>
  <si>
    <t>LBDUAK1558</t>
  </si>
  <si>
    <t>LBDUAK1056</t>
  </si>
  <si>
    <t>Comments</t>
  </si>
  <si>
    <t>Tip Mis-Match</t>
  </si>
  <si>
    <t>FX Complete</t>
  </si>
  <si>
    <t>Conductivity QN</t>
  </si>
  <si>
    <t>Root Rework Complete</t>
  </si>
  <si>
    <t>Root Length QN</t>
  </si>
  <si>
    <t>Inspected</t>
  </si>
  <si>
    <t>BL EQN</t>
  </si>
  <si>
    <t>BL Scan</t>
  </si>
  <si>
    <t>SN</t>
  </si>
  <si>
    <t>FPY Proj</t>
  </si>
  <si>
    <t>BL Not submitted</t>
  </si>
  <si>
    <t>BL Pending</t>
  </si>
  <si>
    <t>BL Rework</t>
  </si>
  <si>
    <t>BL Reject</t>
  </si>
  <si>
    <t>BL AAI</t>
  </si>
  <si>
    <t>Total</t>
  </si>
  <si>
    <t>WF &amp; Dam Suspsect Population</t>
  </si>
  <si>
    <t>Final Operations</t>
  </si>
  <si>
    <t>Color Reference</t>
  </si>
  <si>
    <t>Final Inspected</t>
  </si>
  <si>
    <t>QN Processing</t>
  </si>
  <si>
    <t>Receive Inspected</t>
  </si>
  <si>
    <t>Received from Auto</t>
  </si>
  <si>
    <t>Transit Automation to PWAA</t>
  </si>
  <si>
    <t>Completed Auto</t>
  </si>
  <si>
    <t>Transit to Automation</t>
  </si>
  <si>
    <t>Shipped to Auto</t>
  </si>
  <si>
    <t>Outgoing Inspected</t>
  </si>
  <si>
    <t>Received from IHC</t>
  </si>
  <si>
    <t>IHC Transit to PWAA</t>
  </si>
  <si>
    <t>Completed IHC</t>
  </si>
  <si>
    <t>Completed XRI</t>
  </si>
  <si>
    <t>Transit Peening to XRI</t>
  </si>
  <si>
    <t>Completed Peening</t>
  </si>
  <si>
    <t>Transit SET to Peening</t>
  </si>
  <si>
    <t>Completed SET</t>
  </si>
  <si>
    <t>Shipped to SET</t>
  </si>
  <si>
    <t>Demold</t>
  </si>
  <si>
    <t>Bad Parts</t>
  </si>
  <si>
    <t>Tape Test Failed</t>
  </si>
  <si>
    <t>Return to Ops Parts</t>
  </si>
  <si>
    <t>RTO Parts</t>
  </si>
  <si>
    <t>Good Parts</t>
  </si>
  <si>
    <r>
      <t xml:space="preserve">Serial Numbers             </t>
    </r>
    <r>
      <rPr>
        <b/>
        <sz val="28"/>
        <color theme="0"/>
        <rFont val="Arial"/>
        <family val="2"/>
      </rPr>
      <t>.</t>
    </r>
  </si>
  <si>
    <t>OX / RCVD</t>
  </si>
  <si>
    <t>Final Inspect (clr 1)</t>
  </si>
  <si>
    <t>Final Inspect (clr 2)</t>
  </si>
  <si>
    <t>Engine Set Tracker</t>
  </si>
  <si>
    <t>Slow Parts</t>
  </si>
  <si>
    <t>PB1R3B4</t>
  </si>
  <si>
    <t>PB1R9B2</t>
  </si>
  <si>
    <t>PB1R1B4</t>
  </si>
  <si>
    <t>PB1R9B7</t>
  </si>
  <si>
    <t>PB1R8B7</t>
  </si>
  <si>
    <t>PB1R8B3</t>
  </si>
  <si>
    <t>PB1R8B4</t>
  </si>
  <si>
    <t>PB1R9B6</t>
  </si>
  <si>
    <t>PB1R8B1</t>
  </si>
  <si>
    <t>PB1R2B1</t>
  </si>
  <si>
    <t>PB1R8B2</t>
  </si>
  <si>
    <t>PB1R1B1</t>
  </si>
  <si>
    <t>PB1R9B5</t>
  </si>
  <si>
    <t>PB1R1B6</t>
  </si>
  <si>
    <t>PB1R4B1</t>
  </si>
  <si>
    <t>PB1R5B8</t>
  </si>
  <si>
    <t>PB1R9B4</t>
  </si>
  <si>
    <t>PB1R7B2</t>
  </si>
  <si>
    <t>PB1R4B2</t>
  </si>
  <si>
    <t>PB1R4B8</t>
  </si>
  <si>
    <t>PB1R7B3</t>
  </si>
  <si>
    <t>PB1R3B2</t>
  </si>
  <si>
    <t>PB1R5B5</t>
  </si>
  <si>
    <t>PB1R5B1</t>
  </si>
  <si>
    <t>PB1R6B1</t>
  </si>
  <si>
    <t>PB1R5B2</t>
  </si>
  <si>
    <t>PB1R8B8</t>
  </si>
  <si>
    <t>PB1R6B8</t>
  </si>
  <si>
    <t>PB1R4B7</t>
  </si>
  <si>
    <t>PB1R6B2</t>
  </si>
  <si>
    <t>PB1R6B3</t>
  </si>
  <si>
    <t>PB1R5B6</t>
  </si>
  <si>
    <t>TIP MISMATCH</t>
  </si>
  <si>
    <t>LBDUAK5468</t>
  </si>
  <si>
    <t>LBDUAK5464</t>
  </si>
  <si>
    <t>LBDUAK5463</t>
  </si>
  <si>
    <t>LBDUAK5470</t>
  </si>
  <si>
    <t>LBDUAK1906</t>
  </si>
  <si>
    <t>LBDUAK1883</t>
  </si>
  <si>
    <t>LBDUAK1913</t>
  </si>
  <si>
    <t>LBDUAK5446</t>
  </si>
  <si>
    <t>LBDUAK5457</t>
  </si>
  <si>
    <t>LBDUAK5456</t>
  </si>
  <si>
    <t>LBDUAK5449</t>
  </si>
  <si>
    <t>LBDUAK5448</t>
  </si>
  <si>
    <t>LBDUAK5439</t>
  </si>
  <si>
    <t>LBDUAK5427</t>
  </si>
  <si>
    <t>LBDUAK1881</t>
  </si>
  <si>
    <t>LBDUAK5445</t>
  </si>
  <si>
    <t>LBDUAK5450</t>
  </si>
  <si>
    <t>LBDUAK1876</t>
  </si>
  <si>
    <t>LBDUAJ8885</t>
  </si>
  <si>
    <t>LBDUAK5438</t>
  </si>
  <si>
    <t>LBDUAJ8898</t>
  </si>
  <si>
    <t>LBDUAK1916</t>
  </si>
  <si>
    <t>LBDUAK1900</t>
  </si>
  <si>
    <t>LBDUAK1912</t>
  </si>
  <si>
    <t>LBDUAK5454</t>
  </si>
  <si>
    <t>LBDUAK1911</t>
  </si>
  <si>
    <t>LBDUAK1918</t>
  </si>
  <si>
    <t>LBDUAJ8901</t>
  </si>
  <si>
    <t>LBDUAK1853</t>
  </si>
  <si>
    <t>LBDUAK1874</t>
  </si>
  <si>
    <t>LBDUAJ8908</t>
  </si>
  <si>
    <t>LBDUAK1828</t>
  </si>
  <si>
    <t>LBDUAK1851</t>
  </si>
  <si>
    <t>LBDUAJ8026</t>
  </si>
  <si>
    <t>LBDUAK1910</t>
  </si>
  <si>
    <t>LBDUAK5469</t>
  </si>
  <si>
    <t>LBDUAK1902</t>
  </si>
  <si>
    <t>LBDUAK1897</t>
  </si>
  <si>
    <t>LBDUAK1882</t>
  </si>
  <si>
    <t>LBDUAK1887</t>
  </si>
  <si>
    <t>LBDUAK1886</t>
  </si>
  <si>
    <t>LBDUAK1894</t>
  </si>
  <si>
    <t>LBDUAK1869</t>
  </si>
  <si>
    <t>LBDUAK1861</t>
  </si>
  <si>
    <t>LBDUAK1824</t>
  </si>
  <si>
    <t>LBDUAK1859</t>
  </si>
  <si>
    <t>LBDUAK1866</t>
  </si>
  <si>
    <t>LBDUAK1857</t>
  </si>
  <si>
    <t>LBDUAJ8840</t>
  </si>
  <si>
    <t>LBDUAJ8824</t>
  </si>
  <si>
    <t>LBDUAJ8865</t>
  </si>
  <si>
    <t>LBDUAJ8912</t>
  </si>
  <si>
    <t>LBDUAJ8878</t>
  </si>
  <si>
    <t>LBDUAJ8875</t>
  </si>
  <si>
    <t>LBDUAJ8869</t>
  </si>
  <si>
    <t>LBDUAJ8848</t>
  </si>
  <si>
    <t>LBDUAJ8836</t>
  </si>
  <si>
    <t>LBDUAJ8841</t>
  </si>
  <si>
    <t>LBDUAJ8850</t>
  </si>
  <si>
    <t>LBDUAJ8904</t>
  </si>
  <si>
    <t>LBDUAJ8843</t>
  </si>
  <si>
    <t>LBDUAJ8896</t>
  </si>
  <si>
    <t>LBDUAJ8886</t>
  </si>
  <si>
    <t>LBDUAJ8887</t>
  </si>
  <si>
    <t>LBDUAJ8884</t>
  </si>
  <si>
    <t>LBDUAJ8877</t>
  </si>
  <si>
    <t>no router</t>
  </si>
  <si>
    <t>RGBSI Notes</t>
  </si>
  <si>
    <t>SK04</t>
  </si>
  <si>
    <t>LBDUAK1601</t>
  </si>
  <si>
    <t>LBDUAK1584</t>
  </si>
  <si>
    <t>LBDUAK1564</t>
  </si>
  <si>
    <t>LBDUAK1530</t>
  </si>
  <si>
    <t>LBDUAK1061</t>
  </si>
  <si>
    <t>LBDUAK6759</t>
  </si>
  <si>
    <t>LBDUAK6765</t>
  </si>
  <si>
    <t>LBDUAK6757</t>
  </si>
  <si>
    <t>LBDUAK6756</t>
  </si>
  <si>
    <t>LBDUAK6755</t>
  </si>
  <si>
    <t>LBDUAK6766</t>
  </si>
  <si>
    <t>LBDUAK6764</t>
  </si>
  <si>
    <t>LBDUAK6761</t>
  </si>
  <si>
    <t>LBDUAK1603</t>
  </si>
  <si>
    <t>LBDUAK1589</t>
  </si>
  <si>
    <t>LBDUAK6727</t>
  </si>
  <si>
    <t>LBDUAK1613</t>
  </si>
  <si>
    <t>LBDUAK1606</t>
  </si>
  <si>
    <t>LBDUAK1604</t>
  </si>
  <si>
    <t>LBDUAK1598</t>
  </si>
  <si>
    <t>LBDUAK6775</t>
  </si>
  <si>
    <t>LBDUAK6774</t>
  </si>
  <si>
    <t>LBDUAK6773</t>
  </si>
  <si>
    <t>LBDUAK6772</t>
  </si>
  <si>
    <t>LBDUAK6771</t>
  </si>
  <si>
    <t>LBDUAK6770</t>
  </si>
  <si>
    <t>LBDUAK6769</t>
  </si>
  <si>
    <t>LBDUAK6768</t>
  </si>
  <si>
    <t>LBDUAK6767</t>
  </si>
  <si>
    <t>LBDUAK6763</t>
  </si>
  <si>
    <t>LBDUAK6762</t>
  </si>
  <si>
    <t>LBDUAK6760</t>
  </si>
  <si>
    <t>LBDUAK6758</t>
  </si>
  <si>
    <t>LBDUAK6754</t>
  </si>
  <si>
    <t>LBDUAK6753</t>
  </si>
  <si>
    <t>LBDUAK6752</t>
  </si>
  <si>
    <t>LBDUAK6751</t>
  </si>
  <si>
    <t>LBDUAK6737</t>
  </si>
  <si>
    <t>LBDUAK6749</t>
  </si>
  <si>
    <t>LBDUAK6747</t>
  </si>
  <si>
    <t>LBDUAK6745</t>
  </si>
  <si>
    <t>LBDUAK6744</t>
  </si>
  <si>
    <t>LBDUAK6743</t>
  </si>
  <si>
    <t>LBDUAK6740</t>
  </si>
  <si>
    <t>LBDUAK6750</t>
  </si>
  <si>
    <t>LBDUAK6746</t>
  </si>
  <si>
    <t>LBDUAK6741</t>
  </si>
  <si>
    <t>LBDUAK6739</t>
  </si>
  <si>
    <t>LBDUAK6736</t>
  </si>
  <si>
    <t>LBDUAK6731</t>
  </si>
  <si>
    <t>LBDUAK6748</t>
  </si>
  <si>
    <t>LBDUAK6742</t>
  </si>
  <si>
    <t>LBDUAK6738</t>
  </si>
  <si>
    <t>LBDUAK6735</t>
  </si>
  <si>
    <t>LBDUAK6734</t>
  </si>
  <si>
    <t>LBDUAK6733</t>
  </si>
  <si>
    <t>LBDUAK6732</t>
  </si>
  <si>
    <t>LBDUAK6730</t>
  </si>
  <si>
    <t>LBDUAK6729</t>
  </si>
  <si>
    <t>LBDUAK6726</t>
  </si>
  <si>
    <t>LBDUAK6725</t>
  </si>
  <si>
    <t>LBDUAK1594</t>
  </si>
  <si>
    <t>LBDUAK1590</t>
  </si>
  <si>
    <t>LBDUAK1617</t>
  </si>
  <si>
    <t>LBDUAK6710</t>
  </si>
  <si>
    <t>LBDUAK1608</t>
  </si>
  <si>
    <t>LBDUAK1612</t>
  </si>
  <si>
    <t>LBDUAK6724</t>
  </si>
  <si>
    <t>LBDUAK6721</t>
  </si>
  <si>
    <t>LBDUAK6720</t>
  </si>
  <si>
    <t>LBDUAK6719</t>
  </si>
  <si>
    <t>LBDUAK6714</t>
  </si>
  <si>
    <t>LBDUAK1624</t>
  </si>
  <si>
    <t>LBDUAK1607</t>
  </si>
  <si>
    <t>LBDUAK6722</t>
  </si>
  <si>
    <t>LBDUAK6718</t>
  </si>
  <si>
    <t>LBDUAK6716</t>
  </si>
  <si>
    <t>LBDUAK6713</t>
  </si>
  <si>
    <t>LBDUAK1622</t>
  </si>
  <si>
    <t>LBDUAK1615</t>
  </si>
  <si>
    <t>LBDUAK6723</t>
  </si>
  <si>
    <t>LBDUAK6715</t>
  </si>
  <si>
    <t>LBDUAK1620</t>
  </si>
  <si>
    <t>LBDUAK1610</t>
  </si>
  <si>
    <t>LBDUAK1528</t>
  </si>
  <si>
    <t>LBDUAK1553</t>
  </si>
  <si>
    <t>LBDUAK1536</t>
  </si>
  <si>
    <t>LBDUAK0570</t>
  </si>
  <si>
    <t>LBDUAK1565</t>
  </si>
  <si>
    <t>LBDUAK1544</t>
  </si>
  <si>
    <t>LBDUAK1525</t>
  </si>
  <si>
    <t>LBDUAK1062</t>
  </si>
  <si>
    <t>LBDUAK1551</t>
  </si>
  <si>
    <t>LBDUAK1534</t>
  </si>
  <si>
    <t>LBDUAK1546</t>
  </si>
  <si>
    <t>LBDUAK1543</t>
  </si>
  <si>
    <t>LBDUAK1559</t>
  </si>
  <si>
    <t>LBDUAK1532</t>
  </si>
  <si>
    <t>LBDUAK1545</t>
  </si>
  <si>
    <t>LBDUAK1554</t>
  </si>
  <si>
    <t>LBDUAK1552</t>
  </si>
  <si>
    <t>LBDUAK1538</t>
  </si>
  <si>
    <t>LBDUAK1542</t>
  </si>
  <si>
    <t>LBDUAK1526</t>
  </si>
  <si>
    <t>LBDUAK1527</t>
  </si>
  <si>
    <t>LBDUAK1548</t>
  </si>
  <si>
    <t>LBDUAK1549</t>
  </si>
  <si>
    <t>LBDUAK1567</t>
  </si>
  <si>
    <t>LBDUAK1531</t>
  </si>
  <si>
    <t>LBDUAK1541</t>
  </si>
  <si>
    <t>LBDUAK1550</t>
  </si>
  <si>
    <t>LBDUAK1533</t>
  </si>
  <si>
    <t>LBDUAK1566</t>
  </si>
  <si>
    <t>LBDUAK1563</t>
  </si>
  <si>
    <t>NAS1130-5FL15</t>
  </si>
  <si>
    <t>Insert</t>
  </si>
  <si>
    <t>Seal</t>
  </si>
  <si>
    <t>5312050SK03</t>
  </si>
  <si>
    <t>Vane Body (Development)</t>
  </si>
  <si>
    <t>Vane Body (production)</t>
  </si>
  <si>
    <t>UPE</t>
  </si>
  <si>
    <t>Inventory</t>
  </si>
  <si>
    <t>part number</t>
  </si>
  <si>
    <t>7 (-15)</t>
  </si>
  <si>
    <t>5311950SK03</t>
  </si>
  <si>
    <t>6 (+15)</t>
  </si>
  <si>
    <t>5311850SK03</t>
  </si>
  <si>
    <t>5 (-10)</t>
  </si>
  <si>
    <t>5311750SK03</t>
  </si>
  <si>
    <t>4 (+10)</t>
  </si>
  <si>
    <t>5311650SK03</t>
  </si>
  <si>
    <t>3 (-5)</t>
  </si>
  <si>
    <t>5311550SK03</t>
  </si>
  <si>
    <t>2 (+5)</t>
  </si>
  <si>
    <t>5311450SK03</t>
  </si>
  <si>
    <t>Desc</t>
  </si>
  <si>
    <t>MRJ SGVs</t>
  </si>
  <si>
    <t>1 (nominal)</t>
  </si>
  <si>
    <t>Clip</t>
  </si>
  <si>
    <t>Nut</t>
  </si>
  <si>
    <t>M21143-1-83</t>
  </si>
  <si>
    <t>Pin</t>
  </si>
  <si>
    <t>Vane Cover</t>
  </si>
  <si>
    <t>Vane Body</t>
  </si>
  <si>
    <t>Limited by</t>
  </si>
  <si>
    <t>Available to Launch</t>
  </si>
  <si>
    <t>BA SGVs</t>
  </si>
  <si>
    <t>Ground Tab</t>
  </si>
  <si>
    <t>Wearpad</t>
  </si>
  <si>
    <t>Sheath</t>
  </si>
  <si>
    <t>Required WIP</t>
  </si>
  <si>
    <t>Blade Body</t>
  </si>
  <si>
    <t>Blades per Engine Set</t>
  </si>
  <si>
    <t>Totals</t>
  </si>
  <si>
    <t>Engine Sets Required in WIP</t>
  </si>
  <si>
    <t>5314374SK01</t>
  </si>
  <si>
    <t>MRJ Parts in WIP</t>
  </si>
  <si>
    <t>5314372SK01</t>
  </si>
  <si>
    <t>Lead Time (Days)</t>
  </si>
  <si>
    <t>5314371SK01</t>
  </si>
  <si>
    <t>5314370SK01</t>
  </si>
  <si>
    <t>5314401SK01</t>
  </si>
  <si>
    <t>Part Number</t>
  </si>
  <si>
    <t>5314421SK04</t>
  </si>
  <si>
    <t>Assembly</t>
  </si>
  <si>
    <t>Wear Pad</t>
  </si>
  <si>
    <t xml:space="preserve">Body </t>
  </si>
  <si>
    <t>Percent Wipped</t>
  </si>
  <si>
    <t># Under Wipped</t>
  </si>
  <si>
    <t>WIP Required to Lead time</t>
  </si>
  <si>
    <t>WIP (actual)</t>
  </si>
  <si>
    <t>MRJ Fan Blades - 5314421SK04</t>
  </si>
  <si>
    <t>Limited by:</t>
  </si>
  <si>
    <t>Limiting Foam</t>
  </si>
  <si>
    <t>Wear Pad 53</t>
  </si>
  <si>
    <t>Wear Pad 51</t>
  </si>
  <si>
    <t>Grounding Tab</t>
  </si>
  <si>
    <t>5309489-10</t>
  </si>
  <si>
    <t>Foam -10</t>
  </si>
  <si>
    <t>5309489-09</t>
  </si>
  <si>
    <t>Foam -09</t>
  </si>
  <si>
    <t>BA Parts in WIP</t>
  </si>
  <si>
    <t>5309489-08</t>
  </si>
  <si>
    <t>Foam -08</t>
  </si>
  <si>
    <t>5309489-07</t>
  </si>
  <si>
    <t>Foam -07</t>
  </si>
  <si>
    <t>5309489-06</t>
  </si>
  <si>
    <t>Foam -06</t>
  </si>
  <si>
    <t>5309489-05</t>
  </si>
  <si>
    <t>Foam -05</t>
  </si>
  <si>
    <t>5309489-04</t>
  </si>
  <si>
    <t>Foam -04</t>
  </si>
  <si>
    <t>5309489-03</t>
  </si>
  <si>
    <t>Foam -03</t>
  </si>
  <si>
    <t>5309489-02</t>
  </si>
  <si>
    <t>Foam -02</t>
  </si>
  <si>
    <t>5309489-01</t>
  </si>
  <si>
    <t>Foam</t>
  </si>
  <si>
    <t>Foam -01</t>
  </si>
  <si>
    <t>Cover</t>
  </si>
  <si>
    <t>BA Fan Blades - 5318921</t>
  </si>
  <si>
    <t>Wear Pads</t>
  </si>
  <si>
    <t>5317977-13</t>
  </si>
  <si>
    <t>5317977-12</t>
  </si>
  <si>
    <t>5317977-11</t>
  </si>
  <si>
    <t>5317977-10</t>
  </si>
  <si>
    <t>5317977-09</t>
  </si>
  <si>
    <t>NEO Parts in WIP</t>
  </si>
  <si>
    <t>5317977-08</t>
  </si>
  <si>
    <t>5317977-07</t>
  </si>
  <si>
    <t>5317977-06</t>
  </si>
  <si>
    <t>5317977-05</t>
  </si>
  <si>
    <t>Assemblies</t>
  </si>
  <si>
    <t>5317977-04</t>
  </si>
  <si>
    <t>Wear Pad (UPA: 2)</t>
  </si>
  <si>
    <t>5317977-03</t>
  </si>
  <si>
    <t>5317977-02</t>
  </si>
  <si>
    <t>5317977-01</t>
  </si>
  <si>
    <t>Balance</t>
  </si>
  <si>
    <t>P/N</t>
  </si>
  <si>
    <t>Description</t>
  </si>
  <si>
    <t>30K Fan Blades - 5322121</t>
  </si>
  <si>
    <t># Parts launched non-allocated material</t>
  </si>
  <si>
    <t>Last Update</t>
  </si>
  <si>
    <t>WIP to LT</t>
  </si>
  <si>
    <t>Quality Hold - Coating Thickness</t>
  </si>
  <si>
    <t>Scanned 10/24</t>
  </si>
  <si>
    <t>Tip Delam</t>
  </si>
  <si>
    <t>Pt 1, awaiting QN Disposition</t>
  </si>
  <si>
    <t>No Coated.  Needs IHC RX</t>
  </si>
  <si>
    <t>Not Coated.  Needs Peen Cert</t>
  </si>
  <si>
    <t>Not Found</t>
  </si>
  <si>
    <t>502 AAI</t>
  </si>
  <si>
    <t>701/702</t>
  </si>
  <si>
    <t>Patrick's Notes (10/26)</t>
  </si>
  <si>
    <t>Needs BL scan / No BL data</t>
  </si>
  <si>
    <t>BL scan complete?</t>
  </si>
  <si>
    <t>EQN Status</t>
  </si>
  <si>
    <t>EQN #</t>
  </si>
  <si>
    <t>Blade #</t>
  </si>
  <si>
    <t>BA/EMB Blades for Blue Light</t>
  </si>
  <si>
    <t>Y</t>
  </si>
  <si>
    <t>N</t>
  </si>
  <si>
    <t>502/701/72</t>
  </si>
  <si>
    <t>REJECT</t>
  </si>
  <si>
    <t>X-Ray Gap (Y/N)</t>
  </si>
  <si>
    <t>BA/EMB Blades for Blue Light - 10/29 update</t>
  </si>
  <si>
    <t>`</t>
  </si>
  <si>
    <t>Acceptable to downgrade to SK</t>
  </si>
  <si>
    <t>Patrick's Notes</t>
  </si>
  <si>
    <t>BA/EMB Blades for Blue Light - 11/04 update</t>
  </si>
  <si>
    <t xml:space="preserve">Fitted cover </t>
  </si>
  <si>
    <t>Conductive</t>
  </si>
  <si>
    <t>Complete through Ops  fx 235</t>
  </si>
  <si>
    <t xml:space="preserve">Need 701/702 closed </t>
  </si>
  <si>
    <t xml:space="preserve">Rework per 502 </t>
  </si>
  <si>
    <t xml:space="preserve">Rework </t>
  </si>
  <si>
    <t xml:space="preserve">NO SK </t>
  </si>
  <si>
    <t>Need Sk QN</t>
  </si>
  <si>
    <t xml:space="preserve">DG to SK </t>
  </si>
  <si>
    <t>Remove from Quality/ Acceptable per deviation QN  50008877283</t>
  </si>
  <si>
    <t>502/701/702</t>
  </si>
  <si>
    <t xml:space="preserve">Sy located Blade </t>
  </si>
  <si>
    <t>Need data to determine if acceptable for SK</t>
  </si>
  <si>
    <t>BA/EMB Blades for Blue Light - 11/09 update</t>
  </si>
  <si>
    <t>Needs BL QN</t>
  </si>
  <si>
    <t>Need Entered</t>
  </si>
  <si>
    <t>Needs rescan cannot locate original Scan data file. </t>
  </si>
  <si>
    <t>No SK</t>
  </si>
  <si>
    <t>BA/EMB Blades for Blue Light - 11/12 update</t>
  </si>
  <si>
    <t>Need P.O. Need Sk QN</t>
  </si>
  <si>
    <t>Need Dispostion to downgrade</t>
  </si>
  <si>
    <t xml:space="preserve">No SK </t>
  </si>
  <si>
    <t xml:space="preserve">No Sk Downgrade due to no SI available for conductive check </t>
  </si>
  <si>
    <t xml:space="preserve">Complete through Ops  fx 235 Need to be tap tested then QN submitted </t>
  </si>
  <si>
    <t>TAI Cover</t>
  </si>
  <si>
    <t>Needed to be rescanned</t>
  </si>
  <si>
    <t xml:space="preserve">New 502 downgrade closed </t>
  </si>
  <si>
    <t>Y - 5000884854</t>
  </si>
  <si>
    <t>5000928692 - tip mismatch needs tasks</t>
  </si>
  <si>
    <t>Y - 5000937407</t>
  </si>
  <si>
    <t>Y - 5000897856 resubmit at FX at 701/702</t>
  </si>
  <si>
    <t>Y - 5000897203 resubmit at FX at 701/702</t>
  </si>
  <si>
    <t>Other QNs</t>
  </si>
  <si>
    <t>Tape Test (P/F)</t>
  </si>
  <si>
    <t>BA/EMB Blades for Blue Light - 11/17 update</t>
  </si>
  <si>
    <t>Need 502/701/702 closed</t>
  </si>
  <si>
    <t>Never Peened but processed at XRI</t>
  </si>
  <si>
    <t xml:space="preserve">Needs new 502 for downgrade </t>
  </si>
  <si>
    <t xml:space="preserve">conductive </t>
  </si>
  <si>
    <t xml:space="preserve"> P.O. 4400195558</t>
  </si>
  <si>
    <t xml:space="preserve">QN closed ready for remarking </t>
  </si>
  <si>
    <t>Reject</t>
  </si>
  <si>
    <t xml:space="preserve">  P.O. 440019236 </t>
  </si>
  <si>
    <t xml:space="preserve"> SK 04 QN  ready to be closed  </t>
  </si>
  <si>
    <t xml:space="preserve">Needs new 502 added Notified Velez </t>
  </si>
  <si>
    <t xml:space="preserve">AAI for new Xray Gap </t>
  </si>
  <si>
    <t xml:space="preserve">New 502 closed need 701/702 closed </t>
  </si>
  <si>
    <t xml:space="preserve">Need new 502/701/702 created and closed </t>
  </si>
  <si>
    <t>2nd</t>
  </si>
  <si>
    <t>1st</t>
  </si>
  <si>
    <t>Second</t>
  </si>
  <si>
    <t xml:space="preserve">First </t>
  </si>
  <si>
    <t>BA/NEO</t>
  </si>
  <si>
    <t>NEO</t>
  </si>
  <si>
    <t>PWA</t>
  </si>
  <si>
    <t>SET</t>
  </si>
  <si>
    <t>GKN</t>
  </si>
  <si>
    <t>Type</t>
  </si>
  <si>
    <t>Delivery</t>
  </si>
  <si>
    <t>PWA OX</t>
  </si>
  <si>
    <t>SET OX</t>
  </si>
  <si>
    <t>Sheath Bond</t>
  </si>
  <si>
    <t>GKN OX</t>
  </si>
  <si>
    <t>Precure</t>
  </si>
  <si>
    <t>Cover Bond</t>
  </si>
  <si>
    <t>Foam Bond</t>
  </si>
  <si>
    <t>WIP Levels</t>
  </si>
  <si>
    <t>Throughputs / shift:</t>
  </si>
  <si>
    <t>As of</t>
  </si>
  <si>
    <t>External Insp C</t>
  </si>
  <si>
    <t>blades/week</t>
  </si>
  <si>
    <t>Temp Inspector Trainee</t>
  </si>
  <si>
    <t>required inspectors</t>
  </si>
  <si>
    <t>Inspector "C" internal</t>
  </si>
  <si>
    <t>Keyes</t>
  </si>
  <si>
    <t>Triewiler</t>
  </si>
  <si>
    <t>Wilbur</t>
  </si>
  <si>
    <t>Lindsey</t>
  </si>
  <si>
    <t>effective minutes per day</t>
  </si>
  <si>
    <t>Novesky</t>
  </si>
  <si>
    <t>Lyman</t>
  </si>
  <si>
    <t>efficiency</t>
  </si>
  <si>
    <t>Min/shift</t>
  </si>
  <si>
    <t>hrs/shift</t>
  </si>
  <si>
    <t>inspection minutes</t>
  </si>
  <si>
    <t>PWA RX (BL)</t>
  </si>
  <si>
    <t>SET OX (TAI)</t>
  </si>
  <si>
    <t>GKN RX</t>
  </si>
  <si>
    <t>NB RX</t>
  </si>
  <si>
    <t>NB OX</t>
  </si>
  <si>
    <t>inspectors/op</t>
  </si>
  <si>
    <t>Min/Day</t>
  </si>
  <si>
    <t>Ops/day</t>
  </si>
  <si>
    <t>Min/Op</t>
  </si>
  <si>
    <t>Op</t>
  </si>
  <si>
    <t>LAEDAH4497</t>
  </si>
  <si>
    <t>LAEDAH4660</t>
  </si>
  <si>
    <t>LAEDAH4504</t>
  </si>
  <si>
    <t>First OX</t>
  </si>
  <si>
    <t>30K BL AAI</t>
  </si>
  <si>
    <t>Current Process Step</t>
  </si>
  <si>
    <t>In MRB REJ for Conductivity</t>
  </si>
  <si>
    <t>Coated BL Scan Insp.</t>
  </si>
  <si>
    <t>LBDUAK8901</t>
  </si>
  <si>
    <t>In MRB REJ for Bluelight</t>
  </si>
  <si>
    <t>In MRB REJ for Tip Mismatch</t>
  </si>
  <si>
    <t>In MRB REJ for PID</t>
  </si>
  <si>
    <t>First OS Rec. Insp.</t>
  </si>
  <si>
    <t>In MRB REJ for XRAY Gap</t>
  </si>
  <si>
    <t>scan 8/19 - submit 8/20</t>
  </si>
  <si>
    <t>uncoated/ on Q-hold</t>
  </si>
  <si>
    <t>returned unprocess from LPB</t>
  </si>
  <si>
    <t>@ PWA</t>
  </si>
  <si>
    <t>Nodule - need QN submit</t>
  </si>
  <si>
    <t>Pending nick QN #5000940225 (7/21)</t>
  </si>
  <si>
    <t>Pending issue/Expected date of sub.</t>
  </si>
  <si>
    <t>BL to be Sub.</t>
  </si>
  <si>
    <t>Date of Sub.</t>
  </si>
  <si>
    <t>Nodule rwk. QN 5000941450</t>
  </si>
  <si>
    <t>Delam QN 5000945027</t>
  </si>
  <si>
    <t>Open Items</t>
  </si>
  <si>
    <t>BL AAI SNs</t>
  </si>
  <si>
    <t>Cover Shift</t>
  </si>
  <si>
    <t>Blade Body Escape</t>
  </si>
  <si>
    <t>Airfoil Blue Light</t>
  </si>
  <si>
    <t>LAEDAH4651</t>
  </si>
  <si>
    <t>LAEDAH4515</t>
  </si>
  <si>
    <t>LAEDAH4362</t>
  </si>
  <si>
    <t>LAEDAH4471</t>
  </si>
  <si>
    <t>LAEDAH4635</t>
  </si>
  <si>
    <t>30K BL Accept</t>
  </si>
  <si>
    <t>LBDUAK5609</t>
  </si>
  <si>
    <t>LBDUAK5610</t>
  </si>
  <si>
    <t>LBDUAK5611</t>
  </si>
  <si>
    <t>LBDUAK5612</t>
  </si>
  <si>
    <t>LBDUAK5613</t>
  </si>
  <si>
    <t>LBDUAK5614</t>
  </si>
  <si>
    <t>LBDUAK5615</t>
  </si>
  <si>
    <t>LBDUAK5616</t>
  </si>
  <si>
    <t>LBDUAK5617</t>
  </si>
  <si>
    <t>LBDUAK5618</t>
  </si>
  <si>
    <t>LBDUAK5619</t>
  </si>
  <si>
    <t>LBDUAK5620</t>
  </si>
  <si>
    <t>LBDUAK5621</t>
  </si>
  <si>
    <t>LBDUAK5622</t>
  </si>
  <si>
    <t>LBDUAK5623</t>
  </si>
  <si>
    <t>dent</t>
  </si>
  <si>
    <t>rto 1-19</t>
  </si>
  <si>
    <t>PAA</t>
  </si>
  <si>
    <t>Prime</t>
  </si>
  <si>
    <t>Delam Test</t>
  </si>
  <si>
    <t>DUPE</t>
  </si>
  <si>
    <t>5540 qc?</t>
  </si>
  <si>
    <t>LBDUAK5624</t>
  </si>
  <si>
    <t>LBDUAK5625</t>
  </si>
  <si>
    <t>LBDUAK5626</t>
  </si>
  <si>
    <t>LBDUAK5627</t>
  </si>
  <si>
    <t>LBDUAK5628</t>
  </si>
  <si>
    <t>LBDUAK5629</t>
  </si>
  <si>
    <t>LBDUAK5630</t>
  </si>
  <si>
    <t>LBDUAK5631</t>
  </si>
  <si>
    <t>lab results</t>
  </si>
  <si>
    <t>no triage</t>
  </si>
  <si>
    <t>LBDUAJ8815</t>
  </si>
  <si>
    <t>downgrade</t>
  </si>
  <si>
    <t>R2O Note</t>
  </si>
  <si>
    <r>
      <t xml:space="preserve">R2O </t>
    </r>
    <r>
      <rPr>
        <b/>
        <i/>
        <sz val="8"/>
        <color theme="1"/>
        <rFont val="Arial"/>
        <family val="2"/>
      </rPr>
      <t>(or Triage)</t>
    </r>
    <r>
      <rPr>
        <b/>
        <i/>
        <sz val="10"/>
        <color theme="1"/>
        <rFont val="Arial"/>
        <family val="2"/>
      </rPr>
      <t>Date</t>
    </r>
  </si>
  <si>
    <t>Last Operation</t>
  </si>
  <si>
    <t>Last Date Seen</t>
  </si>
  <si>
    <t>Location</t>
  </si>
  <si>
    <t>QC Status</t>
  </si>
  <si>
    <t>As Built Status</t>
  </si>
  <si>
    <t>QC Date</t>
  </si>
  <si>
    <t>location note</t>
  </si>
  <si>
    <t>location date</t>
  </si>
  <si>
    <t>new qc</t>
  </si>
  <si>
    <t>full strip</t>
  </si>
  <si>
    <t>LBDUAK5632</t>
  </si>
  <si>
    <t>LBDUAK5633</t>
  </si>
  <si>
    <t>LBDUAK5634</t>
  </si>
  <si>
    <t>LBDUAK5635</t>
  </si>
  <si>
    <t>LBDUAK5636</t>
  </si>
  <si>
    <t>LBDUAK5637</t>
  </si>
  <si>
    <t>LBDUAK5638</t>
  </si>
  <si>
    <t>LBDUAK5639</t>
  </si>
  <si>
    <t>LBDUAK5640</t>
  </si>
  <si>
    <t>LBDUAK5641</t>
  </si>
  <si>
    <t>NO SK</t>
  </si>
  <si>
    <t>2/4</t>
  </si>
  <si>
    <t>LBDUAK5648</t>
  </si>
  <si>
    <t>LBDUAK5644</t>
  </si>
  <si>
    <t>LBDUAK5646</t>
  </si>
  <si>
    <t>LBDUAK5643</t>
  </si>
  <si>
    <t>LBDUAK5642</t>
  </si>
  <si>
    <t>LBDUAK5645</t>
  </si>
  <si>
    <t>LBDUAK5647</t>
  </si>
  <si>
    <t>emb006</t>
  </si>
  <si>
    <t>RWK</t>
  </si>
  <si>
    <t>EMB005</t>
  </si>
  <si>
    <t>missing hardcoat tip</t>
  </si>
  <si>
    <t>qn</t>
  </si>
  <si>
    <t>foam thickness</t>
  </si>
  <si>
    <t>rto 2/11</t>
  </si>
  <si>
    <t>rto 1/18</t>
  </si>
  <si>
    <t>disbond</t>
  </si>
  <si>
    <t>LBDUAK5651</t>
  </si>
  <si>
    <t>LBDUAK5652</t>
  </si>
  <si>
    <t>LBDUAK5653</t>
  </si>
  <si>
    <t>LBDUAK5654</t>
  </si>
  <si>
    <t>LBDUAK5655</t>
  </si>
  <si>
    <t>LBDUAK5656</t>
  </si>
  <si>
    <t>LBDUAK5657</t>
  </si>
  <si>
    <t>LBDUAK5658</t>
  </si>
  <si>
    <t>LBDUAK5659</t>
  </si>
  <si>
    <t>LBDUAK5660</t>
  </si>
  <si>
    <t>LBDUAK5661</t>
  </si>
  <si>
    <t>LBDUAK5649</t>
  </si>
  <si>
    <t>LBDUAK5650</t>
  </si>
  <si>
    <t>LBDUAK5672</t>
  </si>
  <si>
    <t>LBDUAK5673</t>
  </si>
  <si>
    <t>?</t>
  </si>
  <si>
    <t>MRB</t>
  </si>
  <si>
    <t>tool marks</t>
  </si>
  <si>
    <t>5001006917</t>
  </si>
  <si>
    <t>lane3</t>
  </si>
  <si>
    <t>24K Summary</t>
  </si>
  <si>
    <t>LBDUAK5662</t>
  </si>
  <si>
    <t>LBDUAK5663</t>
  </si>
  <si>
    <t>LBDUAK5664</t>
  </si>
  <si>
    <t>LBDUAK5665</t>
  </si>
  <si>
    <t>op 180</t>
  </si>
  <si>
    <t>primer overspray</t>
  </si>
  <si>
    <t>LBDUAK1867</t>
  </si>
  <si>
    <t>LBDUAK1870</t>
  </si>
  <si>
    <t>LBDUAK1871</t>
  </si>
  <si>
    <t>LBDUAK1873</t>
  </si>
  <si>
    <t>LBDUAK1875</t>
  </si>
  <si>
    <t>LBDUAJ8913</t>
  </si>
  <si>
    <t>LBDUAJ8914</t>
  </si>
  <si>
    <t>LBDUAK1820</t>
  </si>
  <si>
    <t>overcure</t>
  </si>
  <si>
    <t>LBDUAJ8819</t>
  </si>
  <si>
    <t>LBDUAJ8826</t>
  </si>
  <si>
    <t>dents and tip mismatch</t>
  </si>
  <si>
    <t>bulge</t>
  </si>
  <si>
    <t>LBDUAK1826</t>
  </si>
  <si>
    <t>dents</t>
  </si>
  <si>
    <t>LBDUAJ8855</t>
  </si>
  <si>
    <t>nick and tip mismatch</t>
  </si>
  <si>
    <t>LBDUAJ0709</t>
  </si>
  <si>
    <t>2/12s</t>
  </si>
  <si>
    <t>2/17t</t>
  </si>
  <si>
    <t>nds</t>
  </si>
  <si>
    <t>here</t>
  </si>
  <si>
    <t>never</t>
  </si>
  <si>
    <t>seen</t>
  </si>
  <si>
    <t>QC cont'd</t>
  </si>
  <si>
    <t>Location Date</t>
  </si>
  <si>
    <t>Qc cont'd</t>
  </si>
  <si>
    <t>2/19t</t>
  </si>
  <si>
    <t>LBDUAK5666</t>
  </si>
  <si>
    <t>LBDUAK5667</t>
  </si>
  <si>
    <t>LBDUAK5668</t>
  </si>
  <si>
    <t>LBDUAK5669</t>
  </si>
  <si>
    <t>LBDUAK5670</t>
  </si>
  <si>
    <t>cover placement</t>
  </si>
  <si>
    <t>LBDUAJ8870</t>
  </si>
  <si>
    <t>TAM</t>
  </si>
  <si>
    <t>RFIU</t>
  </si>
  <si>
    <t>These parts have never been seen - suspect they have shipped</t>
  </si>
  <si>
    <t>missing</t>
  </si>
  <si>
    <t>blue splatter</t>
  </si>
  <si>
    <t>fx</t>
  </si>
  <si>
    <t>BL Rejects</t>
  </si>
  <si>
    <t>closed</t>
  </si>
  <si>
    <t>MW</t>
  </si>
  <si>
    <t>LBDUAK5674</t>
  </si>
  <si>
    <t>LBDUAK5675</t>
  </si>
  <si>
    <t>LBDUAK5676</t>
  </si>
  <si>
    <t>2/29t</t>
  </si>
  <si>
    <t>17K Summary</t>
  </si>
  <si>
    <t>at set</t>
  </si>
  <si>
    <t>sent to</t>
  </si>
  <si>
    <t>set</t>
  </si>
  <si>
    <t>Op Date</t>
  </si>
  <si>
    <t>LBDUAK5677</t>
  </si>
  <si>
    <t>LBDUAK5678</t>
  </si>
  <si>
    <t>LBDUAK5679</t>
  </si>
  <si>
    <t>LBDUAK5680</t>
  </si>
  <si>
    <t>LBDUAK5681</t>
  </si>
  <si>
    <t>LBDUAK5682</t>
  </si>
  <si>
    <t>3/2?</t>
  </si>
  <si>
    <t>cover damage</t>
  </si>
  <si>
    <t>primer not cured properly</t>
  </si>
  <si>
    <t>cover nds</t>
  </si>
  <si>
    <t>cover sn</t>
  </si>
  <si>
    <t>cover scratch</t>
  </si>
  <si>
    <t>wp</t>
  </si>
  <si>
    <t>sheath gap</t>
  </si>
  <si>
    <t>LBDUAK6785</t>
  </si>
  <si>
    <t>LBDUAK6786</t>
  </si>
  <si>
    <t>LBDUAK6787</t>
  </si>
  <si>
    <t>LBDUAK6788</t>
  </si>
  <si>
    <t>LBDUAK6790</t>
  </si>
  <si>
    <t>LBDUAK6789</t>
  </si>
  <si>
    <t>LBDUAK6792</t>
  </si>
  <si>
    <t>LBDUAK6791</t>
  </si>
  <si>
    <t>LBDUAK6793</t>
  </si>
  <si>
    <t>LBDUAK6794</t>
  </si>
  <si>
    <t>LBDUAK6795</t>
  </si>
  <si>
    <t>LBDUAK6796</t>
  </si>
  <si>
    <t>LBDUAK6797</t>
  </si>
  <si>
    <t>LBDUAK6798</t>
  </si>
  <si>
    <t>LBDUAK6799</t>
  </si>
  <si>
    <t>LBDUAK6800</t>
  </si>
  <si>
    <t>LBDUAK6801</t>
  </si>
  <si>
    <t>LBDUAK6802</t>
  </si>
  <si>
    <t>LBDUAK6803</t>
  </si>
  <si>
    <t>LBDUAK6804</t>
  </si>
  <si>
    <t>LBDUAK6805</t>
  </si>
  <si>
    <t>LBDUAK6806</t>
  </si>
  <si>
    <t>LBDUAK6807</t>
  </si>
  <si>
    <t>LBDUAK6808</t>
  </si>
  <si>
    <t>LBDUAK6809</t>
  </si>
  <si>
    <t>LBDUAK6810</t>
  </si>
  <si>
    <t>LBDUAK6811</t>
  </si>
  <si>
    <t>LBDUAK6812</t>
  </si>
  <si>
    <t>LBDUAK6813</t>
  </si>
  <si>
    <t>LBDUAK6814</t>
  </si>
  <si>
    <t>LBDUAK6815</t>
  </si>
  <si>
    <t>LBDUAK6816</t>
  </si>
  <si>
    <t>LBDUAK6817</t>
  </si>
  <si>
    <t>LBDUAK6818</t>
  </si>
  <si>
    <t>LBDUAK6819</t>
  </si>
  <si>
    <t>LBDUAK6820</t>
  </si>
  <si>
    <t>LBDUAK6821</t>
  </si>
  <si>
    <t>LBDUAK6822</t>
  </si>
  <si>
    <t>LBDUAK6823</t>
  </si>
  <si>
    <t>LBDUAK6824</t>
  </si>
  <si>
    <t>LBDUAK6825</t>
  </si>
  <si>
    <t>LBDUAK6826</t>
  </si>
  <si>
    <t>LBDUAK6827</t>
  </si>
  <si>
    <t>LBDUAK6828</t>
  </si>
  <si>
    <t>LBDUAK6829</t>
  </si>
  <si>
    <t>LBDUAK6830</t>
  </si>
  <si>
    <t>LBDUAK6831</t>
  </si>
  <si>
    <t>LBDUAK6832</t>
  </si>
  <si>
    <t>LBDUAK6833</t>
  </si>
  <si>
    <t>LBDUAK6834</t>
  </si>
  <si>
    <t>lane4</t>
  </si>
  <si>
    <t>qnlane</t>
  </si>
  <si>
    <t>3/6?</t>
  </si>
  <si>
    <t>boxed</t>
  </si>
  <si>
    <t>rfiu</t>
  </si>
  <si>
    <t>low foam</t>
  </si>
  <si>
    <t>rescan</t>
  </si>
  <si>
    <t xml:space="preserve"> Prime</t>
  </si>
  <si>
    <t>failed</t>
  </si>
  <si>
    <t>bent corner</t>
  </si>
  <si>
    <t>checkin</t>
  </si>
  <si>
    <t>inadequate hardcoat tip</t>
  </si>
  <si>
    <t xml:space="preserve">1st Inspection/BL / TAI </t>
  </si>
  <si>
    <t>LBDUAK5704</t>
  </si>
  <si>
    <t>LBDUAK5692</t>
  </si>
  <si>
    <t>LBDUAK5687</t>
  </si>
  <si>
    <t>LBDUAK5691</t>
  </si>
  <si>
    <t>LBDUAK5703</t>
  </si>
  <si>
    <t>LBDUAK5717</t>
  </si>
  <si>
    <t>LBDUAK5713</t>
  </si>
  <si>
    <t>LBDUAK5714</t>
  </si>
  <si>
    <t>LBDUAK5693</t>
  </si>
  <si>
    <t>LBDUAK5688</t>
  </si>
  <si>
    <t>LBDUAK5694</t>
  </si>
  <si>
    <t>LBDUAK5684</t>
  </si>
  <si>
    <t>fishbone</t>
  </si>
  <si>
    <t>nick on edge</t>
  </si>
  <si>
    <t>LBDUAK5709</t>
  </si>
  <si>
    <t>LBDUAK5716</t>
  </si>
  <si>
    <t>LBDUAK5710</t>
  </si>
  <si>
    <t>LBDUAK5711</t>
  </si>
  <si>
    <t>LBDUAK5712</t>
  </si>
  <si>
    <t>LBDUAK5715</t>
  </si>
  <si>
    <t>LBDUAK5720</t>
  </si>
  <si>
    <t>LBDUAK6835</t>
  </si>
  <si>
    <t>LBDUAK6836</t>
  </si>
  <si>
    <t>LBDUAK6837</t>
  </si>
  <si>
    <t>LBDUAK6838</t>
  </si>
  <si>
    <t>LBDUAK6839</t>
  </si>
  <si>
    <t>LBDUAK6840</t>
  </si>
  <si>
    <t>LBDUAK6841</t>
  </si>
  <si>
    <t>LBDUAK6842</t>
  </si>
  <si>
    <t>LBDUAK6843</t>
  </si>
  <si>
    <t>LBDUAK6844</t>
  </si>
  <si>
    <t>corral</t>
  </si>
  <si>
    <t>hold</t>
  </si>
  <si>
    <t>3/19?</t>
  </si>
  <si>
    <t>scrap</t>
  </si>
  <si>
    <t>clinic</t>
  </si>
  <si>
    <t>cond</t>
  </si>
  <si>
    <t>3/9s</t>
  </si>
  <si>
    <t xml:space="preserve"> </t>
  </si>
  <si>
    <t>LBDUAK5719</t>
  </si>
  <si>
    <t>LBDUAK5722</t>
  </si>
  <si>
    <t>LBDUAK5721</t>
  </si>
  <si>
    <t>LBDUAK5723</t>
  </si>
  <si>
    <t>NCR</t>
  </si>
  <si>
    <t>WFD</t>
  </si>
  <si>
    <t>PB1</t>
  </si>
  <si>
    <t>R1C7</t>
  </si>
  <si>
    <t>R1C6</t>
  </si>
  <si>
    <t>R1C10</t>
  </si>
  <si>
    <t>R1C2</t>
  </si>
  <si>
    <t>R1C3</t>
  </si>
  <si>
    <t>R1C9</t>
  </si>
  <si>
    <t>LBDUAK5724</t>
  </si>
  <si>
    <t>LBDUAK5725</t>
  </si>
  <si>
    <t>LBDUAK5726</t>
  </si>
  <si>
    <t>LBDUAK5727</t>
  </si>
  <si>
    <t>LBDUAK5728</t>
  </si>
  <si>
    <t>LBDUAK5729</t>
  </si>
  <si>
    <t>LBDUAK5730</t>
  </si>
  <si>
    <t>LBDUAK5731</t>
  </si>
  <si>
    <t>LBDUAK5732</t>
  </si>
  <si>
    <t>LBDUAK5733</t>
  </si>
  <si>
    <t>np</t>
  </si>
  <si>
    <t>qc</t>
  </si>
  <si>
    <t>damaged</t>
  </si>
  <si>
    <t>LBDUAK6728</t>
  </si>
  <si>
    <t>when</t>
  </si>
  <si>
    <t>machine</t>
  </si>
  <si>
    <t>went down</t>
  </si>
  <si>
    <t>3/24S</t>
  </si>
  <si>
    <t>3/15S</t>
  </si>
  <si>
    <t>3/11t</t>
  </si>
  <si>
    <t>3/22s</t>
  </si>
  <si>
    <t>3/22t</t>
  </si>
  <si>
    <t>R2O (or Triage)Date</t>
  </si>
  <si>
    <t>rework</t>
  </si>
  <si>
    <t>RFFU</t>
  </si>
  <si>
    <t>sheath</t>
  </si>
  <si>
    <t>contamination</t>
  </si>
  <si>
    <t>4/3rescan</t>
  </si>
  <si>
    <t>wfd</t>
  </si>
  <si>
    <t>4/4?</t>
  </si>
  <si>
    <t>PB1 R1 C3</t>
  </si>
  <si>
    <t>PB1 R1 C1</t>
  </si>
  <si>
    <t>PB1 R1 C10</t>
  </si>
  <si>
    <t>PB1 R1 C8</t>
  </si>
  <si>
    <t>w</t>
  </si>
  <si>
    <t>Color Key</t>
  </si>
  <si>
    <t>OX / Received</t>
  </si>
  <si>
    <t>Pre FX</t>
  </si>
  <si>
    <t>(SK) OX / Received</t>
  </si>
  <si>
    <t>(PerformanceSK) Op complete</t>
  </si>
  <si>
    <t>Op complete</t>
  </si>
  <si>
    <t>(SK) Op complete</t>
  </si>
  <si>
    <t>(Performance SK) Pre FX</t>
  </si>
  <si>
    <t>(Performance SK) OX / Rcvd</t>
  </si>
  <si>
    <t>Bad Part</t>
  </si>
  <si>
    <t>Return to Ops Part</t>
  </si>
  <si>
    <t>LBDUAK5734</t>
  </si>
  <si>
    <t>LBDUAK5736</t>
  </si>
  <si>
    <t>4/4s</t>
  </si>
  <si>
    <t>4/4t</t>
  </si>
  <si>
    <t>4/7rescan</t>
  </si>
  <si>
    <t>LBDUAK5735</t>
  </si>
  <si>
    <t>LBDUAK5737</t>
  </si>
  <si>
    <t>4/8s</t>
  </si>
  <si>
    <t>LBDUAK5738</t>
  </si>
  <si>
    <t>OP 205</t>
  </si>
  <si>
    <t>bl reject</t>
  </si>
  <si>
    <t>missing ams</t>
  </si>
  <si>
    <t>no ams</t>
  </si>
  <si>
    <t>nc</t>
  </si>
  <si>
    <t>air pockets</t>
  </si>
  <si>
    <t>4/9s</t>
  </si>
  <si>
    <t>LBDUAK5766</t>
  </si>
  <si>
    <t>LBDUAK5739</t>
  </si>
  <si>
    <t>LBDUAK5740</t>
  </si>
  <si>
    <t>LBDUAK5745</t>
  </si>
  <si>
    <t>LBDUAK5748</t>
  </si>
  <si>
    <t>LBDUAK5758</t>
  </si>
  <si>
    <t>LBDUAK5763</t>
  </si>
  <si>
    <t>4/12s</t>
  </si>
  <si>
    <t>4/12t</t>
  </si>
  <si>
    <t>LBDUAK5761</t>
  </si>
  <si>
    <t>LBDUAK5764</t>
  </si>
  <si>
    <t>LBDUAK5705</t>
  </si>
  <si>
    <t>LBDUAK5759</t>
  </si>
  <si>
    <t>LBDUAK5755</t>
  </si>
  <si>
    <t>LBDUAK5756</t>
  </si>
  <si>
    <t>LBDUAK5706</t>
  </si>
  <si>
    <t>LBDUAK5685</t>
  </si>
  <si>
    <t>LBDUAK5762</t>
  </si>
  <si>
    <t>LBDUAK5757</t>
  </si>
  <si>
    <t>LBDUAK5760</t>
  </si>
  <si>
    <t>LBDUAK5743</t>
  </si>
  <si>
    <t>plt1</t>
  </si>
  <si>
    <t>bl</t>
  </si>
  <si>
    <t>emb008</t>
  </si>
  <si>
    <t>abrasion</t>
  </si>
  <si>
    <t>in primer</t>
  </si>
  <si>
    <t>LBDUAK5686</t>
  </si>
  <si>
    <t>LBDUAK5708</t>
  </si>
  <si>
    <t>LBDUAK5695</t>
  </si>
  <si>
    <t>LBDUAK5690</t>
  </si>
  <si>
    <t>LBDUAK5707</t>
  </si>
  <si>
    <t>LBDUAK5754</t>
  </si>
  <si>
    <t>LBDUAK5753</t>
  </si>
  <si>
    <t>LBDUAK5765</t>
  </si>
  <si>
    <t>4/16t</t>
  </si>
  <si>
    <t>LBDUAK5689</t>
  </si>
  <si>
    <t>LBDUAK5683</t>
  </si>
  <si>
    <t>flutter</t>
  </si>
  <si>
    <t>held</t>
  </si>
  <si>
    <t>cl rto</t>
  </si>
  <si>
    <t>4/14t</t>
  </si>
  <si>
    <t>4/14s</t>
  </si>
  <si>
    <t>LDBUAK5750</t>
  </si>
  <si>
    <t>inadequate hardcoat</t>
  </si>
  <si>
    <t>4/24?</t>
  </si>
  <si>
    <t>LBDUAK5767</t>
  </si>
  <si>
    <t>4/18t</t>
  </si>
  <si>
    <t>LBDUAK5768</t>
  </si>
  <si>
    <t>done</t>
  </si>
  <si>
    <t>LBDUAK5578</t>
  </si>
  <si>
    <t>4/22s</t>
  </si>
  <si>
    <t>LBDUAK5769</t>
  </si>
  <si>
    <t>4/22t</t>
  </si>
  <si>
    <t>LBDUAK5770</t>
  </si>
  <si>
    <t>LBDUAK5771</t>
  </si>
  <si>
    <t>scratches</t>
  </si>
  <si>
    <t>yes</t>
  </si>
  <si>
    <t>no</t>
  </si>
  <si>
    <t>bond gap</t>
  </si>
  <si>
    <t>5/1?</t>
  </si>
  <si>
    <t>LBDUAK5718</t>
  </si>
  <si>
    <t>LBDUAK5772</t>
  </si>
  <si>
    <t>deln</t>
  </si>
  <si>
    <t>4/29?</t>
  </si>
  <si>
    <t>hir</t>
  </si>
  <si>
    <t>LBDUAK5773</t>
  </si>
  <si>
    <t>LBDUAK5774</t>
  </si>
  <si>
    <t>LBDUAK5775</t>
  </si>
  <si>
    <t>LBDUAK5777</t>
  </si>
  <si>
    <t>LBDUAK5779</t>
  </si>
  <si>
    <t>5/4s</t>
  </si>
  <si>
    <t>5/4t</t>
  </si>
  <si>
    <t>TAM?</t>
  </si>
  <si>
    <t>cover</t>
  </si>
  <si>
    <t>too high</t>
  </si>
  <si>
    <t>blisters</t>
  </si>
  <si>
    <t>qcin</t>
  </si>
  <si>
    <t>LBDUAK5778</t>
  </si>
  <si>
    <t>LBDUAK5776</t>
  </si>
  <si>
    <t>3/24s</t>
  </si>
  <si>
    <t>3/2s</t>
  </si>
  <si>
    <t>Return to PWAA</t>
  </si>
  <si>
    <t>raised surface</t>
  </si>
  <si>
    <t>pb</t>
  </si>
  <si>
    <t>LBDUAK5696</t>
  </si>
  <si>
    <t>LBDUAK5742</t>
  </si>
  <si>
    <t>LBDUAK5746</t>
  </si>
  <si>
    <t>LBDUAK5747</t>
  </si>
  <si>
    <t>LBDUAK5751</t>
  </si>
  <si>
    <t>LBDUAK5752</t>
  </si>
  <si>
    <t>LBDUAK5749</t>
  </si>
  <si>
    <t>LBDUAK5744</t>
  </si>
  <si>
    <t>dqr</t>
  </si>
  <si>
    <t>primer contamination</t>
  </si>
  <si>
    <t>to lai</t>
  </si>
  <si>
    <t>blue spltter</t>
  </si>
  <si>
    <t>not</t>
  </si>
  <si>
    <t>processing</t>
  </si>
  <si>
    <t>ss</t>
  </si>
  <si>
    <t>in hc</t>
  </si>
  <si>
    <t>surface</t>
  </si>
  <si>
    <t>roughness</t>
  </si>
  <si>
    <t>5/25?</t>
  </si>
  <si>
    <t>missing hc</t>
  </si>
  <si>
    <t>te dents</t>
  </si>
  <si>
    <t>crate</t>
  </si>
  <si>
    <t>5/26?</t>
  </si>
  <si>
    <t>nick te</t>
  </si>
  <si>
    <t>5/31?</t>
  </si>
  <si>
    <t>full strip?</t>
  </si>
  <si>
    <t>stains on tip</t>
  </si>
  <si>
    <t>LBDUAM0231</t>
  </si>
  <si>
    <t>LBDUAM0232</t>
  </si>
  <si>
    <t>LBDUAM0502</t>
  </si>
  <si>
    <t>LBDUAM0501</t>
  </si>
  <si>
    <t>LBDUAM0500</t>
  </si>
  <si>
    <t>LBDUAM0498</t>
  </si>
  <si>
    <t>LBDUAM0503</t>
  </si>
  <si>
    <t>LBDUAM0499</t>
  </si>
  <si>
    <t>emb003</t>
  </si>
  <si>
    <t>LBDUAK5790</t>
  </si>
  <si>
    <t>LBDUAK5791</t>
  </si>
  <si>
    <t>LBDUAK5797</t>
  </si>
  <si>
    <t>LBDUAK5796</t>
  </si>
  <si>
    <t>LBDUAK5799</t>
  </si>
  <si>
    <t>LBDUAK5794</t>
  </si>
  <si>
    <t>6/6t</t>
  </si>
  <si>
    <t>qcrto</t>
  </si>
  <si>
    <t>6/3?</t>
  </si>
  <si>
    <t>LBDUAK5781</t>
  </si>
  <si>
    <t>LBDUAK5782</t>
  </si>
  <si>
    <t>LBDUAK5783</t>
  </si>
  <si>
    <t>LBDUAK5788</t>
  </si>
  <si>
    <t>LBDUAK5789</t>
  </si>
  <si>
    <t>LBDUAK5784</t>
  </si>
  <si>
    <t>LBDUAK5785</t>
  </si>
  <si>
    <t>LBDUAK5786</t>
  </si>
  <si>
    <t>LBDUAK5787</t>
  </si>
  <si>
    <t>6/6s</t>
  </si>
  <si>
    <t>dents te</t>
  </si>
  <si>
    <t>HIR</t>
  </si>
  <si>
    <t>S</t>
  </si>
  <si>
    <t>C</t>
  </si>
  <si>
    <t>R</t>
  </si>
  <si>
    <t>A</t>
  </si>
  <si>
    <t>I</t>
  </si>
  <si>
    <t>U</t>
  </si>
  <si>
    <t>pending</t>
  </si>
  <si>
    <t>4 d stamps</t>
  </si>
  <si>
    <t>LBDUAK5803</t>
  </si>
  <si>
    <t>LBDUAK5821</t>
  </si>
  <si>
    <t>LBDUAK5800</t>
  </si>
  <si>
    <t>LBDUAK5801</t>
  </si>
  <si>
    <t>LBDUAK5802</t>
  </si>
  <si>
    <t>LBDUAK5804</t>
  </si>
  <si>
    <t>LBDUAK5805</t>
  </si>
  <si>
    <t>LBDUAK5807</t>
  </si>
  <si>
    <t>LBDUAK5808</t>
  </si>
  <si>
    <t>LBDUAK5809</t>
  </si>
  <si>
    <t>LBDUAK5810</t>
  </si>
  <si>
    <t>LBDUAK5811</t>
  </si>
  <si>
    <t>LBDUAK5816</t>
  </si>
  <si>
    <t>LBDUAK5817</t>
  </si>
  <si>
    <t>LBDUAK5822</t>
  </si>
  <si>
    <t>LBDUAK5823</t>
  </si>
  <si>
    <t>LBDUAK5815</t>
  </si>
  <si>
    <t>LBDUAK5820</t>
  </si>
  <si>
    <t>LBDUAK5812</t>
  </si>
  <si>
    <t>LBDUAK5814</t>
  </si>
  <si>
    <t>sst</t>
  </si>
  <si>
    <t>qc in</t>
  </si>
  <si>
    <t>sag</t>
  </si>
  <si>
    <t>LBDUAK5818</t>
  </si>
  <si>
    <t>LBDUAK5824</t>
  </si>
  <si>
    <t>LBDUAK5826</t>
  </si>
  <si>
    <t>LBDUAK5834</t>
  </si>
  <si>
    <t>LBDUAK5806</t>
  </si>
  <si>
    <t>LBDUAK5827</t>
  </si>
  <si>
    <t>LBDUAK5831</t>
  </si>
  <si>
    <t>LBDUAK5838</t>
  </si>
  <si>
    <t>LBDUAK5828</t>
  </si>
  <si>
    <t>LBDUAK5835</t>
  </si>
  <si>
    <t>LBDUAK5840</t>
  </si>
  <si>
    <t>LBDUAK5841</t>
  </si>
  <si>
    <t>LBDUAK5837</t>
  </si>
  <si>
    <t>LBDUAK5832</t>
  </si>
  <si>
    <t>LBDUAK5780</t>
  </si>
  <si>
    <t>LBDUAK5793</t>
  </si>
  <si>
    <t>LBDUAK5792</t>
  </si>
  <si>
    <t>LBDUAK5830</t>
  </si>
  <si>
    <t>5/19t</t>
  </si>
  <si>
    <t>LBDUAK5825</t>
  </si>
  <si>
    <t>LBDUAK5829</t>
  </si>
  <si>
    <t>6/10?</t>
  </si>
  <si>
    <t>cart1</t>
  </si>
  <si>
    <t>cart2</t>
  </si>
  <si>
    <t>corner</t>
  </si>
  <si>
    <t>LBDUAK5860</t>
  </si>
  <si>
    <t>LBDUAK5864</t>
  </si>
  <si>
    <t>LBDUAK5866</t>
  </si>
  <si>
    <t>LBDUAK5862</t>
  </si>
  <si>
    <t>LBDUAK5863</t>
  </si>
  <si>
    <t>LBDUAK5865</t>
  </si>
  <si>
    <t>LBDUAK5868</t>
  </si>
  <si>
    <t>LBDUAK5869</t>
  </si>
  <si>
    <t>paa leak</t>
  </si>
  <si>
    <t>LBDUAK5870</t>
  </si>
  <si>
    <t>resis</t>
  </si>
  <si>
    <t>LBDUAK5813</t>
  </si>
  <si>
    <t>LBDUAK5839</t>
  </si>
  <si>
    <t>LBDUAK5845</t>
  </si>
  <si>
    <t>LBDUAK5849</t>
  </si>
  <si>
    <t>LBDUAK5856</t>
  </si>
  <si>
    <t>LBDUAK5854</t>
  </si>
  <si>
    <t>LBDUAK5855</t>
  </si>
  <si>
    <t>LBDUAK5859</t>
  </si>
  <si>
    <t>LBDUAK5861</t>
  </si>
  <si>
    <t>LBDUAK5846</t>
  </si>
  <si>
    <t>LBDUAK5851</t>
  </si>
  <si>
    <t>LBDUAK5857</t>
  </si>
  <si>
    <t>LBDUAK5819</t>
  </si>
  <si>
    <t>LBDUAK5858</t>
  </si>
  <si>
    <t>LBDUAK5842</t>
  </si>
  <si>
    <t>giant</t>
  </si>
  <si>
    <t>missing 36515</t>
  </si>
  <si>
    <t>LBDUAK5875</t>
  </si>
  <si>
    <t>LBDUAK5874</t>
  </si>
  <si>
    <t>LBDUAK5876</t>
  </si>
  <si>
    <t>LBDUAK5843</t>
  </si>
  <si>
    <t>LBDUAK5847</t>
  </si>
  <si>
    <t>LBDUAK5853</t>
  </si>
  <si>
    <t>LBDUAK5844</t>
  </si>
  <si>
    <t>LBDUAK5850</t>
  </si>
  <si>
    <t>LBDUAK5852</t>
  </si>
  <si>
    <t>ip</t>
  </si>
  <si>
    <t>LBDUAK5867</t>
  </si>
  <si>
    <t>6/20?</t>
  </si>
  <si>
    <t>LBDUAK5833</t>
  </si>
  <si>
    <t>LBDUAK5836</t>
  </si>
  <si>
    <t>LBDUAK5872</t>
  </si>
  <si>
    <t>LBDUAK5873</t>
  </si>
  <si>
    <t>LBDUAK5896</t>
  </si>
  <si>
    <t>LBDUAK5871</t>
  </si>
  <si>
    <t>LBDUAK5848</t>
  </si>
  <si>
    <t>LBDUAK5877</t>
  </si>
  <si>
    <t>LBDUAK5878</t>
  </si>
  <si>
    <t>6/21?</t>
  </si>
  <si>
    <t>cover too high</t>
  </si>
  <si>
    <t>LBDUAK5798</t>
  </si>
  <si>
    <t>LBDUAK5795</t>
  </si>
  <si>
    <t>gt</t>
  </si>
  <si>
    <t>peen damage</t>
  </si>
  <si>
    <t>bent tip</t>
  </si>
  <si>
    <t>Required Parts at Op</t>
  </si>
  <si>
    <t>Total Parts Through Op</t>
  </si>
  <si>
    <t>Required Total Parts Through Op</t>
  </si>
  <si>
    <t>WIP Health</t>
  </si>
  <si>
    <t>Days From Commit Date</t>
  </si>
  <si>
    <t>Commit Date</t>
  </si>
  <si>
    <t>LBDUAK5880</t>
  </si>
  <si>
    <t>LBDUAK5881</t>
  </si>
  <si>
    <t>LBDUAK5883</t>
  </si>
  <si>
    <t>LBDUAK5884</t>
  </si>
  <si>
    <t>LBDUAK5885</t>
  </si>
  <si>
    <t>LBDUAK5886</t>
  </si>
  <si>
    <t>LBDUAK5887</t>
  </si>
  <si>
    <t>ncr</t>
  </si>
  <si>
    <t>rx</t>
  </si>
  <si>
    <t>masking</t>
  </si>
  <si>
    <t>tai fail</t>
  </si>
  <si>
    <t>pallet3</t>
  </si>
  <si>
    <t>pallet4</t>
  </si>
  <si>
    <t>tam</t>
  </si>
  <si>
    <t>paa qn</t>
  </si>
  <si>
    <t>LBDUAK5879</t>
  </si>
  <si>
    <t>LBDUAK5882</t>
  </si>
  <si>
    <t>high cover</t>
  </si>
  <si>
    <t>rework, but..</t>
  </si>
  <si>
    <t>E</t>
  </si>
  <si>
    <t>J</t>
  </si>
  <si>
    <t>T</t>
  </si>
  <si>
    <t>t</t>
  </si>
  <si>
    <t>s</t>
  </si>
  <si>
    <t>to xri</t>
  </si>
  <si>
    <t>value</t>
  </si>
  <si>
    <t>LBDUAK5889</t>
  </si>
  <si>
    <t>LBDUAK5901</t>
  </si>
  <si>
    <t>LBDUAK5902</t>
  </si>
  <si>
    <t>LBDUAK5909</t>
  </si>
  <si>
    <t>LBDUAK5906</t>
  </si>
  <si>
    <t>7/18s</t>
  </si>
  <si>
    <t>7/19s</t>
  </si>
  <si>
    <t>LBDUAK5907</t>
  </si>
  <si>
    <t>LBDUAK5908</t>
  </si>
  <si>
    <t>LBDUAK5910</t>
  </si>
  <si>
    <t>LBDUAK5900</t>
  </si>
  <si>
    <t>LBDUAK5903</t>
  </si>
  <si>
    <t>LBDUAK5904</t>
  </si>
  <si>
    <t>LBDUAK5905</t>
  </si>
  <si>
    <t>LBDUAK5888</t>
  </si>
  <si>
    <t>LBDUAK5895</t>
  </si>
  <si>
    <t>inadequate hc</t>
  </si>
  <si>
    <t>Sent to East Hartford on July 23, 2016</t>
  </si>
  <si>
    <t>LBDUAK5890</t>
  </si>
  <si>
    <t>LBDUAK5891</t>
  </si>
  <si>
    <t>LBDUAK5892</t>
  </si>
  <si>
    <t>LBDUAK5893</t>
  </si>
  <si>
    <t>LBDUAK5894</t>
  </si>
  <si>
    <t>LBDUAK5897</t>
  </si>
  <si>
    <t>LBDUAK5911</t>
  </si>
  <si>
    <t>off books</t>
  </si>
  <si>
    <t>Tim Tran</t>
  </si>
  <si>
    <t>pb1</t>
  </si>
  <si>
    <t>r1c4</t>
  </si>
  <si>
    <t>r1c1</t>
  </si>
  <si>
    <t>jenny b</t>
  </si>
  <si>
    <t>jeannette</t>
  </si>
  <si>
    <t>hill</t>
  </si>
  <si>
    <t>mitch lee</t>
  </si>
  <si>
    <t>mike schmidt</t>
  </si>
  <si>
    <t>DMG=2nd gap fill/PAA=PWMS</t>
  </si>
  <si>
    <t>here?</t>
  </si>
  <si>
    <t>sign</t>
  </si>
  <si>
    <t>eng</t>
  </si>
  <si>
    <t>fx hold</t>
  </si>
  <si>
    <t>primer</t>
  </si>
  <si>
    <t>LBDUAK5899</t>
  </si>
  <si>
    <t>LBDUAK5898</t>
  </si>
  <si>
    <t>LBDUAK5750</t>
  </si>
  <si>
    <t>LBDUAK5912</t>
  </si>
  <si>
    <t>LBDUAK5913</t>
  </si>
  <si>
    <t>LBDUAK5914</t>
  </si>
  <si>
    <t>LBDUAK5915</t>
  </si>
  <si>
    <t>LBDUAK5916</t>
  </si>
  <si>
    <t>LBDUAK5917</t>
  </si>
  <si>
    <t>LBDUAK5918</t>
  </si>
  <si>
    <t>LBDUAK5919</t>
  </si>
  <si>
    <t>LBDUAK5920</t>
  </si>
  <si>
    <t>LBDUAK5921</t>
  </si>
  <si>
    <t>LBDUAK5922</t>
  </si>
  <si>
    <t>LBDUAK5923</t>
  </si>
  <si>
    <t>LBDUAK5924</t>
  </si>
  <si>
    <t>LBDUAK5925</t>
  </si>
  <si>
    <t>LBDUAK5926</t>
  </si>
  <si>
    <t>LBDUAK5927</t>
  </si>
  <si>
    <t>LBDUAK5928</t>
  </si>
  <si>
    <t>LBDUAK5929</t>
  </si>
  <si>
    <t>LBDUAK5930</t>
  </si>
  <si>
    <t>LBDUAK5931</t>
  </si>
  <si>
    <t>LBDUAK5932</t>
  </si>
  <si>
    <t>LBDUAK5933</t>
  </si>
  <si>
    <t>8/1?</t>
  </si>
  <si>
    <t>circle21</t>
  </si>
  <si>
    <t>retest</t>
  </si>
  <si>
    <t>preclose</t>
  </si>
  <si>
    <t>bad poly</t>
  </si>
  <si>
    <t>suspect</t>
  </si>
  <si>
    <t>eng review</t>
  </si>
  <si>
    <t>LBDUAM3001</t>
  </si>
  <si>
    <t>LBDUAM3069</t>
  </si>
  <si>
    <t>LBDUAM3358</t>
  </si>
  <si>
    <t>LBDUAM2995</t>
  </si>
  <si>
    <t>LBDUAM2994</t>
  </si>
  <si>
    <t>LBDUAM3000</t>
  </si>
  <si>
    <t>LBDUAM1409</t>
  </si>
  <si>
    <t>LBDUAM1406</t>
  </si>
  <si>
    <t>LBDUAM3072</t>
  </si>
  <si>
    <t>LBDUAM4161</t>
  </si>
  <si>
    <t>LBDUAM4163</t>
  </si>
  <si>
    <t>LBDUAM4160</t>
  </si>
  <si>
    <t>LBDUAM3071</t>
  </si>
  <si>
    <t>LBDUAM3281</t>
  </si>
  <si>
    <t>LBDUAM3278</t>
  </si>
  <si>
    <t>LBDUAM2997</t>
  </si>
  <si>
    <t>LBDUAM2996</t>
  </si>
  <si>
    <t>LBDUAM3280</t>
  </si>
  <si>
    <t>LBDUAM3279</t>
  </si>
  <si>
    <t>primer under sheath</t>
  </si>
  <si>
    <t>LBDUAM3070</t>
  </si>
  <si>
    <t>LBDUAM2998</t>
  </si>
  <si>
    <t>LBDUAM2999</t>
  </si>
  <si>
    <t>LBDUAM6726</t>
  </si>
  <si>
    <t>LBDUAM3984</t>
  </si>
  <si>
    <t>LBDUAM6070</t>
  </si>
  <si>
    <t>LBDUAM3961</t>
  </si>
  <si>
    <t>LBDUAM6066</t>
  </si>
  <si>
    <t>LBDUAM6728</t>
  </si>
  <si>
    <t>LBDUAM3963</t>
  </si>
  <si>
    <t>LBDUAM3710</t>
  </si>
  <si>
    <t>LBDUAM3815</t>
  </si>
  <si>
    <t>LBDUAM3983</t>
  </si>
  <si>
    <t>LBDUAM5612</t>
  </si>
  <si>
    <t>LBDUAM3962</t>
  </si>
  <si>
    <t>LBDUAM3713</t>
  </si>
  <si>
    <t>br1</t>
  </si>
  <si>
    <t>3rd paa</t>
  </si>
  <si>
    <t>LBDUAM3715</t>
  </si>
  <si>
    <t>LBDUAM3708</t>
  </si>
  <si>
    <t>LBDUAM3969</t>
  </si>
  <si>
    <t>LBDUAM5614</t>
  </si>
  <si>
    <t>LBDUAM6767</t>
  </si>
  <si>
    <t>LBDUAM6725</t>
  </si>
  <si>
    <t>LBDUAM6727</t>
  </si>
  <si>
    <t>LBDUAM6124</t>
  </si>
  <si>
    <t>LBDUAM3923</t>
  </si>
  <si>
    <t>LBDUAM3927</t>
  </si>
  <si>
    <t>LBDUAM3918</t>
  </si>
  <si>
    <t>primer in</t>
  </si>
  <si>
    <t>cavity</t>
  </si>
  <si>
    <t>pot life</t>
  </si>
  <si>
    <t>LBDUAM5623</t>
  </si>
  <si>
    <t>LBDUAM5615</t>
  </si>
  <si>
    <t>LBDUAM5618</t>
  </si>
  <si>
    <t>LBDUAM5629</t>
  </si>
  <si>
    <t>LBDUAM3709</t>
  </si>
  <si>
    <t>LBDUAM9276</t>
  </si>
  <si>
    <t>LBDUAM9274</t>
  </si>
  <si>
    <t>LBDUAM9275</t>
  </si>
  <si>
    <t>LBDUAM9277</t>
  </si>
  <si>
    <t>LBDUAM8778</t>
  </si>
  <si>
    <t>LBDUAM8726</t>
  </si>
  <si>
    <t>LBDUAM8775</t>
  </si>
  <si>
    <t>LBDUAM8786</t>
  </si>
  <si>
    <t>LBDUAM8785</t>
  </si>
  <si>
    <t>LBDUAM8788</t>
  </si>
  <si>
    <t>LBDUAM8727</t>
  </si>
  <si>
    <t>LBDUAM8896</t>
  </si>
  <si>
    <t>LBDUAM8717</t>
  </si>
  <si>
    <t>LBDUAM8713</t>
  </si>
  <si>
    <t>LBDUAM8710</t>
  </si>
  <si>
    <t>LBDUAM8714</t>
  </si>
  <si>
    <t>LBDUAM8716</t>
  </si>
  <si>
    <t>LBDUAM8712</t>
  </si>
  <si>
    <t>LBDUAM8709</t>
  </si>
  <si>
    <t>LBDUAM8711</t>
  </si>
  <si>
    <t>LBDUAM8708</t>
  </si>
  <si>
    <t>LBDUAM8707</t>
  </si>
  <si>
    <t>new sheath</t>
  </si>
  <si>
    <t>old body</t>
  </si>
  <si>
    <t>LBDUAM5600</t>
  </si>
  <si>
    <t>LBDUAM5626</t>
  </si>
  <si>
    <t>LBDUAM5627</t>
  </si>
  <si>
    <t>LBDUAM5630</t>
  </si>
  <si>
    <t>LBDUAM5602</t>
  </si>
  <si>
    <t>LBDUAM5613</t>
  </si>
  <si>
    <t>LBDUAM3922</t>
  </si>
  <si>
    <t>LBDUAM5599</t>
  </si>
  <si>
    <t>LBDUAM5624</t>
  </si>
  <si>
    <t>LBDUAM5611</t>
  </si>
  <si>
    <t>LBDUAM5616</t>
  </si>
  <si>
    <t>LBDUAM5625</t>
  </si>
  <si>
    <t>Serial #</t>
  </si>
  <si>
    <t>Cover date</t>
  </si>
  <si>
    <t>LBDUAM9337</t>
  </si>
  <si>
    <t>LBDUAM9339</t>
  </si>
  <si>
    <t>LBDUAM9345</t>
  </si>
  <si>
    <t>LBDUAM9400</t>
  </si>
  <si>
    <t>LBDUAM9340</t>
  </si>
  <si>
    <t>LBDUAM8353</t>
  </si>
  <si>
    <t>LBDUAM8351</t>
  </si>
  <si>
    <t>LBDUAM8354</t>
  </si>
  <si>
    <t>LBDUAM8360</t>
  </si>
  <si>
    <t>LBDUAM8356</t>
  </si>
  <si>
    <t>LBDUAM5601</t>
  </si>
  <si>
    <t>LBDUAM5617</t>
  </si>
  <si>
    <t>paa</t>
  </si>
  <si>
    <t>pod1</t>
  </si>
  <si>
    <t>FAIL</t>
  </si>
  <si>
    <t>Operation</t>
  </si>
  <si>
    <t>Completed 
as of
 today</t>
  </si>
  <si>
    <t>Completed 
in the 
past 7 days</t>
  </si>
  <si>
    <t>Completed 
month 
to date</t>
  </si>
  <si>
    <t>Daily Goal</t>
  </si>
  <si>
    <t>DailyGoal</t>
  </si>
  <si>
    <t>LBDUAM8355</t>
  </si>
  <si>
    <t>LBDUAM8357</t>
  </si>
  <si>
    <t>LBDUAM7269</t>
  </si>
  <si>
    <t>LBDUAM7270</t>
  </si>
  <si>
    <t>LBDUAM7218</t>
  </si>
  <si>
    <t>LBDUAM8359</t>
  </si>
  <si>
    <t>LBDUAM8361</t>
  </si>
  <si>
    <t>LBDUAM8362</t>
  </si>
  <si>
    <t>LBDUAM8238</t>
  </si>
  <si>
    <t>LBDUAM8352</t>
  </si>
  <si>
    <t>LBDUAM8241</t>
  </si>
  <si>
    <t>LBDUAM8246</t>
  </si>
  <si>
    <t>LBDUAM8243</t>
  </si>
  <si>
    <t>LBDUAM8242</t>
  </si>
  <si>
    <t>LBDUAM8239</t>
  </si>
  <si>
    <t>LBDUAM7274</t>
  </si>
  <si>
    <t>LBDUAM3714</t>
  </si>
  <si>
    <t>dock</t>
  </si>
  <si>
    <t>LBDUAM8776</t>
  </si>
  <si>
    <t>LBDUAM8777</t>
  </si>
  <si>
    <t>LBDUAM9534</t>
  </si>
  <si>
    <t>LBDUAM9537</t>
  </si>
  <si>
    <t>LBDUAM9521</t>
  </si>
  <si>
    <t>LBDUAM9538</t>
  </si>
  <si>
    <t>LBDUAM9399</t>
  </si>
  <si>
    <t>LBDUAM9398</t>
  </si>
  <si>
    <t>LBDUAM9509</t>
  </si>
  <si>
    <t>LBDUAM9526</t>
  </si>
  <si>
    <t>LBDUAM9342</t>
  </si>
  <si>
    <t>LBDUAM9507</t>
  </si>
  <si>
    <t>LBDUAM7268</t>
  </si>
  <si>
    <t>to pwa</t>
  </si>
  <si>
    <t>LBDUAM7271</t>
  </si>
  <si>
    <t>LBDUAM7272</t>
  </si>
  <si>
    <t>LBDUAM5227</t>
  </si>
  <si>
    <t>LBDUAM9530</t>
  </si>
  <si>
    <t>LBDUAM9540</t>
  </si>
  <si>
    <t>LBDUAM9541</t>
  </si>
  <si>
    <t>LBDUAM9586</t>
  </si>
  <si>
    <t>LBDUAM9587</t>
  </si>
  <si>
    <t>LBDUAM9767</t>
  </si>
  <si>
    <t>LBDUAM9761</t>
  </si>
  <si>
    <t>LBDUAM9770</t>
  </si>
  <si>
    <t>LBDUAM9765</t>
  </si>
  <si>
    <t>LBDUAM9771</t>
  </si>
  <si>
    <t>LBDUAM9762</t>
  </si>
  <si>
    <t>LBDUAM9603</t>
  </si>
  <si>
    <t>LBDUAM9577</t>
  </si>
  <si>
    <t>LBDUAM9549</t>
  </si>
  <si>
    <t>LBDUAM9571</t>
  </si>
  <si>
    <t>LBDUAM9600</t>
  </si>
  <si>
    <t>Serial Number</t>
  </si>
  <si>
    <t>location</t>
  </si>
  <si>
    <t>note</t>
  </si>
  <si>
    <t>POD 1</t>
  </si>
  <si>
    <t>Clinic</t>
  </si>
  <si>
    <t>incomplete documentation</t>
  </si>
  <si>
    <t>TAM#286918</t>
  </si>
  <si>
    <t>TAM#286917</t>
  </si>
  <si>
    <t>POD 1**</t>
  </si>
  <si>
    <t>Never returned to OPS</t>
  </si>
  <si>
    <t>to  xri</t>
  </si>
  <si>
    <t>body</t>
  </si>
  <si>
    <t>K1603</t>
  </si>
  <si>
    <t>K6825</t>
  </si>
  <si>
    <t>K1606</t>
  </si>
  <si>
    <t>K6761</t>
  </si>
  <si>
    <t>K6804</t>
  </si>
  <si>
    <t>K6819</t>
  </si>
  <si>
    <t>K6844</t>
  </si>
  <si>
    <t>K6806</t>
  </si>
  <si>
    <t>K6821</t>
  </si>
  <si>
    <t>K6841</t>
  </si>
  <si>
    <t>K6794</t>
  </si>
  <si>
    <t>K6795</t>
  </si>
  <si>
    <t>K6803</t>
  </si>
  <si>
    <t>K6808</t>
  </si>
  <si>
    <t>K6843</t>
  </si>
  <si>
    <t>K6840</t>
  </si>
  <si>
    <t>K6835</t>
  </si>
  <si>
    <t>K6732</t>
  </si>
  <si>
    <t>K6788</t>
  </si>
  <si>
    <t>K6837</t>
  </si>
  <si>
    <t>K1594</t>
  </si>
  <si>
    <t>K6832</t>
  </si>
  <si>
    <t>---</t>
  </si>
  <si>
    <t>Set Blade Starts Count &amp; TAI Status</t>
  </si>
  <si>
    <t>LBDUAM9850</t>
  </si>
  <si>
    <t>LBDUAM9858</t>
  </si>
  <si>
    <t>LBDUAM9854</t>
  </si>
  <si>
    <t>LBDUAM9851</t>
  </si>
  <si>
    <t>LBDUAM9852</t>
  </si>
  <si>
    <t>LBDUAM9873</t>
  </si>
  <si>
    <t>LBDUAM9795</t>
  </si>
  <si>
    <t>LBDUAM9797</t>
  </si>
  <si>
    <t>LBDUAM9803</t>
  </si>
  <si>
    <t>LBDUAM9802</t>
  </si>
  <si>
    <t>LBDUAM9799</t>
  </si>
  <si>
    <t>LBDUAM9796</t>
  </si>
  <si>
    <t>LBDUAM9801</t>
  </si>
  <si>
    <t>LBDUAM9853</t>
  </si>
  <si>
    <t>LBDUAM9855</t>
  </si>
  <si>
    <t xml:space="preserve">MRB </t>
  </si>
  <si>
    <t>PALLET</t>
  </si>
  <si>
    <t>box top</t>
  </si>
  <si>
    <t>peen</t>
  </si>
  <si>
    <t>qn lane</t>
  </si>
  <si>
    <t xml:space="preserve">needs </t>
  </si>
  <si>
    <t xml:space="preserve">test </t>
  </si>
  <si>
    <t>panels</t>
  </si>
  <si>
    <t>area</t>
  </si>
  <si>
    <t>to clinic</t>
  </si>
  <si>
    <t>tai</t>
  </si>
  <si>
    <t>no TAI</t>
  </si>
  <si>
    <t>DATA</t>
  </si>
  <si>
    <t>LBDUAM9769</t>
  </si>
  <si>
    <t>LBDUAM9856</t>
  </si>
  <si>
    <t>LBDUAM8416</t>
  </si>
  <si>
    <t>LBDUAM8417</t>
  </si>
  <si>
    <t>LBDUAM8418</t>
  </si>
  <si>
    <t>LBDUAM8434</t>
  </si>
  <si>
    <t>LBDUAM8415</t>
  </si>
  <si>
    <t>LBDUAM8433</t>
  </si>
  <si>
    <t>LBDUAM9763</t>
  </si>
  <si>
    <t>LBDUAM8413</t>
  </si>
  <si>
    <t>LBDUAM8414</t>
  </si>
  <si>
    <t>LBDUAM9533</t>
  </si>
  <si>
    <t>LBDUAM9861</t>
  </si>
  <si>
    <t>LBDUAM9862</t>
  </si>
  <si>
    <t>LBDUAM9864</t>
  </si>
  <si>
    <t>LBDUAM9866</t>
  </si>
  <si>
    <t>LBDUAM9867</t>
  </si>
  <si>
    <t>aisle</t>
  </si>
  <si>
    <t>LBDUAM9760</t>
  </si>
  <si>
    <t>LBDUAM9764</t>
  </si>
  <si>
    <t>xray</t>
  </si>
  <si>
    <t>signatures</t>
  </si>
  <si>
    <t>Trent</t>
  </si>
  <si>
    <t xml:space="preserve">to </t>
  </si>
  <si>
    <t>router</t>
  </si>
  <si>
    <t>LBDUAM9532</t>
  </si>
  <si>
    <t>COVER</t>
  </si>
  <si>
    <t>ncr?</t>
  </si>
  <si>
    <t>LBDUAN4473</t>
  </si>
  <si>
    <t>LBDUAN4467</t>
  </si>
  <si>
    <t>near</t>
  </si>
  <si>
    <t>LBDUAN4469</t>
  </si>
  <si>
    <t>LBDUAN4470</t>
  </si>
  <si>
    <t>LBDUAN4471</t>
  </si>
  <si>
    <t>LBDUAN4472</t>
  </si>
  <si>
    <t>LBDUAM9874</t>
  </si>
  <si>
    <t>LBDUAM9904</t>
  </si>
  <si>
    <t>LBDUAM9905</t>
  </si>
  <si>
    <t>LBDUAM9999</t>
  </si>
  <si>
    <t>LBDUAN4533</t>
  </si>
  <si>
    <t>LBDUAN4492</t>
  </si>
  <si>
    <t>LBDUAN4485</t>
  </si>
  <si>
    <t>LBDUAN4530</t>
  </si>
  <si>
    <t>LBDUAN4478</t>
  </si>
  <si>
    <t>LBDUAN4480</t>
  </si>
  <si>
    <t>LBDUAN4531</t>
  </si>
  <si>
    <t>LBDUAN4482</t>
  </si>
  <si>
    <t>LBDUAN4479</t>
  </si>
  <si>
    <t>LBDUAN4481</t>
  </si>
  <si>
    <t>LBDUAN4494</t>
  </si>
  <si>
    <t>LBDUAN4532</t>
  </si>
  <si>
    <t>LBDUAN4493</t>
  </si>
  <si>
    <t>LBDUAN4495</t>
  </si>
  <si>
    <t>LBDUAN4486</t>
  </si>
  <si>
    <t>LBDUAN4489</t>
  </si>
  <si>
    <t>LBDUAN4491</t>
  </si>
  <si>
    <t>LBDUAN4534</t>
  </si>
  <si>
    <t>LBDUAN4913</t>
  </si>
  <si>
    <t>LBDUAN4878</t>
  </si>
  <si>
    <t>LBDUAN4920</t>
  </si>
  <si>
    <t>LBDUAN4916</t>
  </si>
  <si>
    <t>LBDUAN4914</t>
  </si>
  <si>
    <t>LBDUAN4877</t>
  </si>
  <si>
    <t>Quarantine</t>
  </si>
  <si>
    <t>LBDUAM8422</t>
  </si>
  <si>
    <t>LBDUAM8364</t>
  </si>
  <si>
    <t>liz</t>
  </si>
  <si>
    <t>reinspect</t>
  </si>
  <si>
    <t>liz rto</t>
  </si>
  <si>
    <t>cb</t>
  </si>
  <si>
    <t xml:space="preserve">failed </t>
  </si>
  <si>
    <t>excess</t>
  </si>
  <si>
    <t>too thick</t>
  </si>
  <si>
    <t>adhesive</t>
  </si>
  <si>
    <t>bl scrap</t>
  </si>
  <si>
    <t>LBDUAM8363</t>
  </si>
  <si>
    <t>LBDUAM8421</t>
  </si>
  <si>
    <t>LBDUAM8424</t>
  </si>
  <si>
    <t>LBDUAM8425</t>
  </si>
  <si>
    <t>LBDUAM8426</t>
  </si>
  <si>
    <t>LBDUAM8419</t>
  </si>
  <si>
    <t>LBDUAM8420</t>
  </si>
  <si>
    <t>thickness</t>
  </si>
  <si>
    <t>Sent to East Hartford 9/15/16</t>
  </si>
  <si>
    <t>LBDUAN4881</t>
  </si>
  <si>
    <t>LBDUAN4915</t>
  </si>
  <si>
    <t>LBDUAN4938</t>
  </si>
  <si>
    <t>LBDUAN4990</t>
  </si>
  <si>
    <t>LBDUAN4939</t>
  </si>
  <si>
    <t>LBDUAN4921</t>
  </si>
  <si>
    <t>LBDUAN4907</t>
  </si>
  <si>
    <t>LBDUAN4904</t>
  </si>
  <si>
    <t>LBDUAN4934</t>
  </si>
  <si>
    <t>LBDUAN4905</t>
  </si>
  <si>
    <t>LBDUAN4909</t>
  </si>
  <si>
    <t>solgel</t>
  </si>
  <si>
    <t>low</t>
  </si>
  <si>
    <t>foam</t>
  </si>
  <si>
    <t>LBDUAK5951</t>
  </si>
  <si>
    <t>LBDUAK5938</t>
  </si>
  <si>
    <t>LBDUAK5941</t>
  </si>
  <si>
    <t>LBDUAK5943</t>
  </si>
  <si>
    <t>LBDUAK5944</t>
  </si>
  <si>
    <t>LBDUAK5945</t>
  </si>
  <si>
    <t>LBDUAK5950</t>
  </si>
  <si>
    <t>tai inc</t>
  </si>
  <si>
    <t xml:space="preserve">qc in </t>
  </si>
  <si>
    <t>mrb</t>
  </si>
  <si>
    <t>before lpb</t>
  </si>
  <si>
    <t>chris</t>
  </si>
  <si>
    <t>stopped</t>
  </si>
  <si>
    <t>wait</t>
  </si>
  <si>
    <t>lane</t>
  </si>
  <si>
    <t>tim</t>
  </si>
  <si>
    <t>tran</t>
  </si>
  <si>
    <t>LBDUAN5123</t>
  </si>
  <si>
    <t>LBDUAN5127</t>
  </si>
  <si>
    <t>LBDUAN5131</t>
  </si>
  <si>
    <t>LBDUAN5112</t>
  </si>
  <si>
    <t>LBDUAN5114</t>
  </si>
  <si>
    <t>LBDUAN5117</t>
  </si>
  <si>
    <t>LBDUAN5118</t>
  </si>
  <si>
    <t>LBDUAN5119</t>
  </si>
  <si>
    <t>LBDUAN5120</t>
  </si>
  <si>
    <t>LBDUAN5121</t>
  </si>
  <si>
    <t>LBDUAN5122</t>
  </si>
  <si>
    <t>LBDUAN4510</t>
  </si>
  <si>
    <t>LBDUAN5068</t>
  </si>
  <si>
    <t>na</t>
  </si>
  <si>
    <t>LBDUAN5172</t>
  </si>
  <si>
    <t>LBDUAN5170</t>
  </si>
  <si>
    <t>LBDUAN5167</t>
  </si>
  <si>
    <t>LBDUAN5175</t>
  </si>
  <si>
    <t>LBDUAN5098</t>
  </si>
  <si>
    <t>LBDUAN5107</t>
  </si>
  <si>
    <t>LBDUAN5106</t>
  </si>
  <si>
    <t>LBDUAN5205</t>
  </si>
  <si>
    <t>LBDUAN5204</t>
  </si>
  <si>
    <t>LBDUAN5124</t>
  </si>
  <si>
    <t>LBDUAN5230</t>
  </si>
  <si>
    <t>LBDUAN5229</t>
  </si>
  <si>
    <t>LBDUAN5278</t>
  </si>
  <si>
    <t>LBDUAN5231</t>
  </si>
  <si>
    <t>LBDUAN5282</t>
  </si>
  <si>
    <t>LBDUAN5222</t>
  </si>
  <si>
    <t>LBDUAN5220</t>
  </si>
  <si>
    <t>LBDUAN5227</t>
  </si>
  <si>
    <t>LBDUAN5334</t>
  </si>
  <si>
    <t>LBDUAN5331</t>
  </si>
  <si>
    <t>LBDUAN5217</t>
  </si>
  <si>
    <t>LBDUAN5224</t>
  </si>
  <si>
    <t>LBDUAN5221</t>
  </si>
  <si>
    <t>LBDUAN5218</t>
  </si>
  <si>
    <t>LBDUAN5332</t>
  </si>
  <si>
    <t>insp?</t>
  </si>
  <si>
    <t>jesse router</t>
  </si>
  <si>
    <t>to</t>
  </si>
  <si>
    <t>y</t>
  </si>
  <si>
    <t>plant 2</t>
  </si>
  <si>
    <t>LBDUAN6258</t>
  </si>
  <si>
    <t>LBDUAN6259</t>
  </si>
  <si>
    <t>LBDUAM9582</t>
  </si>
  <si>
    <t>LBDUAM9282</t>
  </si>
  <si>
    <t>LBDUAM9595</t>
  </si>
  <si>
    <t>LBDUAM9593</t>
  </si>
  <si>
    <t>LBDUAM9568</t>
  </si>
  <si>
    <t>LBDUAM9548</t>
  </si>
  <si>
    <t>LBDUAM9269</t>
  </si>
  <si>
    <t>LBDUAM9545</t>
  </si>
  <si>
    <t>LBDUAM9567</t>
  </si>
  <si>
    <t>LBDUAM9284</t>
  </si>
  <si>
    <t>RTV</t>
  </si>
  <si>
    <t>LBDUAM9857</t>
  </si>
  <si>
    <t>to MRB</t>
  </si>
  <si>
    <t>LBDUAM9283</t>
  </si>
  <si>
    <t>INSP</t>
  </si>
  <si>
    <t>PRIME</t>
  </si>
  <si>
    <t>pod 22</t>
  </si>
  <si>
    <t>plant2</t>
  </si>
  <si>
    <t>LBDUAM9529</t>
  </si>
  <si>
    <t>LBDUAN9539</t>
  </si>
  <si>
    <t>LBDUAN9550</t>
  </si>
  <si>
    <t>pwa rx</t>
  </si>
  <si>
    <t>shipped</t>
  </si>
  <si>
    <t>near qc</t>
  </si>
  <si>
    <t>qcqn</t>
  </si>
  <si>
    <t>mo</t>
  </si>
  <si>
    <t>shipping</t>
  </si>
  <si>
    <t>taic</t>
  </si>
  <si>
    <t>RTO</t>
  </si>
  <si>
    <t>Inspec</t>
  </si>
  <si>
    <t>MO</t>
  </si>
  <si>
    <t>.</t>
  </si>
  <si>
    <t>LBDUAM9870</t>
  </si>
  <si>
    <t>LBDUAN6262</t>
  </si>
  <si>
    <t>LBDUAN6247</t>
  </si>
  <si>
    <t>LBDUAN6240</t>
  </si>
  <si>
    <t>Inspe</t>
  </si>
  <si>
    <t>LBDUAM9871</t>
  </si>
  <si>
    <t>Insp</t>
  </si>
  <si>
    <t>LBDUAN6232</t>
  </si>
  <si>
    <t>LBDUAM9859</t>
  </si>
  <si>
    <t>utscan</t>
  </si>
  <si>
    <t>Peen</t>
  </si>
  <si>
    <t>moinsp</t>
  </si>
  <si>
    <t>LBDUAK5967</t>
  </si>
  <si>
    <t>LBDUAM9268</t>
  </si>
  <si>
    <t>LBDUAN7138</t>
  </si>
  <si>
    <t>LBDUAM9271</t>
  </si>
  <si>
    <t>LBDUAM9273</t>
  </si>
  <si>
    <t>LBDUAM8894</t>
  </si>
  <si>
    <t>LBDUAM9570</t>
  </si>
  <si>
    <t>MO Insp</t>
  </si>
  <si>
    <t>Aisle</t>
  </si>
  <si>
    <t>LBDUAN7276</t>
  </si>
  <si>
    <t>LBDUAN7841</t>
  </si>
  <si>
    <t>LBDUAM9254</t>
  </si>
  <si>
    <t>LBDUAN7259</t>
  </si>
  <si>
    <t>LBDUAN7097</t>
  </si>
  <si>
    <t>LBDUAM9588</t>
  </si>
  <si>
    <t>LBDUAN7056</t>
  </si>
  <si>
    <t>LBDUAN7266</t>
  </si>
  <si>
    <t>LBDUAM9297</t>
  </si>
  <si>
    <t>LBDUAN7061</t>
  </si>
  <si>
    <t>LBDUAN7281</t>
  </si>
  <si>
    <t>LBDUAN7217</t>
  </si>
  <si>
    <t>LBDUAN7272</t>
  </si>
  <si>
    <t>LBDUAN7107</t>
  </si>
  <si>
    <t>LBDUAN7140</t>
  </si>
  <si>
    <t>LBDUAN5711</t>
  </si>
  <si>
    <t>MoInsp</t>
  </si>
  <si>
    <t>LBDUAN5328</t>
  </si>
  <si>
    <t>LBDUAN6492</t>
  </si>
  <si>
    <t>LBDUAN6496</t>
  </si>
  <si>
    <t>LBDUAN6503</t>
  </si>
  <si>
    <t>LBDUAN6480</t>
  </si>
  <si>
    <t>LBDUAN6485</t>
  </si>
  <si>
    <t>LBDUAN6491</t>
  </si>
  <si>
    <t>LBDUAN6368</t>
  </si>
  <si>
    <t>LBDUAN6682</t>
  </si>
  <si>
    <t>LBDUAN6684</t>
  </si>
  <si>
    <t>LBDUAN6482</t>
  </si>
  <si>
    <t>LBDUAN6497</t>
  </si>
  <si>
    <t>LBDUAN6500</t>
  </si>
  <si>
    <t>LBDUAN6681</t>
  </si>
  <si>
    <t>LBDUAN6371</t>
  </si>
  <si>
    <t>LBDUAN6474</t>
  </si>
  <si>
    <t>LBDUAN6473</t>
  </si>
  <si>
    <t>LBDUAN6508</t>
  </si>
  <si>
    <t>LBDUAN6509</t>
  </si>
  <si>
    <t>LBDUAN6490</t>
  </si>
  <si>
    <t>LBDUAN6483</t>
  </si>
  <si>
    <t>LBDUAN6499</t>
  </si>
  <si>
    <t>LBDUAN7096</t>
  </si>
  <si>
    <t>LBDUAN7064</t>
  </si>
  <si>
    <t>LBDUAN7066</t>
  </si>
  <si>
    <t>LBDUAN7067</t>
  </si>
  <si>
    <t>LBDUAN7065</t>
  </si>
  <si>
    <t>LBDUAN7103</t>
  </si>
  <si>
    <t>LBDUAN7263</t>
  </si>
  <si>
    <t>LBDUAN7262</t>
  </si>
  <si>
    <t>LBDUAN7093</t>
  </si>
  <si>
    <t>LBDUAN7063</t>
  </si>
  <si>
    <t>LBDUAN7257</t>
  </si>
  <si>
    <t>LBDUAN7141</t>
  </si>
  <si>
    <t>LBDUAN7282</t>
  </si>
  <si>
    <t>LBDUAN7280</t>
  </si>
  <si>
    <t>LBDUAN7274</t>
  </si>
  <si>
    <t>LBDUAN7268</t>
  </si>
  <si>
    <t>LBDUAN7278</t>
  </si>
  <si>
    <t>LBDUAN7267</t>
  </si>
  <si>
    <t>LBDUAN7420</t>
  </si>
  <si>
    <t>LBDUAN7413</t>
  </si>
  <si>
    <t>LBDUAN7401</t>
  </si>
  <si>
    <t>LBDUAN7408</t>
  </si>
  <si>
    <t>LBDUAN7406</t>
  </si>
  <si>
    <t>LBDUAN7402</t>
  </si>
  <si>
    <t>LBDUAN7277</t>
  </si>
  <si>
    <t>LBDUAN7419</t>
  </si>
  <si>
    <t>LBDUAN7407</t>
  </si>
  <si>
    <t>LBDUAN7403</t>
  </si>
  <si>
    <t>LBDUAN7409</t>
  </si>
  <si>
    <t>LBDUAN7400</t>
  </si>
  <si>
    <t>LBDUAN7394</t>
  </si>
  <si>
    <t>LBDUAN7399</t>
  </si>
  <si>
    <t>LBDUAN7428</t>
  </si>
  <si>
    <t>LBDUAN7417</t>
  </si>
  <si>
    <t>LBDUAN7412</t>
  </si>
  <si>
    <t>LBDUAN7411</t>
  </si>
  <si>
    <t>LBDUAN7410</t>
  </si>
  <si>
    <t>LBDUAN7422</t>
  </si>
  <si>
    <t>LBDUAN7439</t>
  </si>
  <si>
    <t>LBDUAN7425</t>
  </si>
  <si>
    <t>LBDUAN7440</t>
  </si>
  <si>
    <t>LBDUAN7433</t>
  </si>
  <si>
    <t>LBDUAN7445</t>
  </si>
  <si>
    <t>LBDUAN7443</t>
  </si>
  <si>
    <t>LBDUAN7436</t>
  </si>
  <si>
    <t>LBDUAN7442</t>
  </si>
  <si>
    <t>PEEN</t>
  </si>
  <si>
    <t xml:space="preserve"> MO Insp</t>
  </si>
  <si>
    <t>tip</t>
  </si>
  <si>
    <t>demold</t>
  </si>
  <si>
    <t>LBDUAM8699</t>
  </si>
  <si>
    <t>LBDUAM8655</t>
  </si>
  <si>
    <t>LBDUAM8652</t>
  </si>
  <si>
    <t>MO Inspet</t>
  </si>
  <si>
    <t>MO Ins</t>
  </si>
  <si>
    <t>Xray</t>
  </si>
  <si>
    <t>N7217</t>
  </si>
  <si>
    <t>N7841</t>
  </si>
  <si>
    <t>M9254</t>
  </si>
  <si>
    <t>Received from SET</t>
  </si>
  <si>
    <t>MO INS</t>
  </si>
  <si>
    <t>Solgel</t>
  </si>
  <si>
    <t>LBDUAN7431</t>
  </si>
  <si>
    <t>LBDUAN7437</t>
  </si>
  <si>
    <t>LBDUAM8427</t>
  </si>
  <si>
    <t>LBDUAK5960</t>
  </si>
  <si>
    <t>LBDUAK5956</t>
  </si>
  <si>
    <t>LBDUAK5965</t>
  </si>
  <si>
    <t>LBDUAK5958</t>
  </si>
  <si>
    <t>LBDUAK5964</t>
  </si>
  <si>
    <t>LBDUAK5962</t>
  </si>
  <si>
    <t>mismatch</t>
  </si>
  <si>
    <t>LBDUAN7432</t>
  </si>
  <si>
    <t>LBDUAN7430</t>
  </si>
  <si>
    <t>LBDUAN7444</t>
  </si>
  <si>
    <t>LBDUAN7435</t>
  </si>
  <si>
    <t>LBDUAK5955</t>
  </si>
  <si>
    <t>LBDUAN8112</t>
  </si>
  <si>
    <t>LBDUAN8101</t>
  </si>
  <si>
    <t>LBDUAN8108</t>
  </si>
  <si>
    <t>LBDUAN8107</t>
  </si>
  <si>
    <t>LBDUAN8105</t>
  </si>
  <si>
    <t>LBDUAN8110</t>
  </si>
  <si>
    <t>LBDUAN8106</t>
  </si>
  <si>
    <t>LBDUAN7796</t>
  </si>
  <si>
    <t>LBDUAN7792</t>
  </si>
  <si>
    <t>LBDUAN8100</t>
  </si>
  <si>
    <t>LBDUAN8103</t>
  </si>
  <si>
    <t>LBDUAN8099</t>
  </si>
  <si>
    <t>LBDUAN8104</t>
  </si>
  <si>
    <t>LBDUAN7795</t>
  </si>
  <si>
    <t>LBDUAN7791</t>
  </si>
  <si>
    <t>LBDUAN8097</t>
  </si>
  <si>
    <t>LBDUAN7794</t>
  </si>
  <si>
    <t>LBDUAN7781</t>
  </si>
  <si>
    <t>LBDUAN7793</t>
  </si>
  <si>
    <t>LBDUAN8098</t>
  </si>
  <si>
    <t>LBDUAN7782</t>
  </si>
  <si>
    <t>LBDUAN8111</t>
  </si>
  <si>
    <t>LBDUAN8102</t>
  </si>
  <si>
    <t>LBDUAN9385</t>
  </si>
  <si>
    <t>LBDUAN9378</t>
  </si>
  <si>
    <t>LBDUAN9383</t>
  </si>
  <si>
    <t>LBDUAN9386</t>
  </si>
  <si>
    <t>LBDUAN9392</t>
  </si>
  <si>
    <t>LBDUAN9363</t>
  </si>
  <si>
    <t>LBDUAN9368</t>
  </si>
  <si>
    <t>LBDUAN9370</t>
  </si>
  <si>
    <t>LBDUAN9360</t>
  </si>
  <si>
    <t>LBDUAN9359</t>
  </si>
  <si>
    <t>LBDUAN9371</t>
  </si>
  <si>
    <t>LBDUAN9361</t>
  </si>
  <si>
    <t>LBDUAN9351</t>
  </si>
  <si>
    <t>LBDUAN9352</t>
  </si>
  <si>
    <t>LBDUAN9402</t>
  </si>
  <si>
    <t>LBDUAN9407</t>
  </si>
  <si>
    <t>LBDUAN9404</t>
  </si>
  <si>
    <t>LBDUAN9403</t>
  </si>
  <si>
    <t>LBDUAN9397</t>
  </si>
  <si>
    <t>LBDUAN9405</t>
  </si>
  <si>
    <t>LBDUAN9406</t>
  </si>
  <si>
    <t>LBDUAN9400</t>
  </si>
  <si>
    <t>LBDUAN9398</t>
  </si>
  <si>
    <t>LBDUAN9373</t>
  </si>
  <si>
    <t>LBDUAN9366</t>
  </si>
  <si>
    <t>LBDUAN9362</t>
  </si>
  <si>
    <t>LBDUAN9369</t>
  </si>
  <si>
    <t>LBDUAN9387</t>
  </si>
  <si>
    <t>LBDUAN9350</t>
  </si>
  <si>
    <t>LBDUAN9364</t>
  </si>
  <si>
    <t>LBDUAN9365</t>
  </si>
  <si>
    <t>LBDUAN9376</t>
  </si>
  <si>
    <t>LBDUAN9379</t>
  </si>
  <si>
    <t>LBDUAN9372</t>
  </si>
  <si>
    <t>LBDUAN9358</t>
  </si>
  <si>
    <t>LBDUAN9367</t>
  </si>
  <si>
    <t>LBDUAN9388</t>
  </si>
  <si>
    <t>LBDUAN9394</t>
  </si>
  <si>
    <t>LBDUAN9391</t>
  </si>
  <si>
    <t>LBDUAN9374</t>
  </si>
  <si>
    <t>LBDUAN9395</t>
  </si>
  <si>
    <t>LBDUAN9390</t>
  </si>
  <si>
    <t>LBDUAN9396</t>
  </si>
  <si>
    <t>LBDUAN9389</t>
  </si>
  <si>
    <t>LBDUAN9393</t>
  </si>
  <si>
    <t>LBDUAN9375</t>
  </si>
  <si>
    <t>LBDUAN9377</t>
  </si>
  <si>
    <t>LBDUAN9399</t>
  </si>
  <si>
    <t>LBDUAN9408</t>
  </si>
  <si>
    <t>LBDUAN9409</t>
  </si>
  <si>
    <t>LBDUAN9410</t>
  </si>
  <si>
    <t>LBDUAN9401</t>
  </si>
  <si>
    <t>Blaster</t>
  </si>
  <si>
    <t>MOInsp</t>
  </si>
  <si>
    <t>TXL</t>
  </si>
  <si>
    <t>LBDUAN5171</t>
  </si>
  <si>
    <t>LBDUAN7060</t>
  </si>
  <si>
    <t>LBDUAN5279</t>
  </si>
  <si>
    <t>LBDUAN7068</t>
  </si>
  <si>
    <t>LBDUAN7095</t>
  </si>
  <si>
    <t>LBDUAN7264</t>
  </si>
  <si>
    <t>LBDUAN7139</t>
  </si>
  <si>
    <t>LBDUAM9808</t>
  </si>
  <si>
    <t>LBDUAM9547</t>
  </si>
  <si>
    <t>LBDUAN5280</t>
  </si>
  <si>
    <t>LBDUAN9947</t>
  </si>
  <si>
    <t>LBDUAN9948</t>
  </si>
  <si>
    <t>LBDUAN9949</t>
  </si>
  <si>
    <t>LBDUAN9950</t>
  </si>
  <si>
    <t>LBDUAN9954</t>
  </si>
  <si>
    <t>LBDUAN9957</t>
  </si>
  <si>
    <t>LBDUAN9958</t>
  </si>
  <si>
    <t>LBDUAN9955</t>
  </si>
  <si>
    <t>LBDUAN9984</t>
  </si>
  <si>
    <t>LBDUAN9985</t>
  </si>
  <si>
    <t>LBDUAN9972</t>
  </si>
  <si>
    <t>LBDUAN9979</t>
  </si>
  <si>
    <t>LBDUAN9966</t>
  </si>
  <si>
    <t>LBDUAN9976</t>
  </si>
  <si>
    <t>LBDUAN9953</t>
  </si>
  <si>
    <t>LBDUAN9981</t>
  </si>
  <si>
    <t>LBDUAN9970</t>
  </si>
  <si>
    <t>LBDUAN9965</t>
  </si>
  <si>
    <t>LBDUAN9982</t>
  </si>
  <si>
    <t>LBDUAN8113</t>
  </si>
  <si>
    <t>LBDUAN9944</t>
  </si>
  <si>
    <t>LBDUAN9945</t>
  </si>
  <si>
    <t>LBDUAN9951</t>
  </si>
  <si>
    <t>LBDUAN9931</t>
  </si>
  <si>
    <t>LBDUAN9932</t>
  </si>
  <si>
    <t>LBDUAP0149</t>
  </si>
  <si>
    <t>LBDUAN9994</t>
  </si>
  <si>
    <t>LBDUAP0130</t>
  </si>
  <si>
    <t>LBDUAP0154</t>
  </si>
  <si>
    <t>LBDUAN9974</t>
  </si>
  <si>
    <t>LBDUAN9964</t>
  </si>
  <si>
    <t>LBDUAP0152</t>
  </si>
  <si>
    <t>LBDUAP0153</t>
  </si>
  <si>
    <t>LBDUAN9977</t>
  </si>
  <si>
    <t>LBDUAP0156</t>
  </si>
  <si>
    <t>LBDUAP0158</t>
  </si>
  <si>
    <t>LBDUAP0169</t>
  </si>
  <si>
    <t>LBDUAP0151</t>
  </si>
  <si>
    <t>LBDUAP0155</t>
  </si>
  <si>
    <t>LBDUAP0150</t>
  </si>
  <si>
    <t>LBDUAN9967</t>
  </si>
  <si>
    <t>LBDUAP0159</t>
  </si>
  <si>
    <t>LBDUAN9973</t>
  </si>
  <si>
    <t>LBDUAN9969</t>
  </si>
  <si>
    <t>LBDUAN9978</t>
  </si>
  <si>
    <t>LBDUAN9975</t>
  </si>
  <si>
    <t>LBDUAN9983</t>
  </si>
  <si>
    <t>LBDUAN9961</t>
  </si>
  <si>
    <t>LBDUAN9968</t>
  </si>
  <si>
    <t>LBDUAN9993</t>
  </si>
  <si>
    <t>LBDUAN9971</t>
  </si>
  <si>
    <t>LBDUAN9980</t>
  </si>
  <si>
    <t>LBDUAN9956</t>
  </si>
  <si>
    <t>LBDUAN9946</t>
  </si>
  <si>
    <t>LBDUAP0157</t>
  </si>
  <si>
    <t>LBDUAN9987</t>
  </si>
  <si>
    <t>LBDUAN9992</t>
  </si>
  <si>
    <t>LBDUAN9986</t>
  </si>
  <si>
    <t>LBDUAN9995</t>
  </si>
  <si>
    <t>LBDUAN9991</t>
  </si>
  <si>
    <t>LBDUAN9989</t>
  </si>
  <si>
    <t>LBDUAP0140</t>
  </si>
  <si>
    <t>LBDUAN9962</t>
  </si>
  <si>
    <t>LBDUAN9960</t>
  </si>
  <si>
    <t>LBDUAN9963</t>
  </si>
  <si>
    <t>LBDUAN9952</t>
  </si>
  <si>
    <t>LBDUAN9938</t>
  </si>
  <si>
    <t>LBDUAN9959</t>
  </si>
  <si>
    <t>LBDUAP0657</t>
  </si>
  <si>
    <t>LBDUAP0116</t>
  </si>
  <si>
    <t>LBDUAP0176</t>
  </si>
  <si>
    <t>LBDUAP0137</t>
  </si>
  <si>
    <t>LBDUAP0148</t>
  </si>
  <si>
    <t>LBDUAP0147</t>
  </si>
  <si>
    <t>LBDUAP0175</t>
  </si>
  <si>
    <t>LBDUAP0173</t>
  </si>
  <si>
    <t>LBDUAP0115</t>
  </si>
  <si>
    <t>LBDUAP0172</t>
  </si>
  <si>
    <t>LBDUAP0174</t>
  </si>
  <si>
    <t>LBDUAP0170</t>
  </si>
  <si>
    <t>LBDUAP0171</t>
  </si>
  <si>
    <t>LBDUAP0646</t>
  </si>
  <si>
    <t>LBDUAP0649</t>
  </si>
  <si>
    <t>LBDUAP0653</t>
  </si>
  <si>
    <t>LBDUAP0658</t>
  </si>
  <si>
    <t>LBDUAP0659</t>
  </si>
  <si>
    <t>LBDUAP0654</t>
  </si>
  <si>
    <t>LBDUAP0650</t>
  </si>
  <si>
    <t>LBDUAP0648</t>
  </si>
  <si>
    <t>LBDUAP0645</t>
  </si>
  <si>
    <t>LBDUAP0647</t>
  </si>
  <si>
    <t>LBDUAP0652</t>
  </si>
  <si>
    <t>LBDUAP0651</t>
  </si>
  <si>
    <t>LBDUAP0347</t>
  </si>
  <si>
    <t>LBDUAP0348</t>
  </si>
  <si>
    <t>LBDUAP0656</t>
  </si>
  <si>
    <t>LBDUAP0655</t>
  </si>
  <si>
    <t>LBDUAP0349</t>
  </si>
  <si>
    <t>LBDUAP0661</t>
  </si>
  <si>
    <t>LBDUAP0662</t>
  </si>
  <si>
    <t>LBDUAP0663</t>
  </si>
  <si>
    <t>LBDUAP0660</t>
  </si>
  <si>
    <t>MO B</t>
  </si>
  <si>
    <t>CL2</t>
  </si>
  <si>
    <t xml:space="preserve">rto </t>
  </si>
  <si>
    <t>Received from Automation</t>
  </si>
  <si>
    <t>OX Automation</t>
  </si>
  <si>
    <t>OX IHC</t>
  </si>
  <si>
    <t>Transit to LPB</t>
  </si>
  <si>
    <t>RX SET</t>
  </si>
  <si>
    <t>OX SET</t>
  </si>
  <si>
    <t>SK 24K Summary</t>
  </si>
  <si>
    <t>K5524</t>
  </si>
  <si>
    <t>K5749</t>
  </si>
  <si>
    <t>K5461</t>
  </si>
  <si>
    <t>M9273</t>
  </si>
  <si>
    <t>M9274</t>
  </si>
  <si>
    <t>M9593</t>
  </si>
  <si>
    <t>N6240</t>
  </si>
  <si>
    <t>M9570</t>
  </si>
  <si>
    <t>N5171</t>
  </si>
  <si>
    <t>M9603</t>
  </si>
  <si>
    <t>M9342</t>
  </si>
  <si>
    <t>N7060</t>
  </si>
  <si>
    <t>N6259</t>
  </si>
  <si>
    <t>N5278</t>
  </si>
  <si>
    <t>K5938</t>
  </si>
  <si>
    <t>M9802</t>
  </si>
  <si>
    <t>N4938</t>
  </si>
  <si>
    <t>K5943</t>
  </si>
  <si>
    <t>K5945</t>
  </si>
  <si>
    <t>K5908</t>
  </si>
  <si>
    <t>K5914</t>
  </si>
  <si>
    <t>N5279</t>
  </si>
  <si>
    <t>N7068</t>
  </si>
  <si>
    <t>K5641</t>
  </si>
  <si>
    <t>N7095</t>
  </si>
  <si>
    <t>N7264</t>
  </si>
  <si>
    <t>M8425</t>
  </si>
  <si>
    <t>N5124</t>
  </si>
  <si>
    <t>N7272</t>
  </si>
  <si>
    <t>N5224</t>
  </si>
  <si>
    <t>N6496</t>
  </si>
  <si>
    <t>M9866</t>
  </si>
  <si>
    <t>M8894</t>
  </si>
  <si>
    <t>N6492</t>
  </si>
  <si>
    <t>N7139</t>
  </si>
  <si>
    <t>N5220</t>
  </si>
  <si>
    <t>N5167</t>
  </si>
  <si>
    <t>M9271</t>
  </si>
  <si>
    <t>K5965</t>
  </si>
  <si>
    <t>K5962</t>
  </si>
  <si>
    <t>K5958</t>
  </si>
  <si>
    <t>K5967</t>
  </si>
  <si>
    <t>K5956</t>
  </si>
  <si>
    <t>M9808</t>
  </si>
  <si>
    <t>N7107</t>
  </si>
  <si>
    <t>N6258</t>
  </si>
  <si>
    <t>N7266</t>
  </si>
  <si>
    <t>N5227</t>
  </si>
  <si>
    <t>N7097</t>
  </si>
  <si>
    <t>N7419</t>
  </si>
  <si>
    <t>M9549</t>
  </si>
  <si>
    <t>N7394</t>
  </si>
  <si>
    <t>M9269</t>
  </si>
  <si>
    <t>N7412</t>
  </si>
  <si>
    <t>N6480</t>
  </si>
  <si>
    <t>N7280</t>
  </si>
  <si>
    <t>K5951</t>
  </si>
  <si>
    <t>K1876</t>
  </si>
  <si>
    <t>M9861</t>
  </si>
  <si>
    <t>N7061</t>
  </si>
  <si>
    <t>M9547</t>
  </si>
  <si>
    <t>M9862</t>
  </si>
  <si>
    <t>N7056</t>
  </si>
  <si>
    <t>K5964</t>
  </si>
  <si>
    <t>M7269</t>
  </si>
  <si>
    <t>N7406</t>
  </si>
  <si>
    <t>N7278</t>
  </si>
  <si>
    <t>N8105</t>
  </si>
  <si>
    <t>N8110</t>
  </si>
  <si>
    <t>N8106</t>
  </si>
  <si>
    <t>N5280</t>
  </si>
  <si>
    <t>K5932</t>
  </si>
  <si>
    <t>K5808</t>
  </si>
  <si>
    <t>M3969</t>
  </si>
  <si>
    <t>N4469</t>
  </si>
  <si>
    <t>N7402</t>
  </si>
  <si>
    <t>N7400</t>
  </si>
  <si>
    <t>M8652</t>
  </si>
  <si>
    <t>M3072</t>
  </si>
  <si>
    <t>N7409</t>
  </si>
  <si>
    <t>N7420</t>
  </si>
  <si>
    <t>N5172</t>
  </si>
  <si>
    <t>N7282</t>
  </si>
  <si>
    <t>N4495</t>
  </si>
  <si>
    <t>M9540</t>
  </si>
  <si>
    <t>N5127</t>
  </si>
  <si>
    <t>M9548</t>
  </si>
  <si>
    <t>N4877</t>
  </si>
  <si>
    <t>J8884</t>
  </si>
  <si>
    <t>N5331</t>
  </si>
  <si>
    <t>N5334</t>
  </si>
  <si>
    <t>N6368</t>
  </si>
  <si>
    <t>M8785</t>
  </si>
  <si>
    <t>N7138</t>
  </si>
  <si>
    <t>N7422</t>
  </si>
  <si>
    <t>N7439</t>
  </si>
  <si>
    <t>N7440</t>
  </si>
  <si>
    <t>N7432</t>
  </si>
  <si>
    <t>N5170</t>
  </si>
  <si>
    <t>N7437</t>
  </si>
  <si>
    <t>N7443</t>
  </si>
  <si>
    <t>N7281</t>
  </si>
  <si>
    <t>N7430</t>
  </si>
  <si>
    <t>M8427</t>
  </si>
  <si>
    <t>N7445</t>
  </si>
  <si>
    <t>N7259</t>
  </si>
  <si>
    <t>N4510</t>
  </si>
  <si>
    <t>N7442</t>
  </si>
  <si>
    <t>N7433</t>
  </si>
  <si>
    <t>M8699</t>
  </si>
  <si>
    <t>N7444</t>
  </si>
  <si>
    <t>N7435</t>
  </si>
  <si>
    <t>N5221</t>
  </si>
  <si>
    <t>N7140</t>
  </si>
  <si>
    <t>M9568</t>
  </si>
  <si>
    <t>N7428</t>
  </si>
  <si>
    <t>N7431</t>
  </si>
  <si>
    <t>N5229</t>
  </si>
  <si>
    <t>N5123</t>
  </si>
  <si>
    <t>N5175</t>
  </si>
  <si>
    <t>N4915</t>
  </si>
  <si>
    <t>N7401</t>
  </si>
  <si>
    <t>N4493</t>
  </si>
  <si>
    <t>M9282</t>
  </si>
  <si>
    <t>N7436</t>
  </si>
  <si>
    <t>N7277</t>
  </si>
  <si>
    <t>K5955</t>
  </si>
  <si>
    <t>N5204</t>
  </si>
  <si>
    <t>M9283</t>
  </si>
  <si>
    <t>N7411</t>
  </si>
  <si>
    <t>N4907</t>
  </si>
  <si>
    <t>K5839</t>
  </si>
  <si>
    <t>M8361</t>
  </si>
  <si>
    <t>M9587</t>
  </si>
  <si>
    <t>N6503</t>
  </si>
  <si>
    <t>N8107</t>
  </si>
  <si>
    <t>N7407</t>
  </si>
  <si>
    <t>N7274</t>
  </si>
  <si>
    <t>N7403</t>
  </si>
  <si>
    <t>M3962</t>
  </si>
  <si>
    <t>N7267</t>
  </si>
  <si>
    <t>N8112</t>
  </si>
  <si>
    <t>N8101</t>
  </si>
  <si>
    <t>N8108</t>
  </si>
  <si>
    <t>N4472</t>
  </si>
  <si>
    <t>N7417</t>
  </si>
  <si>
    <t>N7410</t>
  </si>
  <si>
    <t>N7399</t>
  </si>
  <si>
    <t>N5230</t>
  </si>
  <si>
    <t>N7434</t>
  </si>
  <si>
    <t>N7268</t>
  </si>
  <si>
    <t>N8098</t>
  </si>
  <si>
    <t>N7791</t>
  </si>
  <si>
    <t>N7413</t>
  </si>
  <si>
    <t>N7795</t>
  </si>
  <si>
    <t>N7781</t>
  </si>
  <si>
    <t>N7794</t>
  </si>
  <si>
    <t>N5222</t>
  </si>
  <si>
    <t>N7792</t>
  </si>
  <si>
    <t>N8103</t>
  </si>
  <si>
    <t>N8099</t>
  </si>
  <si>
    <t>N7782</t>
  </si>
  <si>
    <t>N6483</t>
  </si>
  <si>
    <t>N6490</t>
  </si>
  <si>
    <t>N6371</t>
  </si>
  <si>
    <t>N6500</t>
  </si>
  <si>
    <t>N6482</t>
  </si>
  <si>
    <t>N6682</t>
  </si>
  <si>
    <t>N6681</t>
  </si>
  <si>
    <t>M9533</t>
  </si>
  <si>
    <t>K5960</t>
  </si>
  <si>
    <t>N7796</t>
  </si>
  <si>
    <t>N8097</t>
  </si>
  <si>
    <t>N6474</t>
  </si>
  <si>
    <t>N6473</t>
  </si>
  <si>
    <t>N7793</t>
  </si>
  <si>
    <t>N8100</t>
  </si>
  <si>
    <t>N8104</t>
  </si>
  <si>
    <t>M8712</t>
  </si>
  <si>
    <t>N5218</t>
  </si>
  <si>
    <t>K5680</t>
  </si>
  <si>
    <t>N5068</t>
  </si>
  <si>
    <t>M3984</t>
  </si>
  <si>
    <t>M9577</t>
  </si>
  <si>
    <t>N6497</t>
  </si>
  <si>
    <t>N6499</t>
  </si>
  <si>
    <t>N6262</t>
  </si>
  <si>
    <t>N6684</t>
  </si>
  <si>
    <t>M9799</t>
  </si>
  <si>
    <t>M9796</t>
  </si>
  <si>
    <t>N9352</t>
  </si>
  <si>
    <t>N9383</t>
  </si>
  <si>
    <t>M9795</t>
  </si>
  <si>
    <t>N9351</t>
  </si>
  <si>
    <t>N9368</t>
  </si>
  <si>
    <t>N9394</t>
  </si>
  <si>
    <t>N9363</t>
  </si>
  <si>
    <t>M9801</t>
  </si>
  <si>
    <t>N9359</t>
  </si>
  <si>
    <t>N9360</t>
  </si>
  <si>
    <t>N9385</t>
  </si>
  <si>
    <t>N9361</t>
  </si>
  <si>
    <t>N9396</t>
  </si>
  <si>
    <t>M9797</t>
  </si>
  <si>
    <t>N9391</t>
  </si>
  <si>
    <t>N9395</t>
  </si>
  <si>
    <t>N9376</t>
  </si>
  <si>
    <t>N9379</t>
  </si>
  <si>
    <t>N9374</t>
  </si>
  <si>
    <t>N9370</t>
  </si>
  <si>
    <t>N9389</t>
  </si>
  <si>
    <t>N9371</t>
  </si>
  <si>
    <t>N9375</t>
  </si>
  <si>
    <t>N9378</t>
  </si>
  <si>
    <t>N9392</t>
  </si>
  <si>
    <t>N9377</t>
  </si>
  <si>
    <t>N9367</t>
  </si>
  <si>
    <t>N9366</t>
  </si>
  <si>
    <t>N9369</t>
  </si>
  <si>
    <t>N9365</t>
  </si>
  <si>
    <t>N9409</t>
  </si>
  <si>
    <t>N9406</t>
  </si>
  <si>
    <t>N9358</t>
  </si>
  <si>
    <t>N9387</t>
  </si>
  <si>
    <t>N9399</t>
  </si>
  <si>
    <t>N9407</t>
  </si>
  <si>
    <t>N6509</t>
  </si>
  <si>
    <t>N6508</t>
  </si>
  <si>
    <t>N7408</t>
  </si>
  <si>
    <t>K5670</t>
  </si>
  <si>
    <t>N9388</t>
  </si>
  <si>
    <t>N9390</t>
  </si>
  <si>
    <t>N9373</t>
  </si>
  <si>
    <t>N9372</t>
  </si>
  <si>
    <t>N9386</t>
  </si>
  <si>
    <t>N9403</t>
  </si>
  <si>
    <t>N9397</t>
  </si>
  <si>
    <t>N9398</t>
  </si>
  <si>
    <t>N9364</t>
  </si>
  <si>
    <t>N9410</t>
  </si>
  <si>
    <t>N9401</t>
  </si>
  <si>
    <t>N9400</t>
  </si>
  <si>
    <t>N9950</t>
  </si>
  <si>
    <t>N9405</t>
  </si>
  <si>
    <t>N9955</t>
  </si>
  <si>
    <t>N9965</t>
  </si>
  <si>
    <t>M8655</t>
  </si>
  <si>
    <t>N7425</t>
  </si>
  <si>
    <t>N9393</t>
  </si>
  <si>
    <t>M3963</t>
  </si>
  <si>
    <t>M3983</t>
  </si>
  <si>
    <t>N5711</t>
  </si>
  <si>
    <t>K5613</t>
  </si>
  <si>
    <t>K5928</t>
  </si>
  <si>
    <t>N9362</t>
  </si>
  <si>
    <t>N9350</t>
  </si>
  <si>
    <t>N9402</t>
  </si>
  <si>
    <t>N9947</t>
  </si>
  <si>
    <t>N9948</t>
  </si>
  <si>
    <t>N9949</t>
  </si>
  <si>
    <t>N7067</t>
  </si>
  <si>
    <t>N7093</t>
  </si>
  <si>
    <t>N9974</t>
  </si>
  <si>
    <t>N9982</t>
  </si>
  <si>
    <t>N9404</t>
  </si>
  <si>
    <t>N9408</t>
  </si>
  <si>
    <t>N5121</t>
  </si>
  <si>
    <t>M9803</t>
  </si>
  <si>
    <t>M9297</t>
  </si>
  <si>
    <t>M3001</t>
  </si>
  <si>
    <t>M5629</t>
  </si>
  <si>
    <t>N9954</t>
  </si>
  <si>
    <t>N9957</t>
  </si>
  <si>
    <t>N9958</t>
  </si>
  <si>
    <t>N7066</t>
  </si>
  <si>
    <t>N7257</t>
  </si>
  <si>
    <t>N8111</t>
  </si>
  <si>
    <t>N8102</t>
  </si>
  <si>
    <t>N9984</t>
  </si>
  <si>
    <t>N9985</t>
  </si>
  <si>
    <t>N9972</t>
  </si>
  <si>
    <t>N9979</t>
  </si>
  <si>
    <t>N9966</t>
  </si>
  <si>
    <t>N9976</t>
  </si>
  <si>
    <t>N9953</t>
  </si>
  <si>
    <t>N9981</t>
  </si>
  <si>
    <t>N9970</t>
  </si>
  <si>
    <t>N7263</t>
  </si>
  <si>
    <t>N7262</t>
  </si>
  <si>
    <t>N7063</t>
  </si>
  <si>
    <t>N7141</t>
  </si>
  <si>
    <t>N8113</t>
  </si>
  <si>
    <t>N9944</t>
  </si>
  <si>
    <t>N9945</t>
  </si>
  <si>
    <t>N9951</t>
  </si>
  <si>
    <t>N9931</t>
  </si>
  <si>
    <t>N5328</t>
  </si>
  <si>
    <t>N6491</t>
  </si>
  <si>
    <t>N7096</t>
  </si>
  <si>
    <t>N7064</t>
  </si>
  <si>
    <t>N7065</t>
  </si>
  <si>
    <t>N9932</t>
  </si>
  <si>
    <t>P0154</t>
  </si>
  <si>
    <t>N9964</t>
  </si>
  <si>
    <t>P0152</t>
  </si>
  <si>
    <t>P0153</t>
  </si>
  <si>
    <t>N9977</t>
  </si>
  <si>
    <t>P0156</t>
  </si>
  <si>
    <t>P0158</t>
  </si>
  <si>
    <t>P0169</t>
  </si>
  <si>
    <t>P0151</t>
  </si>
  <si>
    <t>P0155</t>
  </si>
  <si>
    <t>P0150</t>
  </si>
  <si>
    <t>N9967</t>
  </si>
  <si>
    <t>P0159</t>
  </si>
  <si>
    <t>N9973</t>
  </si>
  <si>
    <t>N9961</t>
  </si>
  <si>
    <t>N9946</t>
  </si>
  <si>
    <t>P0157</t>
  </si>
  <si>
    <t>LBDUAN7434</t>
  </si>
  <si>
    <t>to ihc</t>
  </si>
  <si>
    <t>turnback</t>
  </si>
  <si>
    <t>AISLE</t>
  </si>
  <si>
    <t>Gap Fill</t>
  </si>
  <si>
    <t>Media Blast</t>
  </si>
  <si>
    <t>LEDemo</t>
  </si>
  <si>
    <t>Daily Fraction of Slow Parts per Operation</t>
  </si>
  <si>
    <t>Regular Parts</t>
  </si>
  <si>
    <t>Chart:</t>
  </si>
  <si>
    <t>Slow vs. Regular Movement Trend</t>
  </si>
  <si>
    <t>Day Index</t>
  </si>
  <si>
    <t>Day</t>
  </si>
  <si>
    <t>Total Number of Blanks in WIP Trend</t>
  </si>
  <si>
    <t>Total Number of Blanks</t>
  </si>
  <si>
    <t>Total Number of Parts not Seen in 48hrs or More Trend</t>
  </si>
  <si>
    <t>Number of Parts not seen in 48hrs</t>
  </si>
  <si>
    <t>Average Days to Delivery</t>
  </si>
  <si>
    <t>Date</t>
  </si>
  <si>
    <t>Days to Delivery</t>
  </si>
  <si>
    <t>Parts Reported</t>
  </si>
  <si>
    <t>Sets Reported</t>
  </si>
  <si>
    <t>Parts Delivered MTD</t>
  </si>
  <si>
    <t>Fastest Percentages</t>
  </si>
  <si>
    <t>Sets Delivered MTD</t>
  </si>
  <si>
    <t>FX (365)</t>
  </si>
  <si>
    <t>MW / PM (360)</t>
  </si>
  <si>
    <t>Set (25 parts)</t>
  </si>
  <si>
    <t>Set's Trailing SN Position</t>
  </si>
  <si>
    <t>SRP</t>
  </si>
  <si>
    <t>Seal Bond (340)</t>
  </si>
  <si>
    <t>Blue Light (305)</t>
  </si>
  <si>
    <t>Pre-Close (290)</t>
  </si>
  <si>
    <t>RX Automation (265)</t>
  </si>
  <si>
    <t>Delam Test (285)</t>
  </si>
  <si>
    <t>OX Automation (255)</t>
  </si>
  <si>
    <t>Leading Edge Blend (280)</t>
  </si>
  <si>
    <t>Teflon (253)</t>
  </si>
  <si>
    <t>Middle Ops (250)</t>
  </si>
  <si>
    <t>Automation (260)</t>
  </si>
  <si>
    <t>Solgel (210)</t>
  </si>
  <si>
    <t>Peening (170)</t>
  </si>
  <si>
    <t>RX from SET (165)</t>
  </si>
  <si>
    <t>LPB (160/161)</t>
  </si>
  <si>
    <t>OX to SET</t>
  </si>
  <si>
    <t>X-Ray (Transit XRI) (156)</t>
  </si>
  <si>
    <t xml:space="preserve">TAI (145/155) </t>
  </si>
  <si>
    <t>DMG (140/150)</t>
  </si>
  <si>
    <t>Autoclave 2 (110)</t>
  </si>
  <si>
    <t>BR2 (100)</t>
  </si>
  <si>
    <t>LE Demold (90)</t>
  </si>
  <si>
    <t>Autoclave 1 (70)</t>
  </si>
  <si>
    <t>Cover Bond (50)</t>
  </si>
  <si>
    <t>Prime (30)</t>
  </si>
  <si>
    <t>PAA (20)</t>
  </si>
  <si>
    <t>Status of Parts PAA'ed per Week of the Year</t>
  </si>
  <si>
    <t>Week Index</t>
  </si>
  <si>
    <t>1/1 - 1/2</t>
  </si>
  <si>
    <t>1/3 - 1/9</t>
  </si>
  <si>
    <t>1/10 - 1/16</t>
  </si>
  <si>
    <t>1/17 - 1/23</t>
  </si>
  <si>
    <t>1/24 - 1/30</t>
  </si>
  <si>
    <t>1/31 - 2/6</t>
  </si>
  <si>
    <t>2/7 - 2/13</t>
  </si>
  <si>
    <t>2/14 - 2/20</t>
  </si>
  <si>
    <t>2/21 - 2/27</t>
  </si>
  <si>
    <t>2/28 - 3/5</t>
  </si>
  <si>
    <t>3/6 - 3/12</t>
  </si>
  <si>
    <t>3/13 - 3/19</t>
  </si>
  <si>
    <t>3/20 - 3/26</t>
  </si>
  <si>
    <t>3/27 - 4/2</t>
  </si>
  <si>
    <t>4/3 - 4/9</t>
  </si>
  <si>
    <t>4/10 - 4/16</t>
  </si>
  <si>
    <t>4/17 - 4/23</t>
  </si>
  <si>
    <t>4/24 - 4/3</t>
  </si>
  <si>
    <t>5/1 - 5/7</t>
  </si>
  <si>
    <t>5/8 - 5/14</t>
  </si>
  <si>
    <t>5/15 - 5/21</t>
  </si>
  <si>
    <t>5/22 - 5/28</t>
  </si>
  <si>
    <t>5/29 - 6/4</t>
  </si>
  <si>
    <t>6/5 - 6/11</t>
  </si>
  <si>
    <t>6/12 - 6/18</t>
  </si>
  <si>
    <t>6/19 - 6/25</t>
  </si>
  <si>
    <t>6/26 - 7/2</t>
  </si>
  <si>
    <t>7/3 - 7/9</t>
  </si>
  <si>
    <t>7/10 - 7/16</t>
  </si>
  <si>
    <t>7/17 - 7/23</t>
  </si>
  <si>
    <t>7/24 - 7/30</t>
  </si>
  <si>
    <t>7/31 - 8/6</t>
  </si>
  <si>
    <t>8/7 - 8/13</t>
  </si>
  <si>
    <t>8/14 - 8/20</t>
  </si>
  <si>
    <t>8/21 - 8/27</t>
  </si>
  <si>
    <t>8/28 - 9/3</t>
  </si>
  <si>
    <t>9/4 - 9/10</t>
  </si>
  <si>
    <t>9/11 - 9/17</t>
  </si>
  <si>
    <t>9/18 - 9/24</t>
  </si>
  <si>
    <t>9/25 - 10/1</t>
  </si>
  <si>
    <t>10/2 - 10/8</t>
  </si>
  <si>
    <t>10/9 - 10/15</t>
  </si>
  <si>
    <t>10/16 - 10/22</t>
  </si>
  <si>
    <t>10/23 - 10/29</t>
  </si>
  <si>
    <t>10/30 - 11/5</t>
  </si>
  <si>
    <t>11/6 - 11/12</t>
  </si>
  <si>
    <t>11/13 - 11/19</t>
  </si>
  <si>
    <t>11/20 - 11/26</t>
  </si>
  <si>
    <t>11/27 - 12/3</t>
  </si>
  <si>
    <t>12/4 - 12/10</t>
  </si>
  <si>
    <t>12/11 - 12/17</t>
  </si>
  <si>
    <t>12/18 - 12/24</t>
  </si>
  <si>
    <t>12/25 - 12/31</t>
  </si>
  <si>
    <t>In WIP</t>
  </si>
  <si>
    <t>In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</si>
</sst>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"/>
    <numFmt numFmtId="165" formatCode="m/d\ \-\ h\ AM/PM"/>
    <numFmt numFmtId="166" formatCode="_-* #,##0.00\ _D_M_-;\-* #,##0.00\ _D_M_-;_-* &quot;-&quot;??\ _D_M_-;_-@_-"/>
    <numFmt numFmtId="167" formatCode="&quot;$&quot;#,##0\ ;\(&quot;$&quot;#,##0\)"/>
    <numFmt numFmtId="168" formatCode="_([$€-2]* #,##0.00_);_([$€-2]* \(#,##0.00\);_([$€-2]* &quot;-&quot;??_)"/>
    <numFmt numFmtId="169" formatCode="0.0000"/>
    <numFmt numFmtId="170" formatCode="dd\-mmm\-yy_)"/>
    <numFmt numFmtId="171" formatCode="#,##0&quot;£&quot;_);[Red]\(#,##0&quot;£&quot;\)"/>
    <numFmt numFmtId="172" formatCode="dd\-mmm_)"/>
    <numFmt numFmtId="173" formatCode="#,##0&quot;£&quot;_);\(#,##0&quot;£&quot;\)"/>
    <numFmt numFmtId="174" formatCode="m/d;@"/>
    <numFmt numFmtId="175" formatCode="0.000"/>
    <numFmt numFmtId="176" formatCode="m/d/yy;@"/>
    <numFmt numFmtId="177" formatCode="[$-F800]dddd\,\ mmmm\ dd\,\ yyyy"/>
    <numFmt numFmtId="178" formatCode="0.0"/>
    <numFmt numFmtId="179" formatCode="#"/>
    <numFmt numFmtId="180" formatCode="mm/dd/yy;@"/>
  </numFmts>
  <fonts count="116"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sz val="8"/>
      <name val="Arial"/>
      <family val="2"/>
    </font>
    <font>
      <b/>
      <sz val="8"/>
      <color theme="0"/>
      <name val="Arial"/>
      <family val="2"/>
    </font>
    <font>
      <i/>
      <sz val="8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Tms Rmn"/>
    </font>
    <font>
      <sz val="12"/>
      <name val="±¼¸²Ã¼"/>
      <charset val="129"/>
    </font>
    <font>
      <sz val="12"/>
      <color indexed="24"/>
      <name val="Arial"/>
      <family val="2"/>
    </font>
    <font>
      <b/>
      <sz val="11"/>
      <color indexed="8"/>
      <name val="Calibri"/>
      <family val="2"/>
    </font>
    <font>
      <b/>
      <sz val="12"/>
      <name val="Arial"/>
      <family val="2"/>
    </font>
    <font>
      <sz val="18"/>
      <color indexed="24"/>
      <name val="Arial"/>
      <family val="2"/>
    </font>
    <font>
      <sz val="8"/>
      <color indexed="24"/>
      <name val="Arial"/>
      <family val="2"/>
    </font>
    <font>
      <sz val="7"/>
      <name val="Small Fonts"/>
      <family val="2"/>
    </font>
    <font>
      <sz val="10"/>
      <name val="Book Antiqua"/>
      <family val="1"/>
    </font>
    <font>
      <sz val="12"/>
      <name val="Arial"/>
      <family val="2"/>
    </font>
    <font>
      <sz val="10"/>
      <color theme="1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18"/>
      <color indexed="62"/>
      <name val="Cambria"/>
      <family val="2"/>
    </font>
    <font>
      <sz val="1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indexed="9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11"/>
      <color theme="1"/>
      <name val="Arial"/>
      <family val="2"/>
    </font>
    <font>
      <sz val="12"/>
      <color theme="1"/>
      <name val="Arial"/>
      <family val="2"/>
    </font>
    <font>
      <b/>
      <sz val="8"/>
      <color theme="3"/>
      <name val="Arial"/>
      <family val="2"/>
    </font>
    <font>
      <b/>
      <sz val="10"/>
      <color theme="3"/>
      <name val="Arial"/>
      <family val="2"/>
    </font>
    <font>
      <b/>
      <sz val="12"/>
      <color theme="1"/>
      <name val="Arial"/>
      <family val="2"/>
    </font>
    <font>
      <i/>
      <sz val="8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1"/>
      <color rgb="FF000000"/>
      <name val="Arial"/>
      <family val="2"/>
    </font>
    <font>
      <sz val="1"/>
      <color theme="1"/>
      <name val="Arial"/>
      <family val="2"/>
    </font>
    <font>
      <sz val="1"/>
      <name val="Arial"/>
      <family val="2"/>
    </font>
    <font>
      <sz val="5"/>
      <color theme="1"/>
      <name val="Arial"/>
      <family val="2"/>
    </font>
    <font>
      <sz val="5"/>
      <name val="Arial"/>
      <family val="2"/>
    </font>
    <font>
      <sz val="14"/>
      <color rgb="FF000000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b/>
      <sz val="8"/>
      <color rgb="FF000000"/>
      <name val="Arial"/>
      <family val="2"/>
    </font>
    <font>
      <sz val="9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28"/>
      <color theme="1"/>
      <name val="Arial"/>
      <family val="2"/>
    </font>
    <font>
      <b/>
      <sz val="28"/>
      <color theme="0"/>
      <name val="Arial"/>
      <family val="2"/>
    </font>
    <font>
      <b/>
      <sz val="10"/>
      <color rgb="FFFFFF00"/>
      <name val="Arial"/>
      <family val="2"/>
    </font>
    <font>
      <sz val="10"/>
      <color rgb="FF019108"/>
      <name val="Arial"/>
      <family val="2"/>
    </font>
    <font>
      <i/>
      <sz val="12"/>
      <color theme="1"/>
      <name val="Arial"/>
      <family val="2"/>
    </font>
    <font>
      <sz val="11"/>
      <color rgb="FF92D05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8"/>
      <color theme="3"/>
      <name val="Cambria"/>
      <family val="2"/>
      <scheme val="major"/>
    </font>
    <font>
      <sz val="10"/>
      <color indexed="64"/>
      <name val="Arial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i/>
      <sz val="10"/>
      <color theme="1"/>
      <name val="Arial"/>
      <family val="2"/>
    </font>
    <font>
      <b/>
      <i/>
      <sz val="8"/>
      <color theme="1"/>
      <name val="Arial"/>
      <family val="2"/>
    </font>
    <font>
      <b/>
      <i/>
      <sz val="11"/>
      <color theme="1"/>
      <name val="Arial"/>
      <family val="2"/>
    </font>
    <font>
      <sz val="12"/>
      <color theme="3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color rgb="FFFF0000"/>
      <name val="Arial"/>
      <family val="2"/>
    </font>
    <font>
      <b/>
      <i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theme="3" tint="0.39997558519241921"/>
      <name val="Arial"/>
      <family val="2"/>
    </font>
    <font>
      <b/>
      <sz val="12"/>
      <color rgb="FFFF0000"/>
      <name val="Arial"/>
      <family val="2"/>
    </font>
    <font>
      <b/>
      <sz val="11"/>
      <color rgb="FFFFFFFF"/>
      <name val="Arial"/>
      <family val="2"/>
    </font>
    <font>
      <i/>
      <sz val="10"/>
      <color theme="1"/>
      <name val="Arial"/>
      <family val="2"/>
    </font>
    <font>
      <b/>
      <i/>
      <sz val="10"/>
      <color theme="3"/>
      <name val="Arial"/>
      <family val="2"/>
    </font>
    <font>
      <sz val="12"/>
      <color theme="9" tint="-0.249977111117893"/>
      <name val="Arial"/>
      <family val="2"/>
    </font>
    <font>
      <strike/>
      <sz val="12"/>
      <color theme="1"/>
      <name val="Arial"/>
      <family val="2"/>
    </font>
    <font>
      <strike/>
      <sz val="10"/>
      <color theme="1"/>
      <name val="Arial"/>
      <family val="2"/>
    </font>
    <font>
      <sz val="7"/>
      <color theme="1"/>
      <name val="Arial"/>
      <family val="2"/>
    </font>
    <font>
      <sz val="8"/>
      <color theme="0"/>
      <name val="Arial"/>
      <family val="2"/>
    </font>
  </fonts>
  <fills count="1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BE73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800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0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49EE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499984740745262"/>
        <bgColor indexed="64"/>
      </patternFill>
    </fill>
  </fills>
  <borders count="1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/>
      <right style="thick">
        <color indexed="64"/>
      </right>
      <top style="thick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ck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auto="1"/>
      </top>
      <bottom style="thick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dashDot">
        <color indexed="64"/>
      </bottom>
      <diagonal/>
    </border>
    <border>
      <left/>
      <right style="thin">
        <color indexed="64"/>
      </right>
      <top/>
      <bottom style="dashDot">
        <color indexed="64"/>
      </bottom>
      <diagonal/>
    </border>
    <border>
      <left/>
      <right style="thick">
        <color indexed="64"/>
      </right>
      <top/>
      <bottom style="dashDot">
        <color indexed="64"/>
      </bottom>
      <diagonal/>
    </border>
    <border>
      <left/>
      <right style="thin">
        <color indexed="64"/>
      </right>
      <top style="medium">
        <color indexed="64"/>
      </top>
      <bottom style="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Dot">
        <color indexed="64"/>
      </bottom>
      <diagonal/>
    </border>
    <border>
      <left/>
      <right/>
      <top style="medium">
        <color indexed="64"/>
      </top>
      <bottom style="dashDot">
        <color indexed="64"/>
      </bottom>
      <diagonal/>
    </border>
    <border>
      <left style="thin">
        <color indexed="64"/>
      </left>
      <right/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/>
      <right style="medium">
        <color indexed="64"/>
      </right>
      <top/>
      <bottom style="dashDot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dashDot">
        <color indexed="64"/>
      </bottom>
      <diagonal/>
    </border>
    <border>
      <left/>
      <right style="thin">
        <color auto="1"/>
      </right>
      <top style="thin">
        <color indexed="64"/>
      </top>
      <bottom style="dashDot">
        <color indexed="64"/>
      </bottom>
      <diagonal/>
    </border>
    <border>
      <left/>
      <right style="thick">
        <color indexed="64"/>
      </right>
      <top style="thin">
        <color indexed="64"/>
      </top>
      <bottom style="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Dot">
        <color indexed="64"/>
      </bottom>
      <diagonal/>
    </border>
    <border>
      <left/>
      <right style="medium">
        <color indexed="64"/>
      </right>
      <top style="thin">
        <color indexed="64"/>
      </top>
      <bottom style="dashDot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ashDot">
        <color indexed="64"/>
      </bottom>
      <diagonal/>
    </border>
    <border>
      <left/>
      <right/>
      <top style="thin">
        <color indexed="64"/>
      </top>
      <bottom style="dashDot">
        <color indexed="64"/>
      </bottom>
      <diagonal/>
    </border>
    <border>
      <left style="thin">
        <color indexed="64"/>
      </left>
      <right/>
      <top style="thin">
        <color indexed="64"/>
      </top>
      <bottom style="dashDot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Dot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dashDot">
        <color indexed="64"/>
      </top>
      <bottom style="thin">
        <color indexed="64"/>
      </bottom>
      <diagonal/>
    </border>
    <border>
      <left/>
      <right style="thin">
        <color indexed="64"/>
      </right>
      <top style="dashDot">
        <color indexed="64"/>
      </top>
      <bottom style="thin">
        <color indexed="64"/>
      </bottom>
      <diagonal/>
    </border>
    <border>
      <left/>
      <right style="thick">
        <color indexed="64"/>
      </right>
      <top style="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ashDot">
        <color indexed="64"/>
      </top>
      <bottom style="thin">
        <color indexed="64"/>
      </bottom>
      <diagonal/>
    </border>
    <border>
      <left/>
      <right style="medium">
        <color indexed="64"/>
      </right>
      <top style="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thin">
        <color indexed="64"/>
      </bottom>
      <diagonal/>
    </border>
    <border>
      <left/>
      <right/>
      <top style="dashDot">
        <color indexed="64"/>
      </top>
      <bottom style="thin">
        <color indexed="64"/>
      </bottom>
      <diagonal/>
    </border>
    <border>
      <left style="thin">
        <color indexed="64"/>
      </left>
      <right/>
      <top style="dashDot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Dot">
        <color indexed="64"/>
      </bottom>
      <diagonal/>
    </border>
    <border>
      <left style="thin">
        <color indexed="64"/>
      </left>
      <right style="medium">
        <color indexed="64"/>
      </right>
      <top/>
      <bottom style="dashDot">
        <color indexed="64"/>
      </bottom>
      <diagonal/>
    </border>
    <border>
      <left style="medium">
        <color indexed="64"/>
      </left>
      <right style="thin">
        <color indexed="64"/>
      </right>
      <top/>
      <bottom style="dashDot">
        <color indexed="64"/>
      </bottom>
      <diagonal/>
    </border>
    <border>
      <left style="thin">
        <color indexed="64"/>
      </left>
      <right/>
      <top/>
      <bottom style="dashDot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Dot">
        <color indexed="64"/>
      </top>
      <bottom style="medium">
        <color indexed="64"/>
      </bottom>
      <diagonal/>
    </border>
    <border>
      <left/>
      <right/>
      <top style="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auto="1"/>
      </left>
      <right style="thin">
        <color indexed="64"/>
      </right>
      <top style="thick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auto="1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</borders>
  <cellStyleXfs count="62615">
    <xf numFmtId="0" fontId="0" fillId="0" borderId="0"/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3" fillId="74" borderId="0" applyNumberFormat="0" applyProtection="0">
      <alignment horizontal="left" vertical="center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0" fontId="40" fillId="58" borderId="45" applyNumberFormat="0" applyProtection="0">
      <alignment horizontal="left" vertical="top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0" fillId="58" borderId="45" applyNumberFormat="0" applyProtection="0">
      <alignment horizontal="left" vertical="center" indent="1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2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4" fontId="40" fillId="69" borderId="45" applyNumberFormat="0" applyProtection="0">
      <alignment horizontal="right" vertical="center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0" fontId="40" fillId="73" borderId="45" applyNumberFormat="0" applyProtection="0">
      <alignment horizontal="left" vertical="top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0" fillId="73" borderId="45" applyNumberFormat="0" applyProtection="0">
      <alignment horizontal="left" vertical="center" indent="1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2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4" fontId="40" fillId="73" borderId="45" applyNumberFormat="0" applyProtection="0">
      <alignment vertical="center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72" borderId="46" applyNumberFormat="0">
      <protection locked="0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top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69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top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71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top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58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top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0" fontId="4" fillId="70" borderId="47" applyNumberFormat="0" applyProtection="0">
      <alignment horizontal="left" vertical="center" indent="1"/>
    </xf>
    <xf numFmtId="4" fontId="40" fillId="58" borderId="0" applyNumberFormat="0" applyProtection="0">
      <alignment horizontal="left" vertical="center" indent="1"/>
    </xf>
    <xf numFmtId="4" fontId="40" fillId="58" borderId="0" applyNumberFormat="0" applyProtection="0">
      <alignment horizontal="left" vertical="center" indent="1"/>
    </xf>
    <xf numFmtId="4" fontId="40" fillId="69" borderId="0" applyNumberFormat="0" applyProtection="0">
      <alignment horizontal="left" vertical="center" indent="1"/>
    </xf>
    <xf numFmtId="4" fontId="40" fillId="69" borderId="0" applyNumberFormat="0" applyProtection="0">
      <alignment horizontal="left" vertical="center" indent="1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0" fillId="58" borderId="47" applyNumberFormat="0" applyProtection="0">
      <alignment horizontal="right" vertical="center"/>
    </xf>
    <xf numFmtId="4" fontId="41" fillId="70" borderId="0" applyNumberFormat="0" applyProtection="0">
      <alignment horizontal="left" vertical="center" indent="1"/>
    </xf>
    <xf numFmtId="4" fontId="40" fillId="69" borderId="0" applyNumberFormat="0" applyProtection="0">
      <alignment horizontal="left" vertical="center" indent="1"/>
    </xf>
    <xf numFmtId="4" fontId="38" fillId="68" borderId="17" applyNumberFormat="0" applyProtection="0">
      <alignment horizontal="left" vertical="center" indent="1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7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6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5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4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3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2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1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60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40" fillId="59" borderId="47" applyNumberFormat="0" applyProtection="0">
      <alignment horizontal="right" vertical="center"/>
    </xf>
    <xf numFmtId="4" fontId="38" fillId="58" borderId="0" applyNumberFormat="0" applyProtection="0">
      <alignment horizontal="left" vertical="center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0" fontId="38" fillId="57" borderId="47" applyNumberFormat="0" applyProtection="0">
      <alignment horizontal="left" vertical="top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8" fillId="57" borderId="47" applyNumberFormat="0" applyProtection="0">
      <alignment horizontal="left" vertical="center" indent="1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9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4" fontId="38" fillId="57" borderId="47" applyNumberFormat="0" applyProtection="0">
      <alignment vertical="center"/>
    </xf>
    <xf numFmtId="9" fontId="37" fillId="0" borderId="0" applyFont="0" applyFill="0" applyBorder="0" applyAlignment="0" applyProtection="0"/>
    <xf numFmtId="0" fontId="14" fillId="12" borderId="9" applyNumberForma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37" fillId="14" borderId="12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36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Alignment="0">
      <alignment horizontal="justify" vertical="justify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5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4" fillId="0" borderId="0" applyAlignment="0">
      <alignment horizontal="justify" vertical="justify"/>
    </xf>
    <xf numFmtId="0" fontId="4" fillId="0" borderId="0" applyAlignment="0">
      <alignment horizontal="justify" vertical="justify"/>
    </xf>
    <xf numFmtId="169" fontId="34" fillId="0" borderId="0"/>
    <xf numFmtId="37" fontId="33" fillId="0" borderId="0"/>
    <xf numFmtId="0" fontId="12" fillId="10" borderId="0" applyNumberFormat="0" applyBorder="0" applyAlignment="0" applyProtection="0"/>
    <xf numFmtId="0" fontId="16" fillId="0" borderId="10" applyNumberFormat="0" applyFill="0" applyAlignment="0" applyProtection="0"/>
    <xf numFmtId="0" fontId="13" fillId="11" borderId="8" applyNumberFormat="0" applyAlignment="0" applyProtection="0"/>
    <xf numFmtId="0" fontId="9" fillId="0" borderId="0" applyNumberFormat="0" applyFill="0" applyBorder="0" applyAlignment="0" applyProtection="0"/>
    <xf numFmtId="0" fontId="9" fillId="0" borderId="7" applyNumberFormat="0" applyFill="0" applyAlignment="0" applyProtection="0"/>
    <xf numFmtId="0" fontId="32" fillId="0" borderId="0" applyNumberFormat="0" applyFill="0" applyBorder="0" applyAlignment="0" applyProtection="0"/>
    <xf numFmtId="0" fontId="8" fillId="0" borderId="6" applyNumberFormat="0" applyFill="0" applyAlignment="0" applyProtection="0"/>
    <xf numFmtId="0" fontId="31" fillId="0" borderId="0" applyNumberFormat="0" applyFill="0" applyBorder="0" applyAlignment="0" applyProtection="0"/>
    <xf numFmtId="0" fontId="7" fillId="0" borderId="5" applyNumberFormat="0" applyFill="0" applyAlignment="0" applyProtection="0"/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50">
      <alignment horizontal="left" vertical="center"/>
    </xf>
    <xf numFmtId="0" fontId="30" fillId="0" borderId="15" applyNumberFormat="0" applyAlignment="0" applyProtection="0">
      <alignment horizontal="left" vertical="center"/>
    </xf>
    <xf numFmtId="0" fontId="10" fillId="8" borderId="0" applyNumberFormat="0" applyBorder="0" applyAlignment="0" applyProtection="0"/>
    <xf numFmtId="2" fontId="28" fillId="0" borderId="0" applyFont="0" applyFill="0" applyBorder="0" applyAlignment="0" applyProtection="0"/>
    <xf numFmtId="0" fontId="18" fillId="0" borderId="0" applyNumberFormat="0" applyFill="0" applyBorder="0" applyAlignment="0" applyProtection="0"/>
    <xf numFmtId="168" fontId="19" fillId="0" borderId="0" applyFont="0" applyFill="0" applyBorder="0" applyAlignment="0" applyProtection="0"/>
    <xf numFmtId="0" fontId="29" fillId="56" borderId="0" applyNumberFormat="0" applyBorder="0" applyAlignment="0" applyProtection="0"/>
    <xf numFmtId="0" fontId="29" fillId="55" borderId="0" applyNumberFormat="0" applyBorder="0" applyAlignment="0" applyProtection="0"/>
    <xf numFmtId="0" fontId="29" fillId="54" borderId="0" applyNumberFormat="0" applyBorder="0" applyAlignment="0" applyProtection="0"/>
    <xf numFmtId="0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3" fontId="2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13" borderId="11" applyNumberFormat="0" applyAlignment="0" applyProtection="0"/>
    <xf numFmtId="0" fontId="15" fillId="12" borderId="8" applyNumberFormat="0" applyAlignment="0" applyProtection="0"/>
    <xf numFmtId="0" fontId="27" fillId="0" borderId="0"/>
    <xf numFmtId="0" fontId="26" fillId="0" borderId="0" applyNumberFormat="0" applyFill="0" applyBorder="0" applyAlignment="0" applyProtection="0"/>
    <xf numFmtId="0" fontId="11" fillId="9" borderId="0" applyNumberFormat="0" applyBorder="0" applyAlignment="0" applyProtection="0"/>
    <xf numFmtId="0" fontId="2" fillId="35" borderId="0" applyNumberFormat="0" applyBorder="0" applyAlignment="0" applyProtection="0"/>
    <xf numFmtId="0" fontId="25" fillId="53" borderId="0" applyNumberFormat="0" applyBorder="0" applyAlignment="0" applyProtection="0"/>
    <xf numFmtId="0" fontId="24" fillId="47" borderId="0" applyNumberFormat="0" applyBorder="0" applyAlignment="0" applyProtection="0"/>
    <xf numFmtId="0" fontId="24" fillId="52" borderId="0" applyNumberFormat="0" applyBorder="0" applyAlignment="0" applyProtection="0"/>
    <xf numFmtId="0" fontId="2" fillId="31" borderId="0" applyNumberFormat="0" applyBorder="0" applyAlignment="0" applyProtection="0"/>
    <xf numFmtId="0" fontId="25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3" borderId="0" applyNumberFormat="0" applyBorder="0" applyAlignment="0" applyProtection="0"/>
    <xf numFmtId="0" fontId="2" fillId="27" borderId="0" applyNumberFormat="0" applyBorder="0" applyAlignment="0" applyProtection="0"/>
    <xf numFmtId="0" fontId="25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0" borderId="0" applyNumberFormat="0" applyBorder="0" applyAlignment="0" applyProtection="0"/>
    <xf numFmtId="0" fontId="2" fillId="23" borderId="0" applyNumberFormat="0" applyBorder="0" applyAlignment="0" applyProtection="0"/>
    <xf numFmtId="0" fontId="25" fillId="51" borderId="0" applyNumberFormat="0" applyBorder="0" applyAlignment="0" applyProtection="0"/>
    <xf numFmtId="0" fontId="24" fillId="50" borderId="0" applyNumberFormat="0" applyBorder="0" applyAlignment="0" applyProtection="0"/>
    <xf numFmtId="0" fontId="24" fillId="49" borderId="0" applyNumberFormat="0" applyBorder="0" applyAlignment="0" applyProtection="0"/>
    <xf numFmtId="0" fontId="2" fillId="19" borderId="0" applyNumberFormat="0" applyBorder="0" applyAlignment="0" applyProtection="0"/>
    <xf numFmtId="0" fontId="25" fillId="48" borderId="0" applyNumberFormat="0" applyBorder="0" applyAlignment="0" applyProtection="0"/>
    <xf numFmtId="0" fontId="24" fillId="47" borderId="0" applyNumberFormat="0" applyBorder="0" applyAlignment="0" applyProtection="0"/>
    <xf numFmtId="0" fontId="24" fillId="46" borderId="0" applyNumberFormat="0" applyBorder="0" applyAlignment="0" applyProtection="0"/>
    <xf numFmtId="0" fontId="2" fillId="15" borderId="0" applyNumberFormat="0" applyBorder="0" applyAlignment="0" applyProtection="0"/>
    <xf numFmtId="0" fontId="25" fillId="45" borderId="0" applyNumberFormat="0" applyBorder="0" applyAlignment="0" applyProtection="0"/>
    <xf numFmtId="0" fontId="24" fillId="44" borderId="0" applyNumberFormat="0" applyBorder="0" applyAlignment="0" applyProtection="0"/>
    <xf numFmtId="0" fontId="24" fillId="43" borderId="0" applyNumberFormat="0" applyBorder="0" applyAlignment="0" applyProtection="0"/>
    <xf numFmtId="0" fontId="2" fillId="38" borderId="0" applyNumberFormat="0" applyBorder="0" applyAlignment="0" applyProtection="0"/>
    <xf numFmtId="0" fontId="2" fillId="34" borderId="0" applyNumberFormat="0" applyBorder="0" applyAlignment="0" applyProtection="0"/>
    <xf numFmtId="0" fontId="2" fillId="30" borderId="0" applyNumberFormat="0" applyBorder="0" applyAlignment="0" applyProtection="0"/>
    <xf numFmtId="0" fontId="2" fillId="26" borderId="0" applyNumberFormat="0" applyBorder="0" applyAlignment="0" applyProtection="0"/>
    <xf numFmtId="0" fontId="2" fillId="22" borderId="0" applyNumberFormat="0" applyBorder="0" applyAlignment="0" applyProtection="0"/>
    <xf numFmtId="0" fontId="2" fillId="18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9" fontId="6" fillId="0" borderId="0" applyFont="0" applyFill="0" applyBorder="0" applyAlignment="0" applyProtection="0"/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4" fontId="44" fillId="69" borderId="45" applyNumberFormat="0" applyProtection="0">
      <alignment horizontal="right" vertical="center"/>
    </xf>
    <xf numFmtId="0" fontId="45" fillId="0" borderId="0" applyNumberFormat="0" applyFill="0" applyBorder="0" applyAlignment="0" applyProtection="0"/>
    <xf numFmtId="0" fontId="5" fillId="0" borderId="13" applyNumberFormat="0" applyFill="0" applyAlignment="0" applyProtection="0"/>
    <xf numFmtId="0" fontId="28" fillId="0" borderId="18" applyNumberFormat="0" applyFont="0" applyFill="0" applyAlignment="0" applyProtection="0"/>
    <xf numFmtId="0" fontId="17" fillId="0" borderId="0" applyNumberFormat="0" applyFill="0" applyBorder="0" applyAlignment="0" applyProtection="0"/>
    <xf numFmtId="170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46" fillId="0" borderId="0"/>
    <xf numFmtId="0" fontId="6" fillId="0" borderId="0"/>
    <xf numFmtId="0" fontId="81" fillId="0" borderId="0" applyNumberFormat="0" applyFill="0" applyBorder="0" applyAlignment="0" applyProtection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9" fillId="0" borderId="0" applyNumberFormat="0" applyFill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1" borderId="8" applyNumberFormat="0" applyAlignment="0" applyProtection="0"/>
    <xf numFmtId="0" fontId="14" fillId="12" borderId="9" applyNumberFormat="0" applyAlignment="0" applyProtection="0"/>
    <xf numFmtId="0" fontId="15" fillId="12" borderId="8" applyNumberFormat="0" applyAlignment="0" applyProtection="0"/>
    <xf numFmtId="0" fontId="16" fillId="0" borderId="10" applyNumberFormat="0" applyFill="0" applyAlignment="0" applyProtection="0"/>
    <xf numFmtId="0" fontId="1" fillId="13" borderId="11" applyNumberFormat="0" applyAlignment="0" applyProtection="0"/>
    <xf numFmtId="0" fontId="17" fillId="0" borderId="0" applyNumberFormat="0" applyFill="0" applyBorder="0" applyAlignment="0" applyProtection="0"/>
    <xf numFmtId="0" fontId="6" fillId="14" borderId="12" applyNumberFormat="0" applyFont="0" applyAlignment="0" applyProtection="0"/>
    <xf numFmtId="0" fontId="18" fillId="0" borderId="0" applyNumberFormat="0" applyFill="0" applyBorder="0" applyAlignment="0" applyProtection="0"/>
    <xf numFmtId="0" fontId="5" fillId="0" borderId="13" applyNumberFormat="0" applyFill="0" applyAlignment="0" applyProtection="0"/>
    <xf numFmtId="0" fontId="2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6" fillId="36" borderId="0" applyNumberFormat="0" applyBorder="0" applyAlignment="0" applyProtection="0"/>
    <xf numFmtId="0" fontId="6" fillId="37" borderId="0" applyNumberFormat="0" applyBorder="0" applyAlignment="0" applyProtection="0"/>
    <xf numFmtId="0" fontId="2" fillId="38" borderId="0" applyNumberFormat="0" applyBorder="0" applyAlignment="0" applyProtection="0"/>
    <xf numFmtId="0" fontId="82" fillId="0" borderId="0"/>
    <xf numFmtId="0" fontId="82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24" fillId="94" borderId="0" applyNumberFormat="0" applyBorder="0" applyAlignment="0" applyProtection="0"/>
    <xf numFmtId="0" fontId="24" fillId="59" borderId="0" applyNumberFormat="0" applyBorder="0" applyAlignment="0" applyProtection="0"/>
    <xf numFmtId="0" fontId="24" fillId="95" borderId="0" applyNumberFormat="0" applyBorder="0" applyAlignment="0" applyProtection="0"/>
    <xf numFmtId="0" fontId="24" fillId="96" borderId="0" applyNumberFormat="0" applyBorder="0" applyAlignment="0" applyProtection="0"/>
    <xf numFmtId="0" fontId="24" fillId="97" borderId="0" applyNumberFormat="0" applyBorder="0" applyAlignment="0" applyProtection="0"/>
    <xf numFmtId="0" fontId="24" fillId="98" borderId="0" applyNumberFormat="0" applyBorder="0" applyAlignment="0" applyProtection="0"/>
    <xf numFmtId="0" fontId="24" fillId="71" borderId="0" applyNumberFormat="0" applyBorder="0" applyAlignment="0" applyProtection="0"/>
    <xf numFmtId="0" fontId="24" fillId="60" borderId="0" applyNumberFormat="0" applyBorder="0" applyAlignment="0" applyProtection="0"/>
    <xf numFmtId="0" fontId="24" fillId="67" borderId="0" applyNumberFormat="0" applyBorder="0" applyAlignment="0" applyProtection="0"/>
    <xf numFmtId="0" fontId="24" fillId="96" borderId="0" applyNumberFormat="0" applyBorder="0" applyAlignment="0" applyProtection="0"/>
    <xf numFmtId="0" fontId="24" fillId="71" borderId="0" applyNumberFormat="0" applyBorder="0" applyAlignment="0" applyProtection="0"/>
    <xf numFmtId="0" fontId="24" fillId="62" borderId="0" applyNumberFormat="0" applyBorder="0" applyAlignment="0" applyProtection="0"/>
    <xf numFmtId="0" fontId="25" fillId="99" borderId="0" applyNumberFormat="0" applyBorder="0" applyAlignment="0" applyProtection="0"/>
    <xf numFmtId="0" fontId="25" fillId="60" borderId="0" applyNumberFormat="0" applyBorder="0" applyAlignment="0" applyProtection="0"/>
    <xf numFmtId="0" fontId="25" fillId="67" borderId="0" applyNumberFormat="0" applyBorder="0" applyAlignment="0" applyProtection="0"/>
    <xf numFmtId="0" fontId="25" fillId="100" borderId="0" applyNumberFormat="0" applyBorder="0" applyAlignment="0" applyProtection="0"/>
    <xf numFmtId="0" fontId="25" fillId="101" borderId="0" applyNumberFormat="0" applyBorder="0" applyAlignment="0" applyProtection="0"/>
    <xf numFmtId="0" fontId="25" fillId="63" borderId="0" applyNumberFormat="0" applyBorder="0" applyAlignment="0" applyProtection="0"/>
    <xf numFmtId="0" fontId="25" fillId="102" borderId="0" applyNumberFormat="0" applyBorder="0" applyAlignment="0" applyProtection="0"/>
    <xf numFmtId="0" fontId="25" fillId="61" borderId="0" applyNumberFormat="0" applyBorder="0" applyAlignment="0" applyProtection="0"/>
    <xf numFmtId="0" fontId="25" fillId="65" borderId="0" applyNumberFormat="0" applyBorder="0" applyAlignment="0" applyProtection="0"/>
    <xf numFmtId="0" fontId="25" fillId="100" borderId="0" applyNumberFormat="0" applyBorder="0" applyAlignment="0" applyProtection="0"/>
    <xf numFmtId="0" fontId="25" fillId="101" borderId="0" applyNumberFormat="0" applyBorder="0" applyAlignment="0" applyProtection="0"/>
    <xf numFmtId="0" fontId="25" fillId="64" borderId="0" applyNumberFormat="0" applyBorder="0" applyAlignment="0" applyProtection="0"/>
    <xf numFmtId="0" fontId="83" fillId="59" borderId="0" applyNumberFormat="0" applyBorder="0" applyAlignment="0" applyProtection="0"/>
    <xf numFmtId="0" fontId="84" fillId="103" borderId="151" applyNumberFormat="0" applyAlignment="0" applyProtection="0"/>
    <xf numFmtId="0" fontId="85" fillId="104" borderId="152" applyNumberFormat="0" applyAlignment="0" applyProtection="0"/>
    <xf numFmtId="0" fontId="86" fillId="0" borderId="0" applyNumberFormat="0" applyFill="0" applyBorder="0" applyAlignment="0" applyProtection="0"/>
    <xf numFmtId="0" fontId="87" fillId="95" borderId="0" applyNumberFormat="0" applyBorder="0" applyAlignment="0" applyProtection="0"/>
    <xf numFmtId="0" fontId="88" fillId="0" borderId="153" applyNumberFormat="0" applyFill="0" applyAlignment="0" applyProtection="0"/>
    <xf numFmtId="0" fontId="89" fillId="0" borderId="154" applyNumberFormat="0" applyFill="0" applyAlignment="0" applyProtection="0"/>
    <xf numFmtId="0" fontId="90" fillId="0" borderId="155" applyNumberFormat="0" applyFill="0" applyAlignment="0" applyProtection="0"/>
    <xf numFmtId="0" fontId="90" fillId="0" borderId="0" applyNumberFormat="0" applyFill="0" applyBorder="0" applyAlignment="0" applyProtection="0"/>
    <xf numFmtId="0" fontId="91" fillId="98" borderId="151" applyNumberFormat="0" applyAlignment="0" applyProtection="0"/>
    <xf numFmtId="0" fontId="92" fillId="0" borderId="156" applyNumberFormat="0" applyFill="0" applyAlignment="0" applyProtection="0"/>
    <xf numFmtId="0" fontId="93" fillId="57" borderId="0" applyNumberFormat="0" applyBorder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5" fillId="0" borderId="0" applyNumberFormat="0" applyFill="0" applyBorder="0" applyAlignment="0" applyProtection="0"/>
    <xf numFmtId="0" fontId="29" fillId="0" borderId="159" applyNumberFormat="0" applyFill="0" applyAlignment="0" applyProtection="0"/>
    <xf numFmtId="0" fontId="96" fillId="0" borderId="0" applyNumberFormat="0" applyFill="0" applyBorder="0" applyAlignment="0" applyProtection="0"/>
    <xf numFmtId="0" fontId="94" fillId="103" borderId="158" applyNumberFormat="0" applyAlignment="0" applyProtection="0"/>
    <xf numFmtId="0" fontId="82" fillId="0" borderId="0"/>
    <xf numFmtId="0" fontId="84" fillId="103" borderId="151" applyNumberFormat="0" applyAlignment="0" applyProtection="0"/>
    <xf numFmtId="0" fontId="91" fillId="98" borderId="151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84" fillId="103" borderId="151" applyNumberFormat="0" applyAlignment="0" applyProtection="0"/>
    <xf numFmtId="0" fontId="91" fillId="98" borderId="151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1" fillId="98" borderId="151" applyNumberFormat="0" applyAlignment="0" applyProtection="0"/>
    <xf numFmtId="0" fontId="37" fillId="73" borderId="157" applyNumberFormat="0" applyFont="0" applyAlignment="0" applyProtection="0"/>
    <xf numFmtId="0" fontId="84" fillId="103" borderId="151" applyNumberFormat="0" applyAlignment="0" applyProtection="0"/>
    <xf numFmtId="0" fontId="84" fillId="103" borderId="151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1" fillId="98" borderId="151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84" fillId="103" borderId="151" applyNumberFormat="0" applyAlignment="0" applyProtection="0"/>
    <xf numFmtId="0" fontId="91" fillId="98" borderId="151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4" fillId="0" borderId="0"/>
    <xf numFmtId="0" fontId="84" fillId="103" borderId="151" applyNumberFormat="0" applyAlignment="0" applyProtection="0"/>
    <xf numFmtId="0" fontId="91" fillId="98" borderId="151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84" fillId="103" borderId="151" applyNumberFormat="0" applyAlignment="0" applyProtection="0"/>
    <xf numFmtId="0" fontId="91" fillId="98" borderId="151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84" fillId="103" borderId="151" applyNumberFormat="0" applyAlignment="0" applyProtection="0"/>
    <xf numFmtId="0" fontId="91" fillId="98" borderId="151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1" fillId="98" borderId="151" applyNumberFormat="0" applyAlignment="0" applyProtection="0"/>
    <xf numFmtId="0" fontId="37" fillId="73" borderId="157" applyNumberFormat="0" applyFont="0" applyAlignment="0" applyProtection="0"/>
    <xf numFmtId="0" fontId="84" fillId="103" borderId="151" applyNumberFormat="0" applyAlignment="0" applyProtection="0"/>
    <xf numFmtId="0" fontId="84" fillId="103" borderId="151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1" fillId="98" borderId="151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84" fillId="103" borderId="151" applyNumberFormat="0" applyAlignment="0" applyProtection="0"/>
    <xf numFmtId="0" fontId="91" fillId="98" borderId="151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4" fillId="0" borderId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  <xf numFmtId="0" fontId="94" fillId="103" borderId="158" applyNumberFormat="0" applyAlignment="0" applyProtection="0"/>
    <xf numFmtId="0" fontId="29" fillId="0" borderId="159" applyNumberFormat="0" applyFill="0" applyAlignment="0" applyProtection="0"/>
    <xf numFmtId="0" fontId="94" fillId="103" borderId="158" applyNumberFormat="0" applyAlignment="0" applyProtection="0"/>
    <xf numFmtId="0" fontId="37" fillId="73" borderId="157" applyNumberFormat="0" applyFont="0" applyAlignment="0" applyProtection="0"/>
  </cellStyleXfs>
  <cellXfs count="2084">
    <xf numFmtId="0" fontId="0" fillId="0" borderId="0" xfId="0"/>
    <xf numFmtId="0" fontId="59" fillId="0" borderId="0" xfId="0" applyFont="1" applyAlignment="1">
      <alignment horizontal="center" wrapText="1"/>
    </xf>
    <xf numFmtId="0" fontId="59" fillId="0" borderId="0" xfId="0" applyFont="1" applyAlignment="1">
      <alignment wrapText="1"/>
    </xf>
    <xf numFmtId="14" fontId="54" fillId="0" borderId="0" xfId="0" applyNumberFormat="1" applyFont="1"/>
    <xf numFmtId="0" fontId="59" fillId="0" borderId="49" xfId="0" applyFont="1" applyBorder="1" applyAlignment="1">
      <alignment vertical="center"/>
    </xf>
    <xf numFmtId="0" fontId="59" fillId="0" borderId="49" xfId="0" applyFont="1" applyBorder="1" applyAlignment="1">
      <alignment horizontal="center" wrapText="1"/>
    </xf>
    <xf numFmtId="0" fontId="59" fillId="0" borderId="0" xfId="0" applyFont="1" applyAlignment="1">
      <alignment vertical="center" wrapText="1"/>
    </xf>
    <xf numFmtId="0" fontId="59" fillId="3" borderId="49" xfId="0" applyFont="1" applyFill="1" applyBorder="1" applyAlignment="1">
      <alignment horizontal="center" vertical="center" wrapText="1"/>
    </xf>
    <xf numFmtId="0" fontId="59" fillId="3" borderId="49" xfId="0" applyFont="1" applyFill="1" applyBorder="1" applyAlignment="1">
      <alignment horizontal="center" vertical="center"/>
    </xf>
    <xf numFmtId="0" fontId="59" fillId="0" borderId="49" xfId="0" applyFont="1" applyFill="1" applyBorder="1" applyAlignment="1">
      <alignment horizontal="center" vertical="center" wrapText="1"/>
    </xf>
    <xf numFmtId="0" fontId="59" fillId="0" borderId="49" xfId="0" applyFont="1" applyBorder="1" applyAlignment="1">
      <alignment vertical="center" wrapText="1"/>
    </xf>
    <xf numFmtId="0" fontId="54" fillId="0" borderId="0" xfId="0" applyFont="1" applyAlignment="1">
      <alignment vertical="center" wrapText="1"/>
    </xf>
    <xf numFmtId="0" fontId="59" fillId="89" borderId="49" xfId="0" applyFont="1" applyFill="1" applyBorder="1" applyAlignment="1">
      <alignment horizontal="center"/>
    </xf>
    <xf numFmtId="0" fontId="59" fillId="0" borderId="49" xfId="0" applyFont="1" applyFill="1" applyBorder="1"/>
    <xf numFmtId="0" fontId="59" fillId="0" borderId="49" xfId="0" applyFont="1" applyBorder="1"/>
    <xf numFmtId="0" fontId="60" fillId="0" borderId="0" xfId="0" applyFont="1" applyAlignment="1">
      <alignment horizontal="right"/>
    </xf>
    <xf numFmtId="0" fontId="59" fillId="0" borderId="49" xfId="0" applyFont="1" applyFill="1" applyBorder="1" applyAlignment="1">
      <alignment horizontal="center"/>
    </xf>
    <xf numFmtId="0" fontId="59" fillId="78" borderId="49" xfId="0" applyFont="1" applyFill="1" applyBorder="1"/>
    <xf numFmtId="0" fontId="59" fillId="3" borderId="49" xfId="0" applyFont="1" applyFill="1" applyBorder="1" applyAlignment="1">
      <alignment horizontal="center"/>
    </xf>
    <xf numFmtId="0" fontId="59" fillId="0" borderId="49" xfId="0" applyFont="1" applyBorder="1" applyAlignment="1">
      <alignment horizontal="center"/>
    </xf>
    <xf numFmtId="0" fontId="59" fillId="81" borderId="49" xfId="0" applyFont="1" applyFill="1" applyBorder="1"/>
    <xf numFmtId="0" fontId="60" fillId="0" borderId="54" xfId="0" applyFont="1" applyBorder="1" applyAlignment="1"/>
    <xf numFmtId="0" fontId="60" fillId="0" borderId="0" xfId="0" applyFont="1" applyAlignment="1">
      <alignment horizontal="left"/>
    </xf>
    <xf numFmtId="0" fontId="60" fillId="0" borderId="0" xfId="0" applyFont="1" applyAlignment="1"/>
    <xf numFmtId="0" fontId="59" fillId="0" borderId="0" xfId="0" applyFont="1" applyAlignment="1">
      <alignment horizontal="center"/>
    </xf>
    <xf numFmtId="0" fontId="59" fillId="0" borderId="0" xfId="0" applyFont="1"/>
    <xf numFmtId="0" fontId="54" fillId="0" borderId="49" xfId="0" applyFont="1" applyFill="1" applyBorder="1" applyAlignment="1">
      <alignment horizontal="center"/>
    </xf>
    <xf numFmtId="0" fontId="54" fillId="0" borderId="0" xfId="0" applyFont="1" applyAlignment="1">
      <alignment horizontal="center"/>
    </xf>
    <xf numFmtId="0" fontId="0" fillId="0" borderId="3" xfId="0" applyBorder="1"/>
    <xf numFmtId="0" fontId="0" fillId="0" borderId="0" xfId="0" applyAlignment="1">
      <alignment horizontal="right"/>
    </xf>
    <xf numFmtId="0" fontId="6" fillId="0" borderId="0" xfId="0" applyFont="1" applyAlignment="1"/>
    <xf numFmtId="164" fontId="19" fillId="0" borderId="14" xfId="0" applyNumberFormat="1" applyFont="1" applyFill="1" applyBorder="1" applyAlignment="1">
      <alignment horizontal="center" vertical="center"/>
    </xf>
    <xf numFmtId="0" fontId="21" fillId="5" borderId="14" xfId="0" applyFont="1" applyFill="1" applyBorder="1" applyAlignment="1">
      <alignment horizontal="right" vertical="center"/>
    </xf>
    <xf numFmtId="0" fontId="23" fillId="0" borderId="14" xfId="0" applyFont="1" applyFill="1" applyBorder="1" applyAlignment="1">
      <alignment horizontal="left" vertical="center"/>
    </xf>
    <xf numFmtId="0" fontId="5" fillId="0" borderId="3" xfId="0" applyFont="1" applyBorder="1" applyAlignment="1">
      <alignment horizontal="right"/>
    </xf>
    <xf numFmtId="0" fontId="5" fillId="0" borderId="3" xfId="0" applyFont="1" applyBorder="1" applyAlignment="1">
      <alignment horizontal="right" wrapText="1"/>
    </xf>
    <xf numFmtId="16" fontId="0" fillId="0" borderId="0" xfId="0" applyNumberFormat="1" applyAlignment="1">
      <alignment horizontal="left"/>
    </xf>
    <xf numFmtId="164" fontId="20" fillId="39" borderId="15" xfId="0" applyNumberFormat="1" applyFont="1" applyFill="1" applyBorder="1" applyAlignment="1">
      <alignment vertical="center"/>
    </xf>
    <xf numFmtId="0" fontId="23" fillId="0" borderId="14" xfId="0" applyFont="1" applyFill="1" applyBorder="1" applyAlignment="1">
      <alignment horizontal="left" vertical="center" wrapText="1"/>
    </xf>
    <xf numFmtId="0" fontId="6" fillId="0" borderId="0" xfId="0" applyFont="1" applyFill="1" applyAlignment="1">
      <alignment horizontal="center" vertical="center" textRotation="90"/>
    </xf>
    <xf numFmtId="1" fontId="6" fillId="0" borderId="0" xfId="0" applyNumberFormat="1" applyFont="1" applyAlignment="1"/>
    <xf numFmtId="165" fontId="23" fillId="42" borderId="14" xfId="0" applyNumberFormat="1" applyFont="1" applyFill="1" applyBorder="1" applyAlignment="1">
      <alignment horizontal="center" vertical="center"/>
    </xf>
    <xf numFmtId="0" fontId="19" fillId="0" borderId="14" xfId="0" applyFont="1" applyFill="1" applyBorder="1" applyAlignment="1">
      <alignment horizontal="left" vertical="center"/>
    </xf>
    <xf numFmtId="164" fontId="19" fillId="5" borderId="20" xfId="0" applyNumberFormat="1" applyFont="1" applyFill="1" applyBorder="1" applyAlignment="1">
      <alignment horizontal="left" vertical="center"/>
    </xf>
    <xf numFmtId="0" fontId="49" fillId="40" borderId="22" xfId="0" applyFont="1" applyFill="1" applyBorder="1" applyAlignment="1">
      <alignment horizontal="left" vertical="center"/>
    </xf>
    <xf numFmtId="1" fontId="19" fillId="0" borderId="14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164" fontId="19" fillId="6" borderId="14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/>
    <xf numFmtId="0" fontId="21" fillId="5" borderId="21" xfId="0" applyFont="1" applyFill="1" applyBorder="1" applyAlignment="1">
      <alignment horizontal="right" vertical="center"/>
    </xf>
    <xf numFmtId="0" fontId="6" fillId="0" borderId="1" xfId="0" applyFont="1" applyFill="1" applyBorder="1" applyAlignment="1">
      <alignment horizontal="center" vertical="center" textRotation="90"/>
    </xf>
    <xf numFmtId="0" fontId="0" fillId="0" borderId="3" xfId="0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textRotation="90"/>
    </xf>
    <xf numFmtId="0" fontId="0" fillId="0" borderId="0" xfId="0" applyFill="1"/>
    <xf numFmtId="0" fontId="5" fillId="0" borderId="32" xfId="0" applyFont="1" applyFill="1" applyBorder="1" applyAlignment="1">
      <alignment horizontal="right" wrapText="1"/>
    </xf>
    <xf numFmtId="0" fontId="0" fillId="0" borderId="32" xfId="0" applyFill="1" applyBorder="1"/>
    <xf numFmtId="0" fontId="0" fillId="4" borderId="0" xfId="0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textRotation="90"/>
    </xf>
    <xf numFmtId="0" fontId="6" fillId="0" borderId="0" xfId="0" applyFont="1" applyFill="1" applyBorder="1" applyAlignment="1">
      <alignment horizontal="center" vertical="center" textRotation="90"/>
    </xf>
    <xf numFmtId="0" fontId="0" fillId="78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5" fillId="0" borderId="0" xfId="0" applyFont="1"/>
    <xf numFmtId="164" fontId="20" fillId="39" borderId="15" xfId="0" applyNumberFormat="1" applyFont="1" applyFill="1" applyBorder="1" applyAlignment="1">
      <alignment vertical="center"/>
    </xf>
    <xf numFmtId="0" fontId="0" fillId="3" borderId="0" xfId="0" applyFill="1" applyBorder="1" applyAlignment="1">
      <alignment horizontal="center" vertical="center" wrapText="1"/>
    </xf>
    <xf numFmtId="164" fontId="20" fillId="0" borderId="15" xfId="0" applyNumberFormat="1" applyFont="1" applyFill="1" applyBorder="1" applyAlignment="1">
      <alignment vertical="center"/>
    </xf>
    <xf numFmtId="0" fontId="6" fillId="78" borderId="1" xfId="0" applyFont="1" applyFill="1" applyBorder="1" applyAlignment="1">
      <alignment horizontal="center" vertical="center" textRotation="90"/>
    </xf>
    <xf numFmtId="164" fontId="20" fillId="39" borderId="15" xfId="0" applyNumberFormat="1" applyFont="1" applyFill="1" applyBorder="1" applyAlignment="1">
      <alignment vertical="center"/>
    </xf>
    <xf numFmtId="164" fontId="19" fillId="0" borderId="15" xfId="0" applyNumberFormat="1" applyFont="1" applyFill="1" applyBorder="1" applyAlignment="1">
      <alignment horizontal="center" vertical="center"/>
    </xf>
    <xf numFmtId="164" fontId="19" fillId="5" borderId="15" xfId="0" applyNumberFormat="1" applyFont="1" applyFill="1" applyBorder="1" applyAlignment="1">
      <alignment horizontal="center" vertical="center"/>
    </xf>
    <xf numFmtId="164" fontId="19" fillId="6" borderId="16" xfId="0" applyNumberFormat="1" applyFont="1" applyFill="1" applyBorder="1" applyAlignment="1">
      <alignment horizontal="center" vertical="center"/>
    </xf>
    <xf numFmtId="164" fontId="20" fillId="39" borderId="15" xfId="0" applyNumberFormat="1" applyFont="1" applyFill="1" applyBorder="1" applyAlignment="1">
      <alignment vertical="center"/>
    </xf>
    <xf numFmtId="164" fontId="20" fillId="39" borderId="15" xfId="0" applyNumberFormat="1" applyFont="1" applyFill="1" applyBorder="1" applyAlignment="1">
      <alignment vertical="center"/>
    </xf>
    <xf numFmtId="164" fontId="20" fillId="39" borderId="15" xfId="0" applyNumberFormat="1" applyFont="1" applyFill="1" applyBorder="1" applyAlignment="1">
      <alignment vertical="center"/>
    </xf>
    <xf numFmtId="164" fontId="19" fillId="0" borderId="15" xfId="0" applyNumberFormat="1" applyFont="1" applyFill="1" applyBorder="1" applyAlignment="1">
      <alignment horizontal="center" vertical="center"/>
    </xf>
    <xf numFmtId="164" fontId="19" fillId="0" borderId="14" xfId="0" applyNumberFormat="1" applyFont="1" applyFill="1" applyBorder="1" applyAlignment="1">
      <alignment horizontal="center" vertical="center"/>
    </xf>
    <xf numFmtId="164" fontId="20" fillId="0" borderId="15" xfId="0" applyNumberFormat="1" applyFont="1" applyFill="1" applyBorder="1" applyAlignment="1">
      <alignment vertical="center"/>
    </xf>
    <xf numFmtId="164" fontId="20" fillId="39" borderId="15" xfId="0" applyNumberFormat="1" applyFont="1" applyFill="1" applyBorder="1" applyAlignment="1">
      <alignment vertical="center"/>
    </xf>
    <xf numFmtId="164" fontId="20" fillId="39" borderId="15" xfId="0" applyNumberFormat="1" applyFont="1" applyFill="1" applyBorder="1" applyAlignment="1">
      <alignment vertical="center"/>
    </xf>
    <xf numFmtId="164" fontId="19" fillId="0" borderId="15" xfId="0" applyNumberFormat="1" applyFont="1" applyFill="1" applyBorder="1" applyAlignment="1">
      <alignment horizontal="center" vertical="center"/>
    </xf>
    <xf numFmtId="164" fontId="19" fillId="5" borderId="15" xfId="0" applyNumberFormat="1" applyFont="1" applyFill="1" applyBorder="1" applyAlignment="1">
      <alignment horizontal="center" vertical="center"/>
    </xf>
    <xf numFmtId="164" fontId="20" fillId="39" borderId="15" xfId="0" applyNumberFormat="1" applyFont="1" applyFill="1" applyBorder="1" applyAlignment="1">
      <alignment vertical="center"/>
    </xf>
    <xf numFmtId="174" fontId="0" fillId="78" borderId="0" xfId="0" applyNumberFormat="1" applyFill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/>
    </xf>
    <xf numFmtId="164" fontId="20" fillId="39" borderId="15" xfId="0" applyNumberFormat="1" applyFont="1" applyFill="1" applyBorder="1" applyAlignment="1">
      <alignment vertical="center"/>
    </xf>
    <xf numFmtId="174" fontId="5" fillId="0" borderId="32" xfId="0" applyNumberFormat="1" applyFont="1" applyFill="1" applyBorder="1" applyAlignment="1">
      <alignment horizontal="right" wrapText="1"/>
    </xf>
    <xf numFmtId="174" fontId="0" fillId="0" borderId="32" xfId="0" applyNumberFormat="1" applyFill="1" applyBorder="1"/>
    <xf numFmtId="174" fontId="0" fillId="0" borderId="0" xfId="0" applyNumberFormat="1" applyFill="1" applyBorder="1"/>
    <xf numFmtId="174" fontId="0" fillId="0" borderId="3" xfId="0" applyNumberFormat="1" applyBorder="1" applyAlignment="1">
      <alignment horizontal="center" vertical="center" wrapText="1"/>
    </xf>
    <xf numFmtId="174" fontId="0" fillId="0" borderId="0" xfId="0" applyNumberFormat="1" applyBorder="1" applyAlignment="1">
      <alignment horizontal="center" vertical="center" wrapText="1"/>
    </xf>
    <xf numFmtId="174" fontId="0" fillId="0" borderId="0" xfId="0" applyNumberFormat="1" applyFill="1" applyBorder="1" applyAlignment="1">
      <alignment horizontal="center" vertical="center" wrapText="1"/>
    </xf>
    <xf numFmtId="174" fontId="0" fillId="0" borderId="0" xfId="0" applyNumberFormat="1" applyFill="1"/>
    <xf numFmtId="174" fontId="0" fillId="3" borderId="0" xfId="0" applyNumberFormat="1" applyFill="1" applyBorder="1" applyAlignment="1">
      <alignment horizontal="center" vertical="center" wrapText="1"/>
    </xf>
    <xf numFmtId="174" fontId="6" fillId="0" borderId="0" xfId="0" applyNumberFormat="1" applyFont="1" applyFill="1" applyAlignment="1">
      <alignment horizontal="center" vertical="center" textRotation="90"/>
    </xf>
    <xf numFmtId="174" fontId="0" fillId="6" borderId="0" xfId="0" applyNumberFormat="1" applyFill="1" applyBorder="1" applyAlignment="1">
      <alignment horizontal="center" vertical="center" wrapText="1"/>
    </xf>
    <xf numFmtId="16" fontId="0" fillId="3" borderId="0" xfId="0" applyNumberFormat="1" applyFill="1"/>
    <xf numFmtId="0" fontId="0" fillId="82" borderId="0" xfId="0" applyFill="1" applyBorder="1" applyAlignment="1">
      <alignment horizontal="center" vertical="center" wrapText="1"/>
    </xf>
    <xf numFmtId="164" fontId="19" fillId="3" borderId="14" xfId="0" applyNumberFormat="1" applyFont="1" applyFill="1" applyBorder="1" applyAlignment="1">
      <alignment horizontal="center" vertical="center"/>
    </xf>
    <xf numFmtId="0" fontId="5" fillId="0" borderId="35" xfId="0" applyFont="1" applyFill="1" applyBorder="1" applyAlignment="1">
      <alignment horizontal="right" wrapText="1"/>
    </xf>
    <xf numFmtId="0" fontId="0" fillId="0" borderId="35" xfId="0" applyFill="1" applyBorder="1"/>
    <xf numFmtId="0" fontId="0" fillId="0" borderId="35" xfId="0" applyBorder="1" applyAlignment="1">
      <alignment horizontal="center" vertical="center" wrapText="1"/>
    </xf>
    <xf numFmtId="0" fontId="53" fillId="0" borderId="0" xfId="0" applyFont="1" applyFill="1" applyBorder="1" applyAlignment="1">
      <alignment horizontal="center" vertical="center" wrapText="1"/>
    </xf>
    <xf numFmtId="0" fontId="0" fillId="0" borderId="36" xfId="0" applyBorder="1"/>
    <xf numFmtId="174" fontId="0" fillId="0" borderId="36" xfId="0" applyNumberFormat="1" applyBorder="1"/>
    <xf numFmtId="174" fontId="0" fillId="0" borderId="0" xfId="0" applyNumberFormat="1"/>
    <xf numFmtId="174" fontId="54" fillId="0" borderId="33" xfId="0" applyNumberFormat="1" applyFont="1" applyFill="1" applyBorder="1" applyAlignment="1">
      <alignment horizontal="center" vertical="center" wrapText="1"/>
    </xf>
    <xf numFmtId="174" fontId="54" fillId="3" borderId="33" xfId="0" applyNumberFormat="1" applyFont="1" applyFill="1" applyBorder="1" applyAlignment="1">
      <alignment horizontal="center" vertical="center" wrapText="1"/>
    </xf>
    <xf numFmtId="174" fontId="54" fillId="3" borderId="33" xfId="0" applyNumberFormat="1" applyFont="1" applyFill="1" applyBorder="1" applyAlignment="1">
      <alignment horizontal="center" vertical="center"/>
    </xf>
    <xf numFmtId="174" fontId="54" fillId="78" borderId="33" xfId="0" applyNumberFormat="1" applyFont="1" applyFill="1" applyBorder="1" applyAlignment="1">
      <alignment horizontal="center" vertical="center" wrapText="1"/>
    </xf>
    <xf numFmtId="174" fontId="54" fillId="0" borderId="3" xfId="0" applyNumberFormat="1" applyFont="1" applyBorder="1" applyAlignment="1">
      <alignment horizontal="center" vertical="center" wrapText="1"/>
    </xf>
    <xf numFmtId="174" fontId="54" fillId="0" borderId="3" xfId="0" applyNumberFormat="1" applyFont="1" applyBorder="1" applyAlignment="1">
      <alignment horizontal="center" vertical="center"/>
    </xf>
    <xf numFmtId="174" fontId="54" fillId="7" borderId="1" xfId="0" applyNumberFormat="1" applyFont="1" applyFill="1" applyBorder="1" applyAlignment="1">
      <alignment vertical="center" wrapText="1"/>
    </xf>
    <xf numFmtId="174" fontId="54" fillId="0" borderId="0" xfId="0" applyNumberFormat="1" applyFont="1"/>
    <xf numFmtId="174" fontId="54" fillId="0" borderId="33" xfId="0" applyNumberFormat="1" applyFont="1" applyBorder="1" applyAlignment="1">
      <alignment horizontal="center" vertical="center" wrapText="1"/>
    </xf>
    <xf numFmtId="174" fontId="54" fillId="0" borderId="33" xfId="0" applyNumberFormat="1" applyFont="1" applyBorder="1" applyAlignment="1">
      <alignment horizontal="center" vertical="center"/>
    </xf>
    <xf numFmtId="174" fontId="54" fillId="0" borderId="2" xfId="0" applyNumberFormat="1" applyFont="1" applyBorder="1" applyAlignment="1">
      <alignment horizontal="center" vertical="center" wrapText="1"/>
    </xf>
    <xf numFmtId="174" fontId="54" fillId="7" borderId="37" xfId="0" applyNumberFormat="1" applyFont="1" applyFill="1" applyBorder="1" applyAlignment="1">
      <alignment vertical="center" wrapText="1"/>
    </xf>
    <xf numFmtId="174" fontId="54" fillId="0" borderId="31" xfId="0" applyNumberFormat="1" applyFont="1" applyBorder="1" applyAlignment="1">
      <alignment horizontal="center" vertical="center" wrapText="1"/>
    </xf>
    <xf numFmtId="174" fontId="54" fillId="0" borderId="31" xfId="0" applyNumberFormat="1" applyFont="1" applyBorder="1" applyAlignment="1">
      <alignment horizontal="center" vertical="center"/>
    </xf>
    <xf numFmtId="174" fontId="54" fillId="0" borderId="4" xfId="0" applyNumberFormat="1" applyFont="1" applyBorder="1" applyAlignment="1">
      <alignment horizontal="center" vertical="center"/>
    </xf>
    <xf numFmtId="174" fontId="54" fillId="7" borderId="4" xfId="0" applyNumberFormat="1" applyFont="1" applyFill="1" applyBorder="1" applyAlignment="1">
      <alignment horizontal="center" vertical="center"/>
    </xf>
    <xf numFmtId="174" fontId="54" fillId="7" borderId="3" xfId="0" applyNumberFormat="1" applyFont="1" applyFill="1" applyBorder="1" applyAlignment="1">
      <alignment horizontal="center" vertical="center" wrapText="1"/>
    </xf>
    <xf numFmtId="174" fontId="54" fillId="3" borderId="3" xfId="0" applyNumberFormat="1" applyFont="1" applyFill="1" applyBorder="1" applyAlignment="1">
      <alignment horizontal="center" vertical="center"/>
    </xf>
    <xf numFmtId="174" fontId="54" fillId="6" borderId="3" xfId="0" applyNumberFormat="1" applyFont="1" applyFill="1" applyBorder="1" applyAlignment="1">
      <alignment horizontal="center" vertical="center"/>
    </xf>
    <xf numFmtId="174" fontId="54" fillId="0" borderId="37" xfId="0" applyNumberFormat="1" applyFont="1" applyBorder="1" applyAlignment="1">
      <alignment horizontal="center" vertical="center" wrapText="1"/>
    </xf>
    <xf numFmtId="174" fontId="54" fillId="2" borderId="3" xfId="0" applyNumberFormat="1" applyFont="1" applyFill="1" applyBorder="1" applyAlignment="1">
      <alignment horizontal="center" vertical="center" wrapText="1"/>
    </xf>
    <xf numFmtId="174" fontId="54" fillId="3" borderId="3" xfId="0" applyNumberFormat="1" applyFont="1" applyFill="1" applyBorder="1" applyAlignment="1">
      <alignment horizontal="center" vertical="center" wrapText="1"/>
    </xf>
    <xf numFmtId="174" fontId="54" fillId="2" borderId="33" xfId="0" applyNumberFormat="1" applyFont="1" applyFill="1" applyBorder="1" applyAlignment="1">
      <alignment horizontal="center" vertical="center" wrapText="1"/>
    </xf>
    <xf numFmtId="174" fontId="54" fillId="0" borderId="4" xfId="0" applyNumberFormat="1" applyFont="1" applyBorder="1" applyAlignment="1">
      <alignment horizontal="center" vertical="center" wrapText="1"/>
    </xf>
    <xf numFmtId="174" fontId="54" fillId="7" borderId="4" xfId="0" applyNumberFormat="1" applyFont="1" applyFill="1" applyBorder="1" applyAlignment="1">
      <alignment horizontal="center" vertical="center" wrapText="1"/>
    </xf>
    <xf numFmtId="174" fontId="54" fillId="3" borderId="37" xfId="0" applyNumberFormat="1" applyFont="1" applyFill="1" applyBorder="1" applyAlignment="1">
      <alignment horizontal="center" vertical="center" wrapText="1"/>
    </xf>
    <xf numFmtId="174" fontId="54" fillId="3" borderId="2" xfId="0" applyNumberFormat="1" applyFont="1" applyFill="1" applyBorder="1" applyAlignment="1">
      <alignment horizontal="center" vertical="center" wrapText="1"/>
    </xf>
    <xf numFmtId="174" fontId="54" fillId="7" borderId="2" xfId="0" applyNumberFormat="1" applyFont="1" applyFill="1" applyBorder="1" applyAlignment="1">
      <alignment horizontal="center" vertical="center" wrapText="1"/>
    </xf>
    <xf numFmtId="174" fontId="54" fillId="7" borderId="4" xfId="0" applyNumberFormat="1" applyFont="1" applyFill="1" applyBorder="1" applyAlignment="1">
      <alignment vertical="center" wrapText="1"/>
    </xf>
    <xf numFmtId="176" fontId="0" fillId="0" borderId="0" xfId="0" applyNumberFormat="1"/>
    <xf numFmtId="49" fontId="0" fillId="0" borderId="0" xfId="0" applyNumberFormat="1"/>
    <xf numFmtId="174" fontId="54" fillId="0" borderId="34" xfId="0" applyNumberFormat="1" applyFont="1" applyFill="1" applyBorder="1" applyAlignment="1">
      <alignment horizontal="center" vertical="center" wrapText="1"/>
    </xf>
    <xf numFmtId="174" fontId="54" fillId="3" borderId="34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36" fillId="0" borderId="0" xfId="0" applyFont="1" applyFill="1" applyBorder="1" applyAlignment="1" applyProtection="1">
      <alignment horizontal="center" vertical="center" wrapText="1"/>
      <protection locked="0"/>
    </xf>
    <xf numFmtId="0" fontId="53" fillId="0" borderId="0" xfId="0" applyFont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177" fontId="0" fillId="0" borderId="0" xfId="0" applyNumberFormat="1"/>
    <xf numFmtId="0" fontId="36" fillId="0" borderId="0" xfId="0" applyFont="1" applyAlignment="1" applyProtection="1">
      <alignment horizontal="right" vertical="center"/>
      <protection locked="0"/>
    </xf>
    <xf numFmtId="177" fontId="36" fillId="0" borderId="0" xfId="0" applyNumberFormat="1" applyFont="1" applyAlignment="1" applyProtection="1">
      <alignment horizontal="left" vertical="center"/>
      <protection locked="0"/>
    </xf>
    <xf numFmtId="174" fontId="54" fillId="0" borderId="0" xfId="0" applyNumberFormat="1" applyFont="1" applyBorder="1"/>
    <xf numFmtId="174" fontId="54" fillId="0" borderId="34" xfId="0" applyNumberFormat="1" applyFont="1" applyBorder="1" applyAlignment="1">
      <alignment horizontal="center" vertical="center"/>
    </xf>
    <xf numFmtId="0" fontId="50" fillId="41" borderId="15" xfId="0" applyNumberFormat="1" applyFont="1" applyFill="1" applyBorder="1" applyAlignment="1">
      <alignment horizontal="center" vertical="center"/>
    </xf>
    <xf numFmtId="164" fontId="20" fillId="76" borderId="15" xfId="0" applyNumberFormat="1" applyFont="1" applyFill="1" applyBorder="1" applyAlignment="1">
      <alignment horizontal="center" vertical="center"/>
    </xf>
    <xf numFmtId="164" fontId="19" fillId="0" borderId="16" xfId="0" applyNumberFormat="1" applyFont="1" applyFill="1" applyBorder="1" applyAlignment="1">
      <alignment vertical="center"/>
    </xf>
    <xf numFmtId="164" fontId="19" fillId="0" borderId="15" xfId="0" applyNumberFormat="1" applyFont="1" applyFill="1" applyBorder="1" applyAlignment="1">
      <alignment vertical="center"/>
    </xf>
    <xf numFmtId="164" fontId="19" fillId="0" borderId="19" xfId="0" applyNumberFormat="1" applyFont="1" applyFill="1" applyBorder="1" applyAlignment="1">
      <alignment vertical="center"/>
    </xf>
    <xf numFmtId="0" fontId="50" fillId="41" borderId="16" xfId="0" applyNumberFormat="1" applyFont="1" applyFill="1" applyBorder="1" applyAlignment="1">
      <alignment vertical="center"/>
    </xf>
    <xf numFmtId="0" fontId="50" fillId="41" borderId="15" xfId="0" applyNumberFormat="1" applyFont="1" applyFill="1" applyBorder="1" applyAlignment="1">
      <alignment vertical="center"/>
    </xf>
    <xf numFmtId="0" fontId="50" fillId="41" borderId="19" xfId="0" applyNumberFormat="1" applyFont="1" applyFill="1" applyBorder="1" applyAlignment="1">
      <alignment vertical="center"/>
    </xf>
    <xf numFmtId="0" fontId="50" fillId="41" borderId="16" xfId="0" quotePrefix="1" applyNumberFormat="1" applyFont="1" applyFill="1" applyBorder="1" applyAlignment="1">
      <alignment vertical="center"/>
    </xf>
    <xf numFmtId="164" fontId="4" fillId="75" borderId="16" xfId="0" applyNumberFormat="1" applyFont="1" applyFill="1" applyBorder="1" applyAlignment="1">
      <alignment vertical="center"/>
    </xf>
    <xf numFmtId="164" fontId="4" fillId="75" borderId="15" xfId="0" applyNumberFormat="1" applyFont="1" applyFill="1" applyBorder="1" applyAlignment="1">
      <alignment vertical="center"/>
    </xf>
    <xf numFmtId="164" fontId="4" fillId="75" borderId="19" xfId="0" applyNumberFormat="1" applyFont="1" applyFill="1" applyBorder="1" applyAlignment="1">
      <alignment vertical="center"/>
    </xf>
    <xf numFmtId="164" fontId="4" fillId="2" borderId="16" xfId="0" applyNumberFormat="1" applyFont="1" applyFill="1" applyBorder="1" applyAlignment="1">
      <alignment vertical="center"/>
    </xf>
    <xf numFmtId="164" fontId="4" fillId="2" borderId="15" xfId="0" applyNumberFormat="1" applyFont="1" applyFill="1" applyBorder="1" applyAlignment="1">
      <alignment vertical="center"/>
    </xf>
    <xf numFmtId="164" fontId="4" fillId="2" borderId="19" xfId="0" applyNumberFormat="1" applyFont="1" applyFill="1" applyBorder="1" applyAlignment="1">
      <alignment vertical="center"/>
    </xf>
    <xf numFmtId="1" fontId="19" fillId="0" borderId="16" xfId="0" applyNumberFormat="1" applyFont="1" applyFill="1" applyBorder="1" applyAlignment="1">
      <alignment vertical="center"/>
    </xf>
    <xf numFmtId="1" fontId="19" fillId="0" borderId="15" xfId="0" applyNumberFormat="1" applyFont="1" applyFill="1" applyBorder="1" applyAlignment="1">
      <alignment vertical="center"/>
    </xf>
    <xf numFmtId="1" fontId="19" fillId="0" borderId="19" xfId="0" applyNumberFormat="1" applyFont="1" applyFill="1" applyBorder="1" applyAlignment="1">
      <alignment vertical="center"/>
    </xf>
    <xf numFmtId="164" fontId="20" fillId="76" borderId="16" xfId="0" applyNumberFormat="1" applyFont="1" applyFill="1" applyBorder="1" applyAlignment="1">
      <alignment vertical="center"/>
    </xf>
    <xf numFmtId="164" fontId="20" fillId="76" borderId="15" xfId="0" applyNumberFormat="1" applyFont="1" applyFill="1" applyBorder="1" applyAlignment="1">
      <alignment vertical="center"/>
    </xf>
    <xf numFmtId="164" fontId="20" fillId="76" borderId="19" xfId="0" applyNumberFormat="1" applyFont="1" applyFill="1" applyBorder="1" applyAlignment="1">
      <alignment vertical="center"/>
    </xf>
    <xf numFmtId="164" fontId="20" fillId="76" borderId="29" xfId="0" applyNumberFormat="1" applyFont="1" applyFill="1" applyBorder="1" applyAlignment="1">
      <alignment vertical="center"/>
    </xf>
    <xf numFmtId="164" fontId="20" fillId="76" borderId="30" xfId="0" applyNumberFormat="1" applyFont="1" applyFill="1" applyBorder="1" applyAlignment="1">
      <alignment vertical="center"/>
    </xf>
    <xf numFmtId="164" fontId="20" fillId="76" borderId="25" xfId="0" applyNumberFormat="1" applyFont="1" applyFill="1" applyBorder="1" applyAlignment="1">
      <alignment vertical="center"/>
    </xf>
    <xf numFmtId="164" fontId="20" fillId="76" borderId="26" xfId="0" applyNumberFormat="1" applyFont="1" applyFill="1" applyBorder="1" applyAlignment="1">
      <alignment vertical="center"/>
    </xf>
    <xf numFmtId="164" fontId="20" fillId="76" borderId="27" xfId="0" applyNumberFormat="1" applyFont="1" applyFill="1" applyBorder="1" applyAlignment="1">
      <alignment vertical="center"/>
    </xf>
    <xf numFmtId="164" fontId="20" fillId="76" borderId="28" xfId="0" applyNumberFormat="1" applyFont="1" applyFill="1" applyBorder="1" applyAlignment="1">
      <alignment vertical="center"/>
    </xf>
    <xf numFmtId="0" fontId="0" fillId="83" borderId="0" xfId="0" applyFill="1"/>
    <xf numFmtId="174" fontId="0" fillId="83" borderId="0" xfId="0" applyNumberFormat="1" applyFill="1"/>
    <xf numFmtId="174" fontId="54" fillId="0" borderId="0" xfId="0" applyNumberFormat="1" applyFont="1" applyFill="1" applyBorder="1" applyAlignment="1">
      <alignment horizontal="center" vertical="center" wrapText="1"/>
    </xf>
    <xf numFmtId="0" fontId="0" fillId="3" borderId="34" xfId="0" applyFill="1" applyBorder="1"/>
    <xf numFmtId="174" fontId="54" fillId="0" borderId="38" xfId="0" applyNumberFormat="1" applyFont="1" applyFill="1" applyBorder="1" applyAlignment="1">
      <alignment horizontal="center" vertical="center" wrapText="1"/>
    </xf>
    <xf numFmtId="174" fontId="54" fillId="3" borderId="38" xfId="0" applyNumberFormat="1" applyFont="1" applyFill="1" applyBorder="1" applyAlignment="1">
      <alignment horizontal="center" vertical="center" wrapText="1"/>
    </xf>
    <xf numFmtId="0" fontId="54" fillId="0" borderId="0" xfId="0" applyFont="1"/>
    <xf numFmtId="0" fontId="0" fillId="0" borderId="0" xfId="0"/>
    <xf numFmtId="165" fontId="23" fillId="42" borderId="16" xfId="0" applyNumberFormat="1" applyFont="1" applyFill="1" applyBorder="1" applyAlignment="1" applyProtection="1">
      <alignment horizontal="left" vertical="center"/>
      <protection locked="0"/>
    </xf>
    <xf numFmtId="176" fontId="55" fillId="0" borderId="16" xfId="0" applyNumberFormat="1" applyFont="1" applyBorder="1" applyAlignment="1" applyProtection="1">
      <alignment horizontal="center" vertical="center" wrapText="1"/>
      <protection locked="0"/>
    </xf>
    <xf numFmtId="0" fontId="56" fillId="2" borderId="15" xfId="0" applyFont="1" applyFill="1" applyBorder="1" applyAlignment="1" applyProtection="1">
      <alignment horizontal="right" vertical="center"/>
      <protection locked="0"/>
    </xf>
    <xf numFmtId="0" fontId="22" fillId="0" borderId="16" xfId="0" applyFont="1" applyFill="1" applyBorder="1" applyAlignment="1" applyProtection="1">
      <alignment horizontal="center" vertical="center" wrapText="1"/>
      <protection locked="0"/>
    </xf>
    <xf numFmtId="0" fontId="22" fillId="0" borderId="14" xfId="0" applyFont="1" applyFill="1" applyBorder="1" applyAlignment="1" applyProtection="1">
      <alignment horizontal="center" vertical="center" wrapText="1"/>
      <protection locked="0"/>
    </xf>
    <xf numFmtId="174" fontId="54" fillId="3" borderId="41" xfId="0" applyNumberFormat="1" applyFont="1" applyFill="1" applyBorder="1" applyAlignment="1">
      <alignment horizontal="center" vertical="center" wrapText="1"/>
    </xf>
    <xf numFmtId="174" fontId="54" fillId="0" borderId="41" xfId="0" applyNumberFormat="1" applyFont="1" applyFill="1" applyBorder="1" applyAlignment="1">
      <alignment horizontal="center" vertical="center" wrapText="1"/>
    </xf>
    <xf numFmtId="0" fontId="22" fillId="0" borderId="0" xfId="0" applyFont="1"/>
    <xf numFmtId="0" fontId="22" fillId="0" borderId="0" xfId="0" applyFont="1" applyFill="1" applyBorder="1" applyAlignment="1" applyProtection="1">
      <alignment horizontal="center" vertical="center"/>
      <protection locked="0"/>
    </xf>
    <xf numFmtId="174" fontId="54" fillId="3" borderId="42" xfId="0" applyNumberFormat="1" applyFont="1" applyFill="1" applyBorder="1" applyAlignment="1">
      <alignment horizontal="center" vertical="center" wrapText="1"/>
    </xf>
    <xf numFmtId="174" fontId="54" fillId="3" borderId="42" xfId="0" applyNumberFormat="1" applyFont="1" applyFill="1" applyBorder="1" applyAlignment="1">
      <alignment horizontal="center" vertical="center"/>
    </xf>
    <xf numFmtId="0" fontId="36" fillId="0" borderId="0" xfId="0" applyFont="1"/>
    <xf numFmtId="0" fontId="54" fillId="0" borderId="0" xfId="0" applyFont="1" applyFill="1" applyBorder="1"/>
    <xf numFmtId="0" fontId="0" fillId="3" borderId="40" xfId="0" applyFill="1" applyBorder="1"/>
    <xf numFmtId="0" fontId="0" fillId="83" borderId="0" xfId="0" applyFill="1" applyBorder="1"/>
    <xf numFmtId="0" fontId="0" fillId="0" borderId="0" xfId="0" applyFill="1"/>
    <xf numFmtId="0" fontId="0" fillId="6" borderId="0" xfId="0" applyFill="1"/>
    <xf numFmtId="0" fontId="0" fillId="0" borderId="43" xfId="0" applyBorder="1"/>
    <xf numFmtId="1" fontId="55" fillId="5" borderId="20" xfId="0" applyNumberFormat="1" applyFont="1" applyFill="1" applyBorder="1" applyAlignment="1" applyProtection="1">
      <alignment horizontal="left" vertical="center"/>
      <protection locked="0"/>
    </xf>
    <xf numFmtId="0" fontId="55" fillId="2" borderId="15" xfId="0" applyFont="1" applyFill="1" applyBorder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174" fontId="54" fillId="0" borderId="51" xfId="0" applyNumberFormat="1" applyFont="1" applyFill="1" applyBorder="1" applyAlignment="1">
      <alignment horizontal="center" vertical="center" wrapText="1"/>
    </xf>
    <xf numFmtId="174" fontId="54" fillId="3" borderId="51" xfId="0" applyNumberFormat="1" applyFont="1" applyFill="1" applyBorder="1" applyAlignment="1">
      <alignment horizontal="center" vertical="center" wrapText="1"/>
    </xf>
    <xf numFmtId="0" fontId="36" fillId="0" borderId="16" xfId="0" applyFont="1" applyFill="1" applyBorder="1" applyAlignment="1" applyProtection="1">
      <alignment horizontal="center" vertical="center" wrapText="1"/>
      <protection locked="0"/>
    </xf>
    <xf numFmtId="0" fontId="36" fillId="0" borderId="14" xfId="0" applyFont="1" applyFill="1" applyBorder="1" applyAlignment="1" applyProtection="1">
      <alignment horizontal="center" vertical="center" wrapText="1"/>
      <protection locked="0"/>
    </xf>
    <xf numFmtId="0" fontId="3" fillId="81" borderId="0" xfId="0" applyFont="1" applyFill="1"/>
    <xf numFmtId="0" fontId="0" fillId="81" borderId="0" xfId="0" applyFill="1"/>
    <xf numFmtId="0" fontId="54" fillId="0" borderId="0" xfId="0" applyFont="1" applyFill="1"/>
    <xf numFmtId="174" fontId="54" fillId="85" borderId="34" xfId="0" applyNumberFormat="1" applyFont="1" applyFill="1" applyBorder="1" applyAlignment="1">
      <alignment horizontal="center" vertical="center" wrapText="1"/>
    </xf>
    <xf numFmtId="0" fontId="36" fillId="83" borderId="0" xfId="0" applyFont="1" applyFill="1"/>
    <xf numFmtId="0" fontId="0" fillId="0" borderId="0" xfId="0" applyAlignment="1">
      <alignment horizontal="center"/>
    </xf>
    <xf numFmtId="176" fontId="55" fillId="0" borderId="0" xfId="0" applyNumberFormat="1" applyFont="1" applyBorder="1" applyAlignment="1" applyProtection="1">
      <alignment horizontal="center" vertical="center" wrapText="1"/>
      <protection locked="0"/>
    </xf>
    <xf numFmtId="0" fontId="0" fillId="83" borderId="0" xfId="0" applyFill="1" applyBorder="1" applyAlignment="1">
      <alignment horizontal="center" vertical="center"/>
    </xf>
    <xf numFmtId="174" fontId="54" fillId="83" borderId="0" xfId="0" applyNumberFormat="1" applyFont="1" applyFill="1" applyBorder="1" applyAlignment="1">
      <alignment horizontal="center" vertical="center" wrapText="1"/>
    </xf>
    <xf numFmtId="0" fontId="55" fillId="0" borderId="0" xfId="0" applyFont="1" applyFill="1" applyBorder="1" applyAlignment="1" applyProtection="1">
      <alignment horizontal="right" vertical="center"/>
      <protection locked="0"/>
    </xf>
    <xf numFmtId="0" fontId="6" fillId="0" borderId="2" xfId="0" applyFont="1" applyFill="1" applyBorder="1" applyAlignment="1">
      <alignment horizontal="center" textRotation="90"/>
    </xf>
    <xf numFmtId="0" fontId="54" fillId="0" borderId="2" xfId="0" applyFont="1" applyFill="1" applyBorder="1" applyAlignment="1">
      <alignment horizontal="center" textRotation="90"/>
    </xf>
    <xf numFmtId="0" fontId="0" fillId="0" borderId="2" xfId="0" applyFont="1" applyFill="1" applyBorder="1" applyAlignment="1">
      <alignment horizontal="center" vertical="center" textRotation="90"/>
    </xf>
    <xf numFmtId="0" fontId="2" fillId="4" borderId="2" xfId="0" applyFont="1" applyFill="1" applyBorder="1" applyAlignment="1">
      <alignment horizontal="center" textRotation="90"/>
    </xf>
    <xf numFmtId="174" fontId="0" fillId="0" borderId="0" xfId="0" applyNumberFormat="1" applyAlignment="1">
      <alignment horizontal="center"/>
    </xf>
    <xf numFmtId="174" fontId="54" fillId="3" borderId="48" xfId="0" applyNumberFormat="1" applyFont="1" applyFill="1" applyBorder="1" applyAlignment="1">
      <alignment horizontal="center" vertical="center" wrapText="1"/>
    </xf>
    <xf numFmtId="176" fontId="55" fillId="83" borderId="0" xfId="0" applyNumberFormat="1" applyFont="1" applyFill="1" applyBorder="1" applyAlignment="1" applyProtection="1">
      <alignment horizontal="center" vertical="center" wrapText="1"/>
      <protection locked="0"/>
    </xf>
    <xf numFmtId="0" fontId="55" fillId="83" borderId="0" xfId="0" applyFont="1" applyFill="1" applyBorder="1" applyAlignment="1" applyProtection="1">
      <alignment horizontal="right" vertical="center"/>
      <protection locked="0"/>
    </xf>
    <xf numFmtId="1" fontId="19" fillId="83" borderId="0" xfId="0" applyNumberFormat="1" applyFont="1" applyFill="1" applyBorder="1" applyAlignment="1" applyProtection="1">
      <alignment horizontal="center" vertical="center"/>
      <protection locked="0"/>
    </xf>
    <xf numFmtId="0" fontId="22" fillId="83" borderId="0" xfId="0" applyFont="1" applyFill="1" applyBorder="1" applyAlignment="1" applyProtection="1">
      <alignment horizontal="center" vertical="center" wrapText="1"/>
      <protection locked="0"/>
    </xf>
    <xf numFmtId="0" fontId="58" fillId="83" borderId="0" xfId="0" applyFont="1" applyFill="1" applyAlignment="1" applyProtection="1">
      <alignment horizontal="center" vertical="center"/>
      <protection locked="0"/>
    </xf>
    <xf numFmtId="0" fontId="36" fillId="83" borderId="0" xfId="0" applyFont="1" applyFill="1" applyBorder="1" applyAlignment="1" applyProtection="1">
      <alignment horizontal="center" vertical="center" wrapText="1"/>
      <protection locked="0"/>
    </xf>
    <xf numFmtId="0" fontId="53" fillId="83" borderId="0" xfId="0" applyFont="1" applyFill="1" applyAlignment="1" applyProtection="1">
      <alignment horizontal="center" vertical="center"/>
      <protection locked="0"/>
    </xf>
    <xf numFmtId="16" fontId="0" fillId="0" borderId="0" xfId="0" applyNumberFormat="1"/>
    <xf numFmtId="0" fontId="0" fillId="0" borderId="2" xfId="0" applyFont="1" applyFill="1" applyBorder="1" applyAlignment="1">
      <alignment horizontal="center" textRotation="90"/>
    </xf>
    <xf numFmtId="16" fontId="0" fillId="0" borderId="0" xfId="0" applyNumberFormat="1" applyFill="1"/>
    <xf numFmtId="175" fontId="0" fillId="0" borderId="0" xfId="0" applyNumberFormat="1" applyFill="1" applyBorder="1" applyAlignment="1">
      <alignment horizontal="center" vertical="center" wrapText="1"/>
    </xf>
    <xf numFmtId="178" fontId="0" fillId="0" borderId="0" xfId="0" applyNumberFormat="1"/>
    <xf numFmtId="9" fontId="0" fillId="0" borderId="0" xfId="0" applyNumberFormat="1"/>
    <xf numFmtId="9" fontId="0" fillId="0" borderId="0" xfId="57800" applyFont="1"/>
    <xf numFmtId="0" fontId="6" fillId="0" borderId="0" xfId="57042" applyAlignment="1"/>
    <xf numFmtId="0" fontId="0" fillId="0" borderId="0" xfId="57042" applyFont="1" applyAlignment="1"/>
    <xf numFmtId="0" fontId="63" fillId="0" borderId="0" xfId="57894" applyNumberFormat="1" applyFont="1" applyBorder="1" applyAlignment="1">
      <alignment horizontal="center" vertical="center"/>
    </xf>
    <xf numFmtId="0" fontId="62" fillId="0" borderId="0" xfId="57894" applyNumberFormat="1" applyFont="1" applyBorder="1" applyAlignment="1">
      <alignment horizontal="center" vertical="center"/>
    </xf>
    <xf numFmtId="0" fontId="62" fillId="0" borderId="0" xfId="57894" applyNumberFormat="1" applyFont="1" applyFill="1" applyBorder="1" applyAlignment="1">
      <alignment horizontal="center" vertical="center"/>
    </xf>
    <xf numFmtId="0" fontId="22" fillId="0" borderId="0" xfId="57894" applyNumberFormat="1" applyFont="1" applyBorder="1" applyAlignment="1">
      <alignment horizontal="center" vertical="center" wrapText="1"/>
    </xf>
    <xf numFmtId="14" fontId="5" fillId="0" borderId="20" xfId="57894" applyNumberFormat="1" applyFont="1" applyBorder="1" applyAlignment="1">
      <alignment horizontal="center" vertical="center" wrapText="1"/>
    </xf>
    <xf numFmtId="14" fontId="6" fillId="0" borderId="0" xfId="57894" applyNumberFormat="1" applyFont="1" applyBorder="1" applyAlignment="1">
      <alignment horizontal="center" vertical="center" wrapText="1"/>
    </xf>
    <xf numFmtId="174" fontId="64" fillId="0" borderId="0" xfId="57894" applyNumberFormat="1" applyFont="1" applyFill="1" applyAlignment="1">
      <alignment horizontal="center" vertical="center"/>
    </xf>
    <xf numFmtId="174" fontId="65" fillId="82" borderId="0" xfId="57894" applyNumberFormat="1" applyFont="1" applyFill="1" applyAlignment="1">
      <alignment horizontal="center" vertical="center"/>
    </xf>
    <xf numFmtId="174" fontId="65" fillId="0" borderId="0" xfId="57894" applyNumberFormat="1" applyFont="1" applyFill="1" applyAlignment="1">
      <alignment horizontal="center" vertical="center"/>
    </xf>
    <xf numFmtId="174" fontId="64" fillId="4" borderId="0" xfId="57894" applyNumberFormat="1" applyFont="1" applyFill="1" applyBorder="1" applyAlignment="1">
      <alignment horizontal="center" vertical="center"/>
    </xf>
    <xf numFmtId="174" fontId="64" fillId="0" borderId="0" xfId="57894" applyNumberFormat="1" applyFont="1" applyBorder="1" applyAlignment="1">
      <alignment horizontal="center" vertical="center"/>
    </xf>
    <xf numFmtId="174" fontId="64" fillId="0" borderId="0" xfId="57894" applyNumberFormat="1" applyFont="1" applyFill="1" applyBorder="1" applyAlignment="1">
      <alignment horizontal="center" vertical="center"/>
    </xf>
    <xf numFmtId="174" fontId="65" fillId="87" borderId="0" xfId="57894" applyNumberFormat="1" applyFont="1" applyFill="1" applyBorder="1" applyAlignment="1">
      <alignment horizontal="center" vertical="center"/>
    </xf>
    <xf numFmtId="174" fontId="65" fillId="0" borderId="0" xfId="57894" applyNumberFormat="1" applyFont="1" applyFill="1" applyBorder="1" applyAlignment="1">
      <alignment horizontal="center" vertical="center"/>
    </xf>
    <xf numFmtId="174" fontId="64" fillId="87" borderId="0" xfId="57894" applyNumberFormat="1" applyFont="1" applyFill="1" applyBorder="1" applyAlignment="1">
      <alignment horizontal="center" vertical="center"/>
    </xf>
    <xf numFmtId="174" fontId="65" fillId="0" borderId="0" xfId="57894" applyNumberFormat="1" applyFont="1" applyBorder="1" applyAlignment="1">
      <alignment horizontal="center" vertical="center"/>
    </xf>
    <xf numFmtId="0" fontId="6" fillId="0" borderId="0" xfId="57894" applyAlignment="1">
      <alignment horizontal="center" vertical="center"/>
    </xf>
    <xf numFmtId="0" fontId="5" fillId="0" borderId="55" xfId="57894" applyFont="1" applyFill="1" applyBorder="1" applyAlignment="1">
      <alignment horizontal="center" vertical="center" wrapText="1"/>
    </xf>
    <xf numFmtId="174" fontId="66" fillId="0" borderId="0" xfId="57894" applyNumberFormat="1" applyFont="1" applyFill="1" applyBorder="1" applyAlignment="1">
      <alignment horizontal="center" vertical="center"/>
    </xf>
    <xf numFmtId="174" fontId="66" fillId="0" borderId="0" xfId="57894" applyNumberFormat="1" applyFont="1" applyFill="1" applyBorder="1" applyAlignment="1">
      <alignment horizontal="center" vertical="center" wrapText="1"/>
    </xf>
    <xf numFmtId="0" fontId="60" fillId="0" borderId="0" xfId="57894" applyFont="1" applyFill="1" applyAlignment="1">
      <alignment vertical="center"/>
    </xf>
    <xf numFmtId="0" fontId="67" fillId="0" borderId="14" xfId="57894" applyFont="1" applyBorder="1" applyAlignment="1">
      <alignment horizontal="center" vertical="center" wrapText="1"/>
    </xf>
    <xf numFmtId="174" fontId="69" fillId="90" borderId="61" xfId="57894" applyNumberFormat="1" applyFont="1" applyFill="1" applyBorder="1" applyAlignment="1">
      <alignment horizontal="center" vertical="center" wrapText="1"/>
    </xf>
    <xf numFmtId="174" fontId="69" fillId="90" borderId="30" xfId="57894" applyNumberFormat="1" applyFont="1" applyFill="1" applyBorder="1" applyAlignment="1">
      <alignment horizontal="center" vertical="center" wrapText="1"/>
    </xf>
    <xf numFmtId="174" fontId="69" fillId="90" borderId="62" xfId="57894" applyNumberFormat="1" applyFont="1" applyFill="1" applyBorder="1" applyAlignment="1">
      <alignment horizontal="center" vertical="center" wrapText="1"/>
    </xf>
    <xf numFmtId="174" fontId="69" fillId="90" borderId="14" xfId="57894" applyNumberFormat="1" applyFont="1" applyFill="1" applyBorder="1" applyAlignment="1">
      <alignment horizontal="center" vertical="center" wrapText="1"/>
    </xf>
    <xf numFmtId="174" fontId="69" fillId="90" borderId="16" xfId="57894" applyNumberFormat="1" applyFont="1" applyFill="1" applyBorder="1" applyAlignment="1">
      <alignment horizontal="center" vertical="center" wrapText="1"/>
    </xf>
    <xf numFmtId="0" fontId="67" fillId="0" borderId="0" xfId="57894" applyFont="1" applyAlignment="1">
      <alignment horizontal="center" vertical="center" wrapText="1"/>
    </xf>
    <xf numFmtId="0" fontId="68" fillId="6" borderId="20" xfId="57894" applyFont="1" applyFill="1" applyBorder="1" applyAlignment="1">
      <alignment horizontal="center" vertical="center" wrapText="1"/>
    </xf>
    <xf numFmtId="179" fontId="71" fillId="90" borderId="63" xfId="57894" applyNumberFormat="1" applyFont="1" applyFill="1" applyBorder="1" applyAlignment="1">
      <alignment horizontal="center" vertical="center" wrapText="1"/>
    </xf>
    <xf numFmtId="179" fontId="71" fillId="90" borderId="64" xfId="57894" applyNumberFormat="1" applyFont="1" applyFill="1" applyBorder="1" applyAlignment="1">
      <alignment horizontal="center" vertical="center" wrapText="1"/>
    </xf>
    <xf numFmtId="179" fontId="71" fillId="90" borderId="66" xfId="57894" applyNumberFormat="1" applyFont="1" applyFill="1" applyBorder="1" applyAlignment="1">
      <alignment horizontal="center" vertical="center" wrapText="1"/>
    </xf>
    <xf numFmtId="179" fontId="71" fillId="90" borderId="67" xfId="57894" applyNumberFormat="1" applyFont="1" applyFill="1" applyBorder="1" applyAlignment="1">
      <alignment horizontal="center" vertical="center" wrapText="1"/>
    </xf>
    <xf numFmtId="179" fontId="71" fillId="90" borderId="68" xfId="57894" applyNumberFormat="1" applyFont="1" applyFill="1" applyBorder="1" applyAlignment="1">
      <alignment horizontal="center" vertical="center" wrapText="1"/>
    </xf>
    <xf numFmtId="179" fontId="71" fillId="90" borderId="26" xfId="57894" applyNumberFormat="1" applyFont="1" applyFill="1" applyBorder="1" applyAlignment="1">
      <alignment horizontal="center" vertical="center" wrapText="1"/>
    </xf>
    <xf numFmtId="179" fontId="71" fillId="90" borderId="69" xfId="57894" applyNumberFormat="1" applyFont="1" applyFill="1" applyBorder="1" applyAlignment="1">
      <alignment horizontal="center" vertical="center" wrapText="1"/>
    </xf>
    <xf numFmtId="179" fontId="71" fillId="90" borderId="70" xfId="57894" applyNumberFormat="1" applyFont="1" applyFill="1" applyBorder="1" applyAlignment="1">
      <alignment horizontal="center" vertical="center" wrapText="1"/>
    </xf>
    <xf numFmtId="179" fontId="71" fillId="90" borderId="27" xfId="57894" applyNumberFormat="1" applyFont="1" applyFill="1" applyBorder="1" applyAlignment="1">
      <alignment horizontal="center" vertical="center" wrapText="1"/>
    </xf>
    <xf numFmtId="0" fontId="36" fillId="0" borderId="0" xfId="57894" applyFont="1" applyAlignment="1">
      <alignment horizontal="center" vertical="center" wrapText="1"/>
    </xf>
    <xf numFmtId="179" fontId="71" fillId="90" borderId="72" xfId="57894" applyNumberFormat="1" applyFont="1" applyFill="1" applyBorder="1" applyAlignment="1">
      <alignment horizontal="center" vertical="center" wrapText="1"/>
    </xf>
    <xf numFmtId="179" fontId="71" fillId="90" borderId="73" xfId="57894" applyNumberFormat="1" applyFont="1" applyFill="1" applyBorder="1" applyAlignment="1">
      <alignment horizontal="center" vertical="center" wrapText="1"/>
    </xf>
    <xf numFmtId="179" fontId="71" fillId="90" borderId="44" xfId="57894" applyNumberFormat="1" applyFont="1" applyFill="1" applyBorder="1" applyAlignment="1">
      <alignment horizontal="center" vertical="center" wrapText="1"/>
    </xf>
    <xf numFmtId="179" fontId="71" fillId="90" borderId="75" xfId="57894" applyNumberFormat="1" applyFont="1" applyFill="1" applyBorder="1" applyAlignment="1">
      <alignment horizontal="center" vertical="center" wrapText="1"/>
    </xf>
    <xf numFmtId="179" fontId="71" fillId="90" borderId="43" xfId="57894" applyNumberFormat="1" applyFont="1" applyFill="1" applyBorder="1" applyAlignment="1">
      <alignment horizontal="center" vertical="center" wrapText="1"/>
    </xf>
    <xf numFmtId="179" fontId="71" fillId="90" borderId="77" xfId="57894" applyNumberFormat="1" applyFont="1" applyFill="1" applyBorder="1" applyAlignment="1">
      <alignment horizontal="center" vertical="center" wrapText="1"/>
    </xf>
    <xf numFmtId="179" fontId="71" fillId="90" borderId="4" xfId="57894" applyNumberFormat="1" applyFont="1" applyFill="1" applyBorder="1" applyAlignment="1">
      <alignment horizontal="center" vertical="center" wrapText="1"/>
    </xf>
    <xf numFmtId="0" fontId="68" fillId="85" borderId="14" xfId="57894" applyFont="1" applyFill="1" applyBorder="1" applyAlignment="1">
      <alignment horizontal="center" vertical="center" wrapText="1"/>
    </xf>
    <xf numFmtId="0" fontId="72" fillId="3" borderId="14" xfId="57894" applyFont="1" applyFill="1" applyBorder="1" applyAlignment="1">
      <alignment horizontal="center" vertical="center" wrapText="1"/>
    </xf>
    <xf numFmtId="179" fontId="71" fillId="90" borderId="80" xfId="57894" applyNumberFormat="1" applyFont="1" applyFill="1" applyBorder="1" applyAlignment="1">
      <alignment horizontal="center" vertical="center"/>
    </xf>
    <xf numFmtId="179" fontId="71" fillId="90" borderId="86" xfId="57894" applyNumberFormat="1" applyFont="1" applyFill="1" applyBorder="1" applyAlignment="1">
      <alignment horizontal="center" vertical="center" wrapText="1"/>
    </xf>
    <xf numFmtId="179" fontId="71" fillId="90" borderId="87" xfId="57894" applyNumberFormat="1" applyFont="1" applyFill="1" applyBorder="1" applyAlignment="1">
      <alignment horizontal="center" vertical="center" wrapText="1"/>
    </xf>
    <xf numFmtId="0" fontId="36" fillId="0" borderId="0" xfId="57894" applyFont="1" applyAlignment="1">
      <alignment horizontal="center" vertical="center"/>
    </xf>
    <xf numFmtId="174" fontId="71" fillId="90" borderId="90" xfId="57894" applyNumberFormat="1" applyFont="1" applyFill="1" applyBorder="1" applyAlignment="1">
      <alignment horizontal="center"/>
    </xf>
    <xf numFmtId="174" fontId="71" fillId="90" borderId="91" xfId="57894" applyNumberFormat="1" applyFont="1" applyFill="1" applyBorder="1" applyAlignment="1">
      <alignment horizontal="center" vertical="center" wrapText="1"/>
    </xf>
    <xf numFmtId="174" fontId="71" fillId="90" borderId="92" xfId="57894" applyNumberFormat="1" applyFont="1" applyFill="1" applyBorder="1" applyAlignment="1">
      <alignment horizontal="center" vertical="center" wrapText="1"/>
    </xf>
    <xf numFmtId="174" fontId="71" fillId="90" borderId="93" xfId="57894" applyNumberFormat="1" applyFont="1" applyFill="1" applyBorder="1" applyAlignment="1">
      <alignment horizontal="center" vertical="center" wrapText="1"/>
    </xf>
    <xf numFmtId="174" fontId="71" fillId="90" borderId="95" xfId="57894" applyNumberFormat="1" applyFont="1" applyFill="1" applyBorder="1" applyAlignment="1">
      <alignment horizontal="center" vertical="center" wrapText="1"/>
    </xf>
    <xf numFmtId="174" fontId="71" fillId="90" borderId="100" xfId="57894" applyNumberFormat="1" applyFont="1" applyFill="1" applyBorder="1" applyAlignment="1">
      <alignment horizontal="center" vertical="center" wrapText="1"/>
    </xf>
    <xf numFmtId="174" fontId="71" fillId="90" borderId="101" xfId="57894" applyNumberFormat="1" applyFont="1" applyFill="1" applyBorder="1" applyAlignment="1">
      <alignment horizontal="center" vertical="center" wrapText="1"/>
    </xf>
    <xf numFmtId="174" fontId="71" fillId="90" borderId="102" xfId="57894" applyNumberFormat="1" applyFont="1" applyFill="1" applyBorder="1" applyAlignment="1">
      <alignment horizontal="center" vertical="center" wrapText="1"/>
    </xf>
    <xf numFmtId="0" fontId="36" fillId="0" borderId="0" xfId="57894" applyFont="1"/>
    <xf numFmtId="174" fontId="71" fillId="90" borderId="72" xfId="57894" applyNumberFormat="1" applyFont="1" applyFill="1" applyBorder="1" applyAlignment="1">
      <alignment horizontal="center"/>
    </xf>
    <xf numFmtId="174" fontId="71" fillId="90" borderId="73" xfId="57894" applyNumberFormat="1" applyFont="1" applyFill="1" applyBorder="1" applyAlignment="1">
      <alignment horizontal="center" vertical="center" wrapText="1"/>
    </xf>
    <xf numFmtId="174" fontId="71" fillId="90" borderId="74" xfId="57894" applyNumberFormat="1" applyFont="1" applyFill="1" applyBorder="1" applyAlignment="1">
      <alignment horizontal="center" vertical="center" wrapText="1"/>
    </xf>
    <xf numFmtId="174" fontId="71" fillId="90" borderId="4" xfId="57894" applyNumberFormat="1" applyFont="1" applyFill="1" applyBorder="1" applyAlignment="1">
      <alignment horizontal="center" vertical="center" wrapText="1"/>
    </xf>
    <xf numFmtId="174" fontId="71" fillId="90" borderId="77" xfId="57894" applyNumberFormat="1" applyFont="1" applyFill="1" applyBorder="1" applyAlignment="1">
      <alignment horizontal="center" vertical="center" wrapText="1"/>
    </xf>
    <xf numFmtId="174" fontId="71" fillId="90" borderId="104" xfId="57894" applyNumberFormat="1" applyFont="1" applyFill="1" applyBorder="1" applyAlignment="1">
      <alignment horizontal="center" vertical="center" wrapText="1"/>
    </xf>
    <xf numFmtId="174" fontId="71" fillId="90" borderId="76" xfId="57894" applyNumberFormat="1" applyFont="1" applyFill="1" applyBorder="1" applyAlignment="1">
      <alignment horizontal="center" vertical="center" wrapText="1"/>
    </xf>
    <xf numFmtId="174" fontId="71" fillId="90" borderId="43" xfId="57894" applyNumberFormat="1" applyFont="1" applyFill="1" applyBorder="1" applyAlignment="1">
      <alignment horizontal="center" vertical="center" wrapText="1"/>
    </xf>
    <xf numFmtId="174" fontId="71" fillId="90" borderId="89" xfId="57894" applyNumberFormat="1" applyFont="1" applyFill="1" applyBorder="1" applyAlignment="1">
      <alignment horizontal="center" vertical="center" wrapText="1"/>
    </xf>
    <xf numFmtId="174" fontId="71" fillId="90" borderId="22" xfId="57894" applyNumberFormat="1" applyFont="1" applyFill="1" applyBorder="1" applyAlignment="1">
      <alignment horizontal="center" vertical="center" wrapText="1"/>
    </xf>
    <xf numFmtId="174" fontId="71" fillId="90" borderId="105" xfId="57894" applyNumberFormat="1" applyFont="1" applyFill="1" applyBorder="1" applyAlignment="1">
      <alignment horizontal="center"/>
    </xf>
    <xf numFmtId="174" fontId="71" fillId="90" borderId="106" xfId="57894" applyNumberFormat="1" applyFont="1" applyFill="1" applyBorder="1" applyAlignment="1">
      <alignment horizontal="center" vertical="center" wrapText="1"/>
    </xf>
    <xf numFmtId="174" fontId="71" fillId="90" borderId="107" xfId="57894" applyNumberFormat="1" applyFont="1" applyFill="1" applyBorder="1" applyAlignment="1">
      <alignment horizontal="center" vertical="center" wrapText="1"/>
    </xf>
    <xf numFmtId="174" fontId="71" fillId="90" borderId="108" xfId="57894" applyNumberFormat="1" applyFont="1" applyFill="1" applyBorder="1" applyAlignment="1">
      <alignment horizontal="center" vertical="center" wrapText="1"/>
    </xf>
    <xf numFmtId="174" fontId="71" fillId="90" borderId="109" xfId="57894" applyNumberFormat="1" applyFont="1" applyFill="1" applyBorder="1" applyAlignment="1">
      <alignment horizontal="center" vertical="center" wrapText="1"/>
    </xf>
    <xf numFmtId="174" fontId="71" fillId="90" borderId="110" xfId="57894" applyNumberFormat="1" applyFont="1" applyFill="1" applyBorder="1" applyAlignment="1">
      <alignment horizontal="center" vertical="center" wrapText="1"/>
    </xf>
    <xf numFmtId="174" fontId="71" fillId="90" borderId="111" xfId="57894" applyNumberFormat="1" applyFont="1" applyFill="1" applyBorder="1" applyAlignment="1">
      <alignment horizontal="center" vertical="center" wrapText="1"/>
    </xf>
    <xf numFmtId="174" fontId="71" fillId="90" borderId="112" xfId="57894" applyNumberFormat="1" applyFont="1" applyFill="1" applyBorder="1" applyAlignment="1">
      <alignment horizontal="center" vertical="center" wrapText="1"/>
    </xf>
    <xf numFmtId="174" fontId="71" fillId="90" borderId="113" xfId="57894" applyNumberFormat="1" applyFont="1" applyFill="1" applyBorder="1" applyAlignment="1">
      <alignment horizontal="center" vertical="center" wrapText="1"/>
    </xf>
    <xf numFmtId="174" fontId="71" fillId="90" borderId="114" xfId="57894" applyNumberFormat="1" applyFont="1" applyFill="1" applyBorder="1" applyAlignment="1">
      <alignment horizontal="center" vertical="center" wrapText="1"/>
    </xf>
    <xf numFmtId="174" fontId="71" fillId="90" borderId="106" xfId="57894" applyNumberFormat="1" applyFont="1" applyFill="1" applyBorder="1" applyAlignment="1">
      <alignment horizontal="center"/>
    </xf>
    <xf numFmtId="174" fontId="71" fillId="90" borderId="107" xfId="57894" applyNumberFormat="1" applyFont="1" applyFill="1" applyBorder="1" applyAlignment="1">
      <alignment horizontal="center"/>
    </xf>
    <xf numFmtId="174" fontId="71" fillId="90" borderId="108" xfId="57894" applyNumberFormat="1" applyFont="1" applyFill="1" applyBorder="1" applyAlignment="1">
      <alignment horizontal="center"/>
    </xf>
    <xf numFmtId="174" fontId="71" fillId="90" borderId="109" xfId="57894" applyNumberFormat="1" applyFont="1" applyFill="1" applyBorder="1" applyAlignment="1">
      <alignment horizontal="center"/>
    </xf>
    <xf numFmtId="174" fontId="71" fillId="90" borderId="110" xfId="57894" applyNumberFormat="1" applyFont="1" applyFill="1" applyBorder="1" applyAlignment="1">
      <alignment horizontal="center"/>
    </xf>
    <xf numFmtId="174" fontId="71" fillId="90" borderId="111" xfId="57894" applyNumberFormat="1" applyFont="1" applyFill="1" applyBorder="1" applyAlignment="1">
      <alignment horizontal="center"/>
    </xf>
    <xf numFmtId="174" fontId="71" fillId="90" borderId="112" xfId="57894" applyNumberFormat="1" applyFont="1" applyFill="1" applyBorder="1" applyAlignment="1">
      <alignment horizontal="center"/>
    </xf>
    <xf numFmtId="174" fontId="71" fillId="90" borderId="113" xfId="57894" applyNumberFormat="1" applyFont="1" applyFill="1" applyBorder="1" applyAlignment="1">
      <alignment horizontal="center"/>
    </xf>
    <xf numFmtId="174" fontId="71" fillId="90" borderId="114" xfId="57894" applyNumberFormat="1" applyFont="1" applyFill="1" applyBorder="1" applyAlignment="1">
      <alignment horizontal="center"/>
    </xf>
    <xf numFmtId="174" fontId="71" fillId="90" borderId="73" xfId="57894" applyNumberFormat="1" applyFont="1" applyFill="1" applyBorder="1" applyAlignment="1">
      <alignment horizontal="center"/>
    </xf>
    <xf numFmtId="174" fontId="71" fillId="90" borderId="74" xfId="57894" applyNumberFormat="1" applyFont="1" applyFill="1" applyBorder="1" applyAlignment="1">
      <alignment horizontal="center"/>
    </xf>
    <xf numFmtId="174" fontId="71" fillId="90" borderId="4" xfId="57894" applyNumberFormat="1" applyFont="1" applyFill="1" applyBorder="1" applyAlignment="1">
      <alignment horizontal="center"/>
    </xf>
    <xf numFmtId="174" fontId="71" fillId="90" borderId="77" xfId="57894" applyNumberFormat="1" applyFont="1" applyFill="1" applyBorder="1" applyAlignment="1">
      <alignment horizontal="center"/>
    </xf>
    <xf numFmtId="174" fontId="71" fillId="90" borderId="104" xfId="57894" applyNumberFormat="1" applyFont="1" applyFill="1" applyBorder="1" applyAlignment="1">
      <alignment horizontal="center"/>
    </xf>
    <xf numFmtId="174" fontId="71" fillId="90" borderId="76" xfId="57894" applyNumberFormat="1" applyFont="1" applyFill="1" applyBorder="1" applyAlignment="1">
      <alignment horizontal="center"/>
    </xf>
    <xf numFmtId="174" fontId="71" fillId="90" borderId="43" xfId="57894" applyNumberFormat="1" applyFont="1" applyFill="1" applyBorder="1" applyAlignment="1">
      <alignment horizontal="center"/>
    </xf>
    <xf numFmtId="174" fontId="71" fillId="90" borderId="89" xfId="57894" applyNumberFormat="1" applyFont="1" applyFill="1" applyBorder="1" applyAlignment="1">
      <alignment horizontal="center"/>
    </xf>
    <xf numFmtId="174" fontId="71" fillId="90" borderId="22" xfId="57894" applyNumberFormat="1" applyFont="1" applyFill="1" applyBorder="1" applyAlignment="1">
      <alignment horizontal="center"/>
    </xf>
    <xf numFmtId="174" fontId="71" fillId="90" borderId="116" xfId="57894" applyNumberFormat="1" applyFont="1" applyFill="1" applyBorder="1" applyAlignment="1">
      <alignment horizontal="center"/>
    </xf>
    <xf numFmtId="174" fontId="71" fillId="90" borderId="117" xfId="57894" applyNumberFormat="1" applyFont="1" applyFill="1" applyBorder="1" applyAlignment="1">
      <alignment horizontal="center"/>
    </xf>
    <xf numFmtId="174" fontId="71" fillId="90" borderId="118" xfId="57894" applyNumberFormat="1" applyFont="1" applyFill="1" applyBorder="1" applyAlignment="1">
      <alignment horizontal="center"/>
    </xf>
    <xf numFmtId="174" fontId="71" fillId="90" borderId="119" xfId="57894" applyNumberFormat="1" applyFont="1" applyFill="1" applyBorder="1" applyAlignment="1">
      <alignment horizontal="center"/>
    </xf>
    <xf numFmtId="174" fontId="71" fillId="90" borderId="120" xfId="57894" applyNumberFormat="1" applyFont="1" applyFill="1" applyBorder="1" applyAlignment="1">
      <alignment horizontal="center"/>
    </xf>
    <xf numFmtId="174" fontId="71" fillId="90" borderId="121" xfId="57894" applyNumberFormat="1" applyFont="1" applyFill="1" applyBorder="1" applyAlignment="1">
      <alignment horizontal="center"/>
    </xf>
    <xf numFmtId="174" fontId="71" fillId="90" borderId="122" xfId="57894" applyNumberFormat="1" applyFont="1" applyFill="1" applyBorder="1" applyAlignment="1">
      <alignment horizontal="center"/>
    </xf>
    <xf numFmtId="174" fontId="71" fillId="90" borderId="123" xfId="57894" applyNumberFormat="1" applyFont="1" applyFill="1" applyBorder="1" applyAlignment="1">
      <alignment horizontal="center"/>
    </xf>
    <xf numFmtId="174" fontId="71" fillId="90" borderId="124" xfId="57894" applyNumberFormat="1" applyFont="1" applyFill="1" applyBorder="1" applyAlignment="1">
      <alignment horizontal="center"/>
    </xf>
    <xf numFmtId="174" fontId="71" fillId="90" borderId="125" xfId="57894" applyNumberFormat="1" applyFont="1" applyFill="1" applyBorder="1" applyAlignment="1">
      <alignment horizontal="center"/>
    </xf>
    <xf numFmtId="0" fontId="36" fillId="0" borderId="0" xfId="57894" applyFont="1" applyBorder="1" applyAlignment="1">
      <alignment horizontal="center" vertical="center" wrapText="1"/>
    </xf>
    <xf numFmtId="174" fontId="71" fillId="90" borderId="126" xfId="57894" applyNumberFormat="1" applyFont="1" applyFill="1" applyBorder="1" applyAlignment="1">
      <alignment horizontal="center" vertical="center" wrapText="1"/>
    </xf>
    <xf numFmtId="174" fontId="71" fillId="90" borderId="127" xfId="57894" applyNumberFormat="1" applyFont="1" applyFill="1" applyBorder="1" applyAlignment="1">
      <alignment horizontal="center" vertical="center" wrapText="1"/>
    </xf>
    <xf numFmtId="174" fontId="71" fillId="90" borderId="128" xfId="57894" applyNumberFormat="1" applyFont="1" applyFill="1" applyBorder="1" applyAlignment="1">
      <alignment horizontal="center" vertical="center" wrapText="1"/>
    </xf>
    <xf numFmtId="174" fontId="71" fillId="90" borderId="129" xfId="57894" applyNumberFormat="1" applyFont="1" applyFill="1" applyBorder="1" applyAlignment="1">
      <alignment horizontal="center" vertical="center" wrapText="1"/>
    </xf>
    <xf numFmtId="174" fontId="71" fillId="90" borderId="91" xfId="57894" applyNumberFormat="1" applyFont="1" applyFill="1" applyBorder="1" applyAlignment="1">
      <alignment horizontal="center"/>
    </xf>
    <xf numFmtId="174" fontId="71" fillId="90" borderId="92" xfId="57894" applyNumberFormat="1" applyFont="1" applyFill="1" applyBorder="1" applyAlignment="1">
      <alignment horizontal="center"/>
    </xf>
    <xf numFmtId="174" fontId="71" fillId="90" borderId="126" xfId="57894" applyNumberFormat="1" applyFont="1" applyFill="1" applyBorder="1" applyAlignment="1">
      <alignment horizontal="center"/>
    </xf>
    <xf numFmtId="174" fontId="71" fillId="90" borderId="127" xfId="57894" applyNumberFormat="1" applyFont="1" applyFill="1" applyBorder="1" applyAlignment="1">
      <alignment horizontal="center"/>
    </xf>
    <xf numFmtId="174" fontId="71" fillId="90" borderId="102" xfId="57894" applyNumberFormat="1" applyFont="1" applyFill="1" applyBorder="1" applyAlignment="1">
      <alignment horizontal="center"/>
    </xf>
    <xf numFmtId="174" fontId="71" fillId="90" borderId="128" xfId="57894" applyNumberFormat="1" applyFont="1" applyFill="1" applyBorder="1" applyAlignment="1">
      <alignment horizontal="center"/>
    </xf>
    <xf numFmtId="174" fontId="71" fillId="90" borderId="101" xfId="57894" applyNumberFormat="1" applyFont="1" applyFill="1" applyBorder="1" applyAlignment="1">
      <alignment horizontal="center"/>
    </xf>
    <xf numFmtId="174" fontId="71" fillId="90" borderId="129" xfId="57894" applyNumberFormat="1" applyFont="1" applyFill="1" applyBorder="1" applyAlignment="1">
      <alignment horizontal="center"/>
    </xf>
    <xf numFmtId="174" fontId="71" fillId="90" borderId="100" xfId="57894" applyNumberFormat="1" applyFont="1" applyFill="1" applyBorder="1" applyAlignment="1">
      <alignment horizontal="center"/>
    </xf>
    <xf numFmtId="174" fontId="71" fillId="90" borderId="130" xfId="57894" applyNumberFormat="1" applyFont="1" applyFill="1" applyBorder="1" applyAlignment="1">
      <alignment horizontal="center"/>
    </xf>
    <xf numFmtId="174" fontId="71" fillId="90" borderId="131" xfId="57894" applyNumberFormat="1" applyFont="1" applyFill="1" applyBorder="1" applyAlignment="1">
      <alignment horizontal="center"/>
    </xf>
    <xf numFmtId="174" fontId="71" fillId="90" borderId="56" xfId="57894" applyNumberFormat="1" applyFont="1" applyFill="1" applyBorder="1" applyAlignment="1">
      <alignment horizontal="center"/>
    </xf>
    <xf numFmtId="174" fontId="71" fillId="90" borderId="132" xfId="57894" applyNumberFormat="1" applyFont="1" applyFill="1" applyBorder="1" applyAlignment="1">
      <alignment horizontal="center"/>
    </xf>
    <xf numFmtId="174" fontId="71" fillId="90" borderId="133" xfId="57894" applyNumberFormat="1" applyFont="1" applyFill="1" applyBorder="1" applyAlignment="1">
      <alignment horizontal="center"/>
    </xf>
    <xf numFmtId="174" fontId="71" fillId="90" borderId="134" xfId="57894" applyNumberFormat="1" applyFont="1" applyFill="1" applyBorder="1" applyAlignment="1">
      <alignment horizontal="center"/>
    </xf>
    <xf numFmtId="174" fontId="71" fillId="90" borderId="135" xfId="57894" applyNumberFormat="1" applyFont="1" applyFill="1" applyBorder="1" applyAlignment="1">
      <alignment horizontal="center"/>
    </xf>
    <xf numFmtId="174" fontId="71" fillId="90" borderId="136" xfId="57894" applyNumberFormat="1" applyFont="1" applyFill="1" applyBorder="1" applyAlignment="1">
      <alignment horizontal="center"/>
    </xf>
    <xf numFmtId="174" fontId="71" fillId="90" borderId="115" xfId="57894" applyNumberFormat="1" applyFont="1" applyFill="1" applyBorder="1" applyAlignment="1">
      <alignment horizontal="center"/>
    </xf>
    <xf numFmtId="174" fontId="71" fillId="90" borderId="137" xfId="57894" applyNumberFormat="1" applyFont="1" applyFill="1" applyBorder="1" applyAlignment="1">
      <alignment horizontal="center"/>
    </xf>
    <xf numFmtId="174" fontId="71" fillId="90" borderId="138" xfId="57894" applyNumberFormat="1" applyFont="1" applyFill="1" applyBorder="1" applyAlignment="1">
      <alignment horizontal="center"/>
    </xf>
    <xf numFmtId="174" fontId="71" fillId="90" borderId="139" xfId="57894" applyNumberFormat="1" applyFont="1" applyFill="1" applyBorder="1" applyAlignment="1">
      <alignment horizontal="center"/>
    </xf>
    <xf numFmtId="174" fontId="71" fillId="90" borderId="140" xfId="57894" applyNumberFormat="1" applyFont="1" applyFill="1" applyBorder="1" applyAlignment="1">
      <alignment horizontal="center"/>
    </xf>
    <xf numFmtId="0" fontId="72" fillId="0" borderId="0" xfId="57894" applyFont="1" applyBorder="1" applyAlignment="1">
      <alignment horizontal="center" vertical="center" wrapText="1"/>
    </xf>
    <xf numFmtId="174" fontId="71" fillId="0" borderId="0" xfId="57894" applyNumberFormat="1" applyFont="1" applyFill="1" applyBorder="1" applyAlignment="1">
      <alignment horizontal="center" vertical="center" wrapText="1"/>
    </xf>
    <xf numFmtId="174" fontId="71" fillId="0" borderId="0" xfId="57894" applyNumberFormat="1" applyFont="1" applyFill="1" applyBorder="1" applyAlignment="1">
      <alignment horizontal="center"/>
    </xf>
    <xf numFmtId="0" fontId="5" fillId="0" borderId="0" xfId="57894" applyFont="1" applyBorder="1" applyAlignment="1">
      <alignment horizontal="center" vertical="center" wrapText="1"/>
    </xf>
    <xf numFmtId="0" fontId="6" fillId="0" borderId="0" xfId="57894" applyFont="1" applyBorder="1" applyAlignment="1">
      <alignment horizontal="center" vertical="center" wrapText="1"/>
    </xf>
    <xf numFmtId="174" fontId="6" fillId="0" borderId="0" xfId="57894" applyNumberFormat="1" applyBorder="1" applyAlignment="1">
      <alignment horizontal="center"/>
    </xf>
    <xf numFmtId="174" fontId="6" fillId="0" borderId="0" xfId="57894" applyNumberFormat="1" applyAlignment="1">
      <alignment horizontal="center"/>
    </xf>
    <xf numFmtId="174" fontId="3" fillId="0" borderId="0" xfId="57894" applyNumberFormat="1" applyFont="1" applyAlignment="1">
      <alignment horizontal="center"/>
    </xf>
    <xf numFmtId="174" fontId="6" fillId="0" borderId="0" xfId="57894" applyNumberFormat="1" applyFill="1" applyAlignment="1">
      <alignment horizontal="center"/>
    </xf>
    <xf numFmtId="0" fontId="6" fillId="0" borderId="0" xfId="57894"/>
    <xf numFmtId="0" fontId="0" fillId="0" borderId="0" xfId="57042" applyFont="1" applyFill="1" applyBorder="1" applyAlignment="1">
      <alignment horizontal="center" vertical="center" textRotation="90"/>
    </xf>
    <xf numFmtId="0" fontId="0" fillId="3" borderId="44" xfId="0" applyFill="1" applyBorder="1"/>
    <xf numFmtId="174" fontId="54" fillId="3" borderId="44" xfId="0" applyNumberFormat="1" applyFont="1" applyFill="1" applyBorder="1" applyAlignment="1">
      <alignment horizontal="center" vertical="center"/>
    </xf>
    <xf numFmtId="0" fontId="5" fillId="0" borderId="44" xfId="0" applyFont="1" applyBorder="1"/>
    <xf numFmtId="0" fontId="0" fillId="0" borderId="0" xfId="0" applyFill="1" applyBorder="1" applyAlignment="1">
      <alignment horizontal="center" vertical="center"/>
    </xf>
    <xf numFmtId="164" fontId="20" fillId="0" borderId="0" xfId="56958" applyNumberFormat="1" applyFont="1" applyFill="1" applyBorder="1" applyAlignment="1">
      <alignment vertical="center"/>
    </xf>
    <xf numFmtId="0" fontId="0" fillId="0" borderId="44" xfId="0" applyBorder="1"/>
    <xf numFmtId="0" fontId="54" fillId="0" borderId="0" xfId="0" applyFont="1" applyBorder="1"/>
    <xf numFmtId="0" fontId="22" fillId="0" borderId="0" xfId="0" applyFont="1" applyBorder="1"/>
    <xf numFmtId="0" fontId="54" fillId="6" borderId="0" xfId="0" applyFont="1" applyFill="1" applyBorder="1"/>
    <xf numFmtId="0" fontId="54" fillId="89" borderId="0" xfId="0" applyFont="1" applyFill="1" applyBorder="1"/>
    <xf numFmtId="0" fontId="22" fillId="0" borderId="0" xfId="57042" applyFont="1" applyFill="1" applyBorder="1" applyAlignment="1" applyProtection="1">
      <alignment horizontal="center" vertical="center"/>
      <protection locked="0"/>
    </xf>
    <xf numFmtId="176" fontId="54" fillId="89" borderId="0" xfId="0" applyNumberFormat="1" applyFont="1" applyFill="1" applyBorder="1"/>
    <xf numFmtId="176" fontId="54" fillId="83" borderId="0" xfId="0" applyNumberFormat="1" applyFont="1" applyFill="1" applyBorder="1"/>
    <xf numFmtId="176" fontId="54" fillId="0" borderId="0" xfId="0" applyNumberFormat="1" applyFont="1" applyBorder="1"/>
    <xf numFmtId="0" fontId="54" fillId="4" borderId="0" xfId="0" applyFont="1" applyFill="1" applyBorder="1"/>
    <xf numFmtId="0" fontId="54" fillId="83" borderId="0" xfId="0" applyFont="1" applyFill="1" applyBorder="1"/>
    <xf numFmtId="0" fontId="77" fillId="0" borderId="0" xfId="0" applyFont="1" applyBorder="1"/>
    <xf numFmtId="0" fontId="0" fillId="0" borderId="44" xfId="0" applyFill="1" applyBorder="1"/>
    <xf numFmtId="0" fontId="0" fillId="0" borderId="54" xfId="0" applyFill="1" applyBorder="1"/>
    <xf numFmtId="174" fontId="54" fillId="0" borderId="0" xfId="0" applyNumberFormat="1" applyFont="1" applyFill="1" applyBorder="1"/>
    <xf numFmtId="0" fontId="54" fillId="0" borderId="0" xfId="0" applyFont="1" applyFill="1" applyBorder="1" applyAlignment="1" applyProtection="1">
      <alignment horizontal="center" vertical="center" wrapText="1"/>
      <protection locked="0"/>
    </xf>
    <xf numFmtId="0" fontId="0" fillId="83" borderId="44" xfId="0" applyFill="1" applyBorder="1"/>
    <xf numFmtId="0" fontId="54" fillId="0" borderId="0" xfId="57042" applyFont="1" applyFill="1" applyAlignment="1">
      <alignment horizontal="center" vertical="center" textRotation="90"/>
    </xf>
    <xf numFmtId="0" fontId="54" fillId="0" borderId="62" xfId="57042" applyFont="1" applyFill="1" applyBorder="1" applyAlignment="1" applyProtection="1">
      <alignment horizontal="center" vertical="center" wrapText="1"/>
      <protection locked="0"/>
    </xf>
    <xf numFmtId="0" fontId="22" fillId="0" borderId="28" xfId="57042" applyFont="1" applyFill="1" applyBorder="1" applyAlignment="1" applyProtection="1">
      <alignment horizontal="center" vertical="center" wrapText="1"/>
      <protection locked="0"/>
    </xf>
    <xf numFmtId="1" fontId="19" fillId="0" borderId="14" xfId="57022" applyNumberFormat="1" applyFont="1" applyFill="1" applyBorder="1" applyAlignment="1">
      <alignment horizontal="center" vertical="center"/>
    </xf>
    <xf numFmtId="164" fontId="19" fillId="0" borderId="14" xfId="57022" applyNumberFormat="1" applyFont="1" applyFill="1" applyBorder="1" applyAlignment="1">
      <alignment horizontal="center" vertical="center"/>
    </xf>
    <xf numFmtId="164" fontId="19" fillId="77" borderId="16" xfId="57022" applyNumberFormat="1" applyFont="1" applyFill="1" applyBorder="1" applyAlignment="1">
      <alignment horizontal="center" vertical="center"/>
    </xf>
    <xf numFmtId="164" fontId="19" fillId="77" borderId="15" xfId="57022" applyNumberFormat="1" applyFont="1" applyFill="1" applyBorder="1" applyAlignment="1">
      <alignment horizontal="center" vertical="center"/>
    </xf>
    <xf numFmtId="0" fontId="0" fillId="0" borderId="141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20" xfId="0" applyBorder="1"/>
    <xf numFmtId="0" fontId="0" fillId="91" borderId="67" xfId="0" applyFill="1" applyBorder="1" applyAlignment="1">
      <alignment horizontal="center"/>
    </xf>
    <xf numFmtId="0" fontId="0" fillId="91" borderId="68" xfId="0" applyFill="1" applyBorder="1" applyAlignment="1">
      <alignment horizontal="center"/>
    </xf>
    <xf numFmtId="0" fontId="0" fillId="91" borderId="69" xfId="0" applyFill="1" applyBorder="1" applyAlignment="1">
      <alignment horizontal="center"/>
    </xf>
    <xf numFmtId="0" fontId="0" fillId="91" borderId="21" xfId="0" applyFill="1" applyBorder="1"/>
    <xf numFmtId="0" fontId="0" fillId="91" borderId="142" xfId="0" applyFill="1" applyBorder="1" applyAlignment="1">
      <alignment horizontal="center" vertical="center"/>
    </xf>
    <xf numFmtId="0" fontId="0" fillId="91" borderId="88" xfId="0" applyFill="1" applyBorder="1" applyAlignment="1">
      <alignment horizontal="center"/>
    </xf>
    <xf numFmtId="0" fontId="0" fillId="91" borderId="143" xfId="0" applyFill="1" applyBorder="1" applyAlignment="1">
      <alignment horizontal="center"/>
    </xf>
    <xf numFmtId="0" fontId="0" fillId="91" borderId="14" xfId="0" applyFill="1" applyBorder="1"/>
    <xf numFmtId="0" fontId="0" fillId="91" borderId="27" xfId="0" applyFill="1" applyBorder="1" applyAlignment="1">
      <alignment horizontal="center"/>
    </xf>
    <xf numFmtId="0" fontId="0" fillId="91" borderId="25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144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1" xfId="0" applyBorder="1"/>
    <xf numFmtId="0" fontId="0" fillId="91" borderId="14" xfId="0" applyFill="1" applyBorder="1" applyAlignment="1">
      <alignment horizontal="center" vertical="center"/>
    </xf>
    <xf numFmtId="0" fontId="0" fillId="0" borderId="0" xfId="0" applyAlignment="1">
      <alignment horizontal="left"/>
    </xf>
    <xf numFmtId="16" fontId="0" fillId="0" borderId="0" xfId="0" applyNumberFormat="1" applyAlignment="1">
      <alignment horizontal="center"/>
    </xf>
    <xf numFmtId="0" fontId="0" fillId="91" borderId="145" xfId="0" applyFill="1" applyBorder="1" applyAlignment="1">
      <alignment horizontal="center"/>
    </xf>
    <xf numFmtId="0" fontId="0" fillId="91" borderId="146" xfId="0" applyFill="1" applyBorder="1" applyAlignment="1">
      <alignment horizontal="center"/>
    </xf>
    <xf numFmtId="0" fontId="0" fillId="0" borderId="62" xfId="0" applyBorder="1"/>
    <xf numFmtId="0" fontId="0" fillId="0" borderId="135" xfId="0" applyBorder="1" applyAlignment="1">
      <alignment horizontal="center"/>
    </xf>
    <xf numFmtId="0" fontId="0" fillId="0" borderId="115" xfId="0" applyFill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91" borderId="144" xfId="0" applyFill="1" applyBorder="1" applyAlignment="1">
      <alignment horizontal="center"/>
    </xf>
    <xf numFmtId="0" fontId="0" fillId="91" borderId="0" xfId="0" applyFill="1" applyBorder="1" applyAlignment="1">
      <alignment horizontal="center"/>
    </xf>
    <xf numFmtId="0" fontId="0" fillId="91" borderId="23" xfId="0" applyFill="1" applyBorder="1" applyAlignment="1">
      <alignment horizontal="center"/>
    </xf>
    <xf numFmtId="0" fontId="0" fillId="0" borderId="144" xfId="0" applyBorder="1" applyAlignment="1">
      <alignment horizontal="center"/>
    </xf>
    <xf numFmtId="0" fontId="0" fillId="78" borderId="23" xfId="0" applyFill="1" applyBorder="1" applyAlignment="1">
      <alignment horizontal="center"/>
    </xf>
    <xf numFmtId="0" fontId="0" fillId="91" borderId="30" xfId="0" applyFill="1" applyBorder="1" applyAlignment="1">
      <alignment horizontal="center"/>
    </xf>
    <xf numFmtId="0" fontId="0" fillId="91" borderId="29" xfId="0" applyFill="1" applyBorder="1" applyAlignment="1">
      <alignment horizontal="center"/>
    </xf>
    <xf numFmtId="0" fontId="0" fillId="91" borderId="28" xfId="0" applyFill="1" applyBorder="1" applyAlignment="1">
      <alignment horizontal="center"/>
    </xf>
    <xf numFmtId="0" fontId="0" fillId="0" borderId="135" xfId="0" applyFill="1" applyBorder="1" applyAlignment="1">
      <alignment horizontal="center"/>
    </xf>
    <xf numFmtId="0" fontId="0" fillId="2" borderId="115" xfId="0" applyFill="1" applyBorder="1" applyAlignment="1">
      <alignment horizontal="center"/>
    </xf>
    <xf numFmtId="0" fontId="0" fillId="78" borderId="0" xfId="0" applyFill="1" applyAlignment="1">
      <alignment horizontal="right"/>
    </xf>
    <xf numFmtId="0" fontId="0" fillId="78" borderId="0" xfId="0" applyFill="1"/>
    <xf numFmtId="0" fontId="0" fillId="91" borderId="62" xfId="0" applyFill="1" applyBorder="1"/>
    <xf numFmtId="0" fontId="0" fillId="0" borderId="44" xfId="0" applyFill="1" applyBorder="1" applyAlignment="1">
      <alignment horizontal="center"/>
    </xf>
    <xf numFmtId="0" fontId="0" fillId="0" borderId="44" xfId="0" applyFill="1" applyBorder="1" applyAlignment="1">
      <alignment vertical="center"/>
    </xf>
    <xf numFmtId="0" fontId="0" fillId="91" borderId="44" xfId="0" applyFill="1" applyBorder="1" applyAlignment="1">
      <alignment horizontal="center"/>
    </xf>
    <xf numFmtId="0" fontId="0" fillId="91" borderId="44" xfId="0" applyFill="1" applyBorder="1" applyAlignment="1">
      <alignment vertical="center"/>
    </xf>
    <xf numFmtId="0" fontId="0" fillId="2" borderId="0" xfId="0" applyFill="1"/>
    <xf numFmtId="0" fontId="0" fillId="91" borderId="2" xfId="0" applyFill="1" applyBorder="1" applyAlignment="1">
      <alignment horizontal="center"/>
    </xf>
    <xf numFmtId="37" fontId="0" fillId="0" borderId="0" xfId="0" applyNumberFormat="1"/>
    <xf numFmtId="0" fontId="0" fillId="2" borderId="44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9" fontId="0" fillId="0" borderId="0" xfId="0" applyNumberFormat="1" applyAlignment="1">
      <alignment horizontal="center"/>
    </xf>
    <xf numFmtId="37" fontId="0" fillId="0" borderId="0" xfId="0" applyNumberFormat="1" applyAlignment="1">
      <alignment horizontal="center"/>
    </xf>
    <xf numFmtId="0" fontId="0" fillId="91" borderId="44" xfId="0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91" borderId="88" xfId="0" applyFill="1" applyBorder="1" applyAlignment="1">
      <alignment horizontal="center" vertical="center"/>
    </xf>
    <xf numFmtId="0" fontId="0" fillId="91" borderId="85" xfId="0" applyFill="1" applyBorder="1" applyAlignment="1">
      <alignment horizontal="left"/>
    </xf>
    <xf numFmtId="0" fontId="0" fillId="91" borderId="143" xfId="0" applyFill="1" applyBorder="1"/>
    <xf numFmtId="0" fontId="0" fillId="0" borderId="144" xfId="0" applyFill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0" borderId="23" xfId="0" applyBorder="1"/>
    <xf numFmtId="0" fontId="0" fillId="91" borderId="148" xfId="0" applyFill="1" applyBorder="1" applyAlignment="1">
      <alignment horizontal="center" vertical="center"/>
    </xf>
    <xf numFmtId="0" fontId="0" fillId="91" borderId="103" xfId="0" applyFill="1" applyBorder="1" applyAlignment="1">
      <alignment horizontal="left"/>
    </xf>
    <xf numFmtId="0" fontId="0" fillId="91" borderId="71" xfId="0" applyFill="1" applyBorder="1"/>
    <xf numFmtId="0" fontId="3" fillId="0" borderId="144" xfId="0" applyFont="1" applyFill="1" applyBorder="1" applyAlignment="1">
      <alignment horizontal="center" vertical="center"/>
    </xf>
    <xf numFmtId="0" fontId="0" fillId="0" borderId="148" xfId="0" applyFill="1" applyBorder="1" applyAlignment="1">
      <alignment horizontal="center" vertical="center"/>
    </xf>
    <xf numFmtId="0" fontId="0" fillId="0" borderId="103" xfId="0" applyFill="1" applyBorder="1" applyAlignment="1">
      <alignment horizontal="left"/>
    </xf>
    <xf numFmtId="0" fontId="0" fillId="0" borderId="71" xfId="0" applyFill="1" applyBorder="1"/>
    <xf numFmtId="0" fontId="0" fillId="0" borderId="27" xfId="0" applyFill="1" applyBorder="1" applyAlignment="1">
      <alignment horizontal="center" vertical="center"/>
    </xf>
    <xf numFmtId="0" fontId="0" fillId="0" borderId="26" xfId="0" applyFill="1" applyBorder="1" applyAlignment="1">
      <alignment horizontal="left"/>
    </xf>
    <xf numFmtId="0" fontId="0" fillId="0" borderId="25" xfId="0" applyFill="1" applyBorder="1"/>
    <xf numFmtId="0" fontId="0" fillId="2" borderId="19" xfId="0" applyFill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vertical="center"/>
    </xf>
    <xf numFmtId="0" fontId="0" fillId="0" borderId="135" xfId="0" applyBorder="1"/>
    <xf numFmtId="0" fontId="0" fillId="91" borderId="115" xfId="0" applyFill="1" applyBorder="1" applyAlignment="1">
      <alignment horizontal="center"/>
    </xf>
    <xf numFmtId="0" fontId="0" fillId="91" borderId="115" xfId="0" applyFill="1" applyBorder="1" applyAlignment="1">
      <alignment horizontal="left"/>
    </xf>
    <xf numFmtId="0" fontId="0" fillId="91" borderId="24" xfId="0" applyFill="1" applyBorder="1" applyAlignment="1">
      <alignment vertical="center"/>
    </xf>
    <xf numFmtId="0" fontId="0" fillId="0" borderId="148" xfId="0" applyBorder="1"/>
    <xf numFmtId="0" fontId="0" fillId="0" borderId="103" xfId="0" applyBorder="1" applyAlignment="1">
      <alignment horizontal="center"/>
    </xf>
    <xf numFmtId="0" fontId="0" fillId="0" borderId="103" xfId="0" applyBorder="1" applyAlignment="1">
      <alignment horizontal="left"/>
    </xf>
    <xf numFmtId="0" fontId="0" fillId="0" borderId="71" xfId="0" applyBorder="1" applyAlignment="1">
      <alignment vertical="center"/>
    </xf>
    <xf numFmtId="0" fontId="0" fillId="91" borderId="103" xfId="0" applyFill="1" applyBorder="1" applyAlignment="1">
      <alignment horizontal="center"/>
    </xf>
    <xf numFmtId="0" fontId="0" fillId="91" borderId="71" xfId="0" applyFill="1" applyBorder="1" applyAlignment="1">
      <alignment vertical="center"/>
    </xf>
    <xf numFmtId="0" fontId="0" fillId="0" borderId="71" xfId="0" applyBorder="1" applyAlignment="1">
      <alignment horizontal="left"/>
    </xf>
    <xf numFmtId="0" fontId="0" fillId="91" borderId="71" xfId="0" applyFill="1" applyBorder="1" applyAlignment="1">
      <alignment horizontal="left"/>
    </xf>
    <xf numFmtId="0" fontId="0" fillId="78" borderId="71" xfId="0" applyFill="1" applyBorder="1" applyAlignment="1">
      <alignment vertical="center"/>
    </xf>
    <xf numFmtId="0" fontId="0" fillId="0" borderId="27" xfId="0" applyBorder="1"/>
    <xf numFmtId="0" fontId="0" fillId="91" borderId="26" xfId="0" applyFill="1" applyBorder="1" applyAlignment="1">
      <alignment horizontal="center"/>
    </xf>
    <xf numFmtId="0" fontId="0" fillId="91" borderId="26" xfId="0" applyFill="1" applyBorder="1" applyAlignment="1">
      <alignment horizontal="left"/>
    </xf>
    <xf numFmtId="0" fontId="0" fillId="91" borderId="25" xfId="0" applyFill="1" applyBorder="1" applyAlignment="1">
      <alignment vertical="center"/>
    </xf>
    <xf numFmtId="0" fontId="0" fillId="0" borderId="30" xfId="0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0" borderId="29" xfId="0" applyBorder="1"/>
    <xf numFmtId="0" fontId="0" fillId="0" borderId="28" xfId="0" applyBorder="1"/>
    <xf numFmtId="16" fontId="0" fillId="2" borderId="0" xfId="0" applyNumberFormat="1" applyFill="1"/>
    <xf numFmtId="0" fontId="5" fillId="0" borderId="44" xfId="0" applyFont="1" applyBorder="1" applyAlignment="1">
      <alignment horizontal="center"/>
    </xf>
    <xf numFmtId="0" fontId="0" fillId="78" borderId="44" xfId="0" applyFill="1" applyBorder="1"/>
    <xf numFmtId="0" fontId="5" fillId="78" borderId="44" xfId="0" applyFont="1" applyFill="1" applyBorder="1" applyAlignment="1">
      <alignment horizontal="center"/>
    </xf>
    <xf numFmtId="0" fontId="0" fillId="78" borderId="44" xfId="0" applyFont="1" applyFill="1" applyBorder="1" applyAlignment="1">
      <alignment horizontal="center"/>
    </xf>
    <xf numFmtId="0" fontId="0" fillId="0" borderId="44" xfId="0" applyFont="1" applyFill="1" applyBorder="1" applyAlignment="1">
      <alignment horizontal="center"/>
    </xf>
    <xf numFmtId="0" fontId="3" fillId="0" borderId="44" xfId="0" applyFont="1" applyFill="1" applyBorder="1" applyAlignment="1">
      <alignment horizontal="center"/>
    </xf>
    <xf numFmtId="0" fontId="3" fillId="0" borderId="44" xfId="0" applyFont="1" applyFill="1" applyBorder="1"/>
    <xf numFmtId="0" fontId="0" fillId="0" borderId="44" xfId="0" applyBorder="1" applyAlignment="1">
      <alignment horizontal="right"/>
    </xf>
    <xf numFmtId="22" fontId="0" fillId="0" borderId="0" xfId="0" applyNumberFormat="1"/>
    <xf numFmtId="0" fontId="5" fillId="0" borderId="44" xfId="0" applyFont="1" applyFill="1" applyBorder="1" applyAlignment="1">
      <alignment horizontal="center"/>
    </xf>
    <xf numFmtId="0" fontId="0" fillId="4" borderId="44" xfId="0" applyFill="1" applyBorder="1"/>
    <xf numFmtId="0" fontId="0" fillId="0" borderId="2" xfId="0" applyFill="1" applyBorder="1"/>
    <xf numFmtId="0" fontId="5" fillId="0" borderId="0" xfId="0" applyFont="1" applyFill="1" applyBorder="1" applyAlignment="1">
      <alignment horizontal="center"/>
    </xf>
    <xf numFmtId="0" fontId="0" fillId="0" borderId="52" xfId="0" applyFill="1" applyBorder="1"/>
    <xf numFmtId="0" fontId="0" fillId="78" borderId="52" xfId="0" applyFill="1" applyBorder="1"/>
    <xf numFmtId="0" fontId="0" fillId="0" borderId="44" xfId="0" applyBorder="1" applyAlignment="1">
      <alignment wrapText="1"/>
    </xf>
    <xf numFmtId="0" fontId="79" fillId="0" borderId="0" xfId="0" applyFont="1"/>
    <xf numFmtId="0" fontId="79" fillId="0" borderId="0" xfId="0" applyFont="1" applyAlignment="1">
      <alignment vertical="center"/>
    </xf>
    <xf numFmtId="0" fontId="53" fillId="0" borderId="44" xfId="0" applyFont="1" applyBorder="1" applyAlignment="1">
      <alignment horizontal="left"/>
    </xf>
    <xf numFmtId="0" fontId="5" fillId="78" borderId="44" xfId="0" applyFont="1" applyFill="1" applyBorder="1"/>
    <xf numFmtId="0" fontId="5" fillId="0" borderId="44" xfId="0" applyFont="1" applyFill="1" applyBorder="1"/>
    <xf numFmtId="0" fontId="5" fillId="0" borderId="52" xfId="0" applyFont="1" applyFill="1" applyBorder="1"/>
    <xf numFmtId="16" fontId="0" fillId="0" borderId="44" xfId="0" applyNumberFormat="1" applyFont="1" applyFill="1" applyBorder="1" applyAlignment="1">
      <alignment horizontal="center"/>
    </xf>
    <xf numFmtId="0" fontId="0" fillId="0" borderId="44" xfId="0" applyFill="1" applyBorder="1" applyAlignment="1">
      <alignment wrapText="1"/>
    </xf>
    <xf numFmtId="0" fontId="0" fillId="0" borderId="44" xfId="0" applyFont="1" applyFill="1" applyBorder="1"/>
    <xf numFmtId="0" fontId="0" fillId="0" borderId="44" xfId="0" applyFont="1" applyBorder="1"/>
    <xf numFmtId="0" fontId="0" fillId="78" borderId="44" xfId="0" applyFont="1" applyFill="1" applyBorder="1"/>
    <xf numFmtId="0" fontId="0" fillId="0" borderId="0" xfId="0" applyFont="1"/>
    <xf numFmtId="0" fontId="5" fillId="4" borderId="44" xfId="0" applyFont="1" applyFill="1" applyBorder="1"/>
    <xf numFmtId="0" fontId="0" fillId="78" borderId="52" xfId="0" applyFont="1" applyFill="1" applyBorder="1"/>
    <xf numFmtId="0" fontId="0" fillId="0" borderId="52" xfId="0" applyFont="1" applyFill="1" applyBorder="1"/>
    <xf numFmtId="0" fontId="80" fillId="0" borderId="2" xfId="0" applyFont="1" applyFill="1" applyBorder="1"/>
    <xf numFmtId="0" fontId="80" fillId="0" borderId="2" xfId="0" applyFont="1" applyBorder="1"/>
    <xf numFmtId="0" fontId="80" fillId="0" borderId="44" xfId="0" applyFont="1" applyBorder="1"/>
    <xf numFmtId="0" fontId="0" fillId="4" borderId="44" xfId="0" applyFont="1" applyFill="1" applyBorder="1"/>
    <xf numFmtId="0" fontId="3" fillId="78" borderId="44" xfId="0" applyFont="1" applyFill="1" applyBorder="1"/>
    <xf numFmtId="0" fontId="0" fillId="3" borderId="44" xfId="0" applyFont="1" applyFill="1" applyBorder="1"/>
    <xf numFmtId="16" fontId="5" fillId="0" borderId="44" xfId="0" applyNumberFormat="1" applyFont="1" applyFill="1" applyBorder="1" applyAlignment="1">
      <alignment horizontal="center"/>
    </xf>
    <xf numFmtId="0" fontId="53" fillId="0" borderId="44" xfId="0" applyFont="1" applyBorder="1" applyAlignment="1">
      <alignment horizontal="right"/>
    </xf>
    <xf numFmtId="0" fontId="5" fillId="92" borderId="44" xfId="0" applyFont="1" applyFill="1" applyBorder="1"/>
    <xf numFmtId="14" fontId="5" fillId="0" borderId="0" xfId="0" applyNumberFormat="1" applyFont="1"/>
    <xf numFmtId="0" fontId="0" fillId="80" borderId="135" xfId="0" applyFill="1" applyBorder="1"/>
    <xf numFmtId="0" fontId="0" fillId="80" borderId="133" xfId="0" applyFill="1" applyBorder="1"/>
    <xf numFmtId="0" fontId="0" fillId="80" borderId="115" xfId="0" applyFill="1" applyBorder="1"/>
    <xf numFmtId="0" fontId="0" fillId="80" borderId="134" xfId="0" applyFill="1" applyBorder="1"/>
    <xf numFmtId="0" fontId="0" fillId="80" borderId="78" xfId="0" applyFill="1" applyBorder="1"/>
    <xf numFmtId="0" fontId="0" fillId="80" borderId="86" xfId="0" applyFill="1" applyBorder="1"/>
    <xf numFmtId="0" fontId="0" fillId="80" borderId="79" xfId="0" applyFill="1" applyBorder="1"/>
    <xf numFmtId="0" fontId="0" fillId="80" borderId="84" xfId="0" applyFill="1" applyBorder="1"/>
    <xf numFmtId="0" fontId="0" fillId="80" borderId="141" xfId="0" applyFill="1" applyBorder="1"/>
    <xf numFmtId="16" fontId="0" fillId="80" borderId="141" xfId="0" applyNumberFormat="1" applyFill="1" applyBorder="1" applyAlignment="1">
      <alignment horizontal="right"/>
    </xf>
    <xf numFmtId="0" fontId="0" fillId="80" borderId="30" xfId="0" applyFill="1" applyBorder="1"/>
    <xf numFmtId="0" fontId="0" fillId="80" borderId="142" xfId="0" applyFill="1" applyBorder="1"/>
    <xf numFmtId="0" fontId="0" fillId="80" borderId="29" xfId="0" applyFill="1" applyBorder="1"/>
    <xf numFmtId="0" fontId="0" fillId="80" borderId="149" xfId="0" applyFill="1" applyBorder="1"/>
    <xf numFmtId="0" fontId="0" fillId="80" borderId="69" xfId="0" applyFill="1" applyBorder="1"/>
    <xf numFmtId="0" fontId="0" fillId="80" borderId="68" xfId="0" applyFill="1" applyBorder="1"/>
    <xf numFmtId="0" fontId="0" fillId="80" borderId="150" xfId="0" applyFill="1" applyBorder="1"/>
    <xf numFmtId="0" fontId="0" fillId="80" borderId="66" xfId="0" applyFill="1" applyBorder="1"/>
    <xf numFmtId="0" fontId="0" fillId="80" borderId="67" xfId="0" applyFill="1" applyBorder="1"/>
    <xf numFmtId="16" fontId="0" fillId="80" borderId="67" xfId="0" applyNumberFormat="1" applyFill="1" applyBorder="1"/>
    <xf numFmtId="0" fontId="0" fillId="81" borderId="135" xfId="0" applyFill="1" applyBorder="1"/>
    <xf numFmtId="0" fontId="0" fillId="81" borderId="133" xfId="0" applyFill="1" applyBorder="1"/>
    <xf numFmtId="0" fontId="0" fillId="81" borderId="115" xfId="0" applyFill="1" applyBorder="1"/>
    <xf numFmtId="0" fontId="0" fillId="81" borderId="134" xfId="0" applyFill="1" applyBorder="1"/>
    <xf numFmtId="0" fontId="0" fillId="81" borderId="78" xfId="0" applyFill="1" applyBorder="1"/>
    <xf numFmtId="0" fontId="0" fillId="81" borderId="86" xfId="0" applyFill="1" applyBorder="1"/>
    <xf numFmtId="0" fontId="0" fillId="81" borderId="79" xfId="0" applyFill="1" applyBorder="1"/>
    <xf numFmtId="0" fontId="0" fillId="81" borderId="84" xfId="0" applyFill="1" applyBorder="1"/>
    <xf numFmtId="0" fontId="0" fillId="81" borderId="141" xfId="0" applyFill="1" applyBorder="1"/>
    <xf numFmtId="16" fontId="0" fillId="81" borderId="141" xfId="0" applyNumberFormat="1" applyFill="1" applyBorder="1" applyAlignment="1">
      <alignment horizontal="right"/>
    </xf>
    <xf numFmtId="0" fontId="0" fillId="81" borderId="30" xfId="0" applyFill="1" applyBorder="1"/>
    <xf numFmtId="0" fontId="0" fillId="81" borderId="142" xfId="0" applyFill="1" applyBorder="1"/>
    <xf numFmtId="0" fontId="0" fillId="81" borderId="29" xfId="0" applyFill="1" applyBorder="1"/>
    <xf numFmtId="0" fontId="0" fillId="81" borderId="149" xfId="0" applyFill="1" applyBorder="1"/>
    <xf numFmtId="0" fontId="0" fillId="81" borderId="69" xfId="0" applyFill="1" applyBorder="1"/>
    <xf numFmtId="0" fontId="0" fillId="81" borderId="68" xfId="0" applyFill="1" applyBorder="1"/>
    <xf numFmtId="0" fontId="0" fillId="81" borderId="150" xfId="0" applyFill="1" applyBorder="1"/>
    <xf numFmtId="0" fontId="0" fillId="81" borderId="66" xfId="0" applyFill="1" applyBorder="1"/>
    <xf numFmtId="0" fontId="0" fillId="81" borderId="67" xfId="0" applyFill="1" applyBorder="1"/>
    <xf numFmtId="16" fontId="0" fillId="81" borderId="67" xfId="0" applyNumberFormat="1" applyFill="1" applyBorder="1"/>
    <xf numFmtId="0" fontId="0" fillId="93" borderId="69" xfId="0" applyFill="1" applyBorder="1"/>
    <xf numFmtId="0" fontId="0" fillId="93" borderId="30" xfId="0" applyFill="1" applyBorder="1"/>
    <xf numFmtId="0" fontId="0" fillId="93" borderId="142" xfId="0" applyFill="1" applyBorder="1"/>
    <xf numFmtId="0" fontId="0" fillId="93" borderId="29" xfId="0" applyFill="1" applyBorder="1"/>
    <xf numFmtId="0" fontId="0" fillId="93" borderId="149" xfId="0" applyFill="1" applyBorder="1"/>
    <xf numFmtId="0" fontId="0" fillId="93" borderId="68" xfId="0" applyFill="1" applyBorder="1"/>
    <xf numFmtId="0" fontId="0" fillId="93" borderId="150" xfId="0" applyFill="1" applyBorder="1"/>
    <xf numFmtId="0" fontId="0" fillId="93" borderId="66" xfId="0" applyFill="1" applyBorder="1"/>
    <xf numFmtId="0" fontId="0" fillId="93" borderId="67" xfId="0" applyFill="1" applyBorder="1"/>
    <xf numFmtId="16" fontId="0" fillId="93" borderId="67" xfId="0" applyNumberFormat="1" applyFill="1" applyBorder="1"/>
    <xf numFmtId="0" fontId="0" fillId="0" borderId="0" xfId="0" applyAlignment="1">
      <alignment wrapText="1"/>
    </xf>
    <xf numFmtId="0" fontId="0" fillId="0" borderId="144" xfId="0" applyBorder="1" applyAlignment="1">
      <alignment wrapText="1"/>
    </xf>
    <xf numFmtId="0" fontId="0" fillId="0" borderId="23" xfId="0" applyBorder="1" applyAlignment="1">
      <alignment wrapText="1"/>
    </xf>
    <xf numFmtId="0" fontId="0" fillId="0" borderId="144" xfId="0" applyBorder="1"/>
    <xf numFmtId="180" fontId="0" fillId="0" borderId="0" xfId="0" applyNumberFormat="1" applyAlignment="1">
      <alignment horizontal="left"/>
    </xf>
    <xf numFmtId="0" fontId="0" fillId="0" borderId="44" xfId="0" applyBorder="1" applyAlignment="1">
      <alignment horizontal="center"/>
    </xf>
    <xf numFmtId="0" fontId="0" fillId="0" borderId="0" xfId="0" quotePrefix="1"/>
    <xf numFmtId="14" fontId="0" fillId="0" borderId="0" xfId="0" applyNumberFormat="1"/>
    <xf numFmtId="0" fontId="6" fillId="0" borderId="0" xfId="57042" applyFill="1" applyAlignment="1">
      <alignment horizontal="center" vertical="center" textRotation="90"/>
    </xf>
    <xf numFmtId="0" fontId="0" fillId="0" borderId="0" xfId="57042" applyFont="1" applyFill="1" applyAlignment="1">
      <alignment horizontal="center" vertical="center" textRotation="90"/>
    </xf>
    <xf numFmtId="174" fontId="53" fillId="0" borderId="0" xfId="0" applyNumberFormat="1" applyFont="1" applyAlignment="1" applyProtection="1">
      <alignment horizontal="center" vertical="center"/>
      <protection locked="0"/>
    </xf>
    <xf numFmtId="174" fontId="53" fillId="83" borderId="0" xfId="0" applyNumberFormat="1" applyFont="1" applyFill="1" applyAlignment="1" applyProtection="1">
      <alignment horizontal="center" vertical="center"/>
      <protection locked="0"/>
    </xf>
    <xf numFmtId="176" fontId="54" fillId="0" borderId="0" xfId="0" applyNumberFormat="1" applyFont="1" applyFill="1" applyBorder="1"/>
    <xf numFmtId="174" fontId="54" fillId="3" borderId="48" xfId="0" applyNumberFormat="1" applyFont="1" applyFill="1" applyBorder="1" applyAlignment="1" applyProtection="1">
      <alignment horizontal="center" vertical="center" wrapText="1"/>
      <protection locked="0"/>
    </xf>
    <xf numFmtId="174" fontId="54" fillId="0" borderId="48" xfId="0" applyNumberFormat="1" applyFont="1" applyFill="1" applyBorder="1" applyAlignment="1" applyProtection="1">
      <alignment horizontal="center" vertical="center" wrapText="1"/>
      <protection locked="0"/>
    </xf>
    <xf numFmtId="174" fontId="54" fillId="85" borderId="33" xfId="0" applyNumberFormat="1" applyFont="1" applyFill="1" applyBorder="1" applyAlignment="1">
      <alignment horizontal="center" vertical="center" wrapText="1"/>
    </xf>
    <xf numFmtId="174" fontId="71" fillId="90" borderId="94" xfId="57894" applyNumberFormat="1" applyFont="1" applyFill="1" applyBorder="1" applyAlignment="1">
      <alignment horizontal="center" vertical="center" wrapText="1"/>
    </xf>
    <xf numFmtId="174" fontId="54" fillId="5" borderId="48" xfId="0" applyNumberFormat="1" applyFont="1" applyFill="1" applyBorder="1" applyAlignment="1">
      <alignment horizontal="center" vertical="center" wrapText="1"/>
    </xf>
    <xf numFmtId="174" fontId="54" fillId="6" borderId="48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44" xfId="0" applyBorder="1"/>
    <xf numFmtId="0" fontId="6" fillId="78" borderId="0" xfId="57042" applyFont="1" applyFill="1" applyAlignment="1">
      <alignment horizontal="center" textRotation="90"/>
    </xf>
    <xf numFmtId="0" fontId="22" fillId="0" borderId="0" xfId="0" applyFont="1" applyFill="1" applyBorder="1"/>
    <xf numFmtId="174" fontId="22" fillId="0" borderId="0" xfId="0" applyNumberFormat="1" applyFont="1" applyFill="1" applyBorder="1" applyAlignment="1">
      <alignment horizontal="center" vertical="center" wrapText="1"/>
    </xf>
    <xf numFmtId="176" fontId="22" fillId="0" borderId="0" xfId="0" applyNumberFormat="1" applyFont="1" applyFill="1" applyBorder="1"/>
    <xf numFmtId="176" fontId="22" fillId="0" borderId="0" xfId="0" applyNumberFormat="1" applyFont="1" applyBorder="1"/>
    <xf numFmtId="0" fontId="22" fillId="6" borderId="0" xfId="0" applyFont="1" applyFill="1" applyBorder="1"/>
    <xf numFmtId="16" fontId="22" fillId="0" borderId="0" xfId="0" applyNumberFormat="1" applyFont="1" applyBorder="1"/>
    <xf numFmtId="174" fontId="0" fillId="88" borderId="0" xfId="0" applyNumberFormat="1" applyFill="1" applyAlignment="1">
      <alignment horizontal="center"/>
    </xf>
    <xf numFmtId="0" fontId="0" fillId="88" borderId="0" xfId="0" applyFill="1" applyAlignment="1">
      <alignment horizontal="center"/>
    </xf>
    <xf numFmtId="0" fontId="0" fillId="6" borderId="0" xfId="0" applyFill="1" applyAlignment="1">
      <alignment horizontal="center"/>
    </xf>
    <xf numFmtId="174" fontId="0" fillId="0" borderId="0" xfId="0" applyNumberFormat="1" applyFill="1" applyAlignment="1">
      <alignment horizontal="center"/>
    </xf>
    <xf numFmtId="0" fontId="0" fillId="85" borderId="0" xfId="0" applyFill="1" applyAlignment="1">
      <alignment horizontal="center"/>
    </xf>
    <xf numFmtId="174" fontId="0" fillId="85" borderId="0" xfId="0" applyNumberFormat="1" applyFill="1" applyAlignment="1">
      <alignment horizontal="center"/>
    </xf>
    <xf numFmtId="0" fontId="17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174" fontId="3" fillId="0" borderId="0" xfId="0" applyNumberFormat="1" applyFon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0" fillId="83" borderId="0" xfId="0" applyFill="1" applyAlignment="1">
      <alignment horizontal="center"/>
    </xf>
    <xf numFmtId="174" fontId="3" fillId="0" borderId="0" xfId="0" applyNumberFormat="1" applyFont="1" applyAlignment="1">
      <alignment horizontal="center"/>
    </xf>
    <xf numFmtId="174" fontId="0" fillId="83" borderId="0" xfId="0" applyNumberForma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17" fillId="0" borderId="0" xfId="0" applyFon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85" borderId="0" xfId="0" applyFont="1" applyFill="1" applyAlignment="1">
      <alignment horizontal="center"/>
    </xf>
    <xf numFmtId="174" fontId="0" fillId="85" borderId="0" xfId="0" applyNumberFormat="1" applyFont="1" applyFill="1" applyAlignment="1">
      <alignment horizontal="center"/>
    </xf>
    <xf numFmtId="0" fontId="0" fillId="6" borderId="0" xfId="0" applyFill="1" applyBorder="1" applyAlignment="1">
      <alignment horizontal="center"/>
    </xf>
    <xf numFmtId="0" fontId="54" fillId="0" borderId="0" xfId="0" applyFont="1" applyFill="1" applyBorder="1" applyAlignment="1">
      <alignment horizontal="center"/>
    </xf>
    <xf numFmtId="0" fontId="97" fillId="5" borderId="62" xfId="57042" applyFont="1" applyFill="1" applyBorder="1" applyAlignment="1" applyProtection="1">
      <alignment horizontal="center" vertical="center"/>
    </xf>
    <xf numFmtId="0" fontId="97" fillId="5" borderId="21" xfId="57042" applyFont="1" applyFill="1" applyBorder="1" applyAlignment="1" applyProtection="1">
      <alignment horizontal="center" vertical="center"/>
    </xf>
    <xf numFmtId="174" fontId="97" fillId="5" borderId="21" xfId="57042" applyNumberFormat="1" applyFont="1" applyFill="1" applyBorder="1" applyAlignment="1" applyProtection="1">
      <alignment horizontal="center" vertical="center"/>
    </xf>
    <xf numFmtId="174" fontId="97" fillId="0" borderId="20" xfId="57042" applyNumberFormat="1" applyFont="1" applyFill="1" applyBorder="1" applyAlignment="1" applyProtection="1">
      <alignment horizontal="center" vertical="center"/>
    </xf>
    <xf numFmtId="174" fontId="97" fillId="0" borderId="21" xfId="57042" applyNumberFormat="1" applyFont="1" applyFill="1" applyBorder="1" applyAlignment="1" applyProtection="1">
      <alignment horizontal="center" vertical="center"/>
    </xf>
    <xf numFmtId="0" fontId="53" fillId="0" borderId="144" xfId="0" applyFont="1" applyBorder="1" applyAlignment="1" applyProtection="1">
      <alignment horizontal="center" vertical="center"/>
      <protection locked="0"/>
    </xf>
    <xf numFmtId="0" fontId="99" fillId="0" borderId="21" xfId="0" applyFont="1" applyBorder="1" applyAlignment="1" applyProtection="1">
      <alignment horizontal="center" vertical="center"/>
      <protection locked="0"/>
    </xf>
    <xf numFmtId="0" fontId="99" fillId="0" borderId="20" xfId="0" applyFont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174" fontId="3" fillId="3" borderId="0" xfId="0" applyNumberFormat="1" applyFont="1" applyFill="1" applyAlignment="1">
      <alignment horizontal="center"/>
    </xf>
    <xf numFmtId="174" fontId="3" fillId="4" borderId="0" xfId="0" applyNumberFormat="1" applyFont="1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0" xfId="0" applyFill="1"/>
    <xf numFmtId="0" fontId="0" fillId="3" borderId="0" xfId="0" applyFill="1"/>
    <xf numFmtId="174" fontId="0" fillId="3" borderId="0" xfId="0" applyNumberFormat="1" applyFill="1" applyAlignment="1">
      <alignment horizontal="center"/>
    </xf>
    <xf numFmtId="0" fontId="0" fillId="4" borderId="0" xfId="0" applyFill="1" applyBorder="1" applyAlignment="1">
      <alignment horizontal="center"/>
    </xf>
    <xf numFmtId="174" fontId="35" fillId="81" borderId="2" xfId="0" applyNumberFormat="1" applyFont="1" applyFill="1" applyBorder="1" applyAlignment="1">
      <alignment horizontal="center" vertical="center" wrapText="1"/>
    </xf>
    <xf numFmtId="174" fontId="54" fillId="85" borderId="51" xfId="0" applyNumberFormat="1" applyFont="1" applyFill="1" applyBorder="1" applyAlignment="1">
      <alignment horizontal="center" vertical="center" wrapText="1"/>
    </xf>
    <xf numFmtId="174" fontId="54" fillId="3" borderId="161" xfId="0" applyNumberFormat="1" applyFont="1" applyFill="1" applyBorder="1" applyAlignment="1">
      <alignment horizontal="center" vertical="center" wrapText="1"/>
    </xf>
    <xf numFmtId="0" fontId="0" fillId="0" borderId="4" xfId="0" applyBorder="1"/>
    <xf numFmtId="164" fontId="20" fillId="83" borderId="15" xfId="0" applyNumberFormat="1" applyFont="1" applyFill="1" applyBorder="1" applyAlignment="1">
      <alignment vertical="center"/>
    </xf>
    <xf numFmtId="0" fontId="36" fillId="0" borderId="0" xfId="0" applyFont="1" applyBorder="1"/>
    <xf numFmtId="174" fontId="35" fillId="3" borderId="160" xfId="0" applyNumberFormat="1" applyFont="1" applyFill="1" applyBorder="1" applyAlignment="1">
      <alignment horizontal="center" vertical="center" wrapText="1"/>
    </xf>
    <xf numFmtId="174" fontId="54" fillId="83" borderId="163" xfId="0" applyNumberFormat="1" applyFont="1" applyFill="1" applyBorder="1" applyAlignment="1">
      <alignment horizontal="center" vertical="center" wrapText="1"/>
    </xf>
    <xf numFmtId="14" fontId="0" fillId="0" borderId="0" xfId="0" applyNumberFormat="1" applyFill="1" applyBorder="1"/>
    <xf numFmtId="174" fontId="54" fillId="6" borderId="161" xfId="0" applyNumberFormat="1" applyFont="1" applyFill="1" applyBorder="1" applyAlignment="1">
      <alignment horizontal="center" vertical="center" wrapText="1"/>
    </xf>
    <xf numFmtId="174" fontId="71" fillId="90" borderId="97" xfId="57894" applyNumberFormat="1" applyFont="1" applyFill="1" applyBorder="1" applyAlignment="1">
      <alignment horizontal="center" vertical="center" wrapText="1"/>
    </xf>
    <xf numFmtId="174" fontId="0" fillId="75" borderId="0" xfId="0" applyNumberFormat="1" applyFill="1"/>
    <xf numFmtId="174" fontId="54" fillId="3" borderId="163" xfId="0" applyNumberFormat="1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center"/>
    </xf>
    <xf numFmtId="49" fontId="0" fillId="0" borderId="0" xfId="0" applyNumberFormat="1" applyBorder="1" applyAlignment="1">
      <alignment horizontal="center"/>
    </xf>
    <xf numFmtId="174" fontId="3" fillId="6" borderId="0" xfId="0" applyNumberFormat="1" applyFont="1" applyFill="1" applyAlignment="1">
      <alignment horizontal="center"/>
    </xf>
    <xf numFmtId="0" fontId="0" fillId="0" borderId="163" xfId="0" applyFont="1" applyFill="1" applyBorder="1" applyAlignment="1">
      <alignment horizontal="center" textRotation="90"/>
    </xf>
    <xf numFmtId="174" fontId="54" fillId="3" borderId="160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textRotation="90"/>
    </xf>
    <xf numFmtId="174" fontId="54" fillId="0" borderId="163" xfId="0" applyNumberFormat="1" applyFont="1" applyFill="1" applyBorder="1" applyAlignment="1">
      <alignment horizontal="center" vertical="center" wrapText="1"/>
    </xf>
    <xf numFmtId="0" fontId="0" fillId="6" borderId="0" xfId="0" applyFont="1" applyFill="1" applyAlignment="1">
      <alignment horizontal="center"/>
    </xf>
    <xf numFmtId="0" fontId="0" fillId="6" borderId="0" xfId="0" applyFill="1" applyAlignment="1">
      <alignment horizontal="left"/>
    </xf>
    <xf numFmtId="179" fontId="71" fillId="90" borderId="76" xfId="57894" applyNumberFormat="1" applyFont="1" applyFill="1" applyBorder="1" applyAlignment="1">
      <alignment horizontal="center" vertical="center" wrapText="1"/>
    </xf>
    <xf numFmtId="179" fontId="71" fillId="90" borderId="54" xfId="57894" applyNumberFormat="1" applyFont="1" applyFill="1" applyBorder="1" applyAlignment="1">
      <alignment horizontal="center" vertical="center" wrapText="1"/>
    </xf>
    <xf numFmtId="1" fontId="35" fillId="0" borderId="14" xfId="57022" applyNumberFormat="1" applyFont="1" applyFill="1" applyBorder="1" applyAlignment="1">
      <alignment horizontal="center" vertical="center"/>
    </xf>
    <xf numFmtId="1" fontId="35" fillId="83" borderId="14" xfId="57022" applyNumberFormat="1" applyFont="1" applyFill="1" applyBorder="1" applyAlignment="1">
      <alignment horizontal="center" vertical="center"/>
    </xf>
    <xf numFmtId="1" fontId="100" fillId="5" borderId="20" xfId="57022" applyNumberFormat="1" applyFont="1" applyFill="1" applyBorder="1" applyAlignment="1" applyProtection="1">
      <alignment horizontal="left" vertical="center"/>
      <protection locked="0"/>
    </xf>
    <xf numFmtId="0" fontId="100" fillId="2" borderId="15" xfId="57022" applyFont="1" applyFill="1" applyBorder="1" applyAlignment="1" applyProtection="1">
      <alignment horizontal="right" vertical="center"/>
      <protection locked="0"/>
    </xf>
    <xf numFmtId="164" fontId="101" fillId="39" borderId="15" xfId="56958" applyNumberFormat="1" applyFont="1" applyFill="1" applyBorder="1" applyAlignment="1">
      <alignment vertical="center"/>
    </xf>
    <xf numFmtId="164" fontId="101" fillId="0" borderId="15" xfId="56958" applyNumberFormat="1" applyFont="1" applyFill="1" applyBorder="1" applyAlignment="1">
      <alignment vertical="center"/>
    </xf>
    <xf numFmtId="164" fontId="102" fillId="0" borderId="15" xfId="56958" applyNumberFormat="1" applyFont="1" applyFill="1" applyBorder="1" applyAlignment="1">
      <alignment vertical="center"/>
    </xf>
    <xf numFmtId="0" fontId="35" fillId="0" borderId="14" xfId="57022" applyFont="1" applyFill="1" applyBorder="1" applyAlignment="1">
      <alignment horizontal="left" vertical="center" wrapText="1"/>
    </xf>
    <xf numFmtId="176" fontId="100" fillId="0" borderId="16" xfId="57044" applyNumberFormat="1" applyFont="1" applyBorder="1" applyAlignment="1" applyProtection="1">
      <alignment horizontal="center" vertical="center" wrapText="1"/>
      <protection locked="0"/>
    </xf>
    <xf numFmtId="164" fontId="35" fillId="0" borderId="14" xfId="57022" applyNumberFormat="1" applyFont="1" applyFill="1" applyBorder="1" applyAlignment="1">
      <alignment horizontal="center" vertical="center"/>
    </xf>
    <xf numFmtId="164" fontId="35" fillId="83" borderId="14" xfId="57022" applyNumberFormat="1" applyFont="1" applyFill="1" applyBorder="1" applyAlignment="1">
      <alignment horizontal="center" vertical="center"/>
    </xf>
    <xf numFmtId="164" fontId="35" fillId="0" borderId="0" xfId="57022" applyNumberFormat="1" applyFont="1" applyFill="1" applyBorder="1" applyAlignment="1">
      <alignment horizontal="center" vertical="center"/>
    </xf>
    <xf numFmtId="164" fontId="101" fillId="0" borderId="0" xfId="56958" applyNumberFormat="1" applyFont="1" applyFill="1" applyBorder="1" applyAlignment="1">
      <alignment vertical="center"/>
    </xf>
    <xf numFmtId="1" fontId="35" fillId="0" borderId="0" xfId="57022" applyNumberFormat="1" applyFont="1" applyFill="1" applyBorder="1" applyAlignment="1">
      <alignment horizontal="center" vertical="center"/>
    </xf>
    <xf numFmtId="1" fontId="35" fillId="5" borderId="28" xfId="57022" applyNumberFormat="1" applyFont="1" applyFill="1" applyBorder="1" applyAlignment="1" applyProtection="1">
      <alignment horizontal="center" vertical="center"/>
      <protection locked="0"/>
    </xf>
    <xf numFmtId="1" fontId="35" fillId="5" borderId="29" xfId="57022" applyNumberFormat="1" applyFont="1" applyFill="1" applyBorder="1" applyAlignment="1" applyProtection="1">
      <alignment horizontal="center" vertical="center"/>
      <protection locked="0"/>
    </xf>
    <xf numFmtId="176" fontId="100" fillId="0" borderId="0" xfId="57044" applyNumberFormat="1" applyFont="1" applyFill="1" applyBorder="1" applyAlignment="1" applyProtection="1">
      <alignment horizontal="center" vertical="center" wrapText="1"/>
      <protection locked="0"/>
    </xf>
    <xf numFmtId="0" fontId="100" fillId="0" borderId="0" xfId="57022" applyFont="1" applyFill="1" applyBorder="1" applyAlignment="1" applyProtection="1">
      <alignment horizontal="right" vertical="center"/>
      <protection locked="0"/>
    </xf>
    <xf numFmtId="164" fontId="35" fillId="0" borderId="0" xfId="56958" applyNumberFormat="1" applyFont="1" applyFill="1" applyBorder="1" applyAlignment="1">
      <alignment vertical="center"/>
    </xf>
    <xf numFmtId="164" fontId="102" fillId="0" borderId="0" xfId="56958" applyNumberFormat="1" applyFont="1" applyFill="1" applyBorder="1" applyAlignment="1">
      <alignment vertical="center"/>
    </xf>
    <xf numFmtId="0" fontId="54" fillId="0" borderId="28" xfId="57042" applyFont="1" applyFill="1" applyBorder="1" applyAlignment="1" applyProtection="1">
      <alignment horizontal="center" vertical="center" wrapText="1"/>
      <protection locked="0"/>
    </xf>
    <xf numFmtId="174" fontId="54" fillId="0" borderId="161" xfId="0" applyNumberFormat="1" applyFont="1" applyFill="1" applyBorder="1" applyAlignment="1">
      <alignment horizontal="center" vertical="center" wrapText="1"/>
    </xf>
    <xf numFmtId="174" fontId="54" fillId="3" borderId="161" xfId="0" applyNumberFormat="1" applyFont="1" applyFill="1" applyBorder="1"/>
    <xf numFmtId="174" fontId="54" fillId="3" borderId="162" xfId="0" applyNumberFormat="1" applyFont="1" applyFill="1" applyBorder="1" applyAlignment="1">
      <alignment horizontal="center" vertical="center" wrapText="1"/>
    </xf>
    <xf numFmtId="0" fontId="54" fillId="0" borderId="0" xfId="0" applyFont="1" applyBorder="1" applyAlignment="1">
      <alignment horizontal="center"/>
    </xf>
    <xf numFmtId="0" fontId="54" fillId="6" borderId="0" xfId="0" applyFont="1" applyFill="1"/>
    <xf numFmtId="1" fontId="35" fillId="5" borderId="15" xfId="57022" applyNumberFormat="1" applyFont="1" applyFill="1" applyBorder="1" applyAlignment="1" applyProtection="1">
      <alignment horizontal="center" vertical="center"/>
      <protection locked="0"/>
    </xf>
    <xf numFmtId="0" fontId="54" fillId="0" borderId="4" xfId="57042" applyFont="1" applyFill="1" applyBorder="1" applyAlignment="1">
      <alignment horizontal="center" textRotation="90"/>
    </xf>
    <xf numFmtId="0" fontId="54" fillId="4" borderId="4" xfId="57042" applyFont="1" applyFill="1" applyBorder="1" applyAlignment="1">
      <alignment horizontal="center" textRotation="90"/>
    </xf>
    <xf numFmtId="1" fontId="35" fillId="0" borderId="43" xfId="57022" applyNumberFormat="1" applyFont="1" applyFill="1" applyBorder="1" applyAlignment="1">
      <alignment horizontal="center" vertical="center"/>
    </xf>
    <xf numFmtId="1" fontId="35" fillId="0" borderId="43" xfId="57022" applyNumberFormat="1" applyFont="1" applyFill="1" applyBorder="1" applyAlignment="1" applyProtection="1">
      <alignment horizontal="center" vertical="center"/>
      <protection locked="0"/>
    </xf>
    <xf numFmtId="164" fontId="30" fillId="0" borderId="164" xfId="56958" applyNumberFormat="1" applyFont="1" applyFill="1" applyBorder="1" applyAlignment="1">
      <alignment horizontal="center" vertical="center"/>
    </xf>
    <xf numFmtId="0" fontId="0" fillId="6" borderId="0" xfId="0" applyFill="1" applyBorder="1" applyAlignment="1">
      <alignment horizontal="left"/>
    </xf>
    <xf numFmtId="174" fontId="0" fillId="6" borderId="0" xfId="0" applyNumberFormat="1" applyFill="1" applyAlignment="1">
      <alignment horizontal="left"/>
    </xf>
    <xf numFmtId="0" fontId="54" fillId="83" borderId="0" xfId="0" applyFont="1" applyFill="1"/>
    <xf numFmtId="0" fontId="6" fillId="83" borderId="163" xfId="0" applyFont="1" applyFill="1" applyBorder="1" applyAlignment="1">
      <alignment horizontal="center" textRotation="90"/>
    </xf>
    <xf numFmtId="49" fontId="0" fillId="83" borderId="0" xfId="0" applyNumberFormat="1" applyFill="1" applyAlignment="1">
      <alignment horizontal="center"/>
    </xf>
    <xf numFmtId="16" fontId="0" fillId="83" borderId="0" xfId="0" applyNumberFormat="1" applyFill="1" applyAlignment="1">
      <alignment horizontal="center"/>
    </xf>
    <xf numFmtId="164" fontId="30" fillId="0" borderId="0" xfId="56958" applyNumberFormat="1" applyFont="1" applyFill="1" applyBorder="1" applyAlignment="1">
      <alignment vertical="center"/>
    </xf>
    <xf numFmtId="176" fontId="54" fillId="0" borderId="0" xfId="0" applyNumberFormat="1" applyFont="1" applyBorder="1" applyAlignment="1">
      <alignment horizontal="center"/>
    </xf>
    <xf numFmtId="174" fontId="54" fillId="81" borderId="161" xfId="0" applyNumberFormat="1" applyFont="1" applyFill="1" applyBorder="1" applyAlignment="1">
      <alignment horizontal="center" vertical="center" wrapText="1"/>
    </xf>
    <xf numFmtId="0" fontId="54" fillId="4" borderId="0" xfId="0" applyFont="1" applyFill="1"/>
    <xf numFmtId="179" fontId="71" fillId="90" borderId="166" xfId="57894" applyNumberFormat="1" applyFont="1" applyFill="1" applyBorder="1" applyAlignment="1">
      <alignment horizontal="center" vertical="center" wrapText="1"/>
    </xf>
    <xf numFmtId="179" fontId="71" fillId="90" borderId="167" xfId="57894" applyNumberFormat="1" applyFont="1" applyFill="1" applyBorder="1" applyAlignment="1">
      <alignment horizontal="center" vertical="center" wrapText="1"/>
    </xf>
    <xf numFmtId="179" fontId="71" fillId="90" borderId="168" xfId="57894" applyNumberFormat="1" applyFont="1" applyFill="1" applyBorder="1" applyAlignment="1">
      <alignment horizontal="center" vertical="center" wrapText="1"/>
    </xf>
    <xf numFmtId="179" fontId="71" fillId="90" borderId="169" xfId="57894" applyNumberFormat="1" applyFont="1" applyFill="1" applyBorder="1" applyAlignment="1">
      <alignment horizontal="center" vertical="center" wrapText="1"/>
    </xf>
    <xf numFmtId="179" fontId="71" fillId="90" borderId="171" xfId="57894" applyNumberFormat="1" applyFont="1" applyFill="1" applyBorder="1" applyAlignment="1">
      <alignment horizontal="center" vertical="center" wrapText="1"/>
    </xf>
    <xf numFmtId="179" fontId="71" fillId="90" borderId="170" xfId="57894" applyNumberFormat="1" applyFont="1" applyFill="1" applyBorder="1" applyAlignment="1">
      <alignment horizontal="center" vertical="center" wrapText="1"/>
    </xf>
    <xf numFmtId="179" fontId="71" fillId="90" borderId="163" xfId="57894" applyNumberFormat="1" applyFont="1" applyFill="1" applyBorder="1" applyAlignment="1">
      <alignment horizontal="center" vertical="center" wrapText="1"/>
    </xf>
    <xf numFmtId="179" fontId="71" fillId="90" borderId="174" xfId="57894" applyNumberFormat="1" applyFont="1" applyFill="1" applyBorder="1" applyAlignment="1">
      <alignment horizontal="center" vertical="center" wrapText="1"/>
    </xf>
    <xf numFmtId="179" fontId="71" fillId="90" borderId="173" xfId="57894" applyNumberFormat="1" applyFont="1" applyFill="1" applyBorder="1" applyAlignment="1">
      <alignment horizontal="center" vertical="center" wrapText="1"/>
    </xf>
    <xf numFmtId="179" fontId="71" fillId="90" borderId="175" xfId="57894" applyNumberFormat="1" applyFont="1" applyFill="1" applyBorder="1" applyAlignment="1">
      <alignment horizontal="center" vertical="center" wrapText="1"/>
    </xf>
    <xf numFmtId="179" fontId="71" fillId="90" borderId="177" xfId="57894" applyNumberFormat="1" applyFont="1" applyFill="1" applyBorder="1" applyAlignment="1">
      <alignment horizontal="center" vertical="center" wrapText="1"/>
    </xf>
    <xf numFmtId="14" fontId="72" fillId="0" borderId="14" xfId="57894" applyNumberFormat="1" applyFont="1" applyBorder="1" applyAlignment="1">
      <alignment horizontal="center" vertical="center" wrapText="1"/>
    </xf>
    <xf numFmtId="0" fontId="4" fillId="0" borderId="0" xfId="57894" applyNumberFormat="1" applyFont="1" applyBorder="1" applyAlignment="1">
      <alignment horizontal="center" vertical="center"/>
    </xf>
    <xf numFmtId="0" fontId="36" fillId="0" borderId="0" xfId="57894" applyNumberFormat="1" applyFont="1" applyBorder="1" applyAlignment="1">
      <alignment horizontal="center" vertical="center"/>
    </xf>
    <xf numFmtId="0" fontId="36" fillId="0" borderId="0" xfId="57894" applyNumberFormat="1" applyFont="1" applyFill="1" applyBorder="1" applyAlignment="1">
      <alignment horizontal="center" vertical="center"/>
    </xf>
    <xf numFmtId="0" fontId="4" fillId="0" borderId="0" xfId="57894" applyNumberFormat="1" applyFont="1" applyFill="1" applyAlignment="1">
      <alignment horizontal="center" vertical="center"/>
    </xf>
    <xf numFmtId="0" fontId="36" fillId="0" borderId="0" xfId="57894" applyNumberFormat="1" applyFont="1" applyFill="1" applyAlignment="1">
      <alignment horizontal="center" vertical="center"/>
    </xf>
    <xf numFmtId="0" fontId="36" fillId="0" borderId="0" xfId="57894" applyNumberFormat="1" applyFont="1" applyAlignment="1">
      <alignment horizontal="center" vertical="center" wrapText="1"/>
    </xf>
    <xf numFmtId="0" fontId="36" fillId="0" borderId="0" xfId="57894" applyNumberFormat="1" applyFont="1" applyAlignment="1">
      <alignment horizontal="center" vertical="center"/>
    </xf>
    <xf numFmtId="0" fontId="36" fillId="0" borderId="20" xfId="57894" applyNumberFormat="1" applyFont="1" applyBorder="1" applyAlignment="1">
      <alignment horizontal="center" vertical="center" wrapText="1"/>
    </xf>
    <xf numFmtId="0" fontId="22" fillId="0" borderId="0" xfId="0" applyNumberFormat="1" applyFont="1" applyBorder="1" applyAlignment="1">
      <alignment horizontal="center" vertical="center" wrapText="1"/>
    </xf>
    <xf numFmtId="14" fontId="0" fillId="0" borderId="0" xfId="0" applyNumberFormat="1" applyFont="1" applyBorder="1" applyAlignment="1">
      <alignment horizontal="center" vertical="center" wrapText="1"/>
    </xf>
    <xf numFmtId="0" fontId="70" fillId="6" borderId="25" xfId="0" applyFont="1" applyFill="1" applyBorder="1" applyAlignment="1">
      <alignment horizontal="center" vertical="center" wrapText="1"/>
    </xf>
    <xf numFmtId="0" fontId="70" fillId="4" borderId="26" xfId="0" applyFont="1" applyFill="1" applyBorder="1" applyAlignment="1">
      <alignment horizontal="center" vertical="center" wrapText="1"/>
    </xf>
    <xf numFmtId="0" fontId="68" fillId="89" borderId="20" xfId="57894" applyFont="1" applyFill="1" applyBorder="1" applyAlignment="1">
      <alignment horizontal="center" vertical="center" wrapText="1"/>
    </xf>
    <xf numFmtId="179" fontId="71" fillId="90" borderId="74" xfId="57894" applyNumberFormat="1" applyFont="1" applyFill="1" applyBorder="1" applyAlignment="1">
      <alignment horizontal="center" vertical="center" wrapText="1"/>
    </xf>
    <xf numFmtId="179" fontId="71" fillId="90" borderId="20" xfId="57894" applyNumberFormat="1" applyFont="1" applyFill="1" applyBorder="1" applyAlignment="1">
      <alignment horizontal="center" vertical="center" wrapText="1"/>
    </xf>
    <xf numFmtId="174" fontId="71" fillId="90" borderId="98" xfId="57894" applyNumberFormat="1" applyFont="1" applyFill="1" applyBorder="1" applyAlignment="1">
      <alignment horizontal="center" vertical="center" wrapText="1"/>
    </xf>
    <xf numFmtId="0" fontId="36" fillId="0" borderId="0" xfId="0" applyFont="1" applyBorder="1" applyAlignment="1">
      <alignment horizontal="center" vertical="center" wrapText="1"/>
    </xf>
    <xf numFmtId="174" fontId="71" fillId="90" borderId="181" xfId="57894" applyNumberFormat="1" applyFont="1" applyFill="1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35" fillId="0" borderId="0" xfId="0" applyFont="1" applyBorder="1"/>
    <xf numFmtId="0" fontId="3" fillId="0" borderId="0" xfId="0" applyFont="1" applyBorder="1"/>
    <xf numFmtId="0" fontId="3" fillId="0" borderId="0" xfId="0" applyFont="1" applyFill="1" applyBorder="1"/>
    <xf numFmtId="0" fontId="0" fillId="4" borderId="0" xfId="0" applyFill="1" applyBorder="1"/>
    <xf numFmtId="164" fontId="35" fillId="0" borderId="182" xfId="57022" applyNumberFormat="1" applyFont="1" applyFill="1" applyBorder="1" applyAlignment="1">
      <alignment horizontal="center" vertical="center"/>
    </xf>
    <xf numFmtId="164" fontId="101" fillId="0" borderId="164" xfId="56958" applyNumberFormat="1" applyFont="1" applyFill="1" applyBorder="1" applyAlignment="1">
      <alignment vertical="center"/>
    </xf>
    <xf numFmtId="174" fontId="54" fillId="85" borderId="161" xfId="0" applyNumberFormat="1" applyFont="1" applyFill="1" applyBorder="1" applyAlignment="1">
      <alignment horizontal="center" vertical="center" wrapText="1"/>
    </xf>
    <xf numFmtId="174" fontId="54" fillId="0" borderId="0" xfId="0" applyNumberFormat="1" applyFont="1" applyBorder="1" applyAlignment="1">
      <alignment horizontal="center"/>
    </xf>
    <xf numFmtId="174" fontId="35" fillId="6" borderId="33" xfId="0" applyNumberFormat="1" applyFont="1" applyFill="1" applyBorder="1" applyAlignment="1">
      <alignment horizontal="center" vertical="center" wrapText="1"/>
    </xf>
    <xf numFmtId="174" fontId="22" fillId="0" borderId="0" xfId="57042" applyNumberFormat="1" applyFont="1" applyFill="1" applyBorder="1" applyAlignment="1" applyProtection="1">
      <alignment horizontal="center" vertical="center"/>
      <protection locked="0"/>
    </xf>
    <xf numFmtId="174" fontId="22" fillId="0" borderId="0" xfId="0" applyNumberFormat="1" applyFont="1" applyBorder="1" applyAlignment="1">
      <alignment horizontal="center"/>
    </xf>
    <xf numFmtId="174" fontId="3" fillId="0" borderId="0" xfId="0" applyNumberFormat="1" applyFont="1" applyBorder="1" applyAlignment="1">
      <alignment horizontal="center"/>
    </xf>
    <xf numFmtId="0" fontId="0" fillId="6" borderId="0" xfId="0" applyFill="1" applyAlignment="1"/>
    <xf numFmtId="174" fontId="54" fillId="85" borderId="0" xfId="0" applyNumberFormat="1" applyFont="1" applyFill="1" applyBorder="1" applyAlignment="1">
      <alignment horizontal="center" vertical="center" wrapText="1"/>
    </xf>
    <xf numFmtId="0" fontId="35" fillId="83" borderId="0" xfId="0" applyFont="1" applyFill="1" applyBorder="1"/>
    <xf numFmtId="174" fontId="54" fillId="0" borderId="0" xfId="0" applyNumberFormat="1" applyFont="1" applyFill="1" applyBorder="1" applyAlignment="1">
      <alignment horizontal="left" vertical="center" wrapText="1"/>
    </xf>
    <xf numFmtId="174" fontId="0" fillId="0" borderId="0" xfId="0" applyNumberFormat="1" applyFill="1" applyAlignment="1">
      <alignment horizontal="left"/>
    </xf>
    <xf numFmtId="174" fontId="3" fillId="6" borderId="0" xfId="0" applyNumberFormat="1" applyFont="1" applyFill="1" applyAlignment="1">
      <alignment horizontal="left"/>
    </xf>
    <xf numFmtId="0" fontId="0" fillId="6" borderId="0" xfId="0" applyFill="1" applyBorder="1" applyAlignment="1">
      <alignment horizontal="left" vertical="center"/>
    </xf>
    <xf numFmtId="174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 vertical="center" wrapText="1"/>
    </xf>
    <xf numFmtId="49" fontId="54" fillId="0" borderId="0" xfId="0" applyNumberFormat="1" applyFont="1" applyBorder="1" applyAlignment="1">
      <alignment horizontal="center"/>
    </xf>
    <xf numFmtId="164" fontId="35" fillId="83" borderId="0" xfId="57022" applyNumberFormat="1" applyFont="1" applyFill="1" applyBorder="1" applyAlignment="1">
      <alignment horizontal="center" vertical="center"/>
    </xf>
    <xf numFmtId="164" fontId="101" fillId="83" borderId="0" xfId="56958" applyNumberFormat="1" applyFont="1" applyFill="1" applyBorder="1" applyAlignment="1">
      <alignment vertical="center"/>
    </xf>
    <xf numFmtId="1" fontId="35" fillId="83" borderId="43" xfId="57022" applyNumberFormat="1" applyFont="1" applyFill="1" applyBorder="1" applyAlignment="1">
      <alignment horizontal="center" vertical="center"/>
    </xf>
    <xf numFmtId="0" fontId="54" fillId="83" borderId="4" xfId="57042" applyFont="1" applyFill="1" applyBorder="1" applyAlignment="1">
      <alignment horizontal="center" textRotation="90"/>
    </xf>
    <xf numFmtId="0" fontId="3" fillId="83" borderId="0" xfId="0" applyFont="1" applyFill="1" applyBorder="1"/>
    <xf numFmtId="0" fontId="54" fillId="83" borderId="0" xfId="0" applyFont="1" applyFill="1" applyBorder="1" applyAlignment="1">
      <alignment horizontal="center"/>
    </xf>
    <xf numFmtId="179" fontId="71" fillId="90" borderId="65" xfId="57894" applyNumberFormat="1" applyFont="1" applyFill="1" applyBorder="1" applyAlignment="1">
      <alignment horizontal="center" vertical="center" wrapText="1"/>
    </xf>
    <xf numFmtId="164" fontId="30" fillId="0" borderId="0" xfId="56958" applyNumberFormat="1" applyFont="1" applyFill="1" applyBorder="1" applyAlignment="1">
      <alignment horizontal="center" vertical="center"/>
    </xf>
    <xf numFmtId="164" fontId="102" fillId="83" borderId="0" xfId="56958" applyNumberFormat="1" applyFont="1" applyFill="1" applyBorder="1" applyAlignment="1">
      <alignment vertical="center"/>
    </xf>
    <xf numFmtId="0" fontId="35" fillId="4" borderId="0" xfId="0" applyFont="1" applyFill="1" applyBorder="1"/>
    <xf numFmtId="0" fontId="3" fillId="4" borderId="0" xfId="0" applyFont="1" applyFill="1" applyBorder="1"/>
    <xf numFmtId="174" fontId="3" fillId="4" borderId="0" xfId="0" applyNumberFormat="1" applyFont="1" applyFill="1" applyBorder="1" applyAlignment="1">
      <alignment horizontal="center"/>
    </xf>
    <xf numFmtId="164" fontId="19" fillId="0" borderId="0" xfId="0" applyNumberFormat="1" applyFont="1" applyFill="1" applyBorder="1" applyAlignment="1">
      <alignment horizontal="center" vertical="center"/>
    </xf>
    <xf numFmtId="164" fontId="20" fillId="0" borderId="0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4" fillId="0" borderId="0" xfId="0" applyFont="1" applyBorder="1" applyAlignment="1">
      <alignment horizontal="center" vertical="center"/>
    </xf>
    <xf numFmtId="174" fontId="54" fillId="0" borderId="0" xfId="0" applyNumberFormat="1" applyFont="1" applyBorder="1" applyAlignment="1">
      <alignment horizontal="center" vertical="center"/>
    </xf>
    <xf numFmtId="0" fontId="54" fillId="0" borderId="0" xfId="0" applyFont="1" applyFill="1" applyBorder="1" applyAlignment="1">
      <alignment horizontal="center" vertical="center"/>
    </xf>
    <xf numFmtId="49" fontId="54" fillId="0" borderId="0" xfId="0" applyNumberFormat="1" applyFont="1" applyBorder="1" applyAlignment="1">
      <alignment horizontal="center" vertical="center"/>
    </xf>
    <xf numFmtId="174" fontId="54" fillId="0" borderId="0" xfId="0" applyNumberFormat="1" applyFont="1" applyAlignment="1">
      <alignment horizontal="center" vertical="center"/>
    </xf>
    <xf numFmtId="176" fontId="54" fillId="0" borderId="0" xfId="0" applyNumberFormat="1" applyFont="1" applyBorder="1" applyAlignment="1">
      <alignment horizontal="center" vertical="center"/>
    </xf>
    <xf numFmtId="174" fontId="54" fillId="0" borderId="0" xfId="0" applyNumberFormat="1" applyFont="1" applyFill="1" applyBorder="1" applyAlignment="1">
      <alignment horizontal="center" vertical="center"/>
    </xf>
    <xf numFmtId="0" fontId="0" fillId="0" borderId="54" xfId="0" applyFill="1" applyBorder="1" applyAlignment="1">
      <alignment vertical="center"/>
    </xf>
    <xf numFmtId="0" fontId="0" fillId="85" borderId="0" xfId="0" applyFill="1" applyAlignment="1">
      <alignment horizontal="center" vertical="center"/>
    </xf>
    <xf numFmtId="0" fontId="54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176" fontId="54" fillId="0" borderId="0" xfId="0" applyNumberFormat="1" applyFont="1" applyBorder="1" applyAlignment="1">
      <alignment vertical="center"/>
    </xf>
    <xf numFmtId="176" fontId="54" fillId="0" borderId="0" xfId="0" applyNumberFormat="1" applyFont="1" applyFill="1" applyBorder="1" applyAlignment="1">
      <alignment horizontal="center" vertical="center"/>
    </xf>
    <xf numFmtId="174" fontId="54" fillId="85" borderId="0" xfId="0" applyNumberFormat="1" applyFont="1" applyFill="1" applyBorder="1" applyAlignment="1">
      <alignment horizontal="center" vertical="center"/>
    </xf>
    <xf numFmtId="164" fontId="35" fillId="83" borderId="15" xfId="57022" applyNumberFormat="1" applyFont="1" applyFill="1" applyBorder="1" applyAlignment="1">
      <alignment horizontal="center" vertical="center"/>
    </xf>
    <xf numFmtId="0" fontId="54" fillId="83" borderId="0" xfId="57042" applyFont="1" applyFill="1" applyBorder="1" applyAlignment="1">
      <alignment horizontal="center" textRotation="90"/>
    </xf>
    <xf numFmtId="0" fontId="0" fillId="83" borderId="183" xfId="0" applyFill="1" applyBorder="1"/>
    <xf numFmtId="174" fontId="54" fillId="83" borderId="183" xfId="0" applyNumberFormat="1" applyFont="1" applyFill="1" applyBorder="1" applyAlignment="1">
      <alignment horizontal="center" vertical="center" wrapText="1"/>
    </xf>
    <xf numFmtId="0" fontId="0" fillId="83" borderId="183" xfId="0" applyFill="1" applyBorder="1" applyAlignment="1">
      <alignment horizontal="center" vertical="center" wrapText="1"/>
    </xf>
    <xf numFmtId="0" fontId="0" fillId="83" borderId="183" xfId="57042" applyFont="1" applyFill="1" applyBorder="1" applyAlignment="1">
      <alignment horizontal="center" vertical="center" textRotation="90"/>
    </xf>
    <xf numFmtId="0" fontId="78" fillId="83" borderId="183" xfId="0" applyFont="1" applyFill="1" applyBorder="1"/>
    <xf numFmtId="0" fontId="0" fillId="83" borderId="0" xfId="0" applyFill="1" applyAlignment="1">
      <alignment horizontal="center" vertical="center"/>
    </xf>
    <xf numFmtId="0" fontId="54" fillId="83" borderId="0" xfId="0" applyFont="1" applyFill="1" applyBorder="1" applyAlignment="1">
      <alignment horizontal="center" vertical="center"/>
    </xf>
    <xf numFmtId="176" fontId="54" fillId="83" borderId="0" xfId="0" applyNumberFormat="1" applyFont="1" applyFill="1" applyBorder="1" applyAlignment="1">
      <alignment vertical="center"/>
    </xf>
    <xf numFmtId="174" fontId="54" fillId="83" borderId="0" xfId="0" applyNumberFormat="1" applyFont="1" applyFill="1" applyBorder="1" applyAlignment="1">
      <alignment horizontal="center" vertical="center"/>
    </xf>
    <xf numFmtId="49" fontId="54" fillId="83" borderId="0" xfId="0" applyNumberFormat="1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 vertical="center"/>
    </xf>
    <xf numFmtId="0" fontId="54" fillId="78" borderId="4" xfId="57042" applyFont="1" applyFill="1" applyBorder="1" applyAlignment="1">
      <alignment horizontal="center" textRotation="90"/>
    </xf>
    <xf numFmtId="0" fontId="54" fillId="83" borderId="183" xfId="57042" applyFont="1" applyFill="1" applyBorder="1" applyAlignment="1">
      <alignment horizontal="center" textRotation="90"/>
    </xf>
    <xf numFmtId="174" fontId="54" fillId="83" borderId="183" xfId="0" applyNumberFormat="1" applyFont="1" applyFill="1" applyBorder="1" applyAlignment="1">
      <alignment horizontal="center" vertical="center"/>
    </xf>
    <xf numFmtId="0" fontId="3" fillId="83" borderId="0" xfId="0" applyFont="1" applyFill="1" applyBorder="1" applyAlignment="1">
      <alignment horizontal="center" vertical="center"/>
    </xf>
    <xf numFmtId="174" fontId="3" fillId="83" borderId="0" xfId="0" applyNumberFormat="1" applyFont="1" applyFill="1" applyBorder="1" applyAlignment="1">
      <alignment horizontal="center" vertical="center"/>
    </xf>
    <xf numFmtId="0" fontId="54" fillId="4" borderId="0" xfId="0" applyFont="1" applyFill="1" applyAlignment="1">
      <alignment horizontal="center"/>
    </xf>
    <xf numFmtId="0" fontId="54" fillId="0" borderId="0" xfId="0" applyFont="1" applyFill="1" applyAlignment="1">
      <alignment horizontal="center"/>
    </xf>
    <xf numFmtId="0" fontId="54" fillId="0" borderId="54" xfId="0" applyFont="1" applyFill="1" applyBorder="1" applyAlignment="1">
      <alignment horizontal="center" vertical="center"/>
    </xf>
    <xf numFmtId="49" fontId="54" fillId="0" borderId="0" xfId="0" applyNumberFormat="1" applyFont="1" applyFill="1" applyBorder="1" applyAlignment="1">
      <alignment horizontal="center"/>
    </xf>
    <xf numFmtId="174" fontId="54" fillId="0" borderId="0" xfId="0" applyNumberFormat="1" applyFont="1" applyFill="1" applyAlignment="1">
      <alignment horizontal="center" vertical="center"/>
    </xf>
    <xf numFmtId="174" fontId="35" fillId="0" borderId="0" xfId="0" applyNumberFormat="1" applyFont="1" applyFill="1" applyAlignment="1">
      <alignment horizontal="center"/>
    </xf>
    <xf numFmtId="0" fontId="54" fillId="78" borderId="39" xfId="0" applyFont="1" applyFill="1" applyBorder="1" applyAlignment="1">
      <alignment horizontal="center" textRotation="90"/>
    </xf>
    <xf numFmtId="0" fontId="54" fillId="0" borderId="1" xfId="0" applyFont="1" applyFill="1" applyBorder="1" applyAlignment="1">
      <alignment horizontal="center" textRotation="90"/>
    </xf>
    <xf numFmtId="0" fontId="54" fillId="6" borderId="0" xfId="0" applyFont="1" applyFill="1" applyAlignment="1">
      <alignment horizontal="center"/>
    </xf>
    <xf numFmtId="174" fontId="54" fillId="3" borderId="0" xfId="0" applyNumberFormat="1" applyFont="1" applyFill="1" applyAlignment="1">
      <alignment horizontal="center" vertical="center"/>
    </xf>
    <xf numFmtId="0" fontId="54" fillId="85" borderId="0" xfId="0" applyFont="1" applyFill="1" applyAlignment="1">
      <alignment horizontal="center"/>
    </xf>
    <xf numFmtId="174" fontId="54" fillId="85" borderId="0" xfId="0" applyNumberFormat="1" applyFont="1" applyFill="1" applyAlignment="1">
      <alignment horizontal="center"/>
    </xf>
    <xf numFmtId="174" fontId="54" fillId="0" borderId="0" xfId="0" applyNumberFormat="1" applyFont="1" applyAlignment="1">
      <alignment horizontal="center"/>
    </xf>
    <xf numFmtId="174" fontId="30" fillId="0" borderId="0" xfId="0" applyNumberFormat="1" applyFont="1" applyAlignment="1">
      <alignment horizontal="center"/>
    </xf>
    <xf numFmtId="174" fontId="54" fillId="0" borderId="0" xfId="0" applyNumberFormat="1" applyFont="1" applyFill="1" applyAlignment="1">
      <alignment horizontal="center"/>
    </xf>
    <xf numFmtId="0" fontId="54" fillId="0" borderId="0" xfId="0" applyFont="1" applyFill="1" applyAlignment="1">
      <alignment horizontal="left"/>
    </xf>
    <xf numFmtId="174" fontId="35" fillId="3" borderId="0" xfId="0" applyNumberFormat="1" applyFont="1" applyFill="1" applyAlignment="1">
      <alignment horizontal="center"/>
    </xf>
    <xf numFmtId="0" fontId="54" fillId="3" borderId="0" xfId="0" applyFont="1" applyFill="1" applyAlignment="1">
      <alignment horizontal="center"/>
    </xf>
    <xf numFmtId="0" fontId="54" fillId="3" borderId="0" xfId="0" applyFont="1" applyFill="1" applyBorder="1" applyAlignment="1">
      <alignment horizontal="center"/>
    </xf>
    <xf numFmtId="174" fontId="54" fillId="0" borderId="0" xfId="0" applyNumberFormat="1" applyFont="1" applyFill="1" applyBorder="1" applyAlignment="1">
      <alignment horizontal="center"/>
    </xf>
    <xf numFmtId="49" fontId="54" fillId="0" borderId="0" xfId="0" applyNumberFormat="1" applyFont="1" applyFill="1" applyAlignment="1">
      <alignment horizontal="center"/>
    </xf>
    <xf numFmtId="0" fontId="103" fillId="0" borderId="0" xfId="0" applyFont="1" applyFill="1" applyBorder="1" applyAlignment="1">
      <alignment horizontal="left"/>
    </xf>
    <xf numFmtId="0" fontId="35" fillId="0" borderId="0" xfId="0" applyFont="1" applyFill="1" applyAlignment="1">
      <alignment horizontal="center"/>
    </xf>
    <xf numFmtId="16" fontId="54" fillId="0" borderId="0" xfId="0" applyNumberFormat="1" applyFont="1" applyFill="1" applyAlignment="1">
      <alignment horizontal="center"/>
    </xf>
    <xf numFmtId="0" fontId="103" fillId="0" borderId="0" xfId="0" applyFont="1" applyFill="1" applyAlignment="1">
      <alignment horizontal="center"/>
    </xf>
    <xf numFmtId="0" fontId="54" fillId="0" borderId="0" xfId="0" applyFont="1" applyFill="1" applyBorder="1" applyAlignment="1">
      <alignment horizontal="center" vertical="center" wrapText="1"/>
    </xf>
    <xf numFmtId="0" fontId="54" fillId="6" borderId="0" xfId="0" applyFont="1" applyFill="1" applyBorder="1" applyAlignment="1">
      <alignment horizontal="center"/>
    </xf>
    <xf numFmtId="0" fontId="54" fillId="6" borderId="0" xfId="0" applyFont="1" applyFill="1" applyBorder="1" applyAlignment="1">
      <alignment horizontal="left"/>
    </xf>
    <xf numFmtId="0" fontId="54" fillId="0" borderId="0" xfId="0" applyFont="1" applyBorder="1" applyAlignment="1">
      <alignment horizontal="center" vertical="center" wrapText="1"/>
    </xf>
    <xf numFmtId="0" fontId="57" fillId="0" borderId="0" xfId="0" applyFont="1" applyAlignment="1">
      <alignment horizontal="center"/>
    </xf>
    <xf numFmtId="0" fontId="54" fillId="78" borderId="1" xfId="0" applyFont="1" applyFill="1" applyBorder="1" applyAlignment="1">
      <alignment horizontal="center" textRotation="90"/>
    </xf>
    <xf numFmtId="174" fontId="35" fillId="0" borderId="0" xfId="0" applyNumberFormat="1" applyFont="1" applyAlignment="1">
      <alignment horizontal="center"/>
    </xf>
    <xf numFmtId="174" fontId="35" fillId="0" borderId="0" xfId="0" applyNumberFormat="1" applyFont="1" applyFill="1" applyAlignment="1">
      <alignment horizontal="center" vertical="center"/>
    </xf>
    <xf numFmtId="174" fontId="54" fillId="85" borderId="44" xfId="0" applyNumberFormat="1" applyFont="1" applyFill="1" applyBorder="1" applyAlignment="1">
      <alignment horizontal="center" vertical="center"/>
    </xf>
    <xf numFmtId="174" fontId="54" fillId="81" borderId="0" xfId="0" applyNumberFormat="1" applyFont="1" applyFill="1" applyAlignment="1">
      <alignment horizontal="center" vertical="center"/>
    </xf>
    <xf numFmtId="174" fontId="54" fillId="3" borderId="4" xfId="0" applyNumberFormat="1" applyFont="1" applyFill="1" applyBorder="1" applyAlignment="1">
      <alignment horizontal="center" vertical="center"/>
    </xf>
    <xf numFmtId="174" fontId="35" fillId="3" borderId="0" xfId="0" applyNumberFormat="1" applyFont="1" applyFill="1" applyBorder="1" applyAlignment="1">
      <alignment horizontal="center" vertical="center"/>
    </xf>
    <xf numFmtId="16" fontId="54" fillId="0" borderId="0" xfId="0" applyNumberFormat="1" applyFont="1" applyFill="1" applyAlignment="1">
      <alignment horizontal="left"/>
    </xf>
    <xf numFmtId="0" fontId="54" fillId="0" borderId="0" xfId="0" applyFont="1" applyFill="1" applyAlignment="1">
      <alignment vertical="center"/>
    </xf>
    <xf numFmtId="176" fontId="54" fillId="0" borderId="0" xfId="0" applyNumberFormat="1" applyFont="1" applyFill="1" applyBorder="1" applyAlignment="1">
      <alignment vertical="center"/>
    </xf>
    <xf numFmtId="0" fontId="54" fillId="3" borderId="0" xfId="0" applyFont="1" applyFill="1"/>
    <xf numFmtId="174" fontId="54" fillId="3" borderId="183" xfId="0" applyNumberFormat="1" applyFont="1" applyFill="1" applyBorder="1" applyAlignment="1">
      <alignment horizontal="center" vertical="center"/>
    </xf>
    <xf numFmtId="0" fontId="54" fillId="0" borderId="0" xfId="0" applyFont="1" applyFill="1" applyBorder="1" applyAlignment="1">
      <alignment horizontal="left"/>
    </xf>
    <xf numFmtId="0" fontId="54" fillId="0" borderId="163" xfId="0" applyFont="1" applyFill="1" applyBorder="1" applyAlignment="1">
      <alignment horizontal="center" textRotation="90"/>
    </xf>
    <xf numFmtId="174" fontId="54" fillId="0" borderId="183" xfId="0" applyNumberFormat="1" applyFont="1" applyFill="1" applyBorder="1" applyAlignment="1">
      <alignment horizontal="center" vertical="center"/>
    </xf>
    <xf numFmtId="0" fontId="54" fillId="0" borderId="162" xfId="0" applyFont="1" applyFill="1" applyBorder="1" applyAlignment="1">
      <alignment horizontal="center" textRotation="90"/>
    </xf>
    <xf numFmtId="174" fontId="54" fillId="0" borderId="161" xfId="0" applyNumberFormat="1" applyFont="1" applyBorder="1" applyAlignment="1">
      <alignment horizontal="center" vertical="center"/>
    </xf>
    <xf numFmtId="174" fontId="54" fillId="0" borderId="183" xfId="0" applyNumberFormat="1" applyFont="1" applyBorder="1" applyAlignment="1">
      <alignment horizontal="center" vertical="center"/>
    </xf>
    <xf numFmtId="174" fontId="54" fillId="3" borderId="161" xfId="0" applyNumberFormat="1" applyFont="1" applyFill="1" applyBorder="1" applyAlignment="1">
      <alignment horizontal="center" vertical="center"/>
    </xf>
    <xf numFmtId="174" fontId="54" fillId="3" borderId="183" xfId="0" applyNumberFormat="1" applyFont="1" applyFill="1" applyBorder="1" applyAlignment="1">
      <alignment horizontal="center"/>
    </xf>
    <xf numFmtId="174" fontId="54" fillId="3" borderId="0" xfId="0" applyNumberFormat="1" applyFont="1" applyFill="1" applyAlignment="1">
      <alignment horizontal="center"/>
    </xf>
    <xf numFmtId="0" fontId="54" fillId="83" borderId="0" xfId="0" applyFont="1" applyFill="1" applyAlignment="1">
      <alignment horizontal="center"/>
    </xf>
    <xf numFmtId="0" fontId="54" fillId="85" borderId="0" xfId="0" applyFont="1" applyFill="1"/>
    <xf numFmtId="174" fontId="54" fillId="83" borderId="0" xfId="0" applyNumberFormat="1" applyFont="1" applyFill="1" applyAlignment="1">
      <alignment horizontal="center"/>
    </xf>
    <xf numFmtId="49" fontId="54" fillId="0" borderId="0" xfId="0" applyNumberFormat="1" applyFont="1" applyAlignment="1">
      <alignment horizontal="center"/>
    </xf>
    <xf numFmtId="0" fontId="103" fillId="0" borderId="0" xfId="0" applyFont="1" applyAlignment="1">
      <alignment horizontal="center"/>
    </xf>
    <xf numFmtId="174" fontId="54" fillId="6" borderId="0" xfId="0" applyNumberFormat="1" applyFont="1" applyFill="1" applyAlignment="1">
      <alignment horizontal="center"/>
    </xf>
    <xf numFmtId="0" fontId="54" fillId="83" borderId="0" xfId="0" applyFont="1" applyFill="1" applyBorder="1" applyAlignment="1">
      <alignment horizontal="center" vertical="center" wrapText="1"/>
    </xf>
    <xf numFmtId="0" fontId="103" fillId="3" borderId="0" xfId="0" applyFont="1" applyFill="1" applyAlignment="1">
      <alignment horizontal="center"/>
    </xf>
    <xf numFmtId="0" fontId="54" fillId="6" borderId="0" xfId="0" applyFont="1" applyFill="1" applyBorder="1" applyAlignment="1">
      <alignment horizontal="center" vertical="center"/>
    </xf>
    <xf numFmtId="174" fontId="54" fillId="6" borderId="183" xfId="0" applyNumberFormat="1" applyFont="1" applyFill="1" applyBorder="1" applyAlignment="1">
      <alignment horizontal="center" vertical="center"/>
    </xf>
    <xf numFmtId="174" fontId="54" fillId="4" borderId="34" xfId="0" applyNumberFormat="1" applyFont="1" applyFill="1" applyBorder="1" applyAlignment="1">
      <alignment horizontal="center" vertical="center" wrapText="1"/>
    </xf>
    <xf numFmtId="0" fontId="54" fillId="110" borderId="0" xfId="0" applyFont="1" applyFill="1" applyBorder="1" applyAlignment="1">
      <alignment horizontal="center" vertical="center"/>
    </xf>
    <xf numFmtId="174" fontId="54" fillId="110" borderId="0" xfId="0" applyNumberFormat="1" applyFont="1" applyFill="1" applyBorder="1" applyAlignment="1">
      <alignment horizontal="center" vertical="center"/>
    </xf>
    <xf numFmtId="174" fontId="0" fillId="111" borderId="0" xfId="0" applyNumberFormat="1" applyFill="1" applyAlignment="1">
      <alignment horizontal="center"/>
    </xf>
    <xf numFmtId="0" fontId="54" fillId="111" borderId="0" xfId="0" applyFont="1" applyFill="1" applyAlignment="1">
      <alignment horizontal="center"/>
    </xf>
    <xf numFmtId="174" fontId="54" fillId="111" borderId="0" xfId="0" applyNumberFormat="1" applyFont="1" applyFill="1" applyAlignment="1">
      <alignment horizontal="center"/>
    </xf>
    <xf numFmtId="164" fontId="35" fillId="0" borderId="15" xfId="56958" applyNumberFormat="1" applyFont="1" applyFill="1" applyBorder="1" applyAlignment="1">
      <alignment vertical="center"/>
    </xf>
    <xf numFmtId="174" fontId="54" fillId="109" borderId="183" xfId="0" applyNumberFormat="1" applyFont="1" applyFill="1" applyBorder="1" applyAlignment="1">
      <alignment horizontal="center" vertical="center"/>
    </xf>
    <xf numFmtId="174" fontId="54" fillId="85" borderId="183" xfId="0" applyNumberFormat="1" applyFont="1" applyFill="1" applyBorder="1" applyAlignment="1">
      <alignment horizontal="center" vertical="center"/>
    </xf>
    <xf numFmtId="0" fontId="35" fillId="4" borderId="0" xfId="0" applyFont="1" applyFill="1"/>
    <xf numFmtId="0" fontId="0" fillId="88" borderId="54" xfId="0" applyFill="1" applyBorder="1" applyAlignment="1">
      <alignment horizontal="center"/>
    </xf>
    <xf numFmtId="174" fontId="54" fillId="88" borderId="0" xfId="0" applyNumberFormat="1" applyFont="1" applyFill="1" applyBorder="1" applyAlignment="1">
      <alignment horizontal="center"/>
    </xf>
    <xf numFmtId="0" fontId="0" fillId="83" borderId="183" xfId="0" applyFill="1" applyBorder="1" applyAlignment="1">
      <alignment horizontal="center" vertical="center"/>
    </xf>
    <xf numFmtId="0" fontId="17" fillId="83" borderId="163" xfId="0" applyFont="1" applyFill="1" applyBorder="1" applyAlignment="1">
      <alignment horizontal="center" textRotation="90"/>
    </xf>
    <xf numFmtId="0" fontId="17" fillId="83" borderId="0" xfId="0" applyFont="1" applyFill="1" applyAlignment="1">
      <alignment horizontal="center"/>
    </xf>
    <xf numFmtId="0" fontId="5" fillId="83" borderId="0" xfId="0" applyFont="1" applyFill="1" applyAlignment="1">
      <alignment horizontal="center"/>
    </xf>
    <xf numFmtId="0" fontId="54" fillId="0" borderId="0" xfId="0" applyFont="1" applyFill="1" applyAlignment="1">
      <alignment horizontal="center" vertical="center"/>
    </xf>
    <xf numFmtId="0" fontId="54" fillId="3" borderId="0" xfId="0" applyFont="1" applyFill="1" applyBorder="1"/>
    <xf numFmtId="174" fontId="3" fillId="0" borderId="0" xfId="0" applyNumberFormat="1" applyFont="1" applyFill="1" applyBorder="1" applyAlignment="1">
      <alignment horizontal="center" vertical="center"/>
    </xf>
    <xf numFmtId="0" fontId="54" fillId="112" borderId="162" xfId="0" applyFont="1" applyFill="1" applyBorder="1" applyAlignment="1">
      <alignment horizontal="center" textRotation="90"/>
    </xf>
    <xf numFmtId="174" fontId="54" fillId="0" borderId="183" xfId="0" applyNumberFormat="1" applyFont="1" applyFill="1" applyBorder="1" applyAlignment="1">
      <alignment horizontal="center" vertical="center" wrapText="1"/>
    </xf>
    <xf numFmtId="174" fontId="54" fillId="3" borderId="183" xfId="0" applyNumberFormat="1" applyFont="1" applyFill="1" applyBorder="1" applyAlignment="1">
      <alignment horizontal="center" vertical="center" wrapText="1"/>
    </xf>
    <xf numFmtId="174" fontId="54" fillId="3" borderId="183" xfId="0" applyNumberFormat="1" applyFont="1" applyFill="1" applyBorder="1"/>
    <xf numFmtId="174" fontId="54" fillId="6" borderId="183" xfId="0" applyNumberFormat="1" applyFont="1" applyFill="1" applyBorder="1" applyAlignment="1">
      <alignment horizontal="center" vertical="center" wrapText="1"/>
    </xf>
    <xf numFmtId="0" fontId="54" fillId="0" borderId="0" xfId="0" applyFont="1" applyFill="1" applyBorder="1" applyAlignment="1" applyProtection="1">
      <alignment horizontal="center" vertical="center"/>
      <protection locked="0"/>
    </xf>
    <xf numFmtId="0" fontId="54" fillId="0" borderId="0" xfId="0" applyFont="1" applyBorder="1" applyAlignment="1" applyProtection="1">
      <alignment horizontal="center" vertical="center" wrapText="1"/>
      <protection locked="0"/>
    </xf>
    <xf numFmtId="49" fontId="54" fillId="0" borderId="0" xfId="0" applyNumberFormat="1" applyFont="1" applyFill="1" applyBorder="1" applyAlignment="1">
      <alignment horizontal="left"/>
    </xf>
    <xf numFmtId="174" fontId="54" fillId="0" borderId="54" xfId="0" applyNumberFormat="1" applyFont="1" applyFill="1" applyBorder="1" applyAlignment="1">
      <alignment horizontal="center" vertical="center" wrapText="1"/>
    </xf>
    <xf numFmtId="0" fontId="35" fillId="0" borderId="0" xfId="0" applyFont="1" applyFill="1" applyBorder="1" applyAlignment="1">
      <alignment horizontal="center" vertical="center"/>
    </xf>
    <xf numFmtId="174" fontId="35" fillId="0" borderId="0" xfId="0" applyNumberFormat="1" applyFont="1" applyFill="1" applyBorder="1" applyAlignment="1">
      <alignment horizontal="center" vertical="center"/>
    </xf>
    <xf numFmtId="0" fontId="54" fillId="6" borderId="0" xfId="0" applyFont="1" applyFill="1" applyAlignment="1">
      <alignment horizontal="left"/>
    </xf>
    <xf numFmtId="0" fontId="54" fillId="0" borderId="183" xfId="57042" applyFont="1" applyFill="1" applyBorder="1" applyAlignment="1">
      <alignment horizontal="center" textRotation="90"/>
    </xf>
    <xf numFmtId="0" fontId="105" fillId="0" borderId="0" xfId="0" applyFont="1" applyFill="1"/>
    <xf numFmtId="174" fontId="35" fillId="3" borderId="183" xfId="0" applyNumberFormat="1" applyFont="1" applyFill="1" applyBorder="1" applyAlignment="1">
      <alignment horizontal="center" vertical="center"/>
    </xf>
    <xf numFmtId="0" fontId="35" fillId="78" borderId="1" xfId="0" applyFont="1" applyFill="1" applyBorder="1" applyAlignment="1">
      <alignment horizontal="center" textRotation="90"/>
    </xf>
    <xf numFmtId="0" fontId="54" fillId="78" borderId="2" xfId="0" applyFont="1" applyFill="1" applyBorder="1" applyAlignment="1">
      <alignment horizontal="center" textRotation="90"/>
    </xf>
    <xf numFmtId="14" fontId="0" fillId="113" borderId="183" xfId="0" applyNumberFormat="1" applyFont="1" applyFill="1" applyBorder="1" applyAlignment="1">
      <alignment horizontal="center" vertical="center"/>
    </xf>
    <xf numFmtId="174" fontId="54" fillId="113" borderId="0" xfId="0" applyNumberFormat="1" applyFont="1" applyFill="1" applyAlignment="1">
      <alignment horizontal="center" vertical="center"/>
    </xf>
    <xf numFmtId="174" fontId="54" fillId="113" borderId="183" xfId="0" applyNumberFormat="1" applyFont="1" applyFill="1" applyBorder="1" applyAlignment="1">
      <alignment horizontal="center" vertical="center"/>
    </xf>
    <xf numFmtId="0" fontId="54" fillId="83" borderId="183" xfId="0" applyFont="1" applyFill="1" applyBorder="1" applyAlignment="1">
      <alignment horizontal="center" vertical="center"/>
    </xf>
    <xf numFmtId="0" fontId="54" fillId="83" borderId="162" xfId="0" applyFont="1" applyFill="1" applyBorder="1" applyAlignment="1">
      <alignment horizontal="center" textRotation="90"/>
    </xf>
    <xf numFmtId="174" fontId="54" fillId="83" borderId="163" xfId="0" applyNumberFormat="1" applyFont="1" applyFill="1" applyBorder="1" applyAlignment="1">
      <alignment horizontal="center" vertical="center"/>
    </xf>
    <xf numFmtId="174" fontId="54" fillId="113" borderId="161" xfId="0" applyNumberFormat="1" applyFont="1" applyFill="1" applyBorder="1" applyAlignment="1">
      <alignment horizontal="center" vertical="center"/>
    </xf>
    <xf numFmtId="174" fontId="54" fillId="113" borderId="161" xfId="0" applyNumberFormat="1" applyFont="1" applyFill="1" applyBorder="1" applyAlignment="1">
      <alignment horizontal="center" vertical="center" wrapText="1"/>
    </xf>
    <xf numFmtId="174" fontId="54" fillId="6" borderId="34" xfId="0" applyNumberFormat="1" applyFont="1" applyFill="1" applyBorder="1" applyAlignment="1">
      <alignment horizontal="center" vertical="center"/>
    </xf>
    <xf numFmtId="0" fontId="54" fillId="78" borderId="183" xfId="57042" applyFont="1" applyFill="1" applyBorder="1" applyAlignment="1">
      <alignment horizontal="center" textRotation="90"/>
    </xf>
    <xf numFmtId="174" fontId="54" fillId="0" borderId="34" xfId="0" applyNumberFormat="1" applyFont="1" applyFill="1" applyBorder="1" applyAlignment="1">
      <alignment horizontal="center" vertical="center"/>
    </xf>
    <xf numFmtId="174" fontId="54" fillId="83" borderId="183" xfId="0" applyNumberFormat="1" applyFont="1" applyFill="1" applyBorder="1"/>
    <xf numFmtId="174" fontId="35" fillId="83" borderId="0" xfId="0" applyNumberFormat="1" applyFont="1" applyFill="1" applyBorder="1" applyAlignment="1">
      <alignment horizontal="center" vertical="center"/>
    </xf>
    <xf numFmtId="174" fontId="71" fillId="90" borderId="96" xfId="57894" applyNumberFormat="1" applyFont="1" applyFill="1" applyBorder="1" applyAlignment="1">
      <alignment horizontal="center" vertical="center" wrapText="1"/>
    </xf>
    <xf numFmtId="0" fontId="106" fillId="0" borderId="2" xfId="0" applyFont="1" applyFill="1" applyBorder="1" applyAlignment="1">
      <alignment horizontal="center" textRotation="90"/>
    </xf>
    <xf numFmtId="0" fontId="0" fillId="0" borderId="2" xfId="57042" applyFont="1" applyFill="1" applyBorder="1" applyAlignment="1">
      <alignment horizontal="center" textRotation="90"/>
    </xf>
    <xf numFmtId="0" fontId="6" fillId="0" borderId="2" xfId="57042" applyFill="1" applyBorder="1" applyAlignment="1">
      <alignment horizontal="center" textRotation="90"/>
    </xf>
    <xf numFmtId="0" fontId="36" fillId="83" borderId="161" xfId="0" applyFont="1" applyFill="1" applyBorder="1" applyAlignment="1" applyProtection="1">
      <alignment horizontal="center" vertical="center" wrapText="1"/>
      <protection locked="0"/>
    </xf>
    <xf numFmtId="0" fontId="4" fillId="83" borderId="161" xfId="0" applyFont="1" applyFill="1" applyBorder="1" applyAlignment="1" applyProtection="1">
      <alignment horizontal="center" vertical="center" wrapText="1"/>
      <protection locked="0"/>
    </xf>
    <xf numFmtId="0" fontId="4" fillId="83" borderId="162" xfId="0" applyFont="1" applyFill="1" applyBorder="1" applyAlignment="1" applyProtection="1">
      <alignment horizontal="center" vertical="center" wrapText="1"/>
      <protection locked="0"/>
    </xf>
    <xf numFmtId="0" fontId="36" fillId="83" borderId="162" xfId="0" applyFont="1" applyFill="1" applyBorder="1" applyAlignment="1" applyProtection="1">
      <alignment horizontal="center" vertical="center" wrapText="1"/>
      <protection locked="0"/>
    </xf>
    <xf numFmtId="0" fontId="36" fillId="83" borderId="183" xfId="0" applyFont="1" applyFill="1" applyBorder="1" applyAlignment="1" applyProtection="1">
      <alignment horizontal="center" vertical="center" wrapText="1"/>
      <protection locked="0"/>
    </xf>
    <xf numFmtId="0" fontId="97" fillId="83" borderId="0" xfId="57042" applyFont="1" applyFill="1" applyBorder="1" applyAlignment="1" applyProtection="1">
      <alignment horizontal="center" vertical="center"/>
    </xf>
    <xf numFmtId="174" fontId="97" fillId="83" borderId="0" xfId="57042" applyNumberFormat="1" applyFont="1" applyFill="1" applyBorder="1" applyAlignment="1" applyProtection="1">
      <alignment horizontal="center" vertical="center"/>
    </xf>
    <xf numFmtId="0" fontId="99" fillId="83" borderId="0" xfId="0" applyFont="1" applyFill="1" applyBorder="1" applyAlignment="1" applyProtection="1">
      <alignment horizontal="center" vertical="center"/>
      <protection locked="0"/>
    </xf>
    <xf numFmtId="174" fontId="54" fillId="3" borderId="163" xfId="0" applyNumberFormat="1" applyFont="1" applyFill="1" applyBorder="1" applyAlignment="1">
      <alignment horizontal="center" vertical="center"/>
    </xf>
    <xf numFmtId="174" fontId="54" fillId="85" borderId="161" xfId="0" applyNumberFormat="1" applyFont="1" applyFill="1" applyBorder="1" applyAlignment="1">
      <alignment horizontal="center" vertical="center"/>
    </xf>
    <xf numFmtId="174" fontId="35" fillId="0" borderId="0" xfId="0" applyNumberFormat="1" applyFont="1" applyFill="1" applyBorder="1" applyAlignment="1">
      <alignment horizontal="center"/>
    </xf>
    <xf numFmtId="174" fontId="54" fillId="0" borderId="0" xfId="0" applyNumberFormat="1" applyFont="1" applyFill="1" applyBorder="1" applyAlignment="1">
      <alignment horizontal="center" wrapText="1"/>
    </xf>
    <xf numFmtId="174" fontId="54" fillId="113" borderId="183" xfId="0" applyNumberFormat="1" applyFont="1" applyFill="1" applyBorder="1" applyAlignment="1">
      <alignment horizontal="center" vertical="center" wrapText="1"/>
    </xf>
    <xf numFmtId="174" fontId="35" fillId="3" borderId="183" xfId="0" applyNumberFormat="1" applyFont="1" applyFill="1" applyBorder="1" applyAlignment="1">
      <alignment horizontal="center" vertical="center" wrapText="1"/>
    </xf>
    <xf numFmtId="174" fontId="54" fillId="109" borderId="183" xfId="0" applyNumberFormat="1" applyFont="1" applyFill="1" applyBorder="1" applyAlignment="1">
      <alignment horizontal="center" vertical="center" wrapText="1"/>
    </xf>
    <xf numFmtId="0" fontId="0" fillId="3" borderId="183" xfId="0" applyFill="1" applyBorder="1"/>
    <xf numFmtId="174" fontId="0" fillId="3" borderId="183" xfId="0" applyNumberFormat="1" applyFill="1" applyBorder="1" applyAlignment="1">
      <alignment horizontal="center" vertical="center"/>
    </xf>
    <xf numFmtId="0" fontId="0" fillId="115" borderId="0" xfId="0" applyFill="1"/>
    <xf numFmtId="0" fontId="54" fillId="85" borderId="54" xfId="0" applyFont="1" applyFill="1" applyBorder="1" applyAlignment="1">
      <alignment horizontal="center" vertical="center"/>
    </xf>
    <xf numFmtId="176" fontId="54" fillId="0" borderId="0" xfId="0" applyNumberFormat="1" applyFont="1" applyFill="1" applyBorder="1" applyAlignment="1">
      <alignment horizontal="center"/>
    </xf>
    <xf numFmtId="174" fontId="54" fillId="6" borderId="161" xfId="0" applyNumberFormat="1" applyFont="1" applyFill="1" applyBorder="1" applyAlignment="1">
      <alignment horizontal="center" vertical="center"/>
    </xf>
    <xf numFmtId="0" fontId="54" fillId="0" borderId="0" xfId="0" applyNumberFormat="1" applyFont="1" applyAlignment="1">
      <alignment horizontal="center"/>
    </xf>
    <xf numFmtId="174" fontId="54" fillId="81" borderId="183" xfId="0" applyNumberFormat="1" applyFont="1" applyFill="1" applyBorder="1" applyAlignment="1">
      <alignment horizontal="center" vertical="center" wrapText="1"/>
    </xf>
    <xf numFmtId="174" fontId="35" fillId="83" borderId="0" xfId="0" applyNumberFormat="1" applyFont="1" applyFill="1" applyAlignment="1">
      <alignment horizontal="center" vertical="center"/>
    </xf>
    <xf numFmtId="0" fontId="54" fillId="83" borderId="0" xfId="0" applyFont="1" applyFill="1" applyAlignment="1">
      <alignment horizontal="left"/>
    </xf>
    <xf numFmtId="174" fontId="54" fillId="87" borderId="183" xfId="0" applyNumberFormat="1" applyFont="1" applyFill="1" applyBorder="1" applyAlignment="1">
      <alignment horizontal="center" vertical="center"/>
    </xf>
    <xf numFmtId="174" fontId="54" fillId="115" borderId="183" xfId="0" applyNumberFormat="1" applyFont="1" applyFill="1" applyBorder="1" applyAlignment="1">
      <alignment horizontal="center" vertical="center"/>
    </xf>
    <xf numFmtId="0" fontId="54" fillId="115" borderId="0" xfId="0" applyFont="1" applyFill="1"/>
    <xf numFmtId="174" fontId="54" fillId="85" borderId="2" xfId="0" applyNumberFormat="1" applyFont="1" applyFill="1" applyBorder="1" applyAlignment="1">
      <alignment horizontal="center" vertical="center" wrapText="1"/>
    </xf>
    <xf numFmtId="49" fontId="54" fillId="83" borderId="0" xfId="0" applyNumberFormat="1" applyFont="1" applyFill="1" applyBorder="1" applyAlignment="1">
      <alignment horizontal="center" vertical="center"/>
    </xf>
    <xf numFmtId="174" fontId="35" fillId="83" borderId="0" xfId="0" applyNumberFormat="1" applyFont="1" applyFill="1" applyBorder="1" applyAlignment="1">
      <alignment horizontal="center"/>
    </xf>
    <xf numFmtId="174" fontId="54" fillId="83" borderId="0" xfId="0" applyNumberFormat="1" applyFont="1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50" fillId="0" borderId="0" xfId="0" applyNumberFormat="1" applyFont="1" applyFill="1" applyBorder="1" applyAlignment="1">
      <alignment vertical="center"/>
    </xf>
    <xf numFmtId="0" fontId="5" fillId="85" borderId="0" xfId="0" applyFont="1" applyFill="1" applyAlignment="1">
      <alignment horizontal="center"/>
    </xf>
    <xf numFmtId="174" fontId="5" fillId="85" borderId="0" xfId="0" applyNumberFormat="1" applyFont="1" applyFill="1" applyAlignment="1">
      <alignment horizontal="center"/>
    </xf>
    <xf numFmtId="174" fontId="54" fillId="6" borderId="163" xfId="0" applyNumberFormat="1" applyFont="1" applyFill="1" applyBorder="1" applyAlignment="1">
      <alignment horizontal="center" vertical="center"/>
    </xf>
    <xf numFmtId="0" fontId="35" fillId="78" borderId="53" xfId="57042" applyFont="1" applyFill="1" applyBorder="1" applyAlignment="1">
      <alignment horizontal="center" textRotation="90"/>
    </xf>
    <xf numFmtId="174" fontId="54" fillId="0" borderId="51" xfId="0" applyNumberFormat="1" applyFont="1" applyFill="1" applyBorder="1" applyAlignment="1">
      <alignment horizontal="center" vertical="center"/>
    </xf>
    <xf numFmtId="0" fontId="0" fillId="4" borderId="0" xfId="0" applyFill="1" applyAlignment="1"/>
    <xf numFmtId="0" fontId="0" fillId="0" borderId="0" xfId="0" applyAlignment="1"/>
    <xf numFmtId="0" fontId="2" fillId="4" borderId="0" xfId="0" applyFont="1" applyFill="1" applyAlignment="1">
      <alignment horizontal="center"/>
    </xf>
    <xf numFmtId="16" fontId="54" fillId="0" borderId="0" xfId="0" applyNumberFormat="1" applyFont="1" applyFill="1" applyBorder="1" applyAlignment="1">
      <alignment horizontal="center"/>
    </xf>
    <xf numFmtId="0" fontId="54" fillId="0" borderId="0" xfId="0" applyFont="1" applyAlignment="1">
      <alignment horizontal="left"/>
    </xf>
    <xf numFmtId="0" fontId="54" fillId="113" borderId="0" xfId="0" applyFont="1" applyFill="1"/>
    <xf numFmtId="0" fontId="35" fillId="83" borderId="163" xfId="0" applyFont="1" applyFill="1" applyBorder="1" applyAlignment="1">
      <alignment horizontal="center" textRotation="90"/>
    </xf>
    <xf numFmtId="0" fontId="54" fillId="6" borderId="0" xfId="0" applyFont="1" applyFill="1" applyBorder="1" applyAlignment="1">
      <alignment horizontal="left" vertical="center"/>
    </xf>
    <xf numFmtId="0" fontId="35" fillId="78" borderId="2" xfId="0" applyFont="1" applyFill="1" applyBorder="1" applyAlignment="1">
      <alignment horizontal="center" textRotation="90"/>
    </xf>
    <xf numFmtId="0" fontId="54" fillId="78" borderId="162" xfId="0" applyFont="1" applyFill="1" applyBorder="1" applyAlignment="1">
      <alignment horizontal="center" textRotation="90"/>
    </xf>
    <xf numFmtId="0" fontId="35" fillId="0" borderId="161" xfId="0" applyFont="1" applyFill="1" applyBorder="1" applyAlignment="1">
      <alignment horizontal="center" textRotation="90"/>
    </xf>
    <xf numFmtId="174" fontId="54" fillId="0" borderId="163" xfId="0" applyNumberFormat="1" applyFont="1" applyFill="1" applyBorder="1" applyAlignment="1">
      <alignment horizontal="center" vertical="center"/>
    </xf>
    <xf numFmtId="174" fontId="54" fillId="83" borderId="161" xfId="0" applyNumberFormat="1" applyFont="1" applyFill="1" applyBorder="1" applyAlignment="1">
      <alignment horizontal="center" vertical="center" wrapText="1"/>
    </xf>
    <xf numFmtId="174" fontId="54" fillId="83" borderId="183" xfId="0" applyNumberFormat="1" applyFont="1" applyFill="1" applyBorder="1" applyAlignment="1" applyProtection="1">
      <alignment horizontal="center" vertical="center" wrapText="1"/>
      <protection locked="0"/>
    </xf>
    <xf numFmtId="174" fontId="35" fillId="118" borderId="183" xfId="0" applyNumberFormat="1" applyFont="1" applyFill="1" applyBorder="1" applyAlignment="1">
      <alignment horizontal="center" vertical="center"/>
    </xf>
    <xf numFmtId="174" fontId="54" fillId="118" borderId="183" xfId="0" applyNumberFormat="1" applyFont="1" applyFill="1" applyBorder="1" applyAlignment="1">
      <alignment horizontal="center" vertical="center"/>
    </xf>
    <xf numFmtId="174" fontId="0" fillId="0" borderId="0" xfId="0" applyNumberFormat="1" applyBorder="1" applyAlignment="1">
      <alignment horizontal="center" vertical="center"/>
    </xf>
    <xf numFmtId="0" fontId="54" fillId="0" borderId="0" xfId="0" applyFont="1" applyFill="1" applyBorder="1" applyAlignment="1">
      <alignment horizontal="left" vertical="center"/>
    </xf>
    <xf numFmtId="174" fontId="54" fillId="118" borderId="183" xfId="0" applyNumberFormat="1" applyFont="1" applyFill="1" applyBorder="1" applyAlignment="1">
      <alignment horizontal="center"/>
    </xf>
    <xf numFmtId="0" fontId="54" fillId="3" borderId="0" xfId="0" applyFont="1" applyFill="1" applyBorder="1" applyAlignment="1">
      <alignment horizontal="center" vertical="center" wrapText="1"/>
    </xf>
    <xf numFmtId="0" fontId="3" fillId="85" borderId="0" xfId="0" applyFont="1" applyFill="1" applyBorder="1" applyAlignment="1">
      <alignment horizontal="center" vertical="center"/>
    </xf>
    <xf numFmtId="0" fontId="54" fillId="0" borderId="0" xfId="0" applyNumberFormat="1" applyFont="1" applyFill="1" applyAlignment="1">
      <alignment horizontal="center"/>
    </xf>
    <xf numFmtId="174" fontId="54" fillId="83" borderId="161" xfId="0" applyNumberFormat="1" applyFont="1" applyFill="1" applyBorder="1" applyAlignment="1">
      <alignment horizontal="center" vertical="center"/>
    </xf>
    <xf numFmtId="174" fontId="54" fillId="6" borderId="0" xfId="0" applyNumberFormat="1" applyFont="1" applyFill="1" applyAlignment="1">
      <alignment horizontal="left"/>
    </xf>
    <xf numFmtId="174" fontId="0" fillId="0" borderId="0" xfId="0" applyNumberFormat="1" applyFill="1" applyBorder="1" applyAlignment="1">
      <alignment horizontal="center"/>
    </xf>
    <xf numFmtId="14" fontId="0" fillId="0" borderId="0" xfId="0" applyNumberFormat="1" applyFont="1" applyFill="1" applyBorder="1" applyAlignment="1">
      <alignment horizontal="center" vertical="center"/>
    </xf>
    <xf numFmtId="174" fontId="54" fillId="86" borderId="183" xfId="0" applyNumberFormat="1" applyFont="1" applyFill="1" applyBorder="1" applyAlignment="1">
      <alignment horizontal="center" vertical="center"/>
    </xf>
    <xf numFmtId="0" fontId="53" fillId="6" borderId="183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>
      <alignment horizontal="center"/>
    </xf>
    <xf numFmtId="174" fontId="0" fillId="0" borderId="0" xfId="0" applyNumberFormat="1" applyFont="1" applyFill="1" applyAlignment="1">
      <alignment horizontal="center"/>
    </xf>
    <xf numFmtId="0" fontId="35" fillId="6" borderId="0" xfId="0" applyFont="1" applyFill="1" applyBorder="1" applyAlignment="1">
      <alignment horizontal="center" vertical="center"/>
    </xf>
    <xf numFmtId="174" fontId="35" fillId="6" borderId="0" xfId="0" applyNumberFormat="1" applyFont="1" applyFill="1" applyBorder="1" applyAlignment="1">
      <alignment horizontal="center" vertical="center"/>
    </xf>
    <xf numFmtId="49" fontId="0" fillId="0" borderId="0" xfId="0" applyNumberFormat="1" applyFill="1" applyBorder="1"/>
    <xf numFmtId="174" fontId="0" fillId="89" borderId="0" xfId="0" applyNumberFormat="1" applyFill="1" applyAlignment="1">
      <alignment horizontal="center"/>
    </xf>
    <xf numFmtId="0" fontId="0" fillId="89" borderId="0" xfId="0" applyFill="1" applyAlignment="1">
      <alignment horizontal="center"/>
    </xf>
    <xf numFmtId="0" fontId="3" fillId="0" borderId="0" xfId="0" applyFont="1" applyBorder="1" applyAlignment="1">
      <alignment horizontal="center"/>
    </xf>
    <xf numFmtId="0" fontId="35" fillId="78" borderId="162" xfId="0" applyFont="1" applyFill="1" applyBorder="1" applyAlignment="1">
      <alignment horizontal="center" textRotation="90"/>
    </xf>
    <xf numFmtId="49" fontId="54" fillId="0" borderId="0" xfId="0" applyNumberFormat="1" applyFont="1" applyFill="1" applyBorder="1" applyAlignment="1">
      <alignment horizontal="center" vertical="center"/>
    </xf>
    <xf numFmtId="0" fontId="54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4" fillId="4" borderId="0" xfId="0" applyFont="1" applyFill="1" applyAlignment="1">
      <alignment horizontal="center" vertical="center"/>
    </xf>
    <xf numFmtId="0" fontId="35" fillId="0" borderId="0" xfId="0" applyFont="1" applyFill="1" applyBorder="1"/>
    <xf numFmtId="174" fontId="71" fillId="90" borderId="99" xfId="57894" applyNumberFormat="1" applyFont="1" applyFill="1" applyBorder="1" applyAlignment="1">
      <alignment horizontal="center" vertical="center" wrapText="1"/>
    </xf>
    <xf numFmtId="0" fontId="103" fillId="0" borderId="0" xfId="0" applyFont="1" applyFill="1" applyBorder="1" applyAlignment="1">
      <alignment horizontal="center" vertical="center"/>
    </xf>
    <xf numFmtId="0" fontId="54" fillId="0" borderId="183" xfId="0" applyFont="1" applyBorder="1" applyAlignment="1">
      <alignment horizontal="center" vertical="center"/>
    </xf>
    <xf numFmtId="174" fontId="54" fillId="77" borderId="183" xfId="0" applyNumberFormat="1" applyFont="1" applyFill="1" applyBorder="1" applyAlignment="1">
      <alignment horizontal="center" vertical="center"/>
    </xf>
    <xf numFmtId="0" fontId="53" fillId="3" borderId="0" xfId="0" applyFont="1" applyFill="1" applyAlignment="1" applyProtection="1">
      <alignment horizontal="center" vertical="center"/>
      <protection locked="0"/>
    </xf>
    <xf numFmtId="0" fontId="35" fillId="78" borderId="183" xfId="0" applyFont="1" applyFill="1" applyBorder="1" applyAlignment="1">
      <alignment horizontal="center" textRotation="90"/>
    </xf>
    <xf numFmtId="174" fontId="36" fillId="81" borderId="183" xfId="57042" applyNumberFormat="1" applyFont="1" applyFill="1" applyBorder="1" applyAlignment="1" applyProtection="1">
      <alignment horizontal="center" vertical="center" wrapText="1"/>
    </xf>
    <xf numFmtId="0" fontId="36" fillId="81" borderId="0" xfId="57042" applyFont="1" applyFill="1" applyAlignment="1" applyProtection="1">
      <alignment horizontal="center" vertical="center"/>
    </xf>
    <xf numFmtId="174" fontId="54" fillId="81" borderId="183" xfId="0" applyNumberFormat="1" applyFont="1" applyFill="1" applyBorder="1" applyAlignment="1">
      <alignment horizontal="center" vertical="center"/>
    </xf>
    <xf numFmtId="174" fontId="54" fillId="81" borderId="161" xfId="0" applyNumberFormat="1" applyFont="1" applyFill="1" applyBorder="1" applyAlignment="1">
      <alignment horizontal="center" vertical="center"/>
    </xf>
    <xf numFmtId="174" fontId="54" fillId="81" borderId="183" xfId="57042" applyNumberFormat="1" applyFont="1" applyFill="1" applyBorder="1" applyAlignment="1" applyProtection="1">
      <alignment horizontal="center" vertical="center" wrapText="1"/>
    </xf>
    <xf numFmtId="174" fontId="54" fillId="77" borderId="183" xfId="0" applyNumberFormat="1" applyFont="1" applyFill="1" applyBorder="1" applyAlignment="1">
      <alignment horizontal="center" vertical="center" wrapText="1"/>
    </xf>
    <xf numFmtId="174" fontId="54" fillId="77" borderId="163" xfId="0" applyNumberFormat="1" applyFont="1" applyFill="1" applyBorder="1" applyAlignment="1">
      <alignment horizontal="center" vertical="center"/>
    </xf>
    <xf numFmtId="174" fontId="54" fillId="85" borderId="54" xfId="0" applyNumberFormat="1" applyFont="1" applyFill="1" applyBorder="1" applyAlignment="1">
      <alignment horizontal="center" vertical="center" wrapText="1"/>
    </xf>
    <xf numFmtId="174" fontId="54" fillId="105" borderId="183" xfId="0" applyNumberFormat="1" applyFont="1" applyFill="1" applyBorder="1" applyAlignment="1">
      <alignment horizontal="center" vertical="center"/>
    </xf>
    <xf numFmtId="0" fontId="0" fillId="0" borderId="162" xfId="0" applyFont="1" applyFill="1" applyBorder="1" applyAlignment="1">
      <alignment horizontal="center" textRotation="90"/>
    </xf>
    <xf numFmtId="0" fontId="0" fillId="0" borderId="183" xfId="0" applyBorder="1"/>
    <xf numFmtId="0" fontId="0" fillId="83" borderId="0" xfId="0" applyFill="1" applyBorder="1" applyAlignment="1">
      <alignment horizontal="center"/>
    </xf>
    <xf numFmtId="0" fontId="35" fillId="0" borderId="0" xfId="0" applyFont="1" applyBorder="1" applyAlignment="1">
      <alignment horizontal="center"/>
    </xf>
    <xf numFmtId="174" fontId="35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 vertical="center"/>
    </xf>
    <xf numFmtId="174" fontId="54" fillId="81" borderId="163" xfId="0" applyNumberFormat="1" applyFont="1" applyFill="1" applyBorder="1" applyAlignment="1">
      <alignment horizontal="center" vertical="center"/>
    </xf>
    <xf numFmtId="0" fontId="54" fillId="81" borderId="183" xfId="0" applyFont="1" applyFill="1" applyBorder="1"/>
    <xf numFmtId="49" fontId="0" fillId="81" borderId="0" xfId="0" applyNumberFormat="1" applyFill="1" applyAlignment="1">
      <alignment horizontal="center"/>
    </xf>
    <xf numFmtId="0" fontId="3" fillId="0" borderId="2" xfId="0" applyFont="1" applyFill="1" applyBorder="1" applyAlignment="1">
      <alignment horizontal="center" vertical="center" textRotation="90"/>
    </xf>
    <xf numFmtId="0" fontId="35" fillId="0" borderId="162" xfId="0" applyFont="1" applyFill="1" applyBorder="1" applyAlignment="1">
      <alignment horizontal="center" textRotation="90"/>
    </xf>
    <xf numFmtId="0" fontId="3" fillId="0" borderId="163" xfId="0" applyFont="1" applyFill="1" applyBorder="1" applyAlignment="1">
      <alignment horizontal="center" textRotation="90"/>
    </xf>
    <xf numFmtId="0" fontId="0" fillId="0" borderId="0" xfId="0" applyFill="1" applyAlignment="1"/>
    <xf numFmtId="0" fontId="0" fillId="0" borderId="0" xfId="0" applyFill="1" applyAlignment="1">
      <alignment horizontal="center" vertical="center"/>
    </xf>
    <xf numFmtId="174" fontId="0" fillId="0" borderId="0" xfId="0" applyNumberFormat="1" applyFill="1" applyAlignment="1">
      <alignment horizontal="center" vertical="center"/>
    </xf>
    <xf numFmtId="174" fontId="30" fillId="0" borderId="0" xfId="0" applyNumberFormat="1" applyFont="1" applyFill="1" applyAlignment="1">
      <alignment horizontal="center"/>
    </xf>
    <xf numFmtId="174" fontId="35" fillId="3" borderId="163" xfId="0" applyNumberFormat="1" applyFont="1" applyFill="1" applyBorder="1" applyAlignment="1">
      <alignment horizontal="center" vertical="center" wrapText="1"/>
    </xf>
    <xf numFmtId="174" fontId="54" fillId="109" borderId="163" xfId="0" applyNumberFormat="1" applyFont="1" applyFill="1" applyBorder="1" applyAlignment="1">
      <alignment horizontal="center" vertical="center" wrapText="1"/>
    </xf>
    <xf numFmtId="174" fontId="54" fillId="109" borderId="163" xfId="0" applyNumberFormat="1" applyFont="1" applyFill="1" applyBorder="1" applyAlignment="1">
      <alignment horizontal="center" vertical="center"/>
    </xf>
    <xf numFmtId="0" fontId="54" fillId="0" borderId="183" xfId="0" applyFont="1" applyFill="1" applyBorder="1" applyAlignment="1">
      <alignment horizontal="center" textRotation="90"/>
    </xf>
    <xf numFmtId="0" fontId="0" fillId="0" borderId="54" xfId="0" applyFill="1" applyBorder="1" applyAlignment="1">
      <alignment horizontal="center"/>
    </xf>
    <xf numFmtId="0" fontId="54" fillId="0" borderId="54" xfId="0" applyFont="1" applyFill="1" applyBorder="1" applyAlignment="1">
      <alignment horizontal="center"/>
    </xf>
    <xf numFmtId="0" fontId="0" fillId="3" borderId="163" xfId="0" applyFill="1" applyBorder="1"/>
    <xf numFmtId="0" fontId="0" fillId="0" borderId="54" xfId="0" applyFill="1" applyBorder="1" applyAlignment="1">
      <alignment horizontal="center" vertical="center" wrapText="1"/>
    </xf>
    <xf numFmtId="174" fontId="0" fillId="0" borderId="54" xfId="0" applyNumberFormat="1" applyFill="1" applyBorder="1" applyAlignment="1">
      <alignment horizontal="center" vertical="center" wrapText="1"/>
    </xf>
    <xf numFmtId="174" fontId="30" fillId="0" borderId="0" xfId="0" applyNumberFormat="1" applyFont="1" applyFill="1" applyBorder="1" applyAlignment="1">
      <alignment horizontal="center"/>
    </xf>
    <xf numFmtId="174" fontId="0" fillId="6" borderId="0" xfId="0" applyNumberFormat="1" applyFill="1" applyBorder="1"/>
    <xf numFmtId="174" fontId="5" fillId="0" borderId="0" xfId="0" applyNumberFormat="1" applyFont="1" applyFill="1" applyAlignment="1">
      <alignment horizontal="center"/>
    </xf>
    <xf numFmtId="0" fontId="0" fillId="83" borderId="43" xfId="0" applyFill="1" applyBorder="1"/>
    <xf numFmtId="0" fontId="36" fillId="83" borderId="0" xfId="0" applyFont="1" applyFill="1" applyAlignment="1"/>
    <xf numFmtId="0" fontId="36" fillId="0" borderId="0" xfId="0" applyFont="1" applyFill="1" applyBorder="1" applyAlignment="1"/>
    <xf numFmtId="0" fontId="36" fillId="0" borderId="0" xfId="0" applyFont="1" applyAlignment="1"/>
    <xf numFmtId="0" fontId="0" fillId="83" borderId="0" xfId="0" applyFill="1" applyAlignment="1"/>
    <xf numFmtId="0" fontId="5" fillId="0" borderId="0" xfId="0" applyFont="1" applyAlignment="1"/>
    <xf numFmtId="0" fontId="0" fillId="0" borderId="0" xfId="0" applyFill="1" applyBorder="1" applyAlignment="1"/>
    <xf numFmtId="0" fontId="0" fillId="0" borderId="0" xfId="0" applyBorder="1" applyAlignment="1"/>
    <xf numFmtId="0" fontId="30" fillId="0" borderId="0" xfId="0" applyFont="1" applyAlignment="1"/>
    <xf numFmtId="0" fontId="3" fillId="0" borderId="0" xfId="0" applyFont="1" applyFill="1" applyAlignment="1"/>
    <xf numFmtId="0" fontId="5" fillId="0" borderId="0" xfId="0" applyFont="1" applyFill="1" applyAlignment="1"/>
    <xf numFmtId="0" fontId="53" fillId="0" borderId="0" xfId="0" applyFont="1" applyFill="1" applyBorder="1" applyAlignment="1">
      <alignment horizontal="center" vertical="center"/>
    </xf>
    <xf numFmtId="0" fontId="0" fillId="81" borderId="0" xfId="0" applyFill="1" applyAlignment="1"/>
    <xf numFmtId="0" fontId="0" fillId="81" borderId="0" xfId="0" applyFont="1" applyFill="1" applyAlignment="1"/>
    <xf numFmtId="174" fontId="0" fillId="81" borderId="0" xfId="0" applyNumberFormat="1" applyFill="1" applyBorder="1" applyAlignment="1">
      <alignment horizontal="center" vertical="center"/>
    </xf>
    <xf numFmtId="174" fontId="0" fillId="0" borderId="0" xfId="0" applyNumberFormat="1" applyFill="1" applyAlignment="1"/>
    <xf numFmtId="174" fontId="0" fillId="0" borderId="0" xfId="0" applyNumberFormat="1" applyAlignment="1"/>
    <xf numFmtId="49" fontId="0" fillId="0" borderId="0" xfId="0" applyNumberFormat="1" applyFill="1" applyAlignment="1"/>
    <xf numFmtId="174" fontId="0" fillId="83" borderId="0" xfId="0" applyNumberFormat="1" applyFill="1" applyAlignment="1"/>
    <xf numFmtId="0" fontId="5" fillId="83" borderId="0" xfId="0" applyFont="1" applyFill="1" applyAlignment="1"/>
    <xf numFmtId="49" fontId="0" fillId="83" borderId="0" xfId="0" applyNumberFormat="1" applyFill="1" applyAlignment="1"/>
    <xf numFmtId="0" fontId="0" fillId="83" borderId="183" xfId="0" applyFill="1" applyBorder="1" applyAlignment="1"/>
    <xf numFmtId="174" fontId="0" fillId="85" borderId="0" xfId="0" applyNumberFormat="1" applyFill="1" applyBorder="1" applyAlignment="1">
      <alignment horizontal="center" vertical="center"/>
    </xf>
    <xf numFmtId="0" fontId="0" fillId="83" borderId="0" xfId="0" applyFill="1" applyBorder="1" applyAlignment="1"/>
    <xf numFmtId="174" fontId="0" fillId="0" borderId="0" xfId="0" applyNumberFormat="1" applyFill="1" applyBorder="1" applyAlignment="1">
      <alignment horizontal="center" vertical="center"/>
    </xf>
    <xf numFmtId="174" fontId="0" fillId="83" borderId="0" xfId="0" applyNumberFormat="1" applyFill="1" applyBorder="1" applyAlignment="1">
      <alignment horizontal="center" vertical="center"/>
    </xf>
    <xf numFmtId="0" fontId="0" fillId="88" borderId="0" xfId="0" applyFill="1" applyAlignment="1"/>
    <xf numFmtId="12" fontId="0" fillId="0" borderId="0" xfId="0" applyNumberFormat="1" applyFill="1" applyAlignment="1"/>
    <xf numFmtId="174" fontId="0" fillId="0" borderId="0" xfId="0" applyNumberFormat="1" applyFill="1" applyBorder="1" applyAlignment="1"/>
    <xf numFmtId="49" fontId="0" fillId="0" borderId="0" xfId="0" applyNumberFormat="1" applyBorder="1" applyAlignment="1"/>
    <xf numFmtId="49" fontId="0" fillId="0" borderId="0" xfId="0" applyNumberFormat="1" applyFill="1" applyBorder="1" applyAlignment="1"/>
    <xf numFmtId="0" fontId="0" fillId="6" borderId="0" xfId="0" applyFont="1" applyFill="1" applyAlignment="1"/>
    <xf numFmtId="0" fontId="5" fillId="6" borderId="0" xfId="0" applyFont="1" applyFill="1" applyAlignment="1"/>
    <xf numFmtId="174" fontId="0" fillId="6" borderId="0" xfId="0" applyNumberFormat="1" applyFill="1" applyAlignment="1"/>
    <xf numFmtId="0" fontId="0" fillId="3" borderId="0" xfId="0" applyFill="1" applyAlignment="1"/>
    <xf numFmtId="174" fontId="0" fillId="4" borderId="0" xfId="0" applyNumberFormat="1" applyFill="1" applyBorder="1" applyAlignment="1">
      <alignment horizontal="center" vertical="center"/>
    </xf>
    <xf numFmtId="0" fontId="0" fillId="111" borderId="0" xfId="0" applyFill="1" applyAlignment="1"/>
    <xf numFmtId="16" fontId="35" fillId="6" borderId="0" xfId="0" applyNumberFormat="1" applyFont="1" applyFill="1" applyAlignment="1">
      <alignment horizontal="center"/>
    </xf>
    <xf numFmtId="0" fontId="0" fillId="85" borderId="54" xfId="0" applyFill="1" applyBorder="1" applyAlignment="1">
      <alignment horizontal="center"/>
    </xf>
    <xf numFmtId="174" fontId="0" fillId="85" borderId="0" xfId="0" applyNumberFormat="1" applyFill="1" applyBorder="1" applyAlignment="1">
      <alignment horizontal="center"/>
    </xf>
    <xf numFmtId="174" fontId="0" fillId="3" borderId="183" xfId="0" applyNumberFormat="1" applyFill="1" applyBorder="1" applyAlignment="1">
      <alignment horizontal="center"/>
    </xf>
    <xf numFmtId="0" fontId="54" fillId="0" borderId="0" xfId="0" applyFont="1" applyFill="1" applyBorder="1" applyAlignment="1">
      <alignment horizontal="center" textRotation="90"/>
    </xf>
    <xf numFmtId="0" fontId="54" fillId="93" borderId="1" xfId="0" applyFont="1" applyFill="1" applyBorder="1" applyAlignment="1">
      <alignment horizontal="center" textRotation="90"/>
    </xf>
    <xf numFmtId="0" fontId="54" fillId="93" borderId="162" xfId="0" applyFont="1" applyFill="1" applyBorder="1" applyAlignment="1">
      <alignment horizontal="center" textRotation="90"/>
    </xf>
    <xf numFmtId="0" fontId="0" fillId="83" borderId="163" xfId="57042" applyFont="1" applyFill="1" applyBorder="1" applyAlignment="1">
      <alignment horizontal="center" textRotation="90"/>
    </xf>
    <xf numFmtId="0" fontId="0" fillId="83" borderId="0" xfId="0" applyFill="1" applyBorder="1" applyAlignment="1">
      <alignment horizontal="center" vertical="center" wrapText="1"/>
    </xf>
    <xf numFmtId="174" fontId="0" fillId="83" borderId="0" xfId="0" applyNumberFormat="1" applyFill="1" applyBorder="1" applyAlignment="1">
      <alignment horizontal="center"/>
    </xf>
    <xf numFmtId="0" fontId="0" fillId="83" borderId="0" xfId="0" applyFill="1" applyBorder="1" applyAlignment="1">
      <alignment horizontal="left" vertical="center" wrapText="1"/>
    </xf>
    <xf numFmtId="174" fontId="0" fillId="0" borderId="0" xfId="0" applyNumberFormat="1" applyBorder="1" applyAlignment="1">
      <alignment horizontal="center"/>
    </xf>
    <xf numFmtId="174" fontId="54" fillId="118" borderId="41" xfId="0" applyNumberFormat="1" applyFont="1" applyFill="1" applyBorder="1" applyAlignment="1">
      <alignment horizontal="center" vertical="center" wrapText="1"/>
    </xf>
    <xf numFmtId="174" fontId="54" fillId="119" borderId="34" xfId="0" applyNumberFormat="1" applyFont="1" applyFill="1" applyBorder="1" applyAlignment="1">
      <alignment horizontal="center" vertical="center" wrapText="1"/>
    </xf>
    <xf numFmtId="174" fontId="54" fillId="119" borderId="34" xfId="0" applyNumberFormat="1" applyFont="1" applyFill="1" applyBorder="1" applyAlignment="1">
      <alignment horizontal="center" vertical="center"/>
    </xf>
    <xf numFmtId="174" fontId="54" fillId="119" borderId="38" xfId="0" applyNumberFormat="1" applyFont="1" applyFill="1" applyBorder="1" applyAlignment="1">
      <alignment horizontal="center" vertical="center" wrapText="1"/>
    </xf>
    <xf numFmtId="174" fontId="54" fillId="119" borderId="41" xfId="0" applyNumberFormat="1" applyFont="1" applyFill="1" applyBorder="1" applyAlignment="1">
      <alignment horizontal="center" vertical="center" wrapText="1"/>
    </xf>
    <xf numFmtId="0" fontId="0" fillId="119" borderId="161" xfId="0" applyFill="1" applyBorder="1" applyAlignment="1">
      <alignment horizontal="center"/>
    </xf>
    <xf numFmtId="0" fontId="0" fillId="119" borderId="161" xfId="0" applyFill="1" applyBorder="1"/>
    <xf numFmtId="174" fontId="54" fillId="119" borderId="44" xfId="0" applyNumberFormat="1" applyFont="1" applyFill="1" applyBorder="1" applyAlignment="1">
      <alignment horizontal="center" vertical="center"/>
    </xf>
    <xf numFmtId="174" fontId="54" fillId="119" borderId="183" xfId="0" applyNumberFormat="1" applyFont="1" applyFill="1" applyBorder="1" applyAlignment="1">
      <alignment horizontal="center" vertical="center"/>
    </xf>
    <xf numFmtId="0" fontId="0" fillId="119" borderId="44" xfId="0" applyFill="1" applyBorder="1"/>
    <xf numFmtId="0" fontId="0" fillId="119" borderId="0" xfId="0" applyFill="1"/>
    <xf numFmtId="174" fontId="54" fillId="119" borderId="44" xfId="0" applyNumberFormat="1" applyFont="1" applyFill="1" applyBorder="1" applyAlignment="1">
      <alignment horizontal="center" vertical="center" wrapText="1"/>
    </xf>
    <xf numFmtId="174" fontId="54" fillId="119" borderId="33" xfId="0" applyNumberFormat="1" applyFont="1" applyFill="1" applyBorder="1" applyAlignment="1">
      <alignment horizontal="center" vertical="center" wrapText="1"/>
    </xf>
    <xf numFmtId="174" fontId="54" fillId="119" borderId="161" xfId="0" applyNumberFormat="1" applyFont="1" applyFill="1" applyBorder="1" applyAlignment="1">
      <alignment horizontal="center" vertical="center"/>
    </xf>
    <xf numFmtId="174" fontId="54" fillId="119" borderId="161" xfId="0" applyNumberFormat="1" applyFont="1" applyFill="1" applyBorder="1" applyAlignment="1">
      <alignment horizontal="center" vertical="center" wrapText="1"/>
    </xf>
    <xf numFmtId="174" fontId="54" fillId="119" borderId="183" xfId="0" applyNumberFormat="1" applyFont="1" applyFill="1" applyBorder="1" applyAlignment="1">
      <alignment horizontal="center" vertical="center" wrapText="1"/>
    </xf>
    <xf numFmtId="174" fontId="35" fillId="119" borderId="183" xfId="0" applyNumberFormat="1" applyFont="1" applyFill="1" applyBorder="1" applyAlignment="1">
      <alignment horizontal="center" vertical="center"/>
    </xf>
    <xf numFmtId="174" fontId="35" fillId="119" borderId="183" xfId="0" applyNumberFormat="1" applyFont="1" applyFill="1" applyBorder="1" applyAlignment="1">
      <alignment horizontal="center" vertical="center" wrapText="1"/>
    </xf>
    <xf numFmtId="0" fontId="54" fillId="4" borderId="0" xfId="0" applyFont="1" applyFill="1" applyBorder="1" applyAlignment="1">
      <alignment horizontal="center" vertical="center"/>
    </xf>
    <xf numFmtId="174" fontId="54" fillId="0" borderId="161" xfId="0" applyNumberFormat="1" applyFont="1" applyFill="1" applyBorder="1" applyAlignment="1">
      <alignment horizontal="center" vertical="center"/>
    </xf>
    <xf numFmtId="174" fontId="54" fillId="77" borderId="161" xfId="0" applyNumberFormat="1" applyFont="1" applyFill="1" applyBorder="1" applyAlignment="1">
      <alignment horizontal="center" vertical="center"/>
    </xf>
    <xf numFmtId="0" fontId="35" fillId="78" borderId="166" xfId="0" applyFont="1" applyFill="1" applyBorder="1" applyAlignment="1">
      <alignment horizontal="center" textRotation="90"/>
    </xf>
    <xf numFmtId="174" fontId="54" fillId="119" borderId="166" xfId="0" applyNumberFormat="1" applyFont="1" applyFill="1" applyBorder="1" applyAlignment="1">
      <alignment horizontal="center" vertical="center" wrapText="1"/>
    </xf>
    <xf numFmtId="174" fontId="54" fillId="119" borderId="166" xfId="0" applyNumberFormat="1" applyFont="1" applyFill="1" applyBorder="1" applyAlignment="1">
      <alignment horizontal="center" vertical="center"/>
    </xf>
    <xf numFmtId="174" fontId="35" fillId="119" borderId="166" xfId="0" applyNumberFormat="1" applyFont="1" applyFill="1" applyBorder="1" applyAlignment="1">
      <alignment horizontal="center" vertical="center" wrapText="1"/>
    </xf>
    <xf numFmtId="174" fontId="54" fillId="119" borderId="168" xfId="0" applyNumberFormat="1" applyFont="1" applyFill="1" applyBorder="1" applyAlignment="1">
      <alignment horizontal="center" vertical="center" wrapText="1"/>
    </xf>
    <xf numFmtId="0" fontId="0" fillId="0" borderId="73" xfId="0" applyBorder="1"/>
    <xf numFmtId="0" fontId="0" fillId="0" borderId="166" xfId="0" applyBorder="1"/>
    <xf numFmtId="0" fontId="36" fillId="4" borderId="0" xfId="0" applyFont="1" applyFill="1" applyBorder="1"/>
    <xf numFmtId="0" fontId="54" fillId="4" borderId="0" xfId="0" applyFont="1" applyFill="1" applyBorder="1" applyAlignment="1">
      <alignment horizontal="center"/>
    </xf>
    <xf numFmtId="174" fontId="54" fillId="4" borderId="0" xfId="0" applyNumberFormat="1" applyFont="1" applyFill="1" applyBorder="1" applyAlignment="1">
      <alignment horizontal="center"/>
    </xf>
    <xf numFmtId="174" fontId="64" fillId="3" borderId="0" xfId="57894" applyNumberFormat="1" applyFont="1" applyFill="1" applyBorder="1" applyAlignment="1">
      <alignment horizontal="center" vertical="center"/>
    </xf>
    <xf numFmtId="174" fontId="71" fillId="3" borderId="0" xfId="57894" applyNumberFormat="1" applyFont="1" applyFill="1" applyBorder="1" applyAlignment="1">
      <alignment horizontal="center"/>
    </xf>
    <xf numFmtId="0" fontId="36" fillId="0" borderId="0" xfId="57894" applyFont="1" applyBorder="1" applyAlignment="1">
      <alignment horizontal="center" vertical="center"/>
    </xf>
    <xf numFmtId="1" fontId="56" fillId="83" borderId="174" xfId="57042" applyNumberFormat="1" applyFont="1" applyFill="1" applyBorder="1" applyAlignment="1" applyProtection="1">
      <alignment horizontal="center" vertical="center"/>
    </xf>
    <xf numFmtId="174" fontId="56" fillId="83" borderId="67" xfId="57042" applyNumberFormat="1" applyFont="1" applyFill="1" applyBorder="1" applyAlignment="1" applyProtection="1">
      <alignment horizontal="center" vertical="center"/>
    </xf>
    <xf numFmtId="174" fontId="56" fillId="0" borderId="67" xfId="57042" applyNumberFormat="1" applyFont="1" applyFill="1" applyBorder="1" applyAlignment="1" applyProtection="1">
      <alignment horizontal="center" vertical="center"/>
    </xf>
    <xf numFmtId="1" fontId="56" fillId="0" borderId="174" xfId="57042" applyNumberFormat="1" applyFont="1" applyFill="1" applyBorder="1" applyAlignment="1" applyProtection="1">
      <alignment horizontal="center" vertical="center"/>
    </xf>
    <xf numFmtId="174" fontId="54" fillId="90" borderId="161" xfId="0" applyNumberFormat="1" applyFont="1" applyFill="1" applyBorder="1" applyAlignment="1">
      <alignment horizontal="center" vertical="center"/>
    </xf>
    <xf numFmtId="49" fontId="54" fillId="3" borderId="183" xfId="0" applyNumberFormat="1" applyFont="1" applyFill="1" applyBorder="1" applyAlignment="1">
      <alignment horizontal="center" vertical="center"/>
    </xf>
    <xf numFmtId="174" fontId="56" fillId="83" borderId="0" xfId="57042" applyNumberFormat="1" applyFont="1" applyFill="1" applyBorder="1" applyAlignment="1" applyProtection="1">
      <alignment horizontal="center" vertical="center"/>
    </xf>
    <xf numFmtId="174" fontId="35" fillId="83" borderId="183" xfId="0" applyNumberFormat="1" applyFont="1" applyFill="1" applyBorder="1" applyAlignment="1">
      <alignment horizontal="center" vertical="center"/>
    </xf>
    <xf numFmtId="165" fontId="23" fillId="42" borderId="0" xfId="0" applyNumberFormat="1" applyFont="1" applyFill="1" applyBorder="1" applyAlignment="1" applyProtection="1">
      <alignment horizontal="left" vertical="center"/>
      <protection locked="0"/>
    </xf>
    <xf numFmtId="176" fontId="55" fillId="0" borderId="15" xfId="0" applyNumberFormat="1" applyFont="1" applyBorder="1" applyAlignment="1" applyProtection="1">
      <alignment horizontal="center" vertical="center" wrapText="1"/>
      <protection locked="0"/>
    </xf>
    <xf numFmtId="1" fontId="56" fillId="83" borderId="0" xfId="57042" applyNumberFormat="1" applyFont="1" applyFill="1" applyBorder="1" applyAlignment="1" applyProtection="1">
      <alignment horizontal="center" vertical="center"/>
    </xf>
    <xf numFmtId="0" fontId="3" fillId="3" borderId="183" xfId="0" applyFont="1" applyFill="1" applyBorder="1"/>
    <xf numFmtId="165" fontId="23" fillId="42" borderId="24" xfId="0" applyNumberFormat="1" applyFont="1" applyFill="1" applyBorder="1" applyAlignment="1" applyProtection="1">
      <alignment horizontal="left" vertical="center"/>
      <protection locked="0"/>
    </xf>
    <xf numFmtId="0" fontId="35" fillId="78" borderId="36" xfId="0" applyFont="1" applyFill="1" applyBorder="1" applyAlignment="1">
      <alignment horizontal="center" textRotation="90"/>
    </xf>
    <xf numFmtId="174" fontId="54" fillId="116" borderId="0" xfId="0" applyNumberFormat="1" applyFont="1" applyFill="1" applyAlignment="1">
      <alignment horizontal="center"/>
    </xf>
    <xf numFmtId="0" fontId="54" fillId="0" borderId="4" xfId="0" applyFont="1" applyBorder="1" applyAlignment="1">
      <alignment horizontal="center" vertical="center"/>
    </xf>
    <xf numFmtId="174" fontId="56" fillId="0" borderId="0" xfId="57042" applyNumberFormat="1" applyFont="1" applyFill="1" applyBorder="1" applyAlignment="1" applyProtection="1">
      <alignment horizontal="center" vertical="center"/>
    </xf>
    <xf numFmtId="1" fontId="56" fillId="0" borderId="43" xfId="57042" applyNumberFormat="1" applyFont="1" applyFill="1" applyBorder="1" applyAlignment="1" applyProtection="1">
      <alignment horizontal="center" vertical="center"/>
    </xf>
    <xf numFmtId="0" fontId="0" fillId="6" borderId="183" xfId="0" applyFill="1" applyBorder="1"/>
    <xf numFmtId="174" fontId="0" fillId="119" borderId="0" xfId="0" applyNumberFormat="1" applyFill="1" applyAlignment="1">
      <alignment horizontal="center" vertical="center"/>
    </xf>
    <xf numFmtId="174" fontId="54" fillId="85" borderId="4" xfId="0" applyNumberFormat="1" applyFont="1" applyFill="1" applyBorder="1" applyAlignment="1">
      <alignment horizontal="center"/>
    </xf>
    <xf numFmtId="0" fontId="54" fillId="0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54" fillId="0" borderId="73" xfId="0" applyFont="1" applyBorder="1" applyAlignment="1">
      <alignment horizontal="center" vertical="center"/>
    </xf>
    <xf numFmtId="0" fontId="35" fillId="83" borderId="0" xfId="0" applyFont="1" applyFill="1" applyAlignment="1">
      <alignment horizontal="center"/>
    </xf>
    <xf numFmtId="16" fontId="54" fillId="83" borderId="0" xfId="0" applyNumberFormat="1" applyFont="1" applyFill="1" applyAlignment="1">
      <alignment horizontal="center"/>
    </xf>
    <xf numFmtId="0" fontId="3" fillId="0" borderId="0" xfId="0" applyFont="1" applyFill="1" applyBorder="1" applyAlignment="1">
      <alignment horizontal="center"/>
    </xf>
    <xf numFmtId="174" fontId="54" fillId="85" borderId="183" xfId="0" applyNumberFormat="1" applyFont="1" applyFill="1" applyBorder="1" applyAlignment="1">
      <alignment horizontal="center" vertical="center" wrapText="1"/>
    </xf>
    <xf numFmtId="179" fontId="71" fillId="90" borderId="83" xfId="57894" applyNumberFormat="1" applyFont="1" applyFill="1" applyBorder="1" applyAlignment="1">
      <alignment horizontal="center" vertical="center" wrapText="1"/>
    </xf>
    <xf numFmtId="174" fontId="54" fillId="6" borderId="183" xfId="0" applyNumberFormat="1" applyFont="1" applyFill="1" applyBorder="1" applyAlignment="1">
      <alignment horizontal="center"/>
    </xf>
    <xf numFmtId="174" fontId="35" fillId="6" borderId="183" xfId="0" applyNumberFormat="1" applyFont="1" applyFill="1" applyBorder="1" applyAlignment="1">
      <alignment horizontal="center" vertical="center" wrapText="1"/>
    </xf>
    <xf numFmtId="174" fontId="54" fillId="6" borderId="0" xfId="0" applyNumberFormat="1" applyFont="1" applyFill="1" applyBorder="1" applyAlignment="1">
      <alignment horizontal="center" vertical="center" wrapText="1"/>
    </xf>
    <xf numFmtId="179" fontId="71" fillId="90" borderId="176" xfId="57894" applyNumberFormat="1" applyFont="1" applyFill="1" applyBorder="1" applyAlignment="1">
      <alignment horizontal="center" vertical="center" wrapText="1"/>
    </xf>
    <xf numFmtId="0" fontId="0" fillId="106" borderId="0" xfId="0" applyFill="1"/>
    <xf numFmtId="179" fontId="71" fillId="90" borderId="81" xfId="57894" applyNumberFormat="1" applyFont="1" applyFill="1" applyBorder="1" applyAlignment="1">
      <alignment horizontal="center" vertical="center"/>
    </xf>
    <xf numFmtId="174" fontId="54" fillId="119" borderId="163" xfId="0" applyNumberFormat="1" applyFont="1" applyFill="1" applyBorder="1" applyAlignment="1">
      <alignment horizontal="center" vertical="center"/>
    </xf>
    <xf numFmtId="0" fontId="0" fillId="118" borderId="183" xfId="0" applyFill="1" applyBorder="1"/>
    <xf numFmtId="174" fontId="0" fillId="109" borderId="183" xfId="0" applyNumberFormat="1" applyFill="1" applyBorder="1" applyAlignment="1">
      <alignment horizontal="center"/>
    </xf>
    <xf numFmtId="174" fontId="54" fillId="109" borderId="44" xfId="0" applyNumberFormat="1" applyFont="1" applyFill="1" applyBorder="1" applyAlignment="1">
      <alignment horizontal="center" vertical="center" wrapText="1"/>
    </xf>
    <xf numFmtId="0" fontId="0" fillId="109" borderId="183" xfId="0" applyFill="1" applyBorder="1"/>
    <xf numFmtId="174" fontId="54" fillId="109" borderId="34" xfId="0" applyNumberFormat="1" applyFont="1" applyFill="1" applyBorder="1" applyAlignment="1">
      <alignment horizontal="center" vertical="center" wrapText="1"/>
    </xf>
    <xf numFmtId="174" fontId="54" fillId="3" borderId="0" xfId="0" applyNumberFormat="1" applyFont="1" applyFill="1" applyBorder="1" applyAlignment="1">
      <alignment horizontal="center" vertical="center"/>
    </xf>
    <xf numFmtId="174" fontId="0" fillId="83" borderId="0" xfId="0" applyNumberFormat="1" applyFill="1" applyAlignment="1">
      <alignment horizontal="left"/>
    </xf>
    <xf numFmtId="174" fontId="54" fillId="4" borderId="161" xfId="0" applyNumberFormat="1" applyFont="1" applyFill="1" applyBorder="1" applyAlignment="1">
      <alignment horizontal="center" vertical="center"/>
    </xf>
    <xf numFmtId="174" fontId="54" fillId="4" borderId="0" xfId="0" applyNumberFormat="1" applyFont="1" applyFill="1" applyAlignment="1">
      <alignment horizontal="center"/>
    </xf>
    <xf numFmtId="0" fontId="35" fillId="0" borderId="4" xfId="0" applyFont="1" applyFill="1" applyBorder="1" applyAlignment="1">
      <alignment horizontal="center" vertical="center"/>
    </xf>
    <xf numFmtId="174" fontId="0" fillId="4" borderId="0" xfId="0" applyNumberFormat="1" applyFill="1" applyAlignment="1">
      <alignment horizontal="center"/>
    </xf>
    <xf numFmtId="0" fontId="0" fillId="109" borderId="0" xfId="0" applyFont="1" applyFill="1" applyBorder="1" applyAlignment="1" applyProtection="1">
      <alignment horizontal="center" vertical="center"/>
      <protection locked="0"/>
    </xf>
    <xf numFmtId="0" fontId="0" fillId="118" borderId="44" xfId="0" applyFill="1" applyBorder="1"/>
    <xf numFmtId="174" fontId="54" fillId="117" borderId="183" xfId="0" applyNumberFormat="1" applyFont="1" applyFill="1" applyBorder="1" applyAlignment="1">
      <alignment horizontal="center" vertical="center"/>
    </xf>
    <xf numFmtId="0" fontId="0" fillId="3" borderId="161" xfId="0" applyFill="1" applyBorder="1" applyAlignment="1">
      <alignment horizontal="center"/>
    </xf>
    <xf numFmtId="174" fontId="0" fillId="6" borderId="0" xfId="0" applyNumberFormat="1" applyFill="1" applyAlignment="1">
      <alignment horizontal="center"/>
    </xf>
    <xf numFmtId="0" fontId="54" fillId="120" borderId="0" xfId="0" applyFont="1" applyFill="1" applyBorder="1" applyAlignment="1">
      <alignment horizontal="center" vertical="center"/>
    </xf>
    <xf numFmtId="0" fontId="0" fillId="120" borderId="0" xfId="0" applyFill="1" applyAlignment="1">
      <alignment horizontal="center"/>
    </xf>
    <xf numFmtId="0" fontId="54" fillId="120" borderId="0" xfId="0" applyFont="1" applyFill="1" applyAlignment="1">
      <alignment horizontal="left"/>
    </xf>
    <xf numFmtId="0" fontId="54" fillId="120" borderId="0" xfId="0" applyFont="1" applyFill="1" applyAlignment="1">
      <alignment horizontal="center"/>
    </xf>
    <xf numFmtId="0" fontId="54" fillId="120" borderId="0" xfId="0" applyFont="1" applyFill="1" applyBorder="1"/>
    <xf numFmtId="0" fontId="17" fillId="118" borderId="183" xfId="0" applyFont="1" applyFill="1" applyBorder="1"/>
    <xf numFmtId="179" fontId="71" fillId="90" borderId="78" xfId="57894" applyNumberFormat="1" applyFont="1" applyFill="1" applyBorder="1" applyAlignment="1">
      <alignment horizontal="center" vertical="center" wrapText="1"/>
    </xf>
    <xf numFmtId="0" fontId="54" fillId="0" borderId="162" xfId="0" applyFont="1" applyFill="1" applyBorder="1" applyAlignment="1">
      <alignment horizontal="center"/>
    </xf>
    <xf numFmtId="0" fontId="54" fillId="0" borderId="2" xfId="0" applyFont="1" applyFill="1" applyBorder="1" applyAlignment="1">
      <alignment horizontal="center"/>
    </xf>
    <xf numFmtId="0" fontId="54" fillId="0" borderId="1" xfId="0" applyFont="1" applyFill="1" applyBorder="1" applyAlignment="1">
      <alignment horizontal="center"/>
    </xf>
    <xf numFmtId="0" fontId="54" fillId="0" borderId="39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35" fillId="0" borderId="0" xfId="57042" applyFont="1" applyFill="1" applyBorder="1" applyAlignment="1">
      <alignment horizontal="center"/>
    </xf>
    <xf numFmtId="0" fontId="3" fillId="6" borderId="0" xfId="0" applyFont="1" applyFill="1" applyBorder="1"/>
    <xf numFmtId="0" fontId="35" fillId="0" borderId="162" xfId="57042" applyFont="1" applyFill="1" applyBorder="1" applyAlignment="1">
      <alignment horizontal="center"/>
    </xf>
    <xf numFmtId="0" fontId="54" fillId="0" borderId="53" xfId="0" applyFont="1" applyFill="1" applyBorder="1" applyAlignment="1">
      <alignment horizontal="center"/>
    </xf>
    <xf numFmtId="16" fontId="54" fillId="0" borderId="0" xfId="0" applyNumberFormat="1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/>
    </xf>
    <xf numFmtId="0" fontId="0" fillId="3" borderId="183" xfId="0" applyFill="1" applyBorder="1" applyAlignment="1">
      <alignment horizontal="center"/>
    </xf>
    <xf numFmtId="174" fontId="103" fillId="3" borderId="183" xfId="0" applyNumberFormat="1" applyFont="1" applyFill="1" applyBorder="1" applyAlignment="1">
      <alignment horizontal="center" vertical="center"/>
    </xf>
    <xf numFmtId="16" fontId="0" fillId="6" borderId="44" xfId="0" applyNumberFormat="1" applyFill="1" applyBorder="1"/>
    <xf numFmtId="174" fontId="54" fillId="77" borderId="161" xfId="0" applyNumberFormat="1" applyFont="1" applyFill="1" applyBorder="1" applyAlignment="1">
      <alignment horizontal="center" vertical="center" wrapText="1"/>
    </xf>
    <xf numFmtId="174" fontId="54" fillId="77" borderId="162" xfId="0" applyNumberFormat="1" applyFont="1" applyFill="1" applyBorder="1" applyAlignment="1">
      <alignment horizontal="center" vertical="center"/>
    </xf>
    <xf numFmtId="174" fontId="54" fillId="90" borderId="183" xfId="0" applyNumberFormat="1" applyFont="1" applyFill="1" applyBorder="1" applyAlignment="1">
      <alignment horizontal="center" vertical="center"/>
    </xf>
    <xf numFmtId="174" fontId="54" fillId="77" borderId="36" xfId="0" applyNumberFormat="1" applyFont="1" applyFill="1" applyBorder="1" applyAlignment="1">
      <alignment horizontal="center" vertical="center"/>
    </xf>
    <xf numFmtId="174" fontId="35" fillId="77" borderId="183" xfId="0" applyNumberFormat="1" applyFont="1" applyFill="1" applyBorder="1" applyAlignment="1">
      <alignment horizontal="center" vertical="center" wrapText="1"/>
    </xf>
    <xf numFmtId="174" fontId="35" fillId="77" borderId="183" xfId="0" applyNumberFormat="1" applyFont="1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174" fontId="35" fillId="77" borderId="161" xfId="0" applyNumberFormat="1" applyFont="1" applyFill="1" applyBorder="1" applyAlignment="1">
      <alignment horizontal="center" vertical="center"/>
    </xf>
    <xf numFmtId="174" fontId="35" fillId="0" borderId="183" xfId="0" applyNumberFormat="1" applyFont="1" applyFill="1" applyBorder="1" applyAlignment="1">
      <alignment horizontal="center" vertical="center" wrapText="1"/>
    </xf>
    <xf numFmtId="0" fontId="54" fillId="0" borderId="183" xfId="0" applyFont="1" applyFill="1" applyBorder="1" applyAlignment="1">
      <alignment horizontal="center"/>
    </xf>
    <xf numFmtId="0" fontId="54" fillId="0" borderId="4" xfId="0" applyFont="1" applyFill="1" applyBorder="1" applyAlignment="1">
      <alignment horizontal="center"/>
    </xf>
    <xf numFmtId="174" fontId="54" fillId="0" borderId="4" xfId="0" applyNumberFormat="1" applyFont="1" applyFill="1" applyBorder="1" applyAlignment="1">
      <alignment horizontal="center" vertical="center" wrapText="1"/>
    </xf>
    <xf numFmtId="0" fontId="0" fillId="0" borderId="19" xfId="0" applyBorder="1"/>
    <xf numFmtId="0" fontId="54" fillId="84" borderId="0" xfId="0" applyFont="1" applyFill="1" applyAlignment="1">
      <alignment horizontal="center"/>
    </xf>
    <xf numFmtId="174" fontId="54" fillId="84" borderId="0" xfId="0" applyNumberFormat="1" applyFont="1" applyFill="1" applyAlignment="1">
      <alignment horizontal="center"/>
    </xf>
    <xf numFmtId="0" fontId="54" fillId="84" borderId="0" xfId="0" applyFont="1" applyFill="1" applyBorder="1" applyAlignment="1">
      <alignment horizontal="center" vertical="center"/>
    </xf>
    <xf numFmtId="174" fontId="54" fillId="84" borderId="0" xfId="0" applyNumberFormat="1" applyFont="1" applyFill="1" applyBorder="1" applyAlignment="1">
      <alignment horizontal="center" vertical="center"/>
    </xf>
    <xf numFmtId="0" fontId="54" fillId="3" borderId="161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 wrapText="1"/>
    </xf>
    <xf numFmtId="0" fontId="17" fillId="5" borderId="0" xfId="0" applyFont="1" applyFill="1"/>
    <xf numFmtId="0" fontId="2" fillId="5" borderId="0" xfId="0" applyFont="1" applyFill="1" applyBorder="1" applyAlignment="1">
      <alignment horizontal="center" vertical="center"/>
    </xf>
    <xf numFmtId="0" fontId="0" fillId="5" borderId="0" xfId="0" applyFill="1"/>
    <xf numFmtId="0" fontId="2" fillId="5" borderId="0" xfId="0" applyFont="1" applyFill="1" applyBorder="1"/>
    <xf numFmtId="0" fontId="2" fillId="5" borderId="0" xfId="0" applyFont="1" applyFill="1"/>
    <xf numFmtId="0" fontId="2" fillId="0" borderId="0" xfId="0" applyFont="1"/>
    <xf numFmtId="174" fontId="35" fillId="0" borderId="163" xfId="0" applyNumberFormat="1" applyFont="1" applyFill="1" applyBorder="1" applyAlignment="1">
      <alignment horizontal="center" vertical="center"/>
    </xf>
    <xf numFmtId="0" fontId="54" fillId="116" borderId="0" xfId="0" applyFont="1" applyFill="1" applyBorder="1"/>
    <xf numFmtId="174" fontId="71" fillId="3" borderId="94" xfId="57894" applyNumberFormat="1" applyFont="1" applyFill="1" applyBorder="1" applyAlignment="1">
      <alignment horizontal="center" vertical="center" wrapText="1"/>
    </xf>
    <xf numFmtId="174" fontId="71" fillId="3" borderId="4" xfId="57894" applyNumberFormat="1" applyFont="1" applyFill="1" applyBorder="1" applyAlignment="1">
      <alignment horizontal="center" vertical="center" wrapText="1"/>
    </xf>
    <xf numFmtId="179" fontId="71" fillId="6" borderId="66" xfId="57894" applyNumberFormat="1" applyFont="1" applyFill="1" applyBorder="1" applyAlignment="1">
      <alignment horizontal="center" vertical="center" wrapText="1"/>
    </xf>
    <xf numFmtId="179" fontId="71" fillId="6" borderId="69" xfId="57894" applyNumberFormat="1" applyFont="1" applyFill="1" applyBorder="1" applyAlignment="1">
      <alignment horizontal="center" vertical="center" wrapText="1"/>
    </xf>
    <xf numFmtId="179" fontId="71" fillId="121" borderId="170" xfId="57894" applyNumberFormat="1" applyFont="1" applyFill="1" applyBorder="1" applyAlignment="1">
      <alignment horizontal="center" vertical="center" wrapText="1"/>
    </xf>
    <xf numFmtId="174" fontId="71" fillId="121" borderId="97" xfId="57894" applyNumberFormat="1" applyFont="1" applyFill="1" applyBorder="1" applyAlignment="1">
      <alignment horizontal="center" vertical="center" wrapText="1"/>
    </xf>
    <xf numFmtId="174" fontId="71" fillId="121" borderId="76" xfId="57894" applyNumberFormat="1" applyFont="1" applyFill="1" applyBorder="1" applyAlignment="1">
      <alignment horizontal="center" vertical="center" wrapText="1"/>
    </xf>
    <xf numFmtId="179" fontId="71" fillId="121" borderId="166" xfId="57894" applyNumberFormat="1" applyFont="1" applyFill="1" applyBorder="1" applyAlignment="1">
      <alignment horizontal="center" vertical="center" wrapText="1"/>
    </xf>
    <xf numFmtId="174" fontId="75" fillId="3" borderId="91" xfId="57894" applyNumberFormat="1" applyFont="1" applyFill="1" applyBorder="1" applyAlignment="1">
      <alignment horizontal="center" vertical="center" wrapText="1"/>
    </xf>
    <xf numFmtId="174" fontId="71" fillId="3" borderId="73" xfId="57894" applyNumberFormat="1" applyFont="1" applyFill="1" applyBorder="1" applyAlignment="1">
      <alignment horizontal="center" vertical="center" wrapText="1"/>
    </xf>
    <xf numFmtId="174" fontId="75" fillId="3" borderId="73" xfId="57894" applyNumberFormat="1" applyFont="1" applyFill="1" applyBorder="1" applyAlignment="1">
      <alignment horizontal="center" vertical="center" wrapText="1"/>
    </xf>
    <xf numFmtId="174" fontId="75" fillId="3" borderId="106" xfId="57894" applyNumberFormat="1" applyFont="1" applyFill="1" applyBorder="1" applyAlignment="1">
      <alignment horizontal="center" vertical="center" wrapText="1"/>
    </xf>
    <xf numFmtId="174" fontId="75" fillId="121" borderId="106" xfId="57894" applyNumberFormat="1" applyFont="1" applyFill="1" applyBorder="1" applyAlignment="1">
      <alignment horizontal="center"/>
    </xf>
    <xf numFmtId="174" fontId="75" fillId="121" borderId="73" xfId="57894" applyNumberFormat="1" applyFont="1" applyFill="1" applyBorder="1" applyAlignment="1">
      <alignment horizontal="center"/>
    </xf>
    <xf numFmtId="174" fontId="75" fillId="3" borderId="106" xfId="57894" applyNumberFormat="1" applyFont="1" applyFill="1" applyBorder="1" applyAlignment="1">
      <alignment horizontal="center"/>
    </xf>
    <xf numFmtId="174" fontId="75" fillId="3" borderId="73" xfId="57894" applyNumberFormat="1" applyFont="1" applyFill="1" applyBorder="1" applyAlignment="1">
      <alignment horizontal="center"/>
    </xf>
    <xf numFmtId="174" fontId="75" fillId="6" borderId="106" xfId="57894" applyNumberFormat="1" applyFont="1" applyFill="1" applyBorder="1" applyAlignment="1">
      <alignment horizontal="center"/>
    </xf>
    <xf numFmtId="174" fontId="75" fillId="6" borderId="73" xfId="57894" applyNumberFormat="1" applyFont="1" applyFill="1" applyBorder="1" applyAlignment="1">
      <alignment horizontal="center"/>
    </xf>
    <xf numFmtId="179" fontId="71" fillId="6" borderId="64" xfId="57894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08" fillId="122" borderId="185" xfId="0" applyFont="1" applyFill="1" applyBorder="1" applyAlignment="1">
      <alignment horizontal="center" vertical="center"/>
    </xf>
    <xf numFmtId="0" fontId="61" fillId="0" borderId="185" xfId="0" applyFont="1" applyBorder="1" applyAlignment="1">
      <alignment horizontal="center" vertical="center"/>
    </xf>
    <xf numFmtId="14" fontId="0" fillId="0" borderId="163" xfId="0" applyNumberFormat="1" applyFont="1" applyBorder="1" applyAlignment="1">
      <alignment horizontal="center" vertical="center"/>
    </xf>
    <xf numFmtId="14" fontId="0" fillId="0" borderId="186" xfId="0" applyNumberFormat="1" applyFont="1" applyBorder="1" applyAlignment="1">
      <alignment horizontal="center" vertical="center"/>
    </xf>
    <xf numFmtId="0" fontId="35" fillId="83" borderId="4" xfId="0" applyFont="1" applyFill="1" applyBorder="1" applyAlignment="1">
      <alignment horizontal="center" vertical="center"/>
    </xf>
    <xf numFmtId="174" fontId="75" fillId="6" borderId="106" xfId="57894" applyNumberFormat="1" applyFont="1" applyFill="1" applyBorder="1" applyAlignment="1">
      <alignment horizontal="center" vertical="center" wrapText="1"/>
    </xf>
    <xf numFmtId="174" fontId="75" fillId="6" borderId="73" xfId="57894" applyNumberFormat="1" applyFont="1" applyFill="1" applyBorder="1" applyAlignment="1">
      <alignment horizontal="center" vertical="center" wrapText="1"/>
    </xf>
    <xf numFmtId="174" fontId="71" fillId="6" borderId="76" xfId="57894" applyNumberFormat="1" applyFont="1" applyFill="1" applyBorder="1" applyAlignment="1">
      <alignment horizontal="center" vertical="center" wrapText="1"/>
    </xf>
    <xf numFmtId="0" fontId="0" fillId="83" borderId="183" xfId="0" applyFill="1" applyBorder="1" applyAlignment="1">
      <alignment horizontal="center"/>
    </xf>
    <xf numFmtId="0" fontId="0" fillId="83" borderId="0" xfId="0" applyFill="1" applyAlignment="1">
      <alignment horizontal="left"/>
    </xf>
    <xf numFmtId="0" fontId="0" fillId="85" borderId="161" xfId="0" applyFill="1" applyBorder="1" applyAlignment="1">
      <alignment horizontal="center"/>
    </xf>
    <xf numFmtId="174" fontId="54" fillId="0" borderId="162" xfId="0" applyNumberFormat="1" applyFont="1" applyFill="1" applyBorder="1" applyAlignment="1">
      <alignment horizontal="center" vertical="center"/>
    </xf>
    <xf numFmtId="179" fontId="71" fillId="3" borderId="163" xfId="57894" applyNumberFormat="1" applyFont="1" applyFill="1" applyBorder="1" applyAlignment="1">
      <alignment horizontal="center" vertical="center" wrapText="1"/>
    </xf>
    <xf numFmtId="174" fontId="71" fillId="6" borderId="111" xfId="57894" applyNumberFormat="1" applyFont="1" applyFill="1" applyBorder="1" applyAlignment="1">
      <alignment horizontal="center" vertical="center" wrapText="1"/>
    </xf>
    <xf numFmtId="179" fontId="71" fillId="121" borderId="44" xfId="57894" applyNumberFormat="1" applyFont="1" applyFill="1" applyBorder="1" applyAlignment="1">
      <alignment horizontal="center" vertical="center" wrapText="1"/>
    </xf>
    <xf numFmtId="174" fontId="71" fillId="121" borderId="94" xfId="57894" applyNumberFormat="1" applyFont="1" applyFill="1" applyBorder="1" applyAlignment="1">
      <alignment horizontal="center" vertical="center" wrapText="1"/>
    </xf>
    <xf numFmtId="174" fontId="71" fillId="121" borderId="4" xfId="57894" applyNumberFormat="1" applyFont="1" applyFill="1" applyBorder="1" applyAlignment="1">
      <alignment horizontal="center" vertical="center" wrapText="1"/>
    </xf>
    <xf numFmtId="174" fontId="71" fillId="3" borderId="93" xfId="57894" applyNumberFormat="1" applyFont="1" applyFill="1" applyBorder="1" applyAlignment="1">
      <alignment horizontal="center" vertical="center" wrapText="1"/>
    </xf>
    <xf numFmtId="179" fontId="71" fillId="3" borderId="83" xfId="57894" applyNumberFormat="1" applyFont="1" applyFill="1" applyBorder="1" applyAlignment="1">
      <alignment horizontal="center" vertical="center" wrapText="1"/>
    </xf>
    <xf numFmtId="174" fontId="75" fillId="3" borderId="93" xfId="57894" applyNumberFormat="1" applyFont="1" applyFill="1" applyBorder="1" applyAlignment="1">
      <alignment horizontal="center" vertical="center" wrapText="1"/>
    </xf>
    <xf numFmtId="179" fontId="71" fillId="121" borderId="172" xfId="57894" applyNumberFormat="1" applyFont="1" applyFill="1" applyBorder="1" applyAlignment="1">
      <alignment horizontal="center" vertical="center" wrapText="1"/>
    </xf>
    <xf numFmtId="179" fontId="71" fillId="3" borderId="82" xfId="57894" applyNumberFormat="1" applyFont="1" applyFill="1" applyBorder="1" applyAlignment="1">
      <alignment horizontal="center" vertical="center" wrapText="1"/>
    </xf>
    <xf numFmtId="174" fontId="75" fillId="121" borderId="92" xfId="57894" applyNumberFormat="1" applyFont="1" applyFill="1" applyBorder="1" applyAlignment="1">
      <alignment horizontal="center" vertical="center" wrapText="1"/>
    </xf>
    <xf numFmtId="174" fontId="75" fillId="121" borderId="74" xfId="57894" applyNumberFormat="1" applyFont="1" applyFill="1" applyBorder="1" applyAlignment="1">
      <alignment horizontal="center" vertical="center" wrapText="1"/>
    </xf>
    <xf numFmtId="174" fontId="75" fillId="3" borderId="107" xfId="57894" applyNumberFormat="1" applyFont="1" applyFill="1" applyBorder="1" applyAlignment="1">
      <alignment horizontal="center" vertical="center" wrapText="1"/>
    </xf>
    <xf numFmtId="174" fontId="75" fillId="3" borderId="74" xfId="57894" applyNumberFormat="1" applyFont="1" applyFill="1" applyBorder="1" applyAlignment="1">
      <alignment horizontal="center" vertical="center" wrapText="1"/>
    </xf>
    <xf numFmtId="174" fontId="75" fillId="3" borderId="107" xfId="57894" applyNumberFormat="1" applyFont="1" applyFill="1" applyBorder="1" applyAlignment="1">
      <alignment horizontal="center"/>
    </xf>
    <xf numFmtId="174" fontId="75" fillId="3" borderId="74" xfId="57894" applyNumberFormat="1" applyFont="1" applyFill="1" applyBorder="1" applyAlignment="1">
      <alignment horizontal="center"/>
    </xf>
    <xf numFmtId="179" fontId="71" fillId="6" borderId="179" xfId="57894" applyNumberFormat="1" applyFont="1" applyFill="1" applyBorder="1" applyAlignment="1">
      <alignment horizontal="center" vertical="center" wrapText="1"/>
    </xf>
    <xf numFmtId="179" fontId="71" fillId="3" borderId="180" xfId="57894" applyNumberFormat="1" applyFont="1" applyFill="1" applyBorder="1" applyAlignment="1">
      <alignment horizontal="center" vertical="center"/>
    </xf>
    <xf numFmtId="174" fontId="75" fillId="3" borderId="126" xfId="57894" applyNumberFormat="1" applyFont="1" applyFill="1" applyBorder="1" applyAlignment="1">
      <alignment horizontal="center" vertical="center" wrapText="1"/>
    </xf>
    <xf numFmtId="174" fontId="75" fillId="3" borderId="4" xfId="57894" applyNumberFormat="1" applyFont="1" applyFill="1" applyBorder="1" applyAlignment="1">
      <alignment horizontal="center" vertical="center" wrapText="1"/>
    </xf>
    <xf numFmtId="174" fontId="75" fillId="3" borderId="108" xfId="57894" applyNumberFormat="1" applyFont="1" applyFill="1" applyBorder="1" applyAlignment="1">
      <alignment horizontal="center" vertical="center" wrapText="1"/>
    </xf>
    <xf numFmtId="174" fontId="75" fillId="3" borderId="108" xfId="57894" applyNumberFormat="1" applyFont="1" applyFill="1" applyBorder="1" applyAlignment="1">
      <alignment horizontal="center"/>
    </xf>
    <xf numFmtId="174" fontId="75" fillId="3" borderId="4" xfId="57894" applyNumberFormat="1" applyFont="1" applyFill="1" applyBorder="1" applyAlignment="1">
      <alignment horizontal="center"/>
    </xf>
    <xf numFmtId="174" fontId="75" fillId="6" borderId="108" xfId="57894" applyNumberFormat="1" applyFont="1" applyFill="1" applyBorder="1" applyAlignment="1">
      <alignment horizontal="center"/>
    </xf>
    <xf numFmtId="174" fontId="75" fillId="6" borderId="4" xfId="57894" applyNumberFormat="1" applyFont="1" applyFill="1" applyBorder="1" applyAlignment="1">
      <alignment horizontal="center"/>
    </xf>
    <xf numFmtId="179" fontId="71" fillId="3" borderId="81" xfId="57894" applyNumberFormat="1" applyFont="1" applyFill="1" applyBorder="1" applyAlignment="1">
      <alignment horizontal="center" vertical="center"/>
    </xf>
    <xf numFmtId="174" fontId="75" fillId="6" borderId="91" xfId="57894" applyNumberFormat="1" applyFont="1" applyFill="1" applyBorder="1" applyAlignment="1">
      <alignment horizontal="center" vertical="center" wrapText="1"/>
    </xf>
    <xf numFmtId="0" fontId="35" fillId="123" borderId="4" xfId="0" applyFont="1" applyFill="1" applyBorder="1" applyAlignment="1">
      <alignment horizontal="center" vertical="center"/>
    </xf>
    <xf numFmtId="0" fontId="35" fillId="125" borderId="4" xfId="0" applyFont="1" applyFill="1" applyBorder="1" applyAlignment="1">
      <alignment horizontal="center" vertical="center"/>
    </xf>
    <xf numFmtId="0" fontId="54" fillId="108" borderId="0" xfId="0" applyFont="1" applyFill="1" applyAlignment="1">
      <alignment horizontal="center"/>
    </xf>
    <xf numFmtId="174" fontId="54" fillId="108" borderId="0" xfId="0" applyNumberFormat="1" applyFont="1" applyFill="1" applyAlignment="1">
      <alignment horizontal="center"/>
    </xf>
    <xf numFmtId="0" fontId="54" fillId="118" borderId="0" xfId="0" applyFont="1" applyFill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3" fillId="6" borderId="0" xfId="0" applyFont="1" applyFill="1" applyAlignment="1">
      <alignment horizontal="left"/>
    </xf>
    <xf numFmtId="174" fontId="54" fillId="4" borderId="183" xfId="0" applyNumberFormat="1" applyFont="1" applyFill="1" applyBorder="1" applyAlignment="1">
      <alignment horizontal="center" vertical="center"/>
    </xf>
    <xf numFmtId="174" fontId="54" fillId="4" borderId="33" xfId="0" applyNumberFormat="1" applyFont="1" applyFill="1" applyBorder="1" applyAlignment="1">
      <alignment horizontal="center" vertical="center" wrapText="1"/>
    </xf>
    <xf numFmtId="174" fontId="54" fillId="0" borderId="48" xfId="0" applyNumberFormat="1" applyFont="1" applyFill="1" applyBorder="1" applyAlignment="1" applyProtection="1">
      <alignment horizontal="center" vertical="center"/>
      <protection locked="0"/>
    </xf>
    <xf numFmtId="174" fontId="54" fillId="85" borderId="48" xfId="0" applyNumberFormat="1" applyFont="1" applyFill="1" applyBorder="1" applyAlignment="1" applyProtection="1">
      <alignment horizontal="center" vertical="center" wrapText="1"/>
      <protection locked="0"/>
    </xf>
    <xf numFmtId="174" fontId="54" fillId="80" borderId="41" xfId="0" applyNumberFormat="1" applyFont="1" applyFill="1" applyBorder="1" applyAlignment="1">
      <alignment horizontal="center" vertical="center" wrapText="1"/>
    </xf>
    <xf numFmtId="174" fontId="54" fillId="80" borderId="48" xfId="0" applyNumberFormat="1" applyFont="1" applyFill="1" applyBorder="1" applyAlignment="1" applyProtection="1">
      <alignment horizontal="center" vertical="center" wrapText="1"/>
      <protection locked="0"/>
    </xf>
    <xf numFmtId="1" fontId="56" fillId="0" borderId="132" xfId="57042" applyNumberFormat="1" applyFont="1" applyFill="1" applyBorder="1" applyAlignment="1" applyProtection="1">
      <alignment horizontal="center" vertical="center"/>
    </xf>
    <xf numFmtId="174" fontId="54" fillId="4" borderId="41" xfId="0" applyNumberFormat="1" applyFont="1" applyFill="1" applyBorder="1" applyAlignment="1">
      <alignment horizontal="center" vertical="center" wrapText="1"/>
    </xf>
    <xf numFmtId="174" fontId="54" fillId="118" borderId="34" xfId="0" applyNumberFormat="1" applyFont="1" applyFill="1" applyBorder="1" applyAlignment="1">
      <alignment horizontal="center" vertical="center" wrapText="1"/>
    </xf>
    <xf numFmtId="0" fontId="0" fillId="4" borderId="183" xfId="0" applyFill="1" applyBorder="1"/>
    <xf numFmtId="174" fontId="54" fillId="126" borderId="183" xfId="0" applyNumberFormat="1" applyFont="1" applyFill="1" applyBorder="1" applyAlignment="1">
      <alignment horizontal="center" vertical="center"/>
    </xf>
    <xf numFmtId="174" fontId="35" fillId="4" borderId="160" xfId="0" applyNumberFormat="1" applyFont="1" applyFill="1" applyBorder="1" applyAlignment="1">
      <alignment horizontal="center" vertical="center" wrapText="1"/>
    </xf>
    <xf numFmtId="174" fontId="35" fillId="83" borderId="161" xfId="0" applyNumberFormat="1" applyFont="1" applyFill="1" applyBorder="1" applyAlignment="1">
      <alignment horizontal="center" vertical="center"/>
    </xf>
    <xf numFmtId="174" fontId="54" fillId="118" borderId="161" xfId="0" applyNumberFormat="1" applyFont="1" applyFill="1" applyBorder="1" applyAlignment="1">
      <alignment horizontal="center" vertical="center"/>
    </xf>
    <xf numFmtId="0" fontId="54" fillId="125" borderId="4" xfId="0" applyFont="1" applyFill="1" applyBorder="1" applyAlignment="1">
      <alignment horizontal="center" vertical="center"/>
    </xf>
    <xf numFmtId="174" fontId="54" fillId="89" borderId="0" xfId="0" applyNumberFormat="1" applyFont="1" applyFill="1" applyAlignment="1">
      <alignment horizontal="center"/>
    </xf>
    <xf numFmtId="174" fontId="54" fillId="4" borderId="48" xfId="0" applyNumberFormat="1" applyFont="1" applyFill="1" applyBorder="1" applyAlignment="1">
      <alignment horizontal="center" vertical="center" wrapText="1"/>
    </xf>
    <xf numFmtId="0" fontId="109" fillId="83" borderId="0" xfId="0" applyFont="1" applyFill="1"/>
    <xf numFmtId="174" fontId="110" fillId="83" borderId="0" xfId="57042" applyNumberFormat="1" applyFont="1" applyFill="1" applyBorder="1" applyAlignment="1" applyProtection="1">
      <alignment horizontal="center" vertical="center"/>
    </xf>
    <xf numFmtId="1" fontId="110" fillId="83" borderId="0" xfId="57042" applyNumberFormat="1" applyFont="1" applyFill="1" applyBorder="1" applyAlignment="1" applyProtection="1">
      <alignment horizontal="center" vertical="center"/>
    </xf>
    <xf numFmtId="0" fontId="77" fillId="83" borderId="183" xfId="0" applyFont="1" applyFill="1" applyBorder="1" applyAlignment="1">
      <alignment horizontal="center" vertical="center"/>
    </xf>
    <xf numFmtId="0" fontId="77" fillId="83" borderId="162" xfId="0" applyFont="1" applyFill="1" applyBorder="1" applyAlignment="1">
      <alignment horizontal="center" textRotation="90"/>
    </xf>
    <xf numFmtId="174" fontId="77" fillId="83" borderId="183" xfId="0" applyNumberFormat="1" applyFont="1" applyFill="1" applyBorder="1" applyAlignment="1">
      <alignment horizontal="center" vertical="center"/>
    </xf>
    <xf numFmtId="174" fontId="77" fillId="83" borderId="183" xfId="0" applyNumberFormat="1" applyFont="1" applyFill="1" applyBorder="1" applyAlignment="1">
      <alignment horizontal="center" vertical="center" wrapText="1"/>
    </xf>
    <xf numFmtId="174" fontId="77" fillId="83" borderId="163" xfId="0" applyNumberFormat="1" applyFont="1" applyFill="1" applyBorder="1" applyAlignment="1">
      <alignment horizontal="center" vertical="center"/>
    </xf>
    <xf numFmtId="0" fontId="77" fillId="83" borderId="0" xfId="0" applyFont="1" applyFill="1" applyAlignment="1">
      <alignment horizontal="center"/>
    </xf>
    <xf numFmtId="0" fontId="53" fillId="83" borderId="0" xfId="0" applyFont="1" applyFill="1" applyAlignment="1">
      <alignment horizontal="center"/>
    </xf>
    <xf numFmtId="174" fontId="77" fillId="83" borderId="0" xfId="0" applyNumberFormat="1" applyFont="1" applyFill="1" applyAlignment="1">
      <alignment horizontal="center"/>
    </xf>
    <xf numFmtId="0" fontId="77" fillId="83" borderId="0" xfId="0" applyFont="1" applyFill="1" applyBorder="1" applyAlignment="1">
      <alignment horizontal="center" vertical="center"/>
    </xf>
    <xf numFmtId="174" fontId="53" fillId="83" borderId="0" xfId="0" applyNumberFormat="1" applyFont="1" applyFill="1" applyAlignment="1">
      <alignment horizontal="left"/>
    </xf>
    <xf numFmtId="0" fontId="53" fillId="83" borderId="0" xfId="0" applyFont="1" applyFill="1"/>
    <xf numFmtId="0" fontId="36" fillId="83" borderId="0" xfId="0" applyFont="1" applyFill="1" applyBorder="1"/>
    <xf numFmtId="1" fontId="56" fillId="83" borderId="43" xfId="57042" applyNumberFormat="1" applyFont="1" applyFill="1" applyBorder="1" applyAlignment="1" applyProtection="1">
      <alignment horizontal="center" vertical="center"/>
    </xf>
    <xf numFmtId="0" fontId="54" fillId="83" borderId="4" xfId="0" applyFont="1" applyFill="1" applyBorder="1" applyAlignment="1">
      <alignment horizontal="center" vertical="center"/>
    </xf>
    <xf numFmtId="0" fontId="0" fillId="83" borderId="162" xfId="0" applyFont="1" applyFill="1" applyBorder="1" applyAlignment="1">
      <alignment horizontal="center" textRotation="90"/>
    </xf>
    <xf numFmtId="0" fontId="0" fillId="83" borderId="161" xfId="0" applyFill="1" applyBorder="1"/>
    <xf numFmtId="0" fontId="107" fillId="83" borderId="0" xfId="0" applyFont="1" applyFill="1" applyBorder="1" applyAlignment="1">
      <alignment horizontal="center" vertical="center"/>
    </xf>
    <xf numFmtId="16" fontId="0" fillId="83" borderId="0" xfId="0" applyNumberFormat="1" applyFill="1"/>
    <xf numFmtId="174" fontId="54" fillId="92" borderId="183" xfId="0" applyNumberFormat="1" applyFont="1" applyFill="1" applyBorder="1" applyAlignment="1">
      <alignment horizontal="center" vertical="center"/>
    </xf>
    <xf numFmtId="174" fontId="54" fillId="4" borderId="51" xfId="0" applyNumberFormat="1" applyFont="1" applyFill="1" applyBorder="1" applyAlignment="1">
      <alignment horizontal="center" vertical="center" wrapText="1"/>
    </xf>
    <xf numFmtId="174" fontId="54" fillId="105" borderId="161" xfId="0" applyNumberFormat="1" applyFont="1" applyFill="1" applyBorder="1" applyAlignment="1">
      <alignment horizontal="center" vertical="center"/>
    </xf>
    <xf numFmtId="174" fontId="54" fillId="3" borderId="162" xfId="0" applyNumberFormat="1" applyFont="1" applyFill="1" applyBorder="1" applyAlignment="1">
      <alignment horizontal="center" vertical="center"/>
    </xf>
    <xf numFmtId="174" fontId="56" fillId="92" borderId="67" xfId="57042" applyNumberFormat="1" applyFont="1" applyFill="1" applyBorder="1" applyAlignment="1" applyProtection="1">
      <alignment horizontal="center" vertical="center"/>
    </xf>
    <xf numFmtId="0" fontId="0" fillId="83" borderId="36" xfId="0" applyFont="1" applyFill="1" applyBorder="1" applyAlignment="1">
      <alignment horizontal="center" textRotation="90"/>
    </xf>
    <xf numFmtId="174" fontId="54" fillId="83" borderId="183" xfId="0" applyNumberFormat="1" applyFont="1" applyFill="1" applyBorder="1" applyAlignment="1">
      <alignment horizontal="center" wrapText="1"/>
    </xf>
    <xf numFmtId="174" fontId="54" fillId="83" borderId="183" xfId="0" applyNumberFormat="1" applyFont="1" applyFill="1" applyBorder="1" applyAlignment="1" applyProtection="1">
      <alignment horizontal="center" wrapText="1"/>
      <protection locked="0"/>
    </xf>
    <xf numFmtId="174" fontId="54" fillId="83" borderId="183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174" fontId="54" fillId="78" borderId="183" xfId="0" applyNumberFormat="1" applyFont="1" applyFill="1" applyBorder="1" applyAlignment="1">
      <alignment horizontal="center" vertical="center"/>
    </xf>
    <xf numFmtId="174" fontId="54" fillId="78" borderId="44" xfId="0" applyNumberFormat="1" applyFont="1" applyFill="1" applyBorder="1" applyAlignment="1">
      <alignment horizontal="center" vertical="center"/>
    </xf>
    <xf numFmtId="174" fontId="54" fillId="78" borderId="51" xfId="0" applyNumberFormat="1" applyFont="1" applyFill="1" applyBorder="1" applyAlignment="1">
      <alignment horizontal="center" vertical="center" wrapText="1"/>
    </xf>
    <xf numFmtId="174" fontId="54" fillId="78" borderId="34" xfId="0" applyNumberFormat="1" applyFont="1" applyFill="1" applyBorder="1" applyAlignment="1">
      <alignment horizontal="center" vertical="center" wrapText="1"/>
    </xf>
    <xf numFmtId="0" fontId="0" fillId="78" borderId="183" xfId="0" applyFill="1" applyBorder="1"/>
    <xf numFmtId="0" fontId="54" fillId="3" borderId="0" xfId="0" applyFont="1" applyFill="1" applyBorder="1" applyAlignment="1">
      <alignment horizontal="center" vertical="center"/>
    </xf>
    <xf numFmtId="0" fontId="54" fillId="123" borderId="4" xfId="0" applyFont="1" applyFill="1" applyBorder="1" applyAlignment="1">
      <alignment horizontal="center" vertical="center"/>
    </xf>
    <xf numFmtId="174" fontId="54" fillId="126" borderId="161" xfId="0" applyNumberFormat="1" applyFont="1" applyFill="1" applyBorder="1" applyAlignment="1">
      <alignment horizontal="center" vertical="center"/>
    </xf>
    <xf numFmtId="49" fontId="0" fillId="6" borderId="0" xfId="0" applyNumberFormat="1" applyFill="1" applyBorder="1" applyAlignment="1">
      <alignment horizontal="center"/>
    </xf>
    <xf numFmtId="0" fontId="101" fillId="4" borderId="0" xfId="0" applyFont="1" applyFill="1" applyBorder="1"/>
    <xf numFmtId="174" fontId="54" fillId="6" borderId="0" xfId="0" applyNumberFormat="1" applyFont="1" applyFill="1" applyAlignment="1"/>
    <xf numFmtId="174" fontId="54" fillId="0" borderId="89" xfId="0" applyNumberFormat="1" applyFont="1" applyBorder="1" applyAlignment="1">
      <alignment horizontal="center" vertical="center"/>
    </xf>
    <xf numFmtId="0" fontId="54" fillId="80" borderId="162" xfId="0" applyFont="1" applyFill="1" applyBorder="1" applyAlignment="1">
      <alignment horizontal="center" textRotation="90"/>
    </xf>
    <xf numFmtId="0" fontId="54" fillId="83" borderId="0" xfId="0" applyFont="1" applyFill="1" applyBorder="1" applyAlignment="1">
      <alignment horizontal="left" vertical="center"/>
    </xf>
    <xf numFmtId="0" fontId="54" fillId="78" borderId="0" xfId="0" applyFont="1" applyFill="1" applyAlignment="1">
      <alignment horizontal="center"/>
    </xf>
    <xf numFmtId="174" fontId="54" fillId="78" borderId="0" xfId="0" applyNumberFormat="1" applyFont="1" applyFill="1" applyAlignment="1">
      <alignment horizontal="center"/>
    </xf>
    <xf numFmtId="0" fontId="54" fillId="80" borderId="0" xfId="0" applyFont="1" applyFill="1" applyAlignment="1">
      <alignment horizontal="center"/>
    </xf>
    <xf numFmtId="174" fontId="54" fillId="80" borderId="0" xfId="0" applyNumberFormat="1" applyFont="1" applyFill="1" applyAlignment="1">
      <alignment horizontal="center"/>
    </xf>
    <xf numFmtId="0" fontId="54" fillId="127" borderId="0" xfId="0" applyFont="1" applyFill="1" applyAlignment="1">
      <alignment horizontal="center"/>
    </xf>
    <xf numFmtId="174" fontId="54" fillId="127" borderId="0" xfId="0" applyNumberFormat="1" applyFont="1" applyFill="1" applyAlignment="1">
      <alignment horizontal="center"/>
    </xf>
    <xf numFmtId="0" fontId="54" fillId="129" borderId="162" xfId="0" applyFont="1" applyFill="1" applyBorder="1" applyAlignment="1">
      <alignment horizontal="center" textRotation="90"/>
    </xf>
    <xf numFmtId="174" fontId="54" fillId="80" borderId="0" xfId="0" applyNumberFormat="1" applyFont="1" applyFill="1" applyBorder="1" applyAlignment="1">
      <alignment horizontal="center" vertical="center"/>
    </xf>
    <xf numFmtId="0" fontId="0" fillId="130" borderId="0" xfId="0" applyFill="1" applyAlignment="1">
      <alignment horizontal="center"/>
    </xf>
    <xf numFmtId="0" fontId="54" fillId="4" borderId="183" xfId="0" applyFont="1" applyFill="1" applyBorder="1" applyAlignment="1">
      <alignment horizontal="center" vertical="center"/>
    </xf>
    <xf numFmtId="0" fontId="54" fillId="128" borderId="183" xfId="0" applyFont="1" applyFill="1" applyBorder="1" applyAlignment="1">
      <alignment horizontal="center" vertical="center"/>
    </xf>
    <xf numFmtId="0" fontId="54" fillId="78" borderId="183" xfId="0" applyFont="1" applyFill="1" applyBorder="1" applyAlignment="1">
      <alignment horizontal="center" vertical="center"/>
    </xf>
    <xf numFmtId="0" fontId="54" fillId="0" borderId="183" xfId="0" applyFont="1" applyFill="1" applyBorder="1" applyAlignment="1">
      <alignment horizontal="center" vertical="center"/>
    </xf>
    <xf numFmtId="0" fontId="54" fillId="131" borderId="183" xfId="0" applyFont="1" applyFill="1" applyBorder="1" applyAlignment="1">
      <alignment horizontal="center" vertical="center"/>
    </xf>
    <xf numFmtId="0" fontId="35" fillId="128" borderId="4" xfId="0" applyFont="1" applyFill="1" applyBorder="1" applyAlignment="1">
      <alignment horizontal="center" vertical="center"/>
    </xf>
    <xf numFmtId="0" fontId="54" fillId="4" borderId="73" xfId="0" applyFont="1" applyFill="1" applyBorder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0" fontId="54" fillId="128" borderId="4" xfId="0" applyFont="1" applyFill="1" applyBorder="1" applyAlignment="1">
      <alignment horizontal="center" vertical="center"/>
    </xf>
    <xf numFmtId="0" fontId="54" fillId="78" borderId="4" xfId="0" applyFont="1" applyFill="1" applyBorder="1" applyAlignment="1">
      <alignment horizontal="center" vertical="center"/>
    </xf>
    <xf numFmtId="0" fontId="54" fillId="78" borderId="73" xfId="0" applyFont="1" applyFill="1" applyBorder="1" applyAlignment="1">
      <alignment horizontal="center" vertical="center"/>
    </xf>
    <xf numFmtId="0" fontId="54" fillId="4" borderId="4" xfId="0" applyFont="1" applyFill="1" applyBorder="1" applyAlignment="1">
      <alignment horizontal="center" vertical="center"/>
    </xf>
    <xf numFmtId="0" fontId="54" fillId="131" borderId="4" xfId="0" applyFont="1" applyFill="1" applyBorder="1" applyAlignment="1">
      <alignment horizontal="center" vertical="center"/>
    </xf>
    <xf numFmtId="0" fontId="0" fillId="128" borderId="4" xfId="0" applyFill="1" applyBorder="1" applyAlignment="1">
      <alignment horizontal="center" vertical="center"/>
    </xf>
    <xf numFmtId="0" fontId="35" fillId="78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78" borderId="0" xfId="0" applyFill="1" applyAlignment="1"/>
    <xf numFmtId="0" fontId="0" fillId="78" borderId="43" xfId="0" applyFill="1" applyBorder="1" applyAlignment="1">
      <alignment horizontal="center" vertical="center"/>
    </xf>
    <xf numFmtId="0" fontId="0" fillId="128" borderId="43" xfId="0" applyFill="1" applyBorder="1" applyAlignment="1">
      <alignment horizontal="center" vertical="center"/>
    </xf>
    <xf numFmtId="0" fontId="0" fillId="128" borderId="0" xfId="0" applyFill="1" applyAlignment="1"/>
    <xf numFmtId="174" fontId="54" fillId="5" borderId="183" xfId="0" applyNumberFormat="1" applyFont="1" applyFill="1" applyBorder="1" applyAlignment="1">
      <alignment horizontal="center" vertical="center"/>
    </xf>
    <xf numFmtId="0" fontId="53" fillId="0" borderId="0" xfId="0" applyFont="1" applyFill="1" applyAlignment="1" applyProtection="1">
      <alignment horizontal="center" vertical="center"/>
      <protection locked="0"/>
    </xf>
    <xf numFmtId="0" fontId="54" fillId="5" borderId="0" xfId="0" applyFont="1" applyFill="1" applyAlignment="1">
      <alignment horizontal="center"/>
    </xf>
    <xf numFmtId="174" fontId="54" fillId="5" borderId="0" xfId="0" applyNumberFormat="1" applyFont="1" applyFill="1" applyAlignment="1">
      <alignment horizontal="center"/>
    </xf>
    <xf numFmtId="0" fontId="54" fillId="132" borderId="183" xfId="0" applyFont="1" applyFill="1" applyBorder="1" applyAlignment="1">
      <alignment horizontal="center" vertical="center"/>
    </xf>
    <xf numFmtId="174" fontId="111" fillId="126" borderId="183" xfId="0" applyNumberFormat="1" applyFon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54" fillId="6" borderId="16" xfId="0" applyFont="1" applyFill="1" applyBorder="1" applyAlignment="1">
      <alignment horizontal="center" vertical="center"/>
    </xf>
    <xf numFmtId="0" fontId="54" fillId="6" borderId="15" xfId="0" applyFont="1" applyFill="1" applyBorder="1" applyAlignment="1">
      <alignment horizontal="center" vertical="center"/>
    </xf>
    <xf numFmtId="0" fontId="54" fillId="6" borderId="19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19" borderId="183" xfId="0" applyFill="1" applyBorder="1"/>
    <xf numFmtId="0" fontId="54" fillId="3" borderId="183" xfId="0" applyFont="1" applyFill="1" applyBorder="1"/>
    <xf numFmtId="0" fontId="54" fillId="0" borderId="183" xfId="0" applyFont="1" applyBorder="1" applyAlignment="1" applyProtection="1">
      <alignment horizontal="center" vertical="center" wrapText="1"/>
      <protection locked="0"/>
    </xf>
    <xf numFmtId="0" fontId="54" fillId="0" borderId="183" xfId="0" applyFont="1" applyFill="1" applyBorder="1" applyAlignment="1" applyProtection="1">
      <alignment horizontal="center" vertical="center"/>
      <protection locked="0"/>
    </xf>
    <xf numFmtId="0" fontId="54" fillId="0" borderId="183" xfId="0" applyFont="1" applyFill="1" applyBorder="1" applyAlignment="1" applyProtection="1">
      <alignment horizontal="center" vertical="center" wrapText="1"/>
      <protection locked="0"/>
    </xf>
    <xf numFmtId="174" fontId="54" fillId="119" borderId="163" xfId="0" applyNumberFormat="1" applyFont="1" applyFill="1" applyBorder="1" applyAlignment="1">
      <alignment horizontal="center" vertical="center" wrapText="1"/>
    </xf>
    <xf numFmtId="0" fontId="54" fillId="0" borderId="173" xfId="0" applyFont="1" applyBorder="1" applyAlignment="1" applyProtection="1">
      <alignment horizontal="center" vertical="center" wrapText="1"/>
      <protection locked="0"/>
    </xf>
    <xf numFmtId="0" fontId="54" fillId="0" borderId="163" xfId="0" applyFont="1" applyFill="1" applyBorder="1" applyAlignment="1" applyProtection="1">
      <alignment horizontal="center" vertical="center"/>
      <protection locked="0"/>
    </xf>
    <xf numFmtId="0" fontId="54" fillId="0" borderId="184" xfId="0" applyFont="1" applyBorder="1" applyAlignment="1" applyProtection="1">
      <alignment horizontal="center" vertical="center" wrapText="1"/>
      <protection locked="0"/>
    </xf>
    <xf numFmtId="174" fontId="54" fillId="5" borderId="183" xfId="0" applyNumberFormat="1" applyFont="1" applyFill="1" applyBorder="1" applyAlignment="1">
      <alignment horizontal="center" vertical="center" wrapText="1"/>
    </xf>
    <xf numFmtId="0" fontId="3" fillId="0" borderId="183" xfId="0" applyFont="1" applyFill="1" applyBorder="1"/>
    <xf numFmtId="0" fontId="35" fillId="0" borderId="173" xfId="0" applyFont="1" applyFill="1" applyBorder="1" applyAlignment="1" applyProtection="1">
      <alignment horizontal="center" vertical="center" wrapText="1"/>
      <protection locked="0"/>
    </xf>
    <xf numFmtId="0" fontId="35" fillId="0" borderId="184" xfId="0" applyFont="1" applyFill="1" applyBorder="1" applyAlignment="1" applyProtection="1">
      <alignment horizontal="center" vertical="center" wrapText="1"/>
      <protection locked="0"/>
    </xf>
    <xf numFmtId="0" fontId="54" fillId="0" borderId="184" xfId="0" applyFont="1" applyFill="1" applyBorder="1" applyAlignment="1" applyProtection="1">
      <alignment horizontal="center" vertical="center" wrapText="1"/>
      <protection locked="0"/>
    </xf>
    <xf numFmtId="0" fontId="54" fillId="2" borderId="184" xfId="0" applyFont="1" applyFill="1" applyBorder="1" applyAlignment="1" applyProtection="1">
      <alignment horizontal="center" vertical="center" wrapText="1"/>
      <protection locked="0"/>
    </xf>
    <xf numFmtId="174" fontId="54" fillId="119" borderId="183" xfId="0" applyNumberFormat="1" applyFont="1" applyFill="1" applyBorder="1" applyAlignment="1" applyProtection="1">
      <alignment horizontal="center" vertical="center" wrapText="1"/>
      <protection locked="0"/>
    </xf>
    <xf numFmtId="0" fontId="112" fillId="2" borderId="184" xfId="0" applyFont="1" applyFill="1" applyBorder="1" applyAlignment="1" applyProtection="1">
      <alignment horizontal="center" vertical="center" wrapText="1"/>
      <protection locked="0"/>
    </xf>
    <xf numFmtId="174" fontId="54" fillId="2" borderId="183" xfId="0" applyNumberFormat="1" applyFont="1" applyFill="1" applyBorder="1" applyAlignment="1">
      <alignment horizontal="center" vertical="center" wrapText="1"/>
    </xf>
    <xf numFmtId="174" fontId="54" fillId="119" borderId="183" xfId="0" applyNumberFormat="1" applyFont="1" applyFill="1" applyBorder="1" applyAlignment="1">
      <alignment horizontal="center" wrapText="1"/>
    </xf>
    <xf numFmtId="174" fontId="54" fillId="0" borderId="183" xfId="0" applyNumberFormat="1" applyFont="1" applyBorder="1" applyAlignment="1">
      <alignment horizontal="center" vertical="center" wrapText="1"/>
    </xf>
    <xf numFmtId="0" fontId="54" fillId="0" borderId="183" xfId="0" quotePrefix="1" applyFont="1" applyFill="1" applyBorder="1" applyAlignment="1" applyProtection="1">
      <alignment horizontal="center" vertical="center"/>
      <protection locked="0"/>
    </xf>
    <xf numFmtId="174" fontId="54" fillId="82" borderId="183" xfId="0" applyNumberFormat="1" applyFont="1" applyFill="1" applyBorder="1" applyAlignment="1">
      <alignment horizontal="center" vertical="center" wrapText="1"/>
    </xf>
    <xf numFmtId="174" fontId="54" fillId="80" borderId="183" xfId="0" applyNumberFormat="1" applyFont="1" applyFill="1" applyBorder="1" applyAlignment="1">
      <alignment horizontal="center" vertical="center" wrapText="1"/>
    </xf>
    <xf numFmtId="0" fontId="35" fillId="78" borderId="163" xfId="0" applyFont="1" applyFill="1" applyBorder="1" applyAlignment="1">
      <alignment horizontal="center" textRotation="90"/>
    </xf>
    <xf numFmtId="0" fontId="0" fillId="78" borderId="163" xfId="0" applyFont="1" applyFill="1" applyBorder="1" applyAlignment="1">
      <alignment horizontal="center" textRotation="90"/>
    </xf>
    <xf numFmtId="0" fontId="3" fillId="0" borderId="163" xfId="57042" applyFont="1" applyFill="1" applyBorder="1" applyAlignment="1">
      <alignment horizontal="center" textRotation="90"/>
    </xf>
    <xf numFmtId="0" fontId="54" fillId="93" borderId="163" xfId="0" applyFont="1" applyFill="1" applyBorder="1" applyAlignment="1">
      <alignment horizontal="center" textRotation="90"/>
    </xf>
    <xf numFmtId="0" fontId="54" fillId="6" borderId="15" xfId="0" applyFont="1" applyFill="1" applyBorder="1" applyAlignment="1">
      <alignment vertical="center"/>
    </xf>
    <xf numFmtId="0" fontId="0" fillId="3" borderId="183" xfId="0" applyFill="1" applyBorder="1" applyAlignment="1"/>
    <xf numFmtId="0" fontId="0" fillId="81" borderId="183" xfId="0" applyFill="1" applyBorder="1"/>
    <xf numFmtId="0" fontId="36" fillId="0" borderId="183" xfId="0" applyFont="1" applyBorder="1" applyAlignment="1" applyProtection="1">
      <alignment horizontal="center" vertical="center" wrapText="1"/>
      <protection locked="0"/>
    </xf>
    <xf numFmtId="0" fontId="0" fillId="81" borderId="183" xfId="0" applyFill="1" applyBorder="1" applyAlignment="1"/>
    <xf numFmtId="174" fontId="54" fillId="81" borderId="163" xfId="0" applyNumberFormat="1" applyFont="1" applyFill="1" applyBorder="1" applyAlignment="1">
      <alignment horizontal="center" vertical="center" wrapText="1"/>
    </xf>
    <xf numFmtId="0" fontId="36" fillId="0" borderId="173" xfId="0" applyFont="1" applyBorder="1" applyAlignment="1" applyProtection="1">
      <alignment horizontal="center" vertical="center" wrapText="1"/>
      <protection locked="0"/>
    </xf>
    <xf numFmtId="0" fontId="36" fillId="0" borderId="183" xfId="0" applyFont="1" applyFill="1" applyBorder="1" applyAlignment="1" applyProtection="1">
      <alignment horizontal="center" vertical="center"/>
      <protection locked="0"/>
    </xf>
    <xf numFmtId="0" fontId="0" fillId="0" borderId="183" xfId="0" applyFill="1" applyBorder="1"/>
    <xf numFmtId="16" fontId="0" fillId="6" borderId="183" xfId="0" applyNumberFormat="1" applyFill="1" applyBorder="1"/>
    <xf numFmtId="0" fontId="36" fillId="0" borderId="184" xfId="0" applyFont="1" applyBorder="1" applyAlignment="1" applyProtection="1">
      <alignment horizontal="center" vertical="center" wrapText="1"/>
      <protection locked="0"/>
    </xf>
    <xf numFmtId="0" fontId="36" fillId="0" borderId="163" xfId="0" applyFont="1" applyFill="1" applyBorder="1" applyAlignment="1" applyProtection="1">
      <alignment horizontal="center" vertical="center"/>
      <protection locked="0"/>
    </xf>
    <xf numFmtId="0" fontId="3" fillId="3" borderId="183" xfId="0" applyFont="1" applyFill="1" applyBorder="1" applyAlignment="1"/>
    <xf numFmtId="0" fontId="53" fillId="0" borderId="183" xfId="0" applyFont="1" applyBorder="1" applyAlignment="1" applyProtection="1">
      <alignment horizontal="center" vertical="center"/>
      <protection locked="0"/>
    </xf>
    <xf numFmtId="16" fontId="0" fillId="0" borderId="183" xfId="0" applyNumberFormat="1" applyBorder="1"/>
    <xf numFmtId="0" fontId="5" fillId="0" borderId="183" xfId="0" applyFont="1" applyBorder="1" applyAlignment="1"/>
    <xf numFmtId="0" fontId="4" fillId="0" borderId="173" xfId="0" applyFont="1" applyFill="1" applyBorder="1" applyAlignment="1" applyProtection="1">
      <alignment horizontal="center" vertical="center" wrapText="1"/>
      <protection locked="0"/>
    </xf>
    <xf numFmtId="0" fontId="4" fillId="0" borderId="184" xfId="0" applyFont="1" applyFill="1" applyBorder="1" applyAlignment="1" applyProtection="1">
      <alignment horizontal="center" vertical="center" wrapText="1"/>
      <protection locked="0"/>
    </xf>
    <xf numFmtId="174" fontId="35" fillId="81" borderId="183" xfId="0" applyNumberFormat="1" applyFont="1" applyFill="1" applyBorder="1" applyAlignment="1">
      <alignment horizontal="center" vertical="center"/>
    </xf>
    <xf numFmtId="174" fontId="54" fillId="4" borderId="183" xfId="0" applyNumberFormat="1" applyFont="1" applyFill="1" applyBorder="1" applyAlignment="1">
      <alignment horizontal="center" vertical="center" wrapText="1"/>
    </xf>
    <xf numFmtId="174" fontId="35" fillId="4" borderId="183" xfId="0" applyNumberFormat="1" applyFont="1" applyFill="1" applyBorder="1" applyAlignment="1">
      <alignment horizontal="center" vertical="center" wrapText="1"/>
    </xf>
    <xf numFmtId="174" fontId="54" fillId="80" borderId="183" xfId="0" applyNumberFormat="1" applyFont="1" applyFill="1" applyBorder="1" applyAlignment="1" applyProtection="1">
      <alignment horizontal="center" vertical="center" wrapText="1"/>
      <protection locked="0"/>
    </xf>
    <xf numFmtId="174" fontId="54" fillId="3" borderId="183" xfId="0" applyNumberFormat="1" applyFont="1" applyFill="1" applyBorder="1" applyAlignment="1" applyProtection="1">
      <alignment horizontal="center" vertical="center" wrapText="1"/>
      <protection locked="0"/>
    </xf>
    <xf numFmtId="0" fontId="36" fillId="0" borderId="184" xfId="0" applyFont="1" applyFill="1" applyBorder="1" applyAlignment="1" applyProtection="1">
      <alignment horizontal="center" vertical="center" wrapText="1"/>
      <protection locked="0"/>
    </xf>
    <xf numFmtId="0" fontId="0" fillId="0" borderId="183" xfId="0" applyBorder="1" applyAlignment="1"/>
    <xf numFmtId="174" fontId="54" fillId="2" borderId="183" xfId="0" applyNumberFormat="1" applyFont="1" applyFill="1" applyBorder="1" applyAlignment="1">
      <alignment horizontal="center" vertical="center"/>
    </xf>
    <xf numFmtId="174" fontId="54" fillId="85" borderId="183" xfId="0" applyNumberFormat="1" applyFont="1" applyFill="1" applyBorder="1" applyAlignment="1">
      <alignment horizontal="center"/>
    </xf>
    <xf numFmtId="174" fontId="54" fillId="84" borderId="183" xfId="0" applyNumberFormat="1" applyFont="1" applyFill="1" applyBorder="1" applyAlignment="1">
      <alignment horizontal="center" vertical="center" wrapText="1"/>
    </xf>
    <xf numFmtId="0" fontId="36" fillId="2" borderId="184" xfId="0" applyFont="1" applyFill="1" applyBorder="1" applyAlignment="1" applyProtection="1">
      <alignment horizontal="center" vertical="center" wrapText="1"/>
      <protection locked="0"/>
    </xf>
    <xf numFmtId="174" fontId="54" fillId="3" borderId="183" xfId="0" applyNumberFormat="1" applyFont="1" applyFill="1" applyBorder="1" applyAlignment="1">
      <alignment horizontal="center" wrapText="1"/>
    </xf>
    <xf numFmtId="174" fontId="54" fillId="81" borderId="183" xfId="0" applyNumberFormat="1" applyFont="1" applyFill="1" applyBorder="1" applyAlignment="1" applyProtection="1">
      <alignment horizontal="center" vertical="center" wrapText="1"/>
      <protection locked="0"/>
    </xf>
    <xf numFmtId="174" fontId="54" fillId="81" borderId="183" xfId="0" applyNumberFormat="1" applyFont="1" applyFill="1" applyBorder="1" applyAlignment="1">
      <alignment horizontal="center"/>
    </xf>
    <xf numFmtId="174" fontId="54" fillId="78" borderId="183" xfId="0" applyNumberFormat="1" applyFont="1" applyFill="1" applyBorder="1" applyAlignment="1">
      <alignment horizontal="center" vertical="center" wrapText="1"/>
    </xf>
    <xf numFmtId="174" fontId="54" fillId="118" borderId="183" xfId="0" applyNumberFormat="1" applyFont="1" applyFill="1" applyBorder="1" applyAlignment="1">
      <alignment horizontal="center" wrapText="1"/>
    </xf>
    <xf numFmtId="174" fontId="54" fillId="118" borderId="183" xfId="0" applyNumberFormat="1" applyFont="1" applyFill="1" applyBorder="1" applyAlignment="1">
      <alignment horizontal="center" vertical="center" wrapText="1"/>
    </xf>
    <xf numFmtId="0" fontId="113" fillId="2" borderId="184" xfId="0" applyFont="1" applyFill="1" applyBorder="1" applyAlignment="1" applyProtection="1">
      <alignment horizontal="center" vertical="center" wrapText="1"/>
      <protection locked="0"/>
    </xf>
    <xf numFmtId="174" fontId="54" fillId="75" borderId="183" xfId="0" applyNumberFormat="1" applyFont="1" applyFill="1" applyBorder="1" applyAlignment="1">
      <alignment horizontal="center" vertical="center"/>
    </xf>
    <xf numFmtId="174" fontId="35" fillId="81" borderId="183" xfId="0" applyNumberFormat="1" applyFont="1" applyFill="1" applyBorder="1" applyAlignment="1">
      <alignment horizontal="center" vertical="center" wrapText="1"/>
    </xf>
    <xf numFmtId="174" fontId="54" fillId="106" borderId="183" xfId="0" applyNumberFormat="1" applyFont="1" applyFill="1" applyBorder="1" applyAlignment="1">
      <alignment horizontal="center" vertical="center" wrapText="1"/>
    </xf>
    <xf numFmtId="174" fontId="54" fillId="106" borderId="183" xfId="0" applyNumberFormat="1" applyFont="1" applyFill="1" applyBorder="1" applyAlignment="1">
      <alignment horizontal="center" vertical="center"/>
    </xf>
    <xf numFmtId="174" fontId="103" fillId="6" borderId="183" xfId="0" applyNumberFormat="1" applyFont="1" applyFill="1" applyBorder="1" applyAlignment="1">
      <alignment horizontal="center" vertical="center" wrapText="1"/>
    </xf>
    <xf numFmtId="174" fontId="54" fillId="81" borderId="0" xfId="0" applyNumberFormat="1" applyFont="1" applyFill="1" applyBorder="1" applyAlignment="1">
      <alignment horizontal="center" vertical="center" wrapText="1"/>
    </xf>
    <xf numFmtId="174" fontId="54" fillId="3" borderId="2" xfId="0" applyNumberFormat="1" applyFont="1" applyFill="1" applyBorder="1" applyAlignment="1" applyProtection="1">
      <alignment horizontal="center" vertical="center" wrapText="1"/>
      <protection locked="0"/>
    </xf>
    <xf numFmtId="174" fontId="36" fillId="83" borderId="183" xfId="0" applyNumberFormat="1" applyFont="1" applyFill="1" applyBorder="1" applyAlignment="1">
      <alignment horizontal="center" vertical="center" wrapText="1"/>
    </xf>
    <xf numFmtId="174" fontId="36" fillId="2" borderId="183" xfId="0" applyNumberFormat="1" applyFont="1" applyFill="1" applyBorder="1" applyAlignment="1">
      <alignment horizontal="center" vertical="center" wrapText="1"/>
    </xf>
    <xf numFmtId="174" fontId="54" fillId="81" borderId="183" xfId="0" applyNumberFormat="1" applyFont="1" applyFill="1" applyBorder="1" applyAlignment="1">
      <alignment horizontal="center" wrapText="1"/>
    </xf>
    <xf numFmtId="174" fontId="36" fillId="0" borderId="183" xfId="0" applyNumberFormat="1" applyFont="1" applyBorder="1" applyAlignment="1">
      <alignment horizontal="center" vertical="center" wrapText="1"/>
    </xf>
    <xf numFmtId="174" fontId="54" fillId="85" borderId="183" xfId="0" applyNumberFormat="1" applyFont="1" applyFill="1" applyBorder="1" applyAlignment="1" applyProtection="1">
      <alignment horizontal="center" vertical="center" wrapText="1"/>
      <protection locked="0"/>
    </xf>
    <xf numFmtId="0" fontId="36" fillId="0" borderId="183" xfId="0" quotePrefix="1" applyFont="1" applyFill="1" applyBorder="1" applyAlignment="1" applyProtection="1">
      <alignment horizontal="center" vertical="center"/>
      <protection locked="0"/>
    </xf>
    <xf numFmtId="174" fontId="54" fillId="0" borderId="183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183" xfId="0" applyFill="1" applyBorder="1" applyAlignment="1"/>
    <xf numFmtId="174" fontId="54" fillId="6" borderId="183" xfId="0" applyNumberFormat="1" applyFont="1" applyFill="1" applyBorder="1" applyAlignment="1">
      <alignment horizontal="center" wrapText="1"/>
    </xf>
    <xf numFmtId="174" fontId="54" fillId="0" borderId="183" xfId="0" applyNumberFormat="1" applyFont="1" applyFill="1" applyBorder="1" applyAlignment="1" applyProtection="1">
      <alignment horizontal="center" vertical="center"/>
      <protection locked="0"/>
    </xf>
    <xf numFmtId="174" fontId="36" fillId="0" borderId="183" xfId="0" applyNumberFormat="1" applyFont="1" applyBorder="1" applyAlignment="1">
      <alignment horizontal="center" vertical="center"/>
    </xf>
    <xf numFmtId="174" fontId="54" fillId="117" borderId="183" xfId="0" applyNumberFormat="1" applyFont="1" applyFill="1" applyBorder="1" applyAlignment="1">
      <alignment horizontal="center" vertical="center" wrapText="1"/>
    </xf>
    <xf numFmtId="174" fontId="54" fillId="86" borderId="183" xfId="0" applyNumberFormat="1" applyFont="1" applyFill="1" applyBorder="1" applyAlignment="1">
      <alignment horizontal="center" vertical="center" wrapText="1"/>
    </xf>
    <xf numFmtId="0" fontId="54" fillId="0" borderId="183" xfId="0" applyFont="1" applyBorder="1"/>
    <xf numFmtId="174" fontId="54" fillId="6" borderId="183" xfId="0" applyNumberFormat="1" applyFont="1" applyFill="1" applyBorder="1" applyAlignment="1" applyProtection="1">
      <alignment horizontal="center" vertical="center"/>
      <protection locked="0"/>
    </xf>
    <xf numFmtId="0" fontId="6" fillId="83" borderId="163" xfId="57042" applyFill="1" applyBorder="1" applyAlignment="1">
      <alignment horizontal="center" textRotation="90"/>
    </xf>
    <xf numFmtId="0" fontId="0" fillId="0" borderId="163" xfId="57042" applyFont="1" applyFill="1" applyBorder="1" applyAlignment="1">
      <alignment horizontal="center" textRotation="90"/>
    </xf>
    <xf numFmtId="0" fontId="6" fillId="0" borderId="163" xfId="57042" applyFill="1" applyBorder="1" applyAlignment="1">
      <alignment horizontal="center" textRotation="90"/>
    </xf>
    <xf numFmtId="0" fontId="35" fillId="0" borderId="163" xfId="0" applyFont="1" applyFill="1" applyBorder="1" applyAlignment="1">
      <alignment horizontal="center" textRotation="90"/>
    </xf>
    <xf numFmtId="0" fontId="3" fillId="0" borderId="183" xfId="0" applyFont="1" applyFill="1" applyBorder="1" applyAlignment="1">
      <alignment horizontal="center" textRotation="90"/>
    </xf>
    <xf numFmtId="0" fontId="0" fillId="93" borderId="163" xfId="57042" applyFont="1" applyFill="1" applyBorder="1" applyAlignment="1">
      <alignment horizontal="center" textRotation="90"/>
    </xf>
    <xf numFmtId="0" fontId="0" fillId="93" borderId="163" xfId="0" applyFont="1" applyFill="1" applyBorder="1" applyAlignment="1">
      <alignment horizontal="center" textRotation="90"/>
    </xf>
    <xf numFmtId="0" fontId="0" fillId="116" borderId="163" xfId="57042" applyFont="1" applyFill="1" applyBorder="1" applyAlignment="1">
      <alignment horizontal="center" textRotation="90"/>
    </xf>
    <xf numFmtId="0" fontId="0" fillId="0" borderId="183" xfId="57042" applyFont="1" applyFill="1" applyBorder="1" applyAlignment="1">
      <alignment horizontal="center" textRotation="90"/>
    </xf>
    <xf numFmtId="0" fontId="6" fillId="116" borderId="163" xfId="57042" applyFill="1" applyBorder="1" applyAlignment="1">
      <alignment horizontal="center" textRotation="90"/>
    </xf>
    <xf numFmtId="0" fontId="0" fillId="83" borderId="163" xfId="57042" applyFont="1" applyFill="1" applyBorder="1" applyAlignment="1">
      <alignment horizontal="center" vertical="center" textRotation="90"/>
    </xf>
    <xf numFmtId="0" fontId="106" fillId="0" borderId="183" xfId="57042" applyFont="1" applyFill="1" applyBorder="1" applyAlignment="1">
      <alignment horizontal="center" textRotation="90"/>
    </xf>
    <xf numFmtId="0" fontId="0" fillId="0" borderId="183" xfId="0" applyBorder="1" applyAlignment="1">
      <alignment horizontal="center" textRotation="90"/>
    </xf>
    <xf numFmtId="0" fontId="6" fillId="93" borderId="163" xfId="0" applyFont="1" applyFill="1" applyBorder="1" applyAlignment="1">
      <alignment horizontal="center" textRotation="90"/>
    </xf>
    <xf numFmtId="0" fontId="6" fillId="0" borderId="163" xfId="0" applyFont="1" applyFill="1" applyBorder="1" applyAlignment="1">
      <alignment horizontal="center" textRotation="90"/>
    </xf>
    <xf numFmtId="0" fontId="35" fillId="0" borderId="183" xfId="0" applyFont="1" applyFill="1" applyBorder="1" applyAlignment="1">
      <alignment horizontal="center" textRotation="90"/>
    </xf>
    <xf numFmtId="0" fontId="54" fillId="78" borderId="163" xfId="0" applyFont="1" applyFill="1" applyBorder="1" applyAlignment="1">
      <alignment horizontal="center" textRotation="90"/>
    </xf>
    <xf numFmtId="0" fontId="54" fillId="0" borderId="163" xfId="57042" applyFont="1" applyFill="1" applyBorder="1" applyAlignment="1">
      <alignment horizontal="center" textRotation="90"/>
    </xf>
    <xf numFmtId="0" fontId="35" fillId="78" borderId="163" xfId="57042" applyFont="1" applyFill="1" applyBorder="1" applyAlignment="1">
      <alignment horizontal="center" textRotation="90"/>
    </xf>
    <xf numFmtId="0" fontId="3" fillId="0" borderId="183" xfId="0" applyFont="1" applyFill="1" applyBorder="1" applyAlignment="1">
      <alignment horizontal="center" vertical="center"/>
    </xf>
    <xf numFmtId="0" fontId="35" fillId="0" borderId="183" xfId="0" applyFont="1" applyFill="1" applyBorder="1" applyAlignment="1">
      <alignment horizontal="center" vertical="center"/>
    </xf>
    <xf numFmtId="0" fontId="0" fillId="0" borderId="183" xfId="0" applyFill="1" applyBorder="1" applyAlignment="1">
      <alignment horizontal="center" vertical="center"/>
    </xf>
    <xf numFmtId="0" fontId="0" fillId="78" borderId="183" xfId="0" applyFill="1" applyBorder="1" applyAlignment="1">
      <alignment horizontal="center" vertical="center"/>
    </xf>
    <xf numFmtId="0" fontId="0" fillId="128" borderId="183" xfId="0" applyFill="1" applyBorder="1" applyAlignment="1">
      <alignment horizontal="center" vertical="center"/>
    </xf>
    <xf numFmtId="1" fontId="19" fillId="0" borderId="183" xfId="0" applyNumberFormat="1" applyFont="1" applyFill="1" applyBorder="1" applyAlignment="1" applyProtection="1">
      <alignment horizontal="center" vertical="center"/>
      <protection locked="0"/>
    </xf>
    <xf numFmtId="0" fontId="3" fillId="78" borderId="183" xfId="0" applyFont="1" applyFill="1" applyBorder="1" applyAlignment="1">
      <alignment horizontal="center" vertical="center"/>
    </xf>
    <xf numFmtId="0" fontId="0" fillId="4" borderId="183" xfId="0" applyFill="1" applyBorder="1" applyAlignment="1">
      <alignment horizontal="center" vertical="center"/>
    </xf>
    <xf numFmtId="0" fontId="22" fillId="78" borderId="183" xfId="0" applyFont="1" applyFill="1" applyBorder="1"/>
    <xf numFmtId="164" fontId="20" fillId="78" borderId="183" xfId="0" applyNumberFormat="1" applyFont="1" applyFill="1" applyBorder="1" applyAlignment="1">
      <alignment vertical="center"/>
    </xf>
    <xf numFmtId="0" fontId="35" fillId="128" borderId="183" xfId="0" applyFont="1" applyFill="1" applyBorder="1" applyAlignment="1">
      <alignment horizontal="center" vertical="center"/>
    </xf>
    <xf numFmtId="0" fontId="0" fillId="0" borderId="163" xfId="0" applyFont="1" applyFill="1" applyBorder="1" applyAlignment="1">
      <alignment horizontal="center" vertical="center" textRotation="90"/>
    </xf>
    <xf numFmtId="0" fontId="6" fillId="0" borderId="163" xfId="0" applyFont="1" applyFill="1" applyBorder="1" applyAlignment="1">
      <alignment horizontal="center" vertical="center" textRotation="90"/>
    </xf>
    <xf numFmtId="0" fontId="6" fillId="83" borderId="163" xfId="0" applyFont="1" applyFill="1" applyBorder="1" applyAlignment="1">
      <alignment horizontal="center" vertical="center" textRotation="90"/>
    </xf>
    <xf numFmtId="174" fontId="0" fillId="0" borderId="163" xfId="0" applyNumberFormat="1" applyFont="1" applyFill="1" applyBorder="1" applyAlignment="1">
      <alignment horizontal="center" vertical="center" textRotation="90"/>
    </xf>
    <xf numFmtId="174" fontId="6" fillId="0" borderId="163" xfId="0" applyNumberFormat="1" applyFont="1" applyFill="1" applyBorder="1" applyAlignment="1">
      <alignment horizontal="center" vertical="center" textRotation="90"/>
    </xf>
    <xf numFmtId="0" fontId="3" fillId="81" borderId="183" xfId="0" applyFont="1" applyFill="1" applyBorder="1"/>
    <xf numFmtId="0" fontId="54" fillId="119" borderId="183" xfId="0" applyFont="1" applyFill="1" applyBorder="1"/>
    <xf numFmtId="174" fontId="35" fillId="81" borderId="163" xfId="0" applyNumberFormat="1" applyFont="1" applyFill="1" applyBorder="1" applyAlignment="1">
      <alignment horizontal="center" vertical="center" wrapText="1"/>
    </xf>
    <xf numFmtId="174" fontId="54" fillId="113" borderId="163" xfId="0" applyNumberFormat="1" applyFont="1" applyFill="1" applyBorder="1" applyAlignment="1">
      <alignment horizontal="center" vertical="center" wrapText="1"/>
    </xf>
    <xf numFmtId="174" fontId="54" fillId="113" borderId="163" xfId="0" applyNumberFormat="1" applyFont="1" applyFill="1" applyBorder="1" applyAlignment="1">
      <alignment horizontal="center" vertical="center"/>
    </xf>
    <xf numFmtId="174" fontId="54" fillId="83" borderId="162" xfId="0" applyNumberFormat="1" applyFont="1" applyFill="1" applyBorder="1" applyAlignment="1">
      <alignment horizontal="center" vertical="center"/>
    </xf>
    <xf numFmtId="174" fontId="35" fillId="113" borderId="183" xfId="0" applyNumberFormat="1" applyFont="1" applyFill="1" applyBorder="1" applyAlignment="1">
      <alignment horizontal="center" vertical="center" wrapText="1"/>
    </xf>
    <xf numFmtId="174" fontId="35" fillId="85" borderId="183" xfId="0" applyNumberFormat="1" applyFont="1" applyFill="1" applyBorder="1" applyAlignment="1">
      <alignment horizontal="center" vertical="center" wrapText="1"/>
    </xf>
    <xf numFmtId="174" fontId="54" fillId="113" borderId="183" xfId="0" applyNumberFormat="1" applyFont="1" applyFill="1" applyBorder="1" applyAlignment="1" applyProtection="1">
      <alignment horizontal="center" vertical="center" wrapText="1"/>
      <protection locked="0"/>
    </xf>
    <xf numFmtId="174" fontId="54" fillId="3" borderId="2" xfId="0" applyNumberFormat="1" applyFont="1" applyFill="1" applyBorder="1" applyAlignment="1">
      <alignment horizontal="center" vertical="center"/>
    </xf>
    <xf numFmtId="0" fontId="0" fillId="3" borderId="2" xfId="0" applyFill="1" applyBorder="1"/>
    <xf numFmtId="174" fontId="54" fillId="3" borderId="183" xfId="0" applyNumberFormat="1" applyFont="1" applyFill="1" applyBorder="1" applyAlignment="1" applyProtection="1">
      <alignment horizontal="center" wrapText="1"/>
      <protection locked="0"/>
    </xf>
    <xf numFmtId="174" fontId="35" fillId="3" borderId="161" xfId="0" applyNumberFormat="1" applyFont="1" applyFill="1" applyBorder="1" applyAlignment="1">
      <alignment horizontal="center" vertical="center"/>
    </xf>
    <xf numFmtId="174" fontId="54" fillId="115" borderId="183" xfId="0" applyNumberFormat="1" applyFont="1" applyFill="1" applyBorder="1" applyAlignment="1">
      <alignment horizontal="center" vertical="center" wrapText="1"/>
    </xf>
    <xf numFmtId="174" fontId="54" fillId="113" borderId="183" xfId="0" applyNumberFormat="1" applyFont="1" applyFill="1" applyBorder="1" applyAlignment="1">
      <alignment horizontal="center" wrapText="1"/>
    </xf>
    <xf numFmtId="0" fontId="0" fillId="3" borderId="183" xfId="0" applyFill="1" applyBorder="1" applyAlignment="1">
      <alignment horizontal="center" vertical="center"/>
    </xf>
    <xf numFmtId="174" fontId="54" fillId="79" borderId="183" xfId="0" applyNumberFormat="1" applyFont="1" applyFill="1" applyBorder="1" applyAlignment="1">
      <alignment horizontal="center" vertical="center" wrapText="1"/>
    </xf>
    <xf numFmtId="0" fontId="17" fillId="0" borderId="163" xfId="0" applyFont="1" applyFill="1" applyBorder="1" applyAlignment="1">
      <alignment horizontal="center" vertical="center" textRotation="90"/>
    </xf>
    <xf numFmtId="0" fontId="6" fillId="79" borderId="163" xfId="0" applyFont="1" applyFill="1" applyBorder="1" applyAlignment="1">
      <alignment horizontal="center" vertical="center" textRotation="90"/>
    </xf>
    <xf numFmtId="0" fontId="0" fillId="79" borderId="163" xfId="0" applyFont="1" applyFill="1" applyBorder="1" applyAlignment="1">
      <alignment horizontal="center" vertical="center" textRotation="90"/>
    </xf>
    <xf numFmtId="0" fontId="17" fillId="78" borderId="163" xfId="0" applyFont="1" applyFill="1" applyBorder="1" applyAlignment="1">
      <alignment horizontal="center" textRotation="90"/>
    </xf>
    <xf numFmtId="0" fontId="6" fillId="78" borderId="163" xfId="0" applyFont="1" applyFill="1" applyBorder="1" applyAlignment="1">
      <alignment horizontal="center" textRotation="90"/>
    </xf>
    <xf numFmtId="0" fontId="54" fillId="78" borderId="183" xfId="0" applyFont="1" applyFill="1" applyBorder="1" applyAlignment="1">
      <alignment horizontal="center" textRotation="90"/>
    </xf>
    <xf numFmtId="0" fontId="54" fillId="112" borderId="163" xfId="0" applyFont="1" applyFill="1" applyBorder="1" applyAlignment="1">
      <alignment horizontal="center" textRotation="90"/>
    </xf>
    <xf numFmtId="0" fontId="0" fillId="78" borderId="183" xfId="0" applyFont="1" applyFill="1" applyBorder="1" applyAlignment="1">
      <alignment horizontal="center" textRotation="90"/>
    </xf>
    <xf numFmtId="0" fontId="3" fillId="78" borderId="163" xfId="0" applyFont="1" applyFill="1" applyBorder="1" applyAlignment="1">
      <alignment horizontal="center" textRotation="90"/>
    </xf>
    <xf numFmtId="0" fontId="0" fillId="0" borderId="183" xfId="0" applyBorder="1" applyAlignment="1">
      <alignment horizontal="center" vertical="center"/>
    </xf>
    <xf numFmtId="0" fontId="54" fillId="108" borderId="183" xfId="0" applyFont="1" applyFill="1" applyBorder="1" applyAlignment="1">
      <alignment horizontal="center" vertical="center"/>
    </xf>
    <xf numFmtId="0" fontId="54" fillId="109" borderId="183" xfId="0" applyFont="1" applyFill="1" applyBorder="1" applyAlignment="1">
      <alignment horizontal="center" vertical="center"/>
    </xf>
    <xf numFmtId="0" fontId="54" fillId="123" borderId="183" xfId="0" applyFont="1" applyFill="1" applyBorder="1" applyAlignment="1">
      <alignment horizontal="center" vertical="center"/>
    </xf>
    <xf numFmtId="0" fontId="54" fillId="125" borderId="183" xfId="0" applyFont="1" applyFill="1" applyBorder="1" applyAlignment="1">
      <alignment horizontal="center" vertical="center"/>
    </xf>
    <xf numFmtId="0" fontId="54" fillId="124" borderId="183" xfId="0" applyFont="1" applyFill="1" applyBorder="1" applyAlignment="1">
      <alignment horizontal="center" vertical="center"/>
    </xf>
    <xf numFmtId="174" fontId="54" fillId="0" borderId="183" xfId="0" applyNumberFormat="1" applyFont="1" applyBorder="1"/>
    <xf numFmtId="0" fontId="54" fillId="78" borderId="183" xfId="0" applyFont="1" applyFill="1" applyBorder="1" applyAlignment="1" applyProtection="1">
      <alignment horizontal="center" vertical="center" wrapText="1"/>
      <protection locked="0"/>
    </xf>
    <xf numFmtId="0" fontId="22" fillId="78" borderId="183" xfId="57042" applyFont="1" applyFill="1" applyBorder="1" applyAlignment="1" applyProtection="1">
      <alignment horizontal="center" vertical="center"/>
      <protection locked="0"/>
    </xf>
    <xf numFmtId="0" fontId="35" fillId="78" borderId="183" xfId="0" applyFont="1" applyFill="1" applyBorder="1" applyAlignment="1" applyProtection="1">
      <alignment horizontal="center" vertical="center" wrapText="1"/>
      <protection locked="0"/>
    </xf>
    <xf numFmtId="174" fontId="54" fillId="0" borderId="183" xfId="0" applyNumberFormat="1" applyFont="1" applyFill="1" applyBorder="1"/>
    <xf numFmtId="174" fontId="54" fillId="3" borderId="183" xfId="57042" applyNumberFormat="1" applyFont="1" applyFill="1" applyBorder="1" applyAlignment="1">
      <alignment horizontal="center" vertical="center" textRotation="90"/>
    </xf>
    <xf numFmtId="174" fontId="54" fillId="87" borderId="183" xfId="0" applyNumberFormat="1" applyFont="1" applyFill="1" applyBorder="1" applyAlignment="1">
      <alignment horizontal="center" vertical="center" wrapText="1"/>
    </xf>
    <xf numFmtId="0" fontId="22" fillId="78" borderId="183" xfId="57042" quotePrefix="1" applyFont="1" applyFill="1" applyBorder="1" applyAlignment="1" applyProtection="1">
      <alignment horizontal="center" vertical="center"/>
      <protection locked="0"/>
    </xf>
    <xf numFmtId="0" fontId="78" fillId="3" borderId="183" xfId="0" applyFont="1" applyFill="1" applyBorder="1"/>
    <xf numFmtId="0" fontId="0" fillId="0" borderId="183" xfId="0" applyFill="1" applyBorder="1" applyAlignment="1">
      <alignment horizontal="center" vertical="center" wrapText="1"/>
    </xf>
    <xf numFmtId="0" fontId="0" fillId="3" borderId="183" xfId="0" applyFill="1" applyBorder="1" applyAlignment="1">
      <alignment horizontal="center" vertical="center" wrapText="1"/>
    </xf>
    <xf numFmtId="0" fontId="0" fillId="0" borderId="183" xfId="57042" applyFont="1" applyFill="1" applyBorder="1" applyAlignment="1">
      <alignment horizontal="center" vertical="center" textRotation="90"/>
    </xf>
    <xf numFmtId="0" fontId="0" fillId="3" borderId="183" xfId="57042" applyFont="1" applyFill="1" applyBorder="1" applyAlignment="1">
      <alignment horizontal="center" vertical="center" textRotation="90"/>
    </xf>
    <xf numFmtId="49" fontId="54" fillId="6" borderId="183" xfId="0" applyNumberFormat="1" applyFont="1" applyFill="1" applyBorder="1" applyAlignment="1">
      <alignment horizontal="center" vertical="center" wrapText="1"/>
    </xf>
    <xf numFmtId="174" fontId="22" fillId="3" borderId="183" xfId="0" applyNumberFormat="1" applyFont="1" applyFill="1" applyBorder="1" applyAlignment="1">
      <alignment horizontal="center" vertical="center" wrapText="1"/>
    </xf>
    <xf numFmtId="174" fontId="22" fillId="3" borderId="183" xfId="0" applyNumberFormat="1" applyFont="1" applyFill="1" applyBorder="1"/>
    <xf numFmtId="174" fontId="22" fillId="3" borderId="183" xfId="0" applyNumberFormat="1" applyFont="1" applyFill="1" applyBorder="1" applyAlignment="1">
      <alignment horizontal="center" vertical="center"/>
    </xf>
    <xf numFmtId="16" fontId="22" fillId="3" borderId="183" xfId="0" applyNumberFormat="1" applyFont="1" applyFill="1" applyBorder="1" applyAlignment="1">
      <alignment horizontal="center" vertical="center" wrapText="1"/>
    </xf>
    <xf numFmtId="174" fontId="54" fillId="3" borderId="0" xfId="0" applyNumberFormat="1" applyFont="1" applyFill="1" applyBorder="1" applyAlignment="1">
      <alignment horizontal="center" vertical="center" wrapText="1"/>
    </xf>
    <xf numFmtId="174" fontId="22" fillId="0" borderId="183" xfId="0" applyNumberFormat="1" applyFont="1" applyBorder="1" applyAlignment="1">
      <alignment horizontal="center" vertical="center" wrapText="1"/>
    </xf>
    <xf numFmtId="174" fontId="22" fillId="0" borderId="183" xfId="0" applyNumberFormat="1" applyFont="1" applyFill="1" applyBorder="1" applyAlignment="1">
      <alignment horizontal="center" vertical="center" wrapText="1"/>
    </xf>
    <xf numFmtId="16" fontId="22" fillId="0" borderId="183" xfId="0" applyNumberFormat="1" applyFont="1" applyBorder="1" applyAlignment="1">
      <alignment horizontal="center" vertical="center" wrapText="1"/>
    </xf>
    <xf numFmtId="16" fontId="22" fillId="0" borderId="183" xfId="0" applyNumberFormat="1" applyFont="1" applyFill="1" applyBorder="1" applyAlignment="1">
      <alignment horizontal="center" vertical="center" wrapText="1"/>
    </xf>
    <xf numFmtId="0" fontId="36" fillId="0" borderId="183" xfId="0" applyFont="1" applyBorder="1"/>
    <xf numFmtId="0" fontId="103" fillId="3" borderId="0" xfId="0" applyFont="1" applyFill="1" applyBorder="1"/>
    <xf numFmtId="0" fontId="0" fillId="3" borderId="0" xfId="0" applyFill="1" applyBorder="1"/>
    <xf numFmtId="0" fontId="101" fillId="4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5" fontId="50" fillId="78" borderId="0" xfId="0" applyNumberFormat="1" applyFont="1" applyFill="1" applyBorder="1" applyAlignment="1" applyProtection="1">
      <alignment horizontal="left" vertical="center"/>
      <protection locked="0"/>
    </xf>
    <xf numFmtId="176" fontId="56" fillId="78" borderId="0" xfId="0" applyNumberFormat="1" applyFont="1" applyFill="1" applyBorder="1" applyAlignment="1" applyProtection="1">
      <alignment horizontal="center" vertical="center" wrapText="1"/>
      <protection locked="0"/>
    </xf>
    <xf numFmtId="14" fontId="50" fillId="42" borderId="0" xfId="0" applyNumberFormat="1" applyFont="1" applyFill="1" applyBorder="1" applyAlignment="1" applyProtection="1">
      <alignment horizontal="center" vertical="center"/>
      <protection locked="0"/>
    </xf>
    <xf numFmtId="176" fontId="56" fillId="0" borderId="0" xfId="0" applyNumberFormat="1" applyFont="1" applyBorder="1" applyAlignment="1" applyProtection="1">
      <alignment horizontal="center" vertical="center" wrapText="1"/>
      <protection locked="0"/>
    </xf>
    <xf numFmtId="0" fontId="104" fillId="5" borderId="0" xfId="57042" applyFont="1" applyFill="1" applyBorder="1" applyAlignment="1" applyProtection="1">
      <alignment horizontal="center" vertical="center"/>
    </xf>
    <xf numFmtId="0" fontId="77" fillId="0" borderId="0" xfId="0" applyFont="1" applyBorder="1" applyAlignment="1" applyProtection="1">
      <alignment horizontal="center" vertical="center"/>
      <protection locked="0"/>
    </xf>
    <xf numFmtId="174" fontId="104" fillId="5" borderId="0" xfId="57042" applyNumberFormat="1" applyFont="1" applyFill="1" applyBorder="1" applyAlignment="1" applyProtection="1">
      <alignment horizontal="center" vertical="center"/>
    </xf>
    <xf numFmtId="0" fontId="0" fillId="6" borderId="0" xfId="0" applyFill="1" applyBorder="1"/>
    <xf numFmtId="174" fontId="104" fillId="0" borderId="0" xfId="57042" applyNumberFormat="1" applyFont="1" applyFill="1" applyBorder="1" applyAlignment="1" applyProtection="1">
      <alignment horizontal="center" vertical="center"/>
    </xf>
    <xf numFmtId="174" fontId="54" fillId="3" borderId="0" xfId="0" applyNumberFormat="1" applyFont="1" applyFill="1" applyBorder="1" applyAlignment="1">
      <alignment horizontal="center"/>
    </xf>
    <xf numFmtId="0" fontId="54" fillId="0" borderId="0" xfId="0" applyFont="1" applyBorder="1" applyAlignment="1" applyProtection="1">
      <alignment vertical="center"/>
      <protection locked="0"/>
    </xf>
    <xf numFmtId="0" fontId="104" fillId="0" borderId="0" xfId="0" applyFont="1" applyBorder="1" applyAlignment="1" applyProtection="1">
      <alignment horizontal="center" vertical="center"/>
      <protection locked="0"/>
    </xf>
    <xf numFmtId="174" fontId="54" fillId="89" borderId="0" xfId="0" applyNumberFormat="1" applyFont="1" applyFill="1" applyBorder="1" applyAlignment="1">
      <alignment horizontal="center"/>
    </xf>
    <xf numFmtId="16" fontId="0" fillId="0" borderId="0" xfId="0" applyNumberFormat="1" applyFill="1" applyBorder="1"/>
    <xf numFmtId="174" fontId="0" fillId="0" borderId="0" xfId="0" applyNumberFormat="1" applyBorder="1"/>
    <xf numFmtId="174" fontId="0" fillId="4" borderId="0" xfId="0" applyNumberFormat="1" applyFill="1" applyBorder="1" applyAlignment="1">
      <alignment horizontal="center"/>
    </xf>
    <xf numFmtId="0" fontId="5" fillId="0" borderId="0" xfId="0" applyFont="1" applyBorder="1" applyAlignment="1" applyProtection="1">
      <alignment vertical="center"/>
      <protection locked="0"/>
    </xf>
    <xf numFmtId="0" fontId="53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/>
    <xf numFmtId="0" fontId="5" fillId="0" borderId="0" xfId="0" applyFont="1" applyFill="1" applyBorder="1"/>
    <xf numFmtId="0" fontId="0" fillId="3" borderId="0" xfId="0" applyFont="1" applyFill="1" applyBorder="1" applyAlignment="1" applyProtection="1">
      <alignment horizontal="center" vertical="center"/>
      <protection locked="0"/>
    </xf>
    <xf numFmtId="0" fontId="0" fillId="87" borderId="0" xfId="0" applyFont="1" applyFill="1" applyBorder="1" applyAlignment="1" applyProtection="1">
      <alignment horizontal="center" vertical="center"/>
      <protection locked="0"/>
    </xf>
    <xf numFmtId="0" fontId="0" fillId="86" borderId="0" xfId="0" applyFont="1" applyFill="1" applyBorder="1" applyAlignment="1" applyProtection="1">
      <alignment horizontal="center" vertical="center"/>
      <protection locked="0"/>
    </xf>
    <xf numFmtId="0" fontId="0" fillId="81" borderId="0" xfId="0" applyFont="1" applyFill="1" applyBorder="1" applyAlignment="1" applyProtection="1">
      <alignment horizontal="center" vertical="center"/>
      <protection locked="0"/>
    </xf>
    <xf numFmtId="0" fontId="0" fillId="106" borderId="0" xfId="0" applyFont="1" applyFill="1" applyBorder="1" applyAlignment="1" applyProtection="1">
      <alignment horizontal="center" vertical="center"/>
      <protection locked="0"/>
    </xf>
    <xf numFmtId="0" fontId="0" fillId="80" borderId="0" xfId="0" applyFont="1" applyFill="1" applyBorder="1" applyAlignment="1" applyProtection="1">
      <alignment horizontal="center" vertical="center"/>
      <protection locked="0"/>
    </xf>
    <xf numFmtId="0" fontId="0" fillId="113" borderId="0" xfId="0" applyFont="1" applyFill="1" applyBorder="1" applyAlignment="1" applyProtection="1">
      <alignment horizontal="center" vertical="center"/>
      <protection locked="0"/>
    </xf>
    <xf numFmtId="0" fontId="0" fillId="114" borderId="0" xfId="0" applyFont="1" applyFill="1" applyBorder="1" applyAlignment="1" applyProtection="1">
      <alignment horizontal="center" vertical="center"/>
      <protection locked="0"/>
    </xf>
    <xf numFmtId="0" fontId="0" fillId="2" borderId="0" xfId="0" applyFont="1" applyFill="1" applyBorder="1" applyAlignment="1" applyProtection="1">
      <alignment horizontal="center" vertical="center"/>
      <protection locked="0"/>
    </xf>
    <xf numFmtId="0" fontId="0" fillId="6" borderId="0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85" borderId="0" xfId="0" applyFont="1" applyFill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63" fillId="0" borderId="0" xfId="57894" applyNumberFormat="1" applyFont="1" applyFill="1" applyBorder="1" applyAlignment="1">
      <alignment horizontal="center" vertical="center"/>
    </xf>
    <xf numFmtId="0" fontId="62" fillId="0" borderId="0" xfId="57894" applyNumberFormat="1" applyFont="1" applyBorder="1" applyAlignment="1">
      <alignment horizontal="center" vertical="center" wrapText="1"/>
    </xf>
    <xf numFmtId="0" fontId="62" fillId="0" borderId="0" xfId="57894" applyFont="1" applyBorder="1" applyAlignment="1">
      <alignment horizontal="center" vertical="center"/>
    </xf>
    <xf numFmtId="0" fontId="22" fillId="0" borderId="0" xfId="57894" applyNumberFormat="1" applyFont="1" applyBorder="1" applyAlignment="1">
      <alignment horizontal="center" vertical="center"/>
    </xf>
    <xf numFmtId="174" fontId="65" fillId="82" borderId="0" xfId="57894" applyNumberFormat="1" applyFont="1" applyFill="1" applyBorder="1" applyAlignment="1">
      <alignment horizontal="center" vertical="center"/>
    </xf>
    <xf numFmtId="0" fontId="6" fillId="0" borderId="0" xfId="57894" applyBorder="1" applyAlignment="1">
      <alignment horizontal="center" vertical="center"/>
    </xf>
    <xf numFmtId="174" fontId="66" fillId="0" borderId="0" xfId="57894" applyNumberFormat="1" applyFont="1" applyFill="1" applyBorder="1" applyAlignment="1">
      <alignment vertical="center"/>
    </xf>
    <xf numFmtId="0" fontId="60" fillId="0" borderId="0" xfId="57894" applyFont="1" applyFill="1" applyBorder="1" applyAlignment="1">
      <alignment vertical="center"/>
    </xf>
    <xf numFmtId="0" fontId="67" fillId="0" borderId="0" xfId="57894" applyFont="1" applyBorder="1" applyAlignment="1">
      <alignment horizontal="center" vertical="center" wrapText="1"/>
    </xf>
    <xf numFmtId="0" fontId="67" fillId="0" borderId="0" xfId="57894" applyFont="1" applyFill="1" applyBorder="1" applyAlignment="1">
      <alignment horizontal="center" vertical="center" wrapText="1"/>
    </xf>
    <xf numFmtId="0" fontId="70" fillId="6" borderId="0" xfId="57894" applyFont="1" applyFill="1" applyBorder="1" applyAlignment="1">
      <alignment vertical="center" wrapText="1"/>
    </xf>
    <xf numFmtId="0" fontId="70" fillId="4" borderId="0" xfId="57894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center" vertical="center"/>
    </xf>
    <xf numFmtId="10" fontId="36" fillId="0" borderId="0" xfId="0" applyNumberFormat="1" applyFont="1" applyFill="1" applyBorder="1" applyAlignment="1">
      <alignment horizontal="center" vertical="center"/>
    </xf>
    <xf numFmtId="0" fontId="36" fillId="0" borderId="0" xfId="57894" applyFont="1" applyBorder="1"/>
    <xf numFmtId="0" fontId="6" fillId="0" borderId="0" xfId="57894" applyBorder="1"/>
    <xf numFmtId="174" fontId="3" fillId="0" borderId="0" xfId="57894" applyNumberFormat="1" applyFont="1" applyBorder="1" applyAlignment="1">
      <alignment horizontal="center"/>
    </xf>
    <xf numFmtId="174" fontId="6" fillId="0" borderId="0" xfId="57894" applyNumberFormat="1" applyFill="1" applyBorder="1" applyAlignment="1">
      <alignment horizontal="center"/>
    </xf>
    <xf numFmtId="14" fontId="5" fillId="0" borderId="183" xfId="57894" applyNumberFormat="1" applyFont="1" applyBorder="1" applyAlignment="1">
      <alignment horizontal="center" vertical="center" wrapText="1"/>
    </xf>
    <xf numFmtId="0" fontId="22" fillId="0" borderId="183" xfId="57894" applyNumberFormat="1" applyFont="1" applyBorder="1" applyAlignment="1">
      <alignment horizontal="center" vertical="center" wrapText="1"/>
    </xf>
    <xf numFmtId="0" fontId="68" fillId="4" borderId="183" xfId="57894" applyFont="1" applyFill="1" applyBorder="1" applyAlignment="1">
      <alignment horizontal="center" vertical="center" wrapText="1"/>
    </xf>
    <xf numFmtId="0" fontId="68" fillId="85" borderId="183" xfId="57894" applyFont="1" applyFill="1" applyBorder="1" applyAlignment="1">
      <alignment horizontal="center" vertical="center" wrapText="1"/>
    </xf>
    <xf numFmtId="0" fontId="72" fillId="3" borderId="183" xfId="57894" applyFont="1" applyFill="1" applyBorder="1" applyAlignment="1">
      <alignment horizontal="center" vertical="center" wrapText="1"/>
    </xf>
    <xf numFmtId="0" fontId="72" fillId="0" borderId="183" xfId="0" applyFont="1" applyFill="1" applyBorder="1" applyAlignment="1">
      <alignment horizontal="center" vertical="center" wrapText="1"/>
    </xf>
    <xf numFmtId="10" fontId="72" fillId="0" borderId="183" xfId="0" applyNumberFormat="1" applyFont="1" applyFill="1" applyBorder="1" applyAlignment="1">
      <alignment horizontal="center" vertical="center" wrapText="1"/>
    </xf>
    <xf numFmtId="0" fontId="72" fillId="0" borderId="183" xfId="57894" applyFont="1" applyBorder="1" applyAlignment="1">
      <alignment horizontal="center" vertical="center" wrapText="1"/>
    </xf>
    <xf numFmtId="0" fontId="5" fillId="0" borderId="183" xfId="57894" applyFont="1" applyBorder="1" applyAlignment="1">
      <alignment horizontal="center" vertical="center" wrapText="1"/>
    </xf>
    <xf numFmtId="179" fontId="71" fillId="0" borderId="183" xfId="57894" applyNumberFormat="1" applyFont="1" applyFill="1" applyBorder="1" applyAlignment="1">
      <alignment horizontal="center" vertical="center" wrapText="1"/>
    </xf>
    <xf numFmtId="179" fontId="71" fillId="3" borderId="183" xfId="57894" applyNumberFormat="1" applyFont="1" applyFill="1" applyBorder="1" applyAlignment="1">
      <alignment horizontal="center" vertical="center" wrapText="1"/>
    </xf>
    <xf numFmtId="179" fontId="71" fillId="0" borderId="183" xfId="57894" applyNumberFormat="1" applyFont="1" applyFill="1" applyBorder="1" applyAlignment="1">
      <alignment horizontal="center" vertical="center"/>
    </xf>
    <xf numFmtId="179" fontId="71" fillId="0" borderId="183" xfId="0" applyNumberFormat="1" applyFont="1" applyFill="1" applyBorder="1" applyAlignment="1">
      <alignment horizontal="center" vertical="center"/>
    </xf>
    <xf numFmtId="179" fontId="71" fillId="0" borderId="183" xfId="0" applyNumberFormat="1" applyFont="1" applyFill="1" applyBorder="1" applyAlignment="1">
      <alignment horizontal="center" vertical="center" wrapText="1"/>
    </xf>
    <xf numFmtId="10" fontId="71" fillId="0" borderId="183" xfId="0" applyNumberFormat="1" applyFont="1" applyFill="1" applyBorder="1" applyAlignment="1">
      <alignment horizontal="center" vertical="center"/>
    </xf>
    <xf numFmtId="10" fontId="71" fillId="0" borderId="183" xfId="0" applyNumberFormat="1" applyFont="1" applyFill="1" applyBorder="1" applyAlignment="1">
      <alignment horizontal="center" vertical="center" wrapText="1"/>
    </xf>
    <xf numFmtId="174" fontId="71" fillId="0" borderId="183" xfId="57894" applyNumberFormat="1" applyFont="1" applyFill="1" applyBorder="1" applyAlignment="1">
      <alignment horizontal="center"/>
    </xf>
    <xf numFmtId="174" fontId="75" fillId="3" borderId="183" xfId="57894" applyNumberFormat="1" applyFont="1" applyFill="1" applyBorder="1" applyAlignment="1">
      <alignment horizontal="center" vertical="center" wrapText="1"/>
    </xf>
    <xf numFmtId="174" fontId="71" fillId="0" borderId="183" xfId="57894" applyNumberFormat="1" applyFont="1" applyFill="1" applyBorder="1" applyAlignment="1">
      <alignment horizontal="center" vertical="center" wrapText="1"/>
    </xf>
    <xf numFmtId="174" fontId="71" fillId="3" borderId="183" xfId="57894" applyNumberFormat="1" applyFont="1" applyFill="1" applyBorder="1" applyAlignment="1">
      <alignment horizontal="center" vertical="center" wrapText="1"/>
    </xf>
    <xf numFmtId="174" fontId="75" fillId="3" borderId="183" xfId="57894" applyNumberFormat="1" applyFont="1" applyFill="1" applyBorder="1" applyAlignment="1">
      <alignment horizontal="center"/>
    </xf>
    <xf numFmtId="174" fontId="71" fillId="3" borderId="183" xfId="57894" applyNumberFormat="1" applyFont="1" applyFill="1" applyBorder="1" applyAlignment="1">
      <alignment horizontal="center"/>
    </xf>
    <xf numFmtId="179" fontId="71" fillId="0" borderId="166" xfId="57894" applyNumberFormat="1" applyFont="1" applyFill="1" applyBorder="1" applyAlignment="1">
      <alignment horizontal="center" vertical="center" wrapText="1"/>
    </xf>
    <xf numFmtId="179" fontId="71" fillId="0" borderId="166" xfId="0" applyNumberFormat="1" applyFont="1" applyFill="1" applyBorder="1" applyAlignment="1">
      <alignment horizontal="center" vertical="center" wrapText="1"/>
    </xf>
    <xf numFmtId="10" fontId="71" fillId="0" borderId="166" xfId="0" applyNumberFormat="1" applyFont="1" applyFill="1" applyBorder="1" applyAlignment="1">
      <alignment horizontal="center" vertical="center" wrapText="1"/>
    </xf>
    <xf numFmtId="174" fontId="71" fillId="0" borderId="166" xfId="57894" applyNumberFormat="1" applyFont="1" applyFill="1" applyBorder="1" applyAlignment="1">
      <alignment horizontal="center"/>
    </xf>
    <xf numFmtId="174" fontId="71" fillId="0" borderId="166" xfId="57894" applyNumberFormat="1" applyFont="1" applyFill="1" applyBorder="1" applyAlignment="1">
      <alignment horizontal="center" vertical="center" wrapText="1"/>
    </xf>
    <xf numFmtId="179" fontId="71" fillId="0" borderId="170" xfId="57894" applyNumberFormat="1" applyFont="1" applyFill="1" applyBorder="1" applyAlignment="1">
      <alignment horizontal="center" vertical="center" wrapText="1"/>
    </xf>
    <xf numFmtId="179" fontId="71" fillId="0" borderId="184" xfId="57894" applyNumberFormat="1" applyFont="1" applyFill="1" applyBorder="1" applyAlignment="1">
      <alignment horizontal="center" vertical="center" wrapText="1"/>
    </xf>
    <xf numFmtId="179" fontId="71" fillId="0" borderId="170" xfId="57894" applyNumberFormat="1" applyFont="1" applyFill="1" applyBorder="1" applyAlignment="1">
      <alignment horizontal="center" vertical="center"/>
    </xf>
    <xf numFmtId="179" fontId="71" fillId="0" borderId="170" xfId="0" applyNumberFormat="1" applyFont="1" applyFill="1" applyBorder="1" applyAlignment="1">
      <alignment horizontal="center" vertical="center"/>
    </xf>
    <xf numFmtId="179" fontId="71" fillId="0" borderId="184" xfId="0" applyNumberFormat="1" applyFont="1" applyFill="1" applyBorder="1" applyAlignment="1">
      <alignment horizontal="center" vertical="center"/>
    </xf>
    <xf numFmtId="10" fontId="71" fillId="0" borderId="170" xfId="0" applyNumberFormat="1" applyFont="1" applyFill="1" applyBorder="1" applyAlignment="1">
      <alignment horizontal="center" vertical="center"/>
    </xf>
    <xf numFmtId="10" fontId="71" fillId="0" borderId="184" xfId="0" applyNumberFormat="1" applyFont="1" applyFill="1" applyBorder="1" applyAlignment="1">
      <alignment horizontal="center" vertical="center"/>
    </xf>
    <xf numFmtId="174" fontId="71" fillId="0" borderId="170" xfId="57894" applyNumberFormat="1" applyFont="1" applyFill="1" applyBorder="1" applyAlignment="1">
      <alignment horizontal="center"/>
    </xf>
    <xf numFmtId="174" fontId="71" fillId="0" borderId="184" xfId="57894" applyNumberFormat="1" applyFont="1" applyFill="1" applyBorder="1" applyAlignment="1">
      <alignment horizontal="center"/>
    </xf>
    <xf numFmtId="174" fontId="71" fillId="0" borderId="184" xfId="57894" applyNumberFormat="1" applyFont="1" applyFill="1" applyBorder="1" applyAlignment="1">
      <alignment horizontal="center" vertical="center" wrapText="1"/>
    </xf>
    <xf numFmtId="174" fontId="71" fillId="0" borderId="78" xfId="57894" applyNumberFormat="1" applyFont="1" applyFill="1" applyBorder="1" applyAlignment="1">
      <alignment horizontal="center"/>
    </xf>
    <xf numFmtId="174" fontId="71" fillId="0" borderId="141" xfId="57894" applyNumberFormat="1" applyFont="1" applyFill="1" applyBorder="1" applyAlignment="1">
      <alignment horizontal="center"/>
    </xf>
    <xf numFmtId="174" fontId="71" fillId="0" borderId="86" xfId="57894" applyNumberFormat="1" applyFont="1" applyFill="1" applyBorder="1" applyAlignment="1">
      <alignment horizontal="center"/>
    </xf>
    <xf numFmtId="179" fontId="71" fillId="0" borderId="76" xfId="57894" applyNumberFormat="1" applyFont="1" applyFill="1" applyBorder="1" applyAlignment="1">
      <alignment horizontal="center" vertical="center" wrapText="1"/>
    </xf>
    <xf numFmtId="179" fontId="71" fillId="0" borderId="4" xfId="57894" applyNumberFormat="1" applyFont="1" applyFill="1" applyBorder="1" applyAlignment="1">
      <alignment horizontal="center" vertical="center" wrapText="1"/>
    </xf>
    <xf numFmtId="174" fontId="69" fillId="90" borderId="182" xfId="57894" applyNumberFormat="1" applyFont="1" applyFill="1" applyBorder="1" applyAlignment="1">
      <alignment horizontal="center" vertical="center" wrapText="1"/>
    </xf>
    <xf numFmtId="174" fontId="69" fillId="90" borderId="187" xfId="57894" applyNumberFormat="1" applyFont="1" applyFill="1" applyBorder="1" applyAlignment="1">
      <alignment horizontal="center" vertical="center" wrapText="1"/>
    </xf>
    <xf numFmtId="174" fontId="69" fillId="90" borderId="188" xfId="57894" applyNumberFormat="1" applyFont="1" applyFill="1" applyBorder="1" applyAlignment="1">
      <alignment horizontal="center" vertical="center" wrapText="1"/>
    </xf>
    <xf numFmtId="174" fontId="69" fillId="90" borderId="164" xfId="57894" applyNumberFormat="1" applyFont="1" applyFill="1" applyBorder="1" applyAlignment="1">
      <alignment horizontal="center" vertical="center" wrapText="1"/>
    </xf>
    <xf numFmtId="14" fontId="5" fillId="0" borderId="163" xfId="57894" applyNumberFormat="1" applyFont="1" applyBorder="1" applyAlignment="1">
      <alignment horizontal="center" vertical="center" wrapText="1"/>
    </xf>
    <xf numFmtId="0" fontId="67" fillId="0" borderId="4" xfId="57894" applyFont="1" applyBorder="1" applyAlignment="1">
      <alignment horizontal="center" vertical="center" wrapText="1"/>
    </xf>
    <xf numFmtId="0" fontId="5" fillId="0" borderId="14" xfId="57894" applyFont="1" applyFill="1" applyBorder="1" applyAlignment="1">
      <alignment horizontal="center" vertical="center" wrapText="1"/>
    </xf>
    <xf numFmtId="179" fontId="71" fillId="0" borderId="77" xfId="57894" applyNumberFormat="1" applyFont="1" applyFill="1" applyBorder="1" applyAlignment="1">
      <alignment horizontal="center" vertical="center" wrapText="1"/>
    </xf>
    <xf numFmtId="179" fontId="71" fillId="0" borderId="73" xfId="57894" applyNumberFormat="1" applyFont="1" applyFill="1" applyBorder="1" applyAlignment="1">
      <alignment horizontal="center" vertical="center" wrapText="1"/>
    </xf>
    <xf numFmtId="174" fontId="61" fillId="0" borderId="0" xfId="57894" applyNumberFormat="1" applyFont="1" applyFill="1" applyBorder="1" applyAlignment="1">
      <alignment horizontal="center"/>
    </xf>
    <xf numFmtId="179" fontId="71" fillId="3" borderId="183" xfId="57894" applyNumberFormat="1" applyFont="1" applyFill="1" applyBorder="1" applyAlignment="1">
      <alignment horizontal="center" vertical="center"/>
    </xf>
    <xf numFmtId="0" fontId="54" fillId="4" borderId="183" xfId="0" applyFont="1" applyFill="1" applyBorder="1" applyAlignment="1">
      <alignment horizontal="center" textRotation="90"/>
    </xf>
    <xf numFmtId="0" fontId="54" fillId="2" borderId="183" xfId="0" applyFont="1" applyFill="1" applyBorder="1" applyAlignment="1" applyProtection="1">
      <alignment horizontal="center" vertical="center" wrapText="1"/>
      <protection locked="0"/>
    </xf>
    <xf numFmtId="0" fontId="112" fillId="2" borderId="183" xfId="0" applyFont="1" applyFill="1" applyBorder="1" applyAlignment="1" applyProtection="1">
      <alignment horizontal="center" vertical="center" wrapText="1"/>
      <protection locked="0"/>
    </xf>
    <xf numFmtId="0" fontId="35" fillId="0" borderId="183" xfId="0" applyFont="1" applyFill="1" applyBorder="1" applyAlignment="1" applyProtection="1">
      <alignment horizontal="center" vertical="center" wrapText="1"/>
      <protection locked="0"/>
    </xf>
    <xf numFmtId="165" fontId="50" fillId="78" borderId="183" xfId="0" applyNumberFormat="1" applyFont="1" applyFill="1" applyBorder="1" applyAlignment="1" applyProtection="1">
      <alignment horizontal="left" vertical="center"/>
      <protection locked="0"/>
    </xf>
    <xf numFmtId="176" fontId="56" fillId="78" borderId="183" xfId="0" applyNumberFormat="1" applyFont="1" applyFill="1" applyBorder="1" applyAlignment="1" applyProtection="1">
      <alignment horizontal="center" vertical="center" wrapText="1"/>
      <protection locked="0"/>
    </xf>
    <xf numFmtId="165" fontId="50" fillId="42" borderId="183" xfId="0" applyNumberFormat="1" applyFont="1" applyFill="1" applyBorder="1" applyAlignment="1" applyProtection="1">
      <alignment horizontal="center" vertical="center"/>
      <protection locked="0"/>
    </xf>
    <xf numFmtId="174" fontId="56" fillId="0" borderId="183" xfId="57044" applyNumberFormat="1" applyFont="1" applyBorder="1" applyAlignment="1" applyProtection="1">
      <alignment horizontal="center" vertical="center" wrapText="1"/>
    </xf>
    <xf numFmtId="174" fontId="56" fillId="4" borderId="183" xfId="57042" applyNumberFormat="1" applyFont="1" applyFill="1" applyBorder="1" applyAlignment="1" applyProtection="1">
      <alignment horizontal="center" vertical="center"/>
    </xf>
    <xf numFmtId="0" fontId="36" fillId="4" borderId="183" xfId="0" applyFont="1" applyFill="1" applyBorder="1"/>
    <xf numFmtId="1" fontId="56" fillId="78" borderId="183" xfId="0" applyNumberFormat="1" applyFont="1" applyFill="1" applyBorder="1" applyAlignment="1" applyProtection="1">
      <alignment horizontal="left" vertical="center"/>
      <protection locked="0"/>
    </xf>
    <xf numFmtId="0" fontId="56" fillId="78" borderId="183" xfId="0" applyFont="1" applyFill="1" applyBorder="1" applyAlignment="1" applyProtection="1">
      <alignment horizontal="right" vertical="center"/>
      <protection locked="0"/>
    </xf>
    <xf numFmtId="1" fontId="56" fillId="5" borderId="183" xfId="0" applyNumberFormat="1" applyFont="1" applyFill="1" applyBorder="1" applyAlignment="1" applyProtection="1">
      <alignment horizontal="center" vertical="center"/>
      <protection locked="0"/>
    </xf>
    <xf numFmtId="1" fontId="56" fillId="0" borderId="183" xfId="57044" applyNumberFormat="1" applyFont="1" applyBorder="1" applyAlignment="1" applyProtection="1">
      <alignment horizontal="center" vertical="center" wrapText="1"/>
    </xf>
    <xf numFmtId="1" fontId="56" fillId="4" borderId="183" xfId="57042" applyNumberFormat="1" applyFont="1" applyFill="1" applyBorder="1" applyAlignment="1" applyProtection="1">
      <alignment horizontal="center" vertical="center"/>
    </xf>
    <xf numFmtId="0" fontId="0" fillId="4" borderId="183" xfId="0" applyFill="1" applyBorder="1" applyAlignment="1"/>
    <xf numFmtId="179" fontId="71" fillId="4" borderId="4" xfId="57894" applyNumberFormat="1" applyFont="1" applyFill="1" applyBorder="1" applyAlignment="1">
      <alignment horizontal="center" vertical="center" wrapText="1"/>
    </xf>
    <xf numFmtId="174" fontId="71" fillId="4" borderId="183" xfId="57894" applyNumberFormat="1" applyFont="1" applyFill="1" applyBorder="1" applyAlignment="1">
      <alignment horizontal="center" vertical="center" wrapText="1"/>
    </xf>
    <xf numFmtId="179" fontId="71" fillId="4" borderId="77" xfId="57894" applyNumberFormat="1" applyFont="1" applyFill="1" applyBorder="1" applyAlignment="1">
      <alignment horizontal="center" vertical="center" wrapText="1"/>
    </xf>
    <xf numFmtId="174" fontId="75" fillId="4" borderId="184" xfId="57894" applyNumberFormat="1" applyFont="1" applyFill="1" applyBorder="1" applyAlignment="1">
      <alignment horizontal="center" vertical="center" wrapText="1"/>
    </xf>
    <xf numFmtId="179" fontId="71" fillId="4" borderId="73" xfId="57894" applyNumberFormat="1" applyFont="1" applyFill="1" applyBorder="1" applyAlignment="1">
      <alignment horizontal="center" vertical="center" wrapText="1"/>
    </xf>
    <xf numFmtId="174" fontId="75" fillId="4" borderId="166" xfId="57894" applyNumberFormat="1" applyFont="1" applyFill="1" applyBorder="1" applyAlignment="1">
      <alignment horizontal="center" vertical="center" wrapText="1"/>
    </xf>
    <xf numFmtId="179" fontId="71" fillId="3" borderId="166" xfId="57894" applyNumberFormat="1" applyFont="1" applyFill="1" applyBorder="1" applyAlignment="1">
      <alignment horizontal="center" vertical="center" wrapText="1"/>
    </xf>
    <xf numFmtId="179" fontId="71" fillId="134" borderId="183" xfId="57894" applyNumberFormat="1" applyFont="1" applyFill="1" applyBorder="1" applyAlignment="1">
      <alignment horizontal="center" vertical="center" wrapText="1"/>
    </xf>
    <xf numFmtId="174" fontId="71" fillId="134" borderId="183" xfId="57894" applyNumberFormat="1" applyFont="1" applyFill="1" applyBorder="1" applyAlignment="1">
      <alignment horizontal="center" vertical="center" wrapText="1"/>
    </xf>
    <xf numFmtId="174" fontId="75" fillId="4" borderId="183" xfId="57894" applyNumberFormat="1" applyFont="1" applyFill="1" applyBorder="1" applyAlignment="1">
      <alignment horizontal="center" vertical="center" wrapText="1"/>
    </xf>
    <xf numFmtId="174" fontId="71" fillId="4" borderId="183" xfId="57894" applyNumberFormat="1" applyFont="1" applyFill="1" applyBorder="1" applyAlignment="1">
      <alignment horizontal="center"/>
    </xf>
    <xf numFmtId="174" fontId="75" fillId="4" borderId="183" xfId="57894" applyNumberFormat="1" applyFont="1" applyFill="1" applyBorder="1" applyAlignment="1">
      <alignment horizontal="center"/>
    </xf>
    <xf numFmtId="174" fontId="71" fillId="134" borderId="183" xfId="57894" applyNumberFormat="1" applyFont="1" applyFill="1" applyBorder="1" applyAlignment="1">
      <alignment horizontal="center"/>
    </xf>
    <xf numFmtId="174" fontId="54" fillId="135" borderId="183" xfId="0" applyNumberFormat="1" applyFont="1" applyFill="1" applyBorder="1" applyAlignment="1">
      <alignment horizontal="center" vertical="center"/>
    </xf>
    <xf numFmtId="174" fontId="54" fillId="133" borderId="183" xfId="0" applyNumberFormat="1" applyFont="1" applyFill="1" applyBorder="1" applyAlignment="1">
      <alignment horizontal="center" vertical="center"/>
    </xf>
    <xf numFmtId="0" fontId="36" fillId="90" borderId="0" xfId="0" applyFont="1" applyFill="1" applyBorder="1"/>
    <xf numFmtId="174" fontId="56" fillId="90" borderId="183" xfId="57042" applyNumberFormat="1" applyFont="1" applyFill="1" applyBorder="1" applyAlignment="1" applyProtection="1">
      <alignment horizontal="center" vertical="center"/>
    </xf>
    <xf numFmtId="1" fontId="56" fillId="90" borderId="183" xfId="57042" applyNumberFormat="1" applyFont="1" applyFill="1" applyBorder="1" applyAlignment="1" applyProtection="1">
      <alignment horizontal="center" vertical="center"/>
    </xf>
    <xf numFmtId="174" fontId="54" fillId="136" borderId="183" xfId="0" applyNumberFormat="1" applyFont="1" applyFill="1" applyBorder="1" applyAlignment="1">
      <alignment horizontal="center" vertical="center"/>
    </xf>
    <xf numFmtId="174" fontId="54" fillId="121" borderId="183" xfId="0" applyNumberFormat="1" applyFont="1" applyFill="1" applyBorder="1" applyAlignment="1">
      <alignment horizontal="center" vertical="center"/>
    </xf>
    <xf numFmtId="174" fontId="54" fillId="136" borderId="183" xfId="0" applyNumberFormat="1" applyFont="1" applyFill="1" applyBorder="1" applyAlignment="1">
      <alignment horizontal="center" vertical="center" wrapText="1"/>
    </xf>
    <xf numFmtId="0" fontId="54" fillId="90" borderId="0" xfId="0" applyFont="1" applyFill="1" applyBorder="1" applyAlignment="1">
      <alignment horizontal="center"/>
    </xf>
    <xf numFmtId="174" fontId="54" fillId="90" borderId="0" xfId="0" applyNumberFormat="1" applyFont="1" applyFill="1" applyBorder="1" applyAlignment="1">
      <alignment horizontal="center"/>
    </xf>
    <xf numFmtId="0" fontId="54" fillId="90" borderId="0" xfId="0" applyFont="1" applyFill="1" applyBorder="1" applyAlignment="1">
      <alignment horizontal="center" vertical="center"/>
    </xf>
    <xf numFmtId="0" fontId="36" fillId="90" borderId="0" xfId="0" applyFont="1" applyFill="1" applyBorder="1" applyAlignment="1"/>
    <xf numFmtId="0" fontId="0" fillId="90" borderId="0" xfId="0" applyFill="1" applyBorder="1" applyAlignment="1">
      <alignment horizontal="center"/>
    </xf>
    <xf numFmtId="0" fontId="36" fillId="90" borderId="183" xfId="0" applyFont="1" applyFill="1" applyBorder="1"/>
    <xf numFmtId="0" fontId="0" fillId="90" borderId="183" xfId="0" applyFill="1" applyBorder="1"/>
    <xf numFmtId="174" fontId="35" fillId="133" borderId="183" xfId="0" applyNumberFormat="1" applyFont="1" applyFill="1" applyBorder="1" applyAlignment="1">
      <alignment horizontal="center" vertical="center"/>
    </xf>
    <xf numFmtId="174" fontId="0" fillId="90" borderId="0" xfId="0" applyNumberFormat="1" applyFill="1" applyBorder="1" applyAlignment="1">
      <alignment horizontal="center"/>
    </xf>
    <xf numFmtId="174" fontId="35" fillId="136" borderId="183" xfId="0" applyNumberFormat="1" applyFont="1" applyFill="1" applyBorder="1" applyAlignment="1">
      <alignment horizontal="center" vertical="center"/>
    </xf>
    <xf numFmtId="174" fontId="54" fillId="134" borderId="183" xfId="0" applyNumberFormat="1" applyFont="1" applyFill="1" applyBorder="1" applyAlignment="1">
      <alignment horizontal="center" vertical="center"/>
    </xf>
    <xf numFmtId="0" fontId="54" fillId="90" borderId="183" xfId="0" applyFont="1" applyFill="1" applyBorder="1" applyAlignment="1">
      <alignment horizontal="center" textRotation="90"/>
    </xf>
    <xf numFmtId="16" fontId="54" fillId="90" borderId="0" xfId="0" applyNumberFormat="1" applyFont="1" applyFill="1" applyBorder="1" applyAlignment="1">
      <alignment horizontal="center"/>
    </xf>
    <xf numFmtId="0" fontId="36" fillId="122" borderId="0" xfId="0" applyFont="1" applyFill="1" applyBorder="1"/>
    <xf numFmtId="174" fontId="56" fillId="122" borderId="183" xfId="57042" applyNumberFormat="1" applyFont="1" applyFill="1" applyBorder="1" applyAlignment="1" applyProtection="1">
      <alignment horizontal="center" vertical="center"/>
    </xf>
    <xf numFmtId="1" fontId="56" fillId="122" borderId="183" xfId="57042" applyNumberFormat="1" applyFont="1" applyFill="1" applyBorder="1" applyAlignment="1" applyProtection="1">
      <alignment horizontal="center" vertical="center"/>
    </xf>
    <xf numFmtId="0" fontId="54" fillId="122" borderId="183" xfId="0" applyFont="1" applyFill="1" applyBorder="1" applyAlignment="1">
      <alignment horizontal="center" vertical="center"/>
    </xf>
    <xf numFmtId="0" fontId="54" fillId="122" borderId="183" xfId="0" applyFont="1" applyFill="1" applyBorder="1" applyAlignment="1">
      <alignment horizontal="center" textRotation="90"/>
    </xf>
    <xf numFmtId="174" fontId="54" fillId="122" borderId="183" xfId="0" applyNumberFormat="1" applyFont="1" applyFill="1" applyBorder="1" applyAlignment="1">
      <alignment horizontal="center" vertical="center"/>
    </xf>
    <xf numFmtId="0" fontId="54" fillId="122" borderId="0" xfId="0" applyFont="1" applyFill="1" applyBorder="1" applyAlignment="1">
      <alignment horizontal="center"/>
    </xf>
    <xf numFmtId="174" fontId="54" fillId="122" borderId="0" xfId="0" applyNumberFormat="1" applyFont="1" applyFill="1" applyBorder="1" applyAlignment="1">
      <alignment horizontal="center"/>
    </xf>
    <xf numFmtId="0" fontId="54" fillId="122" borderId="0" xfId="0" applyFont="1" applyFill="1" applyBorder="1" applyAlignment="1">
      <alignment horizontal="center" vertical="center"/>
    </xf>
    <xf numFmtId="0" fontId="54" fillId="122" borderId="0" xfId="0" applyFont="1" applyFill="1" applyBorder="1"/>
    <xf numFmtId="0" fontId="0" fillId="122" borderId="0" xfId="0" applyFill="1" applyBorder="1"/>
    <xf numFmtId="0" fontId="54" fillId="121" borderId="0" xfId="0" applyFont="1" applyFill="1" applyBorder="1" applyAlignment="1">
      <alignment horizontal="center"/>
    </xf>
    <xf numFmtId="0" fontId="0" fillId="90" borderId="0" xfId="0" applyFill="1" applyBorder="1"/>
    <xf numFmtId="174" fontId="54" fillId="121" borderId="183" xfId="0" applyNumberFormat="1" applyFont="1" applyFill="1" applyBorder="1" applyAlignment="1">
      <alignment horizontal="center" vertical="center" wrapText="1"/>
    </xf>
    <xf numFmtId="0" fontId="0" fillId="121" borderId="0" xfId="0" applyFill="1" applyBorder="1" applyAlignment="1">
      <alignment horizontal="center"/>
    </xf>
    <xf numFmtId="174" fontId="0" fillId="121" borderId="0" xfId="0" applyNumberFormat="1" applyFill="1" applyBorder="1" applyAlignment="1">
      <alignment horizontal="center"/>
    </xf>
    <xf numFmtId="0" fontId="54" fillId="90" borderId="0" xfId="0" applyFont="1" applyFill="1" applyBorder="1"/>
    <xf numFmtId="0" fontId="35" fillId="90" borderId="0" xfId="0" applyFont="1" applyFill="1" applyBorder="1" applyAlignment="1">
      <alignment horizontal="center"/>
    </xf>
    <xf numFmtId="174" fontId="35" fillId="90" borderId="0" xfId="0" applyNumberFormat="1" applyFont="1" applyFill="1" applyBorder="1" applyAlignment="1">
      <alignment horizontal="center"/>
    </xf>
    <xf numFmtId="174" fontId="54" fillId="122" borderId="183" xfId="0" applyNumberFormat="1" applyFont="1" applyFill="1" applyBorder="1" applyAlignment="1">
      <alignment horizontal="center" vertical="center" wrapText="1"/>
    </xf>
    <xf numFmtId="0" fontId="101" fillId="3" borderId="0" xfId="0" applyFont="1" applyFill="1" applyBorder="1" applyAlignment="1">
      <alignment horizontal="center"/>
    </xf>
    <xf numFmtId="0" fontId="54" fillId="133" borderId="0" xfId="0" applyFont="1" applyFill="1" applyBorder="1" applyAlignment="1">
      <alignment horizontal="center"/>
    </xf>
    <xf numFmtId="164" fontId="20" fillId="90" borderId="0" xfId="56958" applyNumberFormat="1" applyFont="1" applyFill="1" applyBorder="1" applyAlignment="1">
      <alignment vertical="center"/>
    </xf>
    <xf numFmtId="174" fontId="54" fillId="90" borderId="183" xfId="0" applyNumberFormat="1" applyFont="1" applyFill="1" applyBorder="1" applyAlignment="1">
      <alignment horizontal="center" vertical="center" wrapText="1"/>
    </xf>
    <xf numFmtId="174" fontId="54" fillId="133" borderId="183" xfId="0" applyNumberFormat="1" applyFont="1" applyFill="1" applyBorder="1" applyAlignment="1">
      <alignment horizontal="center" vertical="center" wrapText="1"/>
    </xf>
    <xf numFmtId="174" fontId="35" fillId="136" borderId="183" xfId="0" applyNumberFormat="1" applyFont="1" applyFill="1" applyBorder="1" applyAlignment="1">
      <alignment horizontal="center" vertical="center" wrapText="1"/>
    </xf>
    <xf numFmtId="0" fontId="54" fillId="90" borderId="183" xfId="0" applyFont="1" applyFill="1" applyBorder="1" applyAlignment="1">
      <alignment horizontal="center" vertical="center"/>
    </xf>
    <xf numFmtId="0" fontId="0" fillId="122" borderId="0" xfId="0" applyFill="1" applyBorder="1" applyAlignment="1">
      <alignment horizontal="center"/>
    </xf>
    <xf numFmtId="174" fontId="0" fillId="122" borderId="0" xfId="0" applyNumberFormat="1" applyFill="1" applyBorder="1" applyAlignment="1">
      <alignment horizontal="center"/>
    </xf>
    <xf numFmtId="174" fontId="0" fillId="90" borderId="0" xfId="0" applyNumberFormat="1" applyFill="1" applyBorder="1"/>
    <xf numFmtId="0" fontId="54" fillId="90" borderId="0" xfId="0" applyFont="1" applyFill="1" applyBorder="1" applyAlignment="1">
      <alignment horizontal="left" vertical="center"/>
    </xf>
    <xf numFmtId="174" fontId="0" fillId="90" borderId="0" xfId="0" applyNumberFormat="1" applyFill="1" applyBorder="1" applyAlignment="1">
      <alignment horizontal="center" vertical="center" wrapText="1"/>
    </xf>
    <xf numFmtId="174" fontId="54" fillId="137" borderId="183" xfId="0" applyNumberFormat="1" applyFont="1" applyFill="1" applyBorder="1" applyAlignment="1">
      <alignment horizontal="center" vertical="center"/>
    </xf>
    <xf numFmtId="174" fontId="54" fillId="137" borderId="183" xfId="0" applyNumberFormat="1" applyFont="1" applyFill="1" applyBorder="1" applyAlignment="1">
      <alignment horizontal="center" vertical="center" wrapText="1"/>
    </xf>
    <xf numFmtId="0" fontId="0" fillId="90" borderId="183" xfId="0" applyFont="1" applyFill="1" applyBorder="1" applyAlignment="1">
      <alignment horizontal="center" textRotation="90"/>
    </xf>
    <xf numFmtId="14" fontId="0" fillId="121" borderId="183" xfId="0" applyNumberFormat="1" applyFill="1" applyBorder="1"/>
    <xf numFmtId="14" fontId="0" fillId="6" borderId="183" xfId="0" applyNumberFormat="1" applyFill="1" applyBorder="1"/>
    <xf numFmtId="14" fontId="0" fillId="90" borderId="183" xfId="0" applyNumberFormat="1" applyFill="1" applyBorder="1"/>
    <xf numFmtId="14" fontId="0" fillId="3" borderId="183" xfId="0" applyNumberFormat="1" applyFill="1" applyBorder="1"/>
    <xf numFmtId="174" fontId="0" fillId="90" borderId="0" xfId="0" applyNumberFormat="1" applyFill="1" applyBorder="1" applyAlignment="1">
      <alignment horizontal="left"/>
    </xf>
    <xf numFmtId="14" fontId="0" fillId="136" borderId="183" xfId="0" applyNumberFormat="1" applyFill="1" applyBorder="1"/>
    <xf numFmtId="174" fontId="35" fillId="90" borderId="183" xfId="0" applyNumberFormat="1" applyFont="1" applyFill="1" applyBorder="1" applyAlignment="1">
      <alignment horizontal="center" vertical="center"/>
    </xf>
    <xf numFmtId="174" fontId="54" fillId="121" borderId="0" xfId="0" applyNumberFormat="1" applyFont="1" applyFill="1" applyBorder="1" applyAlignment="1">
      <alignment horizontal="center"/>
    </xf>
    <xf numFmtId="0" fontId="0" fillId="105" borderId="183" xfId="0" applyFill="1" applyBorder="1"/>
    <xf numFmtId="14" fontId="0" fillId="137" borderId="183" xfId="0" applyNumberFormat="1" applyFill="1" applyBorder="1"/>
    <xf numFmtId="0" fontId="0" fillId="137" borderId="183" xfId="0" applyFill="1" applyBorder="1"/>
    <xf numFmtId="0" fontId="3" fillId="137" borderId="183" xfId="0" applyFont="1" applyFill="1" applyBorder="1"/>
    <xf numFmtId="174" fontId="35" fillId="137" borderId="183" xfId="0" applyNumberFormat="1" applyFont="1" applyFill="1" applyBorder="1" applyAlignment="1">
      <alignment horizontal="center" vertical="center" wrapText="1"/>
    </xf>
    <xf numFmtId="0" fontId="3" fillId="78" borderId="183" xfId="0" applyFont="1" applyFill="1" applyBorder="1" applyAlignment="1">
      <alignment horizontal="center" vertical="center" textRotation="90"/>
    </xf>
    <xf numFmtId="174" fontId="54" fillId="90" borderId="183" xfId="0" applyNumberFormat="1" applyFont="1" applyFill="1" applyBorder="1" applyAlignment="1" applyProtection="1">
      <alignment horizontal="center" vertical="center"/>
      <protection locked="0"/>
    </xf>
    <xf numFmtId="174" fontId="54" fillId="90" borderId="0" xfId="0" applyNumberFormat="1" applyFont="1" applyFill="1" applyBorder="1" applyAlignment="1">
      <alignment horizontal="center" vertical="center" wrapText="1"/>
    </xf>
    <xf numFmtId="174" fontId="0" fillId="90" borderId="0" xfId="0" applyNumberFormat="1" applyFill="1" applyBorder="1" applyAlignment="1">
      <alignment horizontal="center" vertical="center"/>
    </xf>
    <xf numFmtId="174" fontId="54" fillId="90" borderId="0" xfId="0" applyNumberFormat="1" applyFont="1" applyFill="1" applyBorder="1" applyAlignment="1">
      <alignment horizontal="center" vertical="center"/>
    </xf>
    <xf numFmtId="0" fontId="71" fillId="0" borderId="0" xfId="0" applyFont="1" applyFill="1" applyBorder="1" applyAlignment="1">
      <alignment horizontal="center" vertical="center"/>
    </xf>
    <xf numFmtId="10" fontId="71" fillId="0" borderId="0" xfId="0" applyNumberFormat="1" applyFont="1" applyFill="1" applyBorder="1" applyAlignment="1">
      <alignment horizontal="center" vertical="center"/>
    </xf>
    <xf numFmtId="0" fontId="71" fillId="0" borderId="0" xfId="57894" applyFont="1" applyFill="1" applyBorder="1"/>
    <xf numFmtId="0" fontId="61" fillId="0" borderId="0" xfId="57894" applyFont="1" applyFill="1" applyBorder="1"/>
    <xf numFmtId="179" fontId="71" fillId="0" borderId="0" xfId="57894" applyNumberFormat="1" applyFont="1" applyFill="1" applyBorder="1" applyAlignment="1">
      <alignment horizontal="center" vertical="center" wrapText="1"/>
    </xf>
    <xf numFmtId="174" fontId="71" fillId="4" borderId="166" xfId="57894" applyNumberFormat="1" applyFont="1" applyFill="1" applyBorder="1" applyAlignment="1">
      <alignment horizontal="center"/>
    </xf>
    <xf numFmtId="0" fontId="53" fillId="0" borderId="0" xfId="0" applyFont="1" applyFill="1" applyBorder="1" applyAlignment="1" applyProtection="1">
      <alignment horizontal="center" vertical="center"/>
      <protection locked="0"/>
    </xf>
    <xf numFmtId="174" fontId="54" fillId="4" borderId="0" xfId="0" applyNumberFormat="1" applyFont="1" applyFill="1" applyBorder="1" applyAlignment="1">
      <alignment horizontal="center" vertical="center"/>
    </xf>
    <xf numFmtId="174" fontId="54" fillId="0" borderId="0" xfId="0" applyNumberFormat="1" applyFont="1" applyFill="1" applyBorder="1" applyAlignment="1" applyProtection="1">
      <alignment horizontal="center" vertical="center"/>
      <protection locked="0"/>
    </xf>
    <xf numFmtId="174" fontId="54" fillId="6" borderId="0" xfId="0" applyNumberFormat="1" applyFont="1" applyFill="1" applyBorder="1" applyAlignment="1">
      <alignment horizontal="center" vertical="center"/>
    </xf>
    <xf numFmtId="174" fontId="75" fillId="3" borderId="166" xfId="57894" applyNumberFormat="1" applyFont="1" applyFill="1" applyBorder="1" applyAlignment="1">
      <alignment horizontal="center"/>
    </xf>
    <xf numFmtId="0" fontId="72" fillId="79" borderId="183" xfId="0" applyFont="1" applyFill="1" applyBorder="1" applyAlignment="1">
      <alignment horizontal="center" vertical="center" wrapText="1"/>
    </xf>
    <xf numFmtId="0" fontId="114" fillId="79" borderId="4" xfId="0" applyFont="1" applyFill="1" applyBorder="1" applyAlignment="1">
      <alignment horizontal="center" vertical="center" wrapText="1"/>
    </xf>
    <xf numFmtId="0" fontId="67" fillId="79" borderId="0" xfId="0" applyFont="1" applyFill="1" applyAlignment="1">
      <alignment horizontal="center" vertical="center" wrapText="1"/>
    </xf>
    <xf numFmtId="0" fontId="72" fillId="120" borderId="183" xfId="0" applyFont="1" applyFill="1" applyBorder="1" applyAlignment="1">
      <alignment horizontal="center" vertical="center" wrapText="1"/>
    </xf>
    <xf numFmtId="0" fontId="22" fillId="120" borderId="183" xfId="0" applyFont="1" applyFill="1" applyBorder="1" applyAlignment="1">
      <alignment horizontal="center" vertical="center" wrapText="1"/>
    </xf>
    <xf numFmtId="0" fontId="22" fillId="120" borderId="0" xfId="0" applyFont="1" applyFill="1" applyAlignment="1">
      <alignment horizontal="center" vertical="center" wrapText="1"/>
    </xf>
    <xf numFmtId="0" fontId="72" fillId="93" borderId="183" xfId="0" applyFont="1" applyFill="1" applyBorder="1" applyAlignment="1">
      <alignment horizontal="center" vertical="center" wrapText="1"/>
    </xf>
    <xf numFmtId="0" fontId="22" fillId="93" borderId="183" xfId="0" applyFont="1" applyFill="1" applyBorder="1" applyAlignment="1">
      <alignment horizontal="center" vertical="center" wrapText="1"/>
    </xf>
    <xf numFmtId="0" fontId="22" fillId="93" borderId="0" xfId="0" applyFont="1" applyFill="1" applyAlignment="1">
      <alignment horizontal="center" vertical="center" wrapText="1"/>
    </xf>
    <xf numFmtId="0" fontId="72" fillId="0" borderId="183" xfId="0" applyFont="1" applyBorder="1" applyAlignment="1">
      <alignment horizontal="center" vertical="center" wrapText="1"/>
    </xf>
    <xf numFmtId="0" fontId="72" fillId="79" borderId="4" xfId="0" applyNumberFormat="1" applyFont="1" applyFill="1" applyBorder="1" applyAlignment="1">
      <alignment horizontal="center" vertical="center" wrapText="1"/>
    </xf>
    <xf numFmtId="0" fontId="67" fillId="79" borderId="4" xfId="0" applyNumberFormat="1" applyFont="1" applyFill="1" applyBorder="1" applyAlignment="1">
      <alignment horizontal="center" vertical="center" wrapText="1"/>
    </xf>
    <xf numFmtId="0" fontId="67" fillId="79" borderId="183" xfId="0" applyNumberFormat="1" applyFont="1" applyFill="1" applyBorder="1" applyAlignment="1">
      <alignment horizontal="center" vertical="center" wrapText="1"/>
    </xf>
    <xf numFmtId="0" fontId="67" fillId="79" borderId="0" xfId="0" applyNumberFormat="1" applyFont="1" applyFill="1" applyAlignment="1">
      <alignment horizontal="center" vertical="center" wrapText="1"/>
    </xf>
    <xf numFmtId="174" fontId="72" fillId="79" borderId="183" xfId="0" applyNumberFormat="1" applyFont="1" applyFill="1" applyBorder="1" applyAlignment="1">
      <alignment horizontal="center" vertical="center" wrapText="1"/>
    </xf>
    <xf numFmtId="174" fontId="67" fillId="79" borderId="183" xfId="0" applyNumberFormat="1" applyFont="1" applyFill="1" applyBorder="1" applyAlignment="1">
      <alignment horizontal="center" vertical="center" wrapText="1"/>
    </xf>
    <xf numFmtId="174" fontId="67" fillId="79" borderId="0" xfId="0" applyNumberFormat="1" applyFont="1" applyFill="1" applyAlignment="1">
      <alignment horizontal="center" vertical="center" wrapText="1"/>
    </xf>
    <xf numFmtId="174" fontId="72" fillId="120" borderId="183" xfId="0" applyNumberFormat="1" applyFont="1" applyFill="1" applyBorder="1" applyAlignment="1">
      <alignment horizontal="center" vertical="center" wrapText="1"/>
    </xf>
    <xf numFmtId="174" fontId="67" fillId="120" borderId="183" xfId="0" applyNumberFormat="1" applyFont="1" applyFill="1" applyBorder="1" applyAlignment="1">
      <alignment horizontal="center" vertical="center" wrapText="1"/>
    </xf>
    <xf numFmtId="174" fontId="22" fillId="120" borderId="0" xfId="0" applyNumberFormat="1" applyFont="1" applyFill="1"/>
    <xf numFmtId="0" fontId="22" fillId="93" borderId="0" xfId="0" applyFont="1" applyFill="1"/>
    <xf numFmtId="0" fontId="115" fillId="0" borderId="0" xfId="0" applyFont="1"/>
    <xf numFmtId="0" fontId="59" fillId="0" borderId="0" xfId="0" applyFont="1" applyAlignment="1">
      <alignment horizontal="center" vertical="center" wrapText="1"/>
    </xf>
    <xf numFmtId="9" fontId="57" fillId="120" borderId="182" xfId="0" applyNumberFormat="1" applyFont="1" applyFill="1" applyBorder="1" applyAlignment="1">
      <alignment horizontal="center" vertical="center" wrapText="1"/>
    </xf>
    <xf numFmtId="9" fontId="57" fillId="93" borderId="187" xfId="0" applyNumberFormat="1" applyFont="1" applyFill="1" applyBorder="1" applyAlignment="1">
      <alignment horizontal="center" vertical="center" wrapText="1"/>
    </xf>
    <xf numFmtId="9" fontId="57" fillId="91" borderId="187" xfId="0" applyNumberFormat="1" applyFont="1" applyFill="1" applyBorder="1" applyAlignment="1">
      <alignment horizontal="center" vertical="center" wrapText="1"/>
    </xf>
    <xf numFmtId="9" fontId="57" fillId="0" borderId="188" xfId="0" applyNumberFormat="1" applyFont="1" applyFill="1" applyBorder="1" applyAlignment="1">
      <alignment horizontal="center" vertical="center" wrapText="1"/>
    </xf>
    <xf numFmtId="2" fontId="54" fillId="120" borderId="76" xfId="0" applyNumberFormat="1" applyFont="1" applyFill="1" applyBorder="1" applyAlignment="1">
      <alignment horizontal="center" vertical="center" wrapText="1"/>
    </xf>
    <xf numFmtId="2" fontId="54" fillId="93" borderId="4" xfId="0" applyNumberFormat="1" applyFont="1" applyFill="1" applyBorder="1" applyAlignment="1">
      <alignment horizontal="center" vertical="center" wrapText="1"/>
    </xf>
    <xf numFmtId="2" fontId="54" fillId="91" borderId="4" xfId="0" applyNumberFormat="1" applyFont="1" applyFill="1" applyBorder="1" applyAlignment="1">
      <alignment horizontal="center" vertical="center" wrapText="1"/>
    </xf>
    <xf numFmtId="2" fontId="54" fillId="0" borderId="77" xfId="0" applyNumberFormat="1" applyFont="1" applyFill="1" applyBorder="1" applyAlignment="1">
      <alignment horizontal="center" vertical="center" wrapText="1"/>
    </xf>
    <xf numFmtId="2" fontId="54" fillId="120" borderId="170" xfId="0" applyNumberFormat="1" applyFont="1" applyFill="1" applyBorder="1" applyAlignment="1">
      <alignment horizontal="center" vertical="center" wrapText="1"/>
    </xf>
    <xf numFmtId="2" fontId="54" fillId="93" borderId="183" xfId="0" applyNumberFormat="1" applyFont="1" applyFill="1" applyBorder="1" applyAlignment="1">
      <alignment horizontal="center" vertical="center" wrapText="1"/>
    </xf>
    <xf numFmtId="2" fontId="54" fillId="91" borderId="183" xfId="0" applyNumberFormat="1" applyFont="1" applyFill="1" applyBorder="1" applyAlignment="1">
      <alignment horizontal="center" vertical="center" wrapText="1"/>
    </xf>
    <xf numFmtId="2" fontId="54" fillId="0" borderId="184" xfId="0" applyNumberFormat="1" applyFont="1" applyFill="1" applyBorder="1" applyAlignment="1">
      <alignment horizontal="center" vertical="center" wrapText="1"/>
    </xf>
    <xf numFmtId="2" fontId="54" fillId="120" borderId="170" xfId="0" applyNumberFormat="1" applyFont="1" applyFill="1" applyBorder="1" applyAlignment="1">
      <alignment horizontal="center" vertical="center"/>
    </xf>
    <xf numFmtId="2" fontId="54" fillId="93" borderId="183" xfId="0" applyNumberFormat="1" applyFont="1" applyFill="1" applyBorder="1" applyAlignment="1">
      <alignment horizontal="center" vertical="center"/>
    </xf>
    <xf numFmtId="2" fontId="54" fillId="91" borderId="183" xfId="0" applyNumberFormat="1" applyFont="1" applyFill="1" applyBorder="1" applyAlignment="1">
      <alignment horizontal="center" vertical="center"/>
    </xf>
    <xf numFmtId="2" fontId="54" fillId="0" borderId="184" xfId="0" applyNumberFormat="1" applyFont="1" applyFill="1" applyBorder="1" applyAlignment="1">
      <alignment horizontal="center" vertical="center"/>
    </xf>
    <xf numFmtId="2" fontId="54" fillId="120" borderId="78" xfId="0" applyNumberFormat="1" applyFont="1" applyFill="1" applyBorder="1" applyAlignment="1">
      <alignment horizontal="center" vertical="center"/>
    </xf>
    <xf numFmtId="2" fontId="54" fillId="93" borderId="141" xfId="0" applyNumberFormat="1" applyFont="1" applyFill="1" applyBorder="1" applyAlignment="1">
      <alignment horizontal="center" vertical="center"/>
    </xf>
    <xf numFmtId="2" fontId="54" fillId="91" borderId="141" xfId="0" applyNumberFormat="1" applyFont="1" applyFill="1" applyBorder="1" applyAlignment="1">
      <alignment horizontal="center" vertical="center"/>
    </xf>
    <xf numFmtId="2" fontId="54" fillId="0" borderId="86" xfId="0" applyNumberFormat="1" applyFont="1" applyFill="1" applyBorder="1" applyAlignment="1">
      <alignment horizontal="center" vertical="center"/>
    </xf>
    <xf numFmtId="16" fontId="67" fillId="79" borderId="183" xfId="0" applyNumberFormat="1" applyFont="1" applyFill="1" applyBorder="1" applyAlignment="1">
      <alignment horizontal="center" vertical="center" wrapText="1"/>
    </xf>
    <xf numFmtId="0" fontId="22" fillId="79" borderId="0" xfId="0" applyNumberFormat="1" applyFont="1" applyFill="1"/>
    <xf numFmtId="0" fontId="72" fillId="120" borderId="183" xfId="0" applyNumberFormat="1" applyFont="1" applyFill="1" applyBorder="1" applyAlignment="1">
      <alignment horizontal="center" vertical="center" wrapText="1"/>
    </xf>
    <xf numFmtId="0" fontId="22" fillId="120" borderId="183" xfId="0" applyNumberFormat="1" applyFont="1" applyFill="1" applyBorder="1" applyAlignment="1">
      <alignment horizontal="center" vertical="center" wrapText="1"/>
    </xf>
    <xf numFmtId="0" fontId="22" fillId="120" borderId="0" xfId="0" applyNumberFormat="1" applyFont="1" applyFill="1"/>
    <xf numFmtId="0" fontId="72" fillId="91" borderId="183" xfId="0" applyFont="1" applyFill="1" applyBorder="1" applyAlignment="1">
      <alignment horizontal="center" vertical="center" wrapText="1"/>
    </xf>
    <xf numFmtId="0" fontId="22" fillId="91" borderId="183" xfId="0" applyFont="1" applyFill="1" applyBorder="1" applyAlignment="1">
      <alignment horizontal="center" vertical="center" wrapText="1"/>
    </xf>
    <xf numFmtId="0" fontId="22" fillId="91" borderId="0" xfId="0" applyFont="1" applyFill="1"/>
    <xf numFmtId="0" fontId="114" fillId="93" borderId="4" xfId="0" applyFont="1" applyFill="1" applyBorder="1" applyAlignment="1">
      <alignment horizontal="center" vertical="center" wrapText="1"/>
    </xf>
    <xf numFmtId="0" fontId="114" fillId="120" borderId="4" xfId="0" applyFont="1" applyFill="1" applyBorder="1" applyAlignment="1">
      <alignment horizontal="center" vertical="center" wrapText="1"/>
    </xf>
    <xf numFmtId="14" fontId="0" fillId="136" borderId="183" xfId="0" applyNumberFormat="1" applyFill="1" applyBorder="1" applyAlignment="1"/>
    <xf numFmtId="174" fontId="35" fillId="134" borderId="183" xfId="0" applyNumberFormat="1" applyFont="1" applyFill="1" applyBorder="1" applyAlignment="1">
      <alignment horizontal="center" vertical="center"/>
    </xf>
    <xf numFmtId="174" fontId="35" fillId="122" borderId="183" xfId="0" applyNumberFormat="1" applyFont="1" applyFill="1" applyBorder="1" applyAlignment="1">
      <alignment horizontal="center" vertical="center"/>
    </xf>
    <xf numFmtId="0" fontId="0" fillId="133" borderId="0" xfId="0" applyFill="1" applyBorder="1"/>
    <xf numFmtId="174" fontId="0" fillId="90" borderId="0" xfId="0" applyNumberFormat="1" applyFill="1" applyBorder="1" applyAlignment="1"/>
    <xf numFmtId="174" fontId="0" fillId="122" borderId="0" xfId="0" applyNumberFormat="1" applyFill="1" applyBorder="1"/>
    <xf numFmtId="0" fontId="0" fillId="89" borderId="0" xfId="0" applyFill="1" applyBorder="1"/>
    <xf numFmtId="0" fontId="3" fillId="90" borderId="183" xfId="57042" applyFont="1" applyFill="1" applyBorder="1" applyAlignment="1">
      <alignment horizontal="center" textRotation="90"/>
    </xf>
    <xf numFmtId="174" fontId="54" fillId="135" borderId="183" xfId="0" applyNumberFormat="1" applyFont="1" applyFill="1" applyBorder="1" applyAlignment="1">
      <alignment horizontal="center" vertical="center" wrapText="1"/>
    </xf>
    <xf numFmtId="14" fontId="0" fillId="136" borderId="183" xfId="0" applyNumberFormat="1" applyFill="1" applyBorder="1" applyAlignment="1">
      <alignment horizontal="center"/>
    </xf>
    <xf numFmtId="0" fontId="0" fillId="136" borderId="183" xfId="0" applyFill="1" applyBorder="1"/>
    <xf numFmtId="0" fontId="0" fillId="133" borderId="183" xfId="0" applyFill="1" applyBorder="1"/>
    <xf numFmtId="14" fontId="3" fillId="136" borderId="183" xfId="0" applyNumberFormat="1" applyFont="1" applyFill="1" applyBorder="1"/>
    <xf numFmtId="174" fontId="54" fillId="0" borderId="0" xfId="0" applyNumberFormat="1" applyFont="1" applyFill="1" applyBorder="1" applyAlignment="1" applyProtection="1">
      <alignment horizontal="center" vertical="center" wrapText="1"/>
      <protection locked="0"/>
    </xf>
    <xf numFmtId="174" fontId="77" fillId="0" borderId="0" xfId="0" applyNumberFormat="1" applyFont="1" applyBorder="1" applyAlignment="1" applyProtection="1">
      <alignment horizontal="center" vertical="center"/>
      <protection locked="0"/>
    </xf>
    <xf numFmtId="174" fontId="0" fillId="4" borderId="0" xfId="0" applyNumberFormat="1" applyFill="1" applyBorder="1"/>
    <xf numFmtId="174" fontId="54" fillId="0" borderId="0" xfId="0" applyNumberFormat="1" applyFont="1" applyBorder="1" applyAlignment="1" applyProtection="1">
      <alignment vertical="center"/>
      <protection locked="0"/>
    </xf>
    <xf numFmtId="174" fontId="104" fillId="0" borderId="0" xfId="0" applyNumberFormat="1" applyFont="1" applyBorder="1" applyAlignment="1" applyProtection="1">
      <alignment horizontal="center" vertical="center"/>
      <protection locked="0"/>
    </xf>
    <xf numFmtId="174" fontId="54" fillId="122" borderId="0" xfId="0" applyNumberFormat="1" applyFont="1" applyFill="1" applyBorder="1" applyAlignment="1">
      <alignment horizontal="center" vertical="center"/>
    </xf>
    <xf numFmtId="174" fontId="54" fillId="0" borderId="0" xfId="0" applyNumberFormat="1" applyFont="1" applyBorder="1" applyAlignment="1" applyProtection="1">
      <alignment horizontal="center" vertical="center" wrapText="1"/>
      <protection locked="0"/>
    </xf>
    <xf numFmtId="0" fontId="77" fillId="0" borderId="0" xfId="0" applyNumberFormat="1" applyFont="1" applyBorder="1" applyAlignment="1" applyProtection="1">
      <alignment horizontal="center" vertical="center"/>
      <protection locked="0"/>
    </xf>
    <xf numFmtId="0" fontId="57" fillId="138" borderId="16" xfId="0" applyFont="1" applyFill="1" applyBorder="1" applyAlignment="1">
      <alignment horizontal="center" vertical="center"/>
    </xf>
    <xf numFmtId="0" fontId="57" fillId="138" borderId="15" xfId="0" applyFont="1" applyFill="1" applyBorder="1" applyAlignment="1">
      <alignment horizontal="center" vertical="center"/>
    </xf>
    <xf numFmtId="0" fontId="57" fillId="138" borderId="19" xfId="0" applyFont="1" applyFill="1" applyBorder="1" applyAlignment="1">
      <alignment horizontal="center" vertical="center"/>
    </xf>
    <xf numFmtId="0" fontId="36" fillId="0" borderId="165" xfId="0" applyFont="1" applyFill="1" applyBorder="1" applyAlignment="1" applyProtection="1">
      <alignment horizontal="center" vertical="center" wrapText="1"/>
    </xf>
    <xf numFmtId="0" fontId="36" fillId="0" borderId="168" xfId="0" applyFont="1" applyFill="1" applyBorder="1" applyAlignment="1" applyProtection="1">
      <alignment horizontal="center" vertical="center" wrapText="1"/>
    </xf>
    <xf numFmtId="0" fontId="54" fillId="0" borderId="165" xfId="0" applyNumberFormat="1" applyFont="1" applyFill="1" applyBorder="1" applyAlignment="1">
      <alignment horizontal="center" vertical="center"/>
    </xf>
    <xf numFmtId="0" fontId="54" fillId="0" borderId="169" xfId="0" applyNumberFormat="1" applyFont="1" applyFill="1" applyBorder="1" applyAlignment="1">
      <alignment horizontal="center" vertical="center"/>
    </xf>
    <xf numFmtId="2" fontId="54" fillId="0" borderId="168" xfId="0" applyNumberFormat="1" applyFont="1" applyFill="1" applyBorder="1" applyAlignment="1">
      <alignment horizontal="center" vertical="center"/>
    </xf>
    <xf numFmtId="2" fontId="54" fillId="0" borderId="169" xfId="0" applyNumberFormat="1" applyFont="1" applyFill="1" applyBorder="1" applyAlignment="1">
      <alignment horizontal="center" vertical="center"/>
    </xf>
    <xf numFmtId="0" fontId="36" fillId="0" borderId="143" xfId="0" applyFont="1" applyFill="1" applyBorder="1" applyAlignment="1" applyProtection="1">
      <alignment horizontal="center" vertical="center" wrapText="1"/>
    </xf>
    <xf numFmtId="0" fontId="36" fillId="0" borderId="175" xfId="0" applyFont="1" applyFill="1" applyBorder="1" applyAlignment="1" applyProtection="1">
      <alignment horizontal="center" vertical="center" wrapText="1"/>
    </xf>
    <xf numFmtId="0" fontId="54" fillId="0" borderId="143" xfId="0" applyNumberFormat="1" applyFont="1" applyFill="1" applyBorder="1" applyAlignment="1">
      <alignment horizontal="center" vertical="center"/>
    </xf>
    <xf numFmtId="0" fontId="54" fillId="0" borderId="177" xfId="0" applyNumberFormat="1" applyFont="1" applyFill="1" applyBorder="1" applyAlignment="1">
      <alignment horizontal="center" vertical="center"/>
    </xf>
    <xf numFmtId="2" fontId="54" fillId="0" borderId="175" xfId="0" applyNumberFormat="1" applyFont="1" applyFill="1" applyBorder="1" applyAlignment="1">
      <alignment horizontal="center" vertical="center"/>
    </xf>
    <xf numFmtId="2" fontId="54" fillId="0" borderId="177" xfId="0" applyNumberFormat="1" applyFont="1" applyFill="1" applyBorder="1" applyAlignment="1">
      <alignment horizontal="center" vertical="center"/>
    </xf>
    <xf numFmtId="0" fontId="4" fillId="0" borderId="165" xfId="0" applyFont="1" applyFill="1" applyBorder="1" applyAlignment="1" applyProtection="1">
      <alignment horizontal="center" vertical="center" wrapText="1"/>
    </xf>
    <xf numFmtId="0" fontId="4" fillId="0" borderId="168" xfId="0" applyFont="1" applyFill="1" applyBorder="1" applyAlignment="1" applyProtection="1">
      <alignment horizontal="center" vertical="center" wrapText="1"/>
    </xf>
    <xf numFmtId="0" fontId="71" fillId="0" borderId="165" xfId="0" applyFont="1" applyFill="1" applyBorder="1" applyAlignment="1">
      <alignment horizontal="center" vertical="center"/>
    </xf>
    <xf numFmtId="0" fontId="71" fillId="0" borderId="168" xfId="0" applyFont="1" applyFill="1" applyBorder="1" applyAlignment="1">
      <alignment horizontal="center" vertical="center"/>
    </xf>
    <xf numFmtId="0" fontId="54" fillId="0" borderId="165" xfId="0" applyNumberFormat="1" applyFont="1" applyFill="1" applyBorder="1" applyAlignment="1">
      <alignment horizontal="center" vertical="center" wrapText="1"/>
    </xf>
    <xf numFmtId="0" fontId="54" fillId="0" borderId="169" xfId="0" applyNumberFormat="1" applyFont="1" applyFill="1" applyBorder="1" applyAlignment="1">
      <alignment horizontal="center" vertical="center" wrapText="1"/>
    </xf>
    <xf numFmtId="2" fontId="54" fillId="0" borderId="168" xfId="0" applyNumberFormat="1" applyFont="1" applyFill="1" applyBorder="1" applyAlignment="1">
      <alignment horizontal="center" vertical="center" wrapText="1"/>
    </xf>
    <xf numFmtId="2" fontId="54" fillId="0" borderId="169" xfId="0" applyNumberFormat="1" applyFont="1" applyFill="1" applyBorder="1" applyAlignment="1">
      <alignment horizontal="center" vertical="center" wrapText="1"/>
    </xf>
    <xf numFmtId="0" fontId="59" fillId="93" borderId="78" xfId="0" applyFont="1" applyFill="1" applyBorder="1" applyAlignment="1">
      <alignment horizontal="center" vertical="center" wrapText="1"/>
    </xf>
    <xf numFmtId="0" fontId="59" fillId="93" borderId="141" xfId="0" applyFont="1" applyFill="1" applyBorder="1" applyAlignment="1">
      <alignment horizontal="center" vertical="center" wrapText="1"/>
    </xf>
    <xf numFmtId="0" fontId="59" fillId="91" borderId="141" xfId="0" applyFont="1" applyFill="1" applyBorder="1" applyAlignment="1">
      <alignment horizontal="center" vertical="center" wrapText="1"/>
    </xf>
    <xf numFmtId="0" fontId="59" fillId="91" borderId="86" xfId="0" applyFont="1" applyFill="1" applyBorder="1" applyAlignment="1">
      <alignment horizontal="center" vertical="center" wrapText="1"/>
    </xf>
    <xf numFmtId="0" fontId="36" fillId="2" borderId="165" xfId="0" applyFont="1" applyFill="1" applyBorder="1" applyAlignment="1" applyProtection="1">
      <alignment horizontal="center" vertical="center" wrapText="1"/>
    </xf>
    <xf numFmtId="0" fontId="36" fillId="2" borderId="168" xfId="0" applyFont="1" applyFill="1" applyBorder="1" applyAlignment="1" applyProtection="1">
      <alignment horizontal="center" vertical="center" wrapText="1"/>
    </xf>
    <xf numFmtId="0" fontId="59" fillId="93" borderId="170" xfId="0" applyFont="1" applyFill="1" applyBorder="1" applyAlignment="1">
      <alignment horizontal="center" vertical="center" wrapText="1"/>
    </xf>
    <xf numFmtId="0" fontId="59" fillId="93" borderId="183" xfId="0" applyFont="1" applyFill="1" applyBorder="1" applyAlignment="1">
      <alignment horizontal="center" vertical="center" wrapText="1"/>
    </xf>
    <xf numFmtId="0" fontId="59" fillId="91" borderId="183" xfId="0" applyFont="1" applyFill="1" applyBorder="1" applyAlignment="1">
      <alignment horizontal="center" vertical="center" wrapText="1"/>
    </xf>
    <xf numFmtId="0" fontId="59" fillId="91" borderId="184" xfId="0" applyFont="1" applyFill="1" applyBorder="1" applyAlignment="1">
      <alignment horizontal="center" vertical="center" wrapText="1"/>
    </xf>
    <xf numFmtId="0" fontId="36" fillId="0" borderId="165" xfId="0" applyFont="1" applyBorder="1" applyAlignment="1" applyProtection="1">
      <alignment horizontal="center" vertical="center" wrapText="1"/>
    </xf>
    <xf numFmtId="0" fontId="36" fillId="0" borderId="168" xfId="0" applyFont="1" applyBorder="1" applyAlignment="1" applyProtection="1">
      <alignment horizontal="center" vertical="center" wrapText="1"/>
    </xf>
    <xf numFmtId="0" fontId="36" fillId="5" borderId="165" xfId="0" applyFont="1" applyFill="1" applyBorder="1" applyAlignment="1" applyProtection="1">
      <alignment horizontal="center" vertical="center" wrapText="1"/>
    </xf>
    <xf numFmtId="0" fontId="36" fillId="5" borderId="168" xfId="0" applyFont="1" applyFill="1" applyBorder="1" applyAlignment="1" applyProtection="1">
      <alignment horizontal="center" vertical="center" wrapText="1"/>
    </xf>
    <xf numFmtId="0" fontId="60" fillId="120" borderId="69" xfId="0" applyFont="1" applyFill="1" applyBorder="1" applyAlignment="1">
      <alignment horizontal="center" wrapText="1"/>
    </xf>
    <xf numFmtId="0" fontId="60" fillId="120" borderId="67" xfId="0" applyFont="1" applyFill="1" applyBorder="1" applyAlignment="1">
      <alignment horizontal="center" wrapText="1"/>
    </xf>
    <xf numFmtId="0" fontId="60" fillId="120" borderId="68" xfId="0" applyFont="1" applyFill="1" applyBorder="1" applyAlignment="1">
      <alignment horizontal="center" wrapText="1"/>
    </xf>
    <xf numFmtId="2" fontId="59" fillId="91" borderId="141" xfId="0" applyNumberFormat="1" applyFont="1" applyFill="1" applyBorder="1" applyAlignment="1">
      <alignment horizontal="center" vertical="center" wrapText="1"/>
    </xf>
    <xf numFmtId="2" fontId="59" fillId="91" borderId="86" xfId="0" applyNumberFormat="1" applyFont="1" applyFill="1" applyBorder="1" applyAlignment="1">
      <alignment horizontal="center" vertical="center" wrapText="1"/>
    </xf>
    <xf numFmtId="0" fontId="36" fillId="0" borderId="189" xfId="0" applyFont="1" applyBorder="1" applyAlignment="1" applyProtection="1">
      <alignment horizontal="center" vertical="center" wrapText="1"/>
    </xf>
    <xf numFmtId="0" fontId="36" fillId="0" borderId="43" xfId="0" applyFont="1" applyBorder="1" applyAlignment="1" applyProtection="1">
      <alignment horizontal="center" vertical="center" wrapText="1"/>
    </xf>
    <xf numFmtId="0" fontId="54" fillId="0" borderId="189" xfId="0" applyNumberFormat="1" applyFont="1" applyFill="1" applyBorder="1" applyAlignment="1">
      <alignment horizontal="center" vertical="center" wrapText="1"/>
    </xf>
    <xf numFmtId="0" fontId="54" fillId="0" borderId="104" xfId="0" applyNumberFormat="1" applyFont="1" applyFill="1" applyBorder="1" applyAlignment="1">
      <alignment horizontal="center" vertical="center" wrapText="1"/>
    </xf>
    <xf numFmtId="2" fontId="54" fillId="0" borderId="43" xfId="0" applyNumberFormat="1" applyFont="1" applyFill="1" applyBorder="1" applyAlignment="1">
      <alignment horizontal="center" vertical="center" wrapText="1"/>
    </xf>
    <xf numFmtId="2" fontId="54" fillId="0" borderId="104" xfId="0" applyNumberFormat="1" applyFont="1" applyFill="1" applyBorder="1" applyAlignment="1">
      <alignment horizontal="center" vertical="center" wrapText="1"/>
    </xf>
    <xf numFmtId="14" fontId="59" fillId="120" borderId="67" xfId="0" applyNumberFormat="1" applyFont="1" applyFill="1" applyBorder="1" applyAlignment="1">
      <alignment horizontal="center" vertical="center" wrapText="1"/>
    </xf>
    <xf numFmtId="0" fontId="59" fillId="120" borderId="67" xfId="0" applyFont="1" applyFill="1" applyBorder="1" applyAlignment="1">
      <alignment horizontal="center" vertical="center" wrapText="1"/>
    </xf>
    <xf numFmtId="0" fontId="59" fillId="120" borderId="68" xfId="0" applyFont="1" applyFill="1" applyBorder="1" applyAlignment="1">
      <alignment horizontal="center" vertical="center" wrapText="1"/>
    </xf>
    <xf numFmtId="0" fontId="57" fillId="79" borderId="16" xfId="0" applyFont="1" applyFill="1" applyBorder="1" applyAlignment="1">
      <alignment horizontal="center" vertical="center" wrapText="1"/>
    </xf>
    <xf numFmtId="0" fontId="57" fillId="79" borderId="15" xfId="0" applyFont="1" applyFill="1" applyBorder="1" applyAlignment="1">
      <alignment horizontal="center" vertical="center" wrapText="1"/>
    </xf>
    <xf numFmtId="0" fontId="57" fillId="79" borderId="19" xfId="0" applyFont="1" applyFill="1" applyBorder="1" applyAlignment="1">
      <alignment horizontal="center" vertical="center" wrapText="1"/>
    </xf>
    <xf numFmtId="0" fontId="60" fillId="93" borderId="165" xfId="0" applyFont="1" applyFill="1" applyBorder="1" applyAlignment="1">
      <alignment horizontal="center" vertical="center" wrapText="1"/>
    </xf>
    <xf numFmtId="0" fontId="60" fillId="93" borderId="168" xfId="0" applyFont="1" applyFill="1" applyBorder="1" applyAlignment="1">
      <alignment horizontal="center" vertical="center" wrapText="1"/>
    </xf>
    <xf numFmtId="0" fontId="60" fillId="93" borderId="166" xfId="0" applyFont="1" applyFill="1" applyBorder="1" applyAlignment="1">
      <alignment horizontal="center" vertical="center" wrapText="1"/>
    </xf>
    <xf numFmtId="0" fontId="59" fillId="93" borderId="161" xfId="0" applyNumberFormat="1" applyFont="1" applyFill="1" applyBorder="1" applyAlignment="1">
      <alignment horizontal="center" vertical="center" wrapText="1"/>
    </xf>
    <xf numFmtId="0" fontId="59" fillId="93" borderId="168" xfId="0" applyNumberFormat="1" applyFont="1" applyFill="1" applyBorder="1" applyAlignment="1">
      <alignment horizontal="center" vertical="center" wrapText="1"/>
    </xf>
    <xf numFmtId="0" fontId="59" fillId="93" borderId="169" xfId="0" applyNumberFormat="1" applyFont="1" applyFill="1" applyBorder="1" applyAlignment="1">
      <alignment horizontal="center" vertical="center" wrapText="1"/>
    </xf>
    <xf numFmtId="0" fontId="60" fillId="138" borderId="16" xfId="0" applyFont="1" applyFill="1" applyBorder="1" applyAlignment="1">
      <alignment horizontal="center" vertical="center" wrapText="1"/>
    </xf>
    <xf numFmtId="0" fontId="60" fillId="138" borderId="15" xfId="0" applyFont="1" applyFill="1" applyBorder="1" applyAlignment="1">
      <alignment horizontal="center" vertical="center" wrapText="1"/>
    </xf>
    <xf numFmtId="0" fontId="60" fillId="138" borderId="19" xfId="0" applyFont="1" applyFill="1" applyBorder="1" applyAlignment="1">
      <alignment horizontal="center" vertical="center" wrapText="1"/>
    </xf>
    <xf numFmtId="0" fontId="60" fillId="120" borderId="25" xfId="0" applyFont="1" applyFill="1" applyBorder="1" applyAlignment="1">
      <alignment horizontal="center" vertical="center" wrapText="1"/>
    </xf>
    <xf numFmtId="0" fontId="60" fillId="120" borderId="26" xfId="0" applyFont="1" applyFill="1" applyBorder="1" applyAlignment="1">
      <alignment horizontal="center" vertical="center" wrapText="1"/>
    </xf>
    <xf numFmtId="0" fontId="60" fillId="120" borderId="66" xfId="0" applyFont="1" applyFill="1" applyBorder="1" applyAlignment="1">
      <alignment horizontal="center" vertical="center" wrapText="1"/>
    </xf>
    <xf numFmtId="0" fontId="57" fillId="0" borderId="16" xfId="0" applyFont="1" applyFill="1" applyBorder="1" applyAlignment="1">
      <alignment horizontal="center" vertical="center" wrapText="1"/>
    </xf>
    <xf numFmtId="0" fontId="57" fillId="0" borderId="15" xfId="0" applyFont="1" applyFill="1" applyBorder="1" applyAlignment="1">
      <alignment horizontal="center" vertical="center" wrapText="1"/>
    </xf>
    <xf numFmtId="0" fontId="57" fillId="0" borderId="19" xfId="0" applyFont="1" applyFill="1" applyBorder="1" applyAlignment="1">
      <alignment horizontal="center" vertical="center" wrapText="1"/>
    </xf>
    <xf numFmtId="9" fontId="57" fillId="0" borderId="16" xfId="0" applyNumberFormat="1" applyFont="1" applyFill="1" applyBorder="1" applyAlignment="1">
      <alignment horizontal="center" vertical="center" wrapText="1"/>
    </xf>
    <xf numFmtId="9" fontId="57" fillId="0" borderId="19" xfId="0" applyNumberFormat="1" applyFont="1" applyFill="1" applyBorder="1" applyAlignment="1">
      <alignment horizontal="center" vertical="center" wrapText="1"/>
    </xf>
    <xf numFmtId="0" fontId="60" fillId="91" borderId="143" xfId="0" applyFont="1" applyFill="1" applyBorder="1" applyAlignment="1">
      <alignment horizontal="center" vertical="center" wrapText="1"/>
    </xf>
    <xf numFmtId="0" fontId="60" fillId="91" borderId="175" xfId="0" applyFont="1" applyFill="1" applyBorder="1" applyAlignment="1">
      <alignment horizontal="center" vertical="center" wrapText="1"/>
    </xf>
    <xf numFmtId="0" fontId="60" fillId="91" borderId="174" xfId="0" applyFont="1" applyFill="1" applyBorder="1" applyAlignment="1">
      <alignment horizontal="center" vertical="center" wrapText="1"/>
    </xf>
    <xf numFmtId="0" fontId="36" fillId="0" borderId="0" xfId="57894" applyFont="1" applyBorder="1" applyAlignment="1">
      <alignment horizontal="center" vertical="center" wrapText="1"/>
    </xf>
    <xf numFmtId="0" fontId="36" fillId="82" borderId="0" xfId="57894" applyFont="1" applyFill="1" applyBorder="1" applyAlignment="1">
      <alignment horizontal="center" vertical="center" wrapText="1"/>
    </xf>
    <xf numFmtId="0" fontId="4" fillId="86" borderId="0" xfId="57894" applyFont="1" applyFill="1" applyBorder="1" applyAlignment="1">
      <alignment horizontal="center" vertical="center" wrapText="1"/>
    </xf>
    <xf numFmtId="0" fontId="73" fillId="0" borderId="183" xfId="57894" applyFont="1" applyBorder="1" applyAlignment="1">
      <alignment horizontal="center" vertical="top" textRotation="90" wrapText="1"/>
    </xf>
    <xf numFmtId="0" fontId="75" fillId="0" borderId="0" xfId="57894" applyFont="1" applyFill="1" applyBorder="1" applyAlignment="1">
      <alignment horizontal="center" vertical="center" wrapText="1"/>
    </xf>
    <xf numFmtId="0" fontId="76" fillId="78" borderId="0" xfId="57894" applyFont="1" applyFill="1" applyBorder="1" applyAlignment="1">
      <alignment horizontal="center" vertical="center" wrapText="1"/>
    </xf>
    <xf numFmtId="0" fontId="36" fillId="83" borderId="0" xfId="57894" applyFont="1" applyFill="1" applyBorder="1" applyAlignment="1">
      <alignment horizontal="center" vertical="center" wrapText="1"/>
    </xf>
    <xf numFmtId="0" fontId="70" fillId="89" borderId="0" xfId="57894" applyFont="1" applyFill="1" applyBorder="1" applyAlignment="1">
      <alignment horizontal="center" vertical="center" wrapText="1"/>
    </xf>
    <xf numFmtId="0" fontId="36" fillId="107" borderId="0" xfId="57894" applyFont="1" applyFill="1" applyBorder="1" applyAlignment="1">
      <alignment horizontal="center" vertical="center" wrapText="1"/>
    </xf>
    <xf numFmtId="0" fontId="36" fillId="114" borderId="0" xfId="57894" applyFont="1" applyFill="1" applyBorder="1" applyAlignment="1">
      <alignment horizontal="center" vertical="center" wrapText="1"/>
    </xf>
    <xf numFmtId="174" fontId="66" fillId="0" borderId="16" xfId="57894" applyNumberFormat="1" applyFont="1" applyFill="1" applyBorder="1" applyAlignment="1">
      <alignment horizontal="center" vertical="center"/>
    </xf>
    <xf numFmtId="174" fontId="66" fillId="0" borderId="15" xfId="57894" applyNumberFormat="1" applyFont="1" applyFill="1" applyBorder="1" applyAlignment="1">
      <alignment horizontal="center" vertical="center"/>
    </xf>
    <xf numFmtId="174" fontId="66" fillId="0" borderId="19" xfId="57894" applyNumberFormat="1" applyFont="1" applyFill="1" applyBorder="1" applyAlignment="1">
      <alignment horizontal="center" vertical="center"/>
    </xf>
    <xf numFmtId="0" fontId="68" fillId="0" borderId="0" xfId="57894" applyFont="1" applyBorder="1" applyAlignment="1">
      <alignment horizontal="center" vertical="center" wrapText="1"/>
    </xf>
    <xf numFmtId="0" fontId="70" fillId="85" borderId="0" xfId="57894" applyFont="1" applyFill="1" applyBorder="1" applyAlignment="1">
      <alignment horizontal="center" vertical="center" wrapText="1"/>
    </xf>
    <xf numFmtId="0" fontId="36" fillId="3" borderId="0" xfId="57894" applyFont="1" applyFill="1" applyBorder="1" applyAlignment="1">
      <alignment horizontal="center" vertical="center" wrapText="1"/>
    </xf>
    <xf numFmtId="0" fontId="36" fillId="87" borderId="0" xfId="57894" applyFont="1" applyFill="1" applyBorder="1" applyAlignment="1">
      <alignment horizontal="center" vertical="center" wrapText="1"/>
    </xf>
    <xf numFmtId="14" fontId="62" fillId="0" borderId="0" xfId="57894" applyNumberFormat="1" applyFont="1" applyBorder="1" applyAlignment="1">
      <alignment horizontal="center" vertical="center" wrapText="1"/>
    </xf>
    <xf numFmtId="0" fontId="6" fillId="0" borderId="0" xfId="57894" applyFont="1" applyFill="1" applyBorder="1" applyAlignment="1">
      <alignment horizontal="center" vertical="center" wrapText="1"/>
    </xf>
    <xf numFmtId="174" fontId="66" fillId="0" borderId="28" xfId="57894" applyNumberFormat="1" applyFont="1" applyFill="1" applyBorder="1" applyAlignment="1">
      <alignment horizontal="center" vertical="center"/>
    </xf>
    <xf numFmtId="174" fontId="66" fillId="0" borderId="29" xfId="57894" applyNumberFormat="1" applyFont="1" applyFill="1" applyBorder="1" applyAlignment="1">
      <alignment horizontal="center" vertical="center"/>
    </xf>
    <xf numFmtId="174" fontId="66" fillId="0" borderId="30" xfId="57894" applyNumberFormat="1" applyFont="1" applyFill="1" applyBorder="1" applyAlignment="1">
      <alignment horizontal="center" vertical="center"/>
    </xf>
    <xf numFmtId="0" fontId="36" fillId="0" borderId="115" xfId="0" applyFont="1" applyBorder="1" applyAlignment="1">
      <alignment horizontal="center" vertical="center" wrapText="1"/>
    </xf>
    <xf numFmtId="0" fontId="36" fillId="0" borderId="170" xfId="0" applyFont="1" applyBorder="1" applyAlignment="1">
      <alignment horizontal="center" vertical="center" wrapText="1"/>
    </xf>
    <xf numFmtId="0" fontId="36" fillId="0" borderId="161" xfId="0" applyFont="1" applyBorder="1" applyAlignment="1">
      <alignment horizontal="center" vertical="center" wrapText="1"/>
    </xf>
    <xf numFmtId="0" fontId="73" fillId="0" borderId="29" xfId="57894" applyFont="1" applyBorder="1" applyAlignment="1">
      <alignment horizontal="center" vertical="top" textRotation="90" wrapText="1"/>
    </xf>
    <xf numFmtId="0" fontId="73" fillId="0" borderId="0" xfId="57894" applyFont="1" applyBorder="1" applyAlignment="1">
      <alignment horizontal="center" vertical="top" textRotation="90" wrapText="1"/>
    </xf>
    <xf numFmtId="0" fontId="36" fillId="87" borderId="76" xfId="0" applyFont="1" applyFill="1" applyBorder="1" applyAlignment="1">
      <alignment horizontal="center" vertical="center" wrapText="1"/>
    </xf>
    <xf numFmtId="0" fontId="36" fillId="87" borderId="89" xfId="0" applyFont="1" applyFill="1" applyBorder="1" applyAlignment="1">
      <alignment horizontal="center" vertical="center" wrapText="1"/>
    </xf>
    <xf numFmtId="0" fontId="36" fillId="82" borderId="165" xfId="0" applyFont="1" applyFill="1" applyBorder="1" applyAlignment="1">
      <alignment horizontal="center" vertical="center" wrapText="1"/>
    </xf>
    <xf numFmtId="0" fontId="36" fillId="82" borderId="168" xfId="0" applyFont="1" applyFill="1" applyBorder="1" applyAlignment="1">
      <alignment horizontal="center" vertical="center" wrapText="1"/>
    </xf>
    <xf numFmtId="0" fontId="4" fillId="86" borderId="170" xfId="0" applyFont="1" applyFill="1" applyBorder="1" applyAlignment="1">
      <alignment horizontal="center" vertical="center" wrapText="1"/>
    </xf>
    <xf numFmtId="0" fontId="4" fillId="86" borderId="161" xfId="0" applyFont="1" applyFill="1" applyBorder="1" applyAlignment="1">
      <alignment horizontal="center" vertical="center" wrapText="1"/>
    </xf>
    <xf numFmtId="0" fontId="75" fillId="0" borderId="170" xfId="0" applyFont="1" applyFill="1" applyBorder="1" applyAlignment="1">
      <alignment horizontal="center" vertical="center" wrapText="1"/>
    </xf>
    <xf numFmtId="0" fontId="75" fillId="0" borderId="161" xfId="0" applyFont="1" applyFill="1" applyBorder="1" applyAlignment="1">
      <alignment horizontal="center" vertical="center" wrapText="1"/>
    </xf>
    <xf numFmtId="0" fontId="76" fillId="78" borderId="165" xfId="0" applyFont="1" applyFill="1" applyBorder="1" applyAlignment="1">
      <alignment horizontal="center" vertical="center" wrapText="1"/>
    </xf>
    <xf numFmtId="0" fontId="76" fillId="78" borderId="168" xfId="0" applyFont="1" applyFill="1" applyBorder="1" applyAlignment="1">
      <alignment horizontal="center" vertical="center" wrapText="1"/>
    </xf>
    <xf numFmtId="0" fontId="36" fillId="83" borderId="170" xfId="0" applyFont="1" applyFill="1" applyBorder="1" applyAlignment="1">
      <alignment horizontal="center" vertical="center" wrapText="1"/>
    </xf>
    <xf numFmtId="0" fontId="36" fillId="83" borderId="161" xfId="0" applyFont="1" applyFill="1" applyBorder="1" applyAlignment="1">
      <alignment horizontal="center" vertical="center" wrapText="1"/>
    </xf>
    <xf numFmtId="0" fontId="36" fillId="109" borderId="170" xfId="0" applyFont="1" applyFill="1" applyBorder="1" applyAlignment="1">
      <alignment horizontal="center" vertical="center" wrapText="1"/>
    </xf>
    <xf numFmtId="0" fontId="36" fillId="109" borderId="161" xfId="0" applyFont="1" applyFill="1" applyBorder="1" applyAlignment="1">
      <alignment horizontal="center" vertical="center" wrapText="1"/>
    </xf>
    <xf numFmtId="0" fontId="68" fillId="0" borderId="16" xfId="0" applyFont="1" applyBorder="1" applyAlignment="1">
      <alignment horizontal="center" vertical="center" wrapText="1"/>
    </xf>
    <xf numFmtId="0" fontId="68" fillId="0" borderId="15" xfId="0" applyFont="1" applyBorder="1" applyAlignment="1">
      <alignment horizontal="center" vertical="center" wrapText="1"/>
    </xf>
    <xf numFmtId="0" fontId="70" fillId="89" borderId="165" xfId="0" applyFont="1" applyFill="1" applyBorder="1" applyAlignment="1">
      <alignment horizontal="center" vertical="center" wrapText="1"/>
    </xf>
    <xf numFmtId="0" fontId="70" fillId="89" borderId="168" xfId="0" applyFont="1" applyFill="1" applyBorder="1" applyAlignment="1">
      <alignment horizontal="center" vertical="center" wrapText="1"/>
    </xf>
    <xf numFmtId="0" fontId="70" fillId="85" borderId="170" xfId="0" applyFont="1" applyFill="1" applyBorder="1" applyAlignment="1">
      <alignment horizontal="center" vertical="center" wrapText="1"/>
    </xf>
    <xf numFmtId="0" fontId="70" fillId="85" borderId="161" xfId="0" applyFont="1" applyFill="1" applyBorder="1" applyAlignment="1">
      <alignment horizontal="center" vertical="center" wrapText="1"/>
    </xf>
    <xf numFmtId="0" fontId="36" fillId="3" borderId="78" xfId="0" applyFont="1" applyFill="1" applyBorder="1" applyAlignment="1">
      <alignment horizontal="center" vertical="center" wrapText="1"/>
    </xf>
    <xf numFmtId="0" fontId="36" fillId="3" borderId="79" xfId="0" applyFont="1" applyFill="1" applyBorder="1" applyAlignment="1">
      <alignment horizontal="center" vertical="center" wrapText="1"/>
    </xf>
    <xf numFmtId="14" fontId="22" fillId="0" borderId="0" xfId="0" applyNumberFormat="1" applyFont="1" applyBorder="1" applyAlignment="1">
      <alignment horizontal="center" vertical="center" wrapText="1"/>
    </xf>
    <xf numFmtId="0" fontId="0" fillId="0" borderId="178" xfId="0" applyFont="1" applyFill="1" applyBorder="1" applyAlignment="1">
      <alignment horizontal="center" vertical="center" wrapText="1"/>
    </xf>
    <xf numFmtId="174" fontId="66" fillId="0" borderId="57" xfId="57894" applyNumberFormat="1" applyFont="1" applyFill="1" applyBorder="1" applyAlignment="1">
      <alignment horizontal="center" vertical="center"/>
    </xf>
    <xf numFmtId="174" fontId="66" fillId="0" borderId="58" xfId="57894" applyNumberFormat="1" applyFont="1" applyFill="1" applyBorder="1" applyAlignment="1">
      <alignment horizontal="center" vertical="center"/>
    </xf>
    <xf numFmtId="174" fontId="66" fillId="0" borderId="59" xfId="57894" applyNumberFormat="1" applyFont="1" applyFill="1" applyBorder="1" applyAlignment="1">
      <alignment horizontal="center" vertical="center"/>
    </xf>
    <xf numFmtId="174" fontId="66" fillId="0" borderId="60" xfId="57894" applyNumberFormat="1" applyFont="1" applyFill="1" applyBorder="1" applyAlignment="1">
      <alignment horizontal="center" vertical="center"/>
    </xf>
    <xf numFmtId="174" fontId="54" fillId="0" borderId="1" xfId="0" applyNumberFormat="1" applyFont="1" applyBorder="1" applyAlignment="1">
      <alignment horizontal="center" vertical="center"/>
    </xf>
    <xf numFmtId="174" fontId="54" fillId="0" borderId="4" xfId="0" applyNumberFormat="1" applyFont="1" applyBorder="1" applyAlignment="1">
      <alignment horizontal="center" vertical="center"/>
    </xf>
    <xf numFmtId="174" fontId="54" fillId="7" borderId="1" xfId="0" applyNumberFormat="1" applyFont="1" applyFill="1" applyBorder="1" applyAlignment="1">
      <alignment horizontal="center" vertical="center"/>
    </xf>
    <xf numFmtId="174" fontId="54" fillId="7" borderId="4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74" fontId="54" fillId="0" borderId="1" xfId="0" applyNumberFormat="1" applyFont="1" applyBorder="1" applyAlignment="1">
      <alignment horizontal="center" vertical="center" wrapText="1"/>
    </xf>
    <xf numFmtId="174" fontId="54" fillId="0" borderId="2" xfId="0" applyNumberFormat="1" applyFont="1" applyBorder="1" applyAlignment="1">
      <alignment horizontal="center" vertical="center" wrapText="1"/>
    </xf>
    <xf numFmtId="174" fontId="54" fillId="0" borderId="4" xfId="0" applyNumberFormat="1" applyFont="1" applyBorder="1" applyAlignment="1">
      <alignment horizontal="center" vertical="center" wrapText="1"/>
    </xf>
    <xf numFmtId="174" fontId="54" fillId="7" borderId="1" xfId="0" applyNumberFormat="1" applyFont="1" applyFill="1" applyBorder="1" applyAlignment="1">
      <alignment horizontal="center" vertical="center" wrapText="1"/>
    </xf>
    <xf numFmtId="174" fontId="54" fillId="7" borderId="2" xfId="0" applyNumberFormat="1" applyFont="1" applyFill="1" applyBorder="1" applyAlignment="1">
      <alignment horizontal="center" vertical="center" wrapText="1"/>
    </xf>
    <xf numFmtId="174" fontId="54" fillId="7" borderId="4" xfId="0" applyNumberFormat="1" applyFont="1" applyFill="1" applyBorder="1" applyAlignment="1">
      <alignment horizontal="center" vertical="center" wrapText="1"/>
    </xf>
    <xf numFmtId="174" fontId="54" fillId="3" borderId="1" xfId="0" applyNumberFormat="1" applyFont="1" applyFill="1" applyBorder="1" applyAlignment="1">
      <alignment horizontal="center" vertical="center" wrapText="1"/>
    </xf>
    <xf numFmtId="174" fontId="54" fillId="3" borderId="2" xfId="0" applyNumberFormat="1" applyFont="1" applyFill="1" applyBorder="1" applyAlignment="1">
      <alignment horizontal="center" vertical="center" wrapText="1"/>
    </xf>
    <xf numFmtId="1" fontId="35" fillId="78" borderId="183" xfId="0" applyNumberFormat="1" applyFont="1" applyFill="1" applyBorder="1" applyAlignment="1" applyProtection="1">
      <alignment horizontal="center" vertical="center"/>
      <protection locked="0"/>
    </xf>
    <xf numFmtId="1" fontId="35" fillId="5" borderId="183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107" fillId="2" borderId="28" xfId="0" applyFont="1" applyFill="1" applyBorder="1" applyAlignment="1">
      <alignment horizontal="center" vertical="center"/>
    </xf>
    <xf numFmtId="0" fontId="107" fillId="2" borderId="29" xfId="0" applyFont="1" applyFill="1" applyBorder="1" applyAlignment="1">
      <alignment horizontal="center" vertical="center"/>
    </xf>
    <xf numFmtId="0" fontId="107" fillId="2" borderId="30" xfId="0" applyFont="1" applyFill="1" applyBorder="1" applyAlignment="1">
      <alignment horizontal="center" vertical="center"/>
    </xf>
    <xf numFmtId="0" fontId="107" fillId="2" borderId="23" xfId="0" applyFont="1" applyFill="1" applyBorder="1" applyAlignment="1">
      <alignment horizontal="center" vertical="center"/>
    </xf>
    <xf numFmtId="0" fontId="107" fillId="2" borderId="0" xfId="0" applyFont="1" applyFill="1" applyBorder="1" applyAlignment="1">
      <alignment horizontal="center" vertical="center"/>
    </xf>
    <xf numFmtId="0" fontId="107" fillId="2" borderId="144" xfId="0" applyFont="1" applyFill="1" applyBorder="1" applyAlignment="1">
      <alignment horizontal="center" vertical="center"/>
    </xf>
    <xf numFmtId="0" fontId="107" fillId="2" borderId="24" xfId="0" applyFont="1" applyFill="1" applyBorder="1" applyAlignment="1">
      <alignment horizontal="center" vertical="center"/>
    </xf>
    <xf numFmtId="0" fontId="107" fillId="2" borderId="115" xfId="0" applyFont="1" applyFill="1" applyBorder="1" applyAlignment="1">
      <alignment horizontal="center" vertical="center"/>
    </xf>
    <xf numFmtId="0" fontId="107" fillId="2" borderId="135" xfId="0" applyFont="1" applyFill="1" applyBorder="1" applyAlignment="1">
      <alignment horizontal="center" vertical="center"/>
    </xf>
    <xf numFmtId="0" fontId="57" fillId="84" borderId="0" xfId="0" applyFont="1" applyFill="1" applyAlignment="1">
      <alignment horizontal="center" vertical="center"/>
    </xf>
    <xf numFmtId="1" fontId="19" fillId="5" borderId="16" xfId="0" applyNumberFormat="1" applyFont="1" applyFill="1" applyBorder="1" applyAlignment="1" applyProtection="1">
      <alignment horizontal="center" vertical="center"/>
      <protection locked="0"/>
    </xf>
    <xf numFmtId="1" fontId="19" fillId="5" borderId="164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1" fontId="19" fillId="5" borderId="28" xfId="0" applyNumberFormat="1" applyFont="1" applyFill="1" applyBorder="1" applyAlignment="1" applyProtection="1">
      <alignment horizontal="center" vertical="center"/>
      <protection locked="0"/>
    </xf>
    <xf numFmtId="1" fontId="19" fillId="5" borderId="29" xfId="0" applyNumberFormat="1" applyFont="1" applyFill="1" applyBorder="1" applyAlignment="1" applyProtection="1">
      <alignment horizontal="center" vertical="center"/>
      <protection locked="0"/>
    </xf>
    <xf numFmtId="0" fontId="0" fillId="91" borderId="142" xfId="0" applyFill="1" applyBorder="1" applyAlignment="1">
      <alignment horizontal="center" vertical="center"/>
    </xf>
    <xf numFmtId="0" fontId="0" fillId="91" borderId="133" xfId="0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91" borderId="2" xfId="0" applyFill="1" applyBorder="1" applyAlignment="1">
      <alignment horizontal="center" vertical="center"/>
    </xf>
    <xf numFmtId="0" fontId="5" fillId="0" borderId="2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44" xfId="0" applyFont="1" applyBorder="1" applyAlignment="1">
      <alignment horizontal="center"/>
    </xf>
    <xf numFmtId="0" fontId="0" fillId="0" borderId="52" xfId="0" applyFill="1" applyBorder="1" applyAlignment="1">
      <alignment horizontal="center" vertical="center"/>
    </xf>
    <xf numFmtId="0" fontId="0" fillId="0" borderId="147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4" xfId="0" applyBorder="1" applyAlignment="1">
      <alignment horizontal="center"/>
    </xf>
    <xf numFmtId="0" fontId="60" fillId="78" borderId="54" xfId="0" applyFont="1" applyFill="1" applyBorder="1" applyAlignment="1">
      <alignment horizontal="center"/>
    </xf>
    <xf numFmtId="0" fontId="60" fillId="0" borderId="54" xfId="0" applyFont="1" applyBorder="1" applyAlignment="1">
      <alignment horizontal="center"/>
    </xf>
  </cellXfs>
  <cellStyles count="62615">
    <cellStyle name="20% - Accent1" xfId="57913" builtinId="30" customBuiltin="1"/>
    <cellStyle name="20% - Accent1 2" xfId="57799"/>
    <cellStyle name="20% - Accent1 2 2" xfId="57798"/>
    <cellStyle name="20% - Accent1 2 2 2" xfId="57797"/>
    <cellStyle name="20% - Accent1 2 2 2 2" xfId="57796"/>
    <cellStyle name="20% - Accent1 2 2 3" xfId="57795"/>
    <cellStyle name="20% - Accent1 2 3" xfId="57794"/>
    <cellStyle name="20% - Accent1 2 3 2" xfId="57793"/>
    <cellStyle name="20% - Accent1 2 4" xfId="57792"/>
    <cellStyle name="20% - Accent1 2 5" xfId="57941"/>
    <cellStyle name="20% - Accent1 3" xfId="57791"/>
    <cellStyle name="20% - Accent1 3 2" xfId="57790"/>
    <cellStyle name="20% - Accent1 3 2 2" xfId="57789"/>
    <cellStyle name="20% - Accent1 3 2 2 2" xfId="57788"/>
    <cellStyle name="20% - Accent1 3 2 3" xfId="57787"/>
    <cellStyle name="20% - Accent1 3 3" xfId="57786"/>
    <cellStyle name="20% - Accent1 3 3 2" xfId="57785"/>
    <cellStyle name="20% - Accent1 3 4" xfId="57784"/>
    <cellStyle name="20% - Accent1 4" xfId="57783"/>
    <cellStyle name="20% - Accent1 4 2" xfId="57782"/>
    <cellStyle name="20% - Accent1 4 2 2" xfId="57781"/>
    <cellStyle name="20% - Accent1 4 2 2 2" xfId="57780"/>
    <cellStyle name="20% - Accent1 4 2 3" xfId="57779"/>
    <cellStyle name="20% - Accent1 4 3" xfId="57778"/>
    <cellStyle name="20% - Accent1 4 3 2" xfId="57777"/>
    <cellStyle name="20% - Accent1 4 4" xfId="57776"/>
    <cellStyle name="20% - Accent2" xfId="57917" builtinId="34" customBuiltin="1"/>
    <cellStyle name="20% - Accent2 2" xfId="57775"/>
    <cellStyle name="20% - Accent2 2 2" xfId="57774"/>
    <cellStyle name="20% - Accent2 2 2 2" xfId="57773"/>
    <cellStyle name="20% - Accent2 2 2 2 2" xfId="57772"/>
    <cellStyle name="20% - Accent2 2 2 3" xfId="57771"/>
    <cellStyle name="20% - Accent2 2 3" xfId="57770"/>
    <cellStyle name="20% - Accent2 2 3 2" xfId="57769"/>
    <cellStyle name="20% - Accent2 2 4" xfId="57768"/>
    <cellStyle name="20% - Accent2 2 5" xfId="57942"/>
    <cellStyle name="20% - Accent2 3" xfId="57767"/>
    <cellStyle name="20% - Accent2 3 2" xfId="57766"/>
    <cellStyle name="20% - Accent2 3 2 2" xfId="57765"/>
    <cellStyle name="20% - Accent2 3 2 2 2" xfId="57764"/>
    <cellStyle name="20% - Accent2 3 2 3" xfId="57763"/>
    <cellStyle name="20% - Accent2 3 3" xfId="57762"/>
    <cellStyle name="20% - Accent2 3 3 2" xfId="57761"/>
    <cellStyle name="20% - Accent2 3 4" xfId="57760"/>
    <cellStyle name="20% - Accent2 4" xfId="57759"/>
    <cellStyle name="20% - Accent2 4 2" xfId="57758"/>
    <cellStyle name="20% - Accent2 4 2 2" xfId="57757"/>
    <cellStyle name="20% - Accent2 4 2 2 2" xfId="57756"/>
    <cellStyle name="20% - Accent2 4 2 3" xfId="57755"/>
    <cellStyle name="20% - Accent2 4 3" xfId="57754"/>
    <cellStyle name="20% - Accent2 4 3 2" xfId="57753"/>
    <cellStyle name="20% - Accent2 4 4" xfId="57752"/>
    <cellStyle name="20% - Accent3" xfId="57921" builtinId="38" customBuiltin="1"/>
    <cellStyle name="20% - Accent3 2" xfId="57751"/>
    <cellStyle name="20% - Accent3 2 2" xfId="57750"/>
    <cellStyle name="20% - Accent3 2 2 2" xfId="57749"/>
    <cellStyle name="20% - Accent3 2 2 2 2" xfId="57748"/>
    <cellStyle name="20% - Accent3 2 2 3" xfId="57747"/>
    <cellStyle name="20% - Accent3 2 3" xfId="57746"/>
    <cellStyle name="20% - Accent3 2 3 2" xfId="57745"/>
    <cellStyle name="20% - Accent3 2 4" xfId="57744"/>
    <cellStyle name="20% - Accent3 2 5" xfId="57943"/>
    <cellStyle name="20% - Accent3 3" xfId="57743"/>
    <cellStyle name="20% - Accent3 3 2" xfId="57742"/>
    <cellStyle name="20% - Accent3 3 2 2" xfId="57741"/>
    <cellStyle name="20% - Accent3 3 2 2 2" xfId="57740"/>
    <cellStyle name="20% - Accent3 3 2 3" xfId="57739"/>
    <cellStyle name="20% - Accent3 3 3" xfId="57738"/>
    <cellStyle name="20% - Accent3 3 3 2" xfId="57737"/>
    <cellStyle name="20% - Accent3 3 4" xfId="57736"/>
    <cellStyle name="20% - Accent3 4" xfId="57735"/>
    <cellStyle name="20% - Accent3 4 2" xfId="57734"/>
    <cellStyle name="20% - Accent3 4 2 2" xfId="57733"/>
    <cellStyle name="20% - Accent3 4 2 2 2" xfId="57732"/>
    <cellStyle name="20% - Accent3 4 2 3" xfId="57731"/>
    <cellStyle name="20% - Accent3 4 3" xfId="57730"/>
    <cellStyle name="20% - Accent3 4 3 2" xfId="57729"/>
    <cellStyle name="20% - Accent3 4 4" xfId="57728"/>
    <cellStyle name="20% - Accent4" xfId="57925" builtinId="42" customBuiltin="1"/>
    <cellStyle name="20% - Accent4 2" xfId="57727"/>
    <cellStyle name="20% - Accent4 2 2" xfId="57726"/>
    <cellStyle name="20% - Accent4 2 2 2" xfId="57725"/>
    <cellStyle name="20% - Accent4 2 2 2 2" xfId="57724"/>
    <cellStyle name="20% - Accent4 2 2 3" xfId="57723"/>
    <cellStyle name="20% - Accent4 2 3" xfId="57722"/>
    <cellStyle name="20% - Accent4 2 3 2" xfId="57721"/>
    <cellStyle name="20% - Accent4 2 4" xfId="57720"/>
    <cellStyle name="20% - Accent4 2 5" xfId="57944"/>
    <cellStyle name="20% - Accent4 3" xfId="57719"/>
    <cellStyle name="20% - Accent4 3 2" xfId="57718"/>
    <cellStyle name="20% - Accent4 3 2 2" xfId="57717"/>
    <cellStyle name="20% - Accent4 3 2 2 2" xfId="57716"/>
    <cellStyle name="20% - Accent4 3 2 3" xfId="57715"/>
    <cellStyle name="20% - Accent4 3 3" xfId="57714"/>
    <cellStyle name="20% - Accent4 3 3 2" xfId="57713"/>
    <cellStyle name="20% - Accent4 3 4" xfId="57712"/>
    <cellStyle name="20% - Accent4 4" xfId="57711"/>
    <cellStyle name="20% - Accent4 4 2" xfId="57710"/>
    <cellStyle name="20% - Accent4 4 2 2" xfId="57709"/>
    <cellStyle name="20% - Accent4 4 2 2 2" xfId="57708"/>
    <cellStyle name="20% - Accent4 4 2 3" xfId="57707"/>
    <cellStyle name="20% - Accent4 4 3" xfId="57706"/>
    <cellStyle name="20% - Accent4 4 3 2" xfId="57705"/>
    <cellStyle name="20% - Accent4 4 4" xfId="57704"/>
    <cellStyle name="20% - Accent5" xfId="57929" builtinId="46" customBuiltin="1"/>
    <cellStyle name="20% - Accent5 2" xfId="57703"/>
    <cellStyle name="20% - Accent5 2 2" xfId="57702"/>
    <cellStyle name="20% - Accent5 2 2 2" xfId="57701"/>
    <cellStyle name="20% - Accent5 2 2 2 2" xfId="57700"/>
    <cellStyle name="20% - Accent5 2 2 3" xfId="57699"/>
    <cellStyle name="20% - Accent5 2 3" xfId="57698"/>
    <cellStyle name="20% - Accent5 2 3 2" xfId="57697"/>
    <cellStyle name="20% - Accent5 2 4" xfId="57696"/>
    <cellStyle name="20% - Accent5 2 5" xfId="57945"/>
    <cellStyle name="20% - Accent5 3" xfId="57695"/>
    <cellStyle name="20% - Accent5 3 2" xfId="57694"/>
    <cellStyle name="20% - Accent5 3 2 2" xfId="57693"/>
    <cellStyle name="20% - Accent5 3 2 2 2" xfId="57692"/>
    <cellStyle name="20% - Accent5 3 2 3" xfId="57691"/>
    <cellStyle name="20% - Accent5 3 3" xfId="57690"/>
    <cellStyle name="20% - Accent5 3 3 2" xfId="57689"/>
    <cellStyle name="20% - Accent5 3 4" xfId="57688"/>
    <cellStyle name="20% - Accent5 4" xfId="57687"/>
    <cellStyle name="20% - Accent5 4 2" xfId="57686"/>
    <cellStyle name="20% - Accent5 4 2 2" xfId="57685"/>
    <cellStyle name="20% - Accent5 4 2 2 2" xfId="57684"/>
    <cellStyle name="20% - Accent5 4 2 3" xfId="57683"/>
    <cellStyle name="20% - Accent5 4 3" xfId="57682"/>
    <cellStyle name="20% - Accent5 4 3 2" xfId="57681"/>
    <cellStyle name="20% - Accent5 4 4" xfId="57680"/>
    <cellStyle name="20% - Accent6" xfId="57933" builtinId="50" customBuiltin="1"/>
    <cellStyle name="20% - Accent6 2" xfId="57679"/>
    <cellStyle name="20% - Accent6 2 2" xfId="57678"/>
    <cellStyle name="20% - Accent6 2 2 2" xfId="57677"/>
    <cellStyle name="20% - Accent6 2 2 2 2" xfId="57676"/>
    <cellStyle name="20% - Accent6 2 2 3" xfId="57675"/>
    <cellStyle name="20% - Accent6 2 3" xfId="57674"/>
    <cellStyle name="20% - Accent6 2 3 2" xfId="57673"/>
    <cellStyle name="20% - Accent6 2 4" xfId="57672"/>
    <cellStyle name="20% - Accent6 2 5" xfId="57946"/>
    <cellStyle name="20% - Accent6 3" xfId="57671"/>
    <cellStyle name="20% - Accent6 3 2" xfId="57670"/>
    <cellStyle name="20% - Accent6 3 2 2" xfId="57669"/>
    <cellStyle name="20% - Accent6 3 2 2 2" xfId="57668"/>
    <cellStyle name="20% - Accent6 3 2 3" xfId="57667"/>
    <cellStyle name="20% - Accent6 3 3" xfId="57666"/>
    <cellStyle name="20% - Accent6 3 3 2" xfId="57665"/>
    <cellStyle name="20% - Accent6 3 4" xfId="57664"/>
    <cellStyle name="20% - Accent6 4" xfId="57663"/>
    <cellStyle name="20% - Accent6 4 2" xfId="57662"/>
    <cellStyle name="20% - Accent6 4 2 2" xfId="57661"/>
    <cellStyle name="20% - Accent6 4 2 2 2" xfId="57660"/>
    <cellStyle name="20% - Accent6 4 2 3" xfId="57659"/>
    <cellStyle name="20% - Accent6 4 3" xfId="57658"/>
    <cellStyle name="20% - Accent6 4 3 2" xfId="57657"/>
    <cellStyle name="20% - Accent6 4 4" xfId="57656"/>
    <cellStyle name="40% - Accent1" xfId="57914" builtinId="31" customBuiltin="1"/>
    <cellStyle name="40% - Accent1 2" xfId="57655"/>
    <cellStyle name="40% - Accent1 2 2" xfId="57654"/>
    <cellStyle name="40% - Accent1 2 2 2" xfId="57653"/>
    <cellStyle name="40% - Accent1 2 2 2 2" xfId="57652"/>
    <cellStyle name="40% - Accent1 2 2 3" xfId="57651"/>
    <cellStyle name="40% - Accent1 2 3" xfId="57650"/>
    <cellStyle name="40% - Accent1 2 3 2" xfId="57649"/>
    <cellStyle name="40% - Accent1 2 4" xfId="57648"/>
    <cellStyle name="40% - Accent1 2 5" xfId="57947"/>
    <cellStyle name="40% - Accent1 3" xfId="57647"/>
    <cellStyle name="40% - Accent1 3 2" xfId="57646"/>
    <cellStyle name="40% - Accent1 3 2 2" xfId="57645"/>
    <cellStyle name="40% - Accent1 3 2 2 2" xfId="57644"/>
    <cellStyle name="40% - Accent1 3 2 3" xfId="57643"/>
    <cellStyle name="40% - Accent1 3 3" xfId="57642"/>
    <cellStyle name="40% - Accent1 3 3 2" xfId="57641"/>
    <cellStyle name="40% - Accent1 3 4" xfId="57640"/>
    <cellStyle name="40% - Accent1 4" xfId="57639"/>
    <cellStyle name="40% - Accent1 4 2" xfId="57638"/>
    <cellStyle name="40% - Accent1 4 2 2" xfId="57637"/>
    <cellStyle name="40% - Accent1 4 2 2 2" xfId="57636"/>
    <cellStyle name="40% - Accent1 4 2 3" xfId="57635"/>
    <cellStyle name="40% - Accent1 4 3" xfId="57634"/>
    <cellStyle name="40% - Accent1 4 3 2" xfId="57633"/>
    <cellStyle name="40% - Accent1 4 4" xfId="57632"/>
    <cellStyle name="40% - Accent2" xfId="57918" builtinId="35" customBuiltin="1"/>
    <cellStyle name="40% - Accent2 2" xfId="57631"/>
    <cellStyle name="40% - Accent2 2 2" xfId="57630"/>
    <cellStyle name="40% - Accent2 2 2 2" xfId="57629"/>
    <cellStyle name="40% - Accent2 2 2 2 2" xfId="57628"/>
    <cellStyle name="40% - Accent2 2 2 3" xfId="57627"/>
    <cellStyle name="40% - Accent2 2 3" xfId="57626"/>
    <cellStyle name="40% - Accent2 2 3 2" xfId="57625"/>
    <cellStyle name="40% - Accent2 2 4" xfId="57624"/>
    <cellStyle name="40% - Accent2 2 5" xfId="57948"/>
    <cellStyle name="40% - Accent2 3" xfId="57623"/>
    <cellStyle name="40% - Accent2 3 2" xfId="57622"/>
    <cellStyle name="40% - Accent2 3 2 2" xfId="57621"/>
    <cellStyle name="40% - Accent2 3 2 2 2" xfId="57620"/>
    <cellStyle name="40% - Accent2 3 2 3" xfId="57619"/>
    <cellStyle name="40% - Accent2 3 3" xfId="57618"/>
    <cellStyle name="40% - Accent2 3 3 2" xfId="57617"/>
    <cellStyle name="40% - Accent2 3 4" xfId="57616"/>
    <cellStyle name="40% - Accent2 4" xfId="57615"/>
    <cellStyle name="40% - Accent2 4 2" xfId="57614"/>
    <cellStyle name="40% - Accent2 4 2 2" xfId="57613"/>
    <cellStyle name="40% - Accent2 4 2 2 2" xfId="57612"/>
    <cellStyle name="40% - Accent2 4 2 3" xfId="57611"/>
    <cellStyle name="40% - Accent2 4 3" xfId="57610"/>
    <cellStyle name="40% - Accent2 4 3 2" xfId="57609"/>
    <cellStyle name="40% - Accent2 4 4" xfId="57608"/>
    <cellStyle name="40% - Accent3" xfId="57922" builtinId="39" customBuiltin="1"/>
    <cellStyle name="40% - Accent3 2" xfId="57607"/>
    <cellStyle name="40% - Accent3 2 2" xfId="57606"/>
    <cellStyle name="40% - Accent3 2 2 2" xfId="57605"/>
    <cellStyle name="40% - Accent3 2 2 2 2" xfId="57604"/>
    <cellStyle name="40% - Accent3 2 2 3" xfId="57603"/>
    <cellStyle name="40% - Accent3 2 3" xfId="57602"/>
    <cellStyle name="40% - Accent3 2 3 2" xfId="57601"/>
    <cellStyle name="40% - Accent3 2 4" xfId="57600"/>
    <cellStyle name="40% - Accent3 2 5" xfId="57949"/>
    <cellStyle name="40% - Accent3 3" xfId="57599"/>
    <cellStyle name="40% - Accent3 3 2" xfId="57598"/>
    <cellStyle name="40% - Accent3 3 2 2" xfId="57597"/>
    <cellStyle name="40% - Accent3 3 2 2 2" xfId="57596"/>
    <cellStyle name="40% - Accent3 3 2 3" xfId="57595"/>
    <cellStyle name="40% - Accent3 3 3" xfId="57594"/>
    <cellStyle name="40% - Accent3 3 3 2" xfId="57593"/>
    <cellStyle name="40% - Accent3 3 4" xfId="57592"/>
    <cellStyle name="40% - Accent3 4" xfId="57591"/>
    <cellStyle name="40% - Accent3 4 2" xfId="57590"/>
    <cellStyle name="40% - Accent3 4 2 2" xfId="57589"/>
    <cellStyle name="40% - Accent3 4 2 2 2" xfId="57588"/>
    <cellStyle name="40% - Accent3 4 2 3" xfId="57587"/>
    <cellStyle name="40% - Accent3 4 3" xfId="57586"/>
    <cellStyle name="40% - Accent3 4 3 2" xfId="57585"/>
    <cellStyle name="40% - Accent3 4 4" xfId="57584"/>
    <cellStyle name="40% - Accent4" xfId="57926" builtinId="43" customBuiltin="1"/>
    <cellStyle name="40% - Accent4 2" xfId="57583"/>
    <cellStyle name="40% - Accent4 2 2" xfId="57582"/>
    <cellStyle name="40% - Accent4 2 2 2" xfId="57581"/>
    <cellStyle name="40% - Accent4 2 2 2 2" xfId="57580"/>
    <cellStyle name="40% - Accent4 2 2 3" xfId="57579"/>
    <cellStyle name="40% - Accent4 2 3" xfId="57578"/>
    <cellStyle name="40% - Accent4 2 3 2" xfId="57577"/>
    <cellStyle name="40% - Accent4 2 4" xfId="57576"/>
    <cellStyle name="40% - Accent4 2 5" xfId="57950"/>
    <cellStyle name="40% - Accent4 3" xfId="57575"/>
    <cellStyle name="40% - Accent4 3 2" xfId="57574"/>
    <cellStyle name="40% - Accent4 3 2 2" xfId="57573"/>
    <cellStyle name="40% - Accent4 3 2 2 2" xfId="57572"/>
    <cellStyle name="40% - Accent4 3 2 3" xfId="57571"/>
    <cellStyle name="40% - Accent4 3 3" xfId="57570"/>
    <cellStyle name="40% - Accent4 3 3 2" xfId="57569"/>
    <cellStyle name="40% - Accent4 3 4" xfId="57568"/>
    <cellStyle name="40% - Accent4 4" xfId="57567"/>
    <cellStyle name="40% - Accent4 4 2" xfId="57566"/>
    <cellStyle name="40% - Accent4 4 2 2" xfId="57565"/>
    <cellStyle name="40% - Accent4 4 2 2 2" xfId="57564"/>
    <cellStyle name="40% - Accent4 4 2 3" xfId="57563"/>
    <cellStyle name="40% - Accent4 4 3" xfId="57562"/>
    <cellStyle name="40% - Accent4 4 3 2" xfId="57561"/>
    <cellStyle name="40% - Accent4 4 4" xfId="57560"/>
    <cellStyle name="40% - Accent5" xfId="57930" builtinId="47" customBuiltin="1"/>
    <cellStyle name="40% - Accent5 2" xfId="57559"/>
    <cellStyle name="40% - Accent5 2 2" xfId="57558"/>
    <cellStyle name="40% - Accent5 2 2 2" xfId="57557"/>
    <cellStyle name="40% - Accent5 2 2 2 2" xfId="57556"/>
    <cellStyle name="40% - Accent5 2 2 3" xfId="57555"/>
    <cellStyle name="40% - Accent5 2 3" xfId="57554"/>
    <cellStyle name="40% - Accent5 2 3 2" xfId="57553"/>
    <cellStyle name="40% - Accent5 2 4" xfId="57552"/>
    <cellStyle name="40% - Accent5 2 5" xfId="57951"/>
    <cellStyle name="40% - Accent5 3" xfId="57551"/>
    <cellStyle name="40% - Accent5 3 2" xfId="57550"/>
    <cellStyle name="40% - Accent5 3 2 2" xfId="57549"/>
    <cellStyle name="40% - Accent5 3 2 2 2" xfId="57548"/>
    <cellStyle name="40% - Accent5 3 2 3" xfId="57547"/>
    <cellStyle name="40% - Accent5 3 3" xfId="57546"/>
    <cellStyle name="40% - Accent5 3 3 2" xfId="57545"/>
    <cellStyle name="40% - Accent5 3 4" xfId="57544"/>
    <cellStyle name="40% - Accent5 4" xfId="57543"/>
    <cellStyle name="40% - Accent5 4 2" xfId="57542"/>
    <cellStyle name="40% - Accent5 4 2 2" xfId="57541"/>
    <cellStyle name="40% - Accent5 4 2 2 2" xfId="57540"/>
    <cellStyle name="40% - Accent5 4 2 3" xfId="57539"/>
    <cellStyle name="40% - Accent5 4 3" xfId="57538"/>
    <cellStyle name="40% - Accent5 4 3 2" xfId="57537"/>
    <cellStyle name="40% - Accent5 4 4" xfId="57536"/>
    <cellStyle name="40% - Accent6" xfId="57934" builtinId="51" customBuiltin="1"/>
    <cellStyle name="40% - Accent6 2" xfId="57535"/>
    <cellStyle name="40% - Accent6 2 2" xfId="57534"/>
    <cellStyle name="40% - Accent6 2 2 2" xfId="57533"/>
    <cellStyle name="40% - Accent6 2 2 2 2" xfId="57532"/>
    <cellStyle name="40% - Accent6 2 2 3" xfId="57531"/>
    <cellStyle name="40% - Accent6 2 3" xfId="57530"/>
    <cellStyle name="40% - Accent6 2 3 2" xfId="57529"/>
    <cellStyle name="40% - Accent6 2 4" xfId="57528"/>
    <cellStyle name="40% - Accent6 2 5" xfId="57952"/>
    <cellStyle name="40% - Accent6 3" xfId="57527"/>
    <cellStyle name="40% - Accent6 3 2" xfId="57526"/>
    <cellStyle name="40% - Accent6 3 2 2" xfId="57525"/>
    <cellStyle name="40% - Accent6 3 2 2 2" xfId="57524"/>
    <cellStyle name="40% - Accent6 3 2 3" xfId="57523"/>
    <cellStyle name="40% - Accent6 3 3" xfId="57522"/>
    <cellStyle name="40% - Accent6 3 3 2" xfId="57521"/>
    <cellStyle name="40% - Accent6 3 4" xfId="57520"/>
    <cellStyle name="40% - Accent6 4" xfId="57519"/>
    <cellStyle name="40% - Accent6 4 2" xfId="57518"/>
    <cellStyle name="40% - Accent6 4 2 2" xfId="57517"/>
    <cellStyle name="40% - Accent6 4 2 2 2" xfId="57516"/>
    <cellStyle name="40% - Accent6 4 2 3" xfId="57515"/>
    <cellStyle name="40% - Accent6 4 3" xfId="57514"/>
    <cellStyle name="40% - Accent6 4 3 2" xfId="57513"/>
    <cellStyle name="40% - Accent6 4 4" xfId="57512"/>
    <cellStyle name="60% - Accent1" xfId="57915" builtinId="32" customBuiltin="1"/>
    <cellStyle name="60% - Accent1 2" xfId="57511"/>
    <cellStyle name="60% - Accent1 2 2" xfId="57953"/>
    <cellStyle name="60% - Accent2" xfId="57919" builtinId="36" customBuiltin="1"/>
    <cellStyle name="60% - Accent2 2" xfId="57510"/>
    <cellStyle name="60% - Accent2 2 2" xfId="57954"/>
    <cellStyle name="60% - Accent3" xfId="57923" builtinId="40" customBuiltin="1"/>
    <cellStyle name="60% - Accent3 2" xfId="57509"/>
    <cellStyle name="60% - Accent3 2 2" xfId="57955"/>
    <cellStyle name="60% - Accent4" xfId="57927" builtinId="44" customBuiltin="1"/>
    <cellStyle name="60% - Accent4 2" xfId="57508"/>
    <cellStyle name="60% - Accent4 2 2" xfId="57956"/>
    <cellStyle name="60% - Accent5" xfId="57931" builtinId="48" customBuiltin="1"/>
    <cellStyle name="60% - Accent5 2" xfId="57507"/>
    <cellStyle name="60% - Accent5 2 2" xfId="57957"/>
    <cellStyle name="60% - Accent6" xfId="57935" builtinId="52" customBuiltin="1"/>
    <cellStyle name="60% - Accent6 2" xfId="57506"/>
    <cellStyle name="60% - Accent6 2 2" xfId="57958"/>
    <cellStyle name="Accent1" xfId="57912" builtinId="29" customBuiltin="1"/>
    <cellStyle name="Accent1 - 20%" xfId="57505"/>
    <cellStyle name="Accent1 - 40%" xfId="57504"/>
    <cellStyle name="Accent1 - 60%" xfId="57503"/>
    <cellStyle name="Accent1 2" xfId="57502"/>
    <cellStyle name="Accent1 2 2" xfId="57959"/>
    <cellStyle name="Accent2" xfId="57916" builtinId="33" customBuiltin="1"/>
    <cellStyle name="Accent2 - 20%" xfId="57501"/>
    <cellStyle name="Accent2 - 40%" xfId="57500"/>
    <cellStyle name="Accent2 - 60%" xfId="57499"/>
    <cellStyle name="Accent2 2" xfId="57498"/>
    <cellStyle name="Accent2 2 2" xfId="57960"/>
    <cellStyle name="Accent3" xfId="57920" builtinId="37" customBuiltin="1"/>
    <cellStyle name="Accent3 - 20%" xfId="57497"/>
    <cellStyle name="Accent3 - 40%" xfId="57496"/>
    <cellStyle name="Accent3 - 60%" xfId="57495"/>
    <cellStyle name="Accent3 2" xfId="57494"/>
    <cellStyle name="Accent3 2 2" xfId="57961"/>
    <cellStyle name="Accent4" xfId="57924" builtinId="41" customBuiltin="1"/>
    <cellStyle name="Accent4 - 20%" xfId="57493"/>
    <cellStyle name="Accent4 - 40%" xfId="57492"/>
    <cellStyle name="Accent4 - 60%" xfId="57491"/>
    <cellStyle name="Accent4 2" xfId="57490"/>
    <cellStyle name="Accent4 2 2" xfId="57962"/>
    <cellStyle name="Accent5" xfId="57928" builtinId="45" customBuiltin="1"/>
    <cellStyle name="Accent5 - 20%" xfId="57489"/>
    <cellStyle name="Accent5 - 40%" xfId="57488"/>
    <cellStyle name="Accent5 - 60%" xfId="57487"/>
    <cellStyle name="Accent5 2" xfId="57486"/>
    <cellStyle name="Accent5 2 2" xfId="57963"/>
    <cellStyle name="Accent6" xfId="57932" builtinId="49" customBuiltin="1"/>
    <cellStyle name="Accent6 - 20%" xfId="57485"/>
    <cellStyle name="Accent6 - 40%" xfId="57484"/>
    <cellStyle name="Accent6 - 60%" xfId="57483"/>
    <cellStyle name="Accent6 2" xfId="57482"/>
    <cellStyle name="Accent6 2 2" xfId="57964"/>
    <cellStyle name="Bad" xfId="57901" builtinId="27" customBuiltin="1"/>
    <cellStyle name="Bad 2" xfId="57481"/>
    <cellStyle name="Bad 2 2" xfId="57965"/>
    <cellStyle name="Body" xfId="57480"/>
    <cellStyle name="Ç¥ÁØ_¿ù°£¿ä¾àº¸°í" xfId="57479"/>
    <cellStyle name="Calculation" xfId="57905" builtinId="22" customBuiltin="1"/>
    <cellStyle name="Calculation 2" xfId="57478"/>
    <cellStyle name="Calculation 2 2" xfId="57984"/>
    <cellStyle name="Calculation 2 2 2" xfId="57997"/>
    <cellStyle name="Calculation 2 2 2 2" xfId="58046"/>
    <cellStyle name="Calculation 2 2 3" xfId="58033"/>
    <cellStyle name="Calculation 2 3" xfId="57990"/>
    <cellStyle name="Calculation 2 3 2" xfId="58006"/>
    <cellStyle name="Calculation 2 3 2 2" xfId="58055"/>
    <cellStyle name="Calculation 2 3 3" xfId="58039"/>
    <cellStyle name="Calculation 2 4" xfId="57998"/>
    <cellStyle name="Calculation 2 4 2" xfId="58047"/>
    <cellStyle name="Calculation 2 5" xfId="58027"/>
    <cellStyle name="Calculation 2 6" xfId="57966"/>
    <cellStyle name="Check Cell" xfId="57907" builtinId="23" customBuiltin="1"/>
    <cellStyle name="Check Cell 2" xfId="57477"/>
    <cellStyle name="Check Cell 2 2" xfId="57967"/>
    <cellStyle name="Comma 2" xfId="57476"/>
    <cellStyle name="Comma 3" xfId="57475"/>
    <cellStyle name="Comma 4" xfId="57474"/>
    <cellStyle name="Comma 5" xfId="57473"/>
    <cellStyle name="Comma0" xfId="57472"/>
    <cellStyle name="Currency 2" xfId="57938"/>
    <cellStyle name="Currency0" xfId="57471"/>
    <cellStyle name="Date" xfId="57470"/>
    <cellStyle name="Emphasis 1" xfId="57469"/>
    <cellStyle name="Emphasis 2" xfId="57468"/>
    <cellStyle name="Emphasis 3" xfId="57467"/>
    <cellStyle name="Euro" xfId="57466"/>
    <cellStyle name="Explanatory Text" xfId="57910" builtinId="53" customBuiltin="1"/>
    <cellStyle name="Explanatory Text 2" xfId="57465"/>
    <cellStyle name="Explanatory Text 2 2" xfId="57968"/>
    <cellStyle name="Fixed" xfId="57464"/>
    <cellStyle name="Good" xfId="57900" builtinId="26" customBuiltin="1"/>
    <cellStyle name="Good 2" xfId="57463"/>
    <cellStyle name="Good 2 2" xfId="57969"/>
    <cellStyle name="Header1" xfId="57462"/>
    <cellStyle name="Header2" xfId="57461"/>
    <cellStyle name="Header2 2" xfId="57460"/>
    <cellStyle name="Header2 2 2" xfId="57459"/>
    <cellStyle name="Header2 2 2 2" xfId="57458"/>
    <cellStyle name="Header2 2 2 2 2" xfId="57457"/>
    <cellStyle name="Header2 2 2 2 2 2" xfId="57456"/>
    <cellStyle name="Header2 2 2 2 2 2 2" xfId="57455"/>
    <cellStyle name="Header2 2 2 2 2 2 2 2" xfId="57454"/>
    <cellStyle name="Header2 2 2 2 2 2 2 2 2" xfId="57453"/>
    <cellStyle name="Header2 2 2 2 2 2 2 3" xfId="57452"/>
    <cellStyle name="Header2 2 2 2 2 2 3" xfId="57451"/>
    <cellStyle name="Header2 2 2 2 2 2 3 2" xfId="57450"/>
    <cellStyle name="Header2 2 2 2 2 2 4" xfId="57449"/>
    <cellStyle name="Header2 2 2 2 2 3" xfId="57448"/>
    <cellStyle name="Header2 2 2 2 2 3 2" xfId="57447"/>
    <cellStyle name="Header2 2 2 2 2 4" xfId="57446"/>
    <cellStyle name="Header2 2 2 2 3" xfId="57445"/>
    <cellStyle name="Header2 2 2 2 3 2" xfId="57444"/>
    <cellStyle name="Header2 2 2 2 3 2 2" xfId="57443"/>
    <cellStyle name="Header2 2 2 2 3 2 2 2" xfId="57442"/>
    <cellStyle name="Header2 2 2 2 3 2 2 2 2" xfId="57441"/>
    <cellStyle name="Header2 2 2 2 3 2 2 3" xfId="57440"/>
    <cellStyle name="Header2 2 2 2 3 2 3" xfId="57439"/>
    <cellStyle name="Header2 2 2 2 3 2 3 2" xfId="57438"/>
    <cellStyle name="Header2 2 2 2 3 2 4" xfId="57437"/>
    <cellStyle name="Header2 2 2 2 3 3" xfId="57436"/>
    <cellStyle name="Header2 2 2 2 3 3 2" xfId="57435"/>
    <cellStyle name="Header2 2 2 2 3 3 2 2" xfId="57434"/>
    <cellStyle name="Header2 2 2 2 3 3 3" xfId="57433"/>
    <cellStyle name="Header2 2 2 2 3 4" xfId="57432"/>
    <cellStyle name="Header2 2 2 2 3 4 2" xfId="57431"/>
    <cellStyle name="Header2 2 2 2 3 5" xfId="57430"/>
    <cellStyle name="Header2 2 2 2 4" xfId="57429"/>
    <cellStyle name="Header2 2 2 2 4 2" xfId="57428"/>
    <cellStyle name="Header2 2 2 2 4 2 2" xfId="57427"/>
    <cellStyle name="Header2 2 2 2 4 2 2 2" xfId="57426"/>
    <cellStyle name="Header2 2 2 2 4 2 3" xfId="57425"/>
    <cellStyle name="Header2 2 2 2 4 3" xfId="57424"/>
    <cellStyle name="Header2 2 2 2 4 3 2" xfId="57423"/>
    <cellStyle name="Header2 2 2 2 4 4" xfId="57422"/>
    <cellStyle name="Header2 2 2 3" xfId="57421"/>
    <cellStyle name="Header2 2 2 3 2" xfId="57420"/>
    <cellStyle name="Header2 2 2 3 2 2" xfId="57419"/>
    <cellStyle name="Header2 2 2 3 2 2 2" xfId="57418"/>
    <cellStyle name="Header2 2 2 3 2 2 2 2" xfId="57417"/>
    <cellStyle name="Header2 2 2 3 2 2 3" xfId="57416"/>
    <cellStyle name="Header2 2 2 3 2 3" xfId="57415"/>
    <cellStyle name="Header2 2 2 3 2 3 2" xfId="57414"/>
    <cellStyle name="Header2 2 2 3 2 4" xfId="57413"/>
    <cellStyle name="Header2 2 2 3 3" xfId="57412"/>
    <cellStyle name="Header2 2 2 3 3 2" xfId="57411"/>
    <cellStyle name="Header2 2 2 3 4" xfId="57410"/>
    <cellStyle name="Header2 2 2 4" xfId="57409"/>
    <cellStyle name="Header2 2 2 4 2" xfId="57408"/>
    <cellStyle name="Header2 2 2 4 2 2" xfId="57407"/>
    <cellStyle name="Header2 2 2 4 2 2 2" xfId="57406"/>
    <cellStyle name="Header2 2 2 4 2 2 2 2" xfId="57405"/>
    <cellStyle name="Header2 2 2 4 2 2 3" xfId="57404"/>
    <cellStyle name="Header2 2 2 4 2 3" xfId="57403"/>
    <cellStyle name="Header2 2 2 4 2 3 2" xfId="57402"/>
    <cellStyle name="Header2 2 2 4 2 4" xfId="57401"/>
    <cellStyle name="Header2 2 2 4 3" xfId="57400"/>
    <cellStyle name="Header2 2 2 4 3 2" xfId="57399"/>
    <cellStyle name="Header2 2 2 4 3 2 2" xfId="57398"/>
    <cellStyle name="Header2 2 2 4 3 3" xfId="57397"/>
    <cellStyle name="Header2 2 2 4 4" xfId="57396"/>
    <cellStyle name="Header2 2 2 4 4 2" xfId="57395"/>
    <cellStyle name="Header2 2 2 4 5" xfId="57394"/>
    <cellStyle name="Header2 2 2 5" xfId="57393"/>
    <cellStyle name="Header2 2 2 5 2" xfId="57392"/>
    <cellStyle name="Header2 2 2 5 2 2" xfId="57391"/>
    <cellStyle name="Header2 2 2 5 2 2 2" xfId="57390"/>
    <cellStyle name="Header2 2 2 5 2 3" xfId="57389"/>
    <cellStyle name="Header2 2 2 5 3" xfId="57388"/>
    <cellStyle name="Header2 2 2 5 3 2" xfId="57387"/>
    <cellStyle name="Header2 2 2 5 4" xfId="57386"/>
    <cellStyle name="Header2 2 3" xfId="57385"/>
    <cellStyle name="Header2 2 3 2" xfId="57384"/>
    <cellStyle name="Header2 2 3 2 2" xfId="57383"/>
    <cellStyle name="Header2 2 3 2 2 2" xfId="57382"/>
    <cellStyle name="Header2 2 3 2 2 2 2" xfId="57381"/>
    <cellStyle name="Header2 2 3 2 2 2 2 2" xfId="57380"/>
    <cellStyle name="Header2 2 3 2 2 2 3" xfId="57379"/>
    <cellStyle name="Header2 2 3 2 2 3" xfId="57378"/>
    <cellStyle name="Header2 2 3 2 2 3 2" xfId="57377"/>
    <cellStyle name="Header2 2 3 2 2 4" xfId="57376"/>
    <cellStyle name="Header2 2 3 2 3" xfId="57375"/>
    <cellStyle name="Header2 2 3 2 3 2" xfId="57374"/>
    <cellStyle name="Header2 2 3 2 4" xfId="57373"/>
    <cellStyle name="Header2 2 3 3" xfId="57372"/>
    <cellStyle name="Header2 2 3 3 2" xfId="57371"/>
    <cellStyle name="Header2 2 3 3 2 2" xfId="57370"/>
    <cellStyle name="Header2 2 3 3 2 2 2" xfId="57369"/>
    <cellStyle name="Header2 2 3 3 2 2 2 2" xfId="57368"/>
    <cellStyle name="Header2 2 3 3 2 2 3" xfId="57367"/>
    <cellStyle name="Header2 2 3 3 2 3" xfId="57366"/>
    <cellStyle name="Header2 2 3 3 2 3 2" xfId="57365"/>
    <cellStyle name="Header2 2 3 3 2 4" xfId="57364"/>
    <cellStyle name="Header2 2 3 3 3" xfId="57363"/>
    <cellStyle name="Header2 2 3 3 3 2" xfId="57362"/>
    <cellStyle name="Header2 2 3 3 3 2 2" xfId="57361"/>
    <cellStyle name="Header2 2 3 3 3 3" xfId="57360"/>
    <cellStyle name="Header2 2 3 3 4" xfId="57359"/>
    <cellStyle name="Header2 2 3 3 4 2" xfId="57358"/>
    <cellStyle name="Header2 2 3 3 5" xfId="57357"/>
    <cellStyle name="Header2 2 3 4" xfId="57356"/>
    <cellStyle name="Header2 2 3 4 2" xfId="57355"/>
    <cellStyle name="Header2 2 3 4 2 2" xfId="57354"/>
    <cellStyle name="Header2 2 3 4 2 2 2" xfId="57353"/>
    <cellStyle name="Header2 2 3 4 2 2 2 2" xfId="57352"/>
    <cellStyle name="Header2 2 3 4 2 2 3" xfId="57351"/>
    <cellStyle name="Header2 2 3 4 2 3" xfId="57350"/>
    <cellStyle name="Header2 2 3 4 2 3 2" xfId="57349"/>
    <cellStyle name="Header2 2 3 4 2 4" xfId="57348"/>
    <cellStyle name="Header2 2 3 4 3" xfId="57347"/>
    <cellStyle name="Header2 2 3 4 3 2" xfId="57346"/>
    <cellStyle name="Header2 2 3 4 3 2 2" xfId="57345"/>
    <cellStyle name="Header2 2 3 4 3 3" xfId="57344"/>
    <cellStyle name="Header2 2 3 4 4" xfId="57343"/>
    <cellStyle name="Header2 2 3 4 4 2" xfId="57342"/>
    <cellStyle name="Header2 2 3 4 5" xfId="57341"/>
    <cellStyle name="Header2 2 3 5" xfId="57340"/>
    <cellStyle name="Header2 2 3 5 2" xfId="57339"/>
    <cellStyle name="Header2 2 3 5 2 2" xfId="57338"/>
    <cellStyle name="Header2 2 3 5 2 2 2" xfId="57337"/>
    <cellStyle name="Header2 2 3 5 2 2 2 2" xfId="57336"/>
    <cellStyle name="Header2 2 3 5 2 2 3" xfId="57335"/>
    <cellStyle name="Header2 2 3 5 2 3" xfId="57334"/>
    <cellStyle name="Header2 2 3 5 2 3 2" xfId="57333"/>
    <cellStyle name="Header2 2 3 5 2 4" xfId="57332"/>
    <cellStyle name="Header2 2 3 5 3" xfId="57331"/>
    <cellStyle name="Header2 2 3 5 3 2" xfId="57330"/>
    <cellStyle name="Header2 2 3 5 3 2 2" xfId="57329"/>
    <cellStyle name="Header2 2 3 5 3 3" xfId="57328"/>
    <cellStyle name="Header2 2 3 5 4" xfId="57327"/>
    <cellStyle name="Header2 2 3 5 4 2" xfId="57326"/>
    <cellStyle name="Header2 2 3 5 5" xfId="57325"/>
    <cellStyle name="Header2 2 3 6" xfId="57324"/>
    <cellStyle name="Header2 2 3 6 2" xfId="57323"/>
    <cellStyle name="Header2 2 3 6 2 2" xfId="57322"/>
    <cellStyle name="Header2 2 3 6 2 2 2" xfId="57321"/>
    <cellStyle name="Header2 2 3 6 2 2 2 2" xfId="57320"/>
    <cellStyle name="Header2 2 3 6 2 2 3" xfId="57319"/>
    <cellStyle name="Header2 2 3 6 2 3" xfId="57318"/>
    <cellStyle name="Header2 2 3 6 2 3 2" xfId="57317"/>
    <cellStyle name="Header2 2 3 6 2 4" xfId="57316"/>
    <cellStyle name="Header2 2 3 6 3" xfId="57315"/>
    <cellStyle name="Header2 2 3 6 3 2" xfId="57314"/>
    <cellStyle name="Header2 2 3 6 3 2 2" xfId="57313"/>
    <cellStyle name="Header2 2 3 6 3 3" xfId="57312"/>
    <cellStyle name="Header2 2 3 6 4" xfId="57311"/>
    <cellStyle name="Header2 2 3 6 4 2" xfId="57310"/>
    <cellStyle name="Header2 2 3 6 5" xfId="57309"/>
    <cellStyle name="Header2 2 3 7" xfId="57308"/>
    <cellStyle name="Header2 2 3 7 2" xfId="57307"/>
    <cellStyle name="Header2 2 3 7 2 2" xfId="57306"/>
    <cellStyle name="Header2 2 3 7 2 2 2" xfId="57305"/>
    <cellStyle name="Header2 2 3 7 2 3" xfId="57304"/>
    <cellStyle name="Header2 2 3 7 3" xfId="57303"/>
    <cellStyle name="Header2 2 3 7 3 2" xfId="57302"/>
    <cellStyle name="Header2 2 3 7 4" xfId="57301"/>
    <cellStyle name="Header2 2 3 8" xfId="57300"/>
    <cellStyle name="Header2 2 3 8 2" xfId="57299"/>
    <cellStyle name="Header2 2 3 8 2 2" xfId="57298"/>
    <cellStyle name="Header2 2 3 8 3" xfId="57297"/>
    <cellStyle name="Header2 2 3 9" xfId="57296"/>
    <cellStyle name="Header2 2 4" xfId="57295"/>
    <cellStyle name="Header2 2 4 2" xfId="57294"/>
    <cellStyle name="Header2 2 4 2 2" xfId="57293"/>
    <cellStyle name="Header2 2 4 2 2 2" xfId="57292"/>
    <cellStyle name="Header2 2 4 2 2 2 2" xfId="57291"/>
    <cellStyle name="Header2 2 4 2 2 2 2 2" xfId="57290"/>
    <cellStyle name="Header2 2 4 2 2 2 3" xfId="57289"/>
    <cellStyle name="Header2 2 4 2 2 3" xfId="57288"/>
    <cellStyle name="Header2 2 4 2 2 3 2" xfId="57287"/>
    <cellStyle name="Header2 2 4 2 2 4" xfId="57286"/>
    <cellStyle name="Header2 2 4 2 3" xfId="57285"/>
    <cellStyle name="Header2 2 4 2 3 2" xfId="57284"/>
    <cellStyle name="Header2 2 4 2 4" xfId="57283"/>
    <cellStyle name="Header2 2 4 3" xfId="57282"/>
    <cellStyle name="Header2 2 4 3 2" xfId="57281"/>
    <cellStyle name="Header2 2 4 3 2 2" xfId="57280"/>
    <cellStyle name="Header2 2 4 3 2 2 2" xfId="57279"/>
    <cellStyle name="Header2 2 4 3 2 2 2 2" xfId="57278"/>
    <cellStyle name="Header2 2 4 3 2 2 3" xfId="57277"/>
    <cellStyle name="Header2 2 4 3 2 3" xfId="57276"/>
    <cellStyle name="Header2 2 4 3 2 3 2" xfId="57275"/>
    <cellStyle name="Header2 2 4 3 2 4" xfId="57274"/>
    <cellStyle name="Header2 2 4 3 3" xfId="57273"/>
    <cellStyle name="Header2 2 4 3 3 2" xfId="57272"/>
    <cellStyle name="Header2 2 4 3 3 2 2" xfId="57271"/>
    <cellStyle name="Header2 2 4 3 3 3" xfId="57270"/>
    <cellStyle name="Header2 2 4 3 4" xfId="57269"/>
    <cellStyle name="Header2 2 4 3 4 2" xfId="57268"/>
    <cellStyle name="Header2 2 4 3 5" xfId="57267"/>
    <cellStyle name="Header2 2 4 4" xfId="57266"/>
    <cellStyle name="Header2 2 4 4 2" xfId="57265"/>
    <cellStyle name="Header2 2 4 4 2 2" xfId="57264"/>
    <cellStyle name="Header2 2 4 4 2 2 2" xfId="57263"/>
    <cellStyle name="Header2 2 4 4 2 3" xfId="57262"/>
    <cellStyle name="Header2 2 4 4 3" xfId="57261"/>
    <cellStyle name="Header2 2 4 4 3 2" xfId="57260"/>
    <cellStyle name="Header2 2 4 4 4" xfId="57259"/>
    <cellStyle name="Header2 3" xfId="57258"/>
    <cellStyle name="Header2 3 2" xfId="57257"/>
    <cellStyle name="Header2 3 2 2" xfId="57256"/>
    <cellStyle name="Header2 3 2 2 2" xfId="57255"/>
    <cellStyle name="Header2 3 2 2 2 2" xfId="57254"/>
    <cellStyle name="Header2 3 2 2 2 2 2" xfId="57253"/>
    <cellStyle name="Header2 3 2 2 2 2 2 2" xfId="57252"/>
    <cellStyle name="Header2 3 2 2 2 2 3" xfId="57251"/>
    <cellStyle name="Header2 3 2 2 2 3" xfId="57250"/>
    <cellStyle name="Header2 3 2 2 2 3 2" xfId="57249"/>
    <cellStyle name="Header2 3 2 2 2 4" xfId="57248"/>
    <cellStyle name="Header2 3 2 2 3" xfId="57247"/>
    <cellStyle name="Header2 3 2 2 3 2" xfId="57246"/>
    <cellStyle name="Header2 3 2 2 4" xfId="57245"/>
    <cellStyle name="Header2 3 2 3" xfId="57244"/>
    <cellStyle name="Header2 3 2 3 2" xfId="57243"/>
    <cellStyle name="Header2 3 2 3 2 2" xfId="57242"/>
    <cellStyle name="Header2 3 2 3 2 2 2" xfId="57241"/>
    <cellStyle name="Header2 3 2 3 2 2 2 2" xfId="57240"/>
    <cellStyle name="Header2 3 2 3 2 2 3" xfId="57239"/>
    <cellStyle name="Header2 3 2 3 2 3" xfId="57238"/>
    <cellStyle name="Header2 3 2 3 2 3 2" xfId="57237"/>
    <cellStyle name="Header2 3 2 3 2 4" xfId="57236"/>
    <cellStyle name="Header2 3 2 3 3" xfId="57235"/>
    <cellStyle name="Header2 3 2 3 3 2" xfId="57234"/>
    <cellStyle name="Header2 3 2 3 3 2 2" xfId="57233"/>
    <cellStyle name="Header2 3 2 3 3 3" xfId="57232"/>
    <cellStyle name="Header2 3 2 3 4" xfId="57231"/>
    <cellStyle name="Header2 3 2 3 4 2" xfId="57230"/>
    <cellStyle name="Header2 3 2 3 5" xfId="57229"/>
    <cellStyle name="Header2 3 2 4" xfId="57228"/>
    <cellStyle name="Header2 3 2 4 2" xfId="57227"/>
    <cellStyle name="Header2 3 2 4 2 2" xfId="57226"/>
    <cellStyle name="Header2 3 2 4 2 2 2" xfId="57225"/>
    <cellStyle name="Header2 3 2 4 2 3" xfId="57224"/>
    <cellStyle name="Header2 3 2 4 3" xfId="57223"/>
    <cellStyle name="Header2 3 2 4 3 2" xfId="57222"/>
    <cellStyle name="Header2 3 2 4 4" xfId="57221"/>
    <cellStyle name="Header2 3 3" xfId="57220"/>
    <cellStyle name="Header2 3 3 2" xfId="57219"/>
    <cellStyle name="Header2 3 3 2 2" xfId="57218"/>
    <cellStyle name="Header2 3 3 2 2 2" xfId="57217"/>
    <cellStyle name="Header2 3 3 2 2 2 2" xfId="57216"/>
    <cellStyle name="Header2 3 3 2 2 3" xfId="57215"/>
    <cellStyle name="Header2 3 3 2 3" xfId="57214"/>
    <cellStyle name="Header2 3 3 2 3 2" xfId="57213"/>
    <cellStyle name="Header2 3 3 2 4" xfId="57212"/>
    <cellStyle name="Header2 3 3 3" xfId="57211"/>
    <cellStyle name="Header2 3 3 3 2" xfId="57210"/>
    <cellStyle name="Header2 3 3 4" xfId="57209"/>
    <cellStyle name="Header2 3 4" xfId="57208"/>
    <cellStyle name="Header2 3 4 2" xfId="57207"/>
    <cellStyle name="Header2 3 4 2 2" xfId="57206"/>
    <cellStyle name="Header2 3 4 2 2 2" xfId="57205"/>
    <cellStyle name="Header2 3 4 2 2 2 2" xfId="57204"/>
    <cellStyle name="Header2 3 4 2 2 3" xfId="57203"/>
    <cellStyle name="Header2 3 4 2 3" xfId="57202"/>
    <cellStyle name="Header2 3 4 2 3 2" xfId="57201"/>
    <cellStyle name="Header2 3 4 2 4" xfId="57200"/>
    <cellStyle name="Header2 3 4 3" xfId="57199"/>
    <cellStyle name="Header2 3 4 3 2" xfId="57198"/>
    <cellStyle name="Header2 3 4 3 2 2" xfId="57197"/>
    <cellStyle name="Header2 3 4 3 3" xfId="57196"/>
    <cellStyle name="Header2 3 4 4" xfId="57195"/>
    <cellStyle name="Header2 3 4 4 2" xfId="57194"/>
    <cellStyle name="Header2 3 4 5" xfId="57193"/>
    <cellStyle name="Header2 3 5" xfId="57192"/>
    <cellStyle name="Header2 3 5 2" xfId="57191"/>
    <cellStyle name="Header2 3 5 2 2" xfId="57190"/>
    <cellStyle name="Header2 3 5 2 2 2" xfId="57189"/>
    <cellStyle name="Header2 3 5 2 3" xfId="57188"/>
    <cellStyle name="Header2 3 5 3" xfId="57187"/>
    <cellStyle name="Header2 3 5 3 2" xfId="57186"/>
    <cellStyle name="Header2 3 5 4" xfId="57185"/>
    <cellStyle name="Header2 4" xfId="57184"/>
    <cellStyle name="Header2 4 2" xfId="57183"/>
    <cellStyle name="Header2 4 2 2" xfId="57182"/>
    <cellStyle name="Header2 4 2 2 2" xfId="57181"/>
    <cellStyle name="Header2 4 2 2 2 2" xfId="57180"/>
    <cellStyle name="Header2 4 2 2 2 2 2" xfId="57179"/>
    <cellStyle name="Header2 4 2 2 2 3" xfId="57178"/>
    <cellStyle name="Header2 4 2 2 3" xfId="57177"/>
    <cellStyle name="Header2 4 2 2 3 2" xfId="57176"/>
    <cellStyle name="Header2 4 2 2 4" xfId="57175"/>
    <cellStyle name="Header2 4 2 3" xfId="57174"/>
    <cellStyle name="Header2 4 2 3 2" xfId="57173"/>
    <cellStyle name="Header2 4 2 4" xfId="57172"/>
    <cellStyle name="Header2 4 3" xfId="57171"/>
    <cellStyle name="Header2 4 3 2" xfId="57170"/>
    <cellStyle name="Header2 4 3 2 2" xfId="57169"/>
    <cellStyle name="Header2 4 3 2 2 2" xfId="57168"/>
    <cellStyle name="Header2 4 3 2 2 2 2" xfId="57167"/>
    <cellStyle name="Header2 4 3 2 2 3" xfId="57166"/>
    <cellStyle name="Header2 4 3 2 3" xfId="57165"/>
    <cellStyle name="Header2 4 3 2 3 2" xfId="57164"/>
    <cellStyle name="Header2 4 3 2 4" xfId="57163"/>
    <cellStyle name="Header2 4 3 3" xfId="57162"/>
    <cellStyle name="Header2 4 3 3 2" xfId="57161"/>
    <cellStyle name="Header2 4 3 3 2 2" xfId="57160"/>
    <cellStyle name="Header2 4 3 3 3" xfId="57159"/>
    <cellStyle name="Header2 4 3 4" xfId="57158"/>
    <cellStyle name="Header2 4 3 4 2" xfId="57157"/>
    <cellStyle name="Header2 4 3 5" xfId="57156"/>
    <cellStyle name="Header2 4 4" xfId="57155"/>
    <cellStyle name="Header2 4 4 2" xfId="57154"/>
    <cellStyle name="Header2 4 4 2 2" xfId="57153"/>
    <cellStyle name="Header2 4 4 2 2 2" xfId="57152"/>
    <cellStyle name="Header2 4 4 2 2 2 2" xfId="57151"/>
    <cellStyle name="Header2 4 4 2 2 3" xfId="57150"/>
    <cellStyle name="Header2 4 4 2 3" xfId="57149"/>
    <cellStyle name="Header2 4 4 2 3 2" xfId="57148"/>
    <cellStyle name="Header2 4 4 2 4" xfId="57147"/>
    <cellStyle name="Header2 4 4 3" xfId="57146"/>
    <cellStyle name="Header2 4 4 3 2" xfId="57145"/>
    <cellStyle name="Header2 4 4 3 2 2" xfId="57144"/>
    <cellStyle name="Header2 4 4 3 3" xfId="57143"/>
    <cellStyle name="Header2 4 4 4" xfId="57142"/>
    <cellStyle name="Header2 4 4 4 2" xfId="57141"/>
    <cellStyle name="Header2 4 4 5" xfId="57140"/>
    <cellStyle name="Header2 4 5" xfId="57139"/>
    <cellStyle name="Header2 4 5 2" xfId="57138"/>
    <cellStyle name="Header2 4 5 2 2" xfId="57137"/>
    <cellStyle name="Header2 4 5 2 2 2" xfId="57136"/>
    <cellStyle name="Header2 4 5 2 2 2 2" xfId="57135"/>
    <cellStyle name="Header2 4 5 2 2 3" xfId="57134"/>
    <cellStyle name="Header2 4 5 2 3" xfId="57133"/>
    <cellStyle name="Header2 4 5 2 3 2" xfId="57132"/>
    <cellStyle name="Header2 4 5 2 4" xfId="57131"/>
    <cellStyle name="Header2 4 5 3" xfId="57130"/>
    <cellStyle name="Header2 4 5 3 2" xfId="57129"/>
    <cellStyle name="Header2 4 5 3 2 2" xfId="57128"/>
    <cellStyle name="Header2 4 5 3 3" xfId="57127"/>
    <cellStyle name="Header2 4 5 4" xfId="57126"/>
    <cellStyle name="Header2 4 5 4 2" xfId="57125"/>
    <cellStyle name="Header2 4 5 5" xfId="57124"/>
    <cellStyle name="Header2 4 6" xfId="57123"/>
    <cellStyle name="Header2 4 6 2" xfId="57122"/>
    <cellStyle name="Header2 4 6 2 2" xfId="57121"/>
    <cellStyle name="Header2 4 6 2 2 2" xfId="57120"/>
    <cellStyle name="Header2 4 6 2 2 2 2" xfId="57119"/>
    <cellStyle name="Header2 4 6 2 2 3" xfId="57118"/>
    <cellStyle name="Header2 4 6 2 3" xfId="57117"/>
    <cellStyle name="Header2 4 6 2 3 2" xfId="57116"/>
    <cellStyle name="Header2 4 6 2 4" xfId="57115"/>
    <cellStyle name="Header2 4 6 3" xfId="57114"/>
    <cellStyle name="Header2 4 6 3 2" xfId="57113"/>
    <cellStyle name="Header2 4 6 3 2 2" xfId="57112"/>
    <cellStyle name="Header2 4 6 3 3" xfId="57111"/>
    <cellStyle name="Header2 4 6 4" xfId="57110"/>
    <cellStyle name="Header2 4 6 4 2" xfId="57109"/>
    <cellStyle name="Header2 4 6 5" xfId="57108"/>
    <cellStyle name="Header2 4 7" xfId="57107"/>
    <cellStyle name="Header2 4 7 2" xfId="57106"/>
    <cellStyle name="Header2 4 7 2 2" xfId="57105"/>
    <cellStyle name="Header2 4 7 2 2 2" xfId="57104"/>
    <cellStyle name="Header2 4 7 2 3" xfId="57103"/>
    <cellStyle name="Header2 4 7 3" xfId="57102"/>
    <cellStyle name="Header2 4 7 3 2" xfId="57101"/>
    <cellStyle name="Header2 4 7 4" xfId="57100"/>
    <cellStyle name="Header2 4 8" xfId="57099"/>
    <cellStyle name="Header2 4 8 2" xfId="57098"/>
    <cellStyle name="Header2 4 8 2 2" xfId="57097"/>
    <cellStyle name="Header2 4 8 3" xfId="57096"/>
    <cellStyle name="Header2 4 9" xfId="57095"/>
    <cellStyle name="Header2 5" xfId="57094"/>
    <cellStyle name="Header2 5 2" xfId="57093"/>
    <cellStyle name="Header2 5 2 2" xfId="57092"/>
    <cellStyle name="Header2 5 2 2 2" xfId="57091"/>
    <cellStyle name="Header2 5 2 2 2 2" xfId="57090"/>
    <cellStyle name="Header2 5 2 2 2 2 2" xfId="57089"/>
    <cellStyle name="Header2 5 2 2 2 3" xfId="57088"/>
    <cellStyle name="Header2 5 2 2 3" xfId="57087"/>
    <cellStyle name="Header2 5 2 2 3 2" xfId="57086"/>
    <cellStyle name="Header2 5 2 2 4" xfId="57085"/>
    <cellStyle name="Header2 5 2 3" xfId="57084"/>
    <cellStyle name="Header2 5 2 3 2" xfId="57083"/>
    <cellStyle name="Header2 5 2 4" xfId="57082"/>
    <cellStyle name="Header2 5 3" xfId="57081"/>
    <cellStyle name="Header2 5 3 2" xfId="57080"/>
    <cellStyle name="Header2 5 3 2 2" xfId="57079"/>
    <cellStyle name="Header2 5 3 2 2 2" xfId="57078"/>
    <cellStyle name="Header2 5 3 2 2 2 2" xfId="57077"/>
    <cellStyle name="Header2 5 3 2 2 3" xfId="57076"/>
    <cellStyle name="Header2 5 3 2 3" xfId="57075"/>
    <cellStyle name="Header2 5 3 2 3 2" xfId="57074"/>
    <cellStyle name="Header2 5 3 2 4" xfId="57073"/>
    <cellStyle name="Header2 5 3 3" xfId="57072"/>
    <cellStyle name="Header2 5 3 3 2" xfId="57071"/>
    <cellStyle name="Header2 5 3 3 2 2" xfId="57070"/>
    <cellStyle name="Header2 5 3 3 3" xfId="57069"/>
    <cellStyle name="Header2 5 3 4" xfId="57068"/>
    <cellStyle name="Header2 5 3 4 2" xfId="57067"/>
    <cellStyle name="Header2 5 3 5" xfId="57066"/>
    <cellStyle name="Header2 5 4" xfId="57065"/>
    <cellStyle name="Header2 5 4 2" xfId="57064"/>
    <cellStyle name="Header2 5 4 2 2" xfId="57063"/>
    <cellStyle name="Header2 5 4 2 2 2" xfId="57062"/>
    <cellStyle name="Header2 5 4 2 3" xfId="57061"/>
    <cellStyle name="Header2 5 4 3" xfId="57060"/>
    <cellStyle name="Header2 5 4 3 2" xfId="57059"/>
    <cellStyle name="Header2 5 4 4" xfId="57058"/>
    <cellStyle name="Heading 1" xfId="57896" builtinId="16" customBuiltin="1"/>
    <cellStyle name="Heading 1 2" xfId="57057"/>
    <cellStyle name="Heading 1 2 2" xfId="57970"/>
    <cellStyle name="Heading 1 3" xfId="57056"/>
    <cellStyle name="Heading 2" xfId="57897" builtinId="17" customBuiltin="1"/>
    <cellStyle name="Heading 2 2" xfId="57055"/>
    <cellStyle name="Heading 2 2 2" xfId="57971"/>
    <cellStyle name="Heading 2 3" xfId="57054"/>
    <cellStyle name="Heading 3" xfId="57898" builtinId="18" customBuiltin="1"/>
    <cellStyle name="Heading 3 2" xfId="57053"/>
    <cellStyle name="Heading 3 2 2" xfId="57972"/>
    <cellStyle name="Heading 4" xfId="57899" builtinId="19" customBuiltin="1"/>
    <cellStyle name="Heading 4 2" xfId="57052"/>
    <cellStyle name="Heading 4 2 2" xfId="57973"/>
    <cellStyle name="Input" xfId="57903" builtinId="20" customBuiltin="1"/>
    <cellStyle name="Input 2" xfId="57051"/>
    <cellStyle name="Input 2 2" xfId="57985"/>
    <cellStyle name="Input 2 2 2" xfId="57995"/>
    <cellStyle name="Input 2 2 2 2" xfId="58044"/>
    <cellStyle name="Input 2 2 3" xfId="58034"/>
    <cellStyle name="Input 2 3" xfId="57991"/>
    <cellStyle name="Input 2 3 2" xfId="58007"/>
    <cellStyle name="Input 2 3 2 2" xfId="58056"/>
    <cellStyle name="Input 2 3 3" xfId="58040"/>
    <cellStyle name="Input 2 4" xfId="58001"/>
    <cellStyle name="Input 2 4 2" xfId="58050"/>
    <cellStyle name="Input 2 5" xfId="58028"/>
    <cellStyle name="Input 2 6" xfId="57974"/>
    <cellStyle name="Linked Cell" xfId="57906" builtinId="24" customBuiltin="1"/>
    <cellStyle name="Linked Cell 2" xfId="57050"/>
    <cellStyle name="Linked Cell 2 2" xfId="57975"/>
    <cellStyle name="Neutral" xfId="57902" builtinId="28" customBuiltin="1"/>
    <cellStyle name="Neutral 2" xfId="57049"/>
    <cellStyle name="Neutral 2 2" xfId="57976"/>
    <cellStyle name="no dec" xfId="57048"/>
    <cellStyle name="Normal" xfId="0" builtinId="0"/>
    <cellStyle name="Normal - Style1" xfId="57047"/>
    <cellStyle name="Normal 10" xfId="57046"/>
    <cellStyle name="Normal 10 2" xfId="57045"/>
    <cellStyle name="Normal 11" xfId="57044"/>
    <cellStyle name="Normal 12" xfId="57043"/>
    <cellStyle name="Normal 13" xfId="57042"/>
    <cellStyle name="Normal 13 2" xfId="57041"/>
    <cellStyle name="Normal 13 2 2" xfId="57040"/>
    <cellStyle name="Normal 13 2 2 2" xfId="57039"/>
    <cellStyle name="Normal 13 2 2 2 2" xfId="57038"/>
    <cellStyle name="Normal 13 2 2 3" xfId="57037"/>
    <cellStyle name="Normal 13 2 3" xfId="57036"/>
    <cellStyle name="Normal 13 2 3 2" xfId="57035"/>
    <cellStyle name="Normal 13 2 4" xfId="57034"/>
    <cellStyle name="Normal 13 3" xfId="57033"/>
    <cellStyle name="Normal 13 4" xfId="57032"/>
    <cellStyle name="Normal 13 4 2" xfId="57031"/>
    <cellStyle name="Normal 13 5" xfId="57030"/>
    <cellStyle name="Normal 14" xfId="57029"/>
    <cellStyle name="Normal 15" xfId="57028"/>
    <cellStyle name="Normal 16" xfId="57027"/>
    <cellStyle name="Normal 17" xfId="57026"/>
    <cellStyle name="Normal 18" xfId="57025"/>
    <cellStyle name="Normal 19" xfId="57024"/>
    <cellStyle name="Normal 2" xfId="57023"/>
    <cellStyle name="Normal 2 2" xfId="57022"/>
    <cellStyle name="Normal 2 2 2" xfId="57021"/>
    <cellStyle name="Normal 2 2 3" xfId="57983"/>
    <cellStyle name="Normal 2 3" xfId="57020"/>
    <cellStyle name="Normal 2 3 2" xfId="57940"/>
    <cellStyle name="Normal 2 4" xfId="57894"/>
    <cellStyle name="Normal 2 4 2" xfId="58077"/>
    <cellStyle name="Normal 2 4 3" xfId="58075"/>
    <cellStyle name="Normal 2 4 4" xfId="58026"/>
    <cellStyle name="Normal 2 5" xfId="58076"/>
    <cellStyle name="Normal 2 5 2" xfId="58150"/>
    <cellStyle name="Normal 2 6" xfId="57936"/>
    <cellStyle name="Normal 20" xfId="57019"/>
    <cellStyle name="Normal 21" xfId="57018"/>
    <cellStyle name="Normal 22" xfId="57017"/>
    <cellStyle name="Normal 23" xfId="57016"/>
    <cellStyle name="Normal 24" xfId="57015"/>
    <cellStyle name="Normal 24 2" xfId="57014"/>
    <cellStyle name="Normal 26" xfId="57013"/>
    <cellStyle name="Normal 3" xfId="57012"/>
    <cellStyle name="Normal 3 2" xfId="57011"/>
    <cellStyle name="Normal 3 3" xfId="57010"/>
    <cellStyle name="Normal 3 3 2" xfId="57009"/>
    <cellStyle name="Normal 3 3 2 2" xfId="57008"/>
    <cellStyle name="Normal 3 3 2 2 2" xfId="57007"/>
    <cellStyle name="Normal 3 3 2 3" xfId="57006"/>
    <cellStyle name="Normal 3 3 3" xfId="57005"/>
    <cellStyle name="Normal 3 3 3 2" xfId="57004"/>
    <cellStyle name="Normal 3 3 4" xfId="57003"/>
    <cellStyle name="Normal 3 4" xfId="57937"/>
    <cellStyle name="Normal 4" xfId="57002"/>
    <cellStyle name="Normal 4 2" xfId="57001"/>
    <cellStyle name="Normal 4 3" xfId="57000"/>
    <cellStyle name="Normal 5" xfId="56999"/>
    <cellStyle name="Normal 5 2" xfId="56998"/>
    <cellStyle name="Normal 5 3" xfId="56997"/>
    <cellStyle name="Normal 5 3 2" xfId="56996"/>
    <cellStyle name="Normal 5 3 2 2" xfId="56995"/>
    <cellStyle name="Normal 5 3 2 2 2" xfId="56994"/>
    <cellStyle name="Normal 5 3 2 3" xfId="56993"/>
    <cellStyle name="Normal 5 3 3" xfId="56992"/>
    <cellStyle name="Normal 5 3 3 2" xfId="56991"/>
    <cellStyle name="Normal 5 3 4" xfId="56990"/>
    <cellStyle name="Normal 6" xfId="56989"/>
    <cellStyle name="Normal 6 2" xfId="56988"/>
    <cellStyle name="Normal 6 3" xfId="56987"/>
    <cellStyle name="Normal 6 4" xfId="56986"/>
    <cellStyle name="Normal 6 4 2" xfId="56985"/>
    <cellStyle name="Normal 7" xfId="56984"/>
    <cellStyle name="Normal 7 2" xfId="56983"/>
    <cellStyle name="Normal 7 2 2" xfId="56982"/>
    <cellStyle name="Normal 7 2 2 2" xfId="56981"/>
    <cellStyle name="Normal 7 2 2 2 2" xfId="56980"/>
    <cellStyle name="Normal 7 2 2 3" xfId="56979"/>
    <cellStyle name="Normal 7 2 3" xfId="56978"/>
    <cellStyle name="Normal 7 2 3 2" xfId="56977"/>
    <cellStyle name="Normal 7 2 4" xfId="56976"/>
    <cellStyle name="Normal 7 3" xfId="56975"/>
    <cellStyle name="Normal 7 3 2" xfId="56974"/>
    <cellStyle name="Normal 7 3 2 2" xfId="56973"/>
    <cellStyle name="Normal 7 3 3" xfId="56972"/>
    <cellStyle name="Normal 7 4" xfId="56971"/>
    <cellStyle name="Normal 7 4 2" xfId="56970"/>
    <cellStyle name="Normal 7 5" xfId="56969"/>
    <cellStyle name="Normal 8" xfId="56968"/>
    <cellStyle name="Normal 8 2" xfId="56967"/>
    <cellStyle name="Normal 8 2 2" xfId="56966"/>
    <cellStyle name="Normal 8 2 2 2" xfId="56965"/>
    <cellStyle name="Normal 8 2 3" xfId="56964"/>
    <cellStyle name="Normal 8 3" xfId="56963"/>
    <cellStyle name="Normal 8 3 2" xfId="56962"/>
    <cellStyle name="Normal 8 4" xfId="56961"/>
    <cellStyle name="Normal 9" xfId="56960"/>
    <cellStyle name="Normal 9 2" xfId="56959"/>
    <cellStyle name="Normal_Commercial Critical Parts" xfId="56958"/>
    <cellStyle name="Note" xfId="57909" builtinId="10" customBuiltin="1"/>
    <cellStyle name="Note 2" xfId="56957"/>
    <cellStyle name="Note 2 10" xfId="58583"/>
    <cellStyle name="Note 2 10 2" xfId="59735"/>
    <cellStyle name="Note 2 10 2 2" xfId="62039"/>
    <cellStyle name="Note 2 10 3" xfId="60887"/>
    <cellStyle name="Note 2 11" xfId="59159"/>
    <cellStyle name="Note 2 11 2" xfId="61463"/>
    <cellStyle name="Note 2 12" xfId="60311"/>
    <cellStyle name="Note 2 13" xfId="57977"/>
    <cellStyle name="Note 2 2" xfId="56956"/>
    <cellStyle name="Note 2 2 10" xfId="60315"/>
    <cellStyle name="Note 2 2 11" xfId="57986"/>
    <cellStyle name="Note 2 2 2" xfId="56955"/>
    <cellStyle name="Note 2 2 2 10" xfId="57993"/>
    <cellStyle name="Note 2 2 2 2" xfId="56954"/>
    <cellStyle name="Note 2 2 2 2 2" xfId="58066"/>
    <cellStyle name="Note 2 2 2 2 2 2" xfId="58119"/>
    <cellStyle name="Note 2 2 2 2 2 2 2" xfId="58264"/>
    <cellStyle name="Note 2 2 2 2 2 2 2 2" xfId="58552"/>
    <cellStyle name="Note 2 2 2 2 2 2 2 2 2" xfId="59128"/>
    <cellStyle name="Note 2 2 2 2 2 2 2 2 2 2" xfId="60280"/>
    <cellStyle name="Note 2 2 2 2 2 2 2 2 2 2 2" xfId="62584"/>
    <cellStyle name="Note 2 2 2 2 2 2 2 2 2 3" xfId="61432"/>
    <cellStyle name="Note 2 2 2 2 2 2 2 2 3" xfId="59704"/>
    <cellStyle name="Note 2 2 2 2 2 2 2 2 3 2" xfId="62008"/>
    <cellStyle name="Note 2 2 2 2 2 2 2 2 4" xfId="60856"/>
    <cellStyle name="Note 2 2 2 2 2 2 2 3" xfId="58840"/>
    <cellStyle name="Note 2 2 2 2 2 2 2 3 2" xfId="59992"/>
    <cellStyle name="Note 2 2 2 2 2 2 2 3 2 2" xfId="62296"/>
    <cellStyle name="Note 2 2 2 2 2 2 2 3 3" xfId="61144"/>
    <cellStyle name="Note 2 2 2 2 2 2 2 4" xfId="59416"/>
    <cellStyle name="Note 2 2 2 2 2 2 2 4 2" xfId="61720"/>
    <cellStyle name="Note 2 2 2 2 2 2 2 5" xfId="60568"/>
    <cellStyle name="Note 2 2 2 2 2 2 3" xfId="58408"/>
    <cellStyle name="Note 2 2 2 2 2 2 3 2" xfId="58984"/>
    <cellStyle name="Note 2 2 2 2 2 2 3 2 2" xfId="60136"/>
    <cellStyle name="Note 2 2 2 2 2 2 3 2 2 2" xfId="62440"/>
    <cellStyle name="Note 2 2 2 2 2 2 3 2 3" xfId="61288"/>
    <cellStyle name="Note 2 2 2 2 2 2 3 3" xfId="59560"/>
    <cellStyle name="Note 2 2 2 2 2 2 3 3 2" xfId="61864"/>
    <cellStyle name="Note 2 2 2 2 2 2 3 4" xfId="60712"/>
    <cellStyle name="Note 2 2 2 2 2 2 4" xfId="58696"/>
    <cellStyle name="Note 2 2 2 2 2 2 4 2" xfId="59848"/>
    <cellStyle name="Note 2 2 2 2 2 2 4 2 2" xfId="62152"/>
    <cellStyle name="Note 2 2 2 2 2 2 4 3" xfId="61000"/>
    <cellStyle name="Note 2 2 2 2 2 2 5" xfId="59272"/>
    <cellStyle name="Note 2 2 2 2 2 2 5 2" xfId="61576"/>
    <cellStyle name="Note 2 2 2 2 2 2 6" xfId="60424"/>
    <cellStyle name="Note 2 2 2 2 2 3" xfId="58214"/>
    <cellStyle name="Note 2 2 2 2 2 3 2" xfId="58502"/>
    <cellStyle name="Note 2 2 2 2 2 3 2 2" xfId="59078"/>
    <cellStyle name="Note 2 2 2 2 2 3 2 2 2" xfId="60230"/>
    <cellStyle name="Note 2 2 2 2 2 3 2 2 2 2" xfId="62534"/>
    <cellStyle name="Note 2 2 2 2 2 3 2 2 3" xfId="61382"/>
    <cellStyle name="Note 2 2 2 2 2 3 2 3" xfId="59654"/>
    <cellStyle name="Note 2 2 2 2 2 3 2 3 2" xfId="61958"/>
    <cellStyle name="Note 2 2 2 2 2 3 2 4" xfId="60806"/>
    <cellStyle name="Note 2 2 2 2 2 3 3" xfId="58790"/>
    <cellStyle name="Note 2 2 2 2 2 3 3 2" xfId="59942"/>
    <cellStyle name="Note 2 2 2 2 2 3 3 2 2" xfId="62246"/>
    <cellStyle name="Note 2 2 2 2 2 3 3 3" xfId="61094"/>
    <cellStyle name="Note 2 2 2 2 2 3 4" xfId="59366"/>
    <cellStyle name="Note 2 2 2 2 2 3 4 2" xfId="61670"/>
    <cellStyle name="Note 2 2 2 2 2 3 5" xfId="60518"/>
    <cellStyle name="Note 2 2 2 2 2 4" xfId="58358"/>
    <cellStyle name="Note 2 2 2 2 2 4 2" xfId="58934"/>
    <cellStyle name="Note 2 2 2 2 2 4 2 2" xfId="60086"/>
    <cellStyle name="Note 2 2 2 2 2 4 2 2 2" xfId="62390"/>
    <cellStyle name="Note 2 2 2 2 2 4 2 3" xfId="61238"/>
    <cellStyle name="Note 2 2 2 2 2 4 3" xfId="59510"/>
    <cellStyle name="Note 2 2 2 2 2 4 3 2" xfId="61814"/>
    <cellStyle name="Note 2 2 2 2 2 4 4" xfId="60662"/>
    <cellStyle name="Note 2 2 2 2 2 5" xfId="58646"/>
    <cellStyle name="Note 2 2 2 2 2 5 2" xfId="59798"/>
    <cellStyle name="Note 2 2 2 2 2 5 2 2" xfId="62102"/>
    <cellStyle name="Note 2 2 2 2 2 5 3" xfId="60950"/>
    <cellStyle name="Note 2 2 2 2 2 6" xfId="59222"/>
    <cellStyle name="Note 2 2 2 2 2 6 2" xfId="61526"/>
    <cellStyle name="Note 2 2 2 2 2 7" xfId="60374"/>
    <cellStyle name="Note 2 2 2 2 3" xfId="58118"/>
    <cellStyle name="Note 2 2 2 2 3 2" xfId="58263"/>
    <cellStyle name="Note 2 2 2 2 3 2 2" xfId="58551"/>
    <cellStyle name="Note 2 2 2 2 3 2 2 2" xfId="59127"/>
    <cellStyle name="Note 2 2 2 2 3 2 2 2 2" xfId="60279"/>
    <cellStyle name="Note 2 2 2 2 3 2 2 2 2 2" xfId="62583"/>
    <cellStyle name="Note 2 2 2 2 3 2 2 2 3" xfId="61431"/>
    <cellStyle name="Note 2 2 2 2 3 2 2 3" xfId="59703"/>
    <cellStyle name="Note 2 2 2 2 3 2 2 3 2" xfId="62007"/>
    <cellStyle name="Note 2 2 2 2 3 2 2 4" xfId="60855"/>
    <cellStyle name="Note 2 2 2 2 3 2 3" xfId="58839"/>
    <cellStyle name="Note 2 2 2 2 3 2 3 2" xfId="59991"/>
    <cellStyle name="Note 2 2 2 2 3 2 3 2 2" xfId="62295"/>
    <cellStyle name="Note 2 2 2 2 3 2 3 3" xfId="61143"/>
    <cellStyle name="Note 2 2 2 2 3 2 4" xfId="59415"/>
    <cellStyle name="Note 2 2 2 2 3 2 4 2" xfId="61719"/>
    <cellStyle name="Note 2 2 2 2 3 2 5" xfId="60567"/>
    <cellStyle name="Note 2 2 2 2 3 3" xfId="58407"/>
    <cellStyle name="Note 2 2 2 2 3 3 2" xfId="58983"/>
    <cellStyle name="Note 2 2 2 2 3 3 2 2" xfId="60135"/>
    <cellStyle name="Note 2 2 2 2 3 3 2 2 2" xfId="62439"/>
    <cellStyle name="Note 2 2 2 2 3 3 2 3" xfId="61287"/>
    <cellStyle name="Note 2 2 2 2 3 3 3" xfId="59559"/>
    <cellStyle name="Note 2 2 2 2 3 3 3 2" xfId="61863"/>
    <cellStyle name="Note 2 2 2 2 3 3 4" xfId="60711"/>
    <cellStyle name="Note 2 2 2 2 3 4" xfId="58695"/>
    <cellStyle name="Note 2 2 2 2 3 4 2" xfId="59847"/>
    <cellStyle name="Note 2 2 2 2 3 4 2 2" xfId="62151"/>
    <cellStyle name="Note 2 2 2 2 3 4 3" xfId="60999"/>
    <cellStyle name="Note 2 2 2 2 3 5" xfId="59271"/>
    <cellStyle name="Note 2 2 2 2 3 5 2" xfId="61575"/>
    <cellStyle name="Note 2 2 2 2 3 6" xfId="60423"/>
    <cellStyle name="Note 2 2 2 2 4" xfId="58178"/>
    <cellStyle name="Note 2 2 2 2 4 2" xfId="58466"/>
    <cellStyle name="Note 2 2 2 2 4 2 2" xfId="59042"/>
    <cellStyle name="Note 2 2 2 2 4 2 2 2" xfId="60194"/>
    <cellStyle name="Note 2 2 2 2 4 2 2 2 2" xfId="62498"/>
    <cellStyle name="Note 2 2 2 2 4 2 2 3" xfId="61346"/>
    <cellStyle name="Note 2 2 2 2 4 2 3" xfId="59618"/>
    <cellStyle name="Note 2 2 2 2 4 2 3 2" xfId="61922"/>
    <cellStyle name="Note 2 2 2 2 4 2 4" xfId="60770"/>
    <cellStyle name="Note 2 2 2 2 4 3" xfId="58754"/>
    <cellStyle name="Note 2 2 2 2 4 3 2" xfId="59906"/>
    <cellStyle name="Note 2 2 2 2 4 3 2 2" xfId="62210"/>
    <cellStyle name="Note 2 2 2 2 4 3 3" xfId="61058"/>
    <cellStyle name="Note 2 2 2 2 4 4" xfId="59330"/>
    <cellStyle name="Note 2 2 2 2 4 4 2" xfId="61634"/>
    <cellStyle name="Note 2 2 2 2 4 5" xfId="60482"/>
    <cellStyle name="Note 2 2 2 2 5" xfId="58322"/>
    <cellStyle name="Note 2 2 2 2 5 2" xfId="58898"/>
    <cellStyle name="Note 2 2 2 2 5 2 2" xfId="60050"/>
    <cellStyle name="Note 2 2 2 2 5 2 2 2" xfId="62354"/>
    <cellStyle name="Note 2 2 2 2 5 2 3" xfId="61202"/>
    <cellStyle name="Note 2 2 2 2 5 3" xfId="59474"/>
    <cellStyle name="Note 2 2 2 2 5 3 2" xfId="61778"/>
    <cellStyle name="Note 2 2 2 2 5 4" xfId="60626"/>
    <cellStyle name="Note 2 2 2 2 6" xfId="58610"/>
    <cellStyle name="Note 2 2 2 2 6 2" xfId="59762"/>
    <cellStyle name="Note 2 2 2 2 6 2 2" xfId="62066"/>
    <cellStyle name="Note 2 2 2 2 6 3" xfId="60914"/>
    <cellStyle name="Note 2 2 2 2 7" xfId="59186"/>
    <cellStyle name="Note 2 2 2 2 7 2" xfId="61490"/>
    <cellStyle name="Note 2 2 2 2 8" xfId="60338"/>
    <cellStyle name="Note 2 2 2 2 9" xfId="58017"/>
    <cellStyle name="Note 2 2 2 3" xfId="58042"/>
    <cellStyle name="Note 2 2 2 3 2" xfId="58129"/>
    <cellStyle name="Note 2 2 2 3 2 2" xfId="58274"/>
    <cellStyle name="Note 2 2 2 3 2 2 2" xfId="58562"/>
    <cellStyle name="Note 2 2 2 3 2 2 2 2" xfId="59138"/>
    <cellStyle name="Note 2 2 2 3 2 2 2 2 2" xfId="60290"/>
    <cellStyle name="Note 2 2 2 3 2 2 2 2 2 2" xfId="62594"/>
    <cellStyle name="Note 2 2 2 3 2 2 2 2 3" xfId="61442"/>
    <cellStyle name="Note 2 2 2 3 2 2 2 3" xfId="59714"/>
    <cellStyle name="Note 2 2 2 3 2 2 2 3 2" xfId="62018"/>
    <cellStyle name="Note 2 2 2 3 2 2 2 4" xfId="60866"/>
    <cellStyle name="Note 2 2 2 3 2 2 3" xfId="58850"/>
    <cellStyle name="Note 2 2 2 3 2 2 3 2" xfId="60002"/>
    <cellStyle name="Note 2 2 2 3 2 2 3 2 2" xfId="62306"/>
    <cellStyle name="Note 2 2 2 3 2 2 3 3" xfId="61154"/>
    <cellStyle name="Note 2 2 2 3 2 2 4" xfId="59426"/>
    <cellStyle name="Note 2 2 2 3 2 2 4 2" xfId="61730"/>
    <cellStyle name="Note 2 2 2 3 2 2 5" xfId="60578"/>
    <cellStyle name="Note 2 2 2 3 2 3" xfId="58418"/>
    <cellStyle name="Note 2 2 2 3 2 3 2" xfId="58994"/>
    <cellStyle name="Note 2 2 2 3 2 3 2 2" xfId="60146"/>
    <cellStyle name="Note 2 2 2 3 2 3 2 2 2" xfId="62450"/>
    <cellStyle name="Note 2 2 2 3 2 3 2 3" xfId="61298"/>
    <cellStyle name="Note 2 2 2 3 2 3 3" xfId="59570"/>
    <cellStyle name="Note 2 2 2 3 2 3 3 2" xfId="61874"/>
    <cellStyle name="Note 2 2 2 3 2 3 4" xfId="60722"/>
    <cellStyle name="Note 2 2 2 3 2 4" xfId="58706"/>
    <cellStyle name="Note 2 2 2 3 2 4 2" xfId="59858"/>
    <cellStyle name="Note 2 2 2 3 2 4 2 2" xfId="62162"/>
    <cellStyle name="Note 2 2 2 3 2 4 3" xfId="61010"/>
    <cellStyle name="Note 2 2 2 3 2 5" xfId="59282"/>
    <cellStyle name="Note 2 2 2 3 2 5 2" xfId="61586"/>
    <cellStyle name="Note 2 2 2 3 2 6" xfId="60434"/>
    <cellStyle name="Note 2 2 2 3 3" xfId="58196"/>
    <cellStyle name="Note 2 2 2 3 3 2" xfId="58484"/>
    <cellStyle name="Note 2 2 2 3 3 2 2" xfId="59060"/>
    <cellStyle name="Note 2 2 2 3 3 2 2 2" xfId="60212"/>
    <cellStyle name="Note 2 2 2 3 3 2 2 2 2" xfId="62516"/>
    <cellStyle name="Note 2 2 2 3 3 2 2 3" xfId="61364"/>
    <cellStyle name="Note 2 2 2 3 3 2 3" xfId="59636"/>
    <cellStyle name="Note 2 2 2 3 3 2 3 2" xfId="61940"/>
    <cellStyle name="Note 2 2 2 3 3 2 4" xfId="60788"/>
    <cellStyle name="Note 2 2 2 3 3 3" xfId="58772"/>
    <cellStyle name="Note 2 2 2 3 3 3 2" xfId="59924"/>
    <cellStyle name="Note 2 2 2 3 3 3 2 2" xfId="62228"/>
    <cellStyle name="Note 2 2 2 3 3 3 3" xfId="61076"/>
    <cellStyle name="Note 2 2 2 3 3 4" xfId="59348"/>
    <cellStyle name="Note 2 2 2 3 3 4 2" xfId="61652"/>
    <cellStyle name="Note 2 2 2 3 3 5" xfId="60500"/>
    <cellStyle name="Note 2 2 2 3 4" xfId="58340"/>
    <cellStyle name="Note 2 2 2 3 4 2" xfId="58916"/>
    <cellStyle name="Note 2 2 2 3 4 2 2" xfId="60068"/>
    <cellStyle name="Note 2 2 2 3 4 2 2 2" xfId="62372"/>
    <cellStyle name="Note 2 2 2 3 4 2 3" xfId="61220"/>
    <cellStyle name="Note 2 2 2 3 4 3" xfId="59492"/>
    <cellStyle name="Note 2 2 2 3 4 3 2" xfId="61796"/>
    <cellStyle name="Note 2 2 2 3 4 4" xfId="60644"/>
    <cellStyle name="Note 2 2 2 3 5" xfId="58628"/>
    <cellStyle name="Note 2 2 2 3 5 2" xfId="59780"/>
    <cellStyle name="Note 2 2 2 3 5 2 2" xfId="62084"/>
    <cellStyle name="Note 2 2 2 3 5 3" xfId="60932"/>
    <cellStyle name="Note 2 2 2 3 6" xfId="59204"/>
    <cellStyle name="Note 2 2 2 3 6 2" xfId="61508"/>
    <cellStyle name="Note 2 2 2 3 7" xfId="60356"/>
    <cellStyle name="Note 2 2 2 4" xfId="58096"/>
    <cellStyle name="Note 2 2 2 4 2" xfId="58241"/>
    <cellStyle name="Note 2 2 2 4 2 2" xfId="58529"/>
    <cellStyle name="Note 2 2 2 4 2 2 2" xfId="59105"/>
    <cellStyle name="Note 2 2 2 4 2 2 2 2" xfId="60257"/>
    <cellStyle name="Note 2 2 2 4 2 2 2 2 2" xfId="62561"/>
    <cellStyle name="Note 2 2 2 4 2 2 2 3" xfId="61409"/>
    <cellStyle name="Note 2 2 2 4 2 2 3" xfId="59681"/>
    <cellStyle name="Note 2 2 2 4 2 2 3 2" xfId="61985"/>
    <cellStyle name="Note 2 2 2 4 2 2 4" xfId="60833"/>
    <cellStyle name="Note 2 2 2 4 2 3" xfId="58817"/>
    <cellStyle name="Note 2 2 2 4 2 3 2" xfId="59969"/>
    <cellStyle name="Note 2 2 2 4 2 3 2 2" xfId="62273"/>
    <cellStyle name="Note 2 2 2 4 2 3 3" xfId="61121"/>
    <cellStyle name="Note 2 2 2 4 2 4" xfId="59393"/>
    <cellStyle name="Note 2 2 2 4 2 4 2" xfId="61697"/>
    <cellStyle name="Note 2 2 2 4 2 5" xfId="60545"/>
    <cellStyle name="Note 2 2 2 4 3" xfId="58385"/>
    <cellStyle name="Note 2 2 2 4 3 2" xfId="58961"/>
    <cellStyle name="Note 2 2 2 4 3 2 2" xfId="60113"/>
    <cellStyle name="Note 2 2 2 4 3 2 2 2" xfId="62417"/>
    <cellStyle name="Note 2 2 2 4 3 2 3" xfId="61265"/>
    <cellStyle name="Note 2 2 2 4 3 3" xfId="59537"/>
    <cellStyle name="Note 2 2 2 4 3 3 2" xfId="61841"/>
    <cellStyle name="Note 2 2 2 4 3 4" xfId="60689"/>
    <cellStyle name="Note 2 2 2 4 4" xfId="58673"/>
    <cellStyle name="Note 2 2 2 4 4 2" xfId="59825"/>
    <cellStyle name="Note 2 2 2 4 4 2 2" xfId="62129"/>
    <cellStyle name="Note 2 2 2 4 4 3" xfId="60977"/>
    <cellStyle name="Note 2 2 2 4 5" xfId="59249"/>
    <cellStyle name="Note 2 2 2 4 5 2" xfId="61553"/>
    <cellStyle name="Note 2 2 2 4 6" xfId="60401"/>
    <cellStyle name="Note 2 2 2 5" xfId="58160"/>
    <cellStyle name="Note 2 2 2 5 2" xfId="58448"/>
    <cellStyle name="Note 2 2 2 5 2 2" xfId="59024"/>
    <cellStyle name="Note 2 2 2 5 2 2 2" xfId="60176"/>
    <cellStyle name="Note 2 2 2 5 2 2 2 2" xfId="62480"/>
    <cellStyle name="Note 2 2 2 5 2 2 3" xfId="61328"/>
    <cellStyle name="Note 2 2 2 5 2 3" xfId="59600"/>
    <cellStyle name="Note 2 2 2 5 2 3 2" xfId="61904"/>
    <cellStyle name="Note 2 2 2 5 2 4" xfId="60752"/>
    <cellStyle name="Note 2 2 2 5 3" xfId="58736"/>
    <cellStyle name="Note 2 2 2 5 3 2" xfId="59888"/>
    <cellStyle name="Note 2 2 2 5 3 2 2" xfId="62192"/>
    <cellStyle name="Note 2 2 2 5 3 3" xfId="61040"/>
    <cellStyle name="Note 2 2 2 5 4" xfId="59312"/>
    <cellStyle name="Note 2 2 2 5 4 2" xfId="61616"/>
    <cellStyle name="Note 2 2 2 5 5" xfId="60464"/>
    <cellStyle name="Note 2 2 2 6" xfId="58304"/>
    <cellStyle name="Note 2 2 2 6 2" xfId="58880"/>
    <cellStyle name="Note 2 2 2 6 2 2" xfId="60032"/>
    <cellStyle name="Note 2 2 2 6 2 2 2" xfId="62336"/>
    <cellStyle name="Note 2 2 2 6 2 3" xfId="61184"/>
    <cellStyle name="Note 2 2 2 6 3" xfId="59456"/>
    <cellStyle name="Note 2 2 2 6 3 2" xfId="61760"/>
    <cellStyle name="Note 2 2 2 6 4" xfId="60608"/>
    <cellStyle name="Note 2 2 2 7" xfId="58592"/>
    <cellStyle name="Note 2 2 2 7 2" xfId="59744"/>
    <cellStyle name="Note 2 2 2 7 2 2" xfId="62048"/>
    <cellStyle name="Note 2 2 2 7 3" xfId="60896"/>
    <cellStyle name="Note 2 2 2 8" xfId="59168"/>
    <cellStyle name="Note 2 2 2 8 2" xfId="61472"/>
    <cellStyle name="Note 2 2 2 9" xfId="60320"/>
    <cellStyle name="Note 2 2 3" xfId="56953"/>
    <cellStyle name="Note 2 2 3 2" xfId="58061"/>
    <cellStyle name="Note 2 2 3 2 2" xfId="58103"/>
    <cellStyle name="Note 2 2 3 2 2 2" xfId="58248"/>
    <cellStyle name="Note 2 2 3 2 2 2 2" xfId="58536"/>
    <cellStyle name="Note 2 2 3 2 2 2 2 2" xfId="59112"/>
    <cellStyle name="Note 2 2 3 2 2 2 2 2 2" xfId="60264"/>
    <cellStyle name="Note 2 2 3 2 2 2 2 2 2 2" xfId="62568"/>
    <cellStyle name="Note 2 2 3 2 2 2 2 2 3" xfId="61416"/>
    <cellStyle name="Note 2 2 3 2 2 2 2 3" xfId="59688"/>
    <cellStyle name="Note 2 2 3 2 2 2 2 3 2" xfId="61992"/>
    <cellStyle name="Note 2 2 3 2 2 2 2 4" xfId="60840"/>
    <cellStyle name="Note 2 2 3 2 2 2 3" xfId="58824"/>
    <cellStyle name="Note 2 2 3 2 2 2 3 2" xfId="59976"/>
    <cellStyle name="Note 2 2 3 2 2 2 3 2 2" xfId="62280"/>
    <cellStyle name="Note 2 2 3 2 2 2 3 3" xfId="61128"/>
    <cellStyle name="Note 2 2 3 2 2 2 4" xfId="59400"/>
    <cellStyle name="Note 2 2 3 2 2 2 4 2" xfId="61704"/>
    <cellStyle name="Note 2 2 3 2 2 2 5" xfId="60552"/>
    <cellStyle name="Note 2 2 3 2 2 3" xfId="58392"/>
    <cellStyle name="Note 2 2 3 2 2 3 2" xfId="58968"/>
    <cellStyle name="Note 2 2 3 2 2 3 2 2" xfId="60120"/>
    <cellStyle name="Note 2 2 3 2 2 3 2 2 2" xfId="62424"/>
    <cellStyle name="Note 2 2 3 2 2 3 2 3" xfId="61272"/>
    <cellStyle name="Note 2 2 3 2 2 3 3" xfId="59544"/>
    <cellStyle name="Note 2 2 3 2 2 3 3 2" xfId="61848"/>
    <cellStyle name="Note 2 2 3 2 2 3 4" xfId="60696"/>
    <cellStyle name="Note 2 2 3 2 2 4" xfId="58680"/>
    <cellStyle name="Note 2 2 3 2 2 4 2" xfId="59832"/>
    <cellStyle name="Note 2 2 3 2 2 4 2 2" xfId="62136"/>
    <cellStyle name="Note 2 2 3 2 2 4 3" xfId="60984"/>
    <cellStyle name="Note 2 2 3 2 2 5" xfId="59256"/>
    <cellStyle name="Note 2 2 3 2 2 5 2" xfId="61560"/>
    <cellStyle name="Note 2 2 3 2 2 6" xfId="60408"/>
    <cellStyle name="Note 2 2 3 2 3" xfId="58209"/>
    <cellStyle name="Note 2 2 3 2 3 2" xfId="58497"/>
    <cellStyle name="Note 2 2 3 2 3 2 2" xfId="59073"/>
    <cellStyle name="Note 2 2 3 2 3 2 2 2" xfId="60225"/>
    <cellStyle name="Note 2 2 3 2 3 2 2 2 2" xfId="62529"/>
    <cellStyle name="Note 2 2 3 2 3 2 2 3" xfId="61377"/>
    <cellStyle name="Note 2 2 3 2 3 2 3" xfId="59649"/>
    <cellStyle name="Note 2 2 3 2 3 2 3 2" xfId="61953"/>
    <cellStyle name="Note 2 2 3 2 3 2 4" xfId="60801"/>
    <cellStyle name="Note 2 2 3 2 3 3" xfId="58785"/>
    <cellStyle name="Note 2 2 3 2 3 3 2" xfId="59937"/>
    <cellStyle name="Note 2 2 3 2 3 3 2 2" xfId="62241"/>
    <cellStyle name="Note 2 2 3 2 3 3 3" xfId="61089"/>
    <cellStyle name="Note 2 2 3 2 3 4" xfId="59361"/>
    <cellStyle name="Note 2 2 3 2 3 4 2" xfId="61665"/>
    <cellStyle name="Note 2 2 3 2 3 5" xfId="60513"/>
    <cellStyle name="Note 2 2 3 2 4" xfId="58353"/>
    <cellStyle name="Note 2 2 3 2 4 2" xfId="58929"/>
    <cellStyle name="Note 2 2 3 2 4 2 2" xfId="60081"/>
    <cellStyle name="Note 2 2 3 2 4 2 2 2" xfId="62385"/>
    <cellStyle name="Note 2 2 3 2 4 2 3" xfId="61233"/>
    <cellStyle name="Note 2 2 3 2 4 3" xfId="59505"/>
    <cellStyle name="Note 2 2 3 2 4 3 2" xfId="61809"/>
    <cellStyle name="Note 2 2 3 2 4 4" xfId="60657"/>
    <cellStyle name="Note 2 2 3 2 5" xfId="58641"/>
    <cellStyle name="Note 2 2 3 2 5 2" xfId="59793"/>
    <cellStyle name="Note 2 2 3 2 5 2 2" xfId="62097"/>
    <cellStyle name="Note 2 2 3 2 5 3" xfId="60945"/>
    <cellStyle name="Note 2 2 3 2 6" xfId="59217"/>
    <cellStyle name="Note 2 2 3 2 6 2" xfId="61521"/>
    <cellStyle name="Note 2 2 3 2 7" xfId="60369"/>
    <cellStyle name="Note 2 2 3 3" xfId="58098"/>
    <cellStyle name="Note 2 2 3 3 2" xfId="58243"/>
    <cellStyle name="Note 2 2 3 3 2 2" xfId="58531"/>
    <cellStyle name="Note 2 2 3 3 2 2 2" xfId="59107"/>
    <cellStyle name="Note 2 2 3 3 2 2 2 2" xfId="60259"/>
    <cellStyle name="Note 2 2 3 3 2 2 2 2 2" xfId="62563"/>
    <cellStyle name="Note 2 2 3 3 2 2 2 3" xfId="61411"/>
    <cellStyle name="Note 2 2 3 3 2 2 3" xfId="59683"/>
    <cellStyle name="Note 2 2 3 3 2 2 3 2" xfId="61987"/>
    <cellStyle name="Note 2 2 3 3 2 2 4" xfId="60835"/>
    <cellStyle name="Note 2 2 3 3 2 3" xfId="58819"/>
    <cellStyle name="Note 2 2 3 3 2 3 2" xfId="59971"/>
    <cellStyle name="Note 2 2 3 3 2 3 2 2" xfId="62275"/>
    <cellStyle name="Note 2 2 3 3 2 3 3" xfId="61123"/>
    <cellStyle name="Note 2 2 3 3 2 4" xfId="59395"/>
    <cellStyle name="Note 2 2 3 3 2 4 2" xfId="61699"/>
    <cellStyle name="Note 2 2 3 3 2 5" xfId="60547"/>
    <cellStyle name="Note 2 2 3 3 3" xfId="58387"/>
    <cellStyle name="Note 2 2 3 3 3 2" xfId="58963"/>
    <cellStyle name="Note 2 2 3 3 3 2 2" xfId="60115"/>
    <cellStyle name="Note 2 2 3 3 3 2 2 2" xfId="62419"/>
    <cellStyle name="Note 2 2 3 3 3 2 3" xfId="61267"/>
    <cellStyle name="Note 2 2 3 3 3 3" xfId="59539"/>
    <cellStyle name="Note 2 2 3 3 3 3 2" xfId="61843"/>
    <cellStyle name="Note 2 2 3 3 3 4" xfId="60691"/>
    <cellStyle name="Note 2 2 3 3 4" xfId="58675"/>
    <cellStyle name="Note 2 2 3 3 4 2" xfId="59827"/>
    <cellStyle name="Note 2 2 3 3 4 2 2" xfId="62131"/>
    <cellStyle name="Note 2 2 3 3 4 3" xfId="60979"/>
    <cellStyle name="Note 2 2 3 3 5" xfId="59251"/>
    <cellStyle name="Note 2 2 3 3 5 2" xfId="61555"/>
    <cellStyle name="Note 2 2 3 3 6" xfId="60403"/>
    <cellStyle name="Note 2 2 3 4" xfId="58173"/>
    <cellStyle name="Note 2 2 3 4 2" xfId="58461"/>
    <cellStyle name="Note 2 2 3 4 2 2" xfId="59037"/>
    <cellStyle name="Note 2 2 3 4 2 2 2" xfId="60189"/>
    <cellStyle name="Note 2 2 3 4 2 2 2 2" xfId="62493"/>
    <cellStyle name="Note 2 2 3 4 2 2 3" xfId="61341"/>
    <cellStyle name="Note 2 2 3 4 2 3" xfId="59613"/>
    <cellStyle name="Note 2 2 3 4 2 3 2" xfId="61917"/>
    <cellStyle name="Note 2 2 3 4 2 4" xfId="60765"/>
    <cellStyle name="Note 2 2 3 4 3" xfId="58749"/>
    <cellStyle name="Note 2 2 3 4 3 2" xfId="59901"/>
    <cellStyle name="Note 2 2 3 4 3 2 2" xfId="62205"/>
    <cellStyle name="Note 2 2 3 4 3 3" xfId="61053"/>
    <cellStyle name="Note 2 2 3 4 4" xfId="59325"/>
    <cellStyle name="Note 2 2 3 4 4 2" xfId="61629"/>
    <cellStyle name="Note 2 2 3 4 5" xfId="60477"/>
    <cellStyle name="Note 2 2 3 5" xfId="58317"/>
    <cellStyle name="Note 2 2 3 5 2" xfId="58893"/>
    <cellStyle name="Note 2 2 3 5 2 2" xfId="60045"/>
    <cellStyle name="Note 2 2 3 5 2 2 2" xfId="62349"/>
    <cellStyle name="Note 2 2 3 5 2 3" xfId="61197"/>
    <cellStyle name="Note 2 2 3 5 3" xfId="59469"/>
    <cellStyle name="Note 2 2 3 5 3 2" xfId="61773"/>
    <cellStyle name="Note 2 2 3 5 4" xfId="60621"/>
    <cellStyle name="Note 2 2 3 6" xfId="58605"/>
    <cellStyle name="Note 2 2 3 6 2" xfId="59757"/>
    <cellStyle name="Note 2 2 3 6 2 2" xfId="62061"/>
    <cellStyle name="Note 2 2 3 6 3" xfId="60909"/>
    <cellStyle name="Note 2 2 3 7" xfId="59181"/>
    <cellStyle name="Note 2 2 3 7 2" xfId="61485"/>
    <cellStyle name="Note 2 2 3 8" xfId="60333"/>
    <cellStyle name="Note 2 2 3 9" xfId="58012"/>
    <cellStyle name="Note 2 2 4" xfId="58035"/>
    <cellStyle name="Note 2 2 4 2" xfId="58124"/>
    <cellStyle name="Note 2 2 4 2 2" xfId="58269"/>
    <cellStyle name="Note 2 2 4 2 2 2" xfId="58557"/>
    <cellStyle name="Note 2 2 4 2 2 2 2" xfId="59133"/>
    <cellStyle name="Note 2 2 4 2 2 2 2 2" xfId="60285"/>
    <cellStyle name="Note 2 2 4 2 2 2 2 2 2" xfId="62589"/>
    <cellStyle name="Note 2 2 4 2 2 2 2 3" xfId="61437"/>
    <cellStyle name="Note 2 2 4 2 2 2 3" xfId="59709"/>
    <cellStyle name="Note 2 2 4 2 2 2 3 2" xfId="62013"/>
    <cellStyle name="Note 2 2 4 2 2 2 4" xfId="60861"/>
    <cellStyle name="Note 2 2 4 2 2 3" xfId="58845"/>
    <cellStyle name="Note 2 2 4 2 2 3 2" xfId="59997"/>
    <cellStyle name="Note 2 2 4 2 2 3 2 2" xfId="62301"/>
    <cellStyle name="Note 2 2 4 2 2 3 3" xfId="61149"/>
    <cellStyle name="Note 2 2 4 2 2 4" xfId="59421"/>
    <cellStyle name="Note 2 2 4 2 2 4 2" xfId="61725"/>
    <cellStyle name="Note 2 2 4 2 2 5" xfId="60573"/>
    <cellStyle name="Note 2 2 4 2 3" xfId="58413"/>
    <cellStyle name="Note 2 2 4 2 3 2" xfId="58989"/>
    <cellStyle name="Note 2 2 4 2 3 2 2" xfId="60141"/>
    <cellStyle name="Note 2 2 4 2 3 2 2 2" xfId="62445"/>
    <cellStyle name="Note 2 2 4 2 3 2 3" xfId="61293"/>
    <cellStyle name="Note 2 2 4 2 3 3" xfId="59565"/>
    <cellStyle name="Note 2 2 4 2 3 3 2" xfId="61869"/>
    <cellStyle name="Note 2 2 4 2 3 4" xfId="60717"/>
    <cellStyle name="Note 2 2 4 2 4" xfId="58701"/>
    <cellStyle name="Note 2 2 4 2 4 2" xfId="59853"/>
    <cellStyle name="Note 2 2 4 2 4 2 2" xfId="62157"/>
    <cellStyle name="Note 2 2 4 2 4 3" xfId="61005"/>
    <cellStyle name="Note 2 2 4 2 5" xfId="59277"/>
    <cellStyle name="Note 2 2 4 2 5 2" xfId="61581"/>
    <cellStyle name="Note 2 2 4 2 6" xfId="60429"/>
    <cellStyle name="Note 2 2 4 3" xfId="58191"/>
    <cellStyle name="Note 2 2 4 3 2" xfId="58479"/>
    <cellStyle name="Note 2 2 4 3 2 2" xfId="59055"/>
    <cellStyle name="Note 2 2 4 3 2 2 2" xfId="60207"/>
    <cellStyle name="Note 2 2 4 3 2 2 2 2" xfId="62511"/>
    <cellStyle name="Note 2 2 4 3 2 2 3" xfId="61359"/>
    <cellStyle name="Note 2 2 4 3 2 3" xfId="59631"/>
    <cellStyle name="Note 2 2 4 3 2 3 2" xfId="61935"/>
    <cellStyle name="Note 2 2 4 3 2 4" xfId="60783"/>
    <cellStyle name="Note 2 2 4 3 3" xfId="58767"/>
    <cellStyle name="Note 2 2 4 3 3 2" xfId="59919"/>
    <cellStyle name="Note 2 2 4 3 3 2 2" xfId="62223"/>
    <cellStyle name="Note 2 2 4 3 3 3" xfId="61071"/>
    <cellStyle name="Note 2 2 4 3 4" xfId="59343"/>
    <cellStyle name="Note 2 2 4 3 4 2" xfId="61647"/>
    <cellStyle name="Note 2 2 4 3 5" xfId="60495"/>
    <cellStyle name="Note 2 2 4 4" xfId="58335"/>
    <cellStyle name="Note 2 2 4 4 2" xfId="58911"/>
    <cellStyle name="Note 2 2 4 4 2 2" xfId="60063"/>
    <cellStyle name="Note 2 2 4 4 2 2 2" xfId="62367"/>
    <cellStyle name="Note 2 2 4 4 2 3" xfId="61215"/>
    <cellStyle name="Note 2 2 4 4 3" xfId="59487"/>
    <cellStyle name="Note 2 2 4 4 3 2" xfId="61791"/>
    <cellStyle name="Note 2 2 4 4 4" xfId="60639"/>
    <cellStyle name="Note 2 2 4 5" xfId="58623"/>
    <cellStyle name="Note 2 2 4 5 2" xfId="59775"/>
    <cellStyle name="Note 2 2 4 5 2 2" xfId="62079"/>
    <cellStyle name="Note 2 2 4 5 3" xfId="60927"/>
    <cellStyle name="Note 2 2 4 6" xfId="59199"/>
    <cellStyle name="Note 2 2 4 6 2" xfId="61503"/>
    <cellStyle name="Note 2 2 4 7" xfId="60351"/>
    <cellStyle name="Note 2 2 5" xfId="58083"/>
    <cellStyle name="Note 2 2 5 2" xfId="58228"/>
    <cellStyle name="Note 2 2 5 2 2" xfId="58516"/>
    <cellStyle name="Note 2 2 5 2 2 2" xfId="59092"/>
    <cellStyle name="Note 2 2 5 2 2 2 2" xfId="60244"/>
    <cellStyle name="Note 2 2 5 2 2 2 2 2" xfId="62548"/>
    <cellStyle name="Note 2 2 5 2 2 2 3" xfId="61396"/>
    <cellStyle name="Note 2 2 5 2 2 3" xfId="59668"/>
    <cellStyle name="Note 2 2 5 2 2 3 2" xfId="61972"/>
    <cellStyle name="Note 2 2 5 2 2 4" xfId="60820"/>
    <cellStyle name="Note 2 2 5 2 3" xfId="58804"/>
    <cellStyle name="Note 2 2 5 2 3 2" xfId="59956"/>
    <cellStyle name="Note 2 2 5 2 3 2 2" xfId="62260"/>
    <cellStyle name="Note 2 2 5 2 3 3" xfId="61108"/>
    <cellStyle name="Note 2 2 5 2 4" xfId="59380"/>
    <cellStyle name="Note 2 2 5 2 4 2" xfId="61684"/>
    <cellStyle name="Note 2 2 5 2 5" xfId="60532"/>
    <cellStyle name="Note 2 2 5 3" xfId="58372"/>
    <cellStyle name="Note 2 2 5 3 2" xfId="58948"/>
    <cellStyle name="Note 2 2 5 3 2 2" xfId="60100"/>
    <cellStyle name="Note 2 2 5 3 2 2 2" xfId="62404"/>
    <cellStyle name="Note 2 2 5 3 2 3" xfId="61252"/>
    <cellStyle name="Note 2 2 5 3 3" xfId="59524"/>
    <cellStyle name="Note 2 2 5 3 3 2" xfId="61828"/>
    <cellStyle name="Note 2 2 5 3 4" xfId="60676"/>
    <cellStyle name="Note 2 2 5 4" xfId="58660"/>
    <cellStyle name="Note 2 2 5 4 2" xfId="59812"/>
    <cellStyle name="Note 2 2 5 4 2 2" xfId="62116"/>
    <cellStyle name="Note 2 2 5 4 3" xfId="60964"/>
    <cellStyle name="Note 2 2 5 5" xfId="59236"/>
    <cellStyle name="Note 2 2 5 5 2" xfId="61540"/>
    <cellStyle name="Note 2 2 5 6" xfId="60388"/>
    <cellStyle name="Note 2 2 6" xfId="58155"/>
    <cellStyle name="Note 2 2 6 2" xfId="58443"/>
    <cellStyle name="Note 2 2 6 2 2" xfId="59019"/>
    <cellStyle name="Note 2 2 6 2 2 2" xfId="60171"/>
    <cellStyle name="Note 2 2 6 2 2 2 2" xfId="62475"/>
    <cellStyle name="Note 2 2 6 2 2 3" xfId="61323"/>
    <cellStyle name="Note 2 2 6 2 3" xfId="59595"/>
    <cellStyle name="Note 2 2 6 2 3 2" xfId="61899"/>
    <cellStyle name="Note 2 2 6 2 4" xfId="60747"/>
    <cellStyle name="Note 2 2 6 3" xfId="58731"/>
    <cellStyle name="Note 2 2 6 3 2" xfId="59883"/>
    <cellStyle name="Note 2 2 6 3 2 2" xfId="62187"/>
    <cellStyle name="Note 2 2 6 3 3" xfId="61035"/>
    <cellStyle name="Note 2 2 6 4" xfId="59307"/>
    <cellStyle name="Note 2 2 6 4 2" xfId="61611"/>
    <cellStyle name="Note 2 2 6 5" xfId="60459"/>
    <cellStyle name="Note 2 2 7" xfId="58299"/>
    <cellStyle name="Note 2 2 7 2" xfId="58875"/>
    <cellStyle name="Note 2 2 7 2 2" xfId="60027"/>
    <cellStyle name="Note 2 2 7 2 2 2" xfId="62331"/>
    <cellStyle name="Note 2 2 7 2 3" xfId="61179"/>
    <cellStyle name="Note 2 2 7 3" xfId="59451"/>
    <cellStyle name="Note 2 2 7 3 2" xfId="61755"/>
    <cellStyle name="Note 2 2 7 4" xfId="60603"/>
    <cellStyle name="Note 2 2 8" xfId="58587"/>
    <cellStyle name="Note 2 2 8 2" xfId="59739"/>
    <cellStyle name="Note 2 2 8 2 2" xfId="62043"/>
    <cellStyle name="Note 2 2 8 3" xfId="60891"/>
    <cellStyle name="Note 2 2 9" xfId="59163"/>
    <cellStyle name="Note 2 2 9 2" xfId="61467"/>
    <cellStyle name="Note 2 3" xfId="56952"/>
    <cellStyle name="Note 2 3 10" xfId="60318"/>
    <cellStyle name="Note 2 3 11" xfId="57989"/>
    <cellStyle name="Note 2 3 2" xfId="56951"/>
    <cellStyle name="Note 2 3 2 10" xfId="58005"/>
    <cellStyle name="Note 2 3 2 2" xfId="58025"/>
    <cellStyle name="Note 2 3 2 2 2" xfId="58074"/>
    <cellStyle name="Note 2 3 2 2 2 2" xfId="58102"/>
    <cellStyle name="Note 2 3 2 2 2 2 2" xfId="58247"/>
    <cellStyle name="Note 2 3 2 2 2 2 2 2" xfId="58535"/>
    <cellStyle name="Note 2 3 2 2 2 2 2 2 2" xfId="59111"/>
    <cellStyle name="Note 2 3 2 2 2 2 2 2 2 2" xfId="60263"/>
    <cellStyle name="Note 2 3 2 2 2 2 2 2 2 2 2" xfId="62567"/>
    <cellStyle name="Note 2 3 2 2 2 2 2 2 2 3" xfId="61415"/>
    <cellStyle name="Note 2 3 2 2 2 2 2 2 3" xfId="59687"/>
    <cellStyle name="Note 2 3 2 2 2 2 2 2 3 2" xfId="61991"/>
    <cellStyle name="Note 2 3 2 2 2 2 2 2 4" xfId="60839"/>
    <cellStyle name="Note 2 3 2 2 2 2 2 3" xfId="58823"/>
    <cellStyle name="Note 2 3 2 2 2 2 2 3 2" xfId="59975"/>
    <cellStyle name="Note 2 3 2 2 2 2 2 3 2 2" xfId="62279"/>
    <cellStyle name="Note 2 3 2 2 2 2 2 3 3" xfId="61127"/>
    <cellStyle name="Note 2 3 2 2 2 2 2 4" xfId="59399"/>
    <cellStyle name="Note 2 3 2 2 2 2 2 4 2" xfId="61703"/>
    <cellStyle name="Note 2 3 2 2 2 2 2 5" xfId="60551"/>
    <cellStyle name="Note 2 3 2 2 2 2 3" xfId="58391"/>
    <cellStyle name="Note 2 3 2 2 2 2 3 2" xfId="58967"/>
    <cellStyle name="Note 2 3 2 2 2 2 3 2 2" xfId="60119"/>
    <cellStyle name="Note 2 3 2 2 2 2 3 2 2 2" xfId="62423"/>
    <cellStyle name="Note 2 3 2 2 2 2 3 2 3" xfId="61271"/>
    <cellStyle name="Note 2 3 2 2 2 2 3 3" xfId="59543"/>
    <cellStyle name="Note 2 3 2 2 2 2 3 3 2" xfId="61847"/>
    <cellStyle name="Note 2 3 2 2 2 2 3 4" xfId="60695"/>
    <cellStyle name="Note 2 3 2 2 2 2 4" xfId="58679"/>
    <cellStyle name="Note 2 3 2 2 2 2 4 2" xfId="59831"/>
    <cellStyle name="Note 2 3 2 2 2 2 4 2 2" xfId="62135"/>
    <cellStyle name="Note 2 3 2 2 2 2 4 3" xfId="60983"/>
    <cellStyle name="Note 2 3 2 2 2 2 5" xfId="59255"/>
    <cellStyle name="Note 2 3 2 2 2 2 5 2" xfId="61559"/>
    <cellStyle name="Note 2 3 2 2 2 2 6" xfId="60407"/>
    <cellStyle name="Note 2 3 2 2 2 3" xfId="58222"/>
    <cellStyle name="Note 2 3 2 2 2 3 2" xfId="58510"/>
    <cellStyle name="Note 2 3 2 2 2 3 2 2" xfId="59086"/>
    <cellStyle name="Note 2 3 2 2 2 3 2 2 2" xfId="60238"/>
    <cellStyle name="Note 2 3 2 2 2 3 2 2 2 2" xfId="62542"/>
    <cellStyle name="Note 2 3 2 2 2 3 2 2 3" xfId="61390"/>
    <cellStyle name="Note 2 3 2 2 2 3 2 3" xfId="59662"/>
    <cellStyle name="Note 2 3 2 2 2 3 2 3 2" xfId="61966"/>
    <cellStyle name="Note 2 3 2 2 2 3 2 4" xfId="60814"/>
    <cellStyle name="Note 2 3 2 2 2 3 3" xfId="58798"/>
    <cellStyle name="Note 2 3 2 2 2 3 3 2" xfId="59950"/>
    <cellStyle name="Note 2 3 2 2 2 3 3 2 2" xfId="62254"/>
    <cellStyle name="Note 2 3 2 2 2 3 3 3" xfId="61102"/>
    <cellStyle name="Note 2 3 2 2 2 3 4" xfId="59374"/>
    <cellStyle name="Note 2 3 2 2 2 3 4 2" xfId="61678"/>
    <cellStyle name="Note 2 3 2 2 2 3 5" xfId="60526"/>
    <cellStyle name="Note 2 3 2 2 2 4" xfId="58366"/>
    <cellStyle name="Note 2 3 2 2 2 4 2" xfId="58942"/>
    <cellStyle name="Note 2 3 2 2 2 4 2 2" xfId="60094"/>
    <cellStyle name="Note 2 3 2 2 2 4 2 2 2" xfId="62398"/>
    <cellStyle name="Note 2 3 2 2 2 4 2 3" xfId="61246"/>
    <cellStyle name="Note 2 3 2 2 2 4 3" xfId="59518"/>
    <cellStyle name="Note 2 3 2 2 2 4 3 2" xfId="61822"/>
    <cellStyle name="Note 2 3 2 2 2 4 4" xfId="60670"/>
    <cellStyle name="Note 2 3 2 2 2 5" xfId="58654"/>
    <cellStyle name="Note 2 3 2 2 2 5 2" xfId="59806"/>
    <cellStyle name="Note 2 3 2 2 2 5 2 2" xfId="62110"/>
    <cellStyle name="Note 2 3 2 2 2 5 3" xfId="60958"/>
    <cellStyle name="Note 2 3 2 2 2 6" xfId="59230"/>
    <cellStyle name="Note 2 3 2 2 2 6 2" xfId="61534"/>
    <cellStyle name="Note 2 3 2 2 2 7" xfId="60382"/>
    <cellStyle name="Note 2 3 2 2 3" xfId="58104"/>
    <cellStyle name="Note 2 3 2 2 3 2" xfId="58249"/>
    <cellStyle name="Note 2 3 2 2 3 2 2" xfId="58537"/>
    <cellStyle name="Note 2 3 2 2 3 2 2 2" xfId="59113"/>
    <cellStyle name="Note 2 3 2 2 3 2 2 2 2" xfId="60265"/>
    <cellStyle name="Note 2 3 2 2 3 2 2 2 2 2" xfId="62569"/>
    <cellStyle name="Note 2 3 2 2 3 2 2 2 3" xfId="61417"/>
    <cellStyle name="Note 2 3 2 2 3 2 2 3" xfId="59689"/>
    <cellStyle name="Note 2 3 2 2 3 2 2 3 2" xfId="61993"/>
    <cellStyle name="Note 2 3 2 2 3 2 2 4" xfId="60841"/>
    <cellStyle name="Note 2 3 2 2 3 2 3" xfId="58825"/>
    <cellStyle name="Note 2 3 2 2 3 2 3 2" xfId="59977"/>
    <cellStyle name="Note 2 3 2 2 3 2 3 2 2" xfId="62281"/>
    <cellStyle name="Note 2 3 2 2 3 2 3 3" xfId="61129"/>
    <cellStyle name="Note 2 3 2 2 3 2 4" xfId="59401"/>
    <cellStyle name="Note 2 3 2 2 3 2 4 2" xfId="61705"/>
    <cellStyle name="Note 2 3 2 2 3 2 5" xfId="60553"/>
    <cellStyle name="Note 2 3 2 2 3 3" xfId="58393"/>
    <cellStyle name="Note 2 3 2 2 3 3 2" xfId="58969"/>
    <cellStyle name="Note 2 3 2 2 3 3 2 2" xfId="60121"/>
    <cellStyle name="Note 2 3 2 2 3 3 2 2 2" xfId="62425"/>
    <cellStyle name="Note 2 3 2 2 3 3 2 3" xfId="61273"/>
    <cellStyle name="Note 2 3 2 2 3 3 3" xfId="59545"/>
    <cellStyle name="Note 2 3 2 2 3 3 3 2" xfId="61849"/>
    <cellStyle name="Note 2 3 2 2 3 3 4" xfId="60697"/>
    <cellStyle name="Note 2 3 2 2 3 4" xfId="58681"/>
    <cellStyle name="Note 2 3 2 2 3 4 2" xfId="59833"/>
    <cellStyle name="Note 2 3 2 2 3 4 2 2" xfId="62137"/>
    <cellStyle name="Note 2 3 2 2 3 4 3" xfId="60985"/>
    <cellStyle name="Note 2 3 2 2 3 5" xfId="59257"/>
    <cellStyle name="Note 2 3 2 2 3 5 2" xfId="61561"/>
    <cellStyle name="Note 2 3 2 2 3 6" xfId="60409"/>
    <cellStyle name="Note 2 3 2 2 4" xfId="58186"/>
    <cellStyle name="Note 2 3 2 2 4 2" xfId="58474"/>
    <cellStyle name="Note 2 3 2 2 4 2 2" xfId="59050"/>
    <cellStyle name="Note 2 3 2 2 4 2 2 2" xfId="60202"/>
    <cellStyle name="Note 2 3 2 2 4 2 2 2 2" xfId="62506"/>
    <cellStyle name="Note 2 3 2 2 4 2 2 3" xfId="61354"/>
    <cellStyle name="Note 2 3 2 2 4 2 3" xfId="59626"/>
    <cellStyle name="Note 2 3 2 2 4 2 3 2" xfId="61930"/>
    <cellStyle name="Note 2 3 2 2 4 2 4" xfId="60778"/>
    <cellStyle name="Note 2 3 2 2 4 3" xfId="58762"/>
    <cellStyle name="Note 2 3 2 2 4 3 2" xfId="59914"/>
    <cellStyle name="Note 2 3 2 2 4 3 2 2" xfId="62218"/>
    <cellStyle name="Note 2 3 2 2 4 3 3" xfId="61066"/>
    <cellStyle name="Note 2 3 2 2 4 4" xfId="59338"/>
    <cellStyle name="Note 2 3 2 2 4 4 2" xfId="61642"/>
    <cellStyle name="Note 2 3 2 2 4 5" xfId="60490"/>
    <cellStyle name="Note 2 3 2 2 5" xfId="58330"/>
    <cellStyle name="Note 2 3 2 2 5 2" xfId="58906"/>
    <cellStyle name="Note 2 3 2 2 5 2 2" xfId="60058"/>
    <cellStyle name="Note 2 3 2 2 5 2 2 2" xfId="62362"/>
    <cellStyle name="Note 2 3 2 2 5 2 3" xfId="61210"/>
    <cellStyle name="Note 2 3 2 2 5 3" xfId="59482"/>
    <cellStyle name="Note 2 3 2 2 5 3 2" xfId="61786"/>
    <cellStyle name="Note 2 3 2 2 5 4" xfId="60634"/>
    <cellStyle name="Note 2 3 2 2 6" xfId="58618"/>
    <cellStyle name="Note 2 3 2 2 6 2" xfId="59770"/>
    <cellStyle name="Note 2 3 2 2 6 2 2" xfId="62074"/>
    <cellStyle name="Note 2 3 2 2 6 3" xfId="60922"/>
    <cellStyle name="Note 2 3 2 2 7" xfId="59194"/>
    <cellStyle name="Note 2 3 2 2 7 2" xfId="61498"/>
    <cellStyle name="Note 2 3 2 2 8" xfId="60346"/>
    <cellStyle name="Note 2 3 2 3" xfId="58054"/>
    <cellStyle name="Note 2 3 2 3 2" xfId="58107"/>
    <cellStyle name="Note 2 3 2 3 2 2" xfId="58252"/>
    <cellStyle name="Note 2 3 2 3 2 2 2" xfId="58540"/>
    <cellStyle name="Note 2 3 2 3 2 2 2 2" xfId="59116"/>
    <cellStyle name="Note 2 3 2 3 2 2 2 2 2" xfId="60268"/>
    <cellStyle name="Note 2 3 2 3 2 2 2 2 2 2" xfId="62572"/>
    <cellStyle name="Note 2 3 2 3 2 2 2 2 3" xfId="61420"/>
    <cellStyle name="Note 2 3 2 3 2 2 2 3" xfId="59692"/>
    <cellStyle name="Note 2 3 2 3 2 2 2 3 2" xfId="61996"/>
    <cellStyle name="Note 2 3 2 3 2 2 2 4" xfId="60844"/>
    <cellStyle name="Note 2 3 2 3 2 2 3" xfId="58828"/>
    <cellStyle name="Note 2 3 2 3 2 2 3 2" xfId="59980"/>
    <cellStyle name="Note 2 3 2 3 2 2 3 2 2" xfId="62284"/>
    <cellStyle name="Note 2 3 2 3 2 2 3 3" xfId="61132"/>
    <cellStyle name="Note 2 3 2 3 2 2 4" xfId="59404"/>
    <cellStyle name="Note 2 3 2 3 2 2 4 2" xfId="61708"/>
    <cellStyle name="Note 2 3 2 3 2 2 5" xfId="60556"/>
    <cellStyle name="Note 2 3 2 3 2 3" xfId="58396"/>
    <cellStyle name="Note 2 3 2 3 2 3 2" xfId="58972"/>
    <cellStyle name="Note 2 3 2 3 2 3 2 2" xfId="60124"/>
    <cellStyle name="Note 2 3 2 3 2 3 2 2 2" xfId="62428"/>
    <cellStyle name="Note 2 3 2 3 2 3 2 3" xfId="61276"/>
    <cellStyle name="Note 2 3 2 3 2 3 3" xfId="59548"/>
    <cellStyle name="Note 2 3 2 3 2 3 3 2" xfId="61852"/>
    <cellStyle name="Note 2 3 2 3 2 3 4" xfId="60700"/>
    <cellStyle name="Note 2 3 2 3 2 4" xfId="58684"/>
    <cellStyle name="Note 2 3 2 3 2 4 2" xfId="59836"/>
    <cellStyle name="Note 2 3 2 3 2 4 2 2" xfId="62140"/>
    <cellStyle name="Note 2 3 2 3 2 4 3" xfId="60988"/>
    <cellStyle name="Note 2 3 2 3 2 5" xfId="59260"/>
    <cellStyle name="Note 2 3 2 3 2 5 2" xfId="61564"/>
    <cellStyle name="Note 2 3 2 3 2 6" xfId="60412"/>
    <cellStyle name="Note 2 3 2 3 3" xfId="58204"/>
    <cellStyle name="Note 2 3 2 3 3 2" xfId="58492"/>
    <cellStyle name="Note 2 3 2 3 3 2 2" xfId="59068"/>
    <cellStyle name="Note 2 3 2 3 3 2 2 2" xfId="60220"/>
    <cellStyle name="Note 2 3 2 3 3 2 2 2 2" xfId="62524"/>
    <cellStyle name="Note 2 3 2 3 3 2 2 3" xfId="61372"/>
    <cellStyle name="Note 2 3 2 3 3 2 3" xfId="59644"/>
    <cellStyle name="Note 2 3 2 3 3 2 3 2" xfId="61948"/>
    <cellStyle name="Note 2 3 2 3 3 2 4" xfId="60796"/>
    <cellStyle name="Note 2 3 2 3 3 3" xfId="58780"/>
    <cellStyle name="Note 2 3 2 3 3 3 2" xfId="59932"/>
    <cellStyle name="Note 2 3 2 3 3 3 2 2" xfId="62236"/>
    <cellStyle name="Note 2 3 2 3 3 3 3" xfId="61084"/>
    <cellStyle name="Note 2 3 2 3 3 4" xfId="59356"/>
    <cellStyle name="Note 2 3 2 3 3 4 2" xfId="61660"/>
    <cellStyle name="Note 2 3 2 3 3 5" xfId="60508"/>
    <cellStyle name="Note 2 3 2 3 4" xfId="58348"/>
    <cellStyle name="Note 2 3 2 3 4 2" xfId="58924"/>
    <cellStyle name="Note 2 3 2 3 4 2 2" xfId="60076"/>
    <cellStyle name="Note 2 3 2 3 4 2 2 2" xfId="62380"/>
    <cellStyle name="Note 2 3 2 3 4 2 3" xfId="61228"/>
    <cellStyle name="Note 2 3 2 3 4 3" xfId="59500"/>
    <cellStyle name="Note 2 3 2 3 4 3 2" xfId="61804"/>
    <cellStyle name="Note 2 3 2 3 4 4" xfId="60652"/>
    <cellStyle name="Note 2 3 2 3 5" xfId="58636"/>
    <cellStyle name="Note 2 3 2 3 5 2" xfId="59788"/>
    <cellStyle name="Note 2 3 2 3 5 2 2" xfId="62092"/>
    <cellStyle name="Note 2 3 2 3 5 3" xfId="60940"/>
    <cellStyle name="Note 2 3 2 3 6" xfId="59212"/>
    <cellStyle name="Note 2 3 2 3 6 2" xfId="61516"/>
    <cellStyle name="Note 2 3 2 3 7" xfId="60364"/>
    <cellStyle name="Note 2 3 2 4" xfId="58117"/>
    <cellStyle name="Note 2 3 2 4 2" xfId="58262"/>
    <cellStyle name="Note 2 3 2 4 2 2" xfId="58550"/>
    <cellStyle name="Note 2 3 2 4 2 2 2" xfId="59126"/>
    <cellStyle name="Note 2 3 2 4 2 2 2 2" xfId="60278"/>
    <cellStyle name="Note 2 3 2 4 2 2 2 2 2" xfId="62582"/>
    <cellStyle name="Note 2 3 2 4 2 2 2 3" xfId="61430"/>
    <cellStyle name="Note 2 3 2 4 2 2 3" xfId="59702"/>
    <cellStyle name="Note 2 3 2 4 2 2 3 2" xfId="62006"/>
    <cellStyle name="Note 2 3 2 4 2 2 4" xfId="60854"/>
    <cellStyle name="Note 2 3 2 4 2 3" xfId="58838"/>
    <cellStyle name="Note 2 3 2 4 2 3 2" xfId="59990"/>
    <cellStyle name="Note 2 3 2 4 2 3 2 2" xfId="62294"/>
    <cellStyle name="Note 2 3 2 4 2 3 3" xfId="61142"/>
    <cellStyle name="Note 2 3 2 4 2 4" xfId="59414"/>
    <cellStyle name="Note 2 3 2 4 2 4 2" xfId="61718"/>
    <cellStyle name="Note 2 3 2 4 2 5" xfId="60566"/>
    <cellStyle name="Note 2 3 2 4 3" xfId="58406"/>
    <cellStyle name="Note 2 3 2 4 3 2" xfId="58982"/>
    <cellStyle name="Note 2 3 2 4 3 2 2" xfId="60134"/>
    <cellStyle name="Note 2 3 2 4 3 2 2 2" xfId="62438"/>
    <cellStyle name="Note 2 3 2 4 3 2 3" xfId="61286"/>
    <cellStyle name="Note 2 3 2 4 3 3" xfId="59558"/>
    <cellStyle name="Note 2 3 2 4 3 3 2" xfId="61862"/>
    <cellStyle name="Note 2 3 2 4 3 4" xfId="60710"/>
    <cellStyle name="Note 2 3 2 4 4" xfId="58694"/>
    <cellStyle name="Note 2 3 2 4 4 2" xfId="59846"/>
    <cellStyle name="Note 2 3 2 4 4 2 2" xfId="62150"/>
    <cellStyle name="Note 2 3 2 4 4 3" xfId="60998"/>
    <cellStyle name="Note 2 3 2 4 5" xfId="59270"/>
    <cellStyle name="Note 2 3 2 4 5 2" xfId="61574"/>
    <cellStyle name="Note 2 3 2 4 6" xfId="60422"/>
    <cellStyle name="Note 2 3 2 5" xfId="58168"/>
    <cellStyle name="Note 2 3 2 5 2" xfId="58456"/>
    <cellStyle name="Note 2 3 2 5 2 2" xfId="59032"/>
    <cellStyle name="Note 2 3 2 5 2 2 2" xfId="60184"/>
    <cellStyle name="Note 2 3 2 5 2 2 2 2" xfId="62488"/>
    <cellStyle name="Note 2 3 2 5 2 2 3" xfId="61336"/>
    <cellStyle name="Note 2 3 2 5 2 3" xfId="59608"/>
    <cellStyle name="Note 2 3 2 5 2 3 2" xfId="61912"/>
    <cellStyle name="Note 2 3 2 5 2 4" xfId="60760"/>
    <cellStyle name="Note 2 3 2 5 3" xfId="58744"/>
    <cellStyle name="Note 2 3 2 5 3 2" xfId="59896"/>
    <cellStyle name="Note 2 3 2 5 3 2 2" xfId="62200"/>
    <cellStyle name="Note 2 3 2 5 3 3" xfId="61048"/>
    <cellStyle name="Note 2 3 2 5 4" xfId="59320"/>
    <cellStyle name="Note 2 3 2 5 4 2" xfId="61624"/>
    <cellStyle name="Note 2 3 2 5 5" xfId="60472"/>
    <cellStyle name="Note 2 3 2 6" xfId="58312"/>
    <cellStyle name="Note 2 3 2 6 2" xfId="58888"/>
    <cellStyle name="Note 2 3 2 6 2 2" xfId="60040"/>
    <cellStyle name="Note 2 3 2 6 2 2 2" xfId="62344"/>
    <cellStyle name="Note 2 3 2 6 2 3" xfId="61192"/>
    <cellStyle name="Note 2 3 2 6 3" xfId="59464"/>
    <cellStyle name="Note 2 3 2 6 3 2" xfId="61768"/>
    <cellStyle name="Note 2 3 2 6 4" xfId="60616"/>
    <cellStyle name="Note 2 3 2 7" xfId="58600"/>
    <cellStyle name="Note 2 3 2 7 2" xfId="59752"/>
    <cellStyle name="Note 2 3 2 7 2 2" xfId="62056"/>
    <cellStyle name="Note 2 3 2 7 3" xfId="60904"/>
    <cellStyle name="Note 2 3 2 8" xfId="59176"/>
    <cellStyle name="Note 2 3 2 8 2" xfId="61480"/>
    <cellStyle name="Note 2 3 2 9" xfId="60328"/>
    <cellStyle name="Note 2 3 3" xfId="58015"/>
    <cellStyle name="Note 2 3 3 2" xfId="58064"/>
    <cellStyle name="Note 2 3 3 2 2" xfId="58149"/>
    <cellStyle name="Note 2 3 3 2 2 2" xfId="58294"/>
    <cellStyle name="Note 2 3 3 2 2 2 2" xfId="58582"/>
    <cellStyle name="Note 2 3 3 2 2 2 2 2" xfId="59158"/>
    <cellStyle name="Note 2 3 3 2 2 2 2 2 2" xfId="60310"/>
    <cellStyle name="Note 2 3 3 2 2 2 2 2 2 2" xfId="62614"/>
    <cellStyle name="Note 2 3 3 2 2 2 2 2 3" xfId="61462"/>
    <cellStyle name="Note 2 3 3 2 2 2 2 3" xfId="59734"/>
    <cellStyle name="Note 2 3 3 2 2 2 2 3 2" xfId="62038"/>
    <cellStyle name="Note 2 3 3 2 2 2 2 4" xfId="60886"/>
    <cellStyle name="Note 2 3 3 2 2 2 3" xfId="58870"/>
    <cellStyle name="Note 2 3 3 2 2 2 3 2" xfId="60022"/>
    <cellStyle name="Note 2 3 3 2 2 2 3 2 2" xfId="62326"/>
    <cellStyle name="Note 2 3 3 2 2 2 3 3" xfId="61174"/>
    <cellStyle name="Note 2 3 3 2 2 2 4" xfId="59446"/>
    <cellStyle name="Note 2 3 3 2 2 2 4 2" xfId="61750"/>
    <cellStyle name="Note 2 3 3 2 2 2 5" xfId="60598"/>
    <cellStyle name="Note 2 3 3 2 2 3" xfId="58438"/>
    <cellStyle name="Note 2 3 3 2 2 3 2" xfId="59014"/>
    <cellStyle name="Note 2 3 3 2 2 3 2 2" xfId="60166"/>
    <cellStyle name="Note 2 3 3 2 2 3 2 2 2" xfId="62470"/>
    <cellStyle name="Note 2 3 3 2 2 3 2 3" xfId="61318"/>
    <cellStyle name="Note 2 3 3 2 2 3 3" xfId="59590"/>
    <cellStyle name="Note 2 3 3 2 2 3 3 2" xfId="61894"/>
    <cellStyle name="Note 2 3 3 2 2 3 4" xfId="60742"/>
    <cellStyle name="Note 2 3 3 2 2 4" xfId="58726"/>
    <cellStyle name="Note 2 3 3 2 2 4 2" xfId="59878"/>
    <cellStyle name="Note 2 3 3 2 2 4 2 2" xfId="62182"/>
    <cellStyle name="Note 2 3 3 2 2 4 3" xfId="61030"/>
    <cellStyle name="Note 2 3 3 2 2 5" xfId="59302"/>
    <cellStyle name="Note 2 3 3 2 2 5 2" xfId="61606"/>
    <cellStyle name="Note 2 3 3 2 2 6" xfId="60454"/>
    <cellStyle name="Note 2 3 3 2 3" xfId="58212"/>
    <cellStyle name="Note 2 3 3 2 3 2" xfId="58500"/>
    <cellStyle name="Note 2 3 3 2 3 2 2" xfId="59076"/>
    <cellStyle name="Note 2 3 3 2 3 2 2 2" xfId="60228"/>
    <cellStyle name="Note 2 3 3 2 3 2 2 2 2" xfId="62532"/>
    <cellStyle name="Note 2 3 3 2 3 2 2 3" xfId="61380"/>
    <cellStyle name="Note 2 3 3 2 3 2 3" xfId="59652"/>
    <cellStyle name="Note 2 3 3 2 3 2 3 2" xfId="61956"/>
    <cellStyle name="Note 2 3 3 2 3 2 4" xfId="60804"/>
    <cellStyle name="Note 2 3 3 2 3 3" xfId="58788"/>
    <cellStyle name="Note 2 3 3 2 3 3 2" xfId="59940"/>
    <cellStyle name="Note 2 3 3 2 3 3 2 2" xfId="62244"/>
    <cellStyle name="Note 2 3 3 2 3 3 3" xfId="61092"/>
    <cellStyle name="Note 2 3 3 2 3 4" xfId="59364"/>
    <cellStyle name="Note 2 3 3 2 3 4 2" xfId="61668"/>
    <cellStyle name="Note 2 3 3 2 3 5" xfId="60516"/>
    <cellStyle name="Note 2 3 3 2 4" xfId="58356"/>
    <cellStyle name="Note 2 3 3 2 4 2" xfId="58932"/>
    <cellStyle name="Note 2 3 3 2 4 2 2" xfId="60084"/>
    <cellStyle name="Note 2 3 3 2 4 2 2 2" xfId="62388"/>
    <cellStyle name="Note 2 3 3 2 4 2 3" xfId="61236"/>
    <cellStyle name="Note 2 3 3 2 4 3" xfId="59508"/>
    <cellStyle name="Note 2 3 3 2 4 3 2" xfId="61812"/>
    <cellStyle name="Note 2 3 3 2 4 4" xfId="60660"/>
    <cellStyle name="Note 2 3 3 2 5" xfId="58644"/>
    <cellStyle name="Note 2 3 3 2 5 2" xfId="59796"/>
    <cellStyle name="Note 2 3 3 2 5 2 2" xfId="62100"/>
    <cellStyle name="Note 2 3 3 2 5 3" xfId="60948"/>
    <cellStyle name="Note 2 3 3 2 6" xfId="59220"/>
    <cellStyle name="Note 2 3 3 2 6 2" xfId="61524"/>
    <cellStyle name="Note 2 3 3 2 7" xfId="60372"/>
    <cellStyle name="Note 2 3 3 3" xfId="58135"/>
    <cellStyle name="Note 2 3 3 3 2" xfId="58280"/>
    <cellStyle name="Note 2 3 3 3 2 2" xfId="58568"/>
    <cellStyle name="Note 2 3 3 3 2 2 2" xfId="59144"/>
    <cellStyle name="Note 2 3 3 3 2 2 2 2" xfId="60296"/>
    <cellStyle name="Note 2 3 3 3 2 2 2 2 2" xfId="62600"/>
    <cellStyle name="Note 2 3 3 3 2 2 2 3" xfId="61448"/>
    <cellStyle name="Note 2 3 3 3 2 2 3" xfId="59720"/>
    <cellStyle name="Note 2 3 3 3 2 2 3 2" xfId="62024"/>
    <cellStyle name="Note 2 3 3 3 2 2 4" xfId="60872"/>
    <cellStyle name="Note 2 3 3 3 2 3" xfId="58856"/>
    <cellStyle name="Note 2 3 3 3 2 3 2" xfId="60008"/>
    <cellStyle name="Note 2 3 3 3 2 3 2 2" xfId="62312"/>
    <cellStyle name="Note 2 3 3 3 2 3 3" xfId="61160"/>
    <cellStyle name="Note 2 3 3 3 2 4" xfId="59432"/>
    <cellStyle name="Note 2 3 3 3 2 4 2" xfId="61736"/>
    <cellStyle name="Note 2 3 3 3 2 5" xfId="60584"/>
    <cellStyle name="Note 2 3 3 3 3" xfId="58424"/>
    <cellStyle name="Note 2 3 3 3 3 2" xfId="59000"/>
    <cellStyle name="Note 2 3 3 3 3 2 2" xfId="60152"/>
    <cellStyle name="Note 2 3 3 3 3 2 2 2" xfId="62456"/>
    <cellStyle name="Note 2 3 3 3 3 2 3" xfId="61304"/>
    <cellStyle name="Note 2 3 3 3 3 3" xfId="59576"/>
    <cellStyle name="Note 2 3 3 3 3 3 2" xfId="61880"/>
    <cellStyle name="Note 2 3 3 3 3 4" xfId="60728"/>
    <cellStyle name="Note 2 3 3 3 4" xfId="58712"/>
    <cellStyle name="Note 2 3 3 3 4 2" xfId="59864"/>
    <cellStyle name="Note 2 3 3 3 4 2 2" xfId="62168"/>
    <cellStyle name="Note 2 3 3 3 4 3" xfId="61016"/>
    <cellStyle name="Note 2 3 3 3 5" xfId="59288"/>
    <cellStyle name="Note 2 3 3 3 5 2" xfId="61592"/>
    <cellStyle name="Note 2 3 3 3 6" xfId="60440"/>
    <cellStyle name="Note 2 3 3 4" xfId="58176"/>
    <cellStyle name="Note 2 3 3 4 2" xfId="58464"/>
    <cellStyle name="Note 2 3 3 4 2 2" xfId="59040"/>
    <cellStyle name="Note 2 3 3 4 2 2 2" xfId="60192"/>
    <cellStyle name="Note 2 3 3 4 2 2 2 2" xfId="62496"/>
    <cellStyle name="Note 2 3 3 4 2 2 3" xfId="61344"/>
    <cellStyle name="Note 2 3 3 4 2 3" xfId="59616"/>
    <cellStyle name="Note 2 3 3 4 2 3 2" xfId="61920"/>
    <cellStyle name="Note 2 3 3 4 2 4" xfId="60768"/>
    <cellStyle name="Note 2 3 3 4 3" xfId="58752"/>
    <cellStyle name="Note 2 3 3 4 3 2" xfId="59904"/>
    <cellStyle name="Note 2 3 3 4 3 2 2" xfId="62208"/>
    <cellStyle name="Note 2 3 3 4 3 3" xfId="61056"/>
    <cellStyle name="Note 2 3 3 4 4" xfId="59328"/>
    <cellStyle name="Note 2 3 3 4 4 2" xfId="61632"/>
    <cellStyle name="Note 2 3 3 4 5" xfId="60480"/>
    <cellStyle name="Note 2 3 3 5" xfId="58320"/>
    <cellStyle name="Note 2 3 3 5 2" xfId="58896"/>
    <cellStyle name="Note 2 3 3 5 2 2" xfId="60048"/>
    <cellStyle name="Note 2 3 3 5 2 2 2" xfId="62352"/>
    <cellStyle name="Note 2 3 3 5 2 3" xfId="61200"/>
    <cellStyle name="Note 2 3 3 5 3" xfId="59472"/>
    <cellStyle name="Note 2 3 3 5 3 2" xfId="61776"/>
    <cellStyle name="Note 2 3 3 5 4" xfId="60624"/>
    <cellStyle name="Note 2 3 3 6" xfId="58608"/>
    <cellStyle name="Note 2 3 3 6 2" xfId="59760"/>
    <cellStyle name="Note 2 3 3 6 2 2" xfId="62064"/>
    <cellStyle name="Note 2 3 3 6 3" xfId="60912"/>
    <cellStyle name="Note 2 3 3 7" xfId="59184"/>
    <cellStyle name="Note 2 3 3 7 2" xfId="61488"/>
    <cellStyle name="Note 2 3 3 8" xfId="60336"/>
    <cellStyle name="Note 2 3 4" xfId="58038"/>
    <cellStyle name="Note 2 3 4 2" xfId="58109"/>
    <cellStyle name="Note 2 3 4 2 2" xfId="58254"/>
    <cellStyle name="Note 2 3 4 2 2 2" xfId="58542"/>
    <cellStyle name="Note 2 3 4 2 2 2 2" xfId="59118"/>
    <cellStyle name="Note 2 3 4 2 2 2 2 2" xfId="60270"/>
    <cellStyle name="Note 2 3 4 2 2 2 2 2 2" xfId="62574"/>
    <cellStyle name="Note 2 3 4 2 2 2 2 3" xfId="61422"/>
    <cellStyle name="Note 2 3 4 2 2 2 3" xfId="59694"/>
    <cellStyle name="Note 2 3 4 2 2 2 3 2" xfId="61998"/>
    <cellStyle name="Note 2 3 4 2 2 2 4" xfId="60846"/>
    <cellStyle name="Note 2 3 4 2 2 3" xfId="58830"/>
    <cellStyle name="Note 2 3 4 2 2 3 2" xfId="59982"/>
    <cellStyle name="Note 2 3 4 2 2 3 2 2" xfId="62286"/>
    <cellStyle name="Note 2 3 4 2 2 3 3" xfId="61134"/>
    <cellStyle name="Note 2 3 4 2 2 4" xfId="59406"/>
    <cellStyle name="Note 2 3 4 2 2 4 2" xfId="61710"/>
    <cellStyle name="Note 2 3 4 2 2 5" xfId="60558"/>
    <cellStyle name="Note 2 3 4 2 3" xfId="58398"/>
    <cellStyle name="Note 2 3 4 2 3 2" xfId="58974"/>
    <cellStyle name="Note 2 3 4 2 3 2 2" xfId="60126"/>
    <cellStyle name="Note 2 3 4 2 3 2 2 2" xfId="62430"/>
    <cellStyle name="Note 2 3 4 2 3 2 3" xfId="61278"/>
    <cellStyle name="Note 2 3 4 2 3 3" xfId="59550"/>
    <cellStyle name="Note 2 3 4 2 3 3 2" xfId="61854"/>
    <cellStyle name="Note 2 3 4 2 3 4" xfId="60702"/>
    <cellStyle name="Note 2 3 4 2 4" xfId="58686"/>
    <cellStyle name="Note 2 3 4 2 4 2" xfId="59838"/>
    <cellStyle name="Note 2 3 4 2 4 2 2" xfId="62142"/>
    <cellStyle name="Note 2 3 4 2 4 3" xfId="60990"/>
    <cellStyle name="Note 2 3 4 2 5" xfId="59262"/>
    <cellStyle name="Note 2 3 4 2 5 2" xfId="61566"/>
    <cellStyle name="Note 2 3 4 2 6" xfId="60414"/>
    <cellStyle name="Note 2 3 4 3" xfId="58194"/>
    <cellStyle name="Note 2 3 4 3 2" xfId="58482"/>
    <cellStyle name="Note 2 3 4 3 2 2" xfId="59058"/>
    <cellStyle name="Note 2 3 4 3 2 2 2" xfId="60210"/>
    <cellStyle name="Note 2 3 4 3 2 2 2 2" xfId="62514"/>
    <cellStyle name="Note 2 3 4 3 2 2 3" xfId="61362"/>
    <cellStyle name="Note 2 3 4 3 2 3" xfId="59634"/>
    <cellStyle name="Note 2 3 4 3 2 3 2" xfId="61938"/>
    <cellStyle name="Note 2 3 4 3 2 4" xfId="60786"/>
    <cellStyle name="Note 2 3 4 3 3" xfId="58770"/>
    <cellStyle name="Note 2 3 4 3 3 2" xfId="59922"/>
    <cellStyle name="Note 2 3 4 3 3 2 2" xfId="62226"/>
    <cellStyle name="Note 2 3 4 3 3 3" xfId="61074"/>
    <cellStyle name="Note 2 3 4 3 4" xfId="59346"/>
    <cellStyle name="Note 2 3 4 3 4 2" xfId="61650"/>
    <cellStyle name="Note 2 3 4 3 5" xfId="60498"/>
    <cellStyle name="Note 2 3 4 4" xfId="58338"/>
    <cellStyle name="Note 2 3 4 4 2" xfId="58914"/>
    <cellStyle name="Note 2 3 4 4 2 2" xfId="60066"/>
    <cellStyle name="Note 2 3 4 4 2 2 2" xfId="62370"/>
    <cellStyle name="Note 2 3 4 4 2 3" xfId="61218"/>
    <cellStyle name="Note 2 3 4 4 3" xfId="59490"/>
    <cellStyle name="Note 2 3 4 4 3 2" xfId="61794"/>
    <cellStyle name="Note 2 3 4 4 4" xfId="60642"/>
    <cellStyle name="Note 2 3 4 5" xfId="58626"/>
    <cellStyle name="Note 2 3 4 5 2" xfId="59778"/>
    <cellStyle name="Note 2 3 4 5 2 2" xfId="62082"/>
    <cellStyle name="Note 2 3 4 5 3" xfId="60930"/>
    <cellStyle name="Note 2 3 4 6" xfId="59202"/>
    <cellStyle name="Note 2 3 4 6 2" xfId="61506"/>
    <cellStyle name="Note 2 3 4 7" xfId="60354"/>
    <cellStyle name="Note 2 3 5" xfId="58090"/>
    <cellStyle name="Note 2 3 5 2" xfId="58235"/>
    <cellStyle name="Note 2 3 5 2 2" xfId="58523"/>
    <cellStyle name="Note 2 3 5 2 2 2" xfId="59099"/>
    <cellStyle name="Note 2 3 5 2 2 2 2" xfId="60251"/>
    <cellStyle name="Note 2 3 5 2 2 2 2 2" xfId="62555"/>
    <cellStyle name="Note 2 3 5 2 2 2 3" xfId="61403"/>
    <cellStyle name="Note 2 3 5 2 2 3" xfId="59675"/>
    <cellStyle name="Note 2 3 5 2 2 3 2" xfId="61979"/>
    <cellStyle name="Note 2 3 5 2 2 4" xfId="60827"/>
    <cellStyle name="Note 2 3 5 2 3" xfId="58811"/>
    <cellStyle name="Note 2 3 5 2 3 2" xfId="59963"/>
    <cellStyle name="Note 2 3 5 2 3 2 2" xfId="62267"/>
    <cellStyle name="Note 2 3 5 2 3 3" xfId="61115"/>
    <cellStyle name="Note 2 3 5 2 4" xfId="59387"/>
    <cellStyle name="Note 2 3 5 2 4 2" xfId="61691"/>
    <cellStyle name="Note 2 3 5 2 5" xfId="60539"/>
    <cellStyle name="Note 2 3 5 3" xfId="58379"/>
    <cellStyle name="Note 2 3 5 3 2" xfId="58955"/>
    <cellStyle name="Note 2 3 5 3 2 2" xfId="60107"/>
    <cellStyle name="Note 2 3 5 3 2 2 2" xfId="62411"/>
    <cellStyle name="Note 2 3 5 3 2 3" xfId="61259"/>
    <cellStyle name="Note 2 3 5 3 3" xfId="59531"/>
    <cellStyle name="Note 2 3 5 3 3 2" xfId="61835"/>
    <cellStyle name="Note 2 3 5 3 4" xfId="60683"/>
    <cellStyle name="Note 2 3 5 4" xfId="58667"/>
    <cellStyle name="Note 2 3 5 4 2" xfId="59819"/>
    <cellStyle name="Note 2 3 5 4 2 2" xfId="62123"/>
    <cellStyle name="Note 2 3 5 4 3" xfId="60971"/>
    <cellStyle name="Note 2 3 5 5" xfId="59243"/>
    <cellStyle name="Note 2 3 5 5 2" xfId="61547"/>
    <cellStyle name="Note 2 3 5 6" xfId="60395"/>
    <cellStyle name="Note 2 3 6" xfId="58158"/>
    <cellStyle name="Note 2 3 6 2" xfId="58446"/>
    <cellStyle name="Note 2 3 6 2 2" xfId="59022"/>
    <cellStyle name="Note 2 3 6 2 2 2" xfId="60174"/>
    <cellStyle name="Note 2 3 6 2 2 2 2" xfId="62478"/>
    <cellStyle name="Note 2 3 6 2 2 3" xfId="61326"/>
    <cellStyle name="Note 2 3 6 2 3" xfId="59598"/>
    <cellStyle name="Note 2 3 6 2 3 2" xfId="61902"/>
    <cellStyle name="Note 2 3 6 2 4" xfId="60750"/>
    <cellStyle name="Note 2 3 6 3" xfId="58734"/>
    <cellStyle name="Note 2 3 6 3 2" xfId="59886"/>
    <cellStyle name="Note 2 3 6 3 2 2" xfId="62190"/>
    <cellStyle name="Note 2 3 6 3 3" xfId="61038"/>
    <cellStyle name="Note 2 3 6 4" xfId="59310"/>
    <cellStyle name="Note 2 3 6 4 2" xfId="61614"/>
    <cellStyle name="Note 2 3 6 5" xfId="60462"/>
    <cellStyle name="Note 2 3 7" xfId="58302"/>
    <cellStyle name="Note 2 3 7 2" xfId="58878"/>
    <cellStyle name="Note 2 3 7 2 2" xfId="60030"/>
    <cellStyle name="Note 2 3 7 2 2 2" xfId="62334"/>
    <cellStyle name="Note 2 3 7 2 3" xfId="61182"/>
    <cellStyle name="Note 2 3 7 3" xfId="59454"/>
    <cellStyle name="Note 2 3 7 3 2" xfId="61758"/>
    <cellStyle name="Note 2 3 7 4" xfId="60606"/>
    <cellStyle name="Note 2 3 8" xfId="58590"/>
    <cellStyle name="Note 2 3 8 2" xfId="59742"/>
    <cellStyle name="Note 2 3 8 2 2" xfId="62046"/>
    <cellStyle name="Note 2 3 8 3" xfId="60894"/>
    <cellStyle name="Note 2 3 9" xfId="59166"/>
    <cellStyle name="Note 2 3 9 2" xfId="61470"/>
    <cellStyle name="Note 2 4" xfId="56950"/>
    <cellStyle name="Note 2 4 10" xfId="57996"/>
    <cellStyle name="Note 2 4 2" xfId="58019"/>
    <cellStyle name="Note 2 4 2 2" xfId="58068"/>
    <cellStyle name="Note 2 4 2 2 2" xfId="58078"/>
    <cellStyle name="Note 2 4 2 2 2 2" xfId="58223"/>
    <cellStyle name="Note 2 4 2 2 2 2 2" xfId="58511"/>
    <cellStyle name="Note 2 4 2 2 2 2 2 2" xfId="59087"/>
    <cellStyle name="Note 2 4 2 2 2 2 2 2 2" xfId="60239"/>
    <cellStyle name="Note 2 4 2 2 2 2 2 2 2 2" xfId="62543"/>
    <cellStyle name="Note 2 4 2 2 2 2 2 2 3" xfId="61391"/>
    <cellStyle name="Note 2 4 2 2 2 2 2 3" xfId="59663"/>
    <cellStyle name="Note 2 4 2 2 2 2 2 3 2" xfId="61967"/>
    <cellStyle name="Note 2 4 2 2 2 2 2 4" xfId="60815"/>
    <cellStyle name="Note 2 4 2 2 2 2 3" xfId="58799"/>
    <cellStyle name="Note 2 4 2 2 2 2 3 2" xfId="59951"/>
    <cellStyle name="Note 2 4 2 2 2 2 3 2 2" xfId="62255"/>
    <cellStyle name="Note 2 4 2 2 2 2 3 3" xfId="61103"/>
    <cellStyle name="Note 2 4 2 2 2 2 4" xfId="59375"/>
    <cellStyle name="Note 2 4 2 2 2 2 4 2" xfId="61679"/>
    <cellStyle name="Note 2 4 2 2 2 2 5" xfId="60527"/>
    <cellStyle name="Note 2 4 2 2 2 3" xfId="58367"/>
    <cellStyle name="Note 2 4 2 2 2 3 2" xfId="58943"/>
    <cellStyle name="Note 2 4 2 2 2 3 2 2" xfId="60095"/>
    <cellStyle name="Note 2 4 2 2 2 3 2 2 2" xfId="62399"/>
    <cellStyle name="Note 2 4 2 2 2 3 2 3" xfId="61247"/>
    <cellStyle name="Note 2 4 2 2 2 3 3" xfId="59519"/>
    <cellStyle name="Note 2 4 2 2 2 3 3 2" xfId="61823"/>
    <cellStyle name="Note 2 4 2 2 2 3 4" xfId="60671"/>
    <cellStyle name="Note 2 4 2 2 2 4" xfId="58655"/>
    <cellStyle name="Note 2 4 2 2 2 4 2" xfId="59807"/>
    <cellStyle name="Note 2 4 2 2 2 4 2 2" xfId="62111"/>
    <cellStyle name="Note 2 4 2 2 2 4 3" xfId="60959"/>
    <cellStyle name="Note 2 4 2 2 2 5" xfId="59231"/>
    <cellStyle name="Note 2 4 2 2 2 5 2" xfId="61535"/>
    <cellStyle name="Note 2 4 2 2 2 6" xfId="60383"/>
    <cellStyle name="Note 2 4 2 2 3" xfId="58216"/>
    <cellStyle name="Note 2 4 2 2 3 2" xfId="58504"/>
    <cellStyle name="Note 2 4 2 2 3 2 2" xfId="59080"/>
    <cellStyle name="Note 2 4 2 2 3 2 2 2" xfId="60232"/>
    <cellStyle name="Note 2 4 2 2 3 2 2 2 2" xfId="62536"/>
    <cellStyle name="Note 2 4 2 2 3 2 2 3" xfId="61384"/>
    <cellStyle name="Note 2 4 2 2 3 2 3" xfId="59656"/>
    <cellStyle name="Note 2 4 2 2 3 2 3 2" xfId="61960"/>
    <cellStyle name="Note 2 4 2 2 3 2 4" xfId="60808"/>
    <cellStyle name="Note 2 4 2 2 3 3" xfId="58792"/>
    <cellStyle name="Note 2 4 2 2 3 3 2" xfId="59944"/>
    <cellStyle name="Note 2 4 2 2 3 3 2 2" xfId="62248"/>
    <cellStyle name="Note 2 4 2 2 3 3 3" xfId="61096"/>
    <cellStyle name="Note 2 4 2 2 3 4" xfId="59368"/>
    <cellStyle name="Note 2 4 2 2 3 4 2" xfId="61672"/>
    <cellStyle name="Note 2 4 2 2 3 5" xfId="60520"/>
    <cellStyle name="Note 2 4 2 2 4" xfId="58360"/>
    <cellStyle name="Note 2 4 2 2 4 2" xfId="58936"/>
    <cellStyle name="Note 2 4 2 2 4 2 2" xfId="60088"/>
    <cellStyle name="Note 2 4 2 2 4 2 2 2" xfId="62392"/>
    <cellStyle name="Note 2 4 2 2 4 2 3" xfId="61240"/>
    <cellStyle name="Note 2 4 2 2 4 3" xfId="59512"/>
    <cellStyle name="Note 2 4 2 2 4 3 2" xfId="61816"/>
    <cellStyle name="Note 2 4 2 2 4 4" xfId="60664"/>
    <cellStyle name="Note 2 4 2 2 5" xfId="58648"/>
    <cellStyle name="Note 2 4 2 2 5 2" xfId="59800"/>
    <cellStyle name="Note 2 4 2 2 5 2 2" xfId="62104"/>
    <cellStyle name="Note 2 4 2 2 5 3" xfId="60952"/>
    <cellStyle name="Note 2 4 2 2 6" xfId="59224"/>
    <cellStyle name="Note 2 4 2 2 6 2" xfId="61528"/>
    <cellStyle name="Note 2 4 2 2 7" xfId="60376"/>
    <cellStyle name="Note 2 4 2 3" xfId="58100"/>
    <cellStyle name="Note 2 4 2 3 2" xfId="58245"/>
    <cellStyle name="Note 2 4 2 3 2 2" xfId="58533"/>
    <cellStyle name="Note 2 4 2 3 2 2 2" xfId="59109"/>
    <cellStyle name="Note 2 4 2 3 2 2 2 2" xfId="60261"/>
    <cellStyle name="Note 2 4 2 3 2 2 2 2 2" xfId="62565"/>
    <cellStyle name="Note 2 4 2 3 2 2 2 3" xfId="61413"/>
    <cellStyle name="Note 2 4 2 3 2 2 3" xfId="59685"/>
    <cellStyle name="Note 2 4 2 3 2 2 3 2" xfId="61989"/>
    <cellStyle name="Note 2 4 2 3 2 2 4" xfId="60837"/>
    <cellStyle name="Note 2 4 2 3 2 3" xfId="58821"/>
    <cellStyle name="Note 2 4 2 3 2 3 2" xfId="59973"/>
    <cellStyle name="Note 2 4 2 3 2 3 2 2" xfId="62277"/>
    <cellStyle name="Note 2 4 2 3 2 3 3" xfId="61125"/>
    <cellStyle name="Note 2 4 2 3 2 4" xfId="59397"/>
    <cellStyle name="Note 2 4 2 3 2 4 2" xfId="61701"/>
    <cellStyle name="Note 2 4 2 3 2 5" xfId="60549"/>
    <cellStyle name="Note 2 4 2 3 3" xfId="58389"/>
    <cellStyle name="Note 2 4 2 3 3 2" xfId="58965"/>
    <cellStyle name="Note 2 4 2 3 3 2 2" xfId="60117"/>
    <cellStyle name="Note 2 4 2 3 3 2 2 2" xfId="62421"/>
    <cellStyle name="Note 2 4 2 3 3 2 3" xfId="61269"/>
    <cellStyle name="Note 2 4 2 3 3 3" xfId="59541"/>
    <cellStyle name="Note 2 4 2 3 3 3 2" xfId="61845"/>
    <cellStyle name="Note 2 4 2 3 3 4" xfId="60693"/>
    <cellStyle name="Note 2 4 2 3 4" xfId="58677"/>
    <cellStyle name="Note 2 4 2 3 4 2" xfId="59829"/>
    <cellStyle name="Note 2 4 2 3 4 2 2" xfId="62133"/>
    <cellStyle name="Note 2 4 2 3 4 3" xfId="60981"/>
    <cellStyle name="Note 2 4 2 3 5" xfId="59253"/>
    <cellStyle name="Note 2 4 2 3 5 2" xfId="61557"/>
    <cellStyle name="Note 2 4 2 3 6" xfId="60405"/>
    <cellStyle name="Note 2 4 2 4" xfId="58180"/>
    <cellStyle name="Note 2 4 2 4 2" xfId="58468"/>
    <cellStyle name="Note 2 4 2 4 2 2" xfId="59044"/>
    <cellStyle name="Note 2 4 2 4 2 2 2" xfId="60196"/>
    <cellStyle name="Note 2 4 2 4 2 2 2 2" xfId="62500"/>
    <cellStyle name="Note 2 4 2 4 2 2 3" xfId="61348"/>
    <cellStyle name="Note 2 4 2 4 2 3" xfId="59620"/>
    <cellStyle name="Note 2 4 2 4 2 3 2" xfId="61924"/>
    <cellStyle name="Note 2 4 2 4 2 4" xfId="60772"/>
    <cellStyle name="Note 2 4 2 4 3" xfId="58756"/>
    <cellStyle name="Note 2 4 2 4 3 2" xfId="59908"/>
    <cellStyle name="Note 2 4 2 4 3 2 2" xfId="62212"/>
    <cellStyle name="Note 2 4 2 4 3 3" xfId="61060"/>
    <cellStyle name="Note 2 4 2 4 4" xfId="59332"/>
    <cellStyle name="Note 2 4 2 4 4 2" xfId="61636"/>
    <cellStyle name="Note 2 4 2 4 5" xfId="60484"/>
    <cellStyle name="Note 2 4 2 5" xfId="58324"/>
    <cellStyle name="Note 2 4 2 5 2" xfId="58900"/>
    <cellStyle name="Note 2 4 2 5 2 2" xfId="60052"/>
    <cellStyle name="Note 2 4 2 5 2 2 2" xfId="62356"/>
    <cellStyle name="Note 2 4 2 5 2 3" xfId="61204"/>
    <cellStyle name="Note 2 4 2 5 3" xfId="59476"/>
    <cellStyle name="Note 2 4 2 5 3 2" xfId="61780"/>
    <cellStyle name="Note 2 4 2 5 4" xfId="60628"/>
    <cellStyle name="Note 2 4 2 6" xfId="58612"/>
    <cellStyle name="Note 2 4 2 6 2" xfId="59764"/>
    <cellStyle name="Note 2 4 2 6 2 2" xfId="62068"/>
    <cellStyle name="Note 2 4 2 6 3" xfId="60916"/>
    <cellStyle name="Note 2 4 2 7" xfId="59188"/>
    <cellStyle name="Note 2 4 2 7 2" xfId="61492"/>
    <cellStyle name="Note 2 4 2 8" xfId="60340"/>
    <cellStyle name="Note 2 4 3" xfId="58045"/>
    <cellStyle name="Note 2 4 3 2" xfId="58120"/>
    <cellStyle name="Note 2 4 3 2 2" xfId="58265"/>
    <cellStyle name="Note 2 4 3 2 2 2" xfId="58553"/>
    <cellStyle name="Note 2 4 3 2 2 2 2" xfId="59129"/>
    <cellStyle name="Note 2 4 3 2 2 2 2 2" xfId="60281"/>
    <cellStyle name="Note 2 4 3 2 2 2 2 2 2" xfId="62585"/>
    <cellStyle name="Note 2 4 3 2 2 2 2 3" xfId="61433"/>
    <cellStyle name="Note 2 4 3 2 2 2 3" xfId="59705"/>
    <cellStyle name="Note 2 4 3 2 2 2 3 2" xfId="62009"/>
    <cellStyle name="Note 2 4 3 2 2 2 4" xfId="60857"/>
    <cellStyle name="Note 2 4 3 2 2 3" xfId="58841"/>
    <cellStyle name="Note 2 4 3 2 2 3 2" xfId="59993"/>
    <cellStyle name="Note 2 4 3 2 2 3 2 2" xfId="62297"/>
    <cellStyle name="Note 2 4 3 2 2 3 3" xfId="61145"/>
    <cellStyle name="Note 2 4 3 2 2 4" xfId="59417"/>
    <cellStyle name="Note 2 4 3 2 2 4 2" xfId="61721"/>
    <cellStyle name="Note 2 4 3 2 2 5" xfId="60569"/>
    <cellStyle name="Note 2 4 3 2 3" xfId="58409"/>
    <cellStyle name="Note 2 4 3 2 3 2" xfId="58985"/>
    <cellStyle name="Note 2 4 3 2 3 2 2" xfId="60137"/>
    <cellStyle name="Note 2 4 3 2 3 2 2 2" xfId="62441"/>
    <cellStyle name="Note 2 4 3 2 3 2 3" xfId="61289"/>
    <cellStyle name="Note 2 4 3 2 3 3" xfId="59561"/>
    <cellStyle name="Note 2 4 3 2 3 3 2" xfId="61865"/>
    <cellStyle name="Note 2 4 3 2 3 4" xfId="60713"/>
    <cellStyle name="Note 2 4 3 2 4" xfId="58697"/>
    <cellStyle name="Note 2 4 3 2 4 2" xfId="59849"/>
    <cellStyle name="Note 2 4 3 2 4 2 2" xfId="62153"/>
    <cellStyle name="Note 2 4 3 2 4 3" xfId="61001"/>
    <cellStyle name="Note 2 4 3 2 5" xfId="59273"/>
    <cellStyle name="Note 2 4 3 2 5 2" xfId="61577"/>
    <cellStyle name="Note 2 4 3 2 6" xfId="60425"/>
    <cellStyle name="Note 2 4 3 3" xfId="58198"/>
    <cellStyle name="Note 2 4 3 3 2" xfId="58486"/>
    <cellStyle name="Note 2 4 3 3 2 2" xfId="59062"/>
    <cellStyle name="Note 2 4 3 3 2 2 2" xfId="60214"/>
    <cellStyle name="Note 2 4 3 3 2 2 2 2" xfId="62518"/>
    <cellStyle name="Note 2 4 3 3 2 2 3" xfId="61366"/>
    <cellStyle name="Note 2 4 3 3 2 3" xfId="59638"/>
    <cellStyle name="Note 2 4 3 3 2 3 2" xfId="61942"/>
    <cellStyle name="Note 2 4 3 3 2 4" xfId="60790"/>
    <cellStyle name="Note 2 4 3 3 3" xfId="58774"/>
    <cellStyle name="Note 2 4 3 3 3 2" xfId="59926"/>
    <cellStyle name="Note 2 4 3 3 3 2 2" xfId="62230"/>
    <cellStyle name="Note 2 4 3 3 3 3" xfId="61078"/>
    <cellStyle name="Note 2 4 3 3 4" xfId="59350"/>
    <cellStyle name="Note 2 4 3 3 4 2" xfId="61654"/>
    <cellStyle name="Note 2 4 3 3 5" xfId="60502"/>
    <cellStyle name="Note 2 4 3 4" xfId="58342"/>
    <cellStyle name="Note 2 4 3 4 2" xfId="58918"/>
    <cellStyle name="Note 2 4 3 4 2 2" xfId="60070"/>
    <cellStyle name="Note 2 4 3 4 2 2 2" xfId="62374"/>
    <cellStyle name="Note 2 4 3 4 2 3" xfId="61222"/>
    <cellStyle name="Note 2 4 3 4 3" xfId="59494"/>
    <cellStyle name="Note 2 4 3 4 3 2" xfId="61798"/>
    <cellStyle name="Note 2 4 3 4 4" xfId="60646"/>
    <cellStyle name="Note 2 4 3 5" xfId="58630"/>
    <cellStyle name="Note 2 4 3 5 2" xfId="59782"/>
    <cellStyle name="Note 2 4 3 5 2 2" xfId="62086"/>
    <cellStyle name="Note 2 4 3 5 3" xfId="60934"/>
    <cellStyle name="Note 2 4 3 6" xfId="59206"/>
    <cellStyle name="Note 2 4 3 6 2" xfId="61510"/>
    <cellStyle name="Note 2 4 3 7" xfId="60358"/>
    <cellStyle name="Note 2 4 4" xfId="58145"/>
    <cellStyle name="Note 2 4 4 2" xfId="58290"/>
    <cellStyle name="Note 2 4 4 2 2" xfId="58578"/>
    <cellStyle name="Note 2 4 4 2 2 2" xfId="59154"/>
    <cellStyle name="Note 2 4 4 2 2 2 2" xfId="60306"/>
    <cellStyle name="Note 2 4 4 2 2 2 2 2" xfId="62610"/>
    <cellStyle name="Note 2 4 4 2 2 2 3" xfId="61458"/>
    <cellStyle name="Note 2 4 4 2 2 3" xfId="59730"/>
    <cellStyle name="Note 2 4 4 2 2 3 2" xfId="62034"/>
    <cellStyle name="Note 2 4 4 2 2 4" xfId="60882"/>
    <cellStyle name="Note 2 4 4 2 3" xfId="58866"/>
    <cellStyle name="Note 2 4 4 2 3 2" xfId="60018"/>
    <cellStyle name="Note 2 4 4 2 3 2 2" xfId="62322"/>
    <cellStyle name="Note 2 4 4 2 3 3" xfId="61170"/>
    <cellStyle name="Note 2 4 4 2 4" xfId="59442"/>
    <cellStyle name="Note 2 4 4 2 4 2" xfId="61746"/>
    <cellStyle name="Note 2 4 4 2 5" xfId="60594"/>
    <cellStyle name="Note 2 4 4 3" xfId="58434"/>
    <cellStyle name="Note 2 4 4 3 2" xfId="59010"/>
    <cellStyle name="Note 2 4 4 3 2 2" xfId="60162"/>
    <cellStyle name="Note 2 4 4 3 2 2 2" xfId="62466"/>
    <cellStyle name="Note 2 4 4 3 2 3" xfId="61314"/>
    <cellStyle name="Note 2 4 4 3 3" xfId="59586"/>
    <cellStyle name="Note 2 4 4 3 3 2" xfId="61890"/>
    <cellStyle name="Note 2 4 4 3 4" xfId="60738"/>
    <cellStyle name="Note 2 4 4 4" xfId="58722"/>
    <cellStyle name="Note 2 4 4 4 2" xfId="59874"/>
    <cellStyle name="Note 2 4 4 4 2 2" xfId="62178"/>
    <cellStyle name="Note 2 4 4 4 3" xfId="61026"/>
    <cellStyle name="Note 2 4 4 5" xfId="59298"/>
    <cellStyle name="Note 2 4 4 5 2" xfId="61602"/>
    <cellStyle name="Note 2 4 4 6" xfId="60450"/>
    <cellStyle name="Note 2 4 5" xfId="58162"/>
    <cellStyle name="Note 2 4 5 2" xfId="58450"/>
    <cellStyle name="Note 2 4 5 2 2" xfId="59026"/>
    <cellStyle name="Note 2 4 5 2 2 2" xfId="60178"/>
    <cellStyle name="Note 2 4 5 2 2 2 2" xfId="62482"/>
    <cellStyle name="Note 2 4 5 2 2 3" xfId="61330"/>
    <cellStyle name="Note 2 4 5 2 3" xfId="59602"/>
    <cellStyle name="Note 2 4 5 2 3 2" xfId="61906"/>
    <cellStyle name="Note 2 4 5 2 4" xfId="60754"/>
    <cellStyle name="Note 2 4 5 3" xfId="58738"/>
    <cellStyle name="Note 2 4 5 3 2" xfId="59890"/>
    <cellStyle name="Note 2 4 5 3 2 2" xfId="62194"/>
    <cellStyle name="Note 2 4 5 3 3" xfId="61042"/>
    <cellStyle name="Note 2 4 5 4" xfId="59314"/>
    <cellStyle name="Note 2 4 5 4 2" xfId="61618"/>
    <cellStyle name="Note 2 4 5 5" xfId="60466"/>
    <cellStyle name="Note 2 4 6" xfId="58306"/>
    <cellStyle name="Note 2 4 6 2" xfId="58882"/>
    <cellStyle name="Note 2 4 6 2 2" xfId="60034"/>
    <cellStyle name="Note 2 4 6 2 2 2" xfId="62338"/>
    <cellStyle name="Note 2 4 6 2 3" xfId="61186"/>
    <cellStyle name="Note 2 4 6 3" xfId="59458"/>
    <cellStyle name="Note 2 4 6 3 2" xfId="61762"/>
    <cellStyle name="Note 2 4 6 4" xfId="60610"/>
    <cellStyle name="Note 2 4 7" xfId="58594"/>
    <cellStyle name="Note 2 4 7 2" xfId="59746"/>
    <cellStyle name="Note 2 4 7 2 2" xfId="62050"/>
    <cellStyle name="Note 2 4 7 3" xfId="60898"/>
    <cellStyle name="Note 2 4 8" xfId="59170"/>
    <cellStyle name="Note 2 4 8 2" xfId="61474"/>
    <cellStyle name="Note 2 4 9" xfId="60322"/>
    <cellStyle name="Note 2 5" xfId="58008"/>
    <cellStyle name="Note 2 5 2" xfId="58057"/>
    <cellStyle name="Note 2 5 2 2" xfId="58110"/>
    <cellStyle name="Note 2 5 2 2 2" xfId="58255"/>
    <cellStyle name="Note 2 5 2 2 2 2" xfId="58543"/>
    <cellStyle name="Note 2 5 2 2 2 2 2" xfId="59119"/>
    <cellStyle name="Note 2 5 2 2 2 2 2 2" xfId="60271"/>
    <cellStyle name="Note 2 5 2 2 2 2 2 2 2" xfId="62575"/>
    <cellStyle name="Note 2 5 2 2 2 2 2 3" xfId="61423"/>
    <cellStyle name="Note 2 5 2 2 2 2 3" xfId="59695"/>
    <cellStyle name="Note 2 5 2 2 2 2 3 2" xfId="61999"/>
    <cellStyle name="Note 2 5 2 2 2 2 4" xfId="60847"/>
    <cellStyle name="Note 2 5 2 2 2 3" xfId="58831"/>
    <cellStyle name="Note 2 5 2 2 2 3 2" xfId="59983"/>
    <cellStyle name="Note 2 5 2 2 2 3 2 2" xfId="62287"/>
    <cellStyle name="Note 2 5 2 2 2 3 3" xfId="61135"/>
    <cellStyle name="Note 2 5 2 2 2 4" xfId="59407"/>
    <cellStyle name="Note 2 5 2 2 2 4 2" xfId="61711"/>
    <cellStyle name="Note 2 5 2 2 2 5" xfId="60559"/>
    <cellStyle name="Note 2 5 2 2 3" xfId="58399"/>
    <cellStyle name="Note 2 5 2 2 3 2" xfId="58975"/>
    <cellStyle name="Note 2 5 2 2 3 2 2" xfId="60127"/>
    <cellStyle name="Note 2 5 2 2 3 2 2 2" xfId="62431"/>
    <cellStyle name="Note 2 5 2 2 3 2 3" xfId="61279"/>
    <cellStyle name="Note 2 5 2 2 3 3" xfId="59551"/>
    <cellStyle name="Note 2 5 2 2 3 3 2" xfId="61855"/>
    <cellStyle name="Note 2 5 2 2 3 4" xfId="60703"/>
    <cellStyle name="Note 2 5 2 2 4" xfId="58687"/>
    <cellStyle name="Note 2 5 2 2 4 2" xfId="59839"/>
    <cellStyle name="Note 2 5 2 2 4 2 2" xfId="62143"/>
    <cellStyle name="Note 2 5 2 2 4 3" xfId="60991"/>
    <cellStyle name="Note 2 5 2 2 5" xfId="59263"/>
    <cellStyle name="Note 2 5 2 2 5 2" xfId="61567"/>
    <cellStyle name="Note 2 5 2 2 6" xfId="60415"/>
    <cellStyle name="Note 2 5 2 3" xfId="58205"/>
    <cellStyle name="Note 2 5 2 3 2" xfId="58493"/>
    <cellStyle name="Note 2 5 2 3 2 2" xfId="59069"/>
    <cellStyle name="Note 2 5 2 3 2 2 2" xfId="60221"/>
    <cellStyle name="Note 2 5 2 3 2 2 2 2" xfId="62525"/>
    <cellStyle name="Note 2 5 2 3 2 2 3" xfId="61373"/>
    <cellStyle name="Note 2 5 2 3 2 3" xfId="59645"/>
    <cellStyle name="Note 2 5 2 3 2 3 2" xfId="61949"/>
    <cellStyle name="Note 2 5 2 3 2 4" xfId="60797"/>
    <cellStyle name="Note 2 5 2 3 3" xfId="58781"/>
    <cellStyle name="Note 2 5 2 3 3 2" xfId="59933"/>
    <cellStyle name="Note 2 5 2 3 3 2 2" xfId="62237"/>
    <cellStyle name="Note 2 5 2 3 3 3" xfId="61085"/>
    <cellStyle name="Note 2 5 2 3 4" xfId="59357"/>
    <cellStyle name="Note 2 5 2 3 4 2" xfId="61661"/>
    <cellStyle name="Note 2 5 2 3 5" xfId="60509"/>
    <cellStyle name="Note 2 5 2 4" xfId="58349"/>
    <cellStyle name="Note 2 5 2 4 2" xfId="58925"/>
    <cellStyle name="Note 2 5 2 4 2 2" xfId="60077"/>
    <cellStyle name="Note 2 5 2 4 2 2 2" xfId="62381"/>
    <cellStyle name="Note 2 5 2 4 2 3" xfId="61229"/>
    <cellStyle name="Note 2 5 2 4 3" xfId="59501"/>
    <cellStyle name="Note 2 5 2 4 3 2" xfId="61805"/>
    <cellStyle name="Note 2 5 2 4 4" xfId="60653"/>
    <cellStyle name="Note 2 5 2 5" xfId="58637"/>
    <cellStyle name="Note 2 5 2 5 2" xfId="59789"/>
    <cellStyle name="Note 2 5 2 5 2 2" xfId="62093"/>
    <cellStyle name="Note 2 5 2 5 3" xfId="60941"/>
    <cellStyle name="Note 2 5 2 6" xfId="59213"/>
    <cellStyle name="Note 2 5 2 6 2" xfId="61517"/>
    <cellStyle name="Note 2 5 2 7" xfId="60365"/>
    <cellStyle name="Note 2 5 3" xfId="58084"/>
    <cellStyle name="Note 2 5 3 2" xfId="58229"/>
    <cellStyle name="Note 2 5 3 2 2" xfId="58517"/>
    <cellStyle name="Note 2 5 3 2 2 2" xfId="59093"/>
    <cellStyle name="Note 2 5 3 2 2 2 2" xfId="60245"/>
    <cellStyle name="Note 2 5 3 2 2 2 2 2" xfId="62549"/>
    <cellStyle name="Note 2 5 3 2 2 2 3" xfId="61397"/>
    <cellStyle name="Note 2 5 3 2 2 3" xfId="59669"/>
    <cellStyle name="Note 2 5 3 2 2 3 2" xfId="61973"/>
    <cellStyle name="Note 2 5 3 2 2 4" xfId="60821"/>
    <cellStyle name="Note 2 5 3 2 3" xfId="58805"/>
    <cellStyle name="Note 2 5 3 2 3 2" xfId="59957"/>
    <cellStyle name="Note 2 5 3 2 3 2 2" xfId="62261"/>
    <cellStyle name="Note 2 5 3 2 3 3" xfId="61109"/>
    <cellStyle name="Note 2 5 3 2 4" xfId="59381"/>
    <cellStyle name="Note 2 5 3 2 4 2" xfId="61685"/>
    <cellStyle name="Note 2 5 3 2 5" xfId="60533"/>
    <cellStyle name="Note 2 5 3 3" xfId="58373"/>
    <cellStyle name="Note 2 5 3 3 2" xfId="58949"/>
    <cellStyle name="Note 2 5 3 3 2 2" xfId="60101"/>
    <cellStyle name="Note 2 5 3 3 2 2 2" xfId="62405"/>
    <cellStyle name="Note 2 5 3 3 2 3" xfId="61253"/>
    <cellStyle name="Note 2 5 3 3 3" xfId="59525"/>
    <cellStyle name="Note 2 5 3 3 3 2" xfId="61829"/>
    <cellStyle name="Note 2 5 3 3 4" xfId="60677"/>
    <cellStyle name="Note 2 5 3 4" xfId="58661"/>
    <cellStyle name="Note 2 5 3 4 2" xfId="59813"/>
    <cellStyle name="Note 2 5 3 4 2 2" xfId="62117"/>
    <cellStyle name="Note 2 5 3 4 3" xfId="60965"/>
    <cellStyle name="Note 2 5 3 5" xfId="59237"/>
    <cellStyle name="Note 2 5 3 5 2" xfId="61541"/>
    <cellStyle name="Note 2 5 3 6" xfId="60389"/>
    <cellStyle name="Note 2 5 4" xfId="58169"/>
    <cellStyle name="Note 2 5 4 2" xfId="58457"/>
    <cellStyle name="Note 2 5 4 2 2" xfId="59033"/>
    <cellStyle name="Note 2 5 4 2 2 2" xfId="60185"/>
    <cellStyle name="Note 2 5 4 2 2 2 2" xfId="62489"/>
    <cellStyle name="Note 2 5 4 2 2 3" xfId="61337"/>
    <cellStyle name="Note 2 5 4 2 3" xfId="59609"/>
    <cellStyle name="Note 2 5 4 2 3 2" xfId="61913"/>
    <cellStyle name="Note 2 5 4 2 4" xfId="60761"/>
    <cellStyle name="Note 2 5 4 3" xfId="58745"/>
    <cellStyle name="Note 2 5 4 3 2" xfId="59897"/>
    <cellStyle name="Note 2 5 4 3 2 2" xfId="62201"/>
    <cellStyle name="Note 2 5 4 3 3" xfId="61049"/>
    <cellStyle name="Note 2 5 4 4" xfId="59321"/>
    <cellStyle name="Note 2 5 4 4 2" xfId="61625"/>
    <cellStyle name="Note 2 5 4 5" xfId="60473"/>
    <cellStyle name="Note 2 5 5" xfId="58313"/>
    <cellStyle name="Note 2 5 5 2" xfId="58889"/>
    <cellStyle name="Note 2 5 5 2 2" xfId="60041"/>
    <cellStyle name="Note 2 5 5 2 2 2" xfId="62345"/>
    <cellStyle name="Note 2 5 5 2 3" xfId="61193"/>
    <cellStyle name="Note 2 5 5 3" xfId="59465"/>
    <cellStyle name="Note 2 5 5 3 2" xfId="61769"/>
    <cellStyle name="Note 2 5 5 4" xfId="60617"/>
    <cellStyle name="Note 2 5 6" xfId="58601"/>
    <cellStyle name="Note 2 5 6 2" xfId="59753"/>
    <cellStyle name="Note 2 5 6 2 2" xfId="62057"/>
    <cellStyle name="Note 2 5 6 3" xfId="60905"/>
    <cellStyle name="Note 2 5 7" xfId="59177"/>
    <cellStyle name="Note 2 5 7 2" xfId="61481"/>
    <cellStyle name="Note 2 5 8" xfId="60329"/>
    <cellStyle name="Note 2 6" xfId="58029"/>
    <cellStyle name="Note 2 6 2" xfId="58086"/>
    <cellStyle name="Note 2 6 2 2" xfId="58231"/>
    <cellStyle name="Note 2 6 2 2 2" xfId="58519"/>
    <cellStyle name="Note 2 6 2 2 2 2" xfId="59095"/>
    <cellStyle name="Note 2 6 2 2 2 2 2" xfId="60247"/>
    <cellStyle name="Note 2 6 2 2 2 2 2 2" xfId="62551"/>
    <cellStyle name="Note 2 6 2 2 2 2 3" xfId="61399"/>
    <cellStyle name="Note 2 6 2 2 2 3" xfId="59671"/>
    <cellStyle name="Note 2 6 2 2 2 3 2" xfId="61975"/>
    <cellStyle name="Note 2 6 2 2 2 4" xfId="60823"/>
    <cellStyle name="Note 2 6 2 2 3" xfId="58807"/>
    <cellStyle name="Note 2 6 2 2 3 2" xfId="59959"/>
    <cellStyle name="Note 2 6 2 2 3 2 2" xfId="62263"/>
    <cellStyle name="Note 2 6 2 2 3 3" xfId="61111"/>
    <cellStyle name="Note 2 6 2 2 4" xfId="59383"/>
    <cellStyle name="Note 2 6 2 2 4 2" xfId="61687"/>
    <cellStyle name="Note 2 6 2 2 5" xfId="60535"/>
    <cellStyle name="Note 2 6 2 3" xfId="58375"/>
    <cellStyle name="Note 2 6 2 3 2" xfId="58951"/>
    <cellStyle name="Note 2 6 2 3 2 2" xfId="60103"/>
    <cellStyle name="Note 2 6 2 3 2 2 2" xfId="62407"/>
    <cellStyle name="Note 2 6 2 3 2 3" xfId="61255"/>
    <cellStyle name="Note 2 6 2 3 3" xfId="59527"/>
    <cellStyle name="Note 2 6 2 3 3 2" xfId="61831"/>
    <cellStyle name="Note 2 6 2 3 4" xfId="60679"/>
    <cellStyle name="Note 2 6 2 4" xfId="58663"/>
    <cellStyle name="Note 2 6 2 4 2" xfId="59815"/>
    <cellStyle name="Note 2 6 2 4 2 2" xfId="62119"/>
    <cellStyle name="Note 2 6 2 4 3" xfId="60967"/>
    <cellStyle name="Note 2 6 2 5" xfId="59239"/>
    <cellStyle name="Note 2 6 2 5 2" xfId="61543"/>
    <cellStyle name="Note 2 6 2 6" xfId="60391"/>
    <cellStyle name="Note 2 6 3" xfId="58187"/>
    <cellStyle name="Note 2 6 3 2" xfId="58475"/>
    <cellStyle name="Note 2 6 3 2 2" xfId="59051"/>
    <cellStyle name="Note 2 6 3 2 2 2" xfId="60203"/>
    <cellStyle name="Note 2 6 3 2 2 2 2" xfId="62507"/>
    <cellStyle name="Note 2 6 3 2 2 3" xfId="61355"/>
    <cellStyle name="Note 2 6 3 2 3" xfId="59627"/>
    <cellStyle name="Note 2 6 3 2 3 2" xfId="61931"/>
    <cellStyle name="Note 2 6 3 2 4" xfId="60779"/>
    <cellStyle name="Note 2 6 3 3" xfId="58763"/>
    <cellStyle name="Note 2 6 3 3 2" xfId="59915"/>
    <cellStyle name="Note 2 6 3 3 2 2" xfId="62219"/>
    <cellStyle name="Note 2 6 3 3 3" xfId="61067"/>
    <cellStyle name="Note 2 6 3 4" xfId="59339"/>
    <cellStyle name="Note 2 6 3 4 2" xfId="61643"/>
    <cellStyle name="Note 2 6 3 5" xfId="60491"/>
    <cellStyle name="Note 2 6 4" xfId="58331"/>
    <cellStyle name="Note 2 6 4 2" xfId="58907"/>
    <cellStyle name="Note 2 6 4 2 2" xfId="60059"/>
    <cellStyle name="Note 2 6 4 2 2 2" xfId="62363"/>
    <cellStyle name="Note 2 6 4 2 3" xfId="61211"/>
    <cellStyle name="Note 2 6 4 3" xfId="59483"/>
    <cellStyle name="Note 2 6 4 3 2" xfId="61787"/>
    <cellStyle name="Note 2 6 4 4" xfId="60635"/>
    <cellStyle name="Note 2 6 5" xfId="58619"/>
    <cellStyle name="Note 2 6 5 2" xfId="59771"/>
    <cellStyle name="Note 2 6 5 2 2" xfId="62075"/>
    <cellStyle name="Note 2 6 5 3" xfId="60923"/>
    <cellStyle name="Note 2 6 6" xfId="59195"/>
    <cellStyle name="Note 2 6 6 2" xfId="61499"/>
    <cellStyle name="Note 2 6 7" xfId="60347"/>
    <cellStyle name="Note 2 7" xfId="58140"/>
    <cellStyle name="Note 2 7 2" xfId="58285"/>
    <cellStyle name="Note 2 7 2 2" xfId="58573"/>
    <cellStyle name="Note 2 7 2 2 2" xfId="59149"/>
    <cellStyle name="Note 2 7 2 2 2 2" xfId="60301"/>
    <cellStyle name="Note 2 7 2 2 2 2 2" xfId="62605"/>
    <cellStyle name="Note 2 7 2 2 2 3" xfId="61453"/>
    <cellStyle name="Note 2 7 2 2 3" xfId="59725"/>
    <cellStyle name="Note 2 7 2 2 3 2" xfId="62029"/>
    <cellStyle name="Note 2 7 2 2 4" xfId="60877"/>
    <cellStyle name="Note 2 7 2 3" xfId="58861"/>
    <cellStyle name="Note 2 7 2 3 2" xfId="60013"/>
    <cellStyle name="Note 2 7 2 3 2 2" xfId="62317"/>
    <cellStyle name="Note 2 7 2 3 3" xfId="61165"/>
    <cellStyle name="Note 2 7 2 4" xfId="59437"/>
    <cellStyle name="Note 2 7 2 4 2" xfId="61741"/>
    <cellStyle name="Note 2 7 2 5" xfId="60589"/>
    <cellStyle name="Note 2 7 3" xfId="58429"/>
    <cellStyle name="Note 2 7 3 2" xfId="59005"/>
    <cellStyle name="Note 2 7 3 2 2" xfId="60157"/>
    <cellStyle name="Note 2 7 3 2 2 2" xfId="62461"/>
    <cellStyle name="Note 2 7 3 2 3" xfId="61309"/>
    <cellStyle name="Note 2 7 3 3" xfId="59581"/>
    <cellStyle name="Note 2 7 3 3 2" xfId="61885"/>
    <cellStyle name="Note 2 7 3 4" xfId="60733"/>
    <cellStyle name="Note 2 7 4" xfId="58717"/>
    <cellStyle name="Note 2 7 4 2" xfId="59869"/>
    <cellStyle name="Note 2 7 4 2 2" xfId="62173"/>
    <cellStyle name="Note 2 7 4 3" xfId="61021"/>
    <cellStyle name="Note 2 7 5" xfId="59293"/>
    <cellStyle name="Note 2 7 5 2" xfId="61597"/>
    <cellStyle name="Note 2 7 6" xfId="60445"/>
    <cellStyle name="Note 2 8" xfId="58151"/>
    <cellStyle name="Note 2 8 2" xfId="58439"/>
    <cellStyle name="Note 2 8 2 2" xfId="59015"/>
    <cellStyle name="Note 2 8 2 2 2" xfId="60167"/>
    <cellStyle name="Note 2 8 2 2 2 2" xfId="62471"/>
    <cellStyle name="Note 2 8 2 2 3" xfId="61319"/>
    <cellStyle name="Note 2 8 2 3" xfId="59591"/>
    <cellStyle name="Note 2 8 2 3 2" xfId="61895"/>
    <cellStyle name="Note 2 8 2 4" xfId="60743"/>
    <cellStyle name="Note 2 8 3" xfId="58727"/>
    <cellStyle name="Note 2 8 3 2" xfId="59879"/>
    <cellStyle name="Note 2 8 3 2 2" xfId="62183"/>
    <cellStyle name="Note 2 8 3 3" xfId="61031"/>
    <cellStyle name="Note 2 8 4" xfId="59303"/>
    <cellStyle name="Note 2 8 4 2" xfId="61607"/>
    <cellStyle name="Note 2 8 5" xfId="60455"/>
    <cellStyle name="Note 2 9" xfId="58295"/>
    <cellStyle name="Note 2 9 2" xfId="58871"/>
    <cellStyle name="Note 2 9 2 2" xfId="60023"/>
    <cellStyle name="Note 2 9 2 2 2" xfId="62327"/>
    <cellStyle name="Note 2 9 2 3" xfId="61175"/>
    <cellStyle name="Note 2 9 3" xfId="59447"/>
    <cellStyle name="Note 2 9 3 2" xfId="61751"/>
    <cellStyle name="Note 2 9 4" xfId="60599"/>
    <cellStyle name="Note 3" xfId="56949"/>
    <cellStyle name="Note 3 2" xfId="56948"/>
    <cellStyle name="Note 3 2 2" xfId="56947"/>
    <cellStyle name="Note 3 2 2 2" xfId="56946"/>
    <cellStyle name="Note 3 2 3" xfId="56945"/>
    <cellStyle name="Note 3 3" xfId="56944"/>
    <cellStyle name="Note 3 3 2" xfId="56943"/>
    <cellStyle name="Note 3 4" xfId="56942"/>
    <cellStyle name="Note 4" xfId="56941"/>
    <cellStyle name="Note 4 2" xfId="56940"/>
    <cellStyle name="Note 4 2 2" xfId="56939"/>
    <cellStyle name="Note 4 2 2 2" xfId="56938"/>
    <cellStyle name="Note 4 2 3" xfId="56937"/>
    <cellStyle name="Note 4 3" xfId="56936"/>
    <cellStyle name="Note 4 3 2" xfId="56935"/>
    <cellStyle name="Note 4 4" xfId="56934"/>
    <cellStyle name="Output" xfId="57904" builtinId="21" customBuiltin="1"/>
    <cellStyle name="Output 2" xfId="56933"/>
    <cellStyle name="Output 2 10" xfId="58584"/>
    <cellStyle name="Output 2 10 2" xfId="59736"/>
    <cellStyle name="Output 2 10 2 2" xfId="62040"/>
    <cellStyle name="Output 2 10 3" xfId="60888"/>
    <cellStyle name="Output 2 11" xfId="59160"/>
    <cellStyle name="Output 2 11 2" xfId="61464"/>
    <cellStyle name="Output 2 12" xfId="60312"/>
    <cellStyle name="Output 2 13" xfId="57978"/>
    <cellStyle name="Output 2 2" xfId="57987"/>
    <cellStyle name="Output 2 2 10" xfId="60316"/>
    <cellStyle name="Output 2 2 2" xfId="58002"/>
    <cellStyle name="Output 2 2 2 2" xfId="58022"/>
    <cellStyle name="Output 2 2 2 2 2" xfId="58071"/>
    <cellStyle name="Output 2 2 2 2 2 2" xfId="58136"/>
    <cellStyle name="Output 2 2 2 2 2 2 2" xfId="58281"/>
    <cellStyle name="Output 2 2 2 2 2 2 2 2" xfId="58569"/>
    <cellStyle name="Output 2 2 2 2 2 2 2 2 2" xfId="59145"/>
    <cellStyle name="Output 2 2 2 2 2 2 2 2 2 2" xfId="60297"/>
    <cellStyle name="Output 2 2 2 2 2 2 2 2 2 2 2" xfId="62601"/>
    <cellStyle name="Output 2 2 2 2 2 2 2 2 2 3" xfId="61449"/>
    <cellStyle name="Output 2 2 2 2 2 2 2 2 3" xfId="59721"/>
    <cellStyle name="Output 2 2 2 2 2 2 2 2 3 2" xfId="62025"/>
    <cellStyle name="Output 2 2 2 2 2 2 2 2 4" xfId="60873"/>
    <cellStyle name="Output 2 2 2 2 2 2 2 3" xfId="58857"/>
    <cellStyle name="Output 2 2 2 2 2 2 2 3 2" xfId="60009"/>
    <cellStyle name="Output 2 2 2 2 2 2 2 3 2 2" xfId="62313"/>
    <cellStyle name="Output 2 2 2 2 2 2 2 3 3" xfId="61161"/>
    <cellStyle name="Output 2 2 2 2 2 2 2 4" xfId="59433"/>
    <cellStyle name="Output 2 2 2 2 2 2 2 4 2" xfId="61737"/>
    <cellStyle name="Output 2 2 2 2 2 2 2 5" xfId="60585"/>
    <cellStyle name="Output 2 2 2 2 2 2 3" xfId="58425"/>
    <cellStyle name="Output 2 2 2 2 2 2 3 2" xfId="59001"/>
    <cellStyle name="Output 2 2 2 2 2 2 3 2 2" xfId="60153"/>
    <cellStyle name="Output 2 2 2 2 2 2 3 2 2 2" xfId="62457"/>
    <cellStyle name="Output 2 2 2 2 2 2 3 2 3" xfId="61305"/>
    <cellStyle name="Output 2 2 2 2 2 2 3 3" xfId="59577"/>
    <cellStyle name="Output 2 2 2 2 2 2 3 3 2" xfId="61881"/>
    <cellStyle name="Output 2 2 2 2 2 2 3 4" xfId="60729"/>
    <cellStyle name="Output 2 2 2 2 2 2 4" xfId="58713"/>
    <cellStyle name="Output 2 2 2 2 2 2 4 2" xfId="59865"/>
    <cellStyle name="Output 2 2 2 2 2 2 4 2 2" xfId="62169"/>
    <cellStyle name="Output 2 2 2 2 2 2 4 3" xfId="61017"/>
    <cellStyle name="Output 2 2 2 2 2 2 5" xfId="59289"/>
    <cellStyle name="Output 2 2 2 2 2 2 5 2" xfId="61593"/>
    <cellStyle name="Output 2 2 2 2 2 2 6" xfId="60441"/>
    <cellStyle name="Output 2 2 2 2 2 3" xfId="58219"/>
    <cellStyle name="Output 2 2 2 2 2 3 2" xfId="58507"/>
    <cellStyle name="Output 2 2 2 2 2 3 2 2" xfId="59083"/>
    <cellStyle name="Output 2 2 2 2 2 3 2 2 2" xfId="60235"/>
    <cellStyle name="Output 2 2 2 2 2 3 2 2 2 2" xfId="62539"/>
    <cellStyle name="Output 2 2 2 2 2 3 2 2 3" xfId="61387"/>
    <cellStyle name="Output 2 2 2 2 2 3 2 3" xfId="59659"/>
    <cellStyle name="Output 2 2 2 2 2 3 2 3 2" xfId="61963"/>
    <cellStyle name="Output 2 2 2 2 2 3 2 4" xfId="60811"/>
    <cellStyle name="Output 2 2 2 2 2 3 3" xfId="58795"/>
    <cellStyle name="Output 2 2 2 2 2 3 3 2" xfId="59947"/>
    <cellStyle name="Output 2 2 2 2 2 3 3 2 2" xfId="62251"/>
    <cellStyle name="Output 2 2 2 2 2 3 3 3" xfId="61099"/>
    <cellStyle name="Output 2 2 2 2 2 3 4" xfId="59371"/>
    <cellStyle name="Output 2 2 2 2 2 3 4 2" xfId="61675"/>
    <cellStyle name="Output 2 2 2 2 2 3 5" xfId="60523"/>
    <cellStyle name="Output 2 2 2 2 2 4" xfId="58363"/>
    <cellStyle name="Output 2 2 2 2 2 4 2" xfId="58939"/>
    <cellStyle name="Output 2 2 2 2 2 4 2 2" xfId="60091"/>
    <cellStyle name="Output 2 2 2 2 2 4 2 2 2" xfId="62395"/>
    <cellStyle name="Output 2 2 2 2 2 4 2 3" xfId="61243"/>
    <cellStyle name="Output 2 2 2 2 2 4 3" xfId="59515"/>
    <cellStyle name="Output 2 2 2 2 2 4 3 2" xfId="61819"/>
    <cellStyle name="Output 2 2 2 2 2 4 4" xfId="60667"/>
    <cellStyle name="Output 2 2 2 2 2 5" xfId="58651"/>
    <cellStyle name="Output 2 2 2 2 2 5 2" xfId="59803"/>
    <cellStyle name="Output 2 2 2 2 2 5 2 2" xfId="62107"/>
    <cellStyle name="Output 2 2 2 2 2 5 3" xfId="60955"/>
    <cellStyle name="Output 2 2 2 2 2 6" xfId="59227"/>
    <cellStyle name="Output 2 2 2 2 2 6 2" xfId="61531"/>
    <cellStyle name="Output 2 2 2 2 2 7" xfId="60379"/>
    <cellStyle name="Output 2 2 2 2 3" xfId="58094"/>
    <cellStyle name="Output 2 2 2 2 3 2" xfId="58239"/>
    <cellStyle name="Output 2 2 2 2 3 2 2" xfId="58527"/>
    <cellStyle name="Output 2 2 2 2 3 2 2 2" xfId="59103"/>
    <cellStyle name="Output 2 2 2 2 3 2 2 2 2" xfId="60255"/>
    <cellStyle name="Output 2 2 2 2 3 2 2 2 2 2" xfId="62559"/>
    <cellStyle name="Output 2 2 2 2 3 2 2 2 3" xfId="61407"/>
    <cellStyle name="Output 2 2 2 2 3 2 2 3" xfId="59679"/>
    <cellStyle name="Output 2 2 2 2 3 2 2 3 2" xfId="61983"/>
    <cellStyle name="Output 2 2 2 2 3 2 2 4" xfId="60831"/>
    <cellStyle name="Output 2 2 2 2 3 2 3" xfId="58815"/>
    <cellStyle name="Output 2 2 2 2 3 2 3 2" xfId="59967"/>
    <cellStyle name="Output 2 2 2 2 3 2 3 2 2" xfId="62271"/>
    <cellStyle name="Output 2 2 2 2 3 2 3 3" xfId="61119"/>
    <cellStyle name="Output 2 2 2 2 3 2 4" xfId="59391"/>
    <cellStyle name="Output 2 2 2 2 3 2 4 2" xfId="61695"/>
    <cellStyle name="Output 2 2 2 2 3 2 5" xfId="60543"/>
    <cellStyle name="Output 2 2 2 2 3 3" xfId="58383"/>
    <cellStyle name="Output 2 2 2 2 3 3 2" xfId="58959"/>
    <cellStyle name="Output 2 2 2 2 3 3 2 2" xfId="60111"/>
    <cellStyle name="Output 2 2 2 2 3 3 2 2 2" xfId="62415"/>
    <cellStyle name="Output 2 2 2 2 3 3 2 3" xfId="61263"/>
    <cellStyle name="Output 2 2 2 2 3 3 3" xfId="59535"/>
    <cellStyle name="Output 2 2 2 2 3 3 3 2" xfId="61839"/>
    <cellStyle name="Output 2 2 2 2 3 3 4" xfId="60687"/>
    <cellStyle name="Output 2 2 2 2 3 4" xfId="58671"/>
    <cellStyle name="Output 2 2 2 2 3 4 2" xfId="59823"/>
    <cellStyle name="Output 2 2 2 2 3 4 2 2" xfId="62127"/>
    <cellStyle name="Output 2 2 2 2 3 4 3" xfId="60975"/>
    <cellStyle name="Output 2 2 2 2 3 5" xfId="59247"/>
    <cellStyle name="Output 2 2 2 2 3 5 2" xfId="61551"/>
    <cellStyle name="Output 2 2 2 2 3 6" xfId="60399"/>
    <cellStyle name="Output 2 2 2 2 4" xfId="58183"/>
    <cellStyle name="Output 2 2 2 2 4 2" xfId="58471"/>
    <cellStyle name="Output 2 2 2 2 4 2 2" xfId="59047"/>
    <cellStyle name="Output 2 2 2 2 4 2 2 2" xfId="60199"/>
    <cellStyle name="Output 2 2 2 2 4 2 2 2 2" xfId="62503"/>
    <cellStyle name="Output 2 2 2 2 4 2 2 3" xfId="61351"/>
    <cellStyle name="Output 2 2 2 2 4 2 3" xfId="59623"/>
    <cellStyle name="Output 2 2 2 2 4 2 3 2" xfId="61927"/>
    <cellStyle name="Output 2 2 2 2 4 2 4" xfId="60775"/>
    <cellStyle name="Output 2 2 2 2 4 3" xfId="58759"/>
    <cellStyle name="Output 2 2 2 2 4 3 2" xfId="59911"/>
    <cellStyle name="Output 2 2 2 2 4 3 2 2" xfId="62215"/>
    <cellStyle name="Output 2 2 2 2 4 3 3" xfId="61063"/>
    <cellStyle name="Output 2 2 2 2 4 4" xfId="59335"/>
    <cellStyle name="Output 2 2 2 2 4 4 2" xfId="61639"/>
    <cellStyle name="Output 2 2 2 2 4 5" xfId="60487"/>
    <cellStyle name="Output 2 2 2 2 5" xfId="58327"/>
    <cellStyle name="Output 2 2 2 2 5 2" xfId="58903"/>
    <cellStyle name="Output 2 2 2 2 5 2 2" xfId="60055"/>
    <cellStyle name="Output 2 2 2 2 5 2 2 2" xfId="62359"/>
    <cellStyle name="Output 2 2 2 2 5 2 3" xfId="61207"/>
    <cellStyle name="Output 2 2 2 2 5 3" xfId="59479"/>
    <cellStyle name="Output 2 2 2 2 5 3 2" xfId="61783"/>
    <cellStyle name="Output 2 2 2 2 5 4" xfId="60631"/>
    <cellStyle name="Output 2 2 2 2 6" xfId="58615"/>
    <cellStyle name="Output 2 2 2 2 6 2" xfId="59767"/>
    <cellStyle name="Output 2 2 2 2 6 2 2" xfId="62071"/>
    <cellStyle name="Output 2 2 2 2 6 3" xfId="60919"/>
    <cellStyle name="Output 2 2 2 2 7" xfId="59191"/>
    <cellStyle name="Output 2 2 2 2 7 2" xfId="61495"/>
    <cellStyle name="Output 2 2 2 2 8" xfId="60343"/>
    <cellStyle name="Output 2 2 2 3" xfId="58051"/>
    <cellStyle name="Output 2 2 2 3 2" xfId="58113"/>
    <cellStyle name="Output 2 2 2 3 2 2" xfId="58258"/>
    <cellStyle name="Output 2 2 2 3 2 2 2" xfId="58546"/>
    <cellStyle name="Output 2 2 2 3 2 2 2 2" xfId="59122"/>
    <cellStyle name="Output 2 2 2 3 2 2 2 2 2" xfId="60274"/>
    <cellStyle name="Output 2 2 2 3 2 2 2 2 2 2" xfId="62578"/>
    <cellStyle name="Output 2 2 2 3 2 2 2 2 3" xfId="61426"/>
    <cellStyle name="Output 2 2 2 3 2 2 2 3" xfId="59698"/>
    <cellStyle name="Output 2 2 2 3 2 2 2 3 2" xfId="62002"/>
    <cellStyle name="Output 2 2 2 3 2 2 2 4" xfId="60850"/>
    <cellStyle name="Output 2 2 2 3 2 2 3" xfId="58834"/>
    <cellStyle name="Output 2 2 2 3 2 2 3 2" xfId="59986"/>
    <cellStyle name="Output 2 2 2 3 2 2 3 2 2" xfId="62290"/>
    <cellStyle name="Output 2 2 2 3 2 2 3 3" xfId="61138"/>
    <cellStyle name="Output 2 2 2 3 2 2 4" xfId="59410"/>
    <cellStyle name="Output 2 2 2 3 2 2 4 2" xfId="61714"/>
    <cellStyle name="Output 2 2 2 3 2 2 5" xfId="60562"/>
    <cellStyle name="Output 2 2 2 3 2 3" xfId="58402"/>
    <cellStyle name="Output 2 2 2 3 2 3 2" xfId="58978"/>
    <cellStyle name="Output 2 2 2 3 2 3 2 2" xfId="60130"/>
    <cellStyle name="Output 2 2 2 3 2 3 2 2 2" xfId="62434"/>
    <cellStyle name="Output 2 2 2 3 2 3 2 3" xfId="61282"/>
    <cellStyle name="Output 2 2 2 3 2 3 3" xfId="59554"/>
    <cellStyle name="Output 2 2 2 3 2 3 3 2" xfId="61858"/>
    <cellStyle name="Output 2 2 2 3 2 3 4" xfId="60706"/>
    <cellStyle name="Output 2 2 2 3 2 4" xfId="58690"/>
    <cellStyle name="Output 2 2 2 3 2 4 2" xfId="59842"/>
    <cellStyle name="Output 2 2 2 3 2 4 2 2" xfId="62146"/>
    <cellStyle name="Output 2 2 2 3 2 4 3" xfId="60994"/>
    <cellStyle name="Output 2 2 2 3 2 5" xfId="59266"/>
    <cellStyle name="Output 2 2 2 3 2 5 2" xfId="61570"/>
    <cellStyle name="Output 2 2 2 3 2 6" xfId="60418"/>
    <cellStyle name="Output 2 2 2 3 3" xfId="58201"/>
    <cellStyle name="Output 2 2 2 3 3 2" xfId="58489"/>
    <cellStyle name="Output 2 2 2 3 3 2 2" xfId="59065"/>
    <cellStyle name="Output 2 2 2 3 3 2 2 2" xfId="60217"/>
    <cellStyle name="Output 2 2 2 3 3 2 2 2 2" xfId="62521"/>
    <cellStyle name="Output 2 2 2 3 3 2 2 3" xfId="61369"/>
    <cellStyle name="Output 2 2 2 3 3 2 3" xfId="59641"/>
    <cellStyle name="Output 2 2 2 3 3 2 3 2" xfId="61945"/>
    <cellStyle name="Output 2 2 2 3 3 2 4" xfId="60793"/>
    <cellStyle name="Output 2 2 2 3 3 3" xfId="58777"/>
    <cellStyle name="Output 2 2 2 3 3 3 2" xfId="59929"/>
    <cellStyle name="Output 2 2 2 3 3 3 2 2" xfId="62233"/>
    <cellStyle name="Output 2 2 2 3 3 3 3" xfId="61081"/>
    <cellStyle name="Output 2 2 2 3 3 4" xfId="59353"/>
    <cellStyle name="Output 2 2 2 3 3 4 2" xfId="61657"/>
    <cellStyle name="Output 2 2 2 3 3 5" xfId="60505"/>
    <cellStyle name="Output 2 2 2 3 4" xfId="58345"/>
    <cellStyle name="Output 2 2 2 3 4 2" xfId="58921"/>
    <cellStyle name="Output 2 2 2 3 4 2 2" xfId="60073"/>
    <cellStyle name="Output 2 2 2 3 4 2 2 2" xfId="62377"/>
    <cellStyle name="Output 2 2 2 3 4 2 3" xfId="61225"/>
    <cellStyle name="Output 2 2 2 3 4 3" xfId="59497"/>
    <cellStyle name="Output 2 2 2 3 4 3 2" xfId="61801"/>
    <cellStyle name="Output 2 2 2 3 4 4" xfId="60649"/>
    <cellStyle name="Output 2 2 2 3 5" xfId="58633"/>
    <cellStyle name="Output 2 2 2 3 5 2" xfId="59785"/>
    <cellStyle name="Output 2 2 2 3 5 2 2" xfId="62089"/>
    <cellStyle name="Output 2 2 2 3 5 3" xfId="60937"/>
    <cellStyle name="Output 2 2 2 3 6" xfId="59209"/>
    <cellStyle name="Output 2 2 2 3 6 2" xfId="61513"/>
    <cellStyle name="Output 2 2 2 3 7" xfId="60361"/>
    <cellStyle name="Output 2 2 2 4" xfId="58082"/>
    <cellStyle name="Output 2 2 2 4 2" xfId="58227"/>
    <cellStyle name="Output 2 2 2 4 2 2" xfId="58515"/>
    <cellStyle name="Output 2 2 2 4 2 2 2" xfId="59091"/>
    <cellStyle name="Output 2 2 2 4 2 2 2 2" xfId="60243"/>
    <cellStyle name="Output 2 2 2 4 2 2 2 2 2" xfId="62547"/>
    <cellStyle name="Output 2 2 2 4 2 2 2 3" xfId="61395"/>
    <cellStyle name="Output 2 2 2 4 2 2 3" xfId="59667"/>
    <cellStyle name="Output 2 2 2 4 2 2 3 2" xfId="61971"/>
    <cellStyle name="Output 2 2 2 4 2 2 4" xfId="60819"/>
    <cellStyle name="Output 2 2 2 4 2 3" xfId="58803"/>
    <cellStyle name="Output 2 2 2 4 2 3 2" xfId="59955"/>
    <cellStyle name="Output 2 2 2 4 2 3 2 2" xfId="62259"/>
    <cellStyle name="Output 2 2 2 4 2 3 3" xfId="61107"/>
    <cellStyle name="Output 2 2 2 4 2 4" xfId="59379"/>
    <cellStyle name="Output 2 2 2 4 2 4 2" xfId="61683"/>
    <cellStyle name="Output 2 2 2 4 2 5" xfId="60531"/>
    <cellStyle name="Output 2 2 2 4 3" xfId="58371"/>
    <cellStyle name="Output 2 2 2 4 3 2" xfId="58947"/>
    <cellStyle name="Output 2 2 2 4 3 2 2" xfId="60099"/>
    <cellStyle name="Output 2 2 2 4 3 2 2 2" xfId="62403"/>
    <cellStyle name="Output 2 2 2 4 3 2 3" xfId="61251"/>
    <cellStyle name="Output 2 2 2 4 3 3" xfId="59523"/>
    <cellStyle name="Output 2 2 2 4 3 3 2" xfId="61827"/>
    <cellStyle name="Output 2 2 2 4 3 4" xfId="60675"/>
    <cellStyle name="Output 2 2 2 4 4" xfId="58659"/>
    <cellStyle name="Output 2 2 2 4 4 2" xfId="59811"/>
    <cellStyle name="Output 2 2 2 4 4 2 2" xfId="62115"/>
    <cellStyle name="Output 2 2 2 4 4 3" xfId="60963"/>
    <cellStyle name="Output 2 2 2 4 5" xfId="59235"/>
    <cellStyle name="Output 2 2 2 4 5 2" xfId="61539"/>
    <cellStyle name="Output 2 2 2 4 6" xfId="60387"/>
    <cellStyle name="Output 2 2 2 5" xfId="58165"/>
    <cellStyle name="Output 2 2 2 5 2" xfId="58453"/>
    <cellStyle name="Output 2 2 2 5 2 2" xfId="59029"/>
    <cellStyle name="Output 2 2 2 5 2 2 2" xfId="60181"/>
    <cellStyle name="Output 2 2 2 5 2 2 2 2" xfId="62485"/>
    <cellStyle name="Output 2 2 2 5 2 2 3" xfId="61333"/>
    <cellStyle name="Output 2 2 2 5 2 3" xfId="59605"/>
    <cellStyle name="Output 2 2 2 5 2 3 2" xfId="61909"/>
    <cellStyle name="Output 2 2 2 5 2 4" xfId="60757"/>
    <cellStyle name="Output 2 2 2 5 3" xfId="58741"/>
    <cellStyle name="Output 2 2 2 5 3 2" xfId="59893"/>
    <cellStyle name="Output 2 2 2 5 3 2 2" xfId="62197"/>
    <cellStyle name="Output 2 2 2 5 3 3" xfId="61045"/>
    <cellStyle name="Output 2 2 2 5 4" xfId="59317"/>
    <cellStyle name="Output 2 2 2 5 4 2" xfId="61621"/>
    <cellStyle name="Output 2 2 2 5 5" xfId="60469"/>
    <cellStyle name="Output 2 2 2 6" xfId="58309"/>
    <cellStyle name="Output 2 2 2 6 2" xfId="58885"/>
    <cellStyle name="Output 2 2 2 6 2 2" xfId="60037"/>
    <cellStyle name="Output 2 2 2 6 2 2 2" xfId="62341"/>
    <cellStyle name="Output 2 2 2 6 2 3" xfId="61189"/>
    <cellStyle name="Output 2 2 2 6 3" xfId="59461"/>
    <cellStyle name="Output 2 2 2 6 3 2" xfId="61765"/>
    <cellStyle name="Output 2 2 2 6 4" xfId="60613"/>
    <cellStyle name="Output 2 2 2 7" xfId="58597"/>
    <cellStyle name="Output 2 2 2 7 2" xfId="59749"/>
    <cellStyle name="Output 2 2 2 7 2 2" xfId="62053"/>
    <cellStyle name="Output 2 2 2 7 3" xfId="60901"/>
    <cellStyle name="Output 2 2 2 8" xfId="59173"/>
    <cellStyle name="Output 2 2 2 8 2" xfId="61477"/>
    <cellStyle name="Output 2 2 2 9" xfId="60325"/>
    <cellStyle name="Output 2 2 3" xfId="58013"/>
    <cellStyle name="Output 2 2 3 2" xfId="58062"/>
    <cellStyle name="Output 2 2 3 2 2" xfId="58138"/>
    <cellStyle name="Output 2 2 3 2 2 2" xfId="58283"/>
    <cellStyle name="Output 2 2 3 2 2 2 2" xfId="58571"/>
    <cellStyle name="Output 2 2 3 2 2 2 2 2" xfId="59147"/>
    <cellStyle name="Output 2 2 3 2 2 2 2 2 2" xfId="60299"/>
    <cellStyle name="Output 2 2 3 2 2 2 2 2 2 2" xfId="62603"/>
    <cellStyle name="Output 2 2 3 2 2 2 2 2 3" xfId="61451"/>
    <cellStyle name="Output 2 2 3 2 2 2 2 3" xfId="59723"/>
    <cellStyle name="Output 2 2 3 2 2 2 2 3 2" xfId="62027"/>
    <cellStyle name="Output 2 2 3 2 2 2 2 4" xfId="60875"/>
    <cellStyle name="Output 2 2 3 2 2 2 3" xfId="58859"/>
    <cellStyle name="Output 2 2 3 2 2 2 3 2" xfId="60011"/>
    <cellStyle name="Output 2 2 3 2 2 2 3 2 2" xfId="62315"/>
    <cellStyle name="Output 2 2 3 2 2 2 3 3" xfId="61163"/>
    <cellStyle name="Output 2 2 3 2 2 2 4" xfId="59435"/>
    <cellStyle name="Output 2 2 3 2 2 2 4 2" xfId="61739"/>
    <cellStyle name="Output 2 2 3 2 2 2 5" xfId="60587"/>
    <cellStyle name="Output 2 2 3 2 2 3" xfId="58427"/>
    <cellStyle name="Output 2 2 3 2 2 3 2" xfId="59003"/>
    <cellStyle name="Output 2 2 3 2 2 3 2 2" xfId="60155"/>
    <cellStyle name="Output 2 2 3 2 2 3 2 2 2" xfId="62459"/>
    <cellStyle name="Output 2 2 3 2 2 3 2 3" xfId="61307"/>
    <cellStyle name="Output 2 2 3 2 2 3 3" xfId="59579"/>
    <cellStyle name="Output 2 2 3 2 2 3 3 2" xfId="61883"/>
    <cellStyle name="Output 2 2 3 2 2 3 4" xfId="60731"/>
    <cellStyle name="Output 2 2 3 2 2 4" xfId="58715"/>
    <cellStyle name="Output 2 2 3 2 2 4 2" xfId="59867"/>
    <cellStyle name="Output 2 2 3 2 2 4 2 2" xfId="62171"/>
    <cellStyle name="Output 2 2 3 2 2 4 3" xfId="61019"/>
    <cellStyle name="Output 2 2 3 2 2 5" xfId="59291"/>
    <cellStyle name="Output 2 2 3 2 2 5 2" xfId="61595"/>
    <cellStyle name="Output 2 2 3 2 2 6" xfId="60443"/>
    <cellStyle name="Output 2 2 3 2 3" xfId="58210"/>
    <cellStyle name="Output 2 2 3 2 3 2" xfId="58498"/>
    <cellStyle name="Output 2 2 3 2 3 2 2" xfId="59074"/>
    <cellStyle name="Output 2 2 3 2 3 2 2 2" xfId="60226"/>
    <cellStyle name="Output 2 2 3 2 3 2 2 2 2" xfId="62530"/>
    <cellStyle name="Output 2 2 3 2 3 2 2 3" xfId="61378"/>
    <cellStyle name="Output 2 2 3 2 3 2 3" xfId="59650"/>
    <cellStyle name="Output 2 2 3 2 3 2 3 2" xfId="61954"/>
    <cellStyle name="Output 2 2 3 2 3 2 4" xfId="60802"/>
    <cellStyle name="Output 2 2 3 2 3 3" xfId="58786"/>
    <cellStyle name="Output 2 2 3 2 3 3 2" xfId="59938"/>
    <cellStyle name="Output 2 2 3 2 3 3 2 2" xfId="62242"/>
    <cellStyle name="Output 2 2 3 2 3 3 3" xfId="61090"/>
    <cellStyle name="Output 2 2 3 2 3 4" xfId="59362"/>
    <cellStyle name="Output 2 2 3 2 3 4 2" xfId="61666"/>
    <cellStyle name="Output 2 2 3 2 3 5" xfId="60514"/>
    <cellStyle name="Output 2 2 3 2 4" xfId="58354"/>
    <cellStyle name="Output 2 2 3 2 4 2" xfId="58930"/>
    <cellStyle name="Output 2 2 3 2 4 2 2" xfId="60082"/>
    <cellStyle name="Output 2 2 3 2 4 2 2 2" xfId="62386"/>
    <cellStyle name="Output 2 2 3 2 4 2 3" xfId="61234"/>
    <cellStyle name="Output 2 2 3 2 4 3" xfId="59506"/>
    <cellStyle name="Output 2 2 3 2 4 3 2" xfId="61810"/>
    <cellStyle name="Output 2 2 3 2 4 4" xfId="60658"/>
    <cellStyle name="Output 2 2 3 2 5" xfId="58642"/>
    <cellStyle name="Output 2 2 3 2 5 2" xfId="59794"/>
    <cellStyle name="Output 2 2 3 2 5 2 2" xfId="62098"/>
    <cellStyle name="Output 2 2 3 2 5 3" xfId="60946"/>
    <cellStyle name="Output 2 2 3 2 6" xfId="59218"/>
    <cellStyle name="Output 2 2 3 2 6 2" xfId="61522"/>
    <cellStyle name="Output 2 2 3 2 7" xfId="60370"/>
    <cellStyle name="Output 2 2 3 3" xfId="58132"/>
    <cellStyle name="Output 2 2 3 3 2" xfId="58277"/>
    <cellStyle name="Output 2 2 3 3 2 2" xfId="58565"/>
    <cellStyle name="Output 2 2 3 3 2 2 2" xfId="59141"/>
    <cellStyle name="Output 2 2 3 3 2 2 2 2" xfId="60293"/>
    <cellStyle name="Output 2 2 3 3 2 2 2 2 2" xfId="62597"/>
    <cellStyle name="Output 2 2 3 3 2 2 2 3" xfId="61445"/>
    <cellStyle name="Output 2 2 3 3 2 2 3" xfId="59717"/>
    <cellStyle name="Output 2 2 3 3 2 2 3 2" xfId="62021"/>
    <cellStyle name="Output 2 2 3 3 2 2 4" xfId="60869"/>
    <cellStyle name="Output 2 2 3 3 2 3" xfId="58853"/>
    <cellStyle name="Output 2 2 3 3 2 3 2" xfId="60005"/>
    <cellStyle name="Output 2 2 3 3 2 3 2 2" xfId="62309"/>
    <cellStyle name="Output 2 2 3 3 2 3 3" xfId="61157"/>
    <cellStyle name="Output 2 2 3 3 2 4" xfId="59429"/>
    <cellStyle name="Output 2 2 3 3 2 4 2" xfId="61733"/>
    <cellStyle name="Output 2 2 3 3 2 5" xfId="60581"/>
    <cellStyle name="Output 2 2 3 3 3" xfId="58421"/>
    <cellStyle name="Output 2 2 3 3 3 2" xfId="58997"/>
    <cellStyle name="Output 2 2 3 3 3 2 2" xfId="60149"/>
    <cellStyle name="Output 2 2 3 3 3 2 2 2" xfId="62453"/>
    <cellStyle name="Output 2 2 3 3 3 2 3" xfId="61301"/>
    <cellStyle name="Output 2 2 3 3 3 3" xfId="59573"/>
    <cellStyle name="Output 2 2 3 3 3 3 2" xfId="61877"/>
    <cellStyle name="Output 2 2 3 3 3 4" xfId="60725"/>
    <cellStyle name="Output 2 2 3 3 4" xfId="58709"/>
    <cellStyle name="Output 2 2 3 3 4 2" xfId="59861"/>
    <cellStyle name="Output 2 2 3 3 4 2 2" xfId="62165"/>
    <cellStyle name="Output 2 2 3 3 4 3" xfId="61013"/>
    <cellStyle name="Output 2 2 3 3 5" xfId="59285"/>
    <cellStyle name="Output 2 2 3 3 5 2" xfId="61589"/>
    <cellStyle name="Output 2 2 3 3 6" xfId="60437"/>
    <cellStyle name="Output 2 2 3 4" xfId="58174"/>
    <cellStyle name="Output 2 2 3 4 2" xfId="58462"/>
    <cellStyle name="Output 2 2 3 4 2 2" xfId="59038"/>
    <cellStyle name="Output 2 2 3 4 2 2 2" xfId="60190"/>
    <cellStyle name="Output 2 2 3 4 2 2 2 2" xfId="62494"/>
    <cellStyle name="Output 2 2 3 4 2 2 3" xfId="61342"/>
    <cellStyle name="Output 2 2 3 4 2 3" xfId="59614"/>
    <cellStyle name="Output 2 2 3 4 2 3 2" xfId="61918"/>
    <cellStyle name="Output 2 2 3 4 2 4" xfId="60766"/>
    <cellStyle name="Output 2 2 3 4 3" xfId="58750"/>
    <cellStyle name="Output 2 2 3 4 3 2" xfId="59902"/>
    <cellStyle name="Output 2 2 3 4 3 2 2" xfId="62206"/>
    <cellStyle name="Output 2 2 3 4 3 3" xfId="61054"/>
    <cellStyle name="Output 2 2 3 4 4" xfId="59326"/>
    <cellStyle name="Output 2 2 3 4 4 2" xfId="61630"/>
    <cellStyle name="Output 2 2 3 4 5" xfId="60478"/>
    <cellStyle name="Output 2 2 3 5" xfId="58318"/>
    <cellStyle name="Output 2 2 3 5 2" xfId="58894"/>
    <cellStyle name="Output 2 2 3 5 2 2" xfId="60046"/>
    <cellStyle name="Output 2 2 3 5 2 2 2" xfId="62350"/>
    <cellStyle name="Output 2 2 3 5 2 3" xfId="61198"/>
    <cellStyle name="Output 2 2 3 5 3" xfId="59470"/>
    <cellStyle name="Output 2 2 3 5 3 2" xfId="61774"/>
    <cellStyle name="Output 2 2 3 5 4" xfId="60622"/>
    <cellStyle name="Output 2 2 3 6" xfId="58606"/>
    <cellStyle name="Output 2 2 3 6 2" xfId="59758"/>
    <cellStyle name="Output 2 2 3 6 2 2" xfId="62062"/>
    <cellStyle name="Output 2 2 3 6 3" xfId="60910"/>
    <cellStyle name="Output 2 2 3 7" xfId="59182"/>
    <cellStyle name="Output 2 2 3 7 2" xfId="61486"/>
    <cellStyle name="Output 2 2 3 8" xfId="60334"/>
    <cellStyle name="Output 2 2 4" xfId="58036"/>
    <cellStyle name="Output 2 2 4 2" xfId="58122"/>
    <cellStyle name="Output 2 2 4 2 2" xfId="58267"/>
    <cellStyle name="Output 2 2 4 2 2 2" xfId="58555"/>
    <cellStyle name="Output 2 2 4 2 2 2 2" xfId="59131"/>
    <cellStyle name="Output 2 2 4 2 2 2 2 2" xfId="60283"/>
    <cellStyle name="Output 2 2 4 2 2 2 2 2 2" xfId="62587"/>
    <cellStyle name="Output 2 2 4 2 2 2 2 3" xfId="61435"/>
    <cellStyle name="Output 2 2 4 2 2 2 3" xfId="59707"/>
    <cellStyle name="Output 2 2 4 2 2 2 3 2" xfId="62011"/>
    <cellStyle name="Output 2 2 4 2 2 2 4" xfId="60859"/>
    <cellStyle name="Output 2 2 4 2 2 3" xfId="58843"/>
    <cellStyle name="Output 2 2 4 2 2 3 2" xfId="59995"/>
    <cellStyle name="Output 2 2 4 2 2 3 2 2" xfId="62299"/>
    <cellStyle name="Output 2 2 4 2 2 3 3" xfId="61147"/>
    <cellStyle name="Output 2 2 4 2 2 4" xfId="59419"/>
    <cellStyle name="Output 2 2 4 2 2 4 2" xfId="61723"/>
    <cellStyle name="Output 2 2 4 2 2 5" xfId="60571"/>
    <cellStyle name="Output 2 2 4 2 3" xfId="58411"/>
    <cellStyle name="Output 2 2 4 2 3 2" xfId="58987"/>
    <cellStyle name="Output 2 2 4 2 3 2 2" xfId="60139"/>
    <cellStyle name="Output 2 2 4 2 3 2 2 2" xfId="62443"/>
    <cellStyle name="Output 2 2 4 2 3 2 3" xfId="61291"/>
    <cellStyle name="Output 2 2 4 2 3 3" xfId="59563"/>
    <cellStyle name="Output 2 2 4 2 3 3 2" xfId="61867"/>
    <cellStyle name="Output 2 2 4 2 3 4" xfId="60715"/>
    <cellStyle name="Output 2 2 4 2 4" xfId="58699"/>
    <cellStyle name="Output 2 2 4 2 4 2" xfId="59851"/>
    <cellStyle name="Output 2 2 4 2 4 2 2" xfId="62155"/>
    <cellStyle name="Output 2 2 4 2 4 3" xfId="61003"/>
    <cellStyle name="Output 2 2 4 2 5" xfId="59275"/>
    <cellStyle name="Output 2 2 4 2 5 2" xfId="61579"/>
    <cellStyle name="Output 2 2 4 2 6" xfId="60427"/>
    <cellStyle name="Output 2 2 4 3" xfId="58192"/>
    <cellStyle name="Output 2 2 4 3 2" xfId="58480"/>
    <cellStyle name="Output 2 2 4 3 2 2" xfId="59056"/>
    <cellStyle name="Output 2 2 4 3 2 2 2" xfId="60208"/>
    <cellStyle name="Output 2 2 4 3 2 2 2 2" xfId="62512"/>
    <cellStyle name="Output 2 2 4 3 2 2 3" xfId="61360"/>
    <cellStyle name="Output 2 2 4 3 2 3" xfId="59632"/>
    <cellStyle name="Output 2 2 4 3 2 3 2" xfId="61936"/>
    <cellStyle name="Output 2 2 4 3 2 4" xfId="60784"/>
    <cellStyle name="Output 2 2 4 3 3" xfId="58768"/>
    <cellStyle name="Output 2 2 4 3 3 2" xfId="59920"/>
    <cellStyle name="Output 2 2 4 3 3 2 2" xfId="62224"/>
    <cellStyle name="Output 2 2 4 3 3 3" xfId="61072"/>
    <cellStyle name="Output 2 2 4 3 4" xfId="59344"/>
    <cellStyle name="Output 2 2 4 3 4 2" xfId="61648"/>
    <cellStyle name="Output 2 2 4 3 5" xfId="60496"/>
    <cellStyle name="Output 2 2 4 4" xfId="58336"/>
    <cellStyle name="Output 2 2 4 4 2" xfId="58912"/>
    <cellStyle name="Output 2 2 4 4 2 2" xfId="60064"/>
    <cellStyle name="Output 2 2 4 4 2 2 2" xfId="62368"/>
    <cellStyle name="Output 2 2 4 4 2 3" xfId="61216"/>
    <cellStyle name="Output 2 2 4 4 3" xfId="59488"/>
    <cellStyle name="Output 2 2 4 4 3 2" xfId="61792"/>
    <cellStyle name="Output 2 2 4 4 4" xfId="60640"/>
    <cellStyle name="Output 2 2 4 5" xfId="58624"/>
    <cellStyle name="Output 2 2 4 5 2" xfId="59776"/>
    <cellStyle name="Output 2 2 4 5 2 2" xfId="62080"/>
    <cellStyle name="Output 2 2 4 5 3" xfId="60928"/>
    <cellStyle name="Output 2 2 4 6" xfId="59200"/>
    <cellStyle name="Output 2 2 4 6 2" xfId="61504"/>
    <cellStyle name="Output 2 2 4 7" xfId="60352"/>
    <cellStyle name="Output 2 2 5" xfId="58101"/>
    <cellStyle name="Output 2 2 5 2" xfId="58246"/>
    <cellStyle name="Output 2 2 5 2 2" xfId="58534"/>
    <cellStyle name="Output 2 2 5 2 2 2" xfId="59110"/>
    <cellStyle name="Output 2 2 5 2 2 2 2" xfId="60262"/>
    <cellStyle name="Output 2 2 5 2 2 2 2 2" xfId="62566"/>
    <cellStyle name="Output 2 2 5 2 2 2 3" xfId="61414"/>
    <cellStyle name="Output 2 2 5 2 2 3" xfId="59686"/>
    <cellStyle name="Output 2 2 5 2 2 3 2" xfId="61990"/>
    <cellStyle name="Output 2 2 5 2 2 4" xfId="60838"/>
    <cellStyle name="Output 2 2 5 2 3" xfId="58822"/>
    <cellStyle name="Output 2 2 5 2 3 2" xfId="59974"/>
    <cellStyle name="Output 2 2 5 2 3 2 2" xfId="62278"/>
    <cellStyle name="Output 2 2 5 2 3 3" xfId="61126"/>
    <cellStyle name="Output 2 2 5 2 4" xfId="59398"/>
    <cellStyle name="Output 2 2 5 2 4 2" xfId="61702"/>
    <cellStyle name="Output 2 2 5 2 5" xfId="60550"/>
    <cellStyle name="Output 2 2 5 3" xfId="58390"/>
    <cellStyle name="Output 2 2 5 3 2" xfId="58966"/>
    <cellStyle name="Output 2 2 5 3 2 2" xfId="60118"/>
    <cellStyle name="Output 2 2 5 3 2 2 2" xfId="62422"/>
    <cellStyle name="Output 2 2 5 3 2 3" xfId="61270"/>
    <cellStyle name="Output 2 2 5 3 3" xfId="59542"/>
    <cellStyle name="Output 2 2 5 3 3 2" xfId="61846"/>
    <cellStyle name="Output 2 2 5 3 4" xfId="60694"/>
    <cellStyle name="Output 2 2 5 4" xfId="58678"/>
    <cellStyle name="Output 2 2 5 4 2" xfId="59830"/>
    <cellStyle name="Output 2 2 5 4 2 2" xfId="62134"/>
    <cellStyle name="Output 2 2 5 4 3" xfId="60982"/>
    <cellStyle name="Output 2 2 5 5" xfId="59254"/>
    <cellStyle name="Output 2 2 5 5 2" xfId="61558"/>
    <cellStyle name="Output 2 2 5 6" xfId="60406"/>
    <cellStyle name="Output 2 2 6" xfId="58156"/>
    <cellStyle name="Output 2 2 6 2" xfId="58444"/>
    <cellStyle name="Output 2 2 6 2 2" xfId="59020"/>
    <cellStyle name="Output 2 2 6 2 2 2" xfId="60172"/>
    <cellStyle name="Output 2 2 6 2 2 2 2" xfId="62476"/>
    <cellStyle name="Output 2 2 6 2 2 3" xfId="61324"/>
    <cellStyle name="Output 2 2 6 2 3" xfId="59596"/>
    <cellStyle name="Output 2 2 6 2 3 2" xfId="61900"/>
    <cellStyle name="Output 2 2 6 2 4" xfId="60748"/>
    <cellStyle name="Output 2 2 6 3" xfId="58732"/>
    <cellStyle name="Output 2 2 6 3 2" xfId="59884"/>
    <cellStyle name="Output 2 2 6 3 2 2" xfId="62188"/>
    <cellStyle name="Output 2 2 6 3 3" xfId="61036"/>
    <cellStyle name="Output 2 2 6 4" xfId="59308"/>
    <cellStyle name="Output 2 2 6 4 2" xfId="61612"/>
    <cellStyle name="Output 2 2 6 5" xfId="60460"/>
    <cellStyle name="Output 2 2 7" xfId="58300"/>
    <cellStyle name="Output 2 2 7 2" xfId="58876"/>
    <cellStyle name="Output 2 2 7 2 2" xfId="60028"/>
    <cellStyle name="Output 2 2 7 2 2 2" xfId="62332"/>
    <cellStyle name="Output 2 2 7 2 3" xfId="61180"/>
    <cellStyle name="Output 2 2 7 3" xfId="59452"/>
    <cellStyle name="Output 2 2 7 3 2" xfId="61756"/>
    <cellStyle name="Output 2 2 7 4" xfId="60604"/>
    <cellStyle name="Output 2 2 8" xfId="58588"/>
    <cellStyle name="Output 2 2 8 2" xfId="59740"/>
    <cellStyle name="Output 2 2 8 2 2" xfId="62044"/>
    <cellStyle name="Output 2 2 8 3" xfId="60892"/>
    <cellStyle name="Output 2 2 9" xfId="59164"/>
    <cellStyle name="Output 2 2 9 2" xfId="61468"/>
    <cellStyle name="Output 2 3" xfId="57982"/>
    <cellStyle name="Output 2 3 10" xfId="60314"/>
    <cellStyle name="Output 2 3 2" xfId="58000"/>
    <cellStyle name="Output 2 3 2 2" xfId="58021"/>
    <cellStyle name="Output 2 3 2 2 2" xfId="58070"/>
    <cellStyle name="Output 2 3 2 2 2 2" xfId="58125"/>
    <cellStyle name="Output 2 3 2 2 2 2 2" xfId="58270"/>
    <cellStyle name="Output 2 3 2 2 2 2 2 2" xfId="58558"/>
    <cellStyle name="Output 2 3 2 2 2 2 2 2 2" xfId="59134"/>
    <cellStyle name="Output 2 3 2 2 2 2 2 2 2 2" xfId="60286"/>
    <cellStyle name="Output 2 3 2 2 2 2 2 2 2 2 2" xfId="62590"/>
    <cellStyle name="Output 2 3 2 2 2 2 2 2 2 3" xfId="61438"/>
    <cellStyle name="Output 2 3 2 2 2 2 2 2 3" xfId="59710"/>
    <cellStyle name="Output 2 3 2 2 2 2 2 2 3 2" xfId="62014"/>
    <cellStyle name="Output 2 3 2 2 2 2 2 2 4" xfId="60862"/>
    <cellStyle name="Output 2 3 2 2 2 2 2 3" xfId="58846"/>
    <cellStyle name="Output 2 3 2 2 2 2 2 3 2" xfId="59998"/>
    <cellStyle name="Output 2 3 2 2 2 2 2 3 2 2" xfId="62302"/>
    <cellStyle name="Output 2 3 2 2 2 2 2 3 3" xfId="61150"/>
    <cellStyle name="Output 2 3 2 2 2 2 2 4" xfId="59422"/>
    <cellStyle name="Output 2 3 2 2 2 2 2 4 2" xfId="61726"/>
    <cellStyle name="Output 2 3 2 2 2 2 2 5" xfId="60574"/>
    <cellStyle name="Output 2 3 2 2 2 2 3" xfId="58414"/>
    <cellStyle name="Output 2 3 2 2 2 2 3 2" xfId="58990"/>
    <cellStyle name="Output 2 3 2 2 2 2 3 2 2" xfId="60142"/>
    <cellStyle name="Output 2 3 2 2 2 2 3 2 2 2" xfId="62446"/>
    <cellStyle name="Output 2 3 2 2 2 2 3 2 3" xfId="61294"/>
    <cellStyle name="Output 2 3 2 2 2 2 3 3" xfId="59566"/>
    <cellStyle name="Output 2 3 2 2 2 2 3 3 2" xfId="61870"/>
    <cellStyle name="Output 2 3 2 2 2 2 3 4" xfId="60718"/>
    <cellStyle name="Output 2 3 2 2 2 2 4" xfId="58702"/>
    <cellStyle name="Output 2 3 2 2 2 2 4 2" xfId="59854"/>
    <cellStyle name="Output 2 3 2 2 2 2 4 2 2" xfId="62158"/>
    <cellStyle name="Output 2 3 2 2 2 2 4 3" xfId="61006"/>
    <cellStyle name="Output 2 3 2 2 2 2 5" xfId="59278"/>
    <cellStyle name="Output 2 3 2 2 2 2 5 2" xfId="61582"/>
    <cellStyle name="Output 2 3 2 2 2 2 6" xfId="60430"/>
    <cellStyle name="Output 2 3 2 2 2 3" xfId="58218"/>
    <cellStyle name="Output 2 3 2 2 2 3 2" xfId="58506"/>
    <cellStyle name="Output 2 3 2 2 2 3 2 2" xfId="59082"/>
    <cellStyle name="Output 2 3 2 2 2 3 2 2 2" xfId="60234"/>
    <cellStyle name="Output 2 3 2 2 2 3 2 2 2 2" xfId="62538"/>
    <cellStyle name="Output 2 3 2 2 2 3 2 2 3" xfId="61386"/>
    <cellStyle name="Output 2 3 2 2 2 3 2 3" xfId="59658"/>
    <cellStyle name="Output 2 3 2 2 2 3 2 3 2" xfId="61962"/>
    <cellStyle name="Output 2 3 2 2 2 3 2 4" xfId="60810"/>
    <cellStyle name="Output 2 3 2 2 2 3 3" xfId="58794"/>
    <cellStyle name="Output 2 3 2 2 2 3 3 2" xfId="59946"/>
    <cellStyle name="Output 2 3 2 2 2 3 3 2 2" xfId="62250"/>
    <cellStyle name="Output 2 3 2 2 2 3 3 3" xfId="61098"/>
    <cellStyle name="Output 2 3 2 2 2 3 4" xfId="59370"/>
    <cellStyle name="Output 2 3 2 2 2 3 4 2" xfId="61674"/>
    <cellStyle name="Output 2 3 2 2 2 3 5" xfId="60522"/>
    <cellStyle name="Output 2 3 2 2 2 4" xfId="58362"/>
    <cellStyle name="Output 2 3 2 2 2 4 2" xfId="58938"/>
    <cellStyle name="Output 2 3 2 2 2 4 2 2" xfId="60090"/>
    <cellStyle name="Output 2 3 2 2 2 4 2 2 2" xfId="62394"/>
    <cellStyle name="Output 2 3 2 2 2 4 2 3" xfId="61242"/>
    <cellStyle name="Output 2 3 2 2 2 4 3" xfId="59514"/>
    <cellStyle name="Output 2 3 2 2 2 4 3 2" xfId="61818"/>
    <cellStyle name="Output 2 3 2 2 2 4 4" xfId="60666"/>
    <cellStyle name="Output 2 3 2 2 2 5" xfId="58650"/>
    <cellStyle name="Output 2 3 2 2 2 5 2" xfId="59802"/>
    <cellStyle name="Output 2 3 2 2 2 5 2 2" xfId="62106"/>
    <cellStyle name="Output 2 3 2 2 2 5 3" xfId="60954"/>
    <cellStyle name="Output 2 3 2 2 2 6" xfId="59226"/>
    <cellStyle name="Output 2 3 2 2 2 6 2" xfId="61530"/>
    <cellStyle name="Output 2 3 2 2 2 7" xfId="60378"/>
    <cellStyle name="Output 2 3 2 2 3" xfId="58097"/>
    <cellStyle name="Output 2 3 2 2 3 2" xfId="58242"/>
    <cellStyle name="Output 2 3 2 2 3 2 2" xfId="58530"/>
    <cellStyle name="Output 2 3 2 2 3 2 2 2" xfId="59106"/>
    <cellStyle name="Output 2 3 2 2 3 2 2 2 2" xfId="60258"/>
    <cellStyle name="Output 2 3 2 2 3 2 2 2 2 2" xfId="62562"/>
    <cellStyle name="Output 2 3 2 2 3 2 2 2 3" xfId="61410"/>
    <cellStyle name="Output 2 3 2 2 3 2 2 3" xfId="59682"/>
    <cellStyle name="Output 2 3 2 2 3 2 2 3 2" xfId="61986"/>
    <cellStyle name="Output 2 3 2 2 3 2 2 4" xfId="60834"/>
    <cellStyle name="Output 2 3 2 2 3 2 3" xfId="58818"/>
    <cellStyle name="Output 2 3 2 2 3 2 3 2" xfId="59970"/>
    <cellStyle name="Output 2 3 2 2 3 2 3 2 2" xfId="62274"/>
    <cellStyle name="Output 2 3 2 2 3 2 3 3" xfId="61122"/>
    <cellStyle name="Output 2 3 2 2 3 2 4" xfId="59394"/>
    <cellStyle name="Output 2 3 2 2 3 2 4 2" xfId="61698"/>
    <cellStyle name="Output 2 3 2 2 3 2 5" xfId="60546"/>
    <cellStyle name="Output 2 3 2 2 3 3" xfId="58386"/>
    <cellStyle name="Output 2 3 2 2 3 3 2" xfId="58962"/>
    <cellStyle name="Output 2 3 2 2 3 3 2 2" xfId="60114"/>
    <cellStyle name="Output 2 3 2 2 3 3 2 2 2" xfId="62418"/>
    <cellStyle name="Output 2 3 2 2 3 3 2 3" xfId="61266"/>
    <cellStyle name="Output 2 3 2 2 3 3 3" xfId="59538"/>
    <cellStyle name="Output 2 3 2 2 3 3 3 2" xfId="61842"/>
    <cellStyle name="Output 2 3 2 2 3 3 4" xfId="60690"/>
    <cellStyle name="Output 2 3 2 2 3 4" xfId="58674"/>
    <cellStyle name="Output 2 3 2 2 3 4 2" xfId="59826"/>
    <cellStyle name="Output 2 3 2 2 3 4 2 2" xfId="62130"/>
    <cellStyle name="Output 2 3 2 2 3 4 3" xfId="60978"/>
    <cellStyle name="Output 2 3 2 2 3 5" xfId="59250"/>
    <cellStyle name="Output 2 3 2 2 3 5 2" xfId="61554"/>
    <cellStyle name="Output 2 3 2 2 3 6" xfId="60402"/>
    <cellStyle name="Output 2 3 2 2 4" xfId="58182"/>
    <cellStyle name="Output 2 3 2 2 4 2" xfId="58470"/>
    <cellStyle name="Output 2 3 2 2 4 2 2" xfId="59046"/>
    <cellStyle name="Output 2 3 2 2 4 2 2 2" xfId="60198"/>
    <cellStyle name="Output 2 3 2 2 4 2 2 2 2" xfId="62502"/>
    <cellStyle name="Output 2 3 2 2 4 2 2 3" xfId="61350"/>
    <cellStyle name="Output 2 3 2 2 4 2 3" xfId="59622"/>
    <cellStyle name="Output 2 3 2 2 4 2 3 2" xfId="61926"/>
    <cellStyle name="Output 2 3 2 2 4 2 4" xfId="60774"/>
    <cellStyle name="Output 2 3 2 2 4 3" xfId="58758"/>
    <cellStyle name="Output 2 3 2 2 4 3 2" xfId="59910"/>
    <cellStyle name="Output 2 3 2 2 4 3 2 2" xfId="62214"/>
    <cellStyle name="Output 2 3 2 2 4 3 3" xfId="61062"/>
    <cellStyle name="Output 2 3 2 2 4 4" xfId="59334"/>
    <cellStyle name="Output 2 3 2 2 4 4 2" xfId="61638"/>
    <cellStyle name="Output 2 3 2 2 4 5" xfId="60486"/>
    <cellStyle name="Output 2 3 2 2 5" xfId="58326"/>
    <cellStyle name="Output 2 3 2 2 5 2" xfId="58902"/>
    <cellStyle name="Output 2 3 2 2 5 2 2" xfId="60054"/>
    <cellStyle name="Output 2 3 2 2 5 2 2 2" xfId="62358"/>
    <cellStyle name="Output 2 3 2 2 5 2 3" xfId="61206"/>
    <cellStyle name="Output 2 3 2 2 5 3" xfId="59478"/>
    <cellStyle name="Output 2 3 2 2 5 3 2" xfId="61782"/>
    <cellStyle name="Output 2 3 2 2 5 4" xfId="60630"/>
    <cellStyle name="Output 2 3 2 2 6" xfId="58614"/>
    <cellStyle name="Output 2 3 2 2 6 2" xfId="59766"/>
    <cellStyle name="Output 2 3 2 2 6 2 2" xfId="62070"/>
    <cellStyle name="Output 2 3 2 2 6 3" xfId="60918"/>
    <cellStyle name="Output 2 3 2 2 7" xfId="59190"/>
    <cellStyle name="Output 2 3 2 2 7 2" xfId="61494"/>
    <cellStyle name="Output 2 3 2 2 8" xfId="60342"/>
    <cellStyle name="Output 2 3 2 3" xfId="58049"/>
    <cellStyle name="Output 2 3 2 3 2" xfId="58141"/>
    <cellStyle name="Output 2 3 2 3 2 2" xfId="58286"/>
    <cellStyle name="Output 2 3 2 3 2 2 2" xfId="58574"/>
    <cellStyle name="Output 2 3 2 3 2 2 2 2" xfId="59150"/>
    <cellStyle name="Output 2 3 2 3 2 2 2 2 2" xfId="60302"/>
    <cellStyle name="Output 2 3 2 3 2 2 2 2 2 2" xfId="62606"/>
    <cellStyle name="Output 2 3 2 3 2 2 2 2 3" xfId="61454"/>
    <cellStyle name="Output 2 3 2 3 2 2 2 3" xfId="59726"/>
    <cellStyle name="Output 2 3 2 3 2 2 2 3 2" xfId="62030"/>
    <cellStyle name="Output 2 3 2 3 2 2 2 4" xfId="60878"/>
    <cellStyle name="Output 2 3 2 3 2 2 3" xfId="58862"/>
    <cellStyle name="Output 2 3 2 3 2 2 3 2" xfId="60014"/>
    <cellStyle name="Output 2 3 2 3 2 2 3 2 2" xfId="62318"/>
    <cellStyle name="Output 2 3 2 3 2 2 3 3" xfId="61166"/>
    <cellStyle name="Output 2 3 2 3 2 2 4" xfId="59438"/>
    <cellStyle name="Output 2 3 2 3 2 2 4 2" xfId="61742"/>
    <cellStyle name="Output 2 3 2 3 2 2 5" xfId="60590"/>
    <cellStyle name="Output 2 3 2 3 2 3" xfId="58430"/>
    <cellStyle name="Output 2 3 2 3 2 3 2" xfId="59006"/>
    <cellStyle name="Output 2 3 2 3 2 3 2 2" xfId="60158"/>
    <cellStyle name="Output 2 3 2 3 2 3 2 2 2" xfId="62462"/>
    <cellStyle name="Output 2 3 2 3 2 3 2 3" xfId="61310"/>
    <cellStyle name="Output 2 3 2 3 2 3 3" xfId="59582"/>
    <cellStyle name="Output 2 3 2 3 2 3 3 2" xfId="61886"/>
    <cellStyle name="Output 2 3 2 3 2 3 4" xfId="60734"/>
    <cellStyle name="Output 2 3 2 3 2 4" xfId="58718"/>
    <cellStyle name="Output 2 3 2 3 2 4 2" xfId="59870"/>
    <cellStyle name="Output 2 3 2 3 2 4 2 2" xfId="62174"/>
    <cellStyle name="Output 2 3 2 3 2 4 3" xfId="61022"/>
    <cellStyle name="Output 2 3 2 3 2 5" xfId="59294"/>
    <cellStyle name="Output 2 3 2 3 2 5 2" xfId="61598"/>
    <cellStyle name="Output 2 3 2 3 2 6" xfId="60446"/>
    <cellStyle name="Output 2 3 2 3 3" xfId="58200"/>
    <cellStyle name="Output 2 3 2 3 3 2" xfId="58488"/>
    <cellStyle name="Output 2 3 2 3 3 2 2" xfId="59064"/>
    <cellStyle name="Output 2 3 2 3 3 2 2 2" xfId="60216"/>
    <cellStyle name="Output 2 3 2 3 3 2 2 2 2" xfId="62520"/>
    <cellStyle name="Output 2 3 2 3 3 2 2 3" xfId="61368"/>
    <cellStyle name="Output 2 3 2 3 3 2 3" xfId="59640"/>
    <cellStyle name="Output 2 3 2 3 3 2 3 2" xfId="61944"/>
    <cellStyle name="Output 2 3 2 3 3 2 4" xfId="60792"/>
    <cellStyle name="Output 2 3 2 3 3 3" xfId="58776"/>
    <cellStyle name="Output 2 3 2 3 3 3 2" xfId="59928"/>
    <cellStyle name="Output 2 3 2 3 3 3 2 2" xfId="62232"/>
    <cellStyle name="Output 2 3 2 3 3 3 3" xfId="61080"/>
    <cellStyle name="Output 2 3 2 3 3 4" xfId="59352"/>
    <cellStyle name="Output 2 3 2 3 3 4 2" xfId="61656"/>
    <cellStyle name="Output 2 3 2 3 3 5" xfId="60504"/>
    <cellStyle name="Output 2 3 2 3 4" xfId="58344"/>
    <cellStyle name="Output 2 3 2 3 4 2" xfId="58920"/>
    <cellStyle name="Output 2 3 2 3 4 2 2" xfId="60072"/>
    <cellStyle name="Output 2 3 2 3 4 2 2 2" xfId="62376"/>
    <cellStyle name="Output 2 3 2 3 4 2 3" xfId="61224"/>
    <cellStyle name="Output 2 3 2 3 4 3" xfId="59496"/>
    <cellStyle name="Output 2 3 2 3 4 3 2" xfId="61800"/>
    <cellStyle name="Output 2 3 2 3 4 4" xfId="60648"/>
    <cellStyle name="Output 2 3 2 3 5" xfId="58632"/>
    <cellStyle name="Output 2 3 2 3 5 2" xfId="59784"/>
    <cellStyle name="Output 2 3 2 3 5 2 2" xfId="62088"/>
    <cellStyle name="Output 2 3 2 3 5 3" xfId="60936"/>
    <cellStyle name="Output 2 3 2 3 6" xfId="59208"/>
    <cellStyle name="Output 2 3 2 3 6 2" xfId="61512"/>
    <cellStyle name="Output 2 3 2 3 7" xfId="60360"/>
    <cellStyle name="Output 2 3 2 4" xfId="58143"/>
    <cellStyle name="Output 2 3 2 4 2" xfId="58288"/>
    <cellStyle name="Output 2 3 2 4 2 2" xfId="58576"/>
    <cellStyle name="Output 2 3 2 4 2 2 2" xfId="59152"/>
    <cellStyle name="Output 2 3 2 4 2 2 2 2" xfId="60304"/>
    <cellStyle name="Output 2 3 2 4 2 2 2 2 2" xfId="62608"/>
    <cellStyle name="Output 2 3 2 4 2 2 2 3" xfId="61456"/>
    <cellStyle name="Output 2 3 2 4 2 2 3" xfId="59728"/>
    <cellStyle name="Output 2 3 2 4 2 2 3 2" xfId="62032"/>
    <cellStyle name="Output 2 3 2 4 2 2 4" xfId="60880"/>
    <cellStyle name="Output 2 3 2 4 2 3" xfId="58864"/>
    <cellStyle name="Output 2 3 2 4 2 3 2" xfId="60016"/>
    <cellStyle name="Output 2 3 2 4 2 3 2 2" xfId="62320"/>
    <cellStyle name="Output 2 3 2 4 2 3 3" xfId="61168"/>
    <cellStyle name="Output 2 3 2 4 2 4" xfId="59440"/>
    <cellStyle name="Output 2 3 2 4 2 4 2" xfId="61744"/>
    <cellStyle name="Output 2 3 2 4 2 5" xfId="60592"/>
    <cellStyle name="Output 2 3 2 4 3" xfId="58432"/>
    <cellStyle name="Output 2 3 2 4 3 2" xfId="59008"/>
    <cellStyle name="Output 2 3 2 4 3 2 2" xfId="60160"/>
    <cellStyle name="Output 2 3 2 4 3 2 2 2" xfId="62464"/>
    <cellStyle name="Output 2 3 2 4 3 2 3" xfId="61312"/>
    <cellStyle name="Output 2 3 2 4 3 3" xfId="59584"/>
    <cellStyle name="Output 2 3 2 4 3 3 2" xfId="61888"/>
    <cellStyle name="Output 2 3 2 4 3 4" xfId="60736"/>
    <cellStyle name="Output 2 3 2 4 4" xfId="58720"/>
    <cellStyle name="Output 2 3 2 4 4 2" xfId="59872"/>
    <cellStyle name="Output 2 3 2 4 4 2 2" xfId="62176"/>
    <cellStyle name="Output 2 3 2 4 4 3" xfId="61024"/>
    <cellStyle name="Output 2 3 2 4 5" xfId="59296"/>
    <cellStyle name="Output 2 3 2 4 5 2" xfId="61600"/>
    <cellStyle name="Output 2 3 2 4 6" xfId="60448"/>
    <cellStyle name="Output 2 3 2 5" xfId="58164"/>
    <cellStyle name="Output 2 3 2 5 2" xfId="58452"/>
    <cellStyle name="Output 2 3 2 5 2 2" xfId="59028"/>
    <cellStyle name="Output 2 3 2 5 2 2 2" xfId="60180"/>
    <cellStyle name="Output 2 3 2 5 2 2 2 2" xfId="62484"/>
    <cellStyle name="Output 2 3 2 5 2 2 3" xfId="61332"/>
    <cellStyle name="Output 2 3 2 5 2 3" xfId="59604"/>
    <cellStyle name="Output 2 3 2 5 2 3 2" xfId="61908"/>
    <cellStyle name="Output 2 3 2 5 2 4" xfId="60756"/>
    <cellStyle name="Output 2 3 2 5 3" xfId="58740"/>
    <cellStyle name="Output 2 3 2 5 3 2" xfId="59892"/>
    <cellStyle name="Output 2 3 2 5 3 2 2" xfId="62196"/>
    <cellStyle name="Output 2 3 2 5 3 3" xfId="61044"/>
    <cellStyle name="Output 2 3 2 5 4" xfId="59316"/>
    <cellStyle name="Output 2 3 2 5 4 2" xfId="61620"/>
    <cellStyle name="Output 2 3 2 5 5" xfId="60468"/>
    <cellStyle name="Output 2 3 2 6" xfId="58308"/>
    <cellStyle name="Output 2 3 2 6 2" xfId="58884"/>
    <cellStyle name="Output 2 3 2 6 2 2" xfId="60036"/>
    <cellStyle name="Output 2 3 2 6 2 2 2" xfId="62340"/>
    <cellStyle name="Output 2 3 2 6 2 3" xfId="61188"/>
    <cellStyle name="Output 2 3 2 6 3" xfId="59460"/>
    <cellStyle name="Output 2 3 2 6 3 2" xfId="61764"/>
    <cellStyle name="Output 2 3 2 6 4" xfId="60612"/>
    <cellStyle name="Output 2 3 2 7" xfId="58596"/>
    <cellStyle name="Output 2 3 2 7 2" xfId="59748"/>
    <cellStyle name="Output 2 3 2 7 2 2" xfId="62052"/>
    <cellStyle name="Output 2 3 2 7 3" xfId="60900"/>
    <cellStyle name="Output 2 3 2 8" xfId="59172"/>
    <cellStyle name="Output 2 3 2 8 2" xfId="61476"/>
    <cellStyle name="Output 2 3 2 9" xfId="60324"/>
    <cellStyle name="Output 2 3 3" xfId="58011"/>
    <cellStyle name="Output 2 3 3 2" xfId="58060"/>
    <cellStyle name="Output 2 3 3 2 2" xfId="58089"/>
    <cellStyle name="Output 2 3 3 2 2 2" xfId="58234"/>
    <cellStyle name="Output 2 3 3 2 2 2 2" xfId="58522"/>
    <cellStyle name="Output 2 3 3 2 2 2 2 2" xfId="59098"/>
    <cellStyle name="Output 2 3 3 2 2 2 2 2 2" xfId="60250"/>
    <cellStyle name="Output 2 3 3 2 2 2 2 2 2 2" xfId="62554"/>
    <cellStyle name="Output 2 3 3 2 2 2 2 2 3" xfId="61402"/>
    <cellStyle name="Output 2 3 3 2 2 2 2 3" xfId="59674"/>
    <cellStyle name="Output 2 3 3 2 2 2 2 3 2" xfId="61978"/>
    <cellStyle name="Output 2 3 3 2 2 2 2 4" xfId="60826"/>
    <cellStyle name="Output 2 3 3 2 2 2 3" xfId="58810"/>
    <cellStyle name="Output 2 3 3 2 2 2 3 2" xfId="59962"/>
    <cellStyle name="Output 2 3 3 2 2 2 3 2 2" xfId="62266"/>
    <cellStyle name="Output 2 3 3 2 2 2 3 3" xfId="61114"/>
    <cellStyle name="Output 2 3 3 2 2 2 4" xfId="59386"/>
    <cellStyle name="Output 2 3 3 2 2 2 4 2" xfId="61690"/>
    <cellStyle name="Output 2 3 3 2 2 2 5" xfId="60538"/>
    <cellStyle name="Output 2 3 3 2 2 3" xfId="58378"/>
    <cellStyle name="Output 2 3 3 2 2 3 2" xfId="58954"/>
    <cellStyle name="Output 2 3 3 2 2 3 2 2" xfId="60106"/>
    <cellStyle name="Output 2 3 3 2 2 3 2 2 2" xfId="62410"/>
    <cellStyle name="Output 2 3 3 2 2 3 2 3" xfId="61258"/>
    <cellStyle name="Output 2 3 3 2 2 3 3" xfId="59530"/>
    <cellStyle name="Output 2 3 3 2 2 3 3 2" xfId="61834"/>
    <cellStyle name="Output 2 3 3 2 2 3 4" xfId="60682"/>
    <cellStyle name="Output 2 3 3 2 2 4" xfId="58666"/>
    <cellStyle name="Output 2 3 3 2 2 4 2" xfId="59818"/>
    <cellStyle name="Output 2 3 3 2 2 4 2 2" xfId="62122"/>
    <cellStyle name="Output 2 3 3 2 2 4 3" xfId="60970"/>
    <cellStyle name="Output 2 3 3 2 2 5" xfId="59242"/>
    <cellStyle name="Output 2 3 3 2 2 5 2" xfId="61546"/>
    <cellStyle name="Output 2 3 3 2 2 6" xfId="60394"/>
    <cellStyle name="Output 2 3 3 2 3" xfId="58208"/>
    <cellStyle name="Output 2 3 3 2 3 2" xfId="58496"/>
    <cellStyle name="Output 2 3 3 2 3 2 2" xfId="59072"/>
    <cellStyle name="Output 2 3 3 2 3 2 2 2" xfId="60224"/>
    <cellStyle name="Output 2 3 3 2 3 2 2 2 2" xfId="62528"/>
    <cellStyle name="Output 2 3 3 2 3 2 2 3" xfId="61376"/>
    <cellStyle name="Output 2 3 3 2 3 2 3" xfId="59648"/>
    <cellStyle name="Output 2 3 3 2 3 2 3 2" xfId="61952"/>
    <cellStyle name="Output 2 3 3 2 3 2 4" xfId="60800"/>
    <cellStyle name="Output 2 3 3 2 3 3" xfId="58784"/>
    <cellStyle name="Output 2 3 3 2 3 3 2" xfId="59936"/>
    <cellStyle name="Output 2 3 3 2 3 3 2 2" xfId="62240"/>
    <cellStyle name="Output 2 3 3 2 3 3 3" xfId="61088"/>
    <cellStyle name="Output 2 3 3 2 3 4" xfId="59360"/>
    <cellStyle name="Output 2 3 3 2 3 4 2" xfId="61664"/>
    <cellStyle name="Output 2 3 3 2 3 5" xfId="60512"/>
    <cellStyle name="Output 2 3 3 2 4" xfId="58352"/>
    <cellStyle name="Output 2 3 3 2 4 2" xfId="58928"/>
    <cellStyle name="Output 2 3 3 2 4 2 2" xfId="60080"/>
    <cellStyle name="Output 2 3 3 2 4 2 2 2" xfId="62384"/>
    <cellStyle name="Output 2 3 3 2 4 2 3" xfId="61232"/>
    <cellStyle name="Output 2 3 3 2 4 3" xfId="59504"/>
    <cellStyle name="Output 2 3 3 2 4 3 2" xfId="61808"/>
    <cellStyle name="Output 2 3 3 2 4 4" xfId="60656"/>
    <cellStyle name="Output 2 3 3 2 5" xfId="58640"/>
    <cellStyle name="Output 2 3 3 2 5 2" xfId="59792"/>
    <cellStyle name="Output 2 3 3 2 5 2 2" xfId="62096"/>
    <cellStyle name="Output 2 3 3 2 5 3" xfId="60944"/>
    <cellStyle name="Output 2 3 3 2 6" xfId="59216"/>
    <cellStyle name="Output 2 3 3 2 6 2" xfId="61520"/>
    <cellStyle name="Output 2 3 3 2 7" xfId="60368"/>
    <cellStyle name="Output 2 3 3 3" xfId="58123"/>
    <cellStyle name="Output 2 3 3 3 2" xfId="58268"/>
    <cellStyle name="Output 2 3 3 3 2 2" xfId="58556"/>
    <cellStyle name="Output 2 3 3 3 2 2 2" xfId="59132"/>
    <cellStyle name="Output 2 3 3 3 2 2 2 2" xfId="60284"/>
    <cellStyle name="Output 2 3 3 3 2 2 2 2 2" xfId="62588"/>
    <cellStyle name="Output 2 3 3 3 2 2 2 3" xfId="61436"/>
    <cellStyle name="Output 2 3 3 3 2 2 3" xfId="59708"/>
    <cellStyle name="Output 2 3 3 3 2 2 3 2" xfId="62012"/>
    <cellStyle name="Output 2 3 3 3 2 2 4" xfId="60860"/>
    <cellStyle name="Output 2 3 3 3 2 3" xfId="58844"/>
    <cellStyle name="Output 2 3 3 3 2 3 2" xfId="59996"/>
    <cellStyle name="Output 2 3 3 3 2 3 2 2" xfId="62300"/>
    <cellStyle name="Output 2 3 3 3 2 3 3" xfId="61148"/>
    <cellStyle name="Output 2 3 3 3 2 4" xfId="59420"/>
    <cellStyle name="Output 2 3 3 3 2 4 2" xfId="61724"/>
    <cellStyle name="Output 2 3 3 3 2 5" xfId="60572"/>
    <cellStyle name="Output 2 3 3 3 3" xfId="58412"/>
    <cellStyle name="Output 2 3 3 3 3 2" xfId="58988"/>
    <cellStyle name="Output 2 3 3 3 3 2 2" xfId="60140"/>
    <cellStyle name="Output 2 3 3 3 3 2 2 2" xfId="62444"/>
    <cellStyle name="Output 2 3 3 3 3 2 3" xfId="61292"/>
    <cellStyle name="Output 2 3 3 3 3 3" xfId="59564"/>
    <cellStyle name="Output 2 3 3 3 3 3 2" xfId="61868"/>
    <cellStyle name="Output 2 3 3 3 3 4" xfId="60716"/>
    <cellStyle name="Output 2 3 3 3 4" xfId="58700"/>
    <cellStyle name="Output 2 3 3 3 4 2" xfId="59852"/>
    <cellStyle name="Output 2 3 3 3 4 2 2" xfId="62156"/>
    <cellStyle name="Output 2 3 3 3 4 3" xfId="61004"/>
    <cellStyle name="Output 2 3 3 3 5" xfId="59276"/>
    <cellStyle name="Output 2 3 3 3 5 2" xfId="61580"/>
    <cellStyle name="Output 2 3 3 3 6" xfId="60428"/>
    <cellStyle name="Output 2 3 3 4" xfId="58172"/>
    <cellStyle name="Output 2 3 3 4 2" xfId="58460"/>
    <cellStyle name="Output 2 3 3 4 2 2" xfId="59036"/>
    <cellStyle name="Output 2 3 3 4 2 2 2" xfId="60188"/>
    <cellStyle name="Output 2 3 3 4 2 2 2 2" xfId="62492"/>
    <cellStyle name="Output 2 3 3 4 2 2 3" xfId="61340"/>
    <cellStyle name="Output 2 3 3 4 2 3" xfId="59612"/>
    <cellStyle name="Output 2 3 3 4 2 3 2" xfId="61916"/>
    <cellStyle name="Output 2 3 3 4 2 4" xfId="60764"/>
    <cellStyle name="Output 2 3 3 4 3" xfId="58748"/>
    <cellStyle name="Output 2 3 3 4 3 2" xfId="59900"/>
    <cellStyle name="Output 2 3 3 4 3 2 2" xfId="62204"/>
    <cellStyle name="Output 2 3 3 4 3 3" xfId="61052"/>
    <cellStyle name="Output 2 3 3 4 4" xfId="59324"/>
    <cellStyle name="Output 2 3 3 4 4 2" xfId="61628"/>
    <cellStyle name="Output 2 3 3 4 5" xfId="60476"/>
    <cellStyle name="Output 2 3 3 5" xfId="58316"/>
    <cellStyle name="Output 2 3 3 5 2" xfId="58892"/>
    <cellStyle name="Output 2 3 3 5 2 2" xfId="60044"/>
    <cellStyle name="Output 2 3 3 5 2 2 2" xfId="62348"/>
    <cellStyle name="Output 2 3 3 5 2 3" xfId="61196"/>
    <cellStyle name="Output 2 3 3 5 3" xfId="59468"/>
    <cellStyle name="Output 2 3 3 5 3 2" xfId="61772"/>
    <cellStyle name="Output 2 3 3 5 4" xfId="60620"/>
    <cellStyle name="Output 2 3 3 6" xfId="58604"/>
    <cellStyle name="Output 2 3 3 6 2" xfId="59756"/>
    <cellStyle name="Output 2 3 3 6 2 2" xfId="62060"/>
    <cellStyle name="Output 2 3 3 6 3" xfId="60908"/>
    <cellStyle name="Output 2 3 3 7" xfId="59180"/>
    <cellStyle name="Output 2 3 3 7 2" xfId="61484"/>
    <cellStyle name="Output 2 3 3 8" xfId="60332"/>
    <cellStyle name="Output 2 3 4" xfId="58032"/>
    <cellStyle name="Output 2 3 4 2" xfId="58146"/>
    <cellStyle name="Output 2 3 4 2 2" xfId="58291"/>
    <cellStyle name="Output 2 3 4 2 2 2" xfId="58579"/>
    <cellStyle name="Output 2 3 4 2 2 2 2" xfId="59155"/>
    <cellStyle name="Output 2 3 4 2 2 2 2 2" xfId="60307"/>
    <cellStyle name="Output 2 3 4 2 2 2 2 2 2" xfId="62611"/>
    <cellStyle name="Output 2 3 4 2 2 2 2 3" xfId="61459"/>
    <cellStyle name="Output 2 3 4 2 2 2 3" xfId="59731"/>
    <cellStyle name="Output 2 3 4 2 2 2 3 2" xfId="62035"/>
    <cellStyle name="Output 2 3 4 2 2 2 4" xfId="60883"/>
    <cellStyle name="Output 2 3 4 2 2 3" xfId="58867"/>
    <cellStyle name="Output 2 3 4 2 2 3 2" xfId="60019"/>
    <cellStyle name="Output 2 3 4 2 2 3 2 2" xfId="62323"/>
    <cellStyle name="Output 2 3 4 2 2 3 3" xfId="61171"/>
    <cellStyle name="Output 2 3 4 2 2 4" xfId="59443"/>
    <cellStyle name="Output 2 3 4 2 2 4 2" xfId="61747"/>
    <cellStyle name="Output 2 3 4 2 2 5" xfId="60595"/>
    <cellStyle name="Output 2 3 4 2 3" xfId="58435"/>
    <cellStyle name="Output 2 3 4 2 3 2" xfId="59011"/>
    <cellStyle name="Output 2 3 4 2 3 2 2" xfId="60163"/>
    <cellStyle name="Output 2 3 4 2 3 2 2 2" xfId="62467"/>
    <cellStyle name="Output 2 3 4 2 3 2 3" xfId="61315"/>
    <cellStyle name="Output 2 3 4 2 3 3" xfId="59587"/>
    <cellStyle name="Output 2 3 4 2 3 3 2" xfId="61891"/>
    <cellStyle name="Output 2 3 4 2 3 4" xfId="60739"/>
    <cellStyle name="Output 2 3 4 2 4" xfId="58723"/>
    <cellStyle name="Output 2 3 4 2 4 2" xfId="59875"/>
    <cellStyle name="Output 2 3 4 2 4 2 2" xfId="62179"/>
    <cellStyle name="Output 2 3 4 2 4 3" xfId="61027"/>
    <cellStyle name="Output 2 3 4 2 5" xfId="59299"/>
    <cellStyle name="Output 2 3 4 2 5 2" xfId="61603"/>
    <cellStyle name="Output 2 3 4 2 6" xfId="60451"/>
    <cellStyle name="Output 2 3 4 3" xfId="58190"/>
    <cellStyle name="Output 2 3 4 3 2" xfId="58478"/>
    <cellStyle name="Output 2 3 4 3 2 2" xfId="59054"/>
    <cellStyle name="Output 2 3 4 3 2 2 2" xfId="60206"/>
    <cellStyle name="Output 2 3 4 3 2 2 2 2" xfId="62510"/>
    <cellStyle name="Output 2 3 4 3 2 2 3" xfId="61358"/>
    <cellStyle name="Output 2 3 4 3 2 3" xfId="59630"/>
    <cellStyle name="Output 2 3 4 3 2 3 2" xfId="61934"/>
    <cellStyle name="Output 2 3 4 3 2 4" xfId="60782"/>
    <cellStyle name="Output 2 3 4 3 3" xfId="58766"/>
    <cellStyle name="Output 2 3 4 3 3 2" xfId="59918"/>
    <cellStyle name="Output 2 3 4 3 3 2 2" xfId="62222"/>
    <cellStyle name="Output 2 3 4 3 3 3" xfId="61070"/>
    <cellStyle name="Output 2 3 4 3 4" xfId="59342"/>
    <cellStyle name="Output 2 3 4 3 4 2" xfId="61646"/>
    <cellStyle name="Output 2 3 4 3 5" xfId="60494"/>
    <cellStyle name="Output 2 3 4 4" xfId="58334"/>
    <cellStyle name="Output 2 3 4 4 2" xfId="58910"/>
    <cellStyle name="Output 2 3 4 4 2 2" xfId="60062"/>
    <cellStyle name="Output 2 3 4 4 2 2 2" xfId="62366"/>
    <cellStyle name="Output 2 3 4 4 2 3" xfId="61214"/>
    <cellStyle name="Output 2 3 4 4 3" xfId="59486"/>
    <cellStyle name="Output 2 3 4 4 3 2" xfId="61790"/>
    <cellStyle name="Output 2 3 4 4 4" xfId="60638"/>
    <cellStyle name="Output 2 3 4 5" xfId="58622"/>
    <cellStyle name="Output 2 3 4 5 2" xfId="59774"/>
    <cellStyle name="Output 2 3 4 5 2 2" xfId="62078"/>
    <cellStyle name="Output 2 3 4 5 3" xfId="60926"/>
    <cellStyle name="Output 2 3 4 6" xfId="59198"/>
    <cellStyle name="Output 2 3 4 6 2" xfId="61502"/>
    <cellStyle name="Output 2 3 4 7" xfId="60350"/>
    <cellStyle name="Output 2 3 5" xfId="58137"/>
    <cellStyle name="Output 2 3 5 2" xfId="58282"/>
    <cellStyle name="Output 2 3 5 2 2" xfId="58570"/>
    <cellStyle name="Output 2 3 5 2 2 2" xfId="59146"/>
    <cellStyle name="Output 2 3 5 2 2 2 2" xfId="60298"/>
    <cellStyle name="Output 2 3 5 2 2 2 2 2" xfId="62602"/>
    <cellStyle name="Output 2 3 5 2 2 2 3" xfId="61450"/>
    <cellStyle name="Output 2 3 5 2 2 3" xfId="59722"/>
    <cellStyle name="Output 2 3 5 2 2 3 2" xfId="62026"/>
    <cellStyle name="Output 2 3 5 2 2 4" xfId="60874"/>
    <cellStyle name="Output 2 3 5 2 3" xfId="58858"/>
    <cellStyle name="Output 2 3 5 2 3 2" xfId="60010"/>
    <cellStyle name="Output 2 3 5 2 3 2 2" xfId="62314"/>
    <cellStyle name="Output 2 3 5 2 3 3" xfId="61162"/>
    <cellStyle name="Output 2 3 5 2 4" xfId="59434"/>
    <cellStyle name="Output 2 3 5 2 4 2" xfId="61738"/>
    <cellStyle name="Output 2 3 5 2 5" xfId="60586"/>
    <cellStyle name="Output 2 3 5 3" xfId="58426"/>
    <cellStyle name="Output 2 3 5 3 2" xfId="59002"/>
    <cellStyle name="Output 2 3 5 3 2 2" xfId="60154"/>
    <cellStyle name="Output 2 3 5 3 2 2 2" xfId="62458"/>
    <cellStyle name="Output 2 3 5 3 2 3" xfId="61306"/>
    <cellStyle name="Output 2 3 5 3 3" xfId="59578"/>
    <cellStyle name="Output 2 3 5 3 3 2" xfId="61882"/>
    <cellStyle name="Output 2 3 5 3 4" xfId="60730"/>
    <cellStyle name="Output 2 3 5 4" xfId="58714"/>
    <cellStyle name="Output 2 3 5 4 2" xfId="59866"/>
    <cellStyle name="Output 2 3 5 4 2 2" xfId="62170"/>
    <cellStyle name="Output 2 3 5 4 3" xfId="61018"/>
    <cellStyle name="Output 2 3 5 5" xfId="59290"/>
    <cellStyle name="Output 2 3 5 5 2" xfId="61594"/>
    <cellStyle name="Output 2 3 5 6" xfId="60442"/>
    <cellStyle name="Output 2 3 6" xfId="58154"/>
    <cellStyle name="Output 2 3 6 2" xfId="58442"/>
    <cellStyle name="Output 2 3 6 2 2" xfId="59018"/>
    <cellStyle name="Output 2 3 6 2 2 2" xfId="60170"/>
    <cellStyle name="Output 2 3 6 2 2 2 2" xfId="62474"/>
    <cellStyle name="Output 2 3 6 2 2 3" xfId="61322"/>
    <cellStyle name="Output 2 3 6 2 3" xfId="59594"/>
    <cellStyle name="Output 2 3 6 2 3 2" xfId="61898"/>
    <cellStyle name="Output 2 3 6 2 4" xfId="60746"/>
    <cellStyle name="Output 2 3 6 3" xfId="58730"/>
    <cellStyle name="Output 2 3 6 3 2" xfId="59882"/>
    <cellStyle name="Output 2 3 6 3 2 2" xfId="62186"/>
    <cellStyle name="Output 2 3 6 3 3" xfId="61034"/>
    <cellStyle name="Output 2 3 6 4" xfId="59306"/>
    <cellStyle name="Output 2 3 6 4 2" xfId="61610"/>
    <cellStyle name="Output 2 3 6 5" xfId="60458"/>
    <cellStyle name="Output 2 3 7" xfId="58298"/>
    <cellStyle name="Output 2 3 7 2" xfId="58874"/>
    <cellStyle name="Output 2 3 7 2 2" xfId="60026"/>
    <cellStyle name="Output 2 3 7 2 2 2" xfId="62330"/>
    <cellStyle name="Output 2 3 7 2 3" xfId="61178"/>
    <cellStyle name="Output 2 3 7 3" xfId="59450"/>
    <cellStyle name="Output 2 3 7 3 2" xfId="61754"/>
    <cellStyle name="Output 2 3 7 4" xfId="60602"/>
    <cellStyle name="Output 2 3 8" xfId="58586"/>
    <cellStyle name="Output 2 3 8 2" xfId="59738"/>
    <cellStyle name="Output 2 3 8 2 2" xfId="62042"/>
    <cellStyle name="Output 2 3 8 3" xfId="60890"/>
    <cellStyle name="Output 2 3 9" xfId="59162"/>
    <cellStyle name="Output 2 3 9 2" xfId="61466"/>
    <cellStyle name="Output 2 4" xfId="57994"/>
    <cellStyle name="Output 2 4 2" xfId="58018"/>
    <cellStyle name="Output 2 4 2 2" xfId="58067"/>
    <cellStyle name="Output 2 4 2 2 2" xfId="58081"/>
    <cellStyle name="Output 2 4 2 2 2 2" xfId="58226"/>
    <cellStyle name="Output 2 4 2 2 2 2 2" xfId="58514"/>
    <cellStyle name="Output 2 4 2 2 2 2 2 2" xfId="59090"/>
    <cellStyle name="Output 2 4 2 2 2 2 2 2 2" xfId="60242"/>
    <cellStyle name="Output 2 4 2 2 2 2 2 2 2 2" xfId="62546"/>
    <cellStyle name="Output 2 4 2 2 2 2 2 2 3" xfId="61394"/>
    <cellStyle name="Output 2 4 2 2 2 2 2 3" xfId="59666"/>
    <cellStyle name="Output 2 4 2 2 2 2 2 3 2" xfId="61970"/>
    <cellStyle name="Output 2 4 2 2 2 2 2 4" xfId="60818"/>
    <cellStyle name="Output 2 4 2 2 2 2 3" xfId="58802"/>
    <cellStyle name="Output 2 4 2 2 2 2 3 2" xfId="59954"/>
    <cellStyle name="Output 2 4 2 2 2 2 3 2 2" xfId="62258"/>
    <cellStyle name="Output 2 4 2 2 2 2 3 3" xfId="61106"/>
    <cellStyle name="Output 2 4 2 2 2 2 4" xfId="59378"/>
    <cellStyle name="Output 2 4 2 2 2 2 4 2" xfId="61682"/>
    <cellStyle name="Output 2 4 2 2 2 2 5" xfId="60530"/>
    <cellStyle name="Output 2 4 2 2 2 3" xfId="58370"/>
    <cellStyle name="Output 2 4 2 2 2 3 2" xfId="58946"/>
    <cellStyle name="Output 2 4 2 2 2 3 2 2" xfId="60098"/>
    <cellStyle name="Output 2 4 2 2 2 3 2 2 2" xfId="62402"/>
    <cellStyle name="Output 2 4 2 2 2 3 2 3" xfId="61250"/>
    <cellStyle name="Output 2 4 2 2 2 3 3" xfId="59522"/>
    <cellStyle name="Output 2 4 2 2 2 3 3 2" xfId="61826"/>
    <cellStyle name="Output 2 4 2 2 2 3 4" xfId="60674"/>
    <cellStyle name="Output 2 4 2 2 2 4" xfId="58658"/>
    <cellStyle name="Output 2 4 2 2 2 4 2" xfId="59810"/>
    <cellStyle name="Output 2 4 2 2 2 4 2 2" xfId="62114"/>
    <cellStyle name="Output 2 4 2 2 2 4 3" xfId="60962"/>
    <cellStyle name="Output 2 4 2 2 2 5" xfId="59234"/>
    <cellStyle name="Output 2 4 2 2 2 5 2" xfId="61538"/>
    <cellStyle name="Output 2 4 2 2 2 6" xfId="60386"/>
    <cellStyle name="Output 2 4 2 2 3" xfId="58215"/>
    <cellStyle name="Output 2 4 2 2 3 2" xfId="58503"/>
    <cellStyle name="Output 2 4 2 2 3 2 2" xfId="59079"/>
    <cellStyle name="Output 2 4 2 2 3 2 2 2" xfId="60231"/>
    <cellStyle name="Output 2 4 2 2 3 2 2 2 2" xfId="62535"/>
    <cellStyle name="Output 2 4 2 2 3 2 2 3" xfId="61383"/>
    <cellStyle name="Output 2 4 2 2 3 2 3" xfId="59655"/>
    <cellStyle name="Output 2 4 2 2 3 2 3 2" xfId="61959"/>
    <cellStyle name="Output 2 4 2 2 3 2 4" xfId="60807"/>
    <cellStyle name="Output 2 4 2 2 3 3" xfId="58791"/>
    <cellStyle name="Output 2 4 2 2 3 3 2" xfId="59943"/>
    <cellStyle name="Output 2 4 2 2 3 3 2 2" xfId="62247"/>
    <cellStyle name="Output 2 4 2 2 3 3 3" xfId="61095"/>
    <cellStyle name="Output 2 4 2 2 3 4" xfId="59367"/>
    <cellStyle name="Output 2 4 2 2 3 4 2" xfId="61671"/>
    <cellStyle name="Output 2 4 2 2 3 5" xfId="60519"/>
    <cellStyle name="Output 2 4 2 2 4" xfId="58359"/>
    <cellStyle name="Output 2 4 2 2 4 2" xfId="58935"/>
    <cellStyle name="Output 2 4 2 2 4 2 2" xfId="60087"/>
    <cellStyle name="Output 2 4 2 2 4 2 2 2" xfId="62391"/>
    <cellStyle name="Output 2 4 2 2 4 2 3" xfId="61239"/>
    <cellStyle name="Output 2 4 2 2 4 3" xfId="59511"/>
    <cellStyle name="Output 2 4 2 2 4 3 2" xfId="61815"/>
    <cellStyle name="Output 2 4 2 2 4 4" xfId="60663"/>
    <cellStyle name="Output 2 4 2 2 5" xfId="58647"/>
    <cellStyle name="Output 2 4 2 2 5 2" xfId="59799"/>
    <cellStyle name="Output 2 4 2 2 5 2 2" xfId="62103"/>
    <cellStyle name="Output 2 4 2 2 5 3" xfId="60951"/>
    <cellStyle name="Output 2 4 2 2 6" xfId="59223"/>
    <cellStyle name="Output 2 4 2 2 6 2" xfId="61527"/>
    <cellStyle name="Output 2 4 2 2 7" xfId="60375"/>
    <cellStyle name="Output 2 4 2 3" xfId="58148"/>
    <cellStyle name="Output 2 4 2 3 2" xfId="58293"/>
    <cellStyle name="Output 2 4 2 3 2 2" xfId="58581"/>
    <cellStyle name="Output 2 4 2 3 2 2 2" xfId="59157"/>
    <cellStyle name="Output 2 4 2 3 2 2 2 2" xfId="60309"/>
    <cellStyle name="Output 2 4 2 3 2 2 2 2 2" xfId="62613"/>
    <cellStyle name="Output 2 4 2 3 2 2 2 3" xfId="61461"/>
    <cellStyle name="Output 2 4 2 3 2 2 3" xfId="59733"/>
    <cellStyle name="Output 2 4 2 3 2 2 3 2" xfId="62037"/>
    <cellStyle name="Output 2 4 2 3 2 2 4" xfId="60885"/>
    <cellStyle name="Output 2 4 2 3 2 3" xfId="58869"/>
    <cellStyle name="Output 2 4 2 3 2 3 2" xfId="60021"/>
    <cellStyle name="Output 2 4 2 3 2 3 2 2" xfId="62325"/>
    <cellStyle name="Output 2 4 2 3 2 3 3" xfId="61173"/>
    <cellStyle name="Output 2 4 2 3 2 4" xfId="59445"/>
    <cellStyle name="Output 2 4 2 3 2 4 2" xfId="61749"/>
    <cellStyle name="Output 2 4 2 3 2 5" xfId="60597"/>
    <cellStyle name="Output 2 4 2 3 3" xfId="58437"/>
    <cellStyle name="Output 2 4 2 3 3 2" xfId="59013"/>
    <cellStyle name="Output 2 4 2 3 3 2 2" xfId="60165"/>
    <cellStyle name="Output 2 4 2 3 3 2 2 2" xfId="62469"/>
    <cellStyle name="Output 2 4 2 3 3 2 3" xfId="61317"/>
    <cellStyle name="Output 2 4 2 3 3 3" xfId="59589"/>
    <cellStyle name="Output 2 4 2 3 3 3 2" xfId="61893"/>
    <cellStyle name="Output 2 4 2 3 3 4" xfId="60741"/>
    <cellStyle name="Output 2 4 2 3 4" xfId="58725"/>
    <cellStyle name="Output 2 4 2 3 4 2" xfId="59877"/>
    <cellStyle name="Output 2 4 2 3 4 2 2" xfId="62181"/>
    <cellStyle name="Output 2 4 2 3 4 3" xfId="61029"/>
    <cellStyle name="Output 2 4 2 3 5" xfId="59301"/>
    <cellStyle name="Output 2 4 2 3 5 2" xfId="61605"/>
    <cellStyle name="Output 2 4 2 3 6" xfId="60453"/>
    <cellStyle name="Output 2 4 2 4" xfId="58179"/>
    <cellStyle name="Output 2 4 2 4 2" xfId="58467"/>
    <cellStyle name="Output 2 4 2 4 2 2" xfId="59043"/>
    <cellStyle name="Output 2 4 2 4 2 2 2" xfId="60195"/>
    <cellStyle name="Output 2 4 2 4 2 2 2 2" xfId="62499"/>
    <cellStyle name="Output 2 4 2 4 2 2 3" xfId="61347"/>
    <cellStyle name="Output 2 4 2 4 2 3" xfId="59619"/>
    <cellStyle name="Output 2 4 2 4 2 3 2" xfId="61923"/>
    <cellStyle name="Output 2 4 2 4 2 4" xfId="60771"/>
    <cellStyle name="Output 2 4 2 4 3" xfId="58755"/>
    <cellStyle name="Output 2 4 2 4 3 2" xfId="59907"/>
    <cellStyle name="Output 2 4 2 4 3 2 2" xfId="62211"/>
    <cellStyle name="Output 2 4 2 4 3 3" xfId="61059"/>
    <cellStyle name="Output 2 4 2 4 4" xfId="59331"/>
    <cellStyle name="Output 2 4 2 4 4 2" xfId="61635"/>
    <cellStyle name="Output 2 4 2 4 5" xfId="60483"/>
    <cellStyle name="Output 2 4 2 5" xfId="58323"/>
    <cellStyle name="Output 2 4 2 5 2" xfId="58899"/>
    <cellStyle name="Output 2 4 2 5 2 2" xfId="60051"/>
    <cellStyle name="Output 2 4 2 5 2 2 2" xfId="62355"/>
    <cellStyle name="Output 2 4 2 5 2 3" xfId="61203"/>
    <cellStyle name="Output 2 4 2 5 3" xfId="59475"/>
    <cellStyle name="Output 2 4 2 5 3 2" xfId="61779"/>
    <cellStyle name="Output 2 4 2 5 4" xfId="60627"/>
    <cellStyle name="Output 2 4 2 6" xfId="58611"/>
    <cellStyle name="Output 2 4 2 6 2" xfId="59763"/>
    <cellStyle name="Output 2 4 2 6 2 2" xfId="62067"/>
    <cellStyle name="Output 2 4 2 6 3" xfId="60915"/>
    <cellStyle name="Output 2 4 2 7" xfId="59187"/>
    <cellStyle name="Output 2 4 2 7 2" xfId="61491"/>
    <cellStyle name="Output 2 4 2 8" xfId="60339"/>
    <cellStyle name="Output 2 4 3" xfId="58043"/>
    <cellStyle name="Output 2 4 3 2" xfId="58144"/>
    <cellStyle name="Output 2 4 3 2 2" xfId="58289"/>
    <cellStyle name="Output 2 4 3 2 2 2" xfId="58577"/>
    <cellStyle name="Output 2 4 3 2 2 2 2" xfId="59153"/>
    <cellStyle name="Output 2 4 3 2 2 2 2 2" xfId="60305"/>
    <cellStyle name="Output 2 4 3 2 2 2 2 2 2" xfId="62609"/>
    <cellStyle name="Output 2 4 3 2 2 2 2 3" xfId="61457"/>
    <cellStyle name="Output 2 4 3 2 2 2 3" xfId="59729"/>
    <cellStyle name="Output 2 4 3 2 2 2 3 2" xfId="62033"/>
    <cellStyle name="Output 2 4 3 2 2 2 4" xfId="60881"/>
    <cellStyle name="Output 2 4 3 2 2 3" xfId="58865"/>
    <cellStyle name="Output 2 4 3 2 2 3 2" xfId="60017"/>
    <cellStyle name="Output 2 4 3 2 2 3 2 2" xfId="62321"/>
    <cellStyle name="Output 2 4 3 2 2 3 3" xfId="61169"/>
    <cellStyle name="Output 2 4 3 2 2 4" xfId="59441"/>
    <cellStyle name="Output 2 4 3 2 2 4 2" xfId="61745"/>
    <cellStyle name="Output 2 4 3 2 2 5" xfId="60593"/>
    <cellStyle name="Output 2 4 3 2 3" xfId="58433"/>
    <cellStyle name="Output 2 4 3 2 3 2" xfId="59009"/>
    <cellStyle name="Output 2 4 3 2 3 2 2" xfId="60161"/>
    <cellStyle name="Output 2 4 3 2 3 2 2 2" xfId="62465"/>
    <cellStyle name="Output 2 4 3 2 3 2 3" xfId="61313"/>
    <cellStyle name="Output 2 4 3 2 3 3" xfId="59585"/>
    <cellStyle name="Output 2 4 3 2 3 3 2" xfId="61889"/>
    <cellStyle name="Output 2 4 3 2 3 4" xfId="60737"/>
    <cellStyle name="Output 2 4 3 2 4" xfId="58721"/>
    <cellStyle name="Output 2 4 3 2 4 2" xfId="59873"/>
    <cellStyle name="Output 2 4 3 2 4 2 2" xfId="62177"/>
    <cellStyle name="Output 2 4 3 2 4 3" xfId="61025"/>
    <cellStyle name="Output 2 4 3 2 5" xfId="59297"/>
    <cellStyle name="Output 2 4 3 2 5 2" xfId="61601"/>
    <cellStyle name="Output 2 4 3 2 6" xfId="60449"/>
    <cellStyle name="Output 2 4 3 3" xfId="58197"/>
    <cellStyle name="Output 2 4 3 3 2" xfId="58485"/>
    <cellStyle name="Output 2 4 3 3 2 2" xfId="59061"/>
    <cellStyle name="Output 2 4 3 3 2 2 2" xfId="60213"/>
    <cellStyle name="Output 2 4 3 3 2 2 2 2" xfId="62517"/>
    <cellStyle name="Output 2 4 3 3 2 2 3" xfId="61365"/>
    <cellStyle name="Output 2 4 3 3 2 3" xfId="59637"/>
    <cellStyle name="Output 2 4 3 3 2 3 2" xfId="61941"/>
    <cellStyle name="Output 2 4 3 3 2 4" xfId="60789"/>
    <cellStyle name="Output 2 4 3 3 3" xfId="58773"/>
    <cellStyle name="Output 2 4 3 3 3 2" xfId="59925"/>
    <cellStyle name="Output 2 4 3 3 3 2 2" xfId="62229"/>
    <cellStyle name="Output 2 4 3 3 3 3" xfId="61077"/>
    <cellStyle name="Output 2 4 3 3 4" xfId="59349"/>
    <cellStyle name="Output 2 4 3 3 4 2" xfId="61653"/>
    <cellStyle name="Output 2 4 3 3 5" xfId="60501"/>
    <cellStyle name="Output 2 4 3 4" xfId="58341"/>
    <cellStyle name="Output 2 4 3 4 2" xfId="58917"/>
    <cellStyle name="Output 2 4 3 4 2 2" xfId="60069"/>
    <cellStyle name="Output 2 4 3 4 2 2 2" xfId="62373"/>
    <cellStyle name="Output 2 4 3 4 2 3" xfId="61221"/>
    <cellStyle name="Output 2 4 3 4 3" xfId="59493"/>
    <cellStyle name="Output 2 4 3 4 3 2" xfId="61797"/>
    <cellStyle name="Output 2 4 3 4 4" xfId="60645"/>
    <cellStyle name="Output 2 4 3 5" xfId="58629"/>
    <cellStyle name="Output 2 4 3 5 2" xfId="59781"/>
    <cellStyle name="Output 2 4 3 5 2 2" xfId="62085"/>
    <cellStyle name="Output 2 4 3 5 3" xfId="60933"/>
    <cellStyle name="Output 2 4 3 6" xfId="59205"/>
    <cellStyle name="Output 2 4 3 6 2" xfId="61509"/>
    <cellStyle name="Output 2 4 3 7" xfId="60357"/>
    <cellStyle name="Output 2 4 4" xfId="58088"/>
    <cellStyle name="Output 2 4 4 2" xfId="58233"/>
    <cellStyle name="Output 2 4 4 2 2" xfId="58521"/>
    <cellStyle name="Output 2 4 4 2 2 2" xfId="59097"/>
    <cellStyle name="Output 2 4 4 2 2 2 2" xfId="60249"/>
    <cellStyle name="Output 2 4 4 2 2 2 2 2" xfId="62553"/>
    <cellStyle name="Output 2 4 4 2 2 2 3" xfId="61401"/>
    <cellStyle name="Output 2 4 4 2 2 3" xfId="59673"/>
    <cellStyle name="Output 2 4 4 2 2 3 2" xfId="61977"/>
    <cellStyle name="Output 2 4 4 2 2 4" xfId="60825"/>
    <cellStyle name="Output 2 4 4 2 3" xfId="58809"/>
    <cellStyle name="Output 2 4 4 2 3 2" xfId="59961"/>
    <cellStyle name="Output 2 4 4 2 3 2 2" xfId="62265"/>
    <cellStyle name="Output 2 4 4 2 3 3" xfId="61113"/>
    <cellStyle name="Output 2 4 4 2 4" xfId="59385"/>
    <cellStyle name="Output 2 4 4 2 4 2" xfId="61689"/>
    <cellStyle name="Output 2 4 4 2 5" xfId="60537"/>
    <cellStyle name="Output 2 4 4 3" xfId="58377"/>
    <cellStyle name="Output 2 4 4 3 2" xfId="58953"/>
    <cellStyle name="Output 2 4 4 3 2 2" xfId="60105"/>
    <cellStyle name="Output 2 4 4 3 2 2 2" xfId="62409"/>
    <cellStyle name="Output 2 4 4 3 2 3" xfId="61257"/>
    <cellStyle name="Output 2 4 4 3 3" xfId="59529"/>
    <cellStyle name="Output 2 4 4 3 3 2" xfId="61833"/>
    <cellStyle name="Output 2 4 4 3 4" xfId="60681"/>
    <cellStyle name="Output 2 4 4 4" xfId="58665"/>
    <cellStyle name="Output 2 4 4 4 2" xfId="59817"/>
    <cellStyle name="Output 2 4 4 4 2 2" xfId="62121"/>
    <cellStyle name="Output 2 4 4 4 3" xfId="60969"/>
    <cellStyle name="Output 2 4 4 5" xfId="59241"/>
    <cellStyle name="Output 2 4 4 5 2" xfId="61545"/>
    <cellStyle name="Output 2 4 4 6" xfId="60393"/>
    <cellStyle name="Output 2 4 5" xfId="58161"/>
    <cellStyle name="Output 2 4 5 2" xfId="58449"/>
    <cellStyle name="Output 2 4 5 2 2" xfId="59025"/>
    <cellStyle name="Output 2 4 5 2 2 2" xfId="60177"/>
    <cellStyle name="Output 2 4 5 2 2 2 2" xfId="62481"/>
    <cellStyle name="Output 2 4 5 2 2 3" xfId="61329"/>
    <cellStyle name="Output 2 4 5 2 3" xfId="59601"/>
    <cellStyle name="Output 2 4 5 2 3 2" xfId="61905"/>
    <cellStyle name="Output 2 4 5 2 4" xfId="60753"/>
    <cellStyle name="Output 2 4 5 3" xfId="58737"/>
    <cellStyle name="Output 2 4 5 3 2" xfId="59889"/>
    <cellStyle name="Output 2 4 5 3 2 2" xfId="62193"/>
    <cellStyle name="Output 2 4 5 3 3" xfId="61041"/>
    <cellStyle name="Output 2 4 5 4" xfId="59313"/>
    <cellStyle name="Output 2 4 5 4 2" xfId="61617"/>
    <cellStyle name="Output 2 4 5 5" xfId="60465"/>
    <cellStyle name="Output 2 4 6" xfId="58305"/>
    <cellStyle name="Output 2 4 6 2" xfId="58881"/>
    <cellStyle name="Output 2 4 6 2 2" xfId="60033"/>
    <cellStyle name="Output 2 4 6 2 2 2" xfId="62337"/>
    <cellStyle name="Output 2 4 6 2 3" xfId="61185"/>
    <cellStyle name="Output 2 4 6 3" xfId="59457"/>
    <cellStyle name="Output 2 4 6 3 2" xfId="61761"/>
    <cellStyle name="Output 2 4 6 4" xfId="60609"/>
    <cellStyle name="Output 2 4 7" xfId="58593"/>
    <cellStyle name="Output 2 4 7 2" xfId="59745"/>
    <cellStyle name="Output 2 4 7 2 2" xfId="62049"/>
    <cellStyle name="Output 2 4 7 3" xfId="60897"/>
    <cellStyle name="Output 2 4 8" xfId="59169"/>
    <cellStyle name="Output 2 4 8 2" xfId="61473"/>
    <cellStyle name="Output 2 4 9" xfId="60321"/>
    <cellStyle name="Output 2 5" xfId="58009"/>
    <cellStyle name="Output 2 5 2" xfId="58058"/>
    <cellStyle name="Output 2 5 2 2" xfId="58127"/>
    <cellStyle name="Output 2 5 2 2 2" xfId="58272"/>
    <cellStyle name="Output 2 5 2 2 2 2" xfId="58560"/>
    <cellStyle name="Output 2 5 2 2 2 2 2" xfId="59136"/>
    <cellStyle name="Output 2 5 2 2 2 2 2 2" xfId="60288"/>
    <cellStyle name="Output 2 5 2 2 2 2 2 2 2" xfId="62592"/>
    <cellStyle name="Output 2 5 2 2 2 2 2 3" xfId="61440"/>
    <cellStyle name="Output 2 5 2 2 2 2 3" xfId="59712"/>
    <cellStyle name="Output 2 5 2 2 2 2 3 2" xfId="62016"/>
    <cellStyle name="Output 2 5 2 2 2 2 4" xfId="60864"/>
    <cellStyle name="Output 2 5 2 2 2 3" xfId="58848"/>
    <cellStyle name="Output 2 5 2 2 2 3 2" xfId="60000"/>
    <cellStyle name="Output 2 5 2 2 2 3 2 2" xfId="62304"/>
    <cellStyle name="Output 2 5 2 2 2 3 3" xfId="61152"/>
    <cellStyle name="Output 2 5 2 2 2 4" xfId="59424"/>
    <cellStyle name="Output 2 5 2 2 2 4 2" xfId="61728"/>
    <cellStyle name="Output 2 5 2 2 2 5" xfId="60576"/>
    <cellStyle name="Output 2 5 2 2 3" xfId="58416"/>
    <cellStyle name="Output 2 5 2 2 3 2" xfId="58992"/>
    <cellStyle name="Output 2 5 2 2 3 2 2" xfId="60144"/>
    <cellStyle name="Output 2 5 2 2 3 2 2 2" xfId="62448"/>
    <cellStyle name="Output 2 5 2 2 3 2 3" xfId="61296"/>
    <cellStyle name="Output 2 5 2 2 3 3" xfId="59568"/>
    <cellStyle name="Output 2 5 2 2 3 3 2" xfId="61872"/>
    <cellStyle name="Output 2 5 2 2 3 4" xfId="60720"/>
    <cellStyle name="Output 2 5 2 2 4" xfId="58704"/>
    <cellStyle name="Output 2 5 2 2 4 2" xfId="59856"/>
    <cellStyle name="Output 2 5 2 2 4 2 2" xfId="62160"/>
    <cellStyle name="Output 2 5 2 2 4 3" xfId="61008"/>
    <cellStyle name="Output 2 5 2 2 5" xfId="59280"/>
    <cellStyle name="Output 2 5 2 2 5 2" xfId="61584"/>
    <cellStyle name="Output 2 5 2 2 6" xfId="60432"/>
    <cellStyle name="Output 2 5 2 3" xfId="58206"/>
    <cellStyle name="Output 2 5 2 3 2" xfId="58494"/>
    <cellStyle name="Output 2 5 2 3 2 2" xfId="59070"/>
    <cellStyle name="Output 2 5 2 3 2 2 2" xfId="60222"/>
    <cellStyle name="Output 2 5 2 3 2 2 2 2" xfId="62526"/>
    <cellStyle name="Output 2 5 2 3 2 2 3" xfId="61374"/>
    <cellStyle name="Output 2 5 2 3 2 3" xfId="59646"/>
    <cellStyle name="Output 2 5 2 3 2 3 2" xfId="61950"/>
    <cellStyle name="Output 2 5 2 3 2 4" xfId="60798"/>
    <cellStyle name="Output 2 5 2 3 3" xfId="58782"/>
    <cellStyle name="Output 2 5 2 3 3 2" xfId="59934"/>
    <cellStyle name="Output 2 5 2 3 3 2 2" xfId="62238"/>
    <cellStyle name="Output 2 5 2 3 3 3" xfId="61086"/>
    <cellStyle name="Output 2 5 2 3 4" xfId="59358"/>
    <cellStyle name="Output 2 5 2 3 4 2" xfId="61662"/>
    <cellStyle name="Output 2 5 2 3 5" xfId="60510"/>
    <cellStyle name="Output 2 5 2 4" xfId="58350"/>
    <cellStyle name="Output 2 5 2 4 2" xfId="58926"/>
    <cellStyle name="Output 2 5 2 4 2 2" xfId="60078"/>
    <cellStyle name="Output 2 5 2 4 2 2 2" xfId="62382"/>
    <cellStyle name="Output 2 5 2 4 2 3" xfId="61230"/>
    <cellStyle name="Output 2 5 2 4 3" xfId="59502"/>
    <cellStyle name="Output 2 5 2 4 3 2" xfId="61806"/>
    <cellStyle name="Output 2 5 2 4 4" xfId="60654"/>
    <cellStyle name="Output 2 5 2 5" xfId="58638"/>
    <cellStyle name="Output 2 5 2 5 2" xfId="59790"/>
    <cellStyle name="Output 2 5 2 5 2 2" xfId="62094"/>
    <cellStyle name="Output 2 5 2 5 3" xfId="60942"/>
    <cellStyle name="Output 2 5 2 6" xfId="59214"/>
    <cellStyle name="Output 2 5 2 6 2" xfId="61518"/>
    <cellStyle name="Output 2 5 2 7" xfId="60366"/>
    <cellStyle name="Output 2 5 3" xfId="58114"/>
    <cellStyle name="Output 2 5 3 2" xfId="58259"/>
    <cellStyle name="Output 2 5 3 2 2" xfId="58547"/>
    <cellStyle name="Output 2 5 3 2 2 2" xfId="59123"/>
    <cellStyle name="Output 2 5 3 2 2 2 2" xfId="60275"/>
    <cellStyle name="Output 2 5 3 2 2 2 2 2" xfId="62579"/>
    <cellStyle name="Output 2 5 3 2 2 2 3" xfId="61427"/>
    <cellStyle name="Output 2 5 3 2 2 3" xfId="59699"/>
    <cellStyle name="Output 2 5 3 2 2 3 2" xfId="62003"/>
    <cellStyle name="Output 2 5 3 2 2 4" xfId="60851"/>
    <cellStyle name="Output 2 5 3 2 3" xfId="58835"/>
    <cellStyle name="Output 2 5 3 2 3 2" xfId="59987"/>
    <cellStyle name="Output 2 5 3 2 3 2 2" xfId="62291"/>
    <cellStyle name="Output 2 5 3 2 3 3" xfId="61139"/>
    <cellStyle name="Output 2 5 3 2 4" xfId="59411"/>
    <cellStyle name="Output 2 5 3 2 4 2" xfId="61715"/>
    <cellStyle name="Output 2 5 3 2 5" xfId="60563"/>
    <cellStyle name="Output 2 5 3 3" xfId="58403"/>
    <cellStyle name="Output 2 5 3 3 2" xfId="58979"/>
    <cellStyle name="Output 2 5 3 3 2 2" xfId="60131"/>
    <cellStyle name="Output 2 5 3 3 2 2 2" xfId="62435"/>
    <cellStyle name="Output 2 5 3 3 2 3" xfId="61283"/>
    <cellStyle name="Output 2 5 3 3 3" xfId="59555"/>
    <cellStyle name="Output 2 5 3 3 3 2" xfId="61859"/>
    <cellStyle name="Output 2 5 3 3 4" xfId="60707"/>
    <cellStyle name="Output 2 5 3 4" xfId="58691"/>
    <cellStyle name="Output 2 5 3 4 2" xfId="59843"/>
    <cellStyle name="Output 2 5 3 4 2 2" xfId="62147"/>
    <cellStyle name="Output 2 5 3 4 3" xfId="60995"/>
    <cellStyle name="Output 2 5 3 5" xfId="59267"/>
    <cellStyle name="Output 2 5 3 5 2" xfId="61571"/>
    <cellStyle name="Output 2 5 3 6" xfId="60419"/>
    <cellStyle name="Output 2 5 4" xfId="58170"/>
    <cellStyle name="Output 2 5 4 2" xfId="58458"/>
    <cellStyle name="Output 2 5 4 2 2" xfId="59034"/>
    <cellStyle name="Output 2 5 4 2 2 2" xfId="60186"/>
    <cellStyle name="Output 2 5 4 2 2 2 2" xfId="62490"/>
    <cellStyle name="Output 2 5 4 2 2 3" xfId="61338"/>
    <cellStyle name="Output 2 5 4 2 3" xfId="59610"/>
    <cellStyle name="Output 2 5 4 2 3 2" xfId="61914"/>
    <cellStyle name="Output 2 5 4 2 4" xfId="60762"/>
    <cellStyle name="Output 2 5 4 3" xfId="58746"/>
    <cellStyle name="Output 2 5 4 3 2" xfId="59898"/>
    <cellStyle name="Output 2 5 4 3 2 2" xfId="62202"/>
    <cellStyle name="Output 2 5 4 3 3" xfId="61050"/>
    <cellStyle name="Output 2 5 4 4" xfId="59322"/>
    <cellStyle name="Output 2 5 4 4 2" xfId="61626"/>
    <cellStyle name="Output 2 5 4 5" xfId="60474"/>
    <cellStyle name="Output 2 5 5" xfId="58314"/>
    <cellStyle name="Output 2 5 5 2" xfId="58890"/>
    <cellStyle name="Output 2 5 5 2 2" xfId="60042"/>
    <cellStyle name="Output 2 5 5 2 2 2" xfId="62346"/>
    <cellStyle name="Output 2 5 5 2 3" xfId="61194"/>
    <cellStyle name="Output 2 5 5 3" xfId="59466"/>
    <cellStyle name="Output 2 5 5 3 2" xfId="61770"/>
    <cellStyle name="Output 2 5 5 4" xfId="60618"/>
    <cellStyle name="Output 2 5 6" xfId="58602"/>
    <cellStyle name="Output 2 5 6 2" xfId="59754"/>
    <cellStyle name="Output 2 5 6 2 2" xfId="62058"/>
    <cellStyle name="Output 2 5 6 3" xfId="60906"/>
    <cellStyle name="Output 2 5 7" xfId="59178"/>
    <cellStyle name="Output 2 5 7 2" xfId="61482"/>
    <cellStyle name="Output 2 5 8" xfId="60330"/>
    <cellStyle name="Output 2 6" xfId="58030"/>
    <cellStyle name="Output 2 6 2" xfId="58126"/>
    <cellStyle name="Output 2 6 2 2" xfId="58271"/>
    <cellStyle name="Output 2 6 2 2 2" xfId="58559"/>
    <cellStyle name="Output 2 6 2 2 2 2" xfId="59135"/>
    <cellStyle name="Output 2 6 2 2 2 2 2" xfId="60287"/>
    <cellStyle name="Output 2 6 2 2 2 2 2 2" xfId="62591"/>
    <cellStyle name="Output 2 6 2 2 2 2 3" xfId="61439"/>
    <cellStyle name="Output 2 6 2 2 2 3" xfId="59711"/>
    <cellStyle name="Output 2 6 2 2 2 3 2" xfId="62015"/>
    <cellStyle name="Output 2 6 2 2 2 4" xfId="60863"/>
    <cellStyle name="Output 2 6 2 2 3" xfId="58847"/>
    <cellStyle name="Output 2 6 2 2 3 2" xfId="59999"/>
    <cellStyle name="Output 2 6 2 2 3 2 2" xfId="62303"/>
    <cellStyle name="Output 2 6 2 2 3 3" xfId="61151"/>
    <cellStyle name="Output 2 6 2 2 4" xfId="59423"/>
    <cellStyle name="Output 2 6 2 2 4 2" xfId="61727"/>
    <cellStyle name="Output 2 6 2 2 5" xfId="60575"/>
    <cellStyle name="Output 2 6 2 3" xfId="58415"/>
    <cellStyle name="Output 2 6 2 3 2" xfId="58991"/>
    <cellStyle name="Output 2 6 2 3 2 2" xfId="60143"/>
    <cellStyle name="Output 2 6 2 3 2 2 2" xfId="62447"/>
    <cellStyle name="Output 2 6 2 3 2 3" xfId="61295"/>
    <cellStyle name="Output 2 6 2 3 3" xfId="59567"/>
    <cellStyle name="Output 2 6 2 3 3 2" xfId="61871"/>
    <cellStyle name="Output 2 6 2 3 4" xfId="60719"/>
    <cellStyle name="Output 2 6 2 4" xfId="58703"/>
    <cellStyle name="Output 2 6 2 4 2" xfId="59855"/>
    <cellStyle name="Output 2 6 2 4 2 2" xfId="62159"/>
    <cellStyle name="Output 2 6 2 4 3" xfId="61007"/>
    <cellStyle name="Output 2 6 2 5" xfId="59279"/>
    <cellStyle name="Output 2 6 2 5 2" xfId="61583"/>
    <cellStyle name="Output 2 6 2 6" xfId="60431"/>
    <cellStyle name="Output 2 6 3" xfId="58188"/>
    <cellStyle name="Output 2 6 3 2" xfId="58476"/>
    <cellStyle name="Output 2 6 3 2 2" xfId="59052"/>
    <cellStyle name="Output 2 6 3 2 2 2" xfId="60204"/>
    <cellStyle name="Output 2 6 3 2 2 2 2" xfId="62508"/>
    <cellStyle name="Output 2 6 3 2 2 3" xfId="61356"/>
    <cellStyle name="Output 2 6 3 2 3" xfId="59628"/>
    <cellStyle name="Output 2 6 3 2 3 2" xfId="61932"/>
    <cellStyle name="Output 2 6 3 2 4" xfId="60780"/>
    <cellStyle name="Output 2 6 3 3" xfId="58764"/>
    <cellStyle name="Output 2 6 3 3 2" xfId="59916"/>
    <cellStyle name="Output 2 6 3 3 2 2" xfId="62220"/>
    <cellStyle name="Output 2 6 3 3 3" xfId="61068"/>
    <cellStyle name="Output 2 6 3 4" xfId="59340"/>
    <cellStyle name="Output 2 6 3 4 2" xfId="61644"/>
    <cellStyle name="Output 2 6 3 5" xfId="60492"/>
    <cellStyle name="Output 2 6 4" xfId="58332"/>
    <cellStyle name="Output 2 6 4 2" xfId="58908"/>
    <cellStyle name="Output 2 6 4 2 2" xfId="60060"/>
    <cellStyle name="Output 2 6 4 2 2 2" xfId="62364"/>
    <cellStyle name="Output 2 6 4 2 3" xfId="61212"/>
    <cellStyle name="Output 2 6 4 3" xfId="59484"/>
    <cellStyle name="Output 2 6 4 3 2" xfId="61788"/>
    <cellStyle name="Output 2 6 4 4" xfId="60636"/>
    <cellStyle name="Output 2 6 5" xfId="58620"/>
    <cellStyle name="Output 2 6 5 2" xfId="59772"/>
    <cellStyle name="Output 2 6 5 2 2" xfId="62076"/>
    <cellStyle name="Output 2 6 5 3" xfId="60924"/>
    <cellStyle name="Output 2 6 6" xfId="59196"/>
    <cellStyle name="Output 2 6 6 2" xfId="61500"/>
    <cellStyle name="Output 2 6 7" xfId="60348"/>
    <cellStyle name="Output 2 7" xfId="58115"/>
    <cellStyle name="Output 2 7 2" xfId="58260"/>
    <cellStyle name="Output 2 7 2 2" xfId="58548"/>
    <cellStyle name="Output 2 7 2 2 2" xfId="59124"/>
    <cellStyle name="Output 2 7 2 2 2 2" xfId="60276"/>
    <cellStyle name="Output 2 7 2 2 2 2 2" xfId="62580"/>
    <cellStyle name="Output 2 7 2 2 2 3" xfId="61428"/>
    <cellStyle name="Output 2 7 2 2 3" xfId="59700"/>
    <cellStyle name="Output 2 7 2 2 3 2" xfId="62004"/>
    <cellStyle name="Output 2 7 2 2 4" xfId="60852"/>
    <cellStyle name="Output 2 7 2 3" xfId="58836"/>
    <cellStyle name="Output 2 7 2 3 2" xfId="59988"/>
    <cellStyle name="Output 2 7 2 3 2 2" xfId="62292"/>
    <cellStyle name="Output 2 7 2 3 3" xfId="61140"/>
    <cellStyle name="Output 2 7 2 4" xfId="59412"/>
    <cellStyle name="Output 2 7 2 4 2" xfId="61716"/>
    <cellStyle name="Output 2 7 2 5" xfId="60564"/>
    <cellStyle name="Output 2 7 3" xfId="58404"/>
    <cellStyle name="Output 2 7 3 2" xfId="58980"/>
    <cellStyle name="Output 2 7 3 2 2" xfId="60132"/>
    <cellStyle name="Output 2 7 3 2 2 2" xfId="62436"/>
    <cellStyle name="Output 2 7 3 2 3" xfId="61284"/>
    <cellStyle name="Output 2 7 3 3" xfId="59556"/>
    <cellStyle name="Output 2 7 3 3 2" xfId="61860"/>
    <cellStyle name="Output 2 7 3 4" xfId="60708"/>
    <cellStyle name="Output 2 7 4" xfId="58692"/>
    <cellStyle name="Output 2 7 4 2" xfId="59844"/>
    <cellStyle name="Output 2 7 4 2 2" xfId="62148"/>
    <cellStyle name="Output 2 7 4 3" xfId="60996"/>
    <cellStyle name="Output 2 7 5" xfId="59268"/>
    <cellStyle name="Output 2 7 5 2" xfId="61572"/>
    <cellStyle name="Output 2 7 6" xfId="60420"/>
    <cellStyle name="Output 2 8" xfId="58152"/>
    <cellStyle name="Output 2 8 2" xfId="58440"/>
    <cellStyle name="Output 2 8 2 2" xfId="59016"/>
    <cellStyle name="Output 2 8 2 2 2" xfId="60168"/>
    <cellStyle name="Output 2 8 2 2 2 2" xfId="62472"/>
    <cellStyle name="Output 2 8 2 2 3" xfId="61320"/>
    <cellStyle name="Output 2 8 2 3" xfId="59592"/>
    <cellStyle name="Output 2 8 2 3 2" xfId="61896"/>
    <cellStyle name="Output 2 8 2 4" xfId="60744"/>
    <cellStyle name="Output 2 8 3" xfId="58728"/>
    <cellStyle name="Output 2 8 3 2" xfId="59880"/>
    <cellStyle name="Output 2 8 3 2 2" xfId="62184"/>
    <cellStyle name="Output 2 8 3 3" xfId="61032"/>
    <cellStyle name="Output 2 8 4" xfId="59304"/>
    <cellStyle name="Output 2 8 4 2" xfId="61608"/>
    <cellStyle name="Output 2 8 5" xfId="60456"/>
    <cellStyle name="Output 2 9" xfId="58296"/>
    <cellStyle name="Output 2 9 2" xfId="58872"/>
    <cellStyle name="Output 2 9 2 2" xfId="60024"/>
    <cellStyle name="Output 2 9 2 2 2" xfId="62328"/>
    <cellStyle name="Output 2 9 2 3" xfId="61176"/>
    <cellStyle name="Output 2 9 3" xfId="59448"/>
    <cellStyle name="Output 2 9 3 2" xfId="61752"/>
    <cellStyle name="Output 2 9 4" xfId="60600"/>
    <cellStyle name="Percent" xfId="57800" builtinId="5"/>
    <cellStyle name="Percent 2" xfId="56932"/>
    <cellStyle name="Percent 2 2" xfId="57939"/>
    <cellStyle name="SAPBEXaggData" xfId="56931"/>
    <cellStyle name="SAPBEXaggData 2" xfId="56930"/>
    <cellStyle name="SAPBEXaggData 2 2" xfId="56929"/>
    <cellStyle name="SAPBEXaggData 2 2 2" xfId="56928"/>
    <cellStyle name="SAPBEXaggData 2 2 2 2" xfId="56927"/>
    <cellStyle name="SAPBEXaggData 2 2 2 2 2" xfId="56926"/>
    <cellStyle name="SAPBEXaggData 2 2 2 2 2 2" xfId="56925"/>
    <cellStyle name="SAPBEXaggData 2 2 2 2 2 2 2" xfId="56924"/>
    <cellStyle name="SAPBEXaggData 2 2 2 2 2 2 2 2" xfId="56923"/>
    <cellStyle name="SAPBEXaggData 2 2 2 2 2 2 2 2 2" xfId="56922"/>
    <cellStyle name="SAPBEXaggData 2 2 2 2 2 2 2 3" xfId="56921"/>
    <cellStyle name="SAPBEXaggData 2 2 2 2 2 2 3" xfId="56920"/>
    <cellStyle name="SAPBEXaggData 2 2 2 2 2 2 3 2" xfId="56919"/>
    <cellStyle name="SAPBEXaggData 2 2 2 2 2 2 4" xfId="56918"/>
    <cellStyle name="SAPBEXaggData 2 2 2 2 2 3" xfId="56917"/>
    <cellStyle name="SAPBEXaggData 2 2 2 2 2 3 2" xfId="56916"/>
    <cellStyle name="SAPBEXaggData 2 2 2 2 3" xfId="56915"/>
    <cellStyle name="SAPBEXaggData 2 2 2 2 3 2" xfId="56914"/>
    <cellStyle name="SAPBEXaggData 2 2 2 2 3 2 2" xfId="56913"/>
    <cellStyle name="SAPBEXaggData 2 2 2 2 3 2 2 2" xfId="56912"/>
    <cellStyle name="SAPBEXaggData 2 2 2 2 3 2 2 2 2" xfId="56911"/>
    <cellStyle name="SAPBEXaggData 2 2 2 2 3 2 2 3" xfId="56910"/>
    <cellStyle name="SAPBEXaggData 2 2 2 2 3 2 3" xfId="56909"/>
    <cellStyle name="SAPBEXaggData 2 2 2 2 3 2 3 2" xfId="56908"/>
    <cellStyle name="SAPBEXaggData 2 2 2 2 3 2 4" xfId="56907"/>
    <cellStyle name="SAPBEXaggData 2 2 2 2 4" xfId="56906"/>
    <cellStyle name="SAPBEXaggData 2 2 2 2 4 2" xfId="56905"/>
    <cellStyle name="SAPBEXaggData 2 2 2 2 4 2 2" xfId="56904"/>
    <cellStyle name="SAPBEXaggData 2 2 2 2 4 2 2 2" xfId="56903"/>
    <cellStyle name="SAPBEXaggData 2 2 2 2 4 2 2 2 2" xfId="56902"/>
    <cellStyle name="SAPBEXaggData 2 2 2 2 4 2 2 3" xfId="56901"/>
    <cellStyle name="SAPBEXaggData 2 2 2 2 4 2 3" xfId="56900"/>
    <cellStyle name="SAPBEXaggData 2 2 2 2 4 2 3 2" xfId="56899"/>
    <cellStyle name="SAPBEXaggData 2 2 2 2 4 2 4" xfId="56898"/>
    <cellStyle name="SAPBEXaggData 2 2 2 2 4 3" xfId="56897"/>
    <cellStyle name="SAPBEXaggData 2 2 2 2 4 3 2" xfId="56896"/>
    <cellStyle name="SAPBEXaggData 2 2 2 2 4 4" xfId="56895"/>
    <cellStyle name="SAPBEXaggData 2 2 2 2 5" xfId="56894"/>
    <cellStyle name="SAPBEXaggData 2 2 2 2 5 2" xfId="56893"/>
    <cellStyle name="SAPBEXaggData 2 2 2 2 5 2 2" xfId="56892"/>
    <cellStyle name="SAPBEXaggData 2 2 2 2 5 2 2 2" xfId="56891"/>
    <cellStyle name="SAPBEXaggData 2 2 2 2 5 2 2 2 2" xfId="56890"/>
    <cellStyle name="SAPBEXaggData 2 2 2 2 5 2 2 3" xfId="56889"/>
    <cellStyle name="SAPBEXaggData 2 2 2 2 5 2 3" xfId="56888"/>
    <cellStyle name="SAPBEXaggData 2 2 2 2 5 2 3 2" xfId="56887"/>
    <cellStyle name="SAPBEXaggData 2 2 2 2 5 2 4" xfId="56886"/>
    <cellStyle name="SAPBEXaggData 2 2 2 2 5 3" xfId="56885"/>
    <cellStyle name="SAPBEXaggData 2 2 2 2 5 3 2" xfId="56884"/>
    <cellStyle name="SAPBEXaggData 2 2 2 2 5 3 2 2" xfId="56883"/>
    <cellStyle name="SAPBEXaggData 2 2 2 2 5 3 3" xfId="56882"/>
    <cellStyle name="SAPBEXaggData 2 2 2 2 5 4" xfId="56881"/>
    <cellStyle name="SAPBEXaggData 2 2 2 2 5 4 2" xfId="56880"/>
    <cellStyle name="SAPBEXaggData 2 2 2 2 5 5" xfId="56879"/>
    <cellStyle name="SAPBEXaggData 2 2 2 2 6" xfId="56878"/>
    <cellStyle name="SAPBEXaggData 2 2 2 2 6 2" xfId="56877"/>
    <cellStyle name="SAPBEXaggData 2 2 2 2 6 2 2" xfId="56876"/>
    <cellStyle name="SAPBEXaggData 2 2 2 2 6 2 2 2" xfId="56875"/>
    <cellStyle name="SAPBEXaggData 2 2 2 2 6 2 2 2 2" xfId="56874"/>
    <cellStyle name="SAPBEXaggData 2 2 2 2 6 2 2 3" xfId="56873"/>
    <cellStyle name="SAPBEXaggData 2 2 2 2 6 2 3" xfId="56872"/>
    <cellStyle name="SAPBEXaggData 2 2 2 2 6 2 3 2" xfId="56871"/>
    <cellStyle name="SAPBEXaggData 2 2 2 2 6 2 4" xfId="56870"/>
    <cellStyle name="SAPBEXaggData 2 2 2 2 6 3" xfId="56869"/>
    <cellStyle name="SAPBEXaggData 2 2 2 2 6 3 2" xfId="56868"/>
    <cellStyle name="SAPBEXaggData 2 2 2 2 6 4" xfId="56867"/>
    <cellStyle name="SAPBEXaggData 2 2 2 2 7" xfId="56866"/>
    <cellStyle name="SAPBEXaggData 2 2 2 2 7 2" xfId="56865"/>
    <cellStyle name="SAPBEXaggData 2 2 2 2 7 2 2" xfId="56864"/>
    <cellStyle name="SAPBEXaggData 2 2 2 2 7 2 2 2" xfId="56863"/>
    <cellStyle name="SAPBEXaggData 2 2 2 2 7 2 2 2 2" xfId="56862"/>
    <cellStyle name="SAPBEXaggData 2 2 2 2 7 2 2 3" xfId="56861"/>
    <cellStyle name="SAPBEXaggData 2 2 2 2 7 2 3" xfId="56860"/>
    <cellStyle name="SAPBEXaggData 2 2 2 2 7 2 3 2" xfId="56859"/>
    <cellStyle name="SAPBEXaggData 2 2 2 2 7 2 4" xfId="56858"/>
    <cellStyle name="SAPBEXaggData 2 2 2 2 7 3" xfId="56857"/>
    <cellStyle name="SAPBEXaggData 2 2 2 2 7 3 2" xfId="56856"/>
    <cellStyle name="SAPBEXaggData 2 2 2 2 7 3 2 2" xfId="56855"/>
    <cellStyle name="SAPBEXaggData 2 2 2 2 7 3 3" xfId="56854"/>
    <cellStyle name="SAPBEXaggData 2 2 2 2 7 4" xfId="56853"/>
    <cellStyle name="SAPBEXaggData 2 2 2 2 7 4 2" xfId="56852"/>
    <cellStyle name="SAPBEXaggData 2 2 2 2 7 5" xfId="56851"/>
    <cellStyle name="SAPBEXaggData 2 2 2 3" xfId="56850"/>
    <cellStyle name="SAPBEXaggData 2 2 2 3 2" xfId="56849"/>
    <cellStyle name="SAPBEXaggData 2 2 2 3 2 2" xfId="56848"/>
    <cellStyle name="SAPBEXaggData 2 2 2 3 2 2 2" xfId="56847"/>
    <cellStyle name="SAPBEXaggData 2 2 2 3 2 2 2 2" xfId="56846"/>
    <cellStyle name="SAPBEXaggData 2 2 2 3 2 2 3" xfId="56845"/>
    <cellStyle name="SAPBEXaggData 2 2 2 3 2 3" xfId="56844"/>
    <cellStyle name="SAPBEXaggData 2 2 2 3 2 3 2" xfId="56843"/>
    <cellStyle name="SAPBEXaggData 2 2 2 3 2 4" xfId="56842"/>
    <cellStyle name="SAPBEXaggData 2 2 2 3 3" xfId="56841"/>
    <cellStyle name="SAPBEXaggData 2 2 2 3 3 2" xfId="56840"/>
    <cellStyle name="SAPBEXaggData 2 2 2 4" xfId="56839"/>
    <cellStyle name="SAPBEXaggData 2 2 2 4 2" xfId="56838"/>
    <cellStyle name="SAPBEXaggData 2 2 2 4 2 2" xfId="56837"/>
    <cellStyle name="SAPBEXaggData 2 2 2 4 2 2 2" xfId="56836"/>
    <cellStyle name="SAPBEXaggData 2 2 2 4 2 2 2 2" xfId="56835"/>
    <cellStyle name="SAPBEXaggData 2 2 2 4 2 2 3" xfId="56834"/>
    <cellStyle name="SAPBEXaggData 2 2 2 4 2 3" xfId="56833"/>
    <cellStyle name="SAPBEXaggData 2 2 2 4 2 3 2" xfId="56832"/>
    <cellStyle name="SAPBEXaggData 2 2 2 4 2 4" xfId="56831"/>
    <cellStyle name="SAPBEXaggData 2 2 2 5" xfId="56830"/>
    <cellStyle name="SAPBEXaggData 2 2 2 5 2" xfId="56829"/>
    <cellStyle name="SAPBEXaggData 2 2 2 5 2 2" xfId="56828"/>
    <cellStyle name="SAPBEXaggData 2 2 2 5 2 2 2" xfId="56827"/>
    <cellStyle name="SAPBEXaggData 2 2 2 5 2 2 2 2" xfId="56826"/>
    <cellStyle name="SAPBEXaggData 2 2 2 5 2 2 3" xfId="56825"/>
    <cellStyle name="SAPBEXaggData 2 2 2 5 2 3" xfId="56824"/>
    <cellStyle name="SAPBEXaggData 2 2 2 5 2 3 2" xfId="56823"/>
    <cellStyle name="SAPBEXaggData 2 2 2 5 2 4" xfId="56822"/>
    <cellStyle name="SAPBEXaggData 2 2 2 5 3" xfId="56821"/>
    <cellStyle name="SAPBEXaggData 2 2 2 5 3 2" xfId="56820"/>
    <cellStyle name="SAPBEXaggData 2 2 2 5 4" xfId="56819"/>
    <cellStyle name="SAPBEXaggData 2 2 2 6" xfId="56818"/>
    <cellStyle name="SAPBEXaggData 2 2 2 6 2" xfId="56817"/>
    <cellStyle name="SAPBEXaggData 2 2 2 6 2 2" xfId="56816"/>
    <cellStyle name="SAPBEXaggData 2 2 2 6 2 2 2" xfId="56815"/>
    <cellStyle name="SAPBEXaggData 2 2 2 6 2 2 2 2" xfId="56814"/>
    <cellStyle name="SAPBEXaggData 2 2 2 6 2 2 3" xfId="56813"/>
    <cellStyle name="SAPBEXaggData 2 2 2 6 2 3" xfId="56812"/>
    <cellStyle name="SAPBEXaggData 2 2 2 6 2 3 2" xfId="56811"/>
    <cellStyle name="SAPBEXaggData 2 2 2 6 2 4" xfId="56810"/>
    <cellStyle name="SAPBEXaggData 2 2 2 6 3" xfId="56809"/>
    <cellStyle name="SAPBEXaggData 2 2 2 6 3 2" xfId="56808"/>
    <cellStyle name="SAPBEXaggData 2 2 2 6 3 2 2" xfId="56807"/>
    <cellStyle name="SAPBEXaggData 2 2 2 6 3 3" xfId="56806"/>
    <cellStyle name="SAPBEXaggData 2 2 2 6 4" xfId="56805"/>
    <cellStyle name="SAPBEXaggData 2 2 2 6 4 2" xfId="56804"/>
    <cellStyle name="SAPBEXaggData 2 2 2 6 5" xfId="56803"/>
    <cellStyle name="SAPBEXaggData 2 2 2 7" xfId="56802"/>
    <cellStyle name="SAPBEXaggData 2 2 2 7 2" xfId="56801"/>
    <cellStyle name="SAPBEXaggData 2 2 2 7 2 2" xfId="56800"/>
    <cellStyle name="SAPBEXaggData 2 2 2 7 2 2 2" xfId="56799"/>
    <cellStyle name="SAPBEXaggData 2 2 2 7 2 2 2 2" xfId="56798"/>
    <cellStyle name="SAPBEXaggData 2 2 2 7 2 2 3" xfId="56797"/>
    <cellStyle name="SAPBEXaggData 2 2 2 7 2 3" xfId="56796"/>
    <cellStyle name="SAPBEXaggData 2 2 2 7 2 3 2" xfId="56795"/>
    <cellStyle name="SAPBEXaggData 2 2 2 7 2 4" xfId="56794"/>
    <cellStyle name="SAPBEXaggData 2 2 2 7 3" xfId="56793"/>
    <cellStyle name="SAPBEXaggData 2 2 2 7 3 2" xfId="56792"/>
    <cellStyle name="SAPBEXaggData 2 2 2 7 4" xfId="56791"/>
    <cellStyle name="SAPBEXaggData 2 2 2 8" xfId="56790"/>
    <cellStyle name="SAPBEXaggData 2 2 2 8 2" xfId="56789"/>
    <cellStyle name="SAPBEXaggData 2 2 2 8 2 2" xfId="56788"/>
    <cellStyle name="SAPBEXaggData 2 2 2 8 2 2 2" xfId="56787"/>
    <cellStyle name="SAPBEXaggData 2 2 2 8 2 2 2 2" xfId="56786"/>
    <cellStyle name="SAPBEXaggData 2 2 2 8 2 2 3" xfId="56785"/>
    <cellStyle name="SAPBEXaggData 2 2 2 8 2 3" xfId="56784"/>
    <cellStyle name="SAPBEXaggData 2 2 2 8 2 3 2" xfId="56783"/>
    <cellStyle name="SAPBEXaggData 2 2 2 8 2 4" xfId="56782"/>
    <cellStyle name="SAPBEXaggData 2 2 2 8 3" xfId="56781"/>
    <cellStyle name="SAPBEXaggData 2 2 2 8 3 2" xfId="56780"/>
    <cellStyle name="SAPBEXaggData 2 2 2 8 3 2 2" xfId="56779"/>
    <cellStyle name="SAPBEXaggData 2 2 2 8 3 3" xfId="56778"/>
    <cellStyle name="SAPBEXaggData 2 2 2 8 4" xfId="56777"/>
    <cellStyle name="SAPBEXaggData 2 2 2 8 4 2" xfId="56776"/>
    <cellStyle name="SAPBEXaggData 2 2 2 8 5" xfId="56775"/>
    <cellStyle name="SAPBEXaggData 2 2 3" xfId="56774"/>
    <cellStyle name="SAPBEXaggData 2 2 3 2" xfId="56773"/>
    <cellStyle name="SAPBEXaggData 2 2 3 2 2" xfId="56772"/>
    <cellStyle name="SAPBEXaggData 2 2 3 2 2 2" xfId="56771"/>
    <cellStyle name="SAPBEXaggData 2 2 3 2 2 2 2" xfId="56770"/>
    <cellStyle name="SAPBEXaggData 2 2 3 2 2 2 2 2" xfId="56769"/>
    <cellStyle name="SAPBEXaggData 2 2 3 2 2 2 3" xfId="56768"/>
    <cellStyle name="SAPBEXaggData 2 2 3 2 2 3" xfId="56767"/>
    <cellStyle name="SAPBEXaggData 2 2 3 2 2 3 2" xfId="56766"/>
    <cellStyle name="SAPBEXaggData 2 2 3 2 2 4" xfId="56765"/>
    <cellStyle name="SAPBEXaggData 2 2 3 2 3" xfId="56764"/>
    <cellStyle name="SAPBEXaggData 2 2 3 2 3 2" xfId="56763"/>
    <cellStyle name="SAPBEXaggData 2 2 3 3" xfId="56762"/>
    <cellStyle name="SAPBEXaggData 2 2 3 3 2" xfId="56761"/>
    <cellStyle name="SAPBEXaggData 2 2 3 3 2 2" xfId="56760"/>
    <cellStyle name="SAPBEXaggData 2 2 3 3 2 2 2" xfId="56759"/>
    <cellStyle name="SAPBEXaggData 2 2 3 3 2 2 2 2" xfId="56758"/>
    <cellStyle name="SAPBEXaggData 2 2 3 3 2 2 3" xfId="56757"/>
    <cellStyle name="SAPBEXaggData 2 2 3 3 2 3" xfId="56756"/>
    <cellStyle name="SAPBEXaggData 2 2 3 3 2 3 2" xfId="56755"/>
    <cellStyle name="SAPBEXaggData 2 2 3 3 2 4" xfId="56754"/>
    <cellStyle name="SAPBEXaggData 2 2 3 4" xfId="56753"/>
    <cellStyle name="SAPBEXaggData 2 2 3 4 2" xfId="56752"/>
    <cellStyle name="SAPBEXaggData 2 2 3 4 2 2" xfId="56751"/>
    <cellStyle name="SAPBEXaggData 2 2 3 4 2 2 2" xfId="56750"/>
    <cellStyle name="SAPBEXaggData 2 2 3 4 2 2 2 2" xfId="56749"/>
    <cellStyle name="SAPBEXaggData 2 2 3 4 2 2 3" xfId="56748"/>
    <cellStyle name="SAPBEXaggData 2 2 3 4 2 3" xfId="56747"/>
    <cellStyle name="SAPBEXaggData 2 2 3 4 2 3 2" xfId="56746"/>
    <cellStyle name="SAPBEXaggData 2 2 3 4 2 4" xfId="56745"/>
    <cellStyle name="SAPBEXaggData 2 2 3 4 3" xfId="56744"/>
    <cellStyle name="SAPBEXaggData 2 2 3 4 3 2" xfId="56743"/>
    <cellStyle name="SAPBEXaggData 2 2 3 4 4" xfId="56742"/>
    <cellStyle name="SAPBEXaggData 2 2 3 5" xfId="56741"/>
    <cellStyle name="SAPBEXaggData 2 2 3 5 2" xfId="56740"/>
    <cellStyle name="SAPBEXaggData 2 2 3 5 2 2" xfId="56739"/>
    <cellStyle name="SAPBEXaggData 2 2 3 5 2 2 2" xfId="56738"/>
    <cellStyle name="SAPBEXaggData 2 2 3 5 2 2 2 2" xfId="56737"/>
    <cellStyle name="SAPBEXaggData 2 2 3 5 2 2 3" xfId="56736"/>
    <cellStyle name="SAPBEXaggData 2 2 3 5 2 3" xfId="56735"/>
    <cellStyle name="SAPBEXaggData 2 2 3 5 2 3 2" xfId="56734"/>
    <cellStyle name="SAPBEXaggData 2 2 3 5 2 4" xfId="56733"/>
    <cellStyle name="SAPBEXaggData 2 2 3 5 3" xfId="56732"/>
    <cellStyle name="SAPBEXaggData 2 2 3 5 3 2" xfId="56731"/>
    <cellStyle name="SAPBEXaggData 2 2 3 5 3 2 2" xfId="56730"/>
    <cellStyle name="SAPBEXaggData 2 2 3 5 3 3" xfId="56729"/>
    <cellStyle name="SAPBEXaggData 2 2 3 5 4" xfId="56728"/>
    <cellStyle name="SAPBEXaggData 2 2 3 5 4 2" xfId="56727"/>
    <cellStyle name="SAPBEXaggData 2 2 3 5 5" xfId="56726"/>
    <cellStyle name="SAPBEXaggData 2 2 3 6" xfId="56725"/>
    <cellStyle name="SAPBEXaggData 2 2 3 6 2" xfId="56724"/>
    <cellStyle name="SAPBEXaggData 2 2 3 6 2 2" xfId="56723"/>
    <cellStyle name="SAPBEXaggData 2 2 3 6 2 2 2" xfId="56722"/>
    <cellStyle name="SAPBEXaggData 2 2 3 6 2 2 2 2" xfId="56721"/>
    <cellStyle name="SAPBEXaggData 2 2 3 6 2 2 3" xfId="56720"/>
    <cellStyle name="SAPBEXaggData 2 2 3 6 2 3" xfId="56719"/>
    <cellStyle name="SAPBEXaggData 2 2 3 6 2 3 2" xfId="56718"/>
    <cellStyle name="SAPBEXaggData 2 2 3 6 2 4" xfId="56717"/>
    <cellStyle name="SAPBEXaggData 2 2 3 6 3" xfId="56716"/>
    <cellStyle name="SAPBEXaggData 2 2 3 6 3 2" xfId="56715"/>
    <cellStyle name="SAPBEXaggData 2 2 3 6 4" xfId="56714"/>
    <cellStyle name="SAPBEXaggData 2 2 3 7" xfId="56713"/>
    <cellStyle name="SAPBEXaggData 2 2 3 7 2" xfId="56712"/>
    <cellStyle name="SAPBEXaggData 2 2 3 7 2 2" xfId="56711"/>
    <cellStyle name="SAPBEXaggData 2 2 3 7 2 2 2" xfId="56710"/>
    <cellStyle name="SAPBEXaggData 2 2 3 7 2 2 2 2" xfId="56709"/>
    <cellStyle name="SAPBEXaggData 2 2 3 7 2 2 3" xfId="56708"/>
    <cellStyle name="SAPBEXaggData 2 2 3 7 2 3" xfId="56707"/>
    <cellStyle name="SAPBEXaggData 2 2 3 7 2 3 2" xfId="56706"/>
    <cellStyle name="SAPBEXaggData 2 2 3 7 2 4" xfId="56705"/>
    <cellStyle name="SAPBEXaggData 2 2 3 7 3" xfId="56704"/>
    <cellStyle name="SAPBEXaggData 2 2 3 7 3 2" xfId="56703"/>
    <cellStyle name="SAPBEXaggData 2 2 3 7 3 2 2" xfId="56702"/>
    <cellStyle name="SAPBEXaggData 2 2 3 7 3 3" xfId="56701"/>
    <cellStyle name="SAPBEXaggData 2 2 3 7 4" xfId="56700"/>
    <cellStyle name="SAPBEXaggData 2 2 3 7 4 2" xfId="56699"/>
    <cellStyle name="SAPBEXaggData 2 2 3 7 5" xfId="56698"/>
    <cellStyle name="SAPBEXaggData 2 2 4" xfId="56697"/>
    <cellStyle name="SAPBEXaggData 2 2 4 2" xfId="56696"/>
    <cellStyle name="SAPBEXaggData 2 2 4 2 2" xfId="56695"/>
    <cellStyle name="SAPBEXaggData 2 2 4 2 2 2" xfId="56694"/>
    <cellStyle name="SAPBEXaggData 2 2 4 2 2 2 2" xfId="56693"/>
    <cellStyle name="SAPBEXaggData 2 2 4 2 2 3" xfId="56692"/>
    <cellStyle name="SAPBEXaggData 2 2 4 2 3" xfId="56691"/>
    <cellStyle name="SAPBEXaggData 2 2 4 2 3 2" xfId="56690"/>
    <cellStyle name="SAPBEXaggData 2 2 4 2 4" xfId="56689"/>
    <cellStyle name="SAPBEXaggData 2 2 4 3" xfId="56688"/>
    <cellStyle name="SAPBEXaggData 2 2 4 3 2" xfId="56687"/>
    <cellStyle name="SAPBEXaggData 2 2 5" xfId="56686"/>
    <cellStyle name="SAPBEXaggData 2 2 5 2" xfId="56685"/>
    <cellStyle name="SAPBEXaggData 2 2 5 2 2" xfId="56684"/>
    <cellStyle name="SAPBEXaggData 2 2 5 2 2 2" xfId="56683"/>
    <cellStyle name="SAPBEXaggData 2 2 5 2 2 2 2" xfId="56682"/>
    <cellStyle name="SAPBEXaggData 2 2 5 2 2 3" xfId="56681"/>
    <cellStyle name="SAPBEXaggData 2 2 5 2 3" xfId="56680"/>
    <cellStyle name="SAPBEXaggData 2 2 5 2 3 2" xfId="56679"/>
    <cellStyle name="SAPBEXaggData 2 2 5 2 4" xfId="56678"/>
    <cellStyle name="SAPBEXaggData 2 2 6" xfId="56677"/>
    <cellStyle name="SAPBEXaggData 2 2 6 2" xfId="56676"/>
    <cellStyle name="SAPBEXaggData 2 2 6 2 2" xfId="56675"/>
    <cellStyle name="SAPBEXaggData 2 2 6 2 2 2" xfId="56674"/>
    <cellStyle name="SAPBEXaggData 2 2 6 2 2 2 2" xfId="56673"/>
    <cellStyle name="SAPBEXaggData 2 2 6 2 2 3" xfId="56672"/>
    <cellStyle name="SAPBEXaggData 2 2 6 2 3" xfId="56671"/>
    <cellStyle name="SAPBEXaggData 2 2 6 2 3 2" xfId="56670"/>
    <cellStyle name="SAPBEXaggData 2 2 6 2 4" xfId="56669"/>
    <cellStyle name="SAPBEXaggData 2 2 6 3" xfId="56668"/>
    <cellStyle name="SAPBEXaggData 2 2 6 3 2" xfId="56667"/>
    <cellStyle name="SAPBEXaggData 2 2 6 4" xfId="56666"/>
    <cellStyle name="SAPBEXaggData 2 2 7" xfId="56665"/>
    <cellStyle name="SAPBEXaggData 2 2 7 2" xfId="56664"/>
    <cellStyle name="SAPBEXaggData 2 2 7 2 2" xfId="56663"/>
    <cellStyle name="SAPBEXaggData 2 2 7 2 2 2" xfId="56662"/>
    <cellStyle name="SAPBEXaggData 2 2 7 2 2 2 2" xfId="56661"/>
    <cellStyle name="SAPBEXaggData 2 2 7 2 2 3" xfId="56660"/>
    <cellStyle name="SAPBEXaggData 2 2 7 2 3" xfId="56659"/>
    <cellStyle name="SAPBEXaggData 2 2 7 2 3 2" xfId="56658"/>
    <cellStyle name="SAPBEXaggData 2 2 7 2 4" xfId="56657"/>
    <cellStyle name="SAPBEXaggData 2 2 7 3" xfId="56656"/>
    <cellStyle name="SAPBEXaggData 2 2 7 3 2" xfId="56655"/>
    <cellStyle name="SAPBEXaggData 2 2 7 3 2 2" xfId="56654"/>
    <cellStyle name="SAPBEXaggData 2 2 7 3 3" xfId="56653"/>
    <cellStyle name="SAPBEXaggData 2 2 7 4" xfId="56652"/>
    <cellStyle name="SAPBEXaggData 2 2 7 4 2" xfId="56651"/>
    <cellStyle name="SAPBEXaggData 2 2 7 5" xfId="56650"/>
    <cellStyle name="SAPBEXaggData 2 2 8" xfId="56649"/>
    <cellStyle name="SAPBEXaggData 2 2 8 2" xfId="56648"/>
    <cellStyle name="SAPBEXaggData 2 2 8 2 2" xfId="56647"/>
    <cellStyle name="SAPBEXaggData 2 2 8 2 2 2" xfId="56646"/>
    <cellStyle name="SAPBEXaggData 2 2 8 2 2 2 2" xfId="56645"/>
    <cellStyle name="SAPBEXaggData 2 2 8 2 2 3" xfId="56644"/>
    <cellStyle name="SAPBEXaggData 2 2 8 2 3" xfId="56643"/>
    <cellStyle name="SAPBEXaggData 2 2 8 2 3 2" xfId="56642"/>
    <cellStyle name="SAPBEXaggData 2 2 8 2 4" xfId="56641"/>
    <cellStyle name="SAPBEXaggData 2 2 8 3" xfId="56640"/>
    <cellStyle name="SAPBEXaggData 2 2 8 3 2" xfId="56639"/>
    <cellStyle name="SAPBEXaggData 2 2 8 4" xfId="56638"/>
    <cellStyle name="SAPBEXaggData 2 2 9" xfId="56637"/>
    <cellStyle name="SAPBEXaggData 2 2 9 2" xfId="56636"/>
    <cellStyle name="SAPBEXaggData 2 2 9 2 2" xfId="56635"/>
    <cellStyle name="SAPBEXaggData 2 2 9 2 2 2" xfId="56634"/>
    <cellStyle name="SAPBEXaggData 2 2 9 2 2 2 2" xfId="56633"/>
    <cellStyle name="SAPBEXaggData 2 2 9 2 2 3" xfId="56632"/>
    <cellStyle name="SAPBEXaggData 2 2 9 2 3" xfId="56631"/>
    <cellStyle name="SAPBEXaggData 2 2 9 2 3 2" xfId="56630"/>
    <cellStyle name="SAPBEXaggData 2 2 9 2 4" xfId="56629"/>
    <cellStyle name="SAPBEXaggData 2 2 9 3" xfId="56628"/>
    <cellStyle name="SAPBEXaggData 2 2 9 3 2" xfId="56627"/>
    <cellStyle name="SAPBEXaggData 2 2 9 3 2 2" xfId="56626"/>
    <cellStyle name="SAPBEXaggData 2 2 9 3 3" xfId="56625"/>
    <cellStyle name="SAPBEXaggData 2 2 9 4" xfId="56624"/>
    <cellStyle name="SAPBEXaggData 2 2 9 4 2" xfId="56623"/>
    <cellStyle name="SAPBEXaggData 2 2 9 5" xfId="56622"/>
    <cellStyle name="SAPBEXaggData 2 3" xfId="56621"/>
    <cellStyle name="SAPBEXaggData 2 3 2" xfId="56620"/>
    <cellStyle name="SAPBEXaggData 2 3 2 2" xfId="56619"/>
    <cellStyle name="SAPBEXaggData 2 3 2 2 2" xfId="56618"/>
    <cellStyle name="SAPBEXaggData 2 3 2 2 2 2" xfId="56617"/>
    <cellStyle name="SAPBEXaggData 2 3 2 2 2 2 2" xfId="56616"/>
    <cellStyle name="SAPBEXaggData 2 3 2 2 2 2 2 2" xfId="56615"/>
    <cellStyle name="SAPBEXaggData 2 3 2 2 2 2 3" xfId="56614"/>
    <cellStyle name="SAPBEXaggData 2 3 2 2 2 3" xfId="56613"/>
    <cellStyle name="SAPBEXaggData 2 3 2 2 2 3 2" xfId="56612"/>
    <cellStyle name="SAPBEXaggData 2 3 2 2 2 4" xfId="56611"/>
    <cellStyle name="SAPBEXaggData 2 3 2 2 3" xfId="56610"/>
    <cellStyle name="SAPBEXaggData 2 3 2 2 3 2" xfId="56609"/>
    <cellStyle name="SAPBEXaggData 2 3 2 3" xfId="56608"/>
    <cellStyle name="SAPBEXaggData 2 3 2 3 2" xfId="56607"/>
    <cellStyle name="SAPBEXaggData 2 3 2 3 2 2" xfId="56606"/>
    <cellStyle name="SAPBEXaggData 2 3 2 3 2 2 2" xfId="56605"/>
    <cellStyle name="SAPBEXaggData 2 3 2 3 2 2 2 2" xfId="56604"/>
    <cellStyle name="SAPBEXaggData 2 3 2 3 2 2 3" xfId="56603"/>
    <cellStyle name="SAPBEXaggData 2 3 2 3 2 3" xfId="56602"/>
    <cellStyle name="SAPBEXaggData 2 3 2 3 2 3 2" xfId="56601"/>
    <cellStyle name="SAPBEXaggData 2 3 2 3 2 4" xfId="56600"/>
    <cellStyle name="SAPBEXaggData 2 3 2 4" xfId="56599"/>
    <cellStyle name="SAPBEXaggData 2 3 2 4 2" xfId="56598"/>
    <cellStyle name="SAPBEXaggData 2 3 2 4 2 2" xfId="56597"/>
    <cellStyle name="SAPBEXaggData 2 3 2 4 2 2 2" xfId="56596"/>
    <cellStyle name="SAPBEXaggData 2 3 2 4 2 2 2 2" xfId="56595"/>
    <cellStyle name="SAPBEXaggData 2 3 2 4 2 2 3" xfId="56594"/>
    <cellStyle name="SAPBEXaggData 2 3 2 4 2 3" xfId="56593"/>
    <cellStyle name="SAPBEXaggData 2 3 2 4 2 3 2" xfId="56592"/>
    <cellStyle name="SAPBEXaggData 2 3 2 4 2 4" xfId="56591"/>
    <cellStyle name="SAPBEXaggData 2 3 2 4 3" xfId="56590"/>
    <cellStyle name="SAPBEXaggData 2 3 2 4 3 2" xfId="56589"/>
    <cellStyle name="SAPBEXaggData 2 3 2 4 4" xfId="56588"/>
    <cellStyle name="SAPBEXaggData 2 3 2 5" xfId="56587"/>
    <cellStyle name="SAPBEXaggData 2 3 2 5 2" xfId="56586"/>
    <cellStyle name="SAPBEXaggData 2 3 2 5 2 2" xfId="56585"/>
    <cellStyle name="SAPBEXaggData 2 3 2 5 2 2 2" xfId="56584"/>
    <cellStyle name="SAPBEXaggData 2 3 2 5 2 2 2 2" xfId="56583"/>
    <cellStyle name="SAPBEXaggData 2 3 2 5 2 2 3" xfId="56582"/>
    <cellStyle name="SAPBEXaggData 2 3 2 5 2 3" xfId="56581"/>
    <cellStyle name="SAPBEXaggData 2 3 2 5 2 3 2" xfId="56580"/>
    <cellStyle name="SAPBEXaggData 2 3 2 5 2 4" xfId="56579"/>
    <cellStyle name="SAPBEXaggData 2 3 2 5 3" xfId="56578"/>
    <cellStyle name="SAPBEXaggData 2 3 2 5 3 2" xfId="56577"/>
    <cellStyle name="SAPBEXaggData 2 3 2 5 3 2 2" xfId="56576"/>
    <cellStyle name="SAPBEXaggData 2 3 2 5 3 3" xfId="56575"/>
    <cellStyle name="SAPBEXaggData 2 3 2 5 4" xfId="56574"/>
    <cellStyle name="SAPBEXaggData 2 3 2 5 4 2" xfId="56573"/>
    <cellStyle name="SAPBEXaggData 2 3 2 5 5" xfId="56572"/>
    <cellStyle name="SAPBEXaggData 2 3 2 6" xfId="56571"/>
    <cellStyle name="SAPBEXaggData 2 3 2 6 2" xfId="56570"/>
    <cellStyle name="SAPBEXaggData 2 3 2 6 2 2" xfId="56569"/>
    <cellStyle name="SAPBEXaggData 2 3 2 6 2 2 2" xfId="56568"/>
    <cellStyle name="SAPBEXaggData 2 3 2 6 2 2 2 2" xfId="56567"/>
    <cellStyle name="SAPBEXaggData 2 3 2 6 2 2 3" xfId="56566"/>
    <cellStyle name="SAPBEXaggData 2 3 2 6 2 3" xfId="56565"/>
    <cellStyle name="SAPBEXaggData 2 3 2 6 2 3 2" xfId="56564"/>
    <cellStyle name="SAPBEXaggData 2 3 2 6 2 4" xfId="56563"/>
    <cellStyle name="SAPBEXaggData 2 3 2 6 3" xfId="56562"/>
    <cellStyle name="SAPBEXaggData 2 3 2 6 3 2" xfId="56561"/>
    <cellStyle name="SAPBEXaggData 2 3 2 6 4" xfId="56560"/>
    <cellStyle name="SAPBEXaggData 2 3 2 7" xfId="56559"/>
    <cellStyle name="SAPBEXaggData 2 3 2 7 2" xfId="56558"/>
    <cellStyle name="SAPBEXaggData 2 3 2 7 2 2" xfId="56557"/>
    <cellStyle name="SAPBEXaggData 2 3 2 7 2 2 2" xfId="56556"/>
    <cellStyle name="SAPBEXaggData 2 3 2 7 2 2 2 2" xfId="56555"/>
    <cellStyle name="SAPBEXaggData 2 3 2 7 2 2 3" xfId="56554"/>
    <cellStyle name="SAPBEXaggData 2 3 2 7 2 3" xfId="56553"/>
    <cellStyle name="SAPBEXaggData 2 3 2 7 2 3 2" xfId="56552"/>
    <cellStyle name="SAPBEXaggData 2 3 2 7 2 4" xfId="56551"/>
    <cellStyle name="SAPBEXaggData 2 3 2 7 3" xfId="56550"/>
    <cellStyle name="SAPBEXaggData 2 3 2 7 3 2" xfId="56549"/>
    <cellStyle name="SAPBEXaggData 2 3 2 7 3 2 2" xfId="56548"/>
    <cellStyle name="SAPBEXaggData 2 3 2 7 3 3" xfId="56547"/>
    <cellStyle name="SAPBEXaggData 2 3 2 7 4" xfId="56546"/>
    <cellStyle name="SAPBEXaggData 2 3 2 7 4 2" xfId="56545"/>
    <cellStyle name="SAPBEXaggData 2 3 2 7 5" xfId="56544"/>
    <cellStyle name="SAPBEXaggData 2 3 3" xfId="56543"/>
    <cellStyle name="SAPBEXaggData 2 3 3 2" xfId="56542"/>
    <cellStyle name="SAPBEXaggData 2 3 3 2 2" xfId="56541"/>
    <cellStyle name="SAPBEXaggData 2 3 3 2 2 2" xfId="56540"/>
    <cellStyle name="SAPBEXaggData 2 3 3 2 2 2 2" xfId="56539"/>
    <cellStyle name="SAPBEXaggData 2 3 3 2 2 3" xfId="56538"/>
    <cellStyle name="SAPBEXaggData 2 3 3 2 3" xfId="56537"/>
    <cellStyle name="SAPBEXaggData 2 3 3 2 3 2" xfId="56536"/>
    <cellStyle name="SAPBEXaggData 2 3 3 2 4" xfId="56535"/>
    <cellStyle name="SAPBEXaggData 2 3 3 3" xfId="56534"/>
    <cellStyle name="SAPBEXaggData 2 3 3 3 2" xfId="56533"/>
    <cellStyle name="SAPBEXaggData 2 3 4" xfId="56532"/>
    <cellStyle name="SAPBEXaggData 2 3 4 2" xfId="56531"/>
    <cellStyle name="SAPBEXaggData 2 3 4 2 2" xfId="56530"/>
    <cellStyle name="SAPBEXaggData 2 3 4 2 2 2" xfId="56529"/>
    <cellStyle name="SAPBEXaggData 2 3 4 2 2 2 2" xfId="56528"/>
    <cellStyle name="SAPBEXaggData 2 3 4 2 2 3" xfId="56527"/>
    <cellStyle name="SAPBEXaggData 2 3 4 2 3" xfId="56526"/>
    <cellStyle name="SAPBEXaggData 2 3 4 2 3 2" xfId="56525"/>
    <cellStyle name="SAPBEXaggData 2 3 4 2 4" xfId="56524"/>
    <cellStyle name="SAPBEXaggData 2 3 5" xfId="56523"/>
    <cellStyle name="SAPBEXaggData 2 3 5 2" xfId="56522"/>
    <cellStyle name="SAPBEXaggData 2 3 5 2 2" xfId="56521"/>
    <cellStyle name="SAPBEXaggData 2 3 5 2 2 2" xfId="56520"/>
    <cellStyle name="SAPBEXaggData 2 3 5 2 2 2 2" xfId="56519"/>
    <cellStyle name="SAPBEXaggData 2 3 5 2 2 3" xfId="56518"/>
    <cellStyle name="SAPBEXaggData 2 3 5 2 3" xfId="56517"/>
    <cellStyle name="SAPBEXaggData 2 3 5 2 3 2" xfId="56516"/>
    <cellStyle name="SAPBEXaggData 2 3 5 2 4" xfId="56515"/>
    <cellStyle name="SAPBEXaggData 2 3 5 3" xfId="56514"/>
    <cellStyle name="SAPBEXaggData 2 3 5 3 2" xfId="56513"/>
    <cellStyle name="SAPBEXaggData 2 3 5 4" xfId="56512"/>
    <cellStyle name="SAPBEXaggData 2 3 6" xfId="56511"/>
    <cellStyle name="SAPBEXaggData 2 3 6 2" xfId="56510"/>
    <cellStyle name="SAPBEXaggData 2 3 6 2 2" xfId="56509"/>
    <cellStyle name="SAPBEXaggData 2 3 6 2 2 2" xfId="56508"/>
    <cellStyle name="SAPBEXaggData 2 3 6 2 2 2 2" xfId="56507"/>
    <cellStyle name="SAPBEXaggData 2 3 6 2 2 3" xfId="56506"/>
    <cellStyle name="SAPBEXaggData 2 3 6 2 3" xfId="56505"/>
    <cellStyle name="SAPBEXaggData 2 3 6 2 3 2" xfId="56504"/>
    <cellStyle name="SAPBEXaggData 2 3 6 2 4" xfId="56503"/>
    <cellStyle name="SAPBEXaggData 2 3 6 3" xfId="56502"/>
    <cellStyle name="SAPBEXaggData 2 3 6 3 2" xfId="56501"/>
    <cellStyle name="SAPBEXaggData 2 3 6 3 2 2" xfId="56500"/>
    <cellStyle name="SAPBEXaggData 2 3 6 3 3" xfId="56499"/>
    <cellStyle name="SAPBEXaggData 2 3 6 4" xfId="56498"/>
    <cellStyle name="SAPBEXaggData 2 3 6 4 2" xfId="56497"/>
    <cellStyle name="SAPBEXaggData 2 3 6 5" xfId="56496"/>
    <cellStyle name="SAPBEXaggData 2 3 7" xfId="56495"/>
    <cellStyle name="SAPBEXaggData 2 3 7 2" xfId="56494"/>
    <cellStyle name="SAPBEXaggData 2 3 7 2 2" xfId="56493"/>
    <cellStyle name="SAPBEXaggData 2 3 7 2 2 2" xfId="56492"/>
    <cellStyle name="SAPBEXaggData 2 3 7 2 2 2 2" xfId="56491"/>
    <cellStyle name="SAPBEXaggData 2 3 7 2 2 3" xfId="56490"/>
    <cellStyle name="SAPBEXaggData 2 3 7 2 3" xfId="56489"/>
    <cellStyle name="SAPBEXaggData 2 3 7 2 3 2" xfId="56488"/>
    <cellStyle name="SAPBEXaggData 2 3 7 2 4" xfId="56487"/>
    <cellStyle name="SAPBEXaggData 2 3 7 3" xfId="56486"/>
    <cellStyle name="SAPBEXaggData 2 3 7 3 2" xfId="56485"/>
    <cellStyle name="SAPBEXaggData 2 3 7 4" xfId="56484"/>
    <cellStyle name="SAPBEXaggData 2 3 8" xfId="56483"/>
    <cellStyle name="SAPBEXaggData 2 3 8 2" xfId="56482"/>
    <cellStyle name="SAPBEXaggData 2 3 8 2 2" xfId="56481"/>
    <cellStyle name="SAPBEXaggData 2 3 8 2 2 2" xfId="56480"/>
    <cellStyle name="SAPBEXaggData 2 3 8 2 2 2 2" xfId="56479"/>
    <cellStyle name="SAPBEXaggData 2 3 8 2 2 3" xfId="56478"/>
    <cellStyle name="SAPBEXaggData 2 3 8 2 3" xfId="56477"/>
    <cellStyle name="SAPBEXaggData 2 3 8 2 3 2" xfId="56476"/>
    <cellStyle name="SAPBEXaggData 2 3 8 2 4" xfId="56475"/>
    <cellStyle name="SAPBEXaggData 2 3 8 3" xfId="56474"/>
    <cellStyle name="SAPBEXaggData 2 3 8 3 2" xfId="56473"/>
    <cellStyle name="SAPBEXaggData 2 3 8 3 2 2" xfId="56472"/>
    <cellStyle name="SAPBEXaggData 2 3 8 3 3" xfId="56471"/>
    <cellStyle name="SAPBEXaggData 2 3 8 4" xfId="56470"/>
    <cellStyle name="SAPBEXaggData 2 3 8 4 2" xfId="56469"/>
    <cellStyle name="SAPBEXaggData 2 3 8 5" xfId="56468"/>
    <cellStyle name="SAPBEXaggData 2 4" xfId="56467"/>
    <cellStyle name="SAPBEXaggData 2 4 2" xfId="56466"/>
    <cellStyle name="SAPBEXaggData 2 4 2 2" xfId="56465"/>
    <cellStyle name="SAPBEXaggData 2 4 2 2 2" xfId="56464"/>
    <cellStyle name="SAPBEXaggData 2 4 2 2 2 2" xfId="56463"/>
    <cellStyle name="SAPBEXaggData 2 4 2 2 2 2 2" xfId="56462"/>
    <cellStyle name="SAPBEXaggData 2 4 2 2 2 2 2 2" xfId="56461"/>
    <cellStyle name="SAPBEXaggData 2 4 2 2 2 2 3" xfId="56460"/>
    <cellStyle name="SAPBEXaggData 2 4 2 2 2 3" xfId="56459"/>
    <cellStyle name="SAPBEXaggData 2 4 2 2 2 3 2" xfId="56458"/>
    <cellStyle name="SAPBEXaggData 2 4 2 2 2 4" xfId="56457"/>
    <cellStyle name="SAPBEXaggData 2 4 2 2 3" xfId="56456"/>
    <cellStyle name="SAPBEXaggData 2 4 2 2 3 2" xfId="56455"/>
    <cellStyle name="SAPBEXaggData 2 4 2 3" xfId="56454"/>
    <cellStyle name="SAPBEXaggData 2 4 2 3 2" xfId="56453"/>
    <cellStyle name="SAPBEXaggData 2 4 2 3 2 2" xfId="56452"/>
    <cellStyle name="SAPBEXaggData 2 4 2 3 2 2 2" xfId="56451"/>
    <cellStyle name="SAPBEXaggData 2 4 2 3 2 2 2 2" xfId="56450"/>
    <cellStyle name="SAPBEXaggData 2 4 2 3 2 2 3" xfId="56449"/>
    <cellStyle name="SAPBEXaggData 2 4 2 3 2 3" xfId="56448"/>
    <cellStyle name="SAPBEXaggData 2 4 2 3 2 3 2" xfId="56447"/>
    <cellStyle name="SAPBEXaggData 2 4 2 3 2 4" xfId="56446"/>
    <cellStyle name="SAPBEXaggData 2 4 2 4" xfId="56445"/>
    <cellStyle name="SAPBEXaggData 2 4 2 4 2" xfId="56444"/>
    <cellStyle name="SAPBEXaggData 2 4 2 4 2 2" xfId="56443"/>
    <cellStyle name="SAPBEXaggData 2 4 2 4 2 2 2" xfId="56442"/>
    <cellStyle name="SAPBEXaggData 2 4 2 4 2 2 2 2" xfId="56441"/>
    <cellStyle name="SAPBEXaggData 2 4 2 4 2 2 3" xfId="56440"/>
    <cellStyle name="SAPBEXaggData 2 4 2 4 2 3" xfId="56439"/>
    <cellStyle name="SAPBEXaggData 2 4 2 4 2 3 2" xfId="56438"/>
    <cellStyle name="SAPBEXaggData 2 4 2 4 2 4" xfId="56437"/>
    <cellStyle name="SAPBEXaggData 2 4 2 4 3" xfId="56436"/>
    <cellStyle name="SAPBEXaggData 2 4 2 4 3 2" xfId="56435"/>
    <cellStyle name="SAPBEXaggData 2 4 2 4 4" xfId="56434"/>
    <cellStyle name="SAPBEXaggData 2 4 2 5" xfId="56433"/>
    <cellStyle name="SAPBEXaggData 2 4 2 5 2" xfId="56432"/>
    <cellStyle name="SAPBEXaggData 2 4 2 5 2 2" xfId="56431"/>
    <cellStyle name="SAPBEXaggData 2 4 2 5 2 2 2" xfId="56430"/>
    <cellStyle name="SAPBEXaggData 2 4 2 5 2 2 2 2" xfId="56429"/>
    <cellStyle name="SAPBEXaggData 2 4 2 5 2 2 3" xfId="56428"/>
    <cellStyle name="SAPBEXaggData 2 4 2 5 2 3" xfId="56427"/>
    <cellStyle name="SAPBEXaggData 2 4 2 5 2 3 2" xfId="56426"/>
    <cellStyle name="SAPBEXaggData 2 4 2 5 2 4" xfId="56425"/>
    <cellStyle name="SAPBEXaggData 2 4 2 5 3" xfId="56424"/>
    <cellStyle name="SAPBEXaggData 2 4 2 5 3 2" xfId="56423"/>
    <cellStyle name="SAPBEXaggData 2 4 2 5 3 2 2" xfId="56422"/>
    <cellStyle name="SAPBEXaggData 2 4 2 5 3 3" xfId="56421"/>
    <cellStyle name="SAPBEXaggData 2 4 2 5 4" xfId="56420"/>
    <cellStyle name="SAPBEXaggData 2 4 2 5 4 2" xfId="56419"/>
    <cellStyle name="SAPBEXaggData 2 4 2 5 5" xfId="56418"/>
    <cellStyle name="SAPBEXaggData 2 4 2 6" xfId="56417"/>
    <cellStyle name="SAPBEXaggData 2 4 2 6 2" xfId="56416"/>
    <cellStyle name="SAPBEXaggData 2 4 2 6 2 2" xfId="56415"/>
    <cellStyle name="SAPBEXaggData 2 4 2 6 2 2 2" xfId="56414"/>
    <cellStyle name="SAPBEXaggData 2 4 2 6 2 2 2 2" xfId="56413"/>
    <cellStyle name="SAPBEXaggData 2 4 2 6 2 2 3" xfId="56412"/>
    <cellStyle name="SAPBEXaggData 2 4 2 6 2 3" xfId="56411"/>
    <cellStyle name="SAPBEXaggData 2 4 2 6 2 3 2" xfId="56410"/>
    <cellStyle name="SAPBEXaggData 2 4 2 6 2 4" xfId="56409"/>
    <cellStyle name="SAPBEXaggData 2 4 2 6 3" xfId="56408"/>
    <cellStyle name="SAPBEXaggData 2 4 2 6 3 2" xfId="56407"/>
    <cellStyle name="SAPBEXaggData 2 4 2 6 4" xfId="56406"/>
    <cellStyle name="SAPBEXaggData 2 4 2 7" xfId="56405"/>
    <cellStyle name="SAPBEXaggData 2 4 2 7 2" xfId="56404"/>
    <cellStyle name="SAPBEXaggData 2 4 2 7 2 2" xfId="56403"/>
    <cellStyle name="SAPBEXaggData 2 4 2 7 2 2 2" xfId="56402"/>
    <cellStyle name="SAPBEXaggData 2 4 2 7 2 2 2 2" xfId="56401"/>
    <cellStyle name="SAPBEXaggData 2 4 2 7 2 2 3" xfId="56400"/>
    <cellStyle name="SAPBEXaggData 2 4 2 7 2 3" xfId="56399"/>
    <cellStyle name="SAPBEXaggData 2 4 2 7 2 3 2" xfId="56398"/>
    <cellStyle name="SAPBEXaggData 2 4 2 7 2 4" xfId="56397"/>
    <cellStyle name="SAPBEXaggData 2 4 2 7 3" xfId="56396"/>
    <cellStyle name="SAPBEXaggData 2 4 2 7 3 2" xfId="56395"/>
    <cellStyle name="SAPBEXaggData 2 4 2 7 3 2 2" xfId="56394"/>
    <cellStyle name="SAPBEXaggData 2 4 2 7 3 3" xfId="56393"/>
    <cellStyle name="SAPBEXaggData 2 4 2 7 4" xfId="56392"/>
    <cellStyle name="SAPBEXaggData 2 4 2 7 4 2" xfId="56391"/>
    <cellStyle name="SAPBEXaggData 2 4 2 7 5" xfId="56390"/>
    <cellStyle name="SAPBEXaggData 2 4 3" xfId="56389"/>
    <cellStyle name="SAPBEXaggData 2 4 3 2" xfId="56388"/>
    <cellStyle name="SAPBEXaggData 2 4 3 2 2" xfId="56387"/>
    <cellStyle name="SAPBEXaggData 2 4 3 2 2 2" xfId="56386"/>
    <cellStyle name="SAPBEXaggData 2 4 3 2 2 2 2" xfId="56385"/>
    <cellStyle name="SAPBEXaggData 2 4 3 2 2 3" xfId="56384"/>
    <cellStyle name="SAPBEXaggData 2 4 3 2 3" xfId="56383"/>
    <cellStyle name="SAPBEXaggData 2 4 3 2 3 2" xfId="56382"/>
    <cellStyle name="SAPBEXaggData 2 4 3 2 4" xfId="56381"/>
    <cellStyle name="SAPBEXaggData 2 4 3 3" xfId="56380"/>
    <cellStyle name="SAPBEXaggData 2 4 3 3 2" xfId="56379"/>
    <cellStyle name="SAPBEXaggData 2 4 4" xfId="56378"/>
    <cellStyle name="SAPBEXaggData 2 4 4 2" xfId="56377"/>
    <cellStyle name="SAPBEXaggData 2 4 4 2 2" xfId="56376"/>
    <cellStyle name="SAPBEXaggData 2 4 4 2 2 2" xfId="56375"/>
    <cellStyle name="SAPBEXaggData 2 4 4 2 2 2 2" xfId="56374"/>
    <cellStyle name="SAPBEXaggData 2 4 4 2 2 3" xfId="56373"/>
    <cellStyle name="SAPBEXaggData 2 4 4 2 3" xfId="56372"/>
    <cellStyle name="SAPBEXaggData 2 4 4 2 3 2" xfId="56371"/>
    <cellStyle name="SAPBEXaggData 2 4 4 2 4" xfId="56370"/>
    <cellStyle name="SAPBEXaggData 2 4 5" xfId="56369"/>
    <cellStyle name="SAPBEXaggData 2 4 5 2" xfId="56368"/>
    <cellStyle name="SAPBEXaggData 2 4 5 2 2" xfId="56367"/>
    <cellStyle name="SAPBEXaggData 2 4 5 2 2 2" xfId="56366"/>
    <cellStyle name="SAPBEXaggData 2 4 5 2 2 2 2" xfId="56365"/>
    <cellStyle name="SAPBEXaggData 2 4 5 2 2 3" xfId="56364"/>
    <cellStyle name="SAPBEXaggData 2 4 5 2 3" xfId="56363"/>
    <cellStyle name="SAPBEXaggData 2 4 5 2 3 2" xfId="56362"/>
    <cellStyle name="SAPBEXaggData 2 4 5 2 4" xfId="56361"/>
    <cellStyle name="SAPBEXaggData 2 4 5 3" xfId="56360"/>
    <cellStyle name="SAPBEXaggData 2 4 5 3 2" xfId="56359"/>
    <cellStyle name="SAPBEXaggData 2 4 5 4" xfId="56358"/>
    <cellStyle name="SAPBEXaggData 2 4 6" xfId="56357"/>
    <cellStyle name="SAPBEXaggData 2 4 6 2" xfId="56356"/>
    <cellStyle name="SAPBEXaggData 2 4 6 2 2" xfId="56355"/>
    <cellStyle name="SAPBEXaggData 2 4 6 2 2 2" xfId="56354"/>
    <cellStyle name="SAPBEXaggData 2 4 6 2 2 2 2" xfId="56353"/>
    <cellStyle name="SAPBEXaggData 2 4 6 2 2 3" xfId="56352"/>
    <cellStyle name="SAPBEXaggData 2 4 6 2 3" xfId="56351"/>
    <cellStyle name="SAPBEXaggData 2 4 6 2 3 2" xfId="56350"/>
    <cellStyle name="SAPBEXaggData 2 4 6 2 4" xfId="56349"/>
    <cellStyle name="SAPBEXaggData 2 4 6 3" xfId="56348"/>
    <cellStyle name="SAPBEXaggData 2 4 6 3 2" xfId="56347"/>
    <cellStyle name="SAPBEXaggData 2 4 6 3 2 2" xfId="56346"/>
    <cellStyle name="SAPBEXaggData 2 4 6 3 3" xfId="56345"/>
    <cellStyle name="SAPBEXaggData 2 4 6 4" xfId="56344"/>
    <cellStyle name="SAPBEXaggData 2 4 6 4 2" xfId="56343"/>
    <cellStyle name="SAPBEXaggData 2 4 6 5" xfId="56342"/>
    <cellStyle name="SAPBEXaggData 2 4 7" xfId="56341"/>
    <cellStyle name="SAPBEXaggData 2 4 7 2" xfId="56340"/>
    <cellStyle name="SAPBEXaggData 2 4 7 2 2" xfId="56339"/>
    <cellStyle name="SAPBEXaggData 2 4 7 2 2 2" xfId="56338"/>
    <cellStyle name="SAPBEXaggData 2 4 7 2 2 2 2" xfId="56337"/>
    <cellStyle name="SAPBEXaggData 2 4 7 2 2 3" xfId="56336"/>
    <cellStyle name="SAPBEXaggData 2 4 7 2 3" xfId="56335"/>
    <cellStyle name="SAPBEXaggData 2 4 7 2 3 2" xfId="56334"/>
    <cellStyle name="SAPBEXaggData 2 4 7 2 4" xfId="56333"/>
    <cellStyle name="SAPBEXaggData 2 4 7 3" xfId="56332"/>
    <cellStyle name="SAPBEXaggData 2 4 7 3 2" xfId="56331"/>
    <cellStyle name="SAPBEXaggData 2 4 7 4" xfId="56330"/>
    <cellStyle name="SAPBEXaggData 2 4 8" xfId="56329"/>
    <cellStyle name="SAPBEXaggData 2 4 8 2" xfId="56328"/>
    <cellStyle name="SAPBEXaggData 2 4 8 2 2" xfId="56327"/>
    <cellStyle name="SAPBEXaggData 2 4 8 2 2 2" xfId="56326"/>
    <cellStyle name="SAPBEXaggData 2 4 8 2 2 2 2" xfId="56325"/>
    <cellStyle name="SAPBEXaggData 2 4 8 2 2 3" xfId="56324"/>
    <cellStyle name="SAPBEXaggData 2 4 8 2 3" xfId="56323"/>
    <cellStyle name="SAPBEXaggData 2 4 8 2 3 2" xfId="56322"/>
    <cellStyle name="SAPBEXaggData 2 4 8 2 4" xfId="56321"/>
    <cellStyle name="SAPBEXaggData 2 4 8 3" xfId="56320"/>
    <cellStyle name="SAPBEXaggData 2 4 8 3 2" xfId="56319"/>
    <cellStyle name="SAPBEXaggData 2 4 8 3 2 2" xfId="56318"/>
    <cellStyle name="SAPBEXaggData 2 4 8 3 3" xfId="56317"/>
    <cellStyle name="SAPBEXaggData 2 4 8 4" xfId="56316"/>
    <cellStyle name="SAPBEXaggData 2 4 8 4 2" xfId="56315"/>
    <cellStyle name="SAPBEXaggData 2 4 8 5" xfId="56314"/>
    <cellStyle name="SAPBEXaggData 2 5" xfId="56313"/>
    <cellStyle name="SAPBEXaggData 2 5 2" xfId="56312"/>
    <cellStyle name="SAPBEXaggData 2 5 2 2" xfId="56311"/>
    <cellStyle name="SAPBEXaggData 2 5 2 2 2" xfId="56310"/>
    <cellStyle name="SAPBEXaggData 2 5 2 2 2 2" xfId="56309"/>
    <cellStyle name="SAPBEXaggData 2 5 2 2 2 2 2" xfId="56308"/>
    <cellStyle name="SAPBEXaggData 2 5 2 2 2 3" xfId="56307"/>
    <cellStyle name="SAPBEXaggData 2 5 2 2 3" xfId="56306"/>
    <cellStyle name="SAPBEXaggData 2 5 2 2 3 2" xfId="56305"/>
    <cellStyle name="SAPBEXaggData 2 5 2 2 4" xfId="56304"/>
    <cellStyle name="SAPBEXaggData 2 5 2 3" xfId="56303"/>
    <cellStyle name="SAPBEXaggData 2 5 2 3 2" xfId="56302"/>
    <cellStyle name="SAPBEXaggData 2 5 2 4" xfId="56301"/>
    <cellStyle name="SAPBEXaggData 2 5 3" xfId="56300"/>
    <cellStyle name="SAPBEXaggData 2 5 3 2" xfId="56299"/>
    <cellStyle name="SAPBEXaggData 2 5 3 2 2" xfId="56298"/>
    <cellStyle name="SAPBEXaggData 2 5 3 2 2 2" xfId="56297"/>
    <cellStyle name="SAPBEXaggData 2 5 3 2 2 2 2" xfId="56296"/>
    <cellStyle name="SAPBEXaggData 2 5 3 2 2 3" xfId="56295"/>
    <cellStyle name="SAPBEXaggData 2 5 3 2 3" xfId="56294"/>
    <cellStyle name="SAPBEXaggData 2 5 3 2 3 2" xfId="56293"/>
    <cellStyle name="SAPBEXaggData 2 5 3 2 4" xfId="56292"/>
    <cellStyle name="SAPBEXaggData 2 5 3 3" xfId="56291"/>
    <cellStyle name="SAPBEXaggData 2 5 3 3 2" xfId="56290"/>
    <cellStyle name="SAPBEXaggData 2 5 3 3 2 2" xfId="56289"/>
    <cellStyle name="SAPBEXaggData 2 5 3 3 3" xfId="56288"/>
    <cellStyle name="SAPBEXaggData 2 5 3 4" xfId="56287"/>
    <cellStyle name="SAPBEXaggData 2 5 3 4 2" xfId="56286"/>
    <cellStyle name="SAPBEXaggData 2 5 3 5" xfId="56285"/>
    <cellStyle name="SAPBEXaggData 2 5 4" xfId="56284"/>
    <cellStyle name="SAPBEXaggData 2 5 4 2" xfId="56283"/>
    <cellStyle name="SAPBEXaggData 2 5 4 2 2" xfId="56282"/>
    <cellStyle name="SAPBEXaggData 2 5 4 2 2 2" xfId="56281"/>
    <cellStyle name="SAPBEXaggData 2 5 4 2 2 2 2" xfId="56280"/>
    <cellStyle name="SAPBEXaggData 2 5 4 2 2 3" xfId="56279"/>
    <cellStyle name="SAPBEXaggData 2 5 4 2 3" xfId="56278"/>
    <cellStyle name="SAPBEXaggData 2 5 4 2 3 2" xfId="56277"/>
    <cellStyle name="SAPBEXaggData 2 5 4 2 4" xfId="56276"/>
    <cellStyle name="SAPBEXaggData 2 5 4 3" xfId="56275"/>
    <cellStyle name="SAPBEXaggData 2 5 4 3 2" xfId="56274"/>
    <cellStyle name="SAPBEXaggData 2 5 4 4" xfId="56273"/>
    <cellStyle name="SAPBEXaggData 2 5 5" xfId="56272"/>
    <cellStyle name="SAPBEXaggData 2 5 5 2" xfId="56271"/>
    <cellStyle name="SAPBEXaggData 2 5 5 2 2" xfId="56270"/>
    <cellStyle name="SAPBEXaggData 2 5 5 2 2 2" xfId="56269"/>
    <cellStyle name="SAPBEXaggData 2 5 5 2 2 2 2" xfId="56268"/>
    <cellStyle name="SAPBEXaggData 2 5 5 2 2 3" xfId="56267"/>
    <cellStyle name="SAPBEXaggData 2 5 5 2 3" xfId="56266"/>
    <cellStyle name="SAPBEXaggData 2 5 5 2 3 2" xfId="56265"/>
    <cellStyle name="SAPBEXaggData 2 5 5 2 4" xfId="56264"/>
    <cellStyle name="SAPBEXaggData 2 5 5 3" xfId="56263"/>
    <cellStyle name="SAPBEXaggData 2 5 5 3 2" xfId="56262"/>
    <cellStyle name="SAPBEXaggData 2 5 5 3 2 2" xfId="56261"/>
    <cellStyle name="SAPBEXaggData 2 5 5 3 3" xfId="56260"/>
    <cellStyle name="SAPBEXaggData 2 5 5 4" xfId="56259"/>
    <cellStyle name="SAPBEXaggData 2 5 5 4 2" xfId="56258"/>
    <cellStyle name="SAPBEXaggData 2 5 5 5" xfId="56257"/>
    <cellStyle name="SAPBEXaggData 2 5 6" xfId="56256"/>
    <cellStyle name="SAPBEXaggData 2 5 6 2" xfId="56255"/>
    <cellStyle name="SAPBEXaggData 2 6" xfId="56254"/>
    <cellStyle name="SAPBEXaggData 2 6 2" xfId="56253"/>
    <cellStyle name="SAPBEXaggData 2 6 2 2" xfId="56252"/>
    <cellStyle name="SAPBEXaggData 2 6 2 2 2" xfId="56251"/>
    <cellStyle name="SAPBEXaggData 2 6 2 2 2 2" xfId="56250"/>
    <cellStyle name="SAPBEXaggData 2 6 2 2 3" xfId="56249"/>
    <cellStyle name="SAPBEXaggData 2 6 2 3" xfId="56248"/>
    <cellStyle name="SAPBEXaggData 2 6 2 3 2" xfId="56247"/>
    <cellStyle name="SAPBEXaggData 2 6 2 4" xfId="56246"/>
    <cellStyle name="SAPBEXaggData 2 7" xfId="56245"/>
    <cellStyle name="SAPBEXaggData 2 7 2" xfId="56244"/>
    <cellStyle name="SAPBEXaggData 2 7 2 2" xfId="56243"/>
    <cellStyle name="SAPBEXaggData 2 7 2 2 2" xfId="56242"/>
    <cellStyle name="SAPBEXaggData 2 7 2 2 2 2" xfId="56241"/>
    <cellStyle name="SAPBEXaggData 2 7 2 2 3" xfId="56240"/>
    <cellStyle name="SAPBEXaggData 2 7 2 3" xfId="56239"/>
    <cellStyle name="SAPBEXaggData 2 7 2 3 2" xfId="56238"/>
    <cellStyle name="SAPBEXaggData 2 7 2 4" xfId="56237"/>
    <cellStyle name="SAPBEXaggData 2 7 3" xfId="56236"/>
    <cellStyle name="SAPBEXaggData 2 7 3 2" xfId="56235"/>
    <cellStyle name="SAPBEXaggData 2 7 3 2 2" xfId="56234"/>
    <cellStyle name="SAPBEXaggData 2 7 3 3" xfId="56233"/>
    <cellStyle name="SAPBEXaggData 2 7 4" xfId="56232"/>
    <cellStyle name="SAPBEXaggData 2 7 4 2" xfId="56231"/>
    <cellStyle name="SAPBEXaggData 2 7 5" xfId="56230"/>
    <cellStyle name="SAPBEXaggData 3" xfId="56229"/>
    <cellStyle name="SAPBEXaggData 3 2" xfId="56228"/>
    <cellStyle name="SAPBEXaggData 3 2 2" xfId="56227"/>
    <cellStyle name="SAPBEXaggData 3 2 2 2" xfId="56226"/>
    <cellStyle name="SAPBEXaggData 3 2 2 2 2" xfId="56225"/>
    <cellStyle name="SAPBEXaggData 3 2 2 2 2 2" xfId="56224"/>
    <cellStyle name="SAPBEXaggData 3 2 2 2 2 2 2" xfId="56223"/>
    <cellStyle name="SAPBEXaggData 3 2 2 2 2 2 2 2" xfId="56222"/>
    <cellStyle name="SAPBEXaggData 3 2 2 2 2 2 3" xfId="56221"/>
    <cellStyle name="SAPBEXaggData 3 2 2 2 2 3" xfId="56220"/>
    <cellStyle name="SAPBEXaggData 3 2 2 2 2 3 2" xfId="56219"/>
    <cellStyle name="SAPBEXaggData 3 2 2 2 2 4" xfId="56218"/>
    <cellStyle name="SAPBEXaggData 3 2 2 2 3" xfId="56217"/>
    <cellStyle name="SAPBEXaggData 3 2 2 2 3 2" xfId="56216"/>
    <cellStyle name="SAPBEXaggData 3 2 2 3" xfId="56215"/>
    <cellStyle name="SAPBEXaggData 3 2 2 3 2" xfId="56214"/>
    <cellStyle name="SAPBEXaggData 3 2 2 3 2 2" xfId="56213"/>
    <cellStyle name="SAPBEXaggData 3 2 2 3 2 2 2" xfId="56212"/>
    <cellStyle name="SAPBEXaggData 3 2 2 3 2 2 2 2" xfId="56211"/>
    <cellStyle name="SAPBEXaggData 3 2 2 3 2 2 3" xfId="56210"/>
    <cellStyle name="SAPBEXaggData 3 2 2 3 2 3" xfId="56209"/>
    <cellStyle name="SAPBEXaggData 3 2 2 3 2 3 2" xfId="56208"/>
    <cellStyle name="SAPBEXaggData 3 2 2 3 2 4" xfId="56207"/>
    <cellStyle name="SAPBEXaggData 3 2 2 4" xfId="56206"/>
    <cellStyle name="SAPBEXaggData 3 2 2 4 2" xfId="56205"/>
    <cellStyle name="SAPBEXaggData 3 2 2 4 2 2" xfId="56204"/>
    <cellStyle name="SAPBEXaggData 3 2 2 4 2 2 2" xfId="56203"/>
    <cellStyle name="SAPBEXaggData 3 2 2 4 2 2 2 2" xfId="56202"/>
    <cellStyle name="SAPBEXaggData 3 2 2 4 2 2 3" xfId="56201"/>
    <cellStyle name="SAPBEXaggData 3 2 2 4 2 3" xfId="56200"/>
    <cellStyle name="SAPBEXaggData 3 2 2 4 2 3 2" xfId="56199"/>
    <cellStyle name="SAPBEXaggData 3 2 2 4 2 4" xfId="56198"/>
    <cellStyle name="SAPBEXaggData 3 2 2 4 3" xfId="56197"/>
    <cellStyle name="SAPBEXaggData 3 2 2 4 3 2" xfId="56196"/>
    <cellStyle name="SAPBEXaggData 3 2 2 4 4" xfId="56195"/>
    <cellStyle name="SAPBEXaggData 3 2 2 5" xfId="56194"/>
    <cellStyle name="SAPBEXaggData 3 2 2 5 2" xfId="56193"/>
    <cellStyle name="SAPBEXaggData 3 2 2 5 2 2" xfId="56192"/>
    <cellStyle name="SAPBEXaggData 3 2 2 5 2 2 2" xfId="56191"/>
    <cellStyle name="SAPBEXaggData 3 2 2 5 2 2 2 2" xfId="56190"/>
    <cellStyle name="SAPBEXaggData 3 2 2 5 2 2 3" xfId="56189"/>
    <cellStyle name="SAPBEXaggData 3 2 2 5 2 3" xfId="56188"/>
    <cellStyle name="SAPBEXaggData 3 2 2 5 2 3 2" xfId="56187"/>
    <cellStyle name="SAPBEXaggData 3 2 2 5 2 4" xfId="56186"/>
    <cellStyle name="SAPBEXaggData 3 2 2 5 3" xfId="56185"/>
    <cellStyle name="SAPBEXaggData 3 2 2 5 3 2" xfId="56184"/>
    <cellStyle name="SAPBEXaggData 3 2 2 5 3 2 2" xfId="56183"/>
    <cellStyle name="SAPBEXaggData 3 2 2 5 3 3" xfId="56182"/>
    <cellStyle name="SAPBEXaggData 3 2 2 5 4" xfId="56181"/>
    <cellStyle name="SAPBEXaggData 3 2 2 5 4 2" xfId="56180"/>
    <cellStyle name="SAPBEXaggData 3 2 2 5 5" xfId="56179"/>
    <cellStyle name="SAPBEXaggData 3 2 2 6" xfId="56178"/>
    <cellStyle name="SAPBEXaggData 3 2 2 6 2" xfId="56177"/>
    <cellStyle name="SAPBEXaggData 3 2 2 6 2 2" xfId="56176"/>
    <cellStyle name="SAPBEXaggData 3 2 2 6 2 2 2" xfId="56175"/>
    <cellStyle name="SAPBEXaggData 3 2 2 6 2 2 2 2" xfId="56174"/>
    <cellStyle name="SAPBEXaggData 3 2 2 6 2 2 3" xfId="56173"/>
    <cellStyle name="SAPBEXaggData 3 2 2 6 2 3" xfId="56172"/>
    <cellStyle name="SAPBEXaggData 3 2 2 6 2 3 2" xfId="56171"/>
    <cellStyle name="SAPBEXaggData 3 2 2 6 2 4" xfId="56170"/>
    <cellStyle name="SAPBEXaggData 3 2 2 6 3" xfId="56169"/>
    <cellStyle name="SAPBEXaggData 3 2 2 6 3 2" xfId="56168"/>
    <cellStyle name="SAPBEXaggData 3 2 2 6 4" xfId="56167"/>
    <cellStyle name="SAPBEXaggData 3 2 2 7" xfId="56166"/>
    <cellStyle name="SAPBEXaggData 3 2 2 7 2" xfId="56165"/>
    <cellStyle name="SAPBEXaggData 3 2 2 7 2 2" xfId="56164"/>
    <cellStyle name="SAPBEXaggData 3 2 2 7 2 2 2" xfId="56163"/>
    <cellStyle name="SAPBEXaggData 3 2 2 7 2 2 2 2" xfId="56162"/>
    <cellStyle name="SAPBEXaggData 3 2 2 7 2 2 3" xfId="56161"/>
    <cellStyle name="SAPBEXaggData 3 2 2 7 2 3" xfId="56160"/>
    <cellStyle name="SAPBEXaggData 3 2 2 7 2 3 2" xfId="56159"/>
    <cellStyle name="SAPBEXaggData 3 2 2 7 2 4" xfId="56158"/>
    <cellStyle name="SAPBEXaggData 3 2 2 7 3" xfId="56157"/>
    <cellStyle name="SAPBEXaggData 3 2 2 7 3 2" xfId="56156"/>
    <cellStyle name="SAPBEXaggData 3 2 2 7 3 2 2" xfId="56155"/>
    <cellStyle name="SAPBEXaggData 3 2 2 7 3 3" xfId="56154"/>
    <cellStyle name="SAPBEXaggData 3 2 2 7 4" xfId="56153"/>
    <cellStyle name="SAPBEXaggData 3 2 2 7 4 2" xfId="56152"/>
    <cellStyle name="SAPBEXaggData 3 2 2 7 5" xfId="56151"/>
    <cellStyle name="SAPBEXaggData 3 2 3" xfId="56150"/>
    <cellStyle name="SAPBEXaggData 3 2 3 2" xfId="56149"/>
    <cellStyle name="SAPBEXaggData 3 2 3 2 2" xfId="56148"/>
    <cellStyle name="SAPBEXaggData 3 2 3 2 2 2" xfId="56147"/>
    <cellStyle name="SAPBEXaggData 3 2 3 2 2 2 2" xfId="56146"/>
    <cellStyle name="SAPBEXaggData 3 2 3 2 2 3" xfId="56145"/>
    <cellStyle name="SAPBEXaggData 3 2 3 2 3" xfId="56144"/>
    <cellStyle name="SAPBEXaggData 3 2 3 2 3 2" xfId="56143"/>
    <cellStyle name="SAPBEXaggData 3 2 3 2 4" xfId="56142"/>
    <cellStyle name="SAPBEXaggData 3 2 3 3" xfId="56141"/>
    <cellStyle name="SAPBEXaggData 3 2 3 3 2" xfId="56140"/>
    <cellStyle name="SAPBEXaggData 3 2 4" xfId="56139"/>
    <cellStyle name="SAPBEXaggData 3 2 4 2" xfId="56138"/>
    <cellStyle name="SAPBEXaggData 3 2 4 2 2" xfId="56137"/>
    <cellStyle name="SAPBEXaggData 3 2 4 2 2 2" xfId="56136"/>
    <cellStyle name="SAPBEXaggData 3 2 4 2 2 2 2" xfId="56135"/>
    <cellStyle name="SAPBEXaggData 3 2 4 2 2 3" xfId="56134"/>
    <cellStyle name="SAPBEXaggData 3 2 4 2 3" xfId="56133"/>
    <cellStyle name="SAPBEXaggData 3 2 4 2 3 2" xfId="56132"/>
    <cellStyle name="SAPBEXaggData 3 2 4 2 4" xfId="56131"/>
    <cellStyle name="SAPBEXaggData 3 2 5" xfId="56130"/>
    <cellStyle name="SAPBEXaggData 3 2 5 2" xfId="56129"/>
    <cellStyle name="SAPBEXaggData 3 2 5 2 2" xfId="56128"/>
    <cellStyle name="SAPBEXaggData 3 2 5 2 2 2" xfId="56127"/>
    <cellStyle name="SAPBEXaggData 3 2 5 2 2 2 2" xfId="56126"/>
    <cellStyle name="SAPBEXaggData 3 2 5 2 2 3" xfId="56125"/>
    <cellStyle name="SAPBEXaggData 3 2 5 2 3" xfId="56124"/>
    <cellStyle name="SAPBEXaggData 3 2 5 2 3 2" xfId="56123"/>
    <cellStyle name="SAPBEXaggData 3 2 5 2 4" xfId="56122"/>
    <cellStyle name="SAPBEXaggData 3 2 5 3" xfId="56121"/>
    <cellStyle name="SAPBEXaggData 3 2 5 3 2" xfId="56120"/>
    <cellStyle name="SAPBEXaggData 3 2 5 4" xfId="56119"/>
    <cellStyle name="SAPBEXaggData 3 2 6" xfId="56118"/>
    <cellStyle name="SAPBEXaggData 3 2 6 2" xfId="56117"/>
    <cellStyle name="SAPBEXaggData 3 2 6 2 2" xfId="56116"/>
    <cellStyle name="SAPBEXaggData 3 2 6 2 2 2" xfId="56115"/>
    <cellStyle name="SAPBEXaggData 3 2 6 2 2 2 2" xfId="56114"/>
    <cellStyle name="SAPBEXaggData 3 2 6 2 2 3" xfId="56113"/>
    <cellStyle name="SAPBEXaggData 3 2 6 2 3" xfId="56112"/>
    <cellStyle name="SAPBEXaggData 3 2 6 2 3 2" xfId="56111"/>
    <cellStyle name="SAPBEXaggData 3 2 6 2 4" xfId="56110"/>
    <cellStyle name="SAPBEXaggData 3 2 6 3" xfId="56109"/>
    <cellStyle name="SAPBEXaggData 3 2 6 3 2" xfId="56108"/>
    <cellStyle name="SAPBEXaggData 3 2 6 3 2 2" xfId="56107"/>
    <cellStyle name="SAPBEXaggData 3 2 6 3 3" xfId="56106"/>
    <cellStyle name="SAPBEXaggData 3 2 6 4" xfId="56105"/>
    <cellStyle name="SAPBEXaggData 3 2 6 4 2" xfId="56104"/>
    <cellStyle name="SAPBEXaggData 3 2 6 5" xfId="56103"/>
    <cellStyle name="SAPBEXaggData 3 2 7" xfId="56102"/>
    <cellStyle name="SAPBEXaggData 3 2 7 2" xfId="56101"/>
    <cellStyle name="SAPBEXaggData 3 2 7 2 2" xfId="56100"/>
    <cellStyle name="SAPBEXaggData 3 2 7 2 2 2" xfId="56099"/>
    <cellStyle name="SAPBEXaggData 3 2 7 2 2 2 2" xfId="56098"/>
    <cellStyle name="SAPBEXaggData 3 2 7 2 2 3" xfId="56097"/>
    <cellStyle name="SAPBEXaggData 3 2 7 2 3" xfId="56096"/>
    <cellStyle name="SAPBEXaggData 3 2 7 2 3 2" xfId="56095"/>
    <cellStyle name="SAPBEXaggData 3 2 7 2 4" xfId="56094"/>
    <cellStyle name="SAPBEXaggData 3 2 7 3" xfId="56093"/>
    <cellStyle name="SAPBEXaggData 3 2 7 3 2" xfId="56092"/>
    <cellStyle name="SAPBEXaggData 3 2 7 4" xfId="56091"/>
    <cellStyle name="SAPBEXaggData 3 2 8" xfId="56090"/>
    <cellStyle name="SAPBEXaggData 3 2 8 2" xfId="56089"/>
    <cellStyle name="SAPBEXaggData 3 2 8 2 2" xfId="56088"/>
    <cellStyle name="SAPBEXaggData 3 2 8 2 2 2" xfId="56087"/>
    <cellStyle name="SAPBEXaggData 3 2 8 2 2 2 2" xfId="56086"/>
    <cellStyle name="SAPBEXaggData 3 2 8 2 2 3" xfId="56085"/>
    <cellStyle name="SAPBEXaggData 3 2 8 2 3" xfId="56084"/>
    <cellStyle name="SAPBEXaggData 3 2 8 2 3 2" xfId="56083"/>
    <cellStyle name="SAPBEXaggData 3 2 8 2 4" xfId="56082"/>
    <cellStyle name="SAPBEXaggData 3 2 8 3" xfId="56081"/>
    <cellStyle name="SAPBEXaggData 3 2 8 3 2" xfId="56080"/>
    <cellStyle name="SAPBEXaggData 3 2 8 3 2 2" xfId="56079"/>
    <cellStyle name="SAPBEXaggData 3 2 8 3 3" xfId="56078"/>
    <cellStyle name="SAPBEXaggData 3 2 8 4" xfId="56077"/>
    <cellStyle name="SAPBEXaggData 3 2 8 4 2" xfId="56076"/>
    <cellStyle name="SAPBEXaggData 3 2 8 5" xfId="56075"/>
    <cellStyle name="SAPBEXaggData 3 3" xfId="56074"/>
    <cellStyle name="SAPBEXaggData 3 3 2" xfId="56073"/>
    <cellStyle name="SAPBEXaggData 3 3 2 2" xfId="56072"/>
    <cellStyle name="SAPBEXaggData 3 3 2 2 2" xfId="56071"/>
    <cellStyle name="SAPBEXaggData 3 3 2 2 2 2" xfId="56070"/>
    <cellStyle name="SAPBEXaggData 3 3 2 2 2 2 2" xfId="56069"/>
    <cellStyle name="SAPBEXaggData 3 3 2 2 2 3" xfId="56068"/>
    <cellStyle name="SAPBEXaggData 3 3 2 2 3" xfId="56067"/>
    <cellStyle name="SAPBEXaggData 3 3 2 2 3 2" xfId="56066"/>
    <cellStyle name="SAPBEXaggData 3 3 2 2 4" xfId="56065"/>
    <cellStyle name="SAPBEXaggData 3 3 2 3" xfId="56064"/>
    <cellStyle name="SAPBEXaggData 3 3 2 3 2" xfId="56063"/>
    <cellStyle name="SAPBEXaggData 3 3 3" xfId="56062"/>
    <cellStyle name="SAPBEXaggData 3 3 3 2" xfId="56061"/>
    <cellStyle name="SAPBEXaggData 3 3 3 2 2" xfId="56060"/>
    <cellStyle name="SAPBEXaggData 3 3 3 2 2 2" xfId="56059"/>
    <cellStyle name="SAPBEXaggData 3 3 3 2 2 2 2" xfId="56058"/>
    <cellStyle name="SAPBEXaggData 3 3 3 2 2 3" xfId="56057"/>
    <cellStyle name="SAPBEXaggData 3 3 3 2 3" xfId="56056"/>
    <cellStyle name="SAPBEXaggData 3 3 3 2 3 2" xfId="56055"/>
    <cellStyle name="SAPBEXaggData 3 3 3 2 4" xfId="56054"/>
    <cellStyle name="SAPBEXaggData 3 3 4" xfId="56053"/>
    <cellStyle name="SAPBEXaggData 3 3 4 2" xfId="56052"/>
    <cellStyle name="SAPBEXaggData 3 3 4 2 2" xfId="56051"/>
    <cellStyle name="SAPBEXaggData 3 3 4 2 2 2" xfId="56050"/>
    <cellStyle name="SAPBEXaggData 3 3 4 2 2 2 2" xfId="56049"/>
    <cellStyle name="SAPBEXaggData 3 3 4 2 2 3" xfId="56048"/>
    <cellStyle name="SAPBEXaggData 3 3 4 2 3" xfId="56047"/>
    <cellStyle name="SAPBEXaggData 3 3 4 2 3 2" xfId="56046"/>
    <cellStyle name="SAPBEXaggData 3 3 4 2 4" xfId="56045"/>
    <cellStyle name="SAPBEXaggData 3 3 4 3" xfId="56044"/>
    <cellStyle name="SAPBEXaggData 3 3 4 3 2" xfId="56043"/>
    <cellStyle name="SAPBEXaggData 3 3 4 4" xfId="56042"/>
    <cellStyle name="SAPBEXaggData 3 3 5" xfId="56041"/>
    <cellStyle name="SAPBEXaggData 3 3 5 2" xfId="56040"/>
    <cellStyle name="SAPBEXaggData 3 3 5 2 2" xfId="56039"/>
    <cellStyle name="SAPBEXaggData 3 3 5 2 2 2" xfId="56038"/>
    <cellStyle name="SAPBEXaggData 3 3 5 2 2 2 2" xfId="56037"/>
    <cellStyle name="SAPBEXaggData 3 3 5 2 2 3" xfId="56036"/>
    <cellStyle name="SAPBEXaggData 3 3 5 2 3" xfId="56035"/>
    <cellStyle name="SAPBEXaggData 3 3 5 2 3 2" xfId="56034"/>
    <cellStyle name="SAPBEXaggData 3 3 5 2 4" xfId="56033"/>
    <cellStyle name="SAPBEXaggData 3 3 5 3" xfId="56032"/>
    <cellStyle name="SAPBEXaggData 3 3 5 3 2" xfId="56031"/>
    <cellStyle name="SAPBEXaggData 3 3 5 3 2 2" xfId="56030"/>
    <cellStyle name="SAPBEXaggData 3 3 5 3 3" xfId="56029"/>
    <cellStyle name="SAPBEXaggData 3 3 5 4" xfId="56028"/>
    <cellStyle name="SAPBEXaggData 3 3 5 4 2" xfId="56027"/>
    <cellStyle name="SAPBEXaggData 3 3 5 5" xfId="56026"/>
    <cellStyle name="SAPBEXaggData 3 3 6" xfId="56025"/>
    <cellStyle name="SAPBEXaggData 3 3 6 2" xfId="56024"/>
    <cellStyle name="SAPBEXaggData 3 3 6 2 2" xfId="56023"/>
    <cellStyle name="SAPBEXaggData 3 3 6 2 2 2" xfId="56022"/>
    <cellStyle name="SAPBEXaggData 3 3 6 2 2 2 2" xfId="56021"/>
    <cellStyle name="SAPBEXaggData 3 3 6 2 2 3" xfId="56020"/>
    <cellStyle name="SAPBEXaggData 3 3 6 2 3" xfId="56019"/>
    <cellStyle name="SAPBEXaggData 3 3 6 2 3 2" xfId="56018"/>
    <cellStyle name="SAPBEXaggData 3 3 6 2 4" xfId="56017"/>
    <cellStyle name="SAPBEXaggData 3 3 6 3" xfId="56016"/>
    <cellStyle name="SAPBEXaggData 3 3 6 3 2" xfId="56015"/>
    <cellStyle name="SAPBEXaggData 3 3 6 4" xfId="56014"/>
    <cellStyle name="SAPBEXaggData 3 3 7" xfId="56013"/>
    <cellStyle name="SAPBEXaggData 3 3 7 2" xfId="56012"/>
    <cellStyle name="SAPBEXaggData 3 3 7 2 2" xfId="56011"/>
    <cellStyle name="SAPBEXaggData 3 3 7 2 2 2" xfId="56010"/>
    <cellStyle name="SAPBEXaggData 3 3 7 2 2 2 2" xfId="56009"/>
    <cellStyle name="SAPBEXaggData 3 3 7 2 2 3" xfId="56008"/>
    <cellStyle name="SAPBEXaggData 3 3 7 2 3" xfId="56007"/>
    <cellStyle name="SAPBEXaggData 3 3 7 2 3 2" xfId="56006"/>
    <cellStyle name="SAPBEXaggData 3 3 7 2 4" xfId="56005"/>
    <cellStyle name="SAPBEXaggData 3 3 7 3" xfId="56004"/>
    <cellStyle name="SAPBEXaggData 3 3 7 3 2" xfId="56003"/>
    <cellStyle name="SAPBEXaggData 3 3 7 3 2 2" xfId="56002"/>
    <cellStyle name="SAPBEXaggData 3 3 7 3 3" xfId="56001"/>
    <cellStyle name="SAPBEXaggData 3 3 7 4" xfId="56000"/>
    <cellStyle name="SAPBEXaggData 3 3 7 4 2" xfId="55999"/>
    <cellStyle name="SAPBEXaggData 3 3 7 5" xfId="55998"/>
    <cellStyle name="SAPBEXaggData 3 4" xfId="55997"/>
    <cellStyle name="SAPBEXaggData 3 4 2" xfId="55996"/>
    <cellStyle name="SAPBEXaggData 3 4 2 2" xfId="55995"/>
    <cellStyle name="SAPBEXaggData 3 4 2 2 2" xfId="55994"/>
    <cellStyle name="SAPBEXaggData 3 4 2 2 2 2" xfId="55993"/>
    <cellStyle name="SAPBEXaggData 3 4 2 2 3" xfId="55992"/>
    <cellStyle name="SAPBEXaggData 3 4 2 3" xfId="55991"/>
    <cellStyle name="SAPBEXaggData 3 4 2 3 2" xfId="55990"/>
    <cellStyle name="SAPBEXaggData 3 4 2 4" xfId="55989"/>
    <cellStyle name="SAPBEXaggData 3 4 3" xfId="55988"/>
    <cellStyle name="SAPBEXaggData 3 4 3 2" xfId="55987"/>
    <cellStyle name="SAPBEXaggData 3 5" xfId="55986"/>
    <cellStyle name="SAPBEXaggData 3 5 2" xfId="55985"/>
    <cellStyle name="SAPBEXaggData 3 5 2 2" xfId="55984"/>
    <cellStyle name="SAPBEXaggData 3 5 2 2 2" xfId="55983"/>
    <cellStyle name="SAPBEXaggData 3 5 2 2 2 2" xfId="55982"/>
    <cellStyle name="SAPBEXaggData 3 5 2 2 3" xfId="55981"/>
    <cellStyle name="SAPBEXaggData 3 5 2 3" xfId="55980"/>
    <cellStyle name="SAPBEXaggData 3 5 2 3 2" xfId="55979"/>
    <cellStyle name="SAPBEXaggData 3 5 2 4" xfId="55978"/>
    <cellStyle name="SAPBEXaggData 3 6" xfId="55977"/>
    <cellStyle name="SAPBEXaggData 3 6 2" xfId="55976"/>
    <cellStyle name="SAPBEXaggData 3 6 2 2" xfId="55975"/>
    <cellStyle name="SAPBEXaggData 3 6 2 2 2" xfId="55974"/>
    <cellStyle name="SAPBEXaggData 3 6 2 2 2 2" xfId="55973"/>
    <cellStyle name="SAPBEXaggData 3 6 2 2 3" xfId="55972"/>
    <cellStyle name="SAPBEXaggData 3 6 2 3" xfId="55971"/>
    <cellStyle name="SAPBEXaggData 3 6 2 3 2" xfId="55970"/>
    <cellStyle name="SAPBEXaggData 3 6 2 4" xfId="55969"/>
    <cellStyle name="SAPBEXaggData 3 6 3" xfId="55968"/>
    <cellStyle name="SAPBEXaggData 3 6 3 2" xfId="55967"/>
    <cellStyle name="SAPBEXaggData 3 6 4" xfId="55966"/>
    <cellStyle name="SAPBEXaggData 3 7" xfId="55965"/>
    <cellStyle name="SAPBEXaggData 3 7 2" xfId="55964"/>
    <cellStyle name="SAPBEXaggData 3 7 2 2" xfId="55963"/>
    <cellStyle name="SAPBEXaggData 3 7 2 2 2" xfId="55962"/>
    <cellStyle name="SAPBEXaggData 3 7 2 2 2 2" xfId="55961"/>
    <cellStyle name="SAPBEXaggData 3 7 2 2 3" xfId="55960"/>
    <cellStyle name="SAPBEXaggData 3 7 2 3" xfId="55959"/>
    <cellStyle name="SAPBEXaggData 3 7 2 3 2" xfId="55958"/>
    <cellStyle name="SAPBEXaggData 3 7 2 4" xfId="55957"/>
    <cellStyle name="SAPBEXaggData 3 7 3" xfId="55956"/>
    <cellStyle name="SAPBEXaggData 3 7 3 2" xfId="55955"/>
    <cellStyle name="SAPBEXaggData 3 7 3 2 2" xfId="55954"/>
    <cellStyle name="SAPBEXaggData 3 7 3 3" xfId="55953"/>
    <cellStyle name="SAPBEXaggData 3 7 4" xfId="55952"/>
    <cellStyle name="SAPBEXaggData 3 7 4 2" xfId="55951"/>
    <cellStyle name="SAPBEXaggData 3 7 5" xfId="55950"/>
    <cellStyle name="SAPBEXaggData 3 8" xfId="55949"/>
    <cellStyle name="SAPBEXaggData 3 8 2" xfId="55948"/>
    <cellStyle name="SAPBEXaggData 3 8 2 2" xfId="55947"/>
    <cellStyle name="SAPBEXaggData 3 8 2 2 2" xfId="55946"/>
    <cellStyle name="SAPBEXaggData 3 8 2 2 2 2" xfId="55945"/>
    <cellStyle name="SAPBEXaggData 3 8 2 2 3" xfId="55944"/>
    <cellStyle name="SAPBEXaggData 3 8 2 3" xfId="55943"/>
    <cellStyle name="SAPBEXaggData 3 8 2 3 2" xfId="55942"/>
    <cellStyle name="SAPBEXaggData 3 8 2 4" xfId="55941"/>
    <cellStyle name="SAPBEXaggData 3 8 3" xfId="55940"/>
    <cellStyle name="SAPBEXaggData 3 8 3 2" xfId="55939"/>
    <cellStyle name="SAPBEXaggData 3 8 4" xfId="55938"/>
    <cellStyle name="SAPBEXaggData 3 9" xfId="55937"/>
    <cellStyle name="SAPBEXaggData 3 9 2" xfId="55936"/>
    <cellStyle name="SAPBEXaggData 3 9 2 2" xfId="55935"/>
    <cellStyle name="SAPBEXaggData 3 9 2 2 2" xfId="55934"/>
    <cellStyle name="SAPBEXaggData 3 9 2 2 2 2" xfId="55933"/>
    <cellStyle name="SAPBEXaggData 3 9 2 2 3" xfId="55932"/>
    <cellStyle name="SAPBEXaggData 3 9 2 3" xfId="55931"/>
    <cellStyle name="SAPBEXaggData 3 9 2 3 2" xfId="55930"/>
    <cellStyle name="SAPBEXaggData 3 9 2 4" xfId="55929"/>
    <cellStyle name="SAPBEXaggData 3 9 3" xfId="55928"/>
    <cellStyle name="SAPBEXaggData 3 9 3 2" xfId="55927"/>
    <cellStyle name="SAPBEXaggData 3 9 3 2 2" xfId="55926"/>
    <cellStyle name="SAPBEXaggData 3 9 3 3" xfId="55925"/>
    <cellStyle name="SAPBEXaggData 3 9 4" xfId="55924"/>
    <cellStyle name="SAPBEXaggData 3 9 4 2" xfId="55923"/>
    <cellStyle name="SAPBEXaggData 3 9 5" xfId="55922"/>
    <cellStyle name="SAPBEXaggData 4" xfId="55921"/>
    <cellStyle name="SAPBEXaggData 4 2" xfId="55920"/>
    <cellStyle name="SAPBEXaggData 4 2 2" xfId="55919"/>
    <cellStyle name="SAPBEXaggData 4 2 2 2" xfId="55918"/>
    <cellStyle name="SAPBEXaggData 4 2 2 2 2" xfId="55917"/>
    <cellStyle name="SAPBEXaggData 4 2 2 2 2 2" xfId="55916"/>
    <cellStyle name="SAPBEXaggData 4 2 2 2 2 2 2" xfId="55915"/>
    <cellStyle name="SAPBEXaggData 4 2 2 2 2 3" xfId="55914"/>
    <cellStyle name="SAPBEXaggData 4 2 2 2 3" xfId="55913"/>
    <cellStyle name="SAPBEXaggData 4 2 2 2 3 2" xfId="55912"/>
    <cellStyle name="SAPBEXaggData 4 2 2 2 4" xfId="55911"/>
    <cellStyle name="SAPBEXaggData 4 2 2 3" xfId="55910"/>
    <cellStyle name="SAPBEXaggData 4 2 2 3 2" xfId="55909"/>
    <cellStyle name="SAPBEXaggData 4 2 3" xfId="55908"/>
    <cellStyle name="SAPBEXaggData 4 2 3 2" xfId="55907"/>
    <cellStyle name="SAPBEXaggData 4 2 3 2 2" xfId="55906"/>
    <cellStyle name="SAPBEXaggData 4 2 3 2 2 2" xfId="55905"/>
    <cellStyle name="SAPBEXaggData 4 2 3 2 2 2 2" xfId="55904"/>
    <cellStyle name="SAPBEXaggData 4 2 3 2 2 3" xfId="55903"/>
    <cellStyle name="SAPBEXaggData 4 2 3 2 3" xfId="55902"/>
    <cellStyle name="SAPBEXaggData 4 2 3 2 3 2" xfId="55901"/>
    <cellStyle name="SAPBEXaggData 4 2 3 2 4" xfId="55900"/>
    <cellStyle name="SAPBEXaggData 4 2 4" xfId="55899"/>
    <cellStyle name="SAPBEXaggData 4 2 4 2" xfId="55898"/>
    <cellStyle name="SAPBEXaggData 4 2 4 2 2" xfId="55897"/>
    <cellStyle name="SAPBEXaggData 4 2 4 2 2 2" xfId="55896"/>
    <cellStyle name="SAPBEXaggData 4 2 4 2 2 2 2" xfId="55895"/>
    <cellStyle name="SAPBEXaggData 4 2 4 2 2 3" xfId="55894"/>
    <cellStyle name="SAPBEXaggData 4 2 4 2 3" xfId="55893"/>
    <cellStyle name="SAPBEXaggData 4 2 4 2 3 2" xfId="55892"/>
    <cellStyle name="SAPBEXaggData 4 2 4 2 4" xfId="55891"/>
    <cellStyle name="SAPBEXaggData 4 2 4 3" xfId="55890"/>
    <cellStyle name="SAPBEXaggData 4 2 4 3 2" xfId="55889"/>
    <cellStyle name="SAPBEXaggData 4 2 4 4" xfId="55888"/>
    <cellStyle name="SAPBEXaggData 4 2 5" xfId="55887"/>
    <cellStyle name="SAPBEXaggData 4 2 5 2" xfId="55886"/>
    <cellStyle name="SAPBEXaggData 4 2 5 2 2" xfId="55885"/>
    <cellStyle name="SAPBEXaggData 4 2 5 2 2 2" xfId="55884"/>
    <cellStyle name="SAPBEXaggData 4 2 5 2 2 2 2" xfId="55883"/>
    <cellStyle name="SAPBEXaggData 4 2 5 2 2 3" xfId="55882"/>
    <cellStyle name="SAPBEXaggData 4 2 5 2 3" xfId="55881"/>
    <cellStyle name="SAPBEXaggData 4 2 5 2 3 2" xfId="55880"/>
    <cellStyle name="SAPBEXaggData 4 2 5 2 4" xfId="55879"/>
    <cellStyle name="SAPBEXaggData 4 2 5 3" xfId="55878"/>
    <cellStyle name="SAPBEXaggData 4 2 5 3 2" xfId="55877"/>
    <cellStyle name="SAPBEXaggData 4 2 5 3 2 2" xfId="55876"/>
    <cellStyle name="SAPBEXaggData 4 2 5 3 3" xfId="55875"/>
    <cellStyle name="SAPBEXaggData 4 2 5 4" xfId="55874"/>
    <cellStyle name="SAPBEXaggData 4 2 5 4 2" xfId="55873"/>
    <cellStyle name="SAPBEXaggData 4 2 5 5" xfId="55872"/>
    <cellStyle name="SAPBEXaggData 4 2 6" xfId="55871"/>
    <cellStyle name="SAPBEXaggData 4 2 6 2" xfId="55870"/>
    <cellStyle name="SAPBEXaggData 4 2 6 2 2" xfId="55869"/>
    <cellStyle name="SAPBEXaggData 4 2 6 2 2 2" xfId="55868"/>
    <cellStyle name="SAPBEXaggData 4 2 6 2 2 2 2" xfId="55867"/>
    <cellStyle name="SAPBEXaggData 4 2 6 2 2 3" xfId="55866"/>
    <cellStyle name="SAPBEXaggData 4 2 6 2 3" xfId="55865"/>
    <cellStyle name="SAPBEXaggData 4 2 6 2 3 2" xfId="55864"/>
    <cellStyle name="SAPBEXaggData 4 2 6 2 4" xfId="55863"/>
    <cellStyle name="SAPBEXaggData 4 2 6 3" xfId="55862"/>
    <cellStyle name="SAPBEXaggData 4 2 6 3 2" xfId="55861"/>
    <cellStyle name="SAPBEXaggData 4 2 6 4" xfId="55860"/>
    <cellStyle name="SAPBEXaggData 4 2 7" xfId="55859"/>
    <cellStyle name="SAPBEXaggData 4 2 7 2" xfId="55858"/>
    <cellStyle name="SAPBEXaggData 4 2 7 2 2" xfId="55857"/>
    <cellStyle name="SAPBEXaggData 4 2 7 2 2 2" xfId="55856"/>
    <cellStyle name="SAPBEXaggData 4 2 7 2 2 2 2" xfId="55855"/>
    <cellStyle name="SAPBEXaggData 4 2 7 2 2 3" xfId="55854"/>
    <cellStyle name="SAPBEXaggData 4 2 7 2 3" xfId="55853"/>
    <cellStyle name="SAPBEXaggData 4 2 7 2 3 2" xfId="55852"/>
    <cellStyle name="SAPBEXaggData 4 2 7 2 4" xfId="55851"/>
    <cellStyle name="SAPBEXaggData 4 2 7 3" xfId="55850"/>
    <cellStyle name="SAPBEXaggData 4 2 7 3 2" xfId="55849"/>
    <cellStyle name="SAPBEXaggData 4 2 7 3 2 2" xfId="55848"/>
    <cellStyle name="SAPBEXaggData 4 2 7 3 3" xfId="55847"/>
    <cellStyle name="SAPBEXaggData 4 2 7 4" xfId="55846"/>
    <cellStyle name="SAPBEXaggData 4 2 7 4 2" xfId="55845"/>
    <cellStyle name="SAPBEXaggData 4 2 7 5" xfId="55844"/>
    <cellStyle name="SAPBEXaggData 4 3" xfId="55843"/>
    <cellStyle name="SAPBEXaggData 4 3 2" xfId="55842"/>
    <cellStyle name="SAPBEXaggData 4 3 2 2" xfId="55841"/>
    <cellStyle name="SAPBEXaggData 4 3 2 2 2" xfId="55840"/>
    <cellStyle name="SAPBEXaggData 4 3 2 2 2 2" xfId="55839"/>
    <cellStyle name="SAPBEXaggData 4 3 2 2 3" xfId="55838"/>
    <cellStyle name="SAPBEXaggData 4 3 2 3" xfId="55837"/>
    <cellStyle name="SAPBEXaggData 4 3 2 3 2" xfId="55836"/>
    <cellStyle name="SAPBEXaggData 4 3 2 4" xfId="55835"/>
    <cellStyle name="SAPBEXaggData 4 3 3" xfId="55834"/>
    <cellStyle name="SAPBEXaggData 4 3 3 2" xfId="55833"/>
    <cellStyle name="SAPBEXaggData 4 4" xfId="55832"/>
    <cellStyle name="SAPBEXaggData 4 4 2" xfId="55831"/>
    <cellStyle name="SAPBEXaggData 4 4 2 2" xfId="55830"/>
    <cellStyle name="SAPBEXaggData 4 4 2 2 2" xfId="55829"/>
    <cellStyle name="SAPBEXaggData 4 4 2 2 2 2" xfId="55828"/>
    <cellStyle name="SAPBEXaggData 4 4 2 2 3" xfId="55827"/>
    <cellStyle name="SAPBEXaggData 4 4 2 3" xfId="55826"/>
    <cellStyle name="SAPBEXaggData 4 4 2 3 2" xfId="55825"/>
    <cellStyle name="SAPBEXaggData 4 4 2 4" xfId="55824"/>
    <cellStyle name="SAPBEXaggData 4 5" xfId="55823"/>
    <cellStyle name="SAPBEXaggData 4 5 2" xfId="55822"/>
    <cellStyle name="SAPBEXaggData 4 5 2 2" xfId="55821"/>
    <cellStyle name="SAPBEXaggData 4 5 2 2 2" xfId="55820"/>
    <cellStyle name="SAPBEXaggData 4 5 2 2 2 2" xfId="55819"/>
    <cellStyle name="SAPBEXaggData 4 5 2 2 3" xfId="55818"/>
    <cellStyle name="SAPBEXaggData 4 5 2 3" xfId="55817"/>
    <cellStyle name="SAPBEXaggData 4 5 2 3 2" xfId="55816"/>
    <cellStyle name="SAPBEXaggData 4 5 2 4" xfId="55815"/>
    <cellStyle name="SAPBEXaggData 4 5 3" xfId="55814"/>
    <cellStyle name="SAPBEXaggData 4 5 3 2" xfId="55813"/>
    <cellStyle name="SAPBEXaggData 4 5 4" xfId="55812"/>
    <cellStyle name="SAPBEXaggData 4 6" xfId="55811"/>
    <cellStyle name="SAPBEXaggData 4 6 2" xfId="55810"/>
    <cellStyle name="SAPBEXaggData 4 6 2 2" xfId="55809"/>
    <cellStyle name="SAPBEXaggData 4 6 2 2 2" xfId="55808"/>
    <cellStyle name="SAPBEXaggData 4 6 2 2 2 2" xfId="55807"/>
    <cellStyle name="SAPBEXaggData 4 6 2 2 3" xfId="55806"/>
    <cellStyle name="SAPBEXaggData 4 6 2 3" xfId="55805"/>
    <cellStyle name="SAPBEXaggData 4 6 2 3 2" xfId="55804"/>
    <cellStyle name="SAPBEXaggData 4 6 2 4" xfId="55803"/>
    <cellStyle name="SAPBEXaggData 4 6 3" xfId="55802"/>
    <cellStyle name="SAPBEXaggData 4 6 3 2" xfId="55801"/>
    <cellStyle name="SAPBEXaggData 4 6 3 2 2" xfId="55800"/>
    <cellStyle name="SAPBEXaggData 4 6 3 3" xfId="55799"/>
    <cellStyle name="SAPBEXaggData 4 6 4" xfId="55798"/>
    <cellStyle name="SAPBEXaggData 4 6 4 2" xfId="55797"/>
    <cellStyle name="SAPBEXaggData 4 6 5" xfId="55796"/>
    <cellStyle name="SAPBEXaggData 4 7" xfId="55795"/>
    <cellStyle name="SAPBEXaggData 4 7 2" xfId="55794"/>
    <cellStyle name="SAPBEXaggData 4 7 2 2" xfId="55793"/>
    <cellStyle name="SAPBEXaggData 4 7 2 2 2" xfId="55792"/>
    <cellStyle name="SAPBEXaggData 4 7 2 2 2 2" xfId="55791"/>
    <cellStyle name="SAPBEXaggData 4 7 2 2 3" xfId="55790"/>
    <cellStyle name="SAPBEXaggData 4 7 2 3" xfId="55789"/>
    <cellStyle name="SAPBEXaggData 4 7 2 3 2" xfId="55788"/>
    <cellStyle name="SAPBEXaggData 4 7 2 4" xfId="55787"/>
    <cellStyle name="SAPBEXaggData 4 7 3" xfId="55786"/>
    <cellStyle name="SAPBEXaggData 4 7 3 2" xfId="55785"/>
    <cellStyle name="SAPBEXaggData 4 7 4" xfId="55784"/>
    <cellStyle name="SAPBEXaggData 4 8" xfId="55783"/>
    <cellStyle name="SAPBEXaggData 4 8 2" xfId="55782"/>
    <cellStyle name="SAPBEXaggData 4 8 2 2" xfId="55781"/>
    <cellStyle name="SAPBEXaggData 4 8 2 2 2" xfId="55780"/>
    <cellStyle name="SAPBEXaggData 4 8 2 2 2 2" xfId="55779"/>
    <cellStyle name="SAPBEXaggData 4 8 2 2 3" xfId="55778"/>
    <cellStyle name="SAPBEXaggData 4 8 2 3" xfId="55777"/>
    <cellStyle name="SAPBEXaggData 4 8 2 3 2" xfId="55776"/>
    <cellStyle name="SAPBEXaggData 4 8 2 4" xfId="55775"/>
    <cellStyle name="SAPBEXaggData 4 8 3" xfId="55774"/>
    <cellStyle name="SAPBEXaggData 4 8 3 2" xfId="55773"/>
    <cellStyle name="SAPBEXaggData 4 8 3 2 2" xfId="55772"/>
    <cellStyle name="SAPBEXaggData 4 8 3 3" xfId="55771"/>
    <cellStyle name="SAPBEXaggData 4 8 4" xfId="55770"/>
    <cellStyle name="SAPBEXaggData 4 8 4 2" xfId="55769"/>
    <cellStyle name="SAPBEXaggData 4 8 5" xfId="55768"/>
    <cellStyle name="SAPBEXaggData 5" xfId="55767"/>
    <cellStyle name="SAPBEXaggData 5 2" xfId="55766"/>
    <cellStyle name="SAPBEXaggData 5 2 2" xfId="55765"/>
    <cellStyle name="SAPBEXaggData 5 2 2 2" xfId="55764"/>
    <cellStyle name="SAPBEXaggData 5 2 2 2 2" xfId="55763"/>
    <cellStyle name="SAPBEXaggData 5 2 2 2 2 2" xfId="55762"/>
    <cellStyle name="SAPBEXaggData 5 2 2 2 2 2 2" xfId="55761"/>
    <cellStyle name="SAPBEXaggData 5 2 2 2 2 3" xfId="55760"/>
    <cellStyle name="SAPBEXaggData 5 2 2 2 3" xfId="55759"/>
    <cellStyle name="SAPBEXaggData 5 2 2 2 3 2" xfId="55758"/>
    <cellStyle name="SAPBEXaggData 5 2 2 2 4" xfId="55757"/>
    <cellStyle name="SAPBEXaggData 5 2 2 3" xfId="55756"/>
    <cellStyle name="SAPBEXaggData 5 2 2 3 2" xfId="55755"/>
    <cellStyle name="SAPBEXaggData 5 2 3" xfId="55754"/>
    <cellStyle name="SAPBEXaggData 5 2 3 2" xfId="55753"/>
    <cellStyle name="SAPBEXaggData 5 2 3 2 2" xfId="55752"/>
    <cellStyle name="SAPBEXaggData 5 2 3 2 2 2" xfId="55751"/>
    <cellStyle name="SAPBEXaggData 5 2 3 2 2 2 2" xfId="55750"/>
    <cellStyle name="SAPBEXaggData 5 2 3 2 2 3" xfId="55749"/>
    <cellStyle name="SAPBEXaggData 5 2 3 2 3" xfId="55748"/>
    <cellStyle name="SAPBEXaggData 5 2 3 2 3 2" xfId="55747"/>
    <cellStyle name="SAPBEXaggData 5 2 3 2 4" xfId="55746"/>
    <cellStyle name="SAPBEXaggData 5 2 4" xfId="55745"/>
    <cellStyle name="SAPBEXaggData 5 2 4 2" xfId="55744"/>
    <cellStyle name="SAPBEXaggData 5 2 4 2 2" xfId="55743"/>
    <cellStyle name="SAPBEXaggData 5 2 4 2 2 2" xfId="55742"/>
    <cellStyle name="SAPBEXaggData 5 2 4 2 2 2 2" xfId="55741"/>
    <cellStyle name="SAPBEXaggData 5 2 4 2 2 3" xfId="55740"/>
    <cellStyle name="SAPBEXaggData 5 2 4 2 3" xfId="55739"/>
    <cellStyle name="SAPBEXaggData 5 2 4 2 3 2" xfId="55738"/>
    <cellStyle name="SAPBEXaggData 5 2 4 2 4" xfId="55737"/>
    <cellStyle name="SAPBEXaggData 5 2 4 3" xfId="55736"/>
    <cellStyle name="SAPBEXaggData 5 2 4 3 2" xfId="55735"/>
    <cellStyle name="SAPBEXaggData 5 2 4 4" xfId="55734"/>
    <cellStyle name="SAPBEXaggData 5 2 5" xfId="55733"/>
    <cellStyle name="SAPBEXaggData 5 2 5 2" xfId="55732"/>
    <cellStyle name="SAPBEXaggData 5 2 5 2 2" xfId="55731"/>
    <cellStyle name="SAPBEXaggData 5 2 5 2 2 2" xfId="55730"/>
    <cellStyle name="SAPBEXaggData 5 2 5 2 2 2 2" xfId="55729"/>
    <cellStyle name="SAPBEXaggData 5 2 5 2 2 3" xfId="55728"/>
    <cellStyle name="SAPBEXaggData 5 2 5 2 3" xfId="55727"/>
    <cellStyle name="SAPBEXaggData 5 2 5 2 3 2" xfId="55726"/>
    <cellStyle name="SAPBEXaggData 5 2 5 2 4" xfId="55725"/>
    <cellStyle name="SAPBEXaggData 5 2 5 3" xfId="55724"/>
    <cellStyle name="SAPBEXaggData 5 2 5 3 2" xfId="55723"/>
    <cellStyle name="SAPBEXaggData 5 2 5 3 2 2" xfId="55722"/>
    <cellStyle name="SAPBEXaggData 5 2 5 3 3" xfId="55721"/>
    <cellStyle name="SAPBEXaggData 5 2 5 4" xfId="55720"/>
    <cellStyle name="SAPBEXaggData 5 2 5 4 2" xfId="55719"/>
    <cellStyle name="SAPBEXaggData 5 2 5 5" xfId="55718"/>
    <cellStyle name="SAPBEXaggData 5 2 6" xfId="55717"/>
    <cellStyle name="SAPBEXaggData 5 2 6 2" xfId="55716"/>
    <cellStyle name="SAPBEXaggData 5 2 6 2 2" xfId="55715"/>
    <cellStyle name="SAPBEXaggData 5 2 6 2 2 2" xfId="55714"/>
    <cellStyle name="SAPBEXaggData 5 2 6 2 2 2 2" xfId="55713"/>
    <cellStyle name="SAPBEXaggData 5 2 6 2 2 3" xfId="55712"/>
    <cellStyle name="SAPBEXaggData 5 2 6 2 3" xfId="55711"/>
    <cellStyle name="SAPBEXaggData 5 2 6 2 3 2" xfId="55710"/>
    <cellStyle name="SAPBEXaggData 5 2 6 2 4" xfId="55709"/>
    <cellStyle name="SAPBEXaggData 5 2 6 3" xfId="55708"/>
    <cellStyle name="SAPBEXaggData 5 2 6 3 2" xfId="55707"/>
    <cellStyle name="SAPBEXaggData 5 2 6 4" xfId="55706"/>
    <cellStyle name="SAPBEXaggData 5 2 7" xfId="55705"/>
    <cellStyle name="SAPBEXaggData 5 2 7 2" xfId="55704"/>
    <cellStyle name="SAPBEXaggData 5 2 7 2 2" xfId="55703"/>
    <cellStyle name="SAPBEXaggData 5 2 7 2 2 2" xfId="55702"/>
    <cellStyle name="SAPBEXaggData 5 2 7 2 2 2 2" xfId="55701"/>
    <cellStyle name="SAPBEXaggData 5 2 7 2 2 3" xfId="55700"/>
    <cellStyle name="SAPBEXaggData 5 2 7 2 3" xfId="55699"/>
    <cellStyle name="SAPBEXaggData 5 2 7 2 3 2" xfId="55698"/>
    <cellStyle name="SAPBEXaggData 5 2 7 2 4" xfId="55697"/>
    <cellStyle name="SAPBEXaggData 5 2 7 3" xfId="55696"/>
    <cellStyle name="SAPBEXaggData 5 2 7 3 2" xfId="55695"/>
    <cellStyle name="SAPBEXaggData 5 2 7 3 2 2" xfId="55694"/>
    <cellStyle name="SAPBEXaggData 5 2 7 3 3" xfId="55693"/>
    <cellStyle name="SAPBEXaggData 5 2 7 4" xfId="55692"/>
    <cellStyle name="SAPBEXaggData 5 2 7 4 2" xfId="55691"/>
    <cellStyle name="SAPBEXaggData 5 2 7 5" xfId="55690"/>
    <cellStyle name="SAPBEXaggData 5 3" xfId="55689"/>
    <cellStyle name="SAPBEXaggData 5 3 2" xfId="55688"/>
    <cellStyle name="SAPBEXaggData 5 3 2 2" xfId="55687"/>
    <cellStyle name="SAPBEXaggData 5 3 2 2 2" xfId="55686"/>
    <cellStyle name="SAPBEXaggData 5 3 2 2 2 2" xfId="55685"/>
    <cellStyle name="SAPBEXaggData 5 3 2 2 3" xfId="55684"/>
    <cellStyle name="SAPBEXaggData 5 3 2 3" xfId="55683"/>
    <cellStyle name="SAPBEXaggData 5 3 2 3 2" xfId="55682"/>
    <cellStyle name="SAPBEXaggData 5 3 2 4" xfId="55681"/>
    <cellStyle name="SAPBEXaggData 5 3 3" xfId="55680"/>
    <cellStyle name="SAPBEXaggData 5 3 3 2" xfId="55679"/>
    <cellStyle name="SAPBEXaggData 5 4" xfId="55678"/>
    <cellStyle name="SAPBEXaggData 5 4 2" xfId="55677"/>
    <cellStyle name="SAPBEXaggData 5 4 2 2" xfId="55676"/>
    <cellStyle name="SAPBEXaggData 5 4 2 2 2" xfId="55675"/>
    <cellStyle name="SAPBEXaggData 5 4 2 2 2 2" xfId="55674"/>
    <cellStyle name="SAPBEXaggData 5 4 2 2 3" xfId="55673"/>
    <cellStyle name="SAPBEXaggData 5 4 2 3" xfId="55672"/>
    <cellStyle name="SAPBEXaggData 5 4 2 3 2" xfId="55671"/>
    <cellStyle name="SAPBEXaggData 5 4 2 4" xfId="55670"/>
    <cellStyle name="SAPBEXaggData 5 5" xfId="55669"/>
    <cellStyle name="SAPBEXaggData 5 5 2" xfId="55668"/>
    <cellStyle name="SAPBEXaggData 5 5 2 2" xfId="55667"/>
    <cellStyle name="SAPBEXaggData 5 5 2 2 2" xfId="55666"/>
    <cellStyle name="SAPBEXaggData 5 5 2 2 2 2" xfId="55665"/>
    <cellStyle name="SAPBEXaggData 5 5 2 2 3" xfId="55664"/>
    <cellStyle name="SAPBEXaggData 5 5 2 3" xfId="55663"/>
    <cellStyle name="SAPBEXaggData 5 5 2 3 2" xfId="55662"/>
    <cellStyle name="SAPBEXaggData 5 5 2 4" xfId="55661"/>
    <cellStyle name="SAPBEXaggData 5 5 3" xfId="55660"/>
    <cellStyle name="SAPBEXaggData 5 5 3 2" xfId="55659"/>
    <cellStyle name="SAPBEXaggData 5 5 4" xfId="55658"/>
    <cellStyle name="SAPBEXaggData 5 6" xfId="55657"/>
    <cellStyle name="SAPBEXaggData 5 6 2" xfId="55656"/>
    <cellStyle name="SAPBEXaggData 5 6 2 2" xfId="55655"/>
    <cellStyle name="SAPBEXaggData 5 6 2 2 2" xfId="55654"/>
    <cellStyle name="SAPBEXaggData 5 6 2 2 2 2" xfId="55653"/>
    <cellStyle name="SAPBEXaggData 5 6 2 2 3" xfId="55652"/>
    <cellStyle name="SAPBEXaggData 5 6 2 3" xfId="55651"/>
    <cellStyle name="SAPBEXaggData 5 6 2 3 2" xfId="55650"/>
    <cellStyle name="SAPBEXaggData 5 6 2 4" xfId="55649"/>
    <cellStyle name="SAPBEXaggData 5 6 3" xfId="55648"/>
    <cellStyle name="SAPBEXaggData 5 6 3 2" xfId="55647"/>
    <cellStyle name="SAPBEXaggData 5 6 3 2 2" xfId="55646"/>
    <cellStyle name="SAPBEXaggData 5 6 3 3" xfId="55645"/>
    <cellStyle name="SAPBEXaggData 5 6 4" xfId="55644"/>
    <cellStyle name="SAPBEXaggData 5 6 4 2" xfId="55643"/>
    <cellStyle name="SAPBEXaggData 5 6 5" xfId="55642"/>
    <cellStyle name="SAPBEXaggData 5 7" xfId="55641"/>
    <cellStyle name="SAPBEXaggData 5 7 2" xfId="55640"/>
    <cellStyle name="SAPBEXaggData 5 7 2 2" xfId="55639"/>
    <cellStyle name="SAPBEXaggData 5 7 2 2 2" xfId="55638"/>
    <cellStyle name="SAPBEXaggData 5 7 2 2 2 2" xfId="55637"/>
    <cellStyle name="SAPBEXaggData 5 7 2 2 3" xfId="55636"/>
    <cellStyle name="SAPBEXaggData 5 7 2 3" xfId="55635"/>
    <cellStyle name="SAPBEXaggData 5 7 2 3 2" xfId="55634"/>
    <cellStyle name="SAPBEXaggData 5 7 2 4" xfId="55633"/>
    <cellStyle name="SAPBEXaggData 5 7 3" xfId="55632"/>
    <cellStyle name="SAPBEXaggData 5 7 3 2" xfId="55631"/>
    <cellStyle name="SAPBEXaggData 5 7 4" xfId="55630"/>
    <cellStyle name="SAPBEXaggData 5 8" xfId="55629"/>
    <cellStyle name="SAPBEXaggData 5 8 2" xfId="55628"/>
    <cellStyle name="SAPBEXaggData 5 8 2 2" xfId="55627"/>
    <cellStyle name="SAPBEXaggData 5 8 2 2 2" xfId="55626"/>
    <cellStyle name="SAPBEXaggData 5 8 2 2 2 2" xfId="55625"/>
    <cellStyle name="SAPBEXaggData 5 8 2 2 3" xfId="55624"/>
    <cellStyle name="SAPBEXaggData 5 8 2 3" xfId="55623"/>
    <cellStyle name="SAPBEXaggData 5 8 2 3 2" xfId="55622"/>
    <cellStyle name="SAPBEXaggData 5 8 2 4" xfId="55621"/>
    <cellStyle name="SAPBEXaggData 5 8 3" xfId="55620"/>
    <cellStyle name="SAPBEXaggData 5 8 3 2" xfId="55619"/>
    <cellStyle name="SAPBEXaggData 5 8 3 2 2" xfId="55618"/>
    <cellStyle name="SAPBEXaggData 5 8 3 3" xfId="55617"/>
    <cellStyle name="SAPBEXaggData 5 8 4" xfId="55616"/>
    <cellStyle name="SAPBEXaggData 5 8 4 2" xfId="55615"/>
    <cellStyle name="SAPBEXaggData 5 8 5" xfId="55614"/>
    <cellStyle name="SAPBEXaggData 6" xfId="55613"/>
    <cellStyle name="SAPBEXaggData 6 2" xfId="55612"/>
    <cellStyle name="SAPBEXaggData 6 2 2" xfId="55611"/>
    <cellStyle name="SAPBEXaggData 6 2 2 2" xfId="55610"/>
    <cellStyle name="SAPBEXaggData 6 2 2 2 2" xfId="55609"/>
    <cellStyle name="SAPBEXaggData 6 2 2 2 2 2" xfId="55608"/>
    <cellStyle name="SAPBEXaggData 6 2 2 2 3" xfId="55607"/>
    <cellStyle name="SAPBEXaggData 6 2 2 3" xfId="55606"/>
    <cellStyle name="SAPBEXaggData 6 2 2 3 2" xfId="55605"/>
    <cellStyle name="SAPBEXaggData 6 2 2 4" xfId="55604"/>
    <cellStyle name="SAPBEXaggData 6 2 3" xfId="55603"/>
    <cellStyle name="SAPBEXaggData 6 2 3 2" xfId="55602"/>
    <cellStyle name="SAPBEXaggData 6 2 4" xfId="55601"/>
    <cellStyle name="SAPBEXaggData 6 3" xfId="55600"/>
    <cellStyle name="SAPBEXaggData 6 3 2" xfId="55599"/>
    <cellStyle name="SAPBEXaggData 6 3 2 2" xfId="55598"/>
    <cellStyle name="SAPBEXaggData 6 3 2 2 2" xfId="55597"/>
    <cellStyle name="SAPBEXaggData 6 3 2 2 2 2" xfId="55596"/>
    <cellStyle name="SAPBEXaggData 6 3 2 2 3" xfId="55595"/>
    <cellStyle name="SAPBEXaggData 6 3 2 3" xfId="55594"/>
    <cellStyle name="SAPBEXaggData 6 3 2 3 2" xfId="55593"/>
    <cellStyle name="SAPBEXaggData 6 3 2 4" xfId="55592"/>
    <cellStyle name="SAPBEXaggData 6 3 3" xfId="55591"/>
    <cellStyle name="SAPBEXaggData 6 3 3 2" xfId="55590"/>
    <cellStyle name="SAPBEXaggData 6 3 3 2 2" xfId="55589"/>
    <cellStyle name="SAPBEXaggData 6 3 3 3" xfId="55588"/>
    <cellStyle name="SAPBEXaggData 6 3 4" xfId="55587"/>
    <cellStyle name="SAPBEXaggData 6 3 4 2" xfId="55586"/>
    <cellStyle name="SAPBEXaggData 6 3 5" xfId="55585"/>
    <cellStyle name="SAPBEXaggData 6 4" xfId="55584"/>
    <cellStyle name="SAPBEXaggData 6 4 2" xfId="55583"/>
    <cellStyle name="SAPBEXaggData 6 4 2 2" xfId="55582"/>
    <cellStyle name="SAPBEXaggData 6 4 2 2 2" xfId="55581"/>
    <cellStyle name="SAPBEXaggData 6 4 2 2 2 2" xfId="55580"/>
    <cellStyle name="SAPBEXaggData 6 4 2 2 3" xfId="55579"/>
    <cellStyle name="SAPBEXaggData 6 4 2 3" xfId="55578"/>
    <cellStyle name="SAPBEXaggData 6 4 2 3 2" xfId="55577"/>
    <cellStyle name="SAPBEXaggData 6 4 2 4" xfId="55576"/>
    <cellStyle name="SAPBEXaggData 6 4 3" xfId="55575"/>
    <cellStyle name="SAPBEXaggData 6 4 3 2" xfId="55574"/>
    <cellStyle name="SAPBEXaggData 6 4 4" xfId="55573"/>
    <cellStyle name="SAPBEXaggData 6 5" xfId="55572"/>
    <cellStyle name="SAPBEXaggData 6 5 2" xfId="55571"/>
    <cellStyle name="SAPBEXaggData 6 5 2 2" xfId="55570"/>
    <cellStyle name="SAPBEXaggData 6 5 2 2 2" xfId="55569"/>
    <cellStyle name="SAPBEXaggData 6 5 2 2 2 2" xfId="55568"/>
    <cellStyle name="SAPBEXaggData 6 5 2 2 3" xfId="55567"/>
    <cellStyle name="SAPBEXaggData 6 5 2 3" xfId="55566"/>
    <cellStyle name="SAPBEXaggData 6 5 2 3 2" xfId="55565"/>
    <cellStyle name="SAPBEXaggData 6 5 2 4" xfId="55564"/>
    <cellStyle name="SAPBEXaggData 6 5 3" xfId="55563"/>
    <cellStyle name="SAPBEXaggData 6 5 3 2" xfId="55562"/>
    <cellStyle name="SAPBEXaggData 6 5 3 2 2" xfId="55561"/>
    <cellStyle name="SAPBEXaggData 6 5 3 3" xfId="55560"/>
    <cellStyle name="SAPBEXaggData 6 5 4" xfId="55559"/>
    <cellStyle name="SAPBEXaggData 6 5 4 2" xfId="55558"/>
    <cellStyle name="SAPBEXaggData 6 5 5" xfId="55557"/>
    <cellStyle name="SAPBEXaggData 6 6" xfId="55556"/>
    <cellStyle name="SAPBEXaggData 6 6 2" xfId="55555"/>
    <cellStyle name="SAPBEXaggData 7" xfId="55554"/>
    <cellStyle name="SAPBEXaggData 7 2" xfId="55553"/>
    <cellStyle name="SAPBEXaggData 7 2 2" xfId="55552"/>
    <cellStyle name="SAPBEXaggData 7 2 2 2" xfId="55551"/>
    <cellStyle name="SAPBEXaggData 7 2 2 2 2" xfId="55550"/>
    <cellStyle name="SAPBEXaggData 7 2 2 3" xfId="55549"/>
    <cellStyle name="SAPBEXaggData 7 2 3" xfId="55548"/>
    <cellStyle name="SAPBEXaggData 7 2 3 2" xfId="55547"/>
    <cellStyle name="SAPBEXaggData 7 2 4" xfId="55546"/>
    <cellStyle name="SAPBEXaggData 8" xfId="55545"/>
    <cellStyle name="SAPBEXaggData 8 2" xfId="55544"/>
    <cellStyle name="SAPBEXaggData 8 2 2" xfId="55543"/>
    <cellStyle name="SAPBEXaggData 8 2 2 2" xfId="55542"/>
    <cellStyle name="SAPBEXaggData 8 2 2 2 2" xfId="55541"/>
    <cellStyle name="SAPBEXaggData 8 2 2 3" xfId="55540"/>
    <cellStyle name="SAPBEXaggData 8 2 3" xfId="55539"/>
    <cellStyle name="SAPBEXaggData 8 2 3 2" xfId="55538"/>
    <cellStyle name="SAPBEXaggData 8 2 4" xfId="55537"/>
    <cellStyle name="SAPBEXaggData 8 3" xfId="55536"/>
    <cellStyle name="SAPBEXaggData 8 3 2" xfId="55535"/>
    <cellStyle name="SAPBEXaggData 8 3 2 2" xfId="55534"/>
    <cellStyle name="SAPBEXaggData 8 3 3" xfId="55533"/>
    <cellStyle name="SAPBEXaggData 8 4" xfId="55532"/>
    <cellStyle name="SAPBEXaggData 8 4 2" xfId="55531"/>
    <cellStyle name="SAPBEXaggData 8 5" xfId="55530"/>
    <cellStyle name="SAPBEXaggDataEmph" xfId="55529"/>
    <cellStyle name="SAPBEXaggDataEmph 2" xfId="55528"/>
    <cellStyle name="SAPBEXaggDataEmph 2 2" xfId="55527"/>
    <cellStyle name="SAPBEXaggDataEmph 2 2 2" xfId="55526"/>
    <cellStyle name="SAPBEXaggDataEmph 2 2 2 2" xfId="55525"/>
    <cellStyle name="SAPBEXaggDataEmph 2 2 2 2 2" xfId="55524"/>
    <cellStyle name="SAPBEXaggDataEmph 2 2 2 2 2 2" xfId="55523"/>
    <cellStyle name="SAPBEXaggDataEmph 2 2 2 2 2 2 2" xfId="55522"/>
    <cellStyle name="SAPBEXaggDataEmph 2 2 2 2 2 2 2 2" xfId="55521"/>
    <cellStyle name="SAPBEXaggDataEmph 2 2 2 2 2 2 2 2 2" xfId="55520"/>
    <cellStyle name="SAPBEXaggDataEmph 2 2 2 2 2 2 2 3" xfId="55519"/>
    <cellStyle name="SAPBEXaggDataEmph 2 2 2 2 2 2 3" xfId="55518"/>
    <cellStyle name="SAPBEXaggDataEmph 2 2 2 2 2 2 3 2" xfId="55517"/>
    <cellStyle name="SAPBEXaggDataEmph 2 2 2 2 2 2 4" xfId="55516"/>
    <cellStyle name="SAPBEXaggDataEmph 2 2 2 2 2 3" xfId="55515"/>
    <cellStyle name="SAPBEXaggDataEmph 2 2 2 2 2 3 2" xfId="55514"/>
    <cellStyle name="SAPBEXaggDataEmph 2 2 2 2 3" xfId="55513"/>
    <cellStyle name="SAPBEXaggDataEmph 2 2 2 2 3 2" xfId="55512"/>
    <cellStyle name="SAPBEXaggDataEmph 2 2 2 2 3 2 2" xfId="55511"/>
    <cellStyle name="SAPBEXaggDataEmph 2 2 2 2 3 2 2 2" xfId="55510"/>
    <cellStyle name="SAPBEXaggDataEmph 2 2 2 2 3 2 2 2 2" xfId="55509"/>
    <cellStyle name="SAPBEXaggDataEmph 2 2 2 2 3 2 2 3" xfId="55508"/>
    <cellStyle name="SAPBEXaggDataEmph 2 2 2 2 3 2 3" xfId="55507"/>
    <cellStyle name="SAPBEXaggDataEmph 2 2 2 2 3 2 3 2" xfId="55506"/>
    <cellStyle name="SAPBEXaggDataEmph 2 2 2 2 3 2 4" xfId="55505"/>
    <cellStyle name="SAPBEXaggDataEmph 2 2 2 2 4" xfId="55504"/>
    <cellStyle name="SAPBEXaggDataEmph 2 2 2 2 4 2" xfId="55503"/>
    <cellStyle name="SAPBEXaggDataEmph 2 2 2 2 4 2 2" xfId="55502"/>
    <cellStyle name="SAPBEXaggDataEmph 2 2 2 2 4 2 2 2" xfId="55501"/>
    <cellStyle name="SAPBEXaggDataEmph 2 2 2 2 4 2 2 2 2" xfId="55500"/>
    <cellStyle name="SAPBEXaggDataEmph 2 2 2 2 4 2 2 3" xfId="55499"/>
    <cellStyle name="SAPBEXaggDataEmph 2 2 2 2 4 2 3" xfId="55498"/>
    <cellStyle name="SAPBEXaggDataEmph 2 2 2 2 4 2 3 2" xfId="55497"/>
    <cellStyle name="SAPBEXaggDataEmph 2 2 2 2 4 2 4" xfId="55496"/>
    <cellStyle name="SAPBEXaggDataEmph 2 2 2 2 4 3" xfId="55495"/>
    <cellStyle name="SAPBEXaggDataEmph 2 2 2 2 4 3 2" xfId="55494"/>
    <cellStyle name="SAPBEXaggDataEmph 2 2 2 2 4 4" xfId="55493"/>
    <cellStyle name="SAPBEXaggDataEmph 2 2 2 2 5" xfId="55492"/>
    <cellStyle name="SAPBEXaggDataEmph 2 2 2 2 5 2" xfId="55491"/>
    <cellStyle name="SAPBEXaggDataEmph 2 2 2 2 5 2 2" xfId="55490"/>
    <cellStyle name="SAPBEXaggDataEmph 2 2 2 2 5 2 2 2" xfId="55489"/>
    <cellStyle name="SAPBEXaggDataEmph 2 2 2 2 5 2 2 2 2" xfId="55488"/>
    <cellStyle name="SAPBEXaggDataEmph 2 2 2 2 5 2 2 3" xfId="55487"/>
    <cellStyle name="SAPBEXaggDataEmph 2 2 2 2 5 2 3" xfId="55486"/>
    <cellStyle name="SAPBEXaggDataEmph 2 2 2 2 5 2 3 2" xfId="55485"/>
    <cellStyle name="SAPBEXaggDataEmph 2 2 2 2 5 2 4" xfId="55484"/>
    <cellStyle name="SAPBEXaggDataEmph 2 2 2 2 5 3" xfId="55483"/>
    <cellStyle name="SAPBEXaggDataEmph 2 2 2 2 5 3 2" xfId="55482"/>
    <cellStyle name="SAPBEXaggDataEmph 2 2 2 2 5 3 2 2" xfId="55481"/>
    <cellStyle name="SAPBEXaggDataEmph 2 2 2 2 5 3 3" xfId="55480"/>
    <cellStyle name="SAPBEXaggDataEmph 2 2 2 2 5 4" xfId="55479"/>
    <cellStyle name="SAPBEXaggDataEmph 2 2 2 2 5 4 2" xfId="55478"/>
    <cellStyle name="SAPBEXaggDataEmph 2 2 2 2 5 5" xfId="55477"/>
    <cellStyle name="SAPBEXaggDataEmph 2 2 2 2 6" xfId="55476"/>
    <cellStyle name="SAPBEXaggDataEmph 2 2 2 2 6 2" xfId="55475"/>
    <cellStyle name="SAPBEXaggDataEmph 2 2 2 2 6 2 2" xfId="55474"/>
    <cellStyle name="SAPBEXaggDataEmph 2 2 2 2 6 2 2 2" xfId="55473"/>
    <cellStyle name="SAPBEXaggDataEmph 2 2 2 2 6 2 2 2 2" xfId="55472"/>
    <cellStyle name="SAPBEXaggDataEmph 2 2 2 2 6 2 2 3" xfId="55471"/>
    <cellStyle name="SAPBEXaggDataEmph 2 2 2 2 6 2 3" xfId="55470"/>
    <cellStyle name="SAPBEXaggDataEmph 2 2 2 2 6 2 3 2" xfId="55469"/>
    <cellStyle name="SAPBEXaggDataEmph 2 2 2 2 6 2 4" xfId="55468"/>
    <cellStyle name="SAPBEXaggDataEmph 2 2 2 2 6 3" xfId="55467"/>
    <cellStyle name="SAPBEXaggDataEmph 2 2 2 2 6 3 2" xfId="55466"/>
    <cellStyle name="SAPBEXaggDataEmph 2 2 2 2 6 4" xfId="55465"/>
    <cellStyle name="SAPBEXaggDataEmph 2 2 2 2 7" xfId="55464"/>
    <cellStyle name="SAPBEXaggDataEmph 2 2 2 2 7 2" xfId="55463"/>
    <cellStyle name="SAPBEXaggDataEmph 2 2 2 2 7 2 2" xfId="55462"/>
    <cellStyle name="SAPBEXaggDataEmph 2 2 2 2 7 2 2 2" xfId="55461"/>
    <cellStyle name="SAPBEXaggDataEmph 2 2 2 2 7 2 2 2 2" xfId="55460"/>
    <cellStyle name="SAPBEXaggDataEmph 2 2 2 2 7 2 2 3" xfId="55459"/>
    <cellStyle name="SAPBEXaggDataEmph 2 2 2 2 7 2 3" xfId="55458"/>
    <cellStyle name="SAPBEXaggDataEmph 2 2 2 2 7 2 3 2" xfId="55457"/>
    <cellStyle name="SAPBEXaggDataEmph 2 2 2 2 7 2 4" xfId="55456"/>
    <cellStyle name="SAPBEXaggDataEmph 2 2 2 2 7 3" xfId="55455"/>
    <cellStyle name="SAPBEXaggDataEmph 2 2 2 2 7 3 2" xfId="55454"/>
    <cellStyle name="SAPBEXaggDataEmph 2 2 2 2 7 3 2 2" xfId="55453"/>
    <cellStyle name="SAPBEXaggDataEmph 2 2 2 2 7 3 3" xfId="55452"/>
    <cellStyle name="SAPBEXaggDataEmph 2 2 2 2 7 4" xfId="55451"/>
    <cellStyle name="SAPBEXaggDataEmph 2 2 2 2 7 4 2" xfId="55450"/>
    <cellStyle name="SAPBEXaggDataEmph 2 2 2 2 7 5" xfId="55449"/>
    <cellStyle name="SAPBEXaggDataEmph 2 2 2 3" xfId="55448"/>
    <cellStyle name="SAPBEXaggDataEmph 2 2 2 3 2" xfId="55447"/>
    <cellStyle name="SAPBEXaggDataEmph 2 2 2 3 2 2" xfId="55446"/>
    <cellStyle name="SAPBEXaggDataEmph 2 2 2 3 2 2 2" xfId="55445"/>
    <cellStyle name="SAPBEXaggDataEmph 2 2 2 3 2 2 2 2" xfId="55444"/>
    <cellStyle name="SAPBEXaggDataEmph 2 2 2 3 2 2 3" xfId="55443"/>
    <cellStyle name="SAPBEXaggDataEmph 2 2 2 3 2 3" xfId="55442"/>
    <cellStyle name="SAPBEXaggDataEmph 2 2 2 3 2 3 2" xfId="55441"/>
    <cellStyle name="SAPBEXaggDataEmph 2 2 2 3 2 4" xfId="55440"/>
    <cellStyle name="SAPBEXaggDataEmph 2 2 2 3 3" xfId="55439"/>
    <cellStyle name="SAPBEXaggDataEmph 2 2 2 3 3 2" xfId="55438"/>
    <cellStyle name="SAPBEXaggDataEmph 2 2 2 4" xfId="55437"/>
    <cellStyle name="SAPBEXaggDataEmph 2 2 2 4 2" xfId="55436"/>
    <cellStyle name="SAPBEXaggDataEmph 2 2 2 4 2 2" xfId="55435"/>
    <cellStyle name="SAPBEXaggDataEmph 2 2 2 4 2 2 2" xfId="55434"/>
    <cellStyle name="SAPBEXaggDataEmph 2 2 2 4 2 2 2 2" xfId="55433"/>
    <cellStyle name="SAPBEXaggDataEmph 2 2 2 4 2 2 3" xfId="55432"/>
    <cellStyle name="SAPBEXaggDataEmph 2 2 2 4 2 3" xfId="55431"/>
    <cellStyle name="SAPBEXaggDataEmph 2 2 2 4 2 3 2" xfId="55430"/>
    <cellStyle name="SAPBEXaggDataEmph 2 2 2 4 2 4" xfId="55429"/>
    <cellStyle name="SAPBEXaggDataEmph 2 2 2 5" xfId="55428"/>
    <cellStyle name="SAPBEXaggDataEmph 2 2 2 5 2" xfId="55427"/>
    <cellStyle name="SAPBEXaggDataEmph 2 2 2 5 2 2" xfId="55426"/>
    <cellStyle name="SAPBEXaggDataEmph 2 2 2 5 2 2 2" xfId="55425"/>
    <cellStyle name="SAPBEXaggDataEmph 2 2 2 5 2 2 2 2" xfId="55424"/>
    <cellStyle name="SAPBEXaggDataEmph 2 2 2 5 2 2 3" xfId="55423"/>
    <cellStyle name="SAPBEXaggDataEmph 2 2 2 5 2 3" xfId="55422"/>
    <cellStyle name="SAPBEXaggDataEmph 2 2 2 5 2 3 2" xfId="55421"/>
    <cellStyle name="SAPBEXaggDataEmph 2 2 2 5 2 4" xfId="55420"/>
    <cellStyle name="SAPBEXaggDataEmph 2 2 2 5 3" xfId="55419"/>
    <cellStyle name="SAPBEXaggDataEmph 2 2 2 5 3 2" xfId="55418"/>
    <cellStyle name="SAPBEXaggDataEmph 2 2 2 5 4" xfId="55417"/>
    <cellStyle name="SAPBEXaggDataEmph 2 2 2 6" xfId="55416"/>
    <cellStyle name="SAPBEXaggDataEmph 2 2 2 6 2" xfId="55415"/>
    <cellStyle name="SAPBEXaggDataEmph 2 2 2 6 2 2" xfId="55414"/>
    <cellStyle name="SAPBEXaggDataEmph 2 2 2 6 2 2 2" xfId="55413"/>
    <cellStyle name="SAPBEXaggDataEmph 2 2 2 6 2 2 2 2" xfId="55412"/>
    <cellStyle name="SAPBEXaggDataEmph 2 2 2 6 2 2 3" xfId="55411"/>
    <cellStyle name="SAPBEXaggDataEmph 2 2 2 6 2 3" xfId="55410"/>
    <cellStyle name="SAPBEXaggDataEmph 2 2 2 6 2 3 2" xfId="55409"/>
    <cellStyle name="SAPBEXaggDataEmph 2 2 2 6 2 4" xfId="55408"/>
    <cellStyle name="SAPBEXaggDataEmph 2 2 2 6 3" xfId="55407"/>
    <cellStyle name="SAPBEXaggDataEmph 2 2 2 6 3 2" xfId="55406"/>
    <cellStyle name="SAPBEXaggDataEmph 2 2 2 6 3 2 2" xfId="55405"/>
    <cellStyle name="SAPBEXaggDataEmph 2 2 2 6 3 3" xfId="55404"/>
    <cellStyle name="SAPBEXaggDataEmph 2 2 2 6 4" xfId="55403"/>
    <cellStyle name="SAPBEXaggDataEmph 2 2 2 6 4 2" xfId="55402"/>
    <cellStyle name="SAPBEXaggDataEmph 2 2 2 6 5" xfId="55401"/>
    <cellStyle name="SAPBEXaggDataEmph 2 2 2 7" xfId="55400"/>
    <cellStyle name="SAPBEXaggDataEmph 2 2 2 7 2" xfId="55399"/>
    <cellStyle name="SAPBEXaggDataEmph 2 2 2 7 2 2" xfId="55398"/>
    <cellStyle name="SAPBEXaggDataEmph 2 2 2 7 2 2 2" xfId="55397"/>
    <cellStyle name="SAPBEXaggDataEmph 2 2 2 7 2 2 2 2" xfId="55396"/>
    <cellStyle name="SAPBEXaggDataEmph 2 2 2 7 2 2 3" xfId="55395"/>
    <cellStyle name="SAPBEXaggDataEmph 2 2 2 7 2 3" xfId="55394"/>
    <cellStyle name="SAPBEXaggDataEmph 2 2 2 7 2 3 2" xfId="55393"/>
    <cellStyle name="SAPBEXaggDataEmph 2 2 2 7 2 4" xfId="55392"/>
    <cellStyle name="SAPBEXaggDataEmph 2 2 2 7 3" xfId="55391"/>
    <cellStyle name="SAPBEXaggDataEmph 2 2 2 7 3 2" xfId="55390"/>
    <cellStyle name="SAPBEXaggDataEmph 2 2 2 7 4" xfId="55389"/>
    <cellStyle name="SAPBEXaggDataEmph 2 2 2 8" xfId="55388"/>
    <cellStyle name="SAPBEXaggDataEmph 2 2 2 8 2" xfId="55387"/>
    <cellStyle name="SAPBEXaggDataEmph 2 2 2 8 2 2" xfId="55386"/>
    <cellStyle name="SAPBEXaggDataEmph 2 2 2 8 2 2 2" xfId="55385"/>
    <cellStyle name="SAPBEXaggDataEmph 2 2 2 8 2 2 2 2" xfId="55384"/>
    <cellStyle name="SAPBEXaggDataEmph 2 2 2 8 2 2 3" xfId="55383"/>
    <cellStyle name="SAPBEXaggDataEmph 2 2 2 8 2 3" xfId="55382"/>
    <cellStyle name="SAPBEXaggDataEmph 2 2 2 8 2 3 2" xfId="55381"/>
    <cellStyle name="SAPBEXaggDataEmph 2 2 2 8 2 4" xfId="55380"/>
    <cellStyle name="SAPBEXaggDataEmph 2 2 2 8 3" xfId="55379"/>
    <cellStyle name="SAPBEXaggDataEmph 2 2 2 8 3 2" xfId="55378"/>
    <cellStyle name="SAPBEXaggDataEmph 2 2 2 8 3 2 2" xfId="55377"/>
    <cellStyle name="SAPBEXaggDataEmph 2 2 2 8 3 3" xfId="55376"/>
    <cellStyle name="SAPBEXaggDataEmph 2 2 2 8 4" xfId="55375"/>
    <cellStyle name="SAPBEXaggDataEmph 2 2 2 8 4 2" xfId="55374"/>
    <cellStyle name="SAPBEXaggDataEmph 2 2 2 8 5" xfId="55373"/>
    <cellStyle name="SAPBEXaggDataEmph 2 2 3" xfId="55372"/>
    <cellStyle name="SAPBEXaggDataEmph 2 2 3 2" xfId="55371"/>
    <cellStyle name="SAPBEXaggDataEmph 2 2 3 2 2" xfId="55370"/>
    <cellStyle name="SAPBEXaggDataEmph 2 2 3 2 2 2" xfId="55369"/>
    <cellStyle name="SAPBEXaggDataEmph 2 2 3 2 2 2 2" xfId="55368"/>
    <cellStyle name="SAPBEXaggDataEmph 2 2 3 2 2 2 2 2" xfId="55367"/>
    <cellStyle name="SAPBEXaggDataEmph 2 2 3 2 2 2 3" xfId="55366"/>
    <cellStyle name="SAPBEXaggDataEmph 2 2 3 2 2 3" xfId="55365"/>
    <cellStyle name="SAPBEXaggDataEmph 2 2 3 2 2 3 2" xfId="55364"/>
    <cellStyle name="SAPBEXaggDataEmph 2 2 3 2 2 4" xfId="55363"/>
    <cellStyle name="SAPBEXaggDataEmph 2 2 3 2 3" xfId="55362"/>
    <cellStyle name="SAPBEXaggDataEmph 2 2 3 2 3 2" xfId="55361"/>
    <cellStyle name="SAPBEXaggDataEmph 2 2 3 3" xfId="55360"/>
    <cellStyle name="SAPBEXaggDataEmph 2 2 3 3 2" xfId="55359"/>
    <cellStyle name="SAPBEXaggDataEmph 2 2 3 3 2 2" xfId="55358"/>
    <cellStyle name="SAPBEXaggDataEmph 2 2 3 3 2 2 2" xfId="55357"/>
    <cellStyle name="SAPBEXaggDataEmph 2 2 3 3 2 2 2 2" xfId="55356"/>
    <cellStyle name="SAPBEXaggDataEmph 2 2 3 3 2 2 3" xfId="55355"/>
    <cellStyle name="SAPBEXaggDataEmph 2 2 3 3 2 3" xfId="55354"/>
    <cellStyle name="SAPBEXaggDataEmph 2 2 3 3 2 3 2" xfId="55353"/>
    <cellStyle name="SAPBEXaggDataEmph 2 2 3 3 2 4" xfId="55352"/>
    <cellStyle name="SAPBEXaggDataEmph 2 2 3 4" xfId="55351"/>
    <cellStyle name="SAPBEXaggDataEmph 2 2 3 4 2" xfId="55350"/>
    <cellStyle name="SAPBEXaggDataEmph 2 2 3 4 2 2" xfId="55349"/>
    <cellStyle name="SAPBEXaggDataEmph 2 2 3 4 2 2 2" xfId="55348"/>
    <cellStyle name="SAPBEXaggDataEmph 2 2 3 4 2 2 2 2" xfId="55347"/>
    <cellStyle name="SAPBEXaggDataEmph 2 2 3 4 2 2 3" xfId="55346"/>
    <cellStyle name="SAPBEXaggDataEmph 2 2 3 4 2 3" xfId="55345"/>
    <cellStyle name="SAPBEXaggDataEmph 2 2 3 4 2 3 2" xfId="55344"/>
    <cellStyle name="SAPBEXaggDataEmph 2 2 3 4 2 4" xfId="55343"/>
    <cellStyle name="SAPBEXaggDataEmph 2 2 3 4 3" xfId="55342"/>
    <cellStyle name="SAPBEXaggDataEmph 2 2 3 4 3 2" xfId="55341"/>
    <cellStyle name="SAPBEXaggDataEmph 2 2 3 4 4" xfId="55340"/>
    <cellStyle name="SAPBEXaggDataEmph 2 2 3 5" xfId="55339"/>
    <cellStyle name="SAPBEXaggDataEmph 2 2 3 5 2" xfId="55338"/>
    <cellStyle name="SAPBEXaggDataEmph 2 2 3 5 2 2" xfId="55337"/>
    <cellStyle name="SAPBEXaggDataEmph 2 2 3 5 2 2 2" xfId="55336"/>
    <cellStyle name="SAPBEXaggDataEmph 2 2 3 5 2 2 2 2" xfId="55335"/>
    <cellStyle name="SAPBEXaggDataEmph 2 2 3 5 2 2 3" xfId="55334"/>
    <cellStyle name="SAPBEXaggDataEmph 2 2 3 5 2 3" xfId="55333"/>
    <cellStyle name="SAPBEXaggDataEmph 2 2 3 5 2 3 2" xfId="55332"/>
    <cellStyle name="SAPBEXaggDataEmph 2 2 3 5 2 4" xfId="55331"/>
    <cellStyle name="SAPBEXaggDataEmph 2 2 3 5 3" xfId="55330"/>
    <cellStyle name="SAPBEXaggDataEmph 2 2 3 5 3 2" xfId="55329"/>
    <cellStyle name="SAPBEXaggDataEmph 2 2 3 5 3 2 2" xfId="55328"/>
    <cellStyle name="SAPBEXaggDataEmph 2 2 3 5 3 3" xfId="55327"/>
    <cellStyle name="SAPBEXaggDataEmph 2 2 3 5 4" xfId="55326"/>
    <cellStyle name="SAPBEXaggDataEmph 2 2 3 5 4 2" xfId="55325"/>
    <cellStyle name="SAPBEXaggDataEmph 2 2 3 5 5" xfId="55324"/>
    <cellStyle name="SAPBEXaggDataEmph 2 2 3 6" xfId="55323"/>
    <cellStyle name="SAPBEXaggDataEmph 2 2 3 6 2" xfId="55322"/>
    <cellStyle name="SAPBEXaggDataEmph 2 2 3 6 2 2" xfId="55321"/>
    <cellStyle name="SAPBEXaggDataEmph 2 2 3 6 2 2 2" xfId="55320"/>
    <cellStyle name="SAPBEXaggDataEmph 2 2 3 6 2 2 2 2" xfId="55319"/>
    <cellStyle name="SAPBEXaggDataEmph 2 2 3 6 2 2 3" xfId="55318"/>
    <cellStyle name="SAPBEXaggDataEmph 2 2 3 6 2 3" xfId="55317"/>
    <cellStyle name="SAPBEXaggDataEmph 2 2 3 6 2 3 2" xfId="55316"/>
    <cellStyle name="SAPBEXaggDataEmph 2 2 3 6 2 4" xfId="55315"/>
    <cellStyle name="SAPBEXaggDataEmph 2 2 3 6 3" xfId="55314"/>
    <cellStyle name="SAPBEXaggDataEmph 2 2 3 6 3 2" xfId="55313"/>
    <cellStyle name="SAPBEXaggDataEmph 2 2 3 6 4" xfId="55312"/>
    <cellStyle name="SAPBEXaggDataEmph 2 2 3 7" xfId="55311"/>
    <cellStyle name="SAPBEXaggDataEmph 2 2 3 7 2" xfId="55310"/>
    <cellStyle name="SAPBEXaggDataEmph 2 2 3 7 2 2" xfId="55309"/>
    <cellStyle name="SAPBEXaggDataEmph 2 2 3 7 2 2 2" xfId="55308"/>
    <cellStyle name="SAPBEXaggDataEmph 2 2 3 7 2 2 2 2" xfId="55307"/>
    <cellStyle name="SAPBEXaggDataEmph 2 2 3 7 2 2 3" xfId="55306"/>
    <cellStyle name="SAPBEXaggDataEmph 2 2 3 7 2 3" xfId="55305"/>
    <cellStyle name="SAPBEXaggDataEmph 2 2 3 7 2 3 2" xfId="55304"/>
    <cellStyle name="SAPBEXaggDataEmph 2 2 3 7 2 4" xfId="55303"/>
    <cellStyle name="SAPBEXaggDataEmph 2 2 3 7 3" xfId="55302"/>
    <cellStyle name="SAPBEXaggDataEmph 2 2 3 7 3 2" xfId="55301"/>
    <cellStyle name="SAPBEXaggDataEmph 2 2 3 7 3 2 2" xfId="55300"/>
    <cellStyle name="SAPBEXaggDataEmph 2 2 3 7 3 3" xfId="55299"/>
    <cellStyle name="SAPBEXaggDataEmph 2 2 3 7 4" xfId="55298"/>
    <cellStyle name="SAPBEXaggDataEmph 2 2 3 7 4 2" xfId="55297"/>
    <cellStyle name="SAPBEXaggDataEmph 2 2 3 7 5" xfId="55296"/>
    <cellStyle name="SAPBEXaggDataEmph 2 2 4" xfId="55295"/>
    <cellStyle name="SAPBEXaggDataEmph 2 2 4 2" xfId="55294"/>
    <cellStyle name="SAPBEXaggDataEmph 2 2 4 2 2" xfId="55293"/>
    <cellStyle name="SAPBEXaggDataEmph 2 2 4 2 2 2" xfId="55292"/>
    <cellStyle name="SAPBEXaggDataEmph 2 2 4 2 2 2 2" xfId="55291"/>
    <cellStyle name="SAPBEXaggDataEmph 2 2 4 2 2 3" xfId="55290"/>
    <cellStyle name="SAPBEXaggDataEmph 2 2 4 2 3" xfId="55289"/>
    <cellStyle name="SAPBEXaggDataEmph 2 2 4 2 3 2" xfId="55288"/>
    <cellStyle name="SAPBEXaggDataEmph 2 2 4 2 4" xfId="55287"/>
    <cellStyle name="SAPBEXaggDataEmph 2 2 4 3" xfId="55286"/>
    <cellStyle name="SAPBEXaggDataEmph 2 2 4 3 2" xfId="55285"/>
    <cellStyle name="SAPBEXaggDataEmph 2 2 5" xfId="55284"/>
    <cellStyle name="SAPBEXaggDataEmph 2 2 5 2" xfId="55283"/>
    <cellStyle name="SAPBEXaggDataEmph 2 2 5 2 2" xfId="55282"/>
    <cellStyle name="SAPBEXaggDataEmph 2 2 5 2 2 2" xfId="55281"/>
    <cellStyle name="SAPBEXaggDataEmph 2 2 5 2 2 2 2" xfId="55280"/>
    <cellStyle name="SAPBEXaggDataEmph 2 2 5 2 2 3" xfId="55279"/>
    <cellStyle name="SAPBEXaggDataEmph 2 2 5 2 3" xfId="55278"/>
    <cellStyle name="SAPBEXaggDataEmph 2 2 5 2 3 2" xfId="55277"/>
    <cellStyle name="SAPBEXaggDataEmph 2 2 5 2 4" xfId="55276"/>
    <cellStyle name="SAPBEXaggDataEmph 2 2 6" xfId="55275"/>
    <cellStyle name="SAPBEXaggDataEmph 2 2 6 2" xfId="55274"/>
    <cellStyle name="SAPBEXaggDataEmph 2 2 6 2 2" xfId="55273"/>
    <cellStyle name="SAPBEXaggDataEmph 2 2 6 2 2 2" xfId="55272"/>
    <cellStyle name="SAPBEXaggDataEmph 2 2 6 2 2 2 2" xfId="55271"/>
    <cellStyle name="SAPBEXaggDataEmph 2 2 6 2 2 3" xfId="55270"/>
    <cellStyle name="SAPBEXaggDataEmph 2 2 6 2 3" xfId="55269"/>
    <cellStyle name="SAPBEXaggDataEmph 2 2 6 2 3 2" xfId="55268"/>
    <cellStyle name="SAPBEXaggDataEmph 2 2 6 2 4" xfId="55267"/>
    <cellStyle name="SAPBEXaggDataEmph 2 2 6 3" xfId="55266"/>
    <cellStyle name="SAPBEXaggDataEmph 2 2 6 3 2" xfId="55265"/>
    <cellStyle name="SAPBEXaggDataEmph 2 2 6 4" xfId="55264"/>
    <cellStyle name="SAPBEXaggDataEmph 2 2 7" xfId="55263"/>
    <cellStyle name="SAPBEXaggDataEmph 2 2 7 2" xfId="55262"/>
    <cellStyle name="SAPBEXaggDataEmph 2 2 7 2 2" xfId="55261"/>
    <cellStyle name="SAPBEXaggDataEmph 2 2 7 2 2 2" xfId="55260"/>
    <cellStyle name="SAPBEXaggDataEmph 2 2 7 2 2 2 2" xfId="55259"/>
    <cellStyle name="SAPBEXaggDataEmph 2 2 7 2 2 3" xfId="55258"/>
    <cellStyle name="SAPBEXaggDataEmph 2 2 7 2 3" xfId="55257"/>
    <cellStyle name="SAPBEXaggDataEmph 2 2 7 2 3 2" xfId="55256"/>
    <cellStyle name="SAPBEXaggDataEmph 2 2 7 2 4" xfId="55255"/>
    <cellStyle name="SAPBEXaggDataEmph 2 2 7 3" xfId="55254"/>
    <cellStyle name="SAPBEXaggDataEmph 2 2 7 3 2" xfId="55253"/>
    <cellStyle name="SAPBEXaggDataEmph 2 2 7 3 2 2" xfId="55252"/>
    <cellStyle name="SAPBEXaggDataEmph 2 2 7 3 3" xfId="55251"/>
    <cellStyle name="SAPBEXaggDataEmph 2 2 7 4" xfId="55250"/>
    <cellStyle name="SAPBEXaggDataEmph 2 2 7 4 2" xfId="55249"/>
    <cellStyle name="SAPBEXaggDataEmph 2 2 7 5" xfId="55248"/>
    <cellStyle name="SAPBEXaggDataEmph 2 2 8" xfId="55247"/>
    <cellStyle name="SAPBEXaggDataEmph 2 2 8 2" xfId="55246"/>
    <cellStyle name="SAPBEXaggDataEmph 2 2 8 2 2" xfId="55245"/>
    <cellStyle name="SAPBEXaggDataEmph 2 2 8 2 2 2" xfId="55244"/>
    <cellStyle name="SAPBEXaggDataEmph 2 2 8 2 2 2 2" xfId="55243"/>
    <cellStyle name="SAPBEXaggDataEmph 2 2 8 2 2 3" xfId="55242"/>
    <cellStyle name="SAPBEXaggDataEmph 2 2 8 2 3" xfId="55241"/>
    <cellStyle name="SAPBEXaggDataEmph 2 2 8 2 3 2" xfId="55240"/>
    <cellStyle name="SAPBEXaggDataEmph 2 2 8 2 4" xfId="55239"/>
    <cellStyle name="SAPBEXaggDataEmph 2 2 8 3" xfId="55238"/>
    <cellStyle name="SAPBEXaggDataEmph 2 2 8 3 2" xfId="55237"/>
    <cellStyle name="SAPBEXaggDataEmph 2 2 8 4" xfId="55236"/>
    <cellStyle name="SAPBEXaggDataEmph 2 2 9" xfId="55235"/>
    <cellStyle name="SAPBEXaggDataEmph 2 2 9 2" xfId="55234"/>
    <cellStyle name="SAPBEXaggDataEmph 2 2 9 2 2" xfId="55233"/>
    <cellStyle name="SAPBEXaggDataEmph 2 2 9 2 2 2" xfId="55232"/>
    <cellStyle name="SAPBEXaggDataEmph 2 2 9 2 2 2 2" xfId="55231"/>
    <cellStyle name="SAPBEXaggDataEmph 2 2 9 2 2 3" xfId="55230"/>
    <cellStyle name="SAPBEXaggDataEmph 2 2 9 2 3" xfId="55229"/>
    <cellStyle name="SAPBEXaggDataEmph 2 2 9 2 3 2" xfId="55228"/>
    <cellStyle name="SAPBEXaggDataEmph 2 2 9 2 4" xfId="55227"/>
    <cellStyle name="SAPBEXaggDataEmph 2 2 9 3" xfId="55226"/>
    <cellStyle name="SAPBEXaggDataEmph 2 2 9 3 2" xfId="55225"/>
    <cellStyle name="SAPBEXaggDataEmph 2 2 9 3 2 2" xfId="55224"/>
    <cellStyle name="SAPBEXaggDataEmph 2 2 9 3 3" xfId="55223"/>
    <cellStyle name="SAPBEXaggDataEmph 2 2 9 4" xfId="55222"/>
    <cellStyle name="SAPBEXaggDataEmph 2 2 9 4 2" xfId="55221"/>
    <cellStyle name="SAPBEXaggDataEmph 2 2 9 5" xfId="55220"/>
    <cellStyle name="SAPBEXaggDataEmph 2 3" xfId="55219"/>
    <cellStyle name="SAPBEXaggDataEmph 2 3 2" xfId="55218"/>
    <cellStyle name="SAPBEXaggDataEmph 2 3 2 2" xfId="55217"/>
    <cellStyle name="SAPBEXaggDataEmph 2 3 2 2 2" xfId="55216"/>
    <cellStyle name="SAPBEXaggDataEmph 2 3 2 2 2 2" xfId="55215"/>
    <cellStyle name="SAPBEXaggDataEmph 2 3 2 2 2 2 2" xfId="55214"/>
    <cellStyle name="SAPBEXaggDataEmph 2 3 2 2 2 2 2 2" xfId="55213"/>
    <cellStyle name="SAPBEXaggDataEmph 2 3 2 2 2 2 3" xfId="55212"/>
    <cellStyle name="SAPBEXaggDataEmph 2 3 2 2 2 3" xfId="55211"/>
    <cellStyle name="SAPBEXaggDataEmph 2 3 2 2 2 3 2" xfId="55210"/>
    <cellStyle name="SAPBEXaggDataEmph 2 3 2 2 2 4" xfId="55209"/>
    <cellStyle name="SAPBEXaggDataEmph 2 3 2 2 3" xfId="55208"/>
    <cellStyle name="SAPBEXaggDataEmph 2 3 2 2 3 2" xfId="55207"/>
    <cellStyle name="SAPBEXaggDataEmph 2 3 2 3" xfId="55206"/>
    <cellStyle name="SAPBEXaggDataEmph 2 3 2 3 2" xfId="55205"/>
    <cellStyle name="SAPBEXaggDataEmph 2 3 2 3 2 2" xfId="55204"/>
    <cellStyle name="SAPBEXaggDataEmph 2 3 2 3 2 2 2" xfId="55203"/>
    <cellStyle name="SAPBEXaggDataEmph 2 3 2 3 2 2 2 2" xfId="55202"/>
    <cellStyle name="SAPBEXaggDataEmph 2 3 2 3 2 2 3" xfId="55201"/>
    <cellStyle name="SAPBEXaggDataEmph 2 3 2 3 2 3" xfId="55200"/>
    <cellStyle name="SAPBEXaggDataEmph 2 3 2 3 2 3 2" xfId="55199"/>
    <cellStyle name="SAPBEXaggDataEmph 2 3 2 3 2 4" xfId="55198"/>
    <cellStyle name="SAPBEXaggDataEmph 2 3 2 4" xfId="55197"/>
    <cellStyle name="SAPBEXaggDataEmph 2 3 2 4 2" xfId="55196"/>
    <cellStyle name="SAPBEXaggDataEmph 2 3 2 4 2 2" xfId="55195"/>
    <cellStyle name="SAPBEXaggDataEmph 2 3 2 4 2 2 2" xfId="55194"/>
    <cellStyle name="SAPBEXaggDataEmph 2 3 2 4 2 2 2 2" xfId="55193"/>
    <cellStyle name="SAPBEXaggDataEmph 2 3 2 4 2 2 3" xfId="55192"/>
    <cellStyle name="SAPBEXaggDataEmph 2 3 2 4 2 3" xfId="55191"/>
    <cellStyle name="SAPBEXaggDataEmph 2 3 2 4 2 3 2" xfId="55190"/>
    <cellStyle name="SAPBEXaggDataEmph 2 3 2 4 2 4" xfId="55189"/>
    <cellStyle name="SAPBEXaggDataEmph 2 3 2 4 3" xfId="55188"/>
    <cellStyle name="SAPBEXaggDataEmph 2 3 2 4 3 2" xfId="55187"/>
    <cellStyle name="SAPBEXaggDataEmph 2 3 2 4 4" xfId="55186"/>
    <cellStyle name="SAPBEXaggDataEmph 2 3 2 5" xfId="55185"/>
    <cellStyle name="SAPBEXaggDataEmph 2 3 2 5 2" xfId="55184"/>
    <cellStyle name="SAPBEXaggDataEmph 2 3 2 5 2 2" xfId="55183"/>
    <cellStyle name="SAPBEXaggDataEmph 2 3 2 5 2 2 2" xfId="55182"/>
    <cellStyle name="SAPBEXaggDataEmph 2 3 2 5 2 2 2 2" xfId="55181"/>
    <cellStyle name="SAPBEXaggDataEmph 2 3 2 5 2 2 3" xfId="55180"/>
    <cellStyle name="SAPBEXaggDataEmph 2 3 2 5 2 3" xfId="55179"/>
    <cellStyle name="SAPBEXaggDataEmph 2 3 2 5 2 3 2" xfId="55178"/>
    <cellStyle name="SAPBEXaggDataEmph 2 3 2 5 2 4" xfId="55177"/>
    <cellStyle name="SAPBEXaggDataEmph 2 3 2 5 3" xfId="55176"/>
    <cellStyle name="SAPBEXaggDataEmph 2 3 2 5 3 2" xfId="55175"/>
    <cellStyle name="SAPBEXaggDataEmph 2 3 2 5 3 2 2" xfId="55174"/>
    <cellStyle name="SAPBEXaggDataEmph 2 3 2 5 3 3" xfId="55173"/>
    <cellStyle name="SAPBEXaggDataEmph 2 3 2 5 4" xfId="55172"/>
    <cellStyle name="SAPBEXaggDataEmph 2 3 2 5 4 2" xfId="55171"/>
    <cellStyle name="SAPBEXaggDataEmph 2 3 2 5 5" xfId="55170"/>
    <cellStyle name="SAPBEXaggDataEmph 2 3 2 6" xfId="55169"/>
    <cellStyle name="SAPBEXaggDataEmph 2 3 2 6 2" xfId="55168"/>
    <cellStyle name="SAPBEXaggDataEmph 2 3 2 6 2 2" xfId="55167"/>
    <cellStyle name="SAPBEXaggDataEmph 2 3 2 6 2 2 2" xfId="55166"/>
    <cellStyle name="SAPBEXaggDataEmph 2 3 2 6 2 2 2 2" xfId="55165"/>
    <cellStyle name="SAPBEXaggDataEmph 2 3 2 6 2 2 3" xfId="55164"/>
    <cellStyle name="SAPBEXaggDataEmph 2 3 2 6 2 3" xfId="55163"/>
    <cellStyle name="SAPBEXaggDataEmph 2 3 2 6 2 3 2" xfId="55162"/>
    <cellStyle name="SAPBEXaggDataEmph 2 3 2 6 2 4" xfId="55161"/>
    <cellStyle name="SAPBEXaggDataEmph 2 3 2 6 3" xfId="55160"/>
    <cellStyle name="SAPBEXaggDataEmph 2 3 2 6 3 2" xfId="55159"/>
    <cellStyle name="SAPBEXaggDataEmph 2 3 2 6 4" xfId="55158"/>
    <cellStyle name="SAPBEXaggDataEmph 2 3 2 7" xfId="55157"/>
    <cellStyle name="SAPBEXaggDataEmph 2 3 2 7 2" xfId="55156"/>
    <cellStyle name="SAPBEXaggDataEmph 2 3 2 7 2 2" xfId="55155"/>
    <cellStyle name="SAPBEXaggDataEmph 2 3 2 7 2 2 2" xfId="55154"/>
    <cellStyle name="SAPBEXaggDataEmph 2 3 2 7 2 2 2 2" xfId="55153"/>
    <cellStyle name="SAPBEXaggDataEmph 2 3 2 7 2 2 3" xfId="55152"/>
    <cellStyle name="SAPBEXaggDataEmph 2 3 2 7 2 3" xfId="55151"/>
    <cellStyle name="SAPBEXaggDataEmph 2 3 2 7 2 3 2" xfId="55150"/>
    <cellStyle name="SAPBEXaggDataEmph 2 3 2 7 2 4" xfId="55149"/>
    <cellStyle name="SAPBEXaggDataEmph 2 3 2 7 3" xfId="55148"/>
    <cellStyle name="SAPBEXaggDataEmph 2 3 2 7 3 2" xfId="55147"/>
    <cellStyle name="SAPBEXaggDataEmph 2 3 2 7 3 2 2" xfId="55146"/>
    <cellStyle name="SAPBEXaggDataEmph 2 3 2 7 3 3" xfId="55145"/>
    <cellStyle name="SAPBEXaggDataEmph 2 3 2 7 4" xfId="55144"/>
    <cellStyle name="SAPBEXaggDataEmph 2 3 2 7 4 2" xfId="55143"/>
    <cellStyle name="SAPBEXaggDataEmph 2 3 2 7 5" xfId="55142"/>
    <cellStyle name="SAPBEXaggDataEmph 2 3 3" xfId="55141"/>
    <cellStyle name="SAPBEXaggDataEmph 2 3 3 2" xfId="55140"/>
    <cellStyle name="SAPBEXaggDataEmph 2 3 3 2 2" xfId="55139"/>
    <cellStyle name="SAPBEXaggDataEmph 2 3 3 2 2 2" xfId="55138"/>
    <cellStyle name="SAPBEXaggDataEmph 2 3 3 2 2 2 2" xfId="55137"/>
    <cellStyle name="SAPBEXaggDataEmph 2 3 3 2 2 3" xfId="55136"/>
    <cellStyle name="SAPBEXaggDataEmph 2 3 3 2 3" xfId="55135"/>
    <cellStyle name="SAPBEXaggDataEmph 2 3 3 2 3 2" xfId="55134"/>
    <cellStyle name="SAPBEXaggDataEmph 2 3 3 2 4" xfId="55133"/>
    <cellStyle name="SAPBEXaggDataEmph 2 3 3 3" xfId="55132"/>
    <cellStyle name="SAPBEXaggDataEmph 2 3 3 3 2" xfId="55131"/>
    <cellStyle name="SAPBEXaggDataEmph 2 3 4" xfId="55130"/>
    <cellStyle name="SAPBEXaggDataEmph 2 3 4 2" xfId="55129"/>
    <cellStyle name="SAPBEXaggDataEmph 2 3 4 2 2" xfId="55128"/>
    <cellStyle name="SAPBEXaggDataEmph 2 3 4 2 2 2" xfId="55127"/>
    <cellStyle name="SAPBEXaggDataEmph 2 3 4 2 2 2 2" xfId="55126"/>
    <cellStyle name="SAPBEXaggDataEmph 2 3 4 2 2 3" xfId="55125"/>
    <cellStyle name="SAPBEXaggDataEmph 2 3 4 2 3" xfId="55124"/>
    <cellStyle name="SAPBEXaggDataEmph 2 3 4 2 3 2" xfId="55123"/>
    <cellStyle name="SAPBEXaggDataEmph 2 3 4 2 4" xfId="55122"/>
    <cellStyle name="SAPBEXaggDataEmph 2 3 5" xfId="55121"/>
    <cellStyle name="SAPBEXaggDataEmph 2 3 5 2" xfId="55120"/>
    <cellStyle name="SAPBEXaggDataEmph 2 3 5 2 2" xfId="55119"/>
    <cellStyle name="SAPBEXaggDataEmph 2 3 5 2 2 2" xfId="55118"/>
    <cellStyle name="SAPBEXaggDataEmph 2 3 5 2 2 2 2" xfId="55117"/>
    <cellStyle name="SAPBEXaggDataEmph 2 3 5 2 2 3" xfId="55116"/>
    <cellStyle name="SAPBEXaggDataEmph 2 3 5 2 3" xfId="55115"/>
    <cellStyle name="SAPBEXaggDataEmph 2 3 5 2 3 2" xfId="55114"/>
    <cellStyle name="SAPBEXaggDataEmph 2 3 5 2 4" xfId="55113"/>
    <cellStyle name="SAPBEXaggDataEmph 2 3 5 3" xfId="55112"/>
    <cellStyle name="SAPBEXaggDataEmph 2 3 5 3 2" xfId="55111"/>
    <cellStyle name="SAPBEXaggDataEmph 2 3 5 4" xfId="55110"/>
    <cellStyle name="SAPBEXaggDataEmph 2 3 6" xfId="55109"/>
    <cellStyle name="SAPBEXaggDataEmph 2 3 6 2" xfId="55108"/>
    <cellStyle name="SAPBEXaggDataEmph 2 3 6 2 2" xfId="55107"/>
    <cellStyle name="SAPBEXaggDataEmph 2 3 6 2 2 2" xfId="55106"/>
    <cellStyle name="SAPBEXaggDataEmph 2 3 6 2 2 2 2" xfId="55105"/>
    <cellStyle name="SAPBEXaggDataEmph 2 3 6 2 2 3" xfId="55104"/>
    <cellStyle name="SAPBEXaggDataEmph 2 3 6 2 3" xfId="55103"/>
    <cellStyle name="SAPBEXaggDataEmph 2 3 6 2 3 2" xfId="55102"/>
    <cellStyle name="SAPBEXaggDataEmph 2 3 6 2 4" xfId="55101"/>
    <cellStyle name="SAPBEXaggDataEmph 2 3 6 3" xfId="55100"/>
    <cellStyle name="SAPBEXaggDataEmph 2 3 6 3 2" xfId="55099"/>
    <cellStyle name="SAPBEXaggDataEmph 2 3 6 3 2 2" xfId="55098"/>
    <cellStyle name="SAPBEXaggDataEmph 2 3 6 3 3" xfId="55097"/>
    <cellStyle name="SAPBEXaggDataEmph 2 3 6 4" xfId="55096"/>
    <cellStyle name="SAPBEXaggDataEmph 2 3 6 4 2" xfId="55095"/>
    <cellStyle name="SAPBEXaggDataEmph 2 3 6 5" xfId="55094"/>
    <cellStyle name="SAPBEXaggDataEmph 2 3 7" xfId="55093"/>
    <cellStyle name="SAPBEXaggDataEmph 2 3 7 2" xfId="55092"/>
    <cellStyle name="SAPBEXaggDataEmph 2 3 7 2 2" xfId="55091"/>
    <cellStyle name="SAPBEXaggDataEmph 2 3 7 2 2 2" xfId="55090"/>
    <cellStyle name="SAPBEXaggDataEmph 2 3 7 2 2 2 2" xfId="55089"/>
    <cellStyle name="SAPBEXaggDataEmph 2 3 7 2 2 3" xfId="55088"/>
    <cellStyle name="SAPBEXaggDataEmph 2 3 7 2 3" xfId="55087"/>
    <cellStyle name="SAPBEXaggDataEmph 2 3 7 2 3 2" xfId="55086"/>
    <cellStyle name="SAPBEXaggDataEmph 2 3 7 2 4" xfId="55085"/>
    <cellStyle name="SAPBEXaggDataEmph 2 3 7 3" xfId="55084"/>
    <cellStyle name="SAPBEXaggDataEmph 2 3 7 3 2" xfId="55083"/>
    <cellStyle name="SAPBEXaggDataEmph 2 3 7 4" xfId="55082"/>
    <cellStyle name="SAPBEXaggDataEmph 2 3 8" xfId="55081"/>
    <cellStyle name="SAPBEXaggDataEmph 2 3 8 2" xfId="55080"/>
    <cellStyle name="SAPBEXaggDataEmph 2 3 8 2 2" xfId="55079"/>
    <cellStyle name="SAPBEXaggDataEmph 2 3 8 2 2 2" xfId="55078"/>
    <cellStyle name="SAPBEXaggDataEmph 2 3 8 2 2 2 2" xfId="55077"/>
    <cellStyle name="SAPBEXaggDataEmph 2 3 8 2 2 3" xfId="55076"/>
    <cellStyle name="SAPBEXaggDataEmph 2 3 8 2 3" xfId="55075"/>
    <cellStyle name="SAPBEXaggDataEmph 2 3 8 2 3 2" xfId="55074"/>
    <cellStyle name="SAPBEXaggDataEmph 2 3 8 2 4" xfId="55073"/>
    <cellStyle name="SAPBEXaggDataEmph 2 3 8 3" xfId="55072"/>
    <cellStyle name="SAPBEXaggDataEmph 2 3 8 3 2" xfId="55071"/>
    <cellStyle name="SAPBEXaggDataEmph 2 3 8 3 2 2" xfId="55070"/>
    <cellStyle name="SAPBEXaggDataEmph 2 3 8 3 3" xfId="55069"/>
    <cellStyle name="SAPBEXaggDataEmph 2 3 8 4" xfId="55068"/>
    <cellStyle name="SAPBEXaggDataEmph 2 3 8 4 2" xfId="55067"/>
    <cellStyle name="SAPBEXaggDataEmph 2 3 8 5" xfId="55066"/>
    <cellStyle name="SAPBEXaggDataEmph 2 4" xfId="55065"/>
    <cellStyle name="SAPBEXaggDataEmph 2 4 2" xfId="55064"/>
    <cellStyle name="SAPBEXaggDataEmph 2 4 2 2" xfId="55063"/>
    <cellStyle name="SAPBEXaggDataEmph 2 4 2 2 2" xfId="55062"/>
    <cellStyle name="SAPBEXaggDataEmph 2 4 2 2 2 2" xfId="55061"/>
    <cellStyle name="SAPBEXaggDataEmph 2 4 2 2 2 2 2" xfId="55060"/>
    <cellStyle name="SAPBEXaggDataEmph 2 4 2 2 2 2 2 2" xfId="55059"/>
    <cellStyle name="SAPBEXaggDataEmph 2 4 2 2 2 2 3" xfId="55058"/>
    <cellStyle name="SAPBEXaggDataEmph 2 4 2 2 2 3" xfId="55057"/>
    <cellStyle name="SAPBEXaggDataEmph 2 4 2 2 2 3 2" xfId="55056"/>
    <cellStyle name="SAPBEXaggDataEmph 2 4 2 2 2 4" xfId="55055"/>
    <cellStyle name="SAPBEXaggDataEmph 2 4 2 2 3" xfId="55054"/>
    <cellStyle name="SAPBEXaggDataEmph 2 4 2 2 3 2" xfId="55053"/>
    <cellStyle name="SAPBEXaggDataEmph 2 4 2 3" xfId="55052"/>
    <cellStyle name="SAPBEXaggDataEmph 2 4 2 3 2" xfId="55051"/>
    <cellStyle name="SAPBEXaggDataEmph 2 4 2 3 2 2" xfId="55050"/>
    <cellStyle name="SAPBEXaggDataEmph 2 4 2 3 2 2 2" xfId="55049"/>
    <cellStyle name="SAPBEXaggDataEmph 2 4 2 3 2 2 2 2" xfId="55048"/>
    <cellStyle name="SAPBEXaggDataEmph 2 4 2 3 2 2 3" xfId="55047"/>
    <cellStyle name="SAPBEXaggDataEmph 2 4 2 3 2 3" xfId="55046"/>
    <cellStyle name="SAPBEXaggDataEmph 2 4 2 3 2 3 2" xfId="55045"/>
    <cellStyle name="SAPBEXaggDataEmph 2 4 2 3 2 4" xfId="55044"/>
    <cellStyle name="SAPBEXaggDataEmph 2 4 2 4" xfId="55043"/>
    <cellStyle name="SAPBEXaggDataEmph 2 4 2 4 2" xfId="55042"/>
    <cellStyle name="SAPBEXaggDataEmph 2 4 2 4 2 2" xfId="55041"/>
    <cellStyle name="SAPBEXaggDataEmph 2 4 2 4 2 2 2" xfId="55040"/>
    <cellStyle name="SAPBEXaggDataEmph 2 4 2 4 2 2 2 2" xfId="55039"/>
    <cellStyle name="SAPBEXaggDataEmph 2 4 2 4 2 2 3" xfId="55038"/>
    <cellStyle name="SAPBEXaggDataEmph 2 4 2 4 2 3" xfId="55037"/>
    <cellStyle name="SAPBEXaggDataEmph 2 4 2 4 2 3 2" xfId="55036"/>
    <cellStyle name="SAPBEXaggDataEmph 2 4 2 4 2 4" xfId="55035"/>
    <cellStyle name="SAPBEXaggDataEmph 2 4 2 4 3" xfId="55034"/>
    <cellStyle name="SAPBEXaggDataEmph 2 4 2 4 3 2" xfId="55033"/>
    <cellStyle name="SAPBEXaggDataEmph 2 4 2 4 4" xfId="55032"/>
    <cellStyle name="SAPBEXaggDataEmph 2 4 2 5" xfId="55031"/>
    <cellStyle name="SAPBEXaggDataEmph 2 4 2 5 2" xfId="55030"/>
    <cellStyle name="SAPBEXaggDataEmph 2 4 2 5 2 2" xfId="55029"/>
    <cellStyle name="SAPBEXaggDataEmph 2 4 2 5 2 2 2" xfId="55028"/>
    <cellStyle name="SAPBEXaggDataEmph 2 4 2 5 2 2 2 2" xfId="55027"/>
    <cellStyle name="SAPBEXaggDataEmph 2 4 2 5 2 2 3" xfId="55026"/>
    <cellStyle name="SAPBEXaggDataEmph 2 4 2 5 2 3" xfId="55025"/>
    <cellStyle name="SAPBEXaggDataEmph 2 4 2 5 2 3 2" xfId="55024"/>
    <cellStyle name="SAPBEXaggDataEmph 2 4 2 5 2 4" xfId="55023"/>
    <cellStyle name="SAPBEXaggDataEmph 2 4 2 5 3" xfId="55022"/>
    <cellStyle name="SAPBEXaggDataEmph 2 4 2 5 3 2" xfId="55021"/>
    <cellStyle name="SAPBEXaggDataEmph 2 4 2 5 3 2 2" xfId="55020"/>
    <cellStyle name="SAPBEXaggDataEmph 2 4 2 5 3 3" xfId="55019"/>
    <cellStyle name="SAPBEXaggDataEmph 2 4 2 5 4" xfId="55018"/>
    <cellStyle name="SAPBEXaggDataEmph 2 4 2 5 4 2" xfId="55017"/>
    <cellStyle name="SAPBEXaggDataEmph 2 4 2 5 5" xfId="55016"/>
    <cellStyle name="SAPBEXaggDataEmph 2 4 2 6" xfId="55015"/>
    <cellStyle name="SAPBEXaggDataEmph 2 4 2 6 2" xfId="55014"/>
    <cellStyle name="SAPBEXaggDataEmph 2 4 2 6 2 2" xfId="55013"/>
    <cellStyle name="SAPBEXaggDataEmph 2 4 2 6 2 2 2" xfId="55012"/>
    <cellStyle name="SAPBEXaggDataEmph 2 4 2 6 2 2 2 2" xfId="55011"/>
    <cellStyle name="SAPBEXaggDataEmph 2 4 2 6 2 2 3" xfId="55010"/>
    <cellStyle name="SAPBEXaggDataEmph 2 4 2 6 2 3" xfId="55009"/>
    <cellStyle name="SAPBEXaggDataEmph 2 4 2 6 2 3 2" xfId="55008"/>
    <cellStyle name="SAPBEXaggDataEmph 2 4 2 6 2 4" xfId="55007"/>
    <cellStyle name="SAPBEXaggDataEmph 2 4 2 6 3" xfId="55006"/>
    <cellStyle name="SAPBEXaggDataEmph 2 4 2 6 3 2" xfId="55005"/>
    <cellStyle name="SAPBEXaggDataEmph 2 4 2 6 4" xfId="55004"/>
    <cellStyle name="SAPBEXaggDataEmph 2 4 2 7" xfId="55003"/>
    <cellStyle name="SAPBEXaggDataEmph 2 4 2 7 2" xfId="55002"/>
    <cellStyle name="SAPBEXaggDataEmph 2 4 2 7 2 2" xfId="55001"/>
    <cellStyle name="SAPBEXaggDataEmph 2 4 2 7 2 2 2" xfId="55000"/>
    <cellStyle name="SAPBEXaggDataEmph 2 4 2 7 2 2 2 2" xfId="54999"/>
    <cellStyle name="SAPBEXaggDataEmph 2 4 2 7 2 2 3" xfId="54998"/>
    <cellStyle name="SAPBEXaggDataEmph 2 4 2 7 2 3" xfId="54997"/>
    <cellStyle name="SAPBEXaggDataEmph 2 4 2 7 2 3 2" xfId="54996"/>
    <cellStyle name="SAPBEXaggDataEmph 2 4 2 7 2 4" xfId="54995"/>
    <cellStyle name="SAPBEXaggDataEmph 2 4 2 7 3" xfId="54994"/>
    <cellStyle name="SAPBEXaggDataEmph 2 4 2 7 3 2" xfId="54993"/>
    <cellStyle name="SAPBEXaggDataEmph 2 4 2 7 3 2 2" xfId="54992"/>
    <cellStyle name="SAPBEXaggDataEmph 2 4 2 7 3 3" xfId="54991"/>
    <cellStyle name="SAPBEXaggDataEmph 2 4 2 7 4" xfId="54990"/>
    <cellStyle name="SAPBEXaggDataEmph 2 4 2 7 4 2" xfId="54989"/>
    <cellStyle name="SAPBEXaggDataEmph 2 4 2 7 5" xfId="54988"/>
    <cellStyle name="SAPBEXaggDataEmph 2 4 3" xfId="54987"/>
    <cellStyle name="SAPBEXaggDataEmph 2 4 3 2" xfId="54986"/>
    <cellStyle name="SAPBEXaggDataEmph 2 4 3 2 2" xfId="54985"/>
    <cellStyle name="SAPBEXaggDataEmph 2 4 3 2 2 2" xfId="54984"/>
    <cellStyle name="SAPBEXaggDataEmph 2 4 3 2 2 2 2" xfId="54983"/>
    <cellStyle name="SAPBEXaggDataEmph 2 4 3 2 2 3" xfId="54982"/>
    <cellStyle name="SAPBEXaggDataEmph 2 4 3 2 3" xfId="54981"/>
    <cellStyle name="SAPBEXaggDataEmph 2 4 3 2 3 2" xfId="54980"/>
    <cellStyle name="SAPBEXaggDataEmph 2 4 3 2 4" xfId="54979"/>
    <cellStyle name="SAPBEXaggDataEmph 2 4 3 3" xfId="54978"/>
    <cellStyle name="SAPBEXaggDataEmph 2 4 3 3 2" xfId="54977"/>
    <cellStyle name="SAPBEXaggDataEmph 2 4 4" xfId="54976"/>
    <cellStyle name="SAPBEXaggDataEmph 2 4 4 2" xfId="54975"/>
    <cellStyle name="SAPBEXaggDataEmph 2 4 4 2 2" xfId="54974"/>
    <cellStyle name="SAPBEXaggDataEmph 2 4 4 2 2 2" xfId="54973"/>
    <cellStyle name="SAPBEXaggDataEmph 2 4 4 2 2 2 2" xfId="54972"/>
    <cellStyle name="SAPBEXaggDataEmph 2 4 4 2 2 3" xfId="54971"/>
    <cellStyle name="SAPBEXaggDataEmph 2 4 4 2 3" xfId="54970"/>
    <cellStyle name="SAPBEXaggDataEmph 2 4 4 2 3 2" xfId="54969"/>
    <cellStyle name="SAPBEXaggDataEmph 2 4 4 2 4" xfId="54968"/>
    <cellStyle name="SAPBEXaggDataEmph 2 4 5" xfId="54967"/>
    <cellStyle name="SAPBEXaggDataEmph 2 4 5 2" xfId="54966"/>
    <cellStyle name="SAPBEXaggDataEmph 2 4 5 2 2" xfId="54965"/>
    <cellStyle name="SAPBEXaggDataEmph 2 4 5 2 2 2" xfId="54964"/>
    <cellStyle name="SAPBEXaggDataEmph 2 4 5 2 2 2 2" xfId="54963"/>
    <cellStyle name="SAPBEXaggDataEmph 2 4 5 2 2 3" xfId="54962"/>
    <cellStyle name="SAPBEXaggDataEmph 2 4 5 2 3" xfId="54961"/>
    <cellStyle name="SAPBEXaggDataEmph 2 4 5 2 3 2" xfId="54960"/>
    <cellStyle name="SAPBEXaggDataEmph 2 4 5 2 4" xfId="54959"/>
    <cellStyle name="SAPBEXaggDataEmph 2 4 5 3" xfId="54958"/>
    <cellStyle name="SAPBEXaggDataEmph 2 4 5 3 2" xfId="54957"/>
    <cellStyle name="SAPBEXaggDataEmph 2 4 5 4" xfId="54956"/>
    <cellStyle name="SAPBEXaggDataEmph 2 4 6" xfId="54955"/>
    <cellStyle name="SAPBEXaggDataEmph 2 4 6 2" xfId="54954"/>
    <cellStyle name="SAPBEXaggDataEmph 2 4 6 2 2" xfId="54953"/>
    <cellStyle name="SAPBEXaggDataEmph 2 4 6 2 2 2" xfId="54952"/>
    <cellStyle name="SAPBEXaggDataEmph 2 4 6 2 2 2 2" xfId="54951"/>
    <cellStyle name="SAPBEXaggDataEmph 2 4 6 2 2 3" xfId="54950"/>
    <cellStyle name="SAPBEXaggDataEmph 2 4 6 2 3" xfId="54949"/>
    <cellStyle name="SAPBEXaggDataEmph 2 4 6 2 3 2" xfId="54948"/>
    <cellStyle name="SAPBEXaggDataEmph 2 4 6 2 4" xfId="54947"/>
    <cellStyle name="SAPBEXaggDataEmph 2 4 6 3" xfId="54946"/>
    <cellStyle name="SAPBEXaggDataEmph 2 4 6 3 2" xfId="54945"/>
    <cellStyle name="SAPBEXaggDataEmph 2 4 6 3 2 2" xfId="54944"/>
    <cellStyle name="SAPBEXaggDataEmph 2 4 6 3 3" xfId="54943"/>
    <cellStyle name="SAPBEXaggDataEmph 2 4 6 4" xfId="54942"/>
    <cellStyle name="SAPBEXaggDataEmph 2 4 6 4 2" xfId="54941"/>
    <cellStyle name="SAPBEXaggDataEmph 2 4 6 5" xfId="54940"/>
    <cellStyle name="SAPBEXaggDataEmph 2 4 7" xfId="54939"/>
    <cellStyle name="SAPBEXaggDataEmph 2 4 7 2" xfId="54938"/>
    <cellStyle name="SAPBEXaggDataEmph 2 4 7 2 2" xfId="54937"/>
    <cellStyle name="SAPBEXaggDataEmph 2 4 7 2 2 2" xfId="54936"/>
    <cellStyle name="SAPBEXaggDataEmph 2 4 7 2 2 2 2" xfId="54935"/>
    <cellStyle name="SAPBEXaggDataEmph 2 4 7 2 2 3" xfId="54934"/>
    <cellStyle name="SAPBEXaggDataEmph 2 4 7 2 3" xfId="54933"/>
    <cellStyle name="SAPBEXaggDataEmph 2 4 7 2 3 2" xfId="54932"/>
    <cellStyle name="SAPBEXaggDataEmph 2 4 7 2 4" xfId="54931"/>
    <cellStyle name="SAPBEXaggDataEmph 2 4 7 3" xfId="54930"/>
    <cellStyle name="SAPBEXaggDataEmph 2 4 7 3 2" xfId="54929"/>
    <cellStyle name="SAPBEXaggDataEmph 2 4 7 4" xfId="54928"/>
    <cellStyle name="SAPBEXaggDataEmph 2 4 8" xfId="54927"/>
    <cellStyle name="SAPBEXaggDataEmph 2 4 8 2" xfId="54926"/>
    <cellStyle name="SAPBEXaggDataEmph 2 4 8 2 2" xfId="54925"/>
    <cellStyle name="SAPBEXaggDataEmph 2 4 8 2 2 2" xfId="54924"/>
    <cellStyle name="SAPBEXaggDataEmph 2 4 8 2 2 2 2" xfId="54923"/>
    <cellStyle name="SAPBEXaggDataEmph 2 4 8 2 2 3" xfId="54922"/>
    <cellStyle name="SAPBEXaggDataEmph 2 4 8 2 3" xfId="54921"/>
    <cellStyle name="SAPBEXaggDataEmph 2 4 8 2 3 2" xfId="54920"/>
    <cellStyle name="SAPBEXaggDataEmph 2 4 8 2 4" xfId="54919"/>
    <cellStyle name="SAPBEXaggDataEmph 2 4 8 3" xfId="54918"/>
    <cellStyle name="SAPBEXaggDataEmph 2 4 8 3 2" xfId="54917"/>
    <cellStyle name="SAPBEXaggDataEmph 2 4 8 3 2 2" xfId="54916"/>
    <cellStyle name="SAPBEXaggDataEmph 2 4 8 3 3" xfId="54915"/>
    <cellStyle name="SAPBEXaggDataEmph 2 4 8 4" xfId="54914"/>
    <cellStyle name="SAPBEXaggDataEmph 2 4 8 4 2" xfId="54913"/>
    <cellStyle name="SAPBEXaggDataEmph 2 4 8 5" xfId="54912"/>
    <cellStyle name="SAPBEXaggDataEmph 2 5" xfId="54911"/>
    <cellStyle name="SAPBEXaggDataEmph 2 5 2" xfId="54910"/>
    <cellStyle name="SAPBEXaggDataEmph 2 5 2 2" xfId="54909"/>
    <cellStyle name="SAPBEXaggDataEmph 2 5 2 2 2" xfId="54908"/>
    <cellStyle name="SAPBEXaggDataEmph 2 5 2 2 2 2" xfId="54907"/>
    <cellStyle name="SAPBEXaggDataEmph 2 5 2 2 2 2 2" xfId="54906"/>
    <cellStyle name="SAPBEXaggDataEmph 2 5 2 2 2 3" xfId="54905"/>
    <cellStyle name="SAPBEXaggDataEmph 2 5 2 2 3" xfId="54904"/>
    <cellStyle name="SAPBEXaggDataEmph 2 5 2 2 3 2" xfId="54903"/>
    <cellStyle name="SAPBEXaggDataEmph 2 5 2 2 4" xfId="54902"/>
    <cellStyle name="SAPBEXaggDataEmph 2 5 2 3" xfId="54901"/>
    <cellStyle name="SAPBEXaggDataEmph 2 5 2 3 2" xfId="54900"/>
    <cellStyle name="SAPBEXaggDataEmph 2 5 2 4" xfId="54899"/>
    <cellStyle name="SAPBEXaggDataEmph 2 5 3" xfId="54898"/>
    <cellStyle name="SAPBEXaggDataEmph 2 5 3 2" xfId="54897"/>
    <cellStyle name="SAPBEXaggDataEmph 2 5 3 2 2" xfId="54896"/>
    <cellStyle name="SAPBEXaggDataEmph 2 5 3 2 2 2" xfId="54895"/>
    <cellStyle name="SAPBEXaggDataEmph 2 5 3 2 2 2 2" xfId="54894"/>
    <cellStyle name="SAPBEXaggDataEmph 2 5 3 2 2 3" xfId="54893"/>
    <cellStyle name="SAPBEXaggDataEmph 2 5 3 2 3" xfId="54892"/>
    <cellStyle name="SAPBEXaggDataEmph 2 5 3 2 3 2" xfId="54891"/>
    <cellStyle name="SAPBEXaggDataEmph 2 5 3 2 4" xfId="54890"/>
    <cellStyle name="SAPBEXaggDataEmph 2 5 3 3" xfId="54889"/>
    <cellStyle name="SAPBEXaggDataEmph 2 5 3 3 2" xfId="54888"/>
    <cellStyle name="SAPBEXaggDataEmph 2 5 3 3 2 2" xfId="54887"/>
    <cellStyle name="SAPBEXaggDataEmph 2 5 3 3 3" xfId="54886"/>
    <cellStyle name="SAPBEXaggDataEmph 2 5 3 4" xfId="54885"/>
    <cellStyle name="SAPBEXaggDataEmph 2 5 3 4 2" xfId="54884"/>
    <cellStyle name="SAPBEXaggDataEmph 2 5 3 5" xfId="54883"/>
    <cellStyle name="SAPBEXaggDataEmph 2 5 4" xfId="54882"/>
    <cellStyle name="SAPBEXaggDataEmph 2 5 4 2" xfId="54881"/>
    <cellStyle name="SAPBEXaggDataEmph 2 5 4 2 2" xfId="54880"/>
    <cellStyle name="SAPBEXaggDataEmph 2 5 4 2 2 2" xfId="54879"/>
    <cellStyle name="SAPBEXaggDataEmph 2 5 4 2 2 2 2" xfId="54878"/>
    <cellStyle name="SAPBEXaggDataEmph 2 5 4 2 2 3" xfId="54877"/>
    <cellStyle name="SAPBEXaggDataEmph 2 5 4 2 3" xfId="54876"/>
    <cellStyle name="SAPBEXaggDataEmph 2 5 4 2 3 2" xfId="54875"/>
    <cellStyle name="SAPBEXaggDataEmph 2 5 4 2 4" xfId="54874"/>
    <cellStyle name="SAPBEXaggDataEmph 2 5 4 3" xfId="54873"/>
    <cellStyle name="SAPBEXaggDataEmph 2 5 4 3 2" xfId="54872"/>
    <cellStyle name="SAPBEXaggDataEmph 2 5 4 4" xfId="54871"/>
    <cellStyle name="SAPBEXaggDataEmph 2 5 5" xfId="54870"/>
    <cellStyle name="SAPBEXaggDataEmph 2 5 5 2" xfId="54869"/>
    <cellStyle name="SAPBEXaggDataEmph 2 5 5 2 2" xfId="54868"/>
    <cellStyle name="SAPBEXaggDataEmph 2 5 5 2 2 2" xfId="54867"/>
    <cellStyle name="SAPBEXaggDataEmph 2 5 5 2 2 2 2" xfId="54866"/>
    <cellStyle name="SAPBEXaggDataEmph 2 5 5 2 2 3" xfId="54865"/>
    <cellStyle name="SAPBEXaggDataEmph 2 5 5 2 3" xfId="54864"/>
    <cellStyle name="SAPBEXaggDataEmph 2 5 5 2 3 2" xfId="54863"/>
    <cellStyle name="SAPBEXaggDataEmph 2 5 5 2 4" xfId="54862"/>
    <cellStyle name="SAPBEXaggDataEmph 2 5 5 3" xfId="54861"/>
    <cellStyle name="SAPBEXaggDataEmph 2 5 5 3 2" xfId="54860"/>
    <cellStyle name="SAPBEXaggDataEmph 2 5 5 3 2 2" xfId="54859"/>
    <cellStyle name="SAPBEXaggDataEmph 2 5 5 3 3" xfId="54858"/>
    <cellStyle name="SAPBEXaggDataEmph 2 5 5 4" xfId="54857"/>
    <cellStyle name="SAPBEXaggDataEmph 2 5 5 4 2" xfId="54856"/>
    <cellStyle name="SAPBEXaggDataEmph 2 5 5 5" xfId="54855"/>
    <cellStyle name="SAPBEXaggDataEmph 2 5 6" xfId="54854"/>
    <cellStyle name="SAPBEXaggDataEmph 2 5 6 2" xfId="54853"/>
    <cellStyle name="SAPBEXaggDataEmph 2 6" xfId="54852"/>
    <cellStyle name="SAPBEXaggDataEmph 2 6 2" xfId="54851"/>
    <cellStyle name="SAPBEXaggDataEmph 2 6 2 2" xfId="54850"/>
    <cellStyle name="SAPBEXaggDataEmph 2 6 2 2 2" xfId="54849"/>
    <cellStyle name="SAPBEXaggDataEmph 2 6 2 2 2 2" xfId="54848"/>
    <cellStyle name="SAPBEXaggDataEmph 2 6 2 2 3" xfId="54847"/>
    <cellStyle name="SAPBEXaggDataEmph 2 6 2 3" xfId="54846"/>
    <cellStyle name="SAPBEXaggDataEmph 2 6 2 3 2" xfId="54845"/>
    <cellStyle name="SAPBEXaggDataEmph 2 6 2 4" xfId="54844"/>
    <cellStyle name="SAPBEXaggDataEmph 2 7" xfId="54843"/>
    <cellStyle name="SAPBEXaggDataEmph 2 7 2" xfId="54842"/>
    <cellStyle name="SAPBEXaggDataEmph 2 7 2 2" xfId="54841"/>
    <cellStyle name="SAPBEXaggDataEmph 2 7 2 2 2" xfId="54840"/>
    <cellStyle name="SAPBEXaggDataEmph 2 7 2 2 2 2" xfId="54839"/>
    <cellStyle name="SAPBEXaggDataEmph 2 7 2 2 3" xfId="54838"/>
    <cellStyle name="SAPBEXaggDataEmph 2 7 2 3" xfId="54837"/>
    <cellStyle name="SAPBEXaggDataEmph 2 7 2 3 2" xfId="54836"/>
    <cellStyle name="SAPBEXaggDataEmph 2 7 2 4" xfId="54835"/>
    <cellStyle name="SAPBEXaggDataEmph 2 7 3" xfId="54834"/>
    <cellStyle name="SAPBEXaggDataEmph 2 7 3 2" xfId="54833"/>
    <cellStyle name="SAPBEXaggDataEmph 2 7 3 2 2" xfId="54832"/>
    <cellStyle name="SAPBEXaggDataEmph 2 7 3 3" xfId="54831"/>
    <cellStyle name="SAPBEXaggDataEmph 2 7 4" xfId="54830"/>
    <cellStyle name="SAPBEXaggDataEmph 2 7 4 2" xfId="54829"/>
    <cellStyle name="SAPBEXaggDataEmph 2 7 5" xfId="54828"/>
    <cellStyle name="SAPBEXaggDataEmph 3" xfId="54827"/>
    <cellStyle name="SAPBEXaggDataEmph 3 2" xfId="54826"/>
    <cellStyle name="SAPBEXaggDataEmph 3 2 2" xfId="54825"/>
    <cellStyle name="SAPBEXaggDataEmph 3 2 2 2" xfId="54824"/>
    <cellStyle name="SAPBEXaggDataEmph 3 2 2 2 2" xfId="54823"/>
    <cellStyle name="SAPBEXaggDataEmph 3 2 2 2 2 2" xfId="54822"/>
    <cellStyle name="SAPBEXaggDataEmph 3 2 2 2 2 2 2" xfId="54821"/>
    <cellStyle name="SAPBEXaggDataEmph 3 2 2 2 2 2 2 2" xfId="54820"/>
    <cellStyle name="SAPBEXaggDataEmph 3 2 2 2 2 2 3" xfId="54819"/>
    <cellStyle name="SAPBEXaggDataEmph 3 2 2 2 2 3" xfId="54818"/>
    <cellStyle name="SAPBEXaggDataEmph 3 2 2 2 2 3 2" xfId="54817"/>
    <cellStyle name="SAPBEXaggDataEmph 3 2 2 2 2 4" xfId="54816"/>
    <cellStyle name="SAPBEXaggDataEmph 3 2 2 2 3" xfId="54815"/>
    <cellStyle name="SAPBEXaggDataEmph 3 2 2 2 3 2" xfId="54814"/>
    <cellStyle name="SAPBEXaggDataEmph 3 2 2 3" xfId="54813"/>
    <cellStyle name="SAPBEXaggDataEmph 3 2 2 3 2" xfId="54812"/>
    <cellStyle name="SAPBEXaggDataEmph 3 2 2 3 2 2" xfId="54811"/>
    <cellStyle name="SAPBEXaggDataEmph 3 2 2 3 2 2 2" xfId="54810"/>
    <cellStyle name="SAPBEXaggDataEmph 3 2 2 3 2 2 2 2" xfId="54809"/>
    <cellStyle name="SAPBEXaggDataEmph 3 2 2 3 2 2 3" xfId="54808"/>
    <cellStyle name="SAPBEXaggDataEmph 3 2 2 3 2 3" xfId="54807"/>
    <cellStyle name="SAPBEXaggDataEmph 3 2 2 3 2 3 2" xfId="54806"/>
    <cellStyle name="SAPBEXaggDataEmph 3 2 2 3 2 4" xfId="54805"/>
    <cellStyle name="SAPBEXaggDataEmph 3 2 2 4" xfId="54804"/>
    <cellStyle name="SAPBEXaggDataEmph 3 2 2 4 2" xfId="54803"/>
    <cellStyle name="SAPBEXaggDataEmph 3 2 2 4 2 2" xfId="54802"/>
    <cellStyle name="SAPBEXaggDataEmph 3 2 2 4 2 2 2" xfId="54801"/>
    <cellStyle name="SAPBEXaggDataEmph 3 2 2 4 2 2 2 2" xfId="54800"/>
    <cellStyle name="SAPBEXaggDataEmph 3 2 2 4 2 2 3" xfId="54799"/>
    <cellStyle name="SAPBEXaggDataEmph 3 2 2 4 2 3" xfId="54798"/>
    <cellStyle name="SAPBEXaggDataEmph 3 2 2 4 2 3 2" xfId="54797"/>
    <cellStyle name="SAPBEXaggDataEmph 3 2 2 4 2 4" xfId="54796"/>
    <cellStyle name="SAPBEXaggDataEmph 3 2 2 4 3" xfId="54795"/>
    <cellStyle name="SAPBEXaggDataEmph 3 2 2 4 3 2" xfId="54794"/>
    <cellStyle name="SAPBEXaggDataEmph 3 2 2 4 4" xfId="54793"/>
    <cellStyle name="SAPBEXaggDataEmph 3 2 2 5" xfId="54792"/>
    <cellStyle name="SAPBEXaggDataEmph 3 2 2 5 2" xfId="54791"/>
    <cellStyle name="SAPBEXaggDataEmph 3 2 2 5 2 2" xfId="54790"/>
    <cellStyle name="SAPBEXaggDataEmph 3 2 2 5 2 2 2" xfId="54789"/>
    <cellStyle name="SAPBEXaggDataEmph 3 2 2 5 2 2 2 2" xfId="54788"/>
    <cellStyle name="SAPBEXaggDataEmph 3 2 2 5 2 2 3" xfId="54787"/>
    <cellStyle name="SAPBEXaggDataEmph 3 2 2 5 2 3" xfId="54786"/>
    <cellStyle name="SAPBEXaggDataEmph 3 2 2 5 2 3 2" xfId="54785"/>
    <cellStyle name="SAPBEXaggDataEmph 3 2 2 5 2 4" xfId="54784"/>
    <cellStyle name="SAPBEXaggDataEmph 3 2 2 5 3" xfId="54783"/>
    <cellStyle name="SAPBEXaggDataEmph 3 2 2 5 3 2" xfId="54782"/>
    <cellStyle name="SAPBEXaggDataEmph 3 2 2 5 3 2 2" xfId="54781"/>
    <cellStyle name="SAPBEXaggDataEmph 3 2 2 5 3 3" xfId="54780"/>
    <cellStyle name="SAPBEXaggDataEmph 3 2 2 5 4" xfId="54779"/>
    <cellStyle name="SAPBEXaggDataEmph 3 2 2 5 4 2" xfId="54778"/>
    <cellStyle name="SAPBEXaggDataEmph 3 2 2 5 5" xfId="54777"/>
    <cellStyle name="SAPBEXaggDataEmph 3 2 2 6" xfId="54776"/>
    <cellStyle name="SAPBEXaggDataEmph 3 2 2 6 2" xfId="54775"/>
    <cellStyle name="SAPBEXaggDataEmph 3 2 2 6 2 2" xfId="54774"/>
    <cellStyle name="SAPBEXaggDataEmph 3 2 2 6 2 2 2" xfId="54773"/>
    <cellStyle name="SAPBEXaggDataEmph 3 2 2 6 2 2 2 2" xfId="54772"/>
    <cellStyle name="SAPBEXaggDataEmph 3 2 2 6 2 2 3" xfId="54771"/>
    <cellStyle name="SAPBEXaggDataEmph 3 2 2 6 2 3" xfId="54770"/>
    <cellStyle name="SAPBEXaggDataEmph 3 2 2 6 2 3 2" xfId="54769"/>
    <cellStyle name="SAPBEXaggDataEmph 3 2 2 6 2 4" xfId="54768"/>
    <cellStyle name="SAPBEXaggDataEmph 3 2 2 6 3" xfId="54767"/>
    <cellStyle name="SAPBEXaggDataEmph 3 2 2 6 3 2" xfId="54766"/>
    <cellStyle name="SAPBEXaggDataEmph 3 2 2 6 4" xfId="54765"/>
    <cellStyle name="SAPBEXaggDataEmph 3 2 2 7" xfId="54764"/>
    <cellStyle name="SAPBEXaggDataEmph 3 2 2 7 2" xfId="54763"/>
    <cellStyle name="SAPBEXaggDataEmph 3 2 2 7 2 2" xfId="54762"/>
    <cellStyle name="SAPBEXaggDataEmph 3 2 2 7 2 2 2" xfId="54761"/>
    <cellStyle name="SAPBEXaggDataEmph 3 2 2 7 2 2 2 2" xfId="54760"/>
    <cellStyle name="SAPBEXaggDataEmph 3 2 2 7 2 2 3" xfId="54759"/>
    <cellStyle name="SAPBEXaggDataEmph 3 2 2 7 2 3" xfId="54758"/>
    <cellStyle name="SAPBEXaggDataEmph 3 2 2 7 2 3 2" xfId="54757"/>
    <cellStyle name="SAPBEXaggDataEmph 3 2 2 7 2 4" xfId="54756"/>
    <cellStyle name="SAPBEXaggDataEmph 3 2 2 7 3" xfId="54755"/>
    <cellStyle name="SAPBEXaggDataEmph 3 2 2 7 3 2" xfId="54754"/>
    <cellStyle name="SAPBEXaggDataEmph 3 2 2 7 3 2 2" xfId="54753"/>
    <cellStyle name="SAPBEXaggDataEmph 3 2 2 7 3 3" xfId="54752"/>
    <cellStyle name="SAPBEXaggDataEmph 3 2 2 7 4" xfId="54751"/>
    <cellStyle name="SAPBEXaggDataEmph 3 2 2 7 4 2" xfId="54750"/>
    <cellStyle name="SAPBEXaggDataEmph 3 2 2 7 5" xfId="54749"/>
    <cellStyle name="SAPBEXaggDataEmph 3 2 3" xfId="54748"/>
    <cellStyle name="SAPBEXaggDataEmph 3 2 3 2" xfId="54747"/>
    <cellStyle name="SAPBEXaggDataEmph 3 2 3 2 2" xfId="54746"/>
    <cellStyle name="SAPBEXaggDataEmph 3 2 3 2 2 2" xfId="54745"/>
    <cellStyle name="SAPBEXaggDataEmph 3 2 3 2 2 2 2" xfId="54744"/>
    <cellStyle name="SAPBEXaggDataEmph 3 2 3 2 2 3" xfId="54743"/>
    <cellStyle name="SAPBEXaggDataEmph 3 2 3 2 3" xfId="54742"/>
    <cellStyle name="SAPBEXaggDataEmph 3 2 3 2 3 2" xfId="54741"/>
    <cellStyle name="SAPBEXaggDataEmph 3 2 3 2 4" xfId="54740"/>
    <cellStyle name="SAPBEXaggDataEmph 3 2 3 3" xfId="54739"/>
    <cellStyle name="SAPBEXaggDataEmph 3 2 3 3 2" xfId="54738"/>
    <cellStyle name="SAPBEXaggDataEmph 3 2 4" xfId="54737"/>
    <cellStyle name="SAPBEXaggDataEmph 3 2 4 2" xfId="54736"/>
    <cellStyle name="SAPBEXaggDataEmph 3 2 4 2 2" xfId="54735"/>
    <cellStyle name="SAPBEXaggDataEmph 3 2 4 2 2 2" xfId="54734"/>
    <cellStyle name="SAPBEXaggDataEmph 3 2 4 2 2 2 2" xfId="54733"/>
    <cellStyle name="SAPBEXaggDataEmph 3 2 4 2 2 3" xfId="54732"/>
    <cellStyle name="SAPBEXaggDataEmph 3 2 4 2 3" xfId="54731"/>
    <cellStyle name="SAPBEXaggDataEmph 3 2 4 2 3 2" xfId="54730"/>
    <cellStyle name="SAPBEXaggDataEmph 3 2 4 2 4" xfId="54729"/>
    <cellStyle name="SAPBEXaggDataEmph 3 2 5" xfId="54728"/>
    <cellStyle name="SAPBEXaggDataEmph 3 2 5 2" xfId="54727"/>
    <cellStyle name="SAPBEXaggDataEmph 3 2 5 2 2" xfId="54726"/>
    <cellStyle name="SAPBEXaggDataEmph 3 2 5 2 2 2" xfId="54725"/>
    <cellStyle name="SAPBEXaggDataEmph 3 2 5 2 2 2 2" xfId="54724"/>
    <cellStyle name="SAPBEXaggDataEmph 3 2 5 2 2 3" xfId="54723"/>
    <cellStyle name="SAPBEXaggDataEmph 3 2 5 2 3" xfId="54722"/>
    <cellStyle name="SAPBEXaggDataEmph 3 2 5 2 3 2" xfId="54721"/>
    <cellStyle name="SAPBEXaggDataEmph 3 2 5 2 4" xfId="54720"/>
    <cellStyle name="SAPBEXaggDataEmph 3 2 5 3" xfId="54719"/>
    <cellStyle name="SAPBEXaggDataEmph 3 2 5 3 2" xfId="54718"/>
    <cellStyle name="SAPBEXaggDataEmph 3 2 5 4" xfId="54717"/>
    <cellStyle name="SAPBEXaggDataEmph 3 2 6" xfId="54716"/>
    <cellStyle name="SAPBEXaggDataEmph 3 2 6 2" xfId="54715"/>
    <cellStyle name="SAPBEXaggDataEmph 3 2 6 2 2" xfId="54714"/>
    <cellStyle name="SAPBEXaggDataEmph 3 2 6 2 2 2" xfId="54713"/>
    <cellStyle name="SAPBEXaggDataEmph 3 2 6 2 2 2 2" xfId="54712"/>
    <cellStyle name="SAPBEXaggDataEmph 3 2 6 2 2 3" xfId="54711"/>
    <cellStyle name="SAPBEXaggDataEmph 3 2 6 2 3" xfId="54710"/>
    <cellStyle name="SAPBEXaggDataEmph 3 2 6 2 3 2" xfId="54709"/>
    <cellStyle name="SAPBEXaggDataEmph 3 2 6 2 4" xfId="54708"/>
    <cellStyle name="SAPBEXaggDataEmph 3 2 6 3" xfId="54707"/>
    <cellStyle name="SAPBEXaggDataEmph 3 2 6 3 2" xfId="54706"/>
    <cellStyle name="SAPBEXaggDataEmph 3 2 6 3 2 2" xfId="54705"/>
    <cellStyle name="SAPBEXaggDataEmph 3 2 6 3 3" xfId="54704"/>
    <cellStyle name="SAPBEXaggDataEmph 3 2 6 4" xfId="54703"/>
    <cellStyle name="SAPBEXaggDataEmph 3 2 6 4 2" xfId="54702"/>
    <cellStyle name="SAPBEXaggDataEmph 3 2 6 5" xfId="54701"/>
    <cellStyle name="SAPBEXaggDataEmph 3 2 7" xfId="54700"/>
    <cellStyle name="SAPBEXaggDataEmph 3 2 7 2" xfId="54699"/>
    <cellStyle name="SAPBEXaggDataEmph 3 2 7 2 2" xfId="54698"/>
    <cellStyle name="SAPBEXaggDataEmph 3 2 7 2 2 2" xfId="54697"/>
    <cellStyle name="SAPBEXaggDataEmph 3 2 7 2 2 2 2" xfId="54696"/>
    <cellStyle name="SAPBEXaggDataEmph 3 2 7 2 2 3" xfId="54695"/>
    <cellStyle name="SAPBEXaggDataEmph 3 2 7 2 3" xfId="54694"/>
    <cellStyle name="SAPBEXaggDataEmph 3 2 7 2 3 2" xfId="54693"/>
    <cellStyle name="SAPBEXaggDataEmph 3 2 7 2 4" xfId="54692"/>
    <cellStyle name="SAPBEXaggDataEmph 3 2 7 3" xfId="54691"/>
    <cellStyle name="SAPBEXaggDataEmph 3 2 7 3 2" xfId="54690"/>
    <cellStyle name="SAPBEXaggDataEmph 3 2 7 4" xfId="54689"/>
    <cellStyle name="SAPBEXaggDataEmph 3 2 8" xfId="54688"/>
    <cellStyle name="SAPBEXaggDataEmph 3 2 8 2" xfId="54687"/>
    <cellStyle name="SAPBEXaggDataEmph 3 2 8 2 2" xfId="54686"/>
    <cellStyle name="SAPBEXaggDataEmph 3 2 8 2 2 2" xfId="54685"/>
    <cellStyle name="SAPBEXaggDataEmph 3 2 8 2 2 2 2" xfId="54684"/>
    <cellStyle name="SAPBEXaggDataEmph 3 2 8 2 2 3" xfId="54683"/>
    <cellStyle name="SAPBEXaggDataEmph 3 2 8 2 3" xfId="54682"/>
    <cellStyle name="SAPBEXaggDataEmph 3 2 8 2 3 2" xfId="54681"/>
    <cellStyle name="SAPBEXaggDataEmph 3 2 8 2 4" xfId="54680"/>
    <cellStyle name="SAPBEXaggDataEmph 3 2 8 3" xfId="54679"/>
    <cellStyle name="SAPBEXaggDataEmph 3 2 8 3 2" xfId="54678"/>
    <cellStyle name="SAPBEXaggDataEmph 3 2 8 3 2 2" xfId="54677"/>
    <cellStyle name="SAPBEXaggDataEmph 3 2 8 3 3" xfId="54676"/>
    <cellStyle name="SAPBEXaggDataEmph 3 2 8 4" xfId="54675"/>
    <cellStyle name="SAPBEXaggDataEmph 3 2 8 4 2" xfId="54674"/>
    <cellStyle name="SAPBEXaggDataEmph 3 2 8 5" xfId="54673"/>
    <cellStyle name="SAPBEXaggDataEmph 3 3" xfId="54672"/>
    <cellStyle name="SAPBEXaggDataEmph 3 3 2" xfId="54671"/>
    <cellStyle name="SAPBEXaggDataEmph 3 3 2 2" xfId="54670"/>
    <cellStyle name="SAPBEXaggDataEmph 3 3 2 2 2" xfId="54669"/>
    <cellStyle name="SAPBEXaggDataEmph 3 3 2 2 2 2" xfId="54668"/>
    <cellStyle name="SAPBEXaggDataEmph 3 3 2 2 2 2 2" xfId="54667"/>
    <cellStyle name="SAPBEXaggDataEmph 3 3 2 2 2 3" xfId="54666"/>
    <cellStyle name="SAPBEXaggDataEmph 3 3 2 2 3" xfId="54665"/>
    <cellStyle name="SAPBEXaggDataEmph 3 3 2 2 3 2" xfId="54664"/>
    <cellStyle name="SAPBEXaggDataEmph 3 3 2 2 4" xfId="54663"/>
    <cellStyle name="SAPBEXaggDataEmph 3 3 2 3" xfId="54662"/>
    <cellStyle name="SAPBEXaggDataEmph 3 3 2 3 2" xfId="54661"/>
    <cellStyle name="SAPBEXaggDataEmph 3 3 3" xfId="54660"/>
    <cellStyle name="SAPBEXaggDataEmph 3 3 3 2" xfId="54659"/>
    <cellStyle name="SAPBEXaggDataEmph 3 3 3 2 2" xfId="54658"/>
    <cellStyle name="SAPBEXaggDataEmph 3 3 3 2 2 2" xfId="54657"/>
    <cellStyle name="SAPBEXaggDataEmph 3 3 3 2 2 2 2" xfId="54656"/>
    <cellStyle name="SAPBEXaggDataEmph 3 3 3 2 2 3" xfId="54655"/>
    <cellStyle name="SAPBEXaggDataEmph 3 3 3 2 3" xfId="54654"/>
    <cellStyle name="SAPBEXaggDataEmph 3 3 3 2 3 2" xfId="54653"/>
    <cellStyle name="SAPBEXaggDataEmph 3 3 3 2 4" xfId="54652"/>
    <cellStyle name="SAPBEXaggDataEmph 3 3 4" xfId="54651"/>
    <cellStyle name="SAPBEXaggDataEmph 3 3 4 2" xfId="54650"/>
    <cellStyle name="SAPBEXaggDataEmph 3 3 4 2 2" xfId="54649"/>
    <cellStyle name="SAPBEXaggDataEmph 3 3 4 2 2 2" xfId="54648"/>
    <cellStyle name="SAPBEXaggDataEmph 3 3 4 2 2 2 2" xfId="54647"/>
    <cellStyle name="SAPBEXaggDataEmph 3 3 4 2 2 3" xfId="54646"/>
    <cellStyle name="SAPBEXaggDataEmph 3 3 4 2 3" xfId="54645"/>
    <cellStyle name="SAPBEXaggDataEmph 3 3 4 2 3 2" xfId="54644"/>
    <cellStyle name="SAPBEXaggDataEmph 3 3 4 2 4" xfId="54643"/>
    <cellStyle name="SAPBEXaggDataEmph 3 3 4 3" xfId="54642"/>
    <cellStyle name="SAPBEXaggDataEmph 3 3 4 3 2" xfId="54641"/>
    <cellStyle name="SAPBEXaggDataEmph 3 3 4 4" xfId="54640"/>
    <cellStyle name="SAPBEXaggDataEmph 3 3 5" xfId="54639"/>
    <cellStyle name="SAPBEXaggDataEmph 3 3 5 2" xfId="54638"/>
    <cellStyle name="SAPBEXaggDataEmph 3 3 5 2 2" xfId="54637"/>
    <cellStyle name="SAPBEXaggDataEmph 3 3 5 2 2 2" xfId="54636"/>
    <cellStyle name="SAPBEXaggDataEmph 3 3 5 2 2 2 2" xfId="54635"/>
    <cellStyle name="SAPBEXaggDataEmph 3 3 5 2 2 3" xfId="54634"/>
    <cellStyle name="SAPBEXaggDataEmph 3 3 5 2 3" xfId="54633"/>
    <cellStyle name="SAPBEXaggDataEmph 3 3 5 2 3 2" xfId="54632"/>
    <cellStyle name="SAPBEXaggDataEmph 3 3 5 2 4" xfId="54631"/>
    <cellStyle name="SAPBEXaggDataEmph 3 3 5 3" xfId="54630"/>
    <cellStyle name="SAPBEXaggDataEmph 3 3 5 3 2" xfId="54629"/>
    <cellStyle name="SAPBEXaggDataEmph 3 3 5 3 2 2" xfId="54628"/>
    <cellStyle name="SAPBEXaggDataEmph 3 3 5 3 3" xfId="54627"/>
    <cellStyle name="SAPBEXaggDataEmph 3 3 5 4" xfId="54626"/>
    <cellStyle name="SAPBEXaggDataEmph 3 3 5 4 2" xfId="54625"/>
    <cellStyle name="SAPBEXaggDataEmph 3 3 5 5" xfId="54624"/>
    <cellStyle name="SAPBEXaggDataEmph 3 3 6" xfId="54623"/>
    <cellStyle name="SAPBEXaggDataEmph 3 3 6 2" xfId="54622"/>
    <cellStyle name="SAPBEXaggDataEmph 3 3 6 2 2" xfId="54621"/>
    <cellStyle name="SAPBEXaggDataEmph 3 3 6 2 2 2" xfId="54620"/>
    <cellStyle name="SAPBEXaggDataEmph 3 3 6 2 2 2 2" xfId="54619"/>
    <cellStyle name="SAPBEXaggDataEmph 3 3 6 2 2 3" xfId="54618"/>
    <cellStyle name="SAPBEXaggDataEmph 3 3 6 2 3" xfId="54617"/>
    <cellStyle name="SAPBEXaggDataEmph 3 3 6 2 3 2" xfId="54616"/>
    <cellStyle name="SAPBEXaggDataEmph 3 3 6 2 4" xfId="54615"/>
    <cellStyle name="SAPBEXaggDataEmph 3 3 6 3" xfId="54614"/>
    <cellStyle name="SAPBEXaggDataEmph 3 3 6 3 2" xfId="54613"/>
    <cellStyle name="SAPBEXaggDataEmph 3 3 6 4" xfId="54612"/>
    <cellStyle name="SAPBEXaggDataEmph 3 3 7" xfId="54611"/>
    <cellStyle name="SAPBEXaggDataEmph 3 3 7 2" xfId="54610"/>
    <cellStyle name="SAPBEXaggDataEmph 3 3 7 2 2" xfId="54609"/>
    <cellStyle name="SAPBEXaggDataEmph 3 3 7 2 2 2" xfId="54608"/>
    <cellStyle name="SAPBEXaggDataEmph 3 3 7 2 2 2 2" xfId="54607"/>
    <cellStyle name="SAPBEXaggDataEmph 3 3 7 2 2 3" xfId="54606"/>
    <cellStyle name="SAPBEXaggDataEmph 3 3 7 2 3" xfId="54605"/>
    <cellStyle name="SAPBEXaggDataEmph 3 3 7 2 3 2" xfId="54604"/>
    <cellStyle name="SAPBEXaggDataEmph 3 3 7 2 4" xfId="54603"/>
    <cellStyle name="SAPBEXaggDataEmph 3 3 7 3" xfId="54602"/>
    <cellStyle name="SAPBEXaggDataEmph 3 3 7 3 2" xfId="54601"/>
    <cellStyle name="SAPBEXaggDataEmph 3 3 7 3 2 2" xfId="54600"/>
    <cellStyle name="SAPBEXaggDataEmph 3 3 7 3 3" xfId="54599"/>
    <cellStyle name="SAPBEXaggDataEmph 3 3 7 4" xfId="54598"/>
    <cellStyle name="SAPBEXaggDataEmph 3 3 7 4 2" xfId="54597"/>
    <cellStyle name="SAPBEXaggDataEmph 3 3 7 5" xfId="54596"/>
    <cellStyle name="SAPBEXaggDataEmph 3 4" xfId="54595"/>
    <cellStyle name="SAPBEXaggDataEmph 3 4 2" xfId="54594"/>
    <cellStyle name="SAPBEXaggDataEmph 3 4 2 2" xfId="54593"/>
    <cellStyle name="SAPBEXaggDataEmph 3 4 2 2 2" xfId="54592"/>
    <cellStyle name="SAPBEXaggDataEmph 3 4 2 2 2 2" xfId="54591"/>
    <cellStyle name="SAPBEXaggDataEmph 3 4 2 2 3" xfId="54590"/>
    <cellStyle name="SAPBEXaggDataEmph 3 4 2 3" xfId="54589"/>
    <cellStyle name="SAPBEXaggDataEmph 3 4 2 3 2" xfId="54588"/>
    <cellStyle name="SAPBEXaggDataEmph 3 4 2 4" xfId="54587"/>
    <cellStyle name="SAPBEXaggDataEmph 3 4 3" xfId="54586"/>
    <cellStyle name="SAPBEXaggDataEmph 3 4 3 2" xfId="54585"/>
    <cellStyle name="SAPBEXaggDataEmph 3 5" xfId="54584"/>
    <cellStyle name="SAPBEXaggDataEmph 3 5 2" xfId="54583"/>
    <cellStyle name="SAPBEXaggDataEmph 3 5 2 2" xfId="54582"/>
    <cellStyle name="SAPBEXaggDataEmph 3 5 2 2 2" xfId="54581"/>
    <cellStyle name="SAPBEXaggDataEmph 3 5 2 2 2 2" xfId="54580"/>
    <cellStyle name="SAPBEXaggDataEmph 3 5 2 2 3" xfId="54579"/>
    <cellStyle name="SAPBEXaggDataEmph 3 5 2 3" xfId="54578"/>
    <cellStyle name="SAPBEXaggDataEmph 3 5 2 3 2" xfId="54577"/>
    <cellStyle name="SAPBEXaggDataEmph 3 5 2 4" xfId="54576"/>
    <cellStyle name="SAPBEXaggDataEmph 3 6" xfId="54575"/>
    <cellStyle name="SAPBEXaggDataEmph 3 6 2" xfId="54574"/>
    <cellStyle name="SAPBEXaggDataEmph 3 6 2 2" xfId="54573"/>
    <cellStyle name="SAPBEXaggDataEmph 3 6 2 2 2" xfId="54572"/>
    <cellStyle name="SAPBEXaggDataEmph 3 6 2 2 2 2" xfId="54571"/>
    <cellStyle name="SAPBEXaggDataEmph 3 6 2 2 3" xfId="54570"/>
    <cellStyle name="SAPBEXaggDataEmph 3 6 2 3" xfId="54569"/>
    <cellStyle name="SAPBEXaggDataEmph 3 6 2 3 2" xfId="54568"/>
    <cellStyle name="SAPBEXaggDataEmph 3 6 2 4" xfId="54567"/>
    <cellStyle name="SAPBEXaggDataEmph 3 6 3" xfId="54566"/>
    <cellStyle name="SAPBEXaggDataEmph 3 6 3 2" xfId="54565"/>
    <cellStyle name="SAPBEXaggDataEmph 3 6 4" xfId="54564"/>
    <cellStyle name="SAPBEXaggDataEmph 3 7" xfId="54563"/>
    <cellStyle name="SAPBEXaggDataEmph 3 7 2" xfId="54562"/>
    <cellStyle name="SAPBEXaggDataEmph 3 7 2 2" xfId="54561"/>
    <cellStyle name="SAPBEXaggDataEmph 3 7 2 2 2" xfId="54560"/>
    <cellStyle name="SAPBEXaggDataEmph 3 7 2 2 2 2" xfId="54559"/>
    <cellStyle name="SAPBEXaggDataEmph 3 7 2 2 3" xfId="54558"/>
    <cellStyle name="SAPBEXaggDataEmph 3 7 2 3" xfId="54557"/>
    <cellStyle name="SAPBEXaggDataEmph 3 7 2 3 2" xfId="54556"/>
    <cellStyle name="SAPBEXaggDataEmph 3 7 2 4" xfId="54555"/>
    <cellStyle name="SAPBEXaggDataEmph 3 7 3" xfId="54554"/>
    <cellStyle name="SAPBEXaggDataEmph 3 7 3 2" xfId="54553"/>
    <cellStyle name="SAPBEXaggDataEmph 3 7 3 2 2" xfId="54552"/>
    <cellStyle name="SAPBEXaggDataEmph 3 7 3 3" xfId="54551"/>
    <cellStyle name="SAPBEXaggDataEmph 3 7 4" xfId="54550"/>
    <cellStyle name="SAPBEXaggDataEmph 3 7 4 2" xfId="54549"/>
    <cellStyle name="SAPBEXaggDataEmph 3 7 5" xfId="54548"/>
    <cellStyle name="SAPBEXaggDataEmph 3 8" xfId="54547"/>
    <cellStyle name="SAPBEXaggDataEmph 3 8 2" xfId="54546"/>
    <cellStyle name="SAPBEXaggDataEmph 3 8 2 2" xfId="54545"/>
    <cellStyle name="SAPBEXaggDataEmph 3 8 2 2 2" xfId="54544"/>
    <cellStyle name="SAPBEXaggDataEmph 3 8 2 2 2 2" xfId="54543"/>
    <cellStyle name="SAPBEXaggDataEmph 3 8 2 2 3" xfId="54542"/>
    <cellStyle name="SAPBEXaggDataEmph 3 8 2 3" xfId="54541"/>
    <cellStyle name="SAPBEXaggDataEmph 3 8 2 3 2" xfId="54540"/>
    <cellStyle name="SAPBEXaggDataEmph 3 8 2 4" xfId="54539"/>
    <cellStyle name="SAPBEXaggDataEmph 3 8 3" xfId="54538"/>
    <cellStyle name="SAPBEXaggDataEmph 3 8 3 2" xfId="54537"/>
    <cellStyle name="SAPBEXaggDataEmph 3 8 4" xfId="54536"/>
    <cellStyle name="SAPBEXaggDataEmph 3 9" xfId="54535"/>
    <cellStyle name="SAPBEXaggDataEmph 3 9 2" xfId="54534"/>
    <cellStyle name="SAPBEXaggDataEmph 3 9 2 2" xfId="54533"/>
    <cellStyle name="SAPBEXaggDataEmph 3 9 2 2 2" xfId="54532"/>
    <cellStyle name="SAPBEXaggDataEmph 3 9 2 2 2 2" xfId="54531"/>
    <cellStyle name="SAPBEXaggDataEmph 3 9 2 2 3" xfId="54530"/>
    <cellStyle name="SAPBEXaggDataEmph 3 9 2 3" xfId="54529"/>
    <cellStyle name="SAPBEXaggDataEmph 3 9 2 3 2" xfId="54528"/>
    <cellStyle name="SAPBEXaggDataEmph 3 9 2 4" xfId="54527"/>
    <cellStyle name="SAPBEXaggDataEmph 3 9 3" xfId="54526"/>
    <cellStyle name="SAPBEXaggDataEmph 3 9 3 2" xfId="54525"/>
    <cellStyle name="SAPBEXaggDataEmph 3 9 3 2 2" xfId="54524"/>
    <cellStyle name="SAPBEXaggDataEmph 3 9 3 3" xfId="54523"/>
    <cellStyle name="SAPBEXaggDataEmph 3 9 4" xfId="54522"/>
    <cellStyle name="SAPBEXaggDataEmph 3 9 4 2" xfId="54521"/>
    <cellStyle name="SAPBEXaggDataEmph 3 9 5" xfId="54520"/>
    <cellStyle name="SAPBEXaggDataEmph 4" xfId="54519"/>
    <cellStyle name="SAPBEXaggDataEmph 4 2" xfId="54518"/>
    <cellStyle name="SAPBEXaggDataEmph 4 2 2" xfId="54517"/>
    <cellStyle name="SAPBEXaggDataEmph 4 2 2 2" xfId="54516"/>
    <cellStyle name="SAPBEXaggDataEmph 4 2 2 2 2" xfId="54515"/>
    <cellStyle name="SAPBEXaggDataEmph 4 2 2 2 2 2" xfId="54514"/>
    <cellStyle name="SAPBEXaggDataEmph 4 2 2 2 2 2 2" xfId="54513"/>
    <cellStyle name="SAPBEXaggDataEmph 4 2 2 2 2 3" xfId="54512"/>
    <cellStyle name="SAPBEXaggDataEmph 4 2 2 2 3" xfId="54511"/>
    <cellStyle name="SAPBEXaggDataEmph 4 2 2 2 3 2" xfId="54510"/>
    <cellStyle name="SAPBEXaggDataEmph 4 2 2 2 4" xfId="54509"/>
    <cellStyle name="SAPBEXaggDataEmph 4 2 2 3" xfId="54508"/>
    <cellStyle name="SAPBEXaggDataEmph 4 2 2 3 2" xfId="54507"/>
    <cellStyle name="SAPBEXaggDataEmph 4 2 3" xfId="54506"/>
    <cellStyle name="SAPBEXaggDataEmph 4 2 3 2" xfId="54505"/>
    <cellStyle name="SAPBEXaggDataEmph 4 2 3 2 2" xfId="54504"/>
    <cellStyle name="SAPBEXaggDataEmph 4 2 3 2 2 2" xfId="54503"/>
    <cellStyle name="SAPBEXaggDataEmph 4 2 3 2 2 2 2" xfId="54502"/>
    <cellStyle name="SAPBEXaggDataEmph 4 2 3 2 2 3" xfId="54501"/>
    <cellStyle name="SAPBEXaggDataEmph 4 2 3 2 3" xfId="54500"/>
    <cellStyle name="SAPBEXaggDataEmph 4 2 3 2 3 2" xfId="54499"/>
    <cellStyle name="SAPBEXaggDataEmph 4 2 3 2 4" xfId="54498"/>
    <cellStyle name="SAPBEXaggDataEmph 4 2 4" xfId="54497"/>
    <cellStyle name="SAPBEXaggDataEmph 4 2 4 2" xfId="54496"/>
    <cellStyle name="SAPBEXaggDataEmph 4 2 4 2 2" xfId="54495"/>
    <cellStyle name="SAPBEXaggDataEmph 4 2 4 2 2 2" xfId="54494"/>
    <cellStyle name="SAPBEXaggDataEmph 4 2 4 2 2 2 2" xfId="54493"/>
    <cellStyle name="SAPBEXaggDataEmph 4 2 4 2 2 3" xfId="54492"/>
    <cellStyle name="SAPBEXaggDataEmph 4 2 4 2 3" xfId="54491"/>
    <cellStyle name="SAPBEXaggDataEmph 4 2 4 2 3 2" xfId="54490"/>
    <cellStyle name="SAPBEXaggDataEmph 4 2 4 2 4" xfId="54489"/>
    <cellStyle name="SAPBEXaggDataEmph 4 2 4 3" xfId="54488"/>
    <cellStyle name="SAPBEXaggDataEmph 4 2 4 3 2" xfId="54487"/>
    <cellStyle name="SAPBEXaggDataEmph 4 2 4 4" xfId="54486"/>
    <cellStyle name="SAPBEXaggDataEmph 4 2 5" xfId="54485"/>
    <cellStyle name="SAPBEXaggDataEmph 4 2 5 2" xfId="54484"/>
    <cellStyle name="SAPBEXaggDataEmph 4 2 5 2 2" xfId="54483"/>
    <cellStyle name="SAPBEXaggDataEmph 4 2 5 2 2 2" xfId="54482"/>
    <cellStyle name="SAPBEXaggDataEmph 4 2 5 2 2 2 2" xfId="54481"/>
    <cellStyle name="SAPBEXaggDataEmph 4 2 5 2 2 3" xfId="54480"/>
    <cellStyle name="SAPBEXaggDataEmph 4 2 5 2 3" xfId="54479"/>
    <cellStyle name="SAPBEXaggDataEmph 4 2 5 2 3 2" xfId="54478"/>
    <cellStyle name="SAPBEXaggDataEmph 4 2 5 2 4" xfId="54477"/>
    <cellStyle name="SAPBEXaggDataEmph 4 2 5 3" xfId="54476"/>
    <cellStyle name="SAPBEXaggDataEmph 4 2 5 3 2" xfId="54475"/>
    <cellStyle name="SAPBEXaggDataEmph 4 2 5 3 2 2" xfId="54474"/>
    <cellStyle name="SAPBEXaggDataEmph 4 2 5 3 3" xfId="54473"/>
    <cellStyle name="SAPBEXaggDataEmph 4 2 5 4" xfId="54472"/>
    <cellStyle name="SAPBEXaggDataEmph 4 2 5 4 2" xfId="54471"/>
    <cellStyle name="SAPBEXaggDataEmph 4 2 5 5" xfId="54470"/>
    <cellStyle name="SAPBEXaggDataEmph 4 2 6" xfId="54469"/>
    <cellStyle name="SAPBEXaggDataEmph 4 2 6 2" xfId="54468"/>
    <cellStyle name="SAPBEXaggDataEmph 4 2 6 2 2" xfId="54467"/>
    <cellStyle name="SAPBEXaggDataEmph 4 2 6 2 2 2" xfId="54466"/>
    <cellStyle name="SAPBEXaggDataEmph 4 2 6 2 2 2 2" xfId="54465"/>
    <cellStyle name="SAPBEXaggDataEmph 4 2 6 2 2 3" xfId="54464"/>
    <cellStyle name="SAPBEXaggDataEmph 4 2 6 2 3" xfId="54463"/>
    <cellStyle name="SAPBEXaggDataEmph 4 2 6 2 3 2" xfId="54462"/>
    <cellStyle name="SAPBEXaggDataEmph 4 2 6 2 4" xfId="54461"/>
    <cellStyle name="SAPBEXaggDataEmph 4 2 6 3" xfId="54460"/>
    <cellStyle name="SAPBEXaggDataEmph 4 2 6 3 2" xfId="54459"/>
    <cellStyle name="SAPBEXaggDataEmph 4 2 6 4" xfId="54458"/>
    <cellStyle name="SAPBEXaggDataEmph 4 2 7" xfId="54457"/>
    <cellStyle name="SAPBEXaggDataEmph 4 2 7 2" xfId="54456"/>
    <cellStyle name="SAPBEXaggDataEmph 4 2 7 2 2" xfId="54455"/>
    <cellStyle name="SAPBEXaggDataEmph 4 2 7 2 2 2" xfId="54454"/>
    <cellStyle name="SAPBEXaggDataEmph 4 2 7 2 2 2 2" xfId="54453"/>
    <cellStyle name="SAPBEXaggDataEmph 4 2 7 2 2 3" xfId="54452"/>
    <cellStyle name="SAPBEXaggDataEmph 4 2 7 2 3" xfId="54451"/>
    <cellStyle name="SAPBEXaggDataEmph 4 2 7 2 3 2" xfId="54450"/>
    <cellStyle name="SAPBEXaggDataEmph 4 2 7 2 4" xfId="54449"/>
    <cellStyle name="SAPBEXaggDataEmph 4 2 7 3" xfId="54448"/>
    <cellStyle name="SAPBEXaggDataEmph 4 2 7 3 2" xfId="54447"/>
    <cellStyle name="SAPBEXaggDataEmph 4 2 7 3 2 2" xfId="54446"/>
    <cellStyle name="SAPBEXaggDataEmph 4 2 7 3 3" xfId="54445"/>
    <cellStyle name="SAPBEXaggDataEmph 4 2 7 4" xfId="54444"/>
    <cellStyle name="SAPBEXaggDataEmph 4 2 7 4 2" xfId="54443"/>
    <cellStyle name="SAPBEXaggDataEmph 4 2 7 5" xfId="54442"/>
    <cellStyle name="SAPBEXaggDataEmph 4 3" xfId="54441"/>
    <cellStyle name="SAPBEXaggDataEmph 4 3 2" xfId="54440"/>
    <cellStyle name="SAPBEXaggDataEmph 4 3 2 2" xfId="54439"/>
    <cellStyle name="SAPBEXaggDataEmph 4 3 2 2 2" xfId="54438"/>
    <cellStyle name="SAPBEXaggDataEmph 4 3 2 2 2 2" xfId="54437"/>
    <cellStyle name="SAPBEXaggDataEmph 4 3 2 2 3" xfId="54436"/>
    <cellStyle name="SAPBEXaggDataEmph 4 3 2 3" xfId="54435"/>
    <cellStyle name="SAPBEXaggDataEmph 4 3 2 3 2" xfId="54434"/>
    <cellStyle name="SAPBEXaggDataEmph 4 3 2 4" xfId="54433"/>
    <cellStyle name="SAPBEXaggDataEmph 4 3 3" xfId="54432"/>
    <cellStyle name="SAPBEXaggDataEmph 4 3 3 2" xfId="54431"/>
    <cellStyle name="SAPBEXaggDataEmph 4 4" xfId="54430"/>
    <cellStyle name="SAPBEXaggDataEmph 4 4 2" xfId="54429"/>
    <cellStyle name="SAPBEXaggDataEmph 4 4 2 2" xfId="54428"/>
    <cellStyle name="SAPBEXaggDataEmph 4 4 2 2 2" xfId="54427"/>
    <cellStyle name="SAPBEXaggDataEmph 4 4 2 2 2 2" xfId="54426"/>
    <cellStyle name="SAPBEXaggDataEmph 4 4 2 2 3" xfId="54425"/>
    <cellStyle name="SAPBEXaggDataEmph 4 4 2 3" xfId="54424"/>
    <cellStyle name="SAPBEXaggDataEmph 4 4 2 3 2" xfId="54423"/>
    <cellStyle name="SAPBEXaggDataEmph 4 4 2 4" xfId="54422"/>
    <cellStyle name="SAPBEXaggDataEmph 4 5" xfId="54421"/>
    <cellStyle name="SAPBEXaggDataEmph 4 5 2" xfId="54420"/>
    <cellStyle name="SAPBEXaggDataEmph 4 5 2 2" xfId="54419"/>
    <cellStyle name="SAPBEXaggDataEmph 4 5 2 2 2" xfId="54418"/>
    <cellStyle name="SAPBEXaggDataEmph 4 5 2 2 2 2" xfId="54417"/>
    <cellStyle name="SAPBEXaggDataEmph 4 5 2 2 3" xfId="54416"/>
    <cellStyle name="SAPBEXaggDataEmph 4 5 2 3" xfId="54415"/>
    <cellStyle name="SAPBEXaggDataEmph 4 5 2 3 2" xfId="54414"/>
    <cellStyle name="SAPBEXaggDataEmph 4 5 2 4" xfId="54413"/>
    <cellStyle name="SAPBEXaggDataEmph 4 5 3" xfId="54412"/>
    <cellStyle name="SAPBEXaggDataEmph 4 5 3 2" xfId="54411"/>
    <cellStyle name="SAPBEXaggDataEmph 4 5 4" xfId="54410"/>
    <cellStyle name="SAPBEXaggDataEmph 4 6" xfId="54409"/>
    <cellStyle name="SAPBEXaggDataEmph 4 6 2" xfId="54408"/>
    <cellStyle name="SAPBEXaggDataEmph 4 6 2 2" xfId="54407"/>
    <cellStyle name="SAPBEXaggDataEmph 4 6 2 2 2" xfId="54406"/>
    <cellStyle name="SAPBEXaggDataEmph 4 6 2 2 2 2" xfId="54405"/>
    <cellStyle name="SAPBEXaggDataEmph 4 6 2 2 3" xfId="54404"/>
    <cellStyle name="SAPBEXaggDataEmph 4 6 2 3" xfId="54403"/>
    <cellStyle name="SAPBEXaggDataEmph 4 6 2 3 2" xfId="54402"/>
    <cellStyle name="SAPBEXaggDataEmph 4 6 2 4" xfId="54401"/>
    <cellStyle name="SAPBEXaggDataEmph 4 6 3" xfId="54400"/>
    <cellStyle name="SAPBEXaggDataEmph 4 6 3 2" xfId="54399"/>
    <cellStyle name="SAPBEXaggDataEmph 4 6 3 2 2" xfId="54398"/>
    <cellStyle name="SAPBEXaggDataEmph 4 6 3 3" xfId="54397"/>
    <cellStyle name="SAPBEXaggDataEmph 4 6 4" xfId="54396"/>
    <cellStyle name="SAPBEXaggDataEmph 4 6 4 2" xfId="54395"/>
    <cellStyle name="SAPBEXaggDataEmph 4 6 5" xfId="54394"/>
    <cellStyle name="SAPBEXaggDataEmph 4 7" xfId="54393"/>
    <cellStyle name="SAPBEXaggDataEmph 4 7 2" xfId="54392"/>
    <cellStyle name="SAPBEXaggDataEmph 4 7 2 2" xfId="54391"/>
    <cellStyle name="SAPBEXaggDataEmph 4 7 2 2 2" xfId="54390"/>
    <cellStyle name="SAPBEXaggDataEmph 4 7 2 2 2 2" xfId="54389"/>
    <cellStyle name="SAPBEXaggDataEmph 4 7 2 2 3" xfId="54388"/>
    <cellStyle name="SAPBEXaggDataEmph 4 7 2 3" xfId="54387"/>
    <cellStyle name="SAPBEXaggDataEmph 4 7 2 3 2" xfId="54386"/>
    <cellStyle name="SAPBEXaggDataEmph 4 7 2 4" xfId="54385"/>
    <cellStyle name="SAPBEXaggDataEmph 4 7 3" xfId="54384"/>
    <cellStyle name="SAPBEXaggDataEmph 4 7 3 2" xfId="54383"/>
    <cellStyle name="SAPBEXaggDataEmph 4 7 4" xfId="54382"/>
    <cellStyle name="SAPBEXaggDataEmph 4 8" xfId="54381"/>
    <cellStyle name="SAPBEXaggDataEmph 4 8 2" xfId="54380"/>
    <cellStyle name="SAPBEXaggDataEmph 4 8 2 2" xfId="54379"/>
    <cellStyle name="SAPBEXaggDataEmph 4 8 2 2 2" xfId="54378"/>
    <cellStyle name="SAPBEXaggDataEmph 4 8 2 2 2 2" xfId="54377"/>
    <cellStyle name="SAPBEXaggDataEmph 4 8 2 2 3" xfId="54376"/>
    <cellStyle name="SAPBEXaggDataEmph 4 8 2 3" xfId="54375"/>
    <cellStyle name="SAPBEXaggDataEmph 4 8 2 3 2" xfId="54374"/>
    <cellStyle name="SAPBEXaggDataEmph 4 8 2 4" xfId="54373"/>
    <cellStyle name="SAPBEXaggDataEmph 4 8 3" xfId="54372"/>
    <cellStyle name="SAPBEXaggDataEmph 4 8 3 2" xfId="54371"/>
    <cellStyle name="SAPBEXaggDataEmph 4 8 3 2 2" xfId="54370"/>
    <cellStyle name="SAPBEXaggDataEmph 4 8 3 3" xfId="54369"/>
    <cellStyle name="SAPBEXaggDataEmph 4 8 4" xfId="54368"/>
    <cellStyle name="SAPBEXaggDataEmph 4 8 4 2" xfId="54367"/>
    <cellStyle name="SAPBEXaggDataEmph 4 8 5" xfId="54366"/>
    <cellStyle name="SAPBEXaggDataEmph 5" xfId="54365"/>
    <cellStyle name="SAPBEXaggDataEmph 5 2" xfId="54364"/>
    <cellStyle name="SAPBEXaggDataEmph 5 2 2" xfId="54363"/>
    <cellStyle name="SAPBEXaggDataEmph 5 2 2 2" xfId="54362"/>
    <cellStyle name="SAPBEXaggDataEmph 5 2 2 2 2" xfId="54361"/>
    <cellStyle name="SAPBEXaggDataEmph 5 2 2 2 2 2" xfId="54360"/>
    <cellStyle name="SAPBEXaggDataEmph 5 2 2 2 2 2 2" xfId="54359"/>
    <cellStyle name="SAPBEXaggDataEmph 5 2 2 2 2 3" xfId="54358"/>
    <cellStyle name="SAPBEXaggDataEmph 5 2 2 2 3" xfId="54357"/>
    <cellStyle name="SAPBEXaggDataEmph 5 2 2 2 3 2" xfId="54356"/>
    <cellStyle name="SAPBEXaggDataEmph 5 2 2 2 4" xfId="54355"/>
    <cellStyle name="SAPBEXaggDataEmph 5 2 2 3" xfId="54354"/>
    <cellStyle name="SAPBEXaggDataEmph 5 2 2 3 2" xfId="54353"/>
    <cellStyle name="SAPBEXaggDataEmph 5 2 3" xfId="54352"/>
    <cellStyle name="SAPBEXaggDataEmph 5 2 3 2" xfId="54351"/>
    <cellStyle name="SAPBEXaggDataEmph 5 2 3 2 2" xfId="54350"/>
    <cellStyle name="SAPBEXaggDataEmph 5 2 3 2 2 2" xfId="54349"/>
    <cellStyle name="SAPBEXaggDataEmph 5 2 3 2 2 2 2" xfId="54348"/>
    <cellStyle name="SAPBEXaggDataEmph 5 2 3 2 2 3" xfId="54347"/>
    <cellStyle name="SAPBEXaggDataEmph 5 2 3 2 3" xfId="54346"/>
    <cellStyle name="SAPBEXaggDataEmph 5 2 3 2 3 2" xfId="54345"/>
    <cellStyle name="SAPBEXaggDataEmph 5 2 3 2 4" xfId="54344"/>
    <cellStyle name="SAPBEXaggDataEmph 5 2 4" xfId="54343"/>
    <cellStyle name="SAPBEXaggDataEmph 5 2 4 2" xfId="54342"/>
    <cellStyle name="SAPBEXaggDataEmph 5 2 4 2 2" xfId="54341"/>
    <cellStyle name="SAPBEXaggDataEmph 5 2 4 2 2 2" xfId="54340"/>
    <cellStyle name="SAPBEXaggDataEmph 5 2 4 2 2 2 2" xfId="54339"/>
    <cellStyle name="SAPBEXaggDataEmph 5 2 4 2 2 3" xfId="54338"/>
    <cellStyle name="SAPBEXaggDataEmph 5 2 4 2 3" xfId="54337"/>
    <cellStyle name="SAPBEXaggDataEmph 5 2 4 2 3 2" xfId="54336"/>
    <cellStyle name="SAPBEXaggDataEmph 5 2 4 2 4" xfId="54335"/>
    <cellStyle name="SAPBEXaggDataEmph 5 2 4 3" xfId="54334"/>
    <cellStyle name="SAPBEXaggDataEmph 5 2 4 3 2" xfId="54333"/>
    <cellStyle name="SAPBEXaggDataEmph 5 2 4 4" xfId="54332"/>
    <cellStyle name="SAPBEXaggDataEmph 5 2 5" xfId="54331"/>
    <cellStyle name="SAPBEXaggDataEmph 5 2 5 2" xfId="54330"/>
    <cellStyle name="SAPBEXaggDataEmph 5 2 5 2 2" xfId="54329"/>
    <cellStyle name="SAPBEXaggDataEmph 5 2 5 2 2 2" xfId="54328"/>
    <cellStyle name="SAPBEXaggDataEmph 5 2 5 2 2 2 2" xfId="54327"/>
    <cellStyle name="SAPBEXaggDataEmph 5 2 5 2 2 3" xfId="54326"/>
    <cellStyle name="SAPBEXaggDataEmph 5 2 5 2 3" xfId="54325"/>
    <cellStyle name="SAPBEXaggDataEmph 5 2 5 2 3 2" xfId="54324"/>
    <cellStyle name="SAPBEXaggDataEmph 5 2 5 2 4" xfId="54323"/>
    <cellStyle name="SAPBEXaggDataEmph 5 2 5 3" xfId="54322"/>
    <cellStyle name="SAPBEXaggDataEmph 5 2 5 3 2" xfId="54321"/>
    <cellStyle name="SAPBEXaggDataEmph 5 2 5 3 2 2" xfId="54320"/>
    <cellStyle name="SAPBEXaggDataEmph 5 2 5 3 3" xfId="54319"/>
    <cellStyle name="SAPBEXaggDataEmph 5 2 5 4" xfId="54318"/>
    <cellStyle name="SAPBEXaggDataEmph 5 2 5 4 2" xfId="54317"/>
    <cellStyle name="SAPBEXaggDataEmph 5 2 5 5" xfId="54316"/>
    <cellStyle name="SAPBEXaggDataEmph 5 2 6" xfId="54315"/>
    <cellStyle name="SAPBEXaggDataEmph 5 2 6 2" xfId="54314"/>
    <cellStyle name="SAPBEXaggDataEmph 5 2 6 2 2" xfId="54313"/>
    <cellStyle name="SAPBEXaggDataEmph 5 2 6 2 2 2" xfId="54312"/>
    <cellStyle name="SAPBEXaggDataEmph 5 2 6 2 2 2 2" xfId="54311"/>
    <cellStyle name="SAPBEXaggDataEmph 5 2 6 2 2 3" xfId="54310"/>
    <cellStyle name="SAPBEXaggDataEmph 5 2 6 2 3" xfId="54309"/>
    <cellStyle name="SAPBEXaggDataEmph 5 2 6 2 3 2" xfId="54308"/>
    <cellStyle name="SAPBEXaggDataEmph 5 2 6 2 4" xfId="54307"/>
    <cellStyle name="SAPBEXaggDataEmph 5 2 6 3" xfId="54306"/>
    <cellStyle name="SAPBEXaggDataEmph 5 2 6 3 2" xfId="54305"/>
    <cellStyle name="SAPBEXaggDataEmph 5 2 6 4" xfId="54304"/>
    <cellStyle name="SAPBEXaggDataEmph 5 2 7" xfId="54303"/>
    <cellStyle name="SAPBEXaggDataEmph 5 2 7 2" xfId="54302"/>
    <cellStyle name="SAPBEXaggDataEmph 5 2 7 2 2" xfId="54301"/>
    <cellStyle name="SAPBEXaggDataEmph 5 2 7 2 2 2" xfId="54300"/>
    <cellStyle name="SAPBEXaggDataEmph 5 2 7 2 2 2 2" xfId="54299"/>
    <cellStyle name="SAPBEXaggDataEmph 5 2 7 2 2 3" xfId="54298"/>
    <cellStyle name="SAPBEXaggDataEmph 5 2 7 2 3" xfId="54297"/>
    <cellStyle name="SAPBEXaggDataEmph 5 2 7 2 3 2" xfId="54296"/>
    <cellStyle name="SAPBEXaggDataEmph 5 2 7 2 4" xfId="54295"/>
    <cellStyle name="SAPBEXaggDataEmph 5 2 7 3" xfId="54294"/>
    <cellStyle name="SAPBEXaggDataEmph 5 2 7 3 2" xfId="54293"/>
    <cellStyle name="SAPBEXaggDataEmph 5 2 7 3 2 2" xfId="54292"/>
    <cellStyle name="SAPBEXaggDataEmph 5 2 7 3 3" xfId="54291"/>
    <cellStyle name="SAPBEXaggDataEmph 5 2 7 4" xfId="54290"/>
    <cellStyle name="SAPBEXaggDataEmph 5 2 7 4 2" xfId="54289"/>
    <cellStyle name="SAPBEXaggDataEmph 5 2 7 5" xfId="54288"/>
    <cellStyle name="SAPBEXaggDataEmph 5 3" xfId="54287"/>
    <cellStyle name="SAPBEXaggDataEmph 5 3 2" xfId="54286"/>
    <cellStyle name="SAPBEXaggDataEmph 5 3 2 2" xfId="54285"/>
    <cellStyle name="SAPBEXaggDataEmph 5 3 2 2 2" xfId="54284"/>
    <cellStyle name="SAPBEXaggDataEmph 5 3 2 2 2 2" xfId="54283"/>
    <cellStyle name="SAPBEXaggDataEmph 5 3 2 2 3" xfId="54282"/>
    <cellStyle name="SAPBEXaggDataEmph 5 3 2 3" xfId="54281"/>
    <cellStyle name="SAPBEXaggDataEmph 5 3 2 3 2" xfId="54280"/>
    <cellStyle name="SAPBEXaggDataEmph 5 3 2 4" xfId="54279"/>
    <cellStyle name="SAPBEXaggDataEmph 5 3 3" xfId="54278"/>
    <cellStyle name="SAPBEXaggDataEmph 5 3 3 2" xfId="54277"/>
    <cellStyle name="SAPBEXaggDataEmph 5 4" xfId="54276"/>
    <cellStyle name="SAPBEXaggDataEmph 5 4 2" xfId="54275"/>
    <cellStyle name="SAPBEXaggDataEmph 5 4 2 2" xfId="54274"/>
    <cellStyle name="SAPBEXaggDataEmph 5 4 2 2 2" xfId="54273"/>
    <cellStyle name="SAPBEXaggDataEmph 5 4 2 2 2 2" xfId="54272"/>
    <cellStyle name="SAPBEXaggDataEmph 5 4 2 2 3" xfId="54271"/>
    <cellStyle name="SAPBEXaggDataEmph 5 4 2 3" xfId="54270"/>
    <cellStyle name="SAPBEXaggDataEmph 5 4 2 3 2" xfId="54269"/>
    <cellStyle name="SAPBEXaggDataEmph 5 4 2 4" xfId="54268"/>
    <cellStyle name="SAPBEXaggDataEmph 5 5" xfId="54267"/>
    <cellStyle name="SAPBEXaggDataEmph 5 5 2" xfId="54266"/>
    <cellStyle name="SAPBEXaggDataEmph 5 5 2 2" xfId="54265"/>
    <cellStyle name="SAPBEXaggDataEmph 5 5 2 2 2" xfId="54264"/>
    <cellStyle name="SAPBEXaggDataEmph 5 5 2 2 2 2" xfId="54263"/>
    <cellStyle name="SAPBEXaggDataEmph 5 5 2 2 3" xfId="54262"/>
    <cellStyle name="SAPBEXaggDataEmph 5 5 2 3" xfId="54261"/>
    <cellStyle name="SAPBEXaggDataEmph 5 5 2 3 2" xfId="54260"/>
    <cellStyle name="SAPBEXaggDataEmph 5 5 2 4" xfId="54259"/>
    <cellStyle name="SAPBEXaggDataEmph 5 5 3" xfId="54258"/>
    <cellStyle name="SAPBEXaggDataEmph 5 5 3 2" xfId="54257"/>
    <cellStyle name="SAPBEXaggDataEmph 5 5 4" xfId="54256"/>
    <cellStyle name="SAPBEXaggDataEmph 5 6" xfId="54255"/>
    <cellStyle name="SAPBEXaggDataEmph 5 6 2" xfId="54254"/>
    <cellStyle name="SAPBEXaggDataEmph 5 6 2 2" xfId="54253"/>
    <cellStyle name="SAPBEXaggDataEmph 5 6 2 2 2" xfId="54252"/>
    <cellStyle name="SAPBEXaggDataEmph 5 6 2 2 2 2" xfId="54251"/>
    <cellStyle name="SAPBEXaggDataEmph 5 6 2 2 3" xfId="54250"/>
    <cellStyle name="SAPBEXaggDataEmph 5 6 2 3" xfId="54249"/>
    <cellStyle name="SAPBEXaggDataEmph 5 6 2 3 2" xfId="54248"/>
    <cellStyle name="SAPBEXaggDataEmph 5 6 2 4" xfId="54247"/>
    <cellStyle name="SAPBEXaggDataEmph 5 6 3" xfId="54246"/>
    <cellStyle name="SAPBEXaggDataEmph 5 6 3 2" xfId="54245"/>
    <cellStyle name="SAPBEXaggDataEmph 5 6 3 2 2" xfId="54244"/>
    <cellStyle name="SAPBEXaggDataEmph 5 6 3 3" xfId="54243"/>
    <cellStyle name="SAPBEXaggDataEmph 5 6 4" xfId="54242"/>
    <cellStyle name="SAPBEXaggDataEmph 5 6 4 2" xfId="54241"/>
    <cellStyle name="SAPBEXaggDataEmph 5 6 5" xfId="54240"/>
    <cellStyle name="SAPBEXaggDataEmph 5 7" xfId="54239"/>
    <cellStyle name="SAPBEXaggDataEmph 5 7 2" xfId="54238"/>
    <cellStyle name="SAPBEXaggDataEmph 5 7 2 2" xfId="54237"/>
    <cellStyle name="SAPBEXaggDataEmph 5 7 2 2 2" xfId="54236"/>
    <cellStyle name="SAPBEXaggDataEmph 5 7 2 2 2 2" xfId="54235"/>
    <cellStyle name="SAPBEXaggDataEmph 5 7 2 2 3" xfId="54234"/>
    <cellStyle name="SAPBEXaggDataEmph 5 7 2 3" xfId="54233"/>
    <cellStyle name="SAPBEXaggDataEmph 5 7 2 3 2" xfId="54232"/>
    <cellStyle name="SAPBEXaggDataEmph 5 7 2 4" xfId="54231"/>
    <cellStyle name="SAPBEXaggDataEmph 5 7 3" xfId="54230"/>
    <cellStyle name="SAPBEXaggDataEmph 5 7 3 2" xfId="54229"/>
    <cellStyle name="SAPBEXaggDataEmph 5 7 4" xfId="54228"/>
    <cellStyle name="SAPBEXaggDataEmph 5 8" xfId="54227"/>
    <cellStyle name="SAPBEXaggDataEmph 5 8 2" xfId="54226"/>
    <cellStyle name="SAPBEXaggDataEmph 5 8 2 2" xfId="54225"/>
    <cellStyle name="SAPBEXaggDataEmph 5 8 2 2 2" xfId="54224"/>
    <cellStyle name="SAPBEXaggDataEmph 5 8 2 2 2 2" xfId="54223"/>
    <cellStyle name="SAPBEXaggDataEmph 5 8 2 2 3" xfId="54222"/>
    <cellStyle name="SAPBEXaggDataEmph 5 8 2 3" xfId="54221"/>
    <cellStyle name="SAPBEXaggDataEmph 5 8 2 3 2" xfId="54220"/>
    <cellStyle name="SAPBEXaggDataEmph 5 8 2 4" xfId="54219"/>
    <cellStyle name="SAPBEXaggDataEmph 5 8 3" xfId="54218"/>
    <cellStyle name="SAPBEXaggDataEmph 5 8 3 2" xfId="54217"/>
    <cellStyle name="SAPBEXaggDataEmph 5 8 3 2 2" xfId="54216"/>
    <cellStyle name="SAPBEXaggDataEmph 5 8 3 3" xfId="54215"/>
    <cellStyle name="SAPBEXaggDataEmph 5 8 4" xfId="54214"/>
    <cellStyle name="SAPBEXaggDataEmph 5 8 4 2" xfId="54213"/>
    <cellStyle name="SAPBEXaggDataEmph 5 8 5" xfId="54212"/>
    <cellStyle name="SAPBEXaggDataEmph 6" xfId="54211"/>
    <cellStyle name="SAPBEXaggDataEmph 6 2" xfId="54210"/>
    <cellStyle name="SAPBEXaggDataEmph 6 2 2" xfId="54209"/>
    <cellStyle name="SAPBEXaggDataEmph 6 2 2 2" xfId="54208"/>
    <cellStyle name="SAPBEXaggDataEmph 6 2 2 2 2" xfId="54207"/>
    <cellStyle name="SAPBEXaggDataEmph 6 2 2 2 2 2" xfId="54206"/>
    <cellStyle name="SAPBEXaggDataEmph 6 2 2 2 3" xfId="54205"/>
    <cellStyle name="SAPBEXaggDataEmph 6 2 2 3" xfId="54204"/>
    <cellStyle name="SAPBEXaggDataEmph 6 2 2 3 2" xfId="54203"/>
    <cellStyle name="SAPBEXaggDataEmph 6 2 2 4" xfId="54202"/>
    <cellStyle name="SAPBEXaggDataEmph 6 2 3" xfId="54201"/>
    <cellStyle name="SAPBEXaggDataEmph 6 2 3 2" xfId="54200"/>
    <cellStyle name="SAPBEXaggDataEmph 6 2 4" xfId="54199"/>
    <cellStyle name="SAPBEXaggDataEmph 6 3" xfId="54198"/>
    <cellStyle name="SAPBEXaggDataEmph 6 3 2" xfId="54197"/>
    <cellStyle name="SAPBEXaggDataEmph 6 3 2 2" xfId="54196"/>
    <cellStyle name="SAPBEXaggDataEmph 6 3 2 2 2" xfId="54195"/>
    <cellStyle name="SAPBEXaggDataEmph 6 3 2 2 2 2" xfId="54194"/>
    <cellStyle name="SAPBEXaggDataEmph 6 3 2 2 3" xfId="54193"/>
    <cellStyle name="SAPBEXaggDataEmph 6 3 2 3" xfId="54192"/>
    <cellStyle name="SAPBEXaggDataEmph 6 3 2 3 2" xfId="54191"/>
    <cellStyle name="SAPBEXaggDataEmph 6 3 2 4" xfId="54190"/>
    <cellStyle name="SAPBEXaggDataEmph 6 3 3" xfId="54189"/>
    <cellStyle name="SAPBEXaggDataEmph 6 3 3 2" xfId="54188"/>
    <cellStyle name="SAPBEXaggDataEmph 6 3 3 2 2" xfId="54187"/>
    <cellStyle name="SAPBEXaggDataEmph 6 3 3 3" xfId="54186"/>
    <cellStyle name="SAPBEXaggDataEmph 6 3 4" xfId="54185"/>
    <cellStyle name="SAPBEXaggDataEmph 6 3 4 2" xfId="54184"/>
    <cellStyle name="SAPBEXaggDataEmph 6 3 5" xfId="54183"/>
    <cellStyle name="SAPBEXaggDataEmph 6 4" xfId="54182"/>
    <cellStyle name="SAPBEXaggDataEmph 6 4 2" xfId="54181"/>
    <cellStyle name="SAPBEXaggDataEmph 6 4 2 2" xfId="54180"/>
    <cellStyle name="SAPBEXaggDataEmph 6 4 2 2 2" xfId="54179"/>
    <cellStyle name="SAPBEXaggDataEmph 6 4 2 2 2 2" xfId="54178"/>
    <cellStyle name="SAPBEXaggDataEmph 6 4 2 2 3" xfId="54177"/>
    <cellStyle name="SAPBEXaggDataEmph 6 4 2 3" xfId="54176"/>
    <cellStyle name="SAPBEXaggDataEmph 6 4 2 3 2" xfId="54175"/>
    <cellStyle name="SAPBEXaggDataEmph 6 4 2 4" xfId="54174"/>
    <cellStyle name="SAPBEXaggDataEmph 6 4 3" xfId="54173"/>
    <cellStyle name="SAPBEXaggDataEmph 6 4 3 2" xfId="54172"/>
    <cellStyle name="SAPBEXaggDataEmph 6 4 4" xfId="54171"/>
    <cellStyle name="SAPBEXaggDataEmph 6 5" xfId="54170"/>
    <cellStyle name="SAPBEXaggDataEmph 6 5 2" xfId="54169"/>
    <cellStyle name="SAPBEXaggDataEmph 6 5 2 2" xfId="54168"/>
    <cellStyle name="SAPBEXaggDataEmph 6 5 2 2 2" xfId="54167"/>
    <cellStyle name="SAPBEXaggDataEmph 6 5 2 2 2 2" xfId="54166"/>
    <cellStyle name="SAPBEXaggDataEmph 6 5 2 2 3" xfId="54165"/>
    <cellStyle name="SAPBEXaggDataEmph 6 5 2 3" xfId="54164"/>
    <cellStyle name="SAPBEXaggDataEmph 6 5 2 3 2" xfId="54163"/>
    <cellStyle name="SAPBEXaggDataEmph 6 5 2 4" xfId="54162"/>
    <cellStyle name="SAPBEXaggDataEmph 6 5 3" xfId="54161"/>
    <cellStyle name="SAPBEXaggDataEmph 6 5 3 2" xfId="54160"/>
    <cellStyle name="SAPBEXaggDataEmph 6 5 3 2 2" xfId="54159"/>
    <cellStyle name="SAPBEXaggDataEmph 6 5 3 3" xfId="54158"/>
    <cellStyle name="SAPBEXaggDataEmph 6 5 4" xfId="54157"/>
    <cellStyle name="SAPBEXaggDataEmph 6 5 4 2" xfId="54156"/>
    <cellStyle name="SAPBEXaggDataEmph 6 5 5" xfId="54155"/>
    <cellStyle name="SAPBEXaggDataEmph 6 6" xfId="54154"/>
    <cellStyle name="SAPBEXaggDataEmph 6 6 2" xfId="54153"/>
    <cellStyle name="SAPBEXaggDataEmph 7" xfId="54152"/>
    <cellStyle name="SAPBEXaggDataEmph 7 2" xfId="54151"/>
    <cellStyle name="SAPBEXaggDataEmph 7 2 2" xfId="54150"/>
    <cellStyle name="SAPBEXaggDataEmph 7 2 2 2" xfId="54149"/>
    <cellStyle name="SAPBEXaggDataEmph 7 2 2 2 2" xfId="54148"/>
    <cellStyle name="SAPBEXaggDataEmph 7 2 2 3" xfId="54147"/>
    <cellStyle name="SAPBEXaggDataEmph 7 2 3" xfId="54146"/>
    <cellStyle name="SAPBEXaggDataEmph 7 2 3 2" xfId="54145"/>
    <cellStyle name="SAPBEXaggDataEmph 7 2 4" xfId="54144"/>
    <cellStyle name="SAPBEXaggDataEmph 8" xfId="54143"/>
    <cellStyle name="SAPBEXaggDataEmph 8 2" xfId="54142"/>
    <cellStyle name="SAPBEXaggDataEmph 8 2 2" xfId="54141"/>
    <cellStyle name="SAPBEXaggDataEmph 8 2 2 2" xfId="54140"/>
    <cellStyle name="SAPBEXaggDataEmph 8 2 2 2 2" xfId="54139"/>
    <cellStyle name="SAPBEXaggDataEmph 8 2 2 3" xfId="54138"/>
    <cellStyle name="SAPBEXaggDataEmph 8 2 3" xfId="54137"/>
    <cellStyle name="SAPBEXaggDataEmph 8 2 3 2" xfId="54136"/>
    <cellStyle name="SAPBEXaggDataEmph 8 2 4" xfId="54135"/>
    <cellStyle name="SAPBEXaggDataEmph 8 3" xfId="54134"/>
    <cellStyle name="SAPBEXaggDataEmph 8 3 2" xfId="54133"/>
    <cellStyle name="SAPBEXaggDataEmph 8 3 2 2" xfId="54132"/>
    <cellStyle name="SAPBEXaggDataEmph 8 3 3" xfId="54131"/>
    <cellStyle name="SAPBEXaggDataEmph 8 4" xfId="54130"/>
    <cellStyle name="SAPBEXaggDataEmph 8 4 2" xfId="54129"/>
    <cellStyle name="SAPBEXaggDataEmph 8 5" xfId="54128"/>
    <cellStyle name="SAPBEXaggItem" xfId="54127"/>
    <cellStyle name="SAPBEXaggItem 2" xfId="54126"/>
    <cellStyle name="SAPBEXaggItem 2 2" xfId="54125"/>
    <cellStyle name="SAPBEXaggItem 2 2 2" xfId="54124"/>
    <cellStyle name="SAPBEXaggItem 2 2 2 2" xfId="54123"/>
    <cellStyle name="SAPBEXaggItem 2 2 2 2 2" xfId="54122"/>
    <cellStyle name="SAPBEXaggItem 2 2 2 2 2 2" xfId="54121"/>
    <cellStyle name="SAPBEXaggItem 2 2 2 2 2 2 2" xfId="54120"/>
    <cellStyle name="SAPBEXaggItem 2 2 2 2 2 2 2 2" xfId="54119"/>
    <cellStyle name="SAPBEXaggItem 2 2 2 2 2 2 2 2 2" xfId="54118"/>
    <cellStyle name="SAPBEXaggItem 2 2 2 2 2 2 2 3" xfId="54117"/>
    <cellStyle name="SAPBEXaggItem 2 2 2 2 2 2 3" xfId="54116"/>
    <cellStyle name="SAPBEXaggItem 2 2 2 2 2 2 3 2" xfId="54115"/>
    <cellStyle name="SAPBEXaggItem 2 2 2 2 2 2 4" xfId="54114"/>
    <cellStyle name="SAPBEXaggItem 2 2 2 2 2 3" xfId="54113"/>
    <cellStyle name="SAPBEXaggItem 2 2 2 2 2 3 2" xfId="54112"/>
    <cellStyle name="SAPBEXaggItem 2 2 2 2 3" xfId="54111"/>
    <cellStyle name="SAPBEXaggItem 2 2 2 2 3 2" xfId="54110"/>
    <cellStyle name="SAPBEXaggItem 2 2 2 2 3 2 2" xfId="54109"/>
    <cellStyle name="SAPBEXaggItem 2 2 2 2 3 2 2 2" xfId="54108"/>
    <cellStyle name="SAPBEXaggItem 2 2 2 2 3 2 2 2 2" xfId="54107"/>
    <cellStyle name="SAPBEXaggItem 2 2 2 2 3 2 2 3" xfId="54106"/>
    <cellStyle name="SAPBEXaggItem 2 2 2 2 3 2 3" xfId="54105"/>
    <cellStyle name="SAPBEXaggItem 2 2 2 2 3 2 3 2" xfId="54104"/>
    <cellStyle name="SAPBEXaggItem 2 2 2 2 3 2 4" xfId="54103"/>
    <cellStyle name="SAPBEXaggItem 2 2 2 2 4" xfId="54102"/>
    <cellStyle name="SAPBEXaggItem 2 2 2 2 4 2" xfId="54101"/>
    <cellStyle name="SAPBEXaggItem 2 2 2 2 4 2 2" xfId="54100"/>
    <cellStyle name="SAPBEXaggItem 2 2 2 2 4 2 2 2" xfId="54099"/>
    <cellStyle name="SAPBEXaggItem 2 2 2 2 4 2 2 2 2" xfId="54098"/>
    <cellStyle name="SAPBEXaggItem 2 2 2 2 4 2 2 3" xfId="54097"/>
    <cellStyle name="SAPBEXaggItem 2 2 2 2 4 2 3" xfId="54096"/>
    <cellStyle name="SAPBEXaggItem 2 2 2 2 4 2 3 2" xfId="54095"/>
    <cellStyle name="SAPBEXaggItem 2 2 2 2 4 2 4" xfId="54094"/>
    <cellStyle name="SAPBEXaggItem 2 2 2 2 4 3" xfId="54093"/>
    <cellStyle name="SAPBEXaggItem 2 2 2 2 4 3 2" xfId="54092"/>
    <cellStyle name="SAPBEXaggItem 2 2 2 2 4 4" xfId="54091"/>
    <cellStyle name="SAPBEXaggItem 2 2 2 2 5" xfId="54090"/>
    <cellStyle name="SAPBEXaggItem 2 2 2 2 5 2" xfId="54089"/>
    <cellStyle name="SAPBEXaggItem 2 2 2 2 5 2 2" xfId="54088"/>
    <cellStyle name="SAPBEXaggItem 2 2 2 2 5 2 2 2" xfId="54087"/>
    <cellStyle name="SAPBEXaggItem 2 2 2 2 5 2 2 2 2" xfId="54086"/>
    <cellStyle name="SAPBEXaggItem 2 2 2 2 5 2 2 3" xfId="54085"/>
    <cellStyle name="SAPBEXaggItem 2 2 2 2 5 2 3" xfId="54084"/>
    <cellStyle name="SAPBEXaggItem 2 2 2 2 5 2 3 2" xfId="54083"/>
    <cellStyle name="SAPBEXaggItem 2 2 2 2 5 2 4" xfId="54082"/>
    <cellStyle name="SAPBEXaggItem 2 2 2 2 5 3" xfId="54081"/>
    <cellStyle name="SAPBEXaggItem 2 2 2 2 5 3 2" xfId="54080"/>
    <cellStyle name="SAPBEXaggItem 2 2 2 2 5 3 2 2" xfId="54079"/>
    <cellStyle name="SAPBEXaggItem 2 2 2 2 5 3 3" xfId="54078"/>
    <cellStyle name="SAPBEXaggItem 2 2 2 2 5 4" xfId="54077"/>
    <cellStyle name="SAPBEXaggItem 2 2 2 2 5 4 2" xfId="54076"/>
    <cellStyle name="SAPBEXaggItem 2 2 2 2 5 5" xfId="54075"/>
    <cellStyle name="SAPBEXaggItem 2 2 2 2 6" xfId="54074"/>
    <cellStyle name="SAPBEXaggItem 2 2 2 2 6 2" xfId="54073"/>
    <cellStyle name="SAPBEXaggItem 2 2 2 2 6 2 2" xfId="54072"/>
    <cellStyle name="SAPBEXaggItem 2 2 2 2 6 2 2 2" xfId="54071"/>
    <cellStyle name="SAPBEXaggItem 2 2 2 2 6 2 2 2 2" xfId="54070"/>
    <cellStyle name="SAPBEXaggItem 2 2 2 2 6 2 2 3" xfId="54069"/>
    <cellStyle name="SAPBEXaggItem 2 2 2 2 6 2 3" xfId="54068"/>
    <cellStyle name="SAPBEXaggItem 2 2 2 2 6 2 3 2" xfId="54067"/>
    <cellStyle name="SAPBEXaggItem 2 2 2 2 6 2 4" xfId="54066"/>
    <cellStyle name="SAPBEXaggItem 2 2 2 2 6 3" xfId="54065"/>
    <cellStyle name="SAPBEXaggItem 2 2 2 2 6 3 2" xfId="54064"/>
    <cellStyle name="SAPBEXaggItem 2 2 2 2 6 4" xfId="54063"/>
    <cellStyle name="SAPBEXaggItem 2 2 2 2 7" xfId="54062"/>
    <cellStyle name="SAPBEXaggItem 2 2 2 2 7 2" xfId="54061"/>
    <cellStyle name="SAPBEXaggItem 2 2 2 2 7 2 2" xfId="54060"/>
    <cellStyle name="SAPBEXaggItem 2 2 2 2 7 2 2 2" xfId="54059"/>
    <cellStyle name="SAPBEXaggItem 2 2 2 2 7 2 2 2 2" xfId="54058"/>
    <cellStyle name="SAPBEXaggItem 2 2 2 2 7 2 2 3" xfId="54057"/>
    <cellStyle name="SAPBEXaggItem 2 2 2 2 7 2 3" xfId="54056"/>
    <cellStyle name="SAPBEXaggItem 2 2 2 2 7 2 3 2" xfId="54055"/>
    <cellStyle name="SAPBEXaggItem 2 2 2 2 7 2 4" xfId="54054"/>
    <cellStyle name="SAPBEXaggItem 2 2 2 2 7 3" xfId="54053"/>
    <cellStyle name="SAPBEXaggItem 2 2 2 2 7 3 2" xfId="54052"/>
    <cellStyle name="SAPBEXaggItem 2 2 2 2 7 3 2 2" xfId="54051"/>
    <cellStyle name="SAPBEXaggItem 2 2 2 2 7 3 3" xfId="54050"/>
    <cellStyle name="SAPBEXaggItem 2 2 2 2 7 4" xfId="54049"/>
    <cellStyle name="SAPBEXaggItem 2 2 2 2 7 4 2" xfId="54048"/>
    <cellStyle name="SAPBEXaggItem 2 2 2 2 7 5" xfId="54047"/>
    <cellStyle name="SAPBEXaggItem 2 2 2 3" xfId="54046"/>
    <cellStyle name="SAPBEXaggItem 2 2 2 3 2" xfId="54045"/>
    <cellStyle name="SAPBEXaggItem 2 2 2 3 2 2" xfId="54044"/>
    <cellStyle name="SAPBEXaggItem 2 2 2 3 2 2 2" xfId="54043"/>
    <cellStyle name="SAPBEXaggItem 2 2 2 3 2 2 2 2" xfId="54042"/>
    <cellStyle name="SAPBEXaggItem 2 2 2 3 2 2 3" xfId="54041"/>
    <cellStyle name="SAPBEXaggItem 2 2 2 3 2 3" xfId="54040"/>
    <cellStyle name="SAPBEXaggItem 2 2 2 3 2 3 2" xfId="54039"/>
    <cellStyle name="SAPBEXaggItem 2 2 2 3 2 4" xfId="54038"/>
    <cellStyle name="SAPBEXaggItem 2 2 2 3 3" xfId="54037"/>
    <cellStyle name="SAPBEXaggItem 2 2 2 3 3 2" xfId="54036"/>
    <cellStyle name="SAPBEXaggItem 2 2 2 4" xfId="54035"/>
    <cellStyle name="SAPBEXaggItem 2 2 2 4 2" xfId="54034"/>
    <cellStyle name="SAPBEXaggItem 2 2 2 4 2 2" xfId="54033"/>
    <cellStyle name="SAPBEXaggItem 2 2 2 4 2 2 2" xfId="54032"/>
    <cellStyle name="SAPBEXaggItem 2 2 2 4 2 2 2 2" xfId="54031"/>
    <cellStyle name="SAPBEXaggItem 2 2 2 4 2 2 3" xfId="54030"/>
    <cellStyle name="SAPBEXaggItem 2 2 2 4 2 3" xfId="54029"/>
    <cellStyle name="SAPBEXaggItem 2 2 2 4 2 3 2" xfId="54028"/>
    <cellStyle name="SAPBEXaggItem 2 2 2 4 2 4" xfId="54027"/>
    <cellStyle name="SAPBEXaggItem 2 2 2 5" xfId="54026"/>
    <cellStyle name="SAPBEXaggItem 2 2 2 5 2" xfId="54025"/>
    <cellStyle name="SAPBEXaggItem 2 2 2 5 2 2" xfId="54024"/>
    <cellStyle name="SAPBEXaggItem 2 2 2 5 2 2 2" xfId="54023"/>
    <cellStyle name="SAPBEXaggItem 2 2 2 5 2 2 2 2" xfId="54022"/>
    <cellStyle name="SAPBEXaggItem 2 2 2 5 2 2 3" xfId="54021"/>
    <cellStyle name="SAPBEXaggItem 2 2 2 5 2 3" xfId="54020"/>
    <cellStyle name="SAPBEXaggItem 2 2 2 5 2 3 2" xfId="54019"/>
    <cellStyle name="SAPBEXaggItem 2 2 2 5 2 4" xfId="54018"/>
    <cellStyle name="SAPBEXaggItem 2 2 2 5 3" xfId="54017"/>
    <cellStyle name="SAPBEXaggItem 2 2 2 5 3 2" xfId="54016"/>
    <cellStyle name="SAPBEXaggItem 2 2 2 5 4" xfId="54015"/>
    <cellStyle name="SAPBEXaggItem 2 2 2 6" xfId="54014"/>
    <cellStyle name="SAPBEXaggItem 2 2 2 6 2" xfId="54013"/>
    <cellStyle name="SAPBEXaggItem 2 2 2 6 2 2" xfId="54012"/>
    <cellStyle name="SAPBEXaggItem 2 2 2 6 2 2 2" xfId="54011"/>
    <cellStyle name="SAPBEXaggItem 2 2 2 6 2 2 2 2" xfId="54010"/>
    <cellStyle name="SAPBEXaggItem 2 2 2 6 2 2 3" xfId="54009"/>
    <cellStyle name="SAPBEXaggItem 2 2 2 6 2 3" xfId="54008"/>
    <cellStyle name="SAPBEXaggItem 2 2 2 6 2 3 2" xfId="54007"/>
    <cellStyle name="SAPBEXaggItem 2 2 2 6 2 4" xfId="54006"/>
    <cellStyle name="SAPBEXaggItem 2 2 2 6 3" xfId="54005"/>
    <cellStyle name="SAPBEXaggItem 2 2 2 6 3 2" xfId="54004"/>
    <cellStyle name="SAPBEXaggItem 2 2 2 6 3 2 2" xfId="54003"/>
    <cellStyle name="SAPBEXaggItem 2 2 2 6 3 3" xfId="54002"/>
    <cellStyle name="SAPBEXaggItem 2 2 2 6 4" xfId="54001"/>
    <cellStyle name="SAPBEXaggItem 2 2 2 6 4 2" xfId="54000"/>
    <cellStyle name="SAPBEXaggItem 2 2 2 6 5" xfId="53999"/>
    <cellStyle name="SAPBEXaggItem 2 2 2 7" xfId="53998"/>
    <cellStyle name="SAPBEXaggItem 2 2 2 7 2" xfId="53997"/>
    <cellStyle name="SAPBEXaggItem 2 2 2 7 2 2" xfId="53996"/>
    <cellStyle name="SAPBEXaggItem 2 2 2 7 2 2 2" xfId="53995"/>
    <cellStyle name="SAPBEXaggItem 2 2 2 7 2 2 2 2" xfId="53994"/>
    <cellStyle name="SAPBEXaggItem 2 2 2 7 2 2 3" xfId="53993"/>
    <cellStyle name="SAPBEXaggItem 2 2 2 7 2 3" xfId="53992"/>
    <cellStyle name="SAPBEXaggItem 2 2 2 7 2 3 2" xfId="53991"/>
    <cellStyle name="SAPBEXaggItem 2 2 2 7 2 4" xfId="53990"/>
    <cellStyle name="SAPBEXaggItem 2 2 2 7 3" xfId="53989"/>
    <cellStyle name="SAPBEXaggItem 2 2 2 7 3 2" xfId="53988"/>
    <cellStyle name="SAPBEXaggItem 2 2 2 7 4" xfId="53987"/>
    <cellStyle name="SAPBEXaggItem 2 2 2 8" xfId="53986"/>
    <cellStyle name="SAPBEXaggItem 2 2 2 8 2" xfId="53985"/>
    <cellStyle name="SAPBEXaggItem 2 2 2 8 2 2" xfId="53984"/>
    <cellStyle name="SAPBEXaggItem 2 2 2 8 2 2 2" xfId="53983"/>
    <cellStyle name="SAPBEXaggItem 2 2 2 8 2 2 2 2" xfId="53982"/>
    <cellStyle name="SAPBEXaggItem 2 2 2 8 2 2 3" xfId="53981"/>
    <cellStyle name="SAPBEXaggItem 2 2 2 8 2 3" xfId="53980"/>
    <cellStyle name="SAPBEXaggItem 2 2 2 8 2 3 2" xfId="53979"/>
    <cellStyle name="SAPBEXaggItem 2 2 2 8 2 4" xfId="53978"/>
    <cellStyle name="SAPBEXaggItem 2 2 2 8 3" xfId="53977"/>
    <cellStyle name="SAPBEXaggItem 2 2 2 8 3 2" xfId="53976"/>
    <cellStyle name="SAPBEXaggItem 2 2 2 8 3 2 2" xfId="53975"/>
    <cellStyle name="SAPBEXaggItem 2 2 2 8 3 3" xfId="53974"/>
    <cellStyle name="SAPBEXaggItem 2 2 2 8 4" xfId="53973"/>
    <cellStyle name="SAPBEXaggItem 2 2 2 8 4 2" xfId="53972"/>
    <cellStyle name="SAPBEXaggItem 2 2 2 8 5" xfId="53971"/>
    <cellStyle name="SAPBEXaggItem 2 2 3" xfId="53970"/>
    <cellStyle name="SAPBEXaggItem 2 2 3 2" xfId="53969"/>
    <cellStyle name="SAPBEXaggItem 2 2 3 2 2" xfId="53968"/>
    <cellStyle name="SAPBEXaggItem 2 2 3 2 2 2" xfId="53967"/>
    <cellStyle name="SAPBEXaggItem 2 2 3 2 2 2 2" xfId="53966"/>
    <cellStyle name="SAPBEXaggItem 2 2 3 2 2 2 2 2" xfId="53965"/>
    <cellStyle name="SAPBEXaggItem 2 2 3 2 2 2 3" xfId="53964"/>
    <cellStyle name="SAPBEXaggItem 2 2 3 2 2 3" xfId="53963"/>
    <cellStyle name="SAPBEXaggItem 2 2 3 2 2 3 2" xfId="53962"/>
    <cellStyle name="SAPBEXaggItem 2 2 3 2 2 4" xfId="53961"/>
    <cellStyle name="SAPBEXaggItem 2 2 3 2 3" xfId="53960"/>
    <cellStyle name="SAPBEXaggItem 2 2 3 2 3 2" xfId="53959"/>
    <cellStyle name="SAPBEXaggItem 2 2 3 3" xfId="53958"/>
    <cellStyle name="SAPBEXaggItem 2 2 3 3 2" xfId="53957"/>
    <cellStyle name="SAPBEXaggItem 2 2 3 3 2 2" xfId="53956"/>
    <cellStyle name="SAPBEXaggItem 2 2 3 3 2 2 2" xfId="53955"/>
    <cellStyle name="SAPBEXaggItem 2 2 3 3 2 2 2 2" xfId="53954"/>
    <cellStyle name="SAPBEXaggItem 2 2 3 3 2 2 3" xfId="53953"/>
    <cellStyle name="SAPBEXaggItem 2 2 3 3 2 3" xfId="53952"/>
    <cellStyle name="SAPBEXaggItem 2 2 3 3 2 3 2" xfId="53951"/>
    <cellStyle name="SAPBEXaggItem 2 2 3 3 2 4" xfId="53950"/>
    <cellStyle name="SAPBEXaggItem 2 2 3 4" xfId="53949"/>
    <cellStyle name="SAPBEXaggItem 2 2 3 4 2" xfId="53948"/>
    <cellStyle name="SAPBEXaggItem 2 2 3 4 2 2" xfId="53947"/>
    <cellStyle name="SAPBEXaggItem 2 2 3 4 2 2 2" xfId="53946"/>
    <cellStyle name="SAPBEXaggItem 2 2 3 4 2 2 2 2" xfId="53945"/>
    <cellStyle name="SAPBEXaggItem 2 2 3 4 2 2 3" xfId="53944"/>
    <cellStyle name="SAPBEXaggItem 2 2 3 4 2 3" xfId="53943"/>
    <cellStyle name="SAPBEXaggItem 2 2 3 4 2 3 2" xfId="53942"/>
    <cellStyle name="SAPBEXaggItem 2 2 3 4 2 4" xfId="53941"/>
    <cellStyle name="SAPBEXaggItem 2 2 3 4 3" xfId="53940"/>
    <cellStyle name="SAPBEXaggItem 2 2 3 4 3 2" xfId="53939"/>
    <cellStyle name="SAPBEXaggItem 2 2 3 4 4" xfId="53938"/>
    <cellStyle name="SAPBEXaggItem 2 2 3 5" xfId="53937"/>
    <cellStyle name="SAPBEXaggItem 2 2 3 5 2" xfId="53936"/>
    <cellStyle name="SAPBEXaggItem 2 2 3 5 2 2" xfId="53935"/>
    <cellStyle name="SAPBEXaggItem 2 2 3 5 2 2 2" xfId="53934"/>
    <cellStyle name="SAPBEXaggItem 2 2 3 5 2 2 2 2" xfId="53933"/>
    <cellStyle name="SAPBEXaggItem 2 2 3 5 2 2 3" xfId="53932"/>
    <cellStyle name="SAPBEXaggItem 2 2 3 5 2 3" xfId="53931"/>
    <cellStyle name="SAPBEXaggItem 2 2 3 5 2 3 2" xfId="53930"/>
    <cellStyle name="SAPBEXaggItem 2 2 3 5 2 4" xfId="53929"/>
    <cellStyle name="SAPBEXaggItem 2 2 3 5 3" xfId="53928"/>
    <cellStyle name="SAPBEXaggItem 2 2 3 5 3 2" xfId="53927"/>
    <cellStyle name="SAPBEXaggItem 2 2 3 5 3 2 2" xfId="53926"/>
    <cellStyle name="SAPBEXaggItem 2 2 3 5 3 3" xfId="53925"/>
    <cellStyle name="SAPBEXaggItem 2 2 3 5 4" xfId="53924"/>
    <cellStyle name="SAPBEXaggItem 2 2 3 5 4 2" xfId="53923"/>
    <cellStyle name="SAPBEXaggItem 2 2 3 5 5" xfId="53922"/>
    <cellStyle name="SAPBEXaggItem 2 2 3 6" xfId="53921"/>
    <cellStyle name="SAPBEXaggItem 2 2 3 6 2" xfId="53920"/>
    <cellStyle name="SAPBEXaggItem 2 2 3 6 2 2" xfId="53919"/>
    <cellStyle name="SAPBEXaggItem 2 2 3 6 2 2 2" xfId="53918"/>
    <cellStyle name="SAPBEXaggItem 2 2 3 6 2 2 2 2" xfId="53917"/>
    <cellStyle name="SAPBEXaggItem 2 2 3 6 2 2 3" xfId="53916"/>
    <cellStyle name="SAPBEXaggItem 2 2 3 6 2 3" xfId="53915"/>
    <cellStyle name="SAPBEXaggItem 2 2 3 6 2 3 2" xfId="53914"/>
    <cellStyle name="SAPBEXaggItem 2 2 3 6 2 4" xfId="53913"/>
    <cellStyle name="SAPBEXaggItem 2 2 3 6 3" xfId="53912"/>
    <cellStyle name="SAPBEXaggItem 2 2 3 6 3 2" xfId="53911"/>
    <cellStyle name="SAPBEXaggItem 2 2 3 6 4" xfId="53910"/>
    <cellStyle name="SAPBEXaggItem 2 2 3 7" xfId="53909"/>
    <cellStyle name="SAPBEXaggItem 2 2 3 7 2" xfId="53908"/>
    <cellStyle name="SAPBEXaggItem 2 2 3 7 2 2" xfId="53907"/>
    <cellStyle name="SAPBEXaggItem 2 2 3 7 2 2 2" xfId="53906"/>
    <cellStyle name="SAPBEXaggItem 2 2 3 7 2 2 2 2" xfId="53905"/>
    <cellStyle name="SAPBEXaggItem 2 2 3 7 2 2 3" xfId="53904"/>
    <cellStyle name="SAPBEXaggItem 2 2 3 7 2 3" xfId="53903"/>
    <cellStyle name="SAPBEXaggItem 2 2 3 7 2 3 2" xfId="53902"/>
    <cellStyle name="SAPBEXaggItem 2 2 3 7 2 4" xfId="53901"/>
    <cellStyle name="SAPBEXaggItem 2 2 3 7 3" xfId="53900"/>
    <cellStyle name="SAPBEXaggItem 2 2 3 7 3 2" xfId="53899"/>
    <cellStyle name="SAPBEXaggItem 2 2 3 7 3 2 2" xfId="53898"/>
    <cellStyle name="SAPBEXaggItem 2 2 3 7 3 3" xfId="53897"/>
    <cellStyle name="SAPBEXaggItem 2 2 3 7 4" xfId="53896"/>
    <cellStyle name="SAPBEXaggItem 2 2 3 7 4 2" xfId="53895"/>
    <cellStyle name="SAPBEXaggItem 2 2 3 7 5" xfId="53894"/>
    <cellStyle name="SAPBEXaggItem 2 2 4" xfId="53893"/>
    <cellStyle name="SAPBEXaggItem 2 2 4 2" xfId="53892"/>
    <cellStyle name="SAPBEXaggItem 2 2 4 2 2" xfId="53891"/>
    <cellStyle name="SAPBEXaggItem 2 2 4 2 2 2" xfId="53890"/>
    <cellStyle name="SAPBEXaggItem 2 2 4 2 2 2 2" xfId="53889"/>
    <cellStyle name="SAPBEXaggItem 2 2 4 2 2 3" xfId="53888"/>
    <cellStyle name="SAPBEXaggItem 2 2 4 2 3" xfId="53887"/>
    <cellStyle name="SAPBEXaggItem 2 2 4 2 3 2" xfId="53886"/>
    <cellStyle name="SAPBEXaggItem 2 2 4 2 4" xfId="53885"/>
    <cellStyle name="SAPBEXaggItem 2 2 4 3" xfId="53884"/>
    <cellStyle name="SAPBEXaggItem 2 2 4 3 2" xfId="53883"/>
    <cellStyle name="SAPBEXaggItem 2 2 5" xfId="53882"/>
    <cellStyle name="SAPBEXaggItem 2 2 5 2" xfId="53881"/>
    <cellStyle name="SAPBEXaggItem 2 2 5 2 2" xfId="53880"/>
    <cellStyle name="SAPBEXaggItem 2 2 5 2 2 2" xfId="53879"/>
    <cellStyle name="SAPBEXaggItem 2 2 5 2 2 2 2" xfId="53878"/>
    <cellStyle name="SAPBEXaggItem 2 2 5 2 2 3" xfId="53877"/>
    <cellStyle name="SAPBEXaggItem 2 2 5 2 3" xfId="53876"/>
    <cellStyle name="SAPBEXaggItem 2 2 5 2 3 2" xfId="53875"/>
    <cellStyle name="SAPBEXaggItem 2 2 5 2 4" xfId="53874"/>
    <cellStyle name="SAPBEXaggItem 2 2 6" xfId="53873"/>
    <cellStyle name="SAPBEXaggItem 2 2 6 2" xfId="53872"/>
    <cellStyle name="SAPBEXaggItem 2 2 6 2 2" xfId="53871"/>
    <cellStyle name="SAPBEXaggItem 2 2 6 2 2 2" xfId="53870"/>
    <cellStyle name="SAPBEXaggItem 2 2 6 2 2 2 2" xfId="53869"/>
    <cellStyle name="SAPBEXaggItem 2 2 6 2 2 3" xfId="53868"/>
    <cellStyle name="SAPBEXaggItem 2 2 6 2 3" xfId="53867"/>
    <cellStyle name="SAPBEXaggItem 2 2 6 2 3 2" xfId="53866"/>
    <cellStyle name="SAPBEXaggItem 2 2 6 2 4" xfId="53865"/>
    <cellStyle name="SAPBEXaggItem 2 2 6 3" xfId="53864"/>
    <cellStyle name="SAPBEXaggItem 2 2 6 3 2" xfId="53863"/>
    <cellStyle name="SAPBEXaggItem 2 2 6 4" xfId="53862"/>
    <cellStyle name="SAPBEXaggItem 2 2 7" xfId="53861"/>
    <cellStyle name="SAPBEXaggItem 2 2 7 2" xfId="53860"/>
    <cellStyle name="SAPBEXaggItem 2 2 7 2 2" xfId="53859"/>
    <cellStyle name="SAPBEXaggItem 2 2 7 2 2 2" xfId="53858"/>
    <cellStyle name="SAPBEXaggItem 2 2 7 2 2 2 2" xfId="53857"/>
    <cellStyle name="SAPBEXaggItem 2 2 7 2 2 3" xfId="53856"/>
    <cellStyle name="SAPBEXaggItem 2 2 7 2 3" xfId="53855"/>
    <cellStyle name="SAPBEXaggItem 2 2 7 2 3 2" xfId="53854"/>
    <cellStyle name="SAPBEXaggItem 2 2 7 2 4" xfId="53853"/>
    <cellStyle name="SAPBEXaggItem 2 2 7 3" xfId="53852"/>
    <cellStyle name="SAPBEXaggItem 2 2 7 3 2" xfId="53851"/>
    <cellStyle name="SAPBEXaggItem 2 2 7 3 2 2" xfId="53850"/>
    <cellStyle name="SAPBEXaggItem 2 2 7 3 3" xfId="53849"/>
    <cellStyle name="SAPBEXaggItem 2 2 7 4" xfId="53848"/>
    <cellStyle name="SAPBEXaggItem 2 2 7 4 2" xfId="53847"/>
    <cellStyle name="SAPBEXaggItem 2 2 7 5" xfId="53846"/>
    <cellStyle name="SAPBEXaggItem 2 2 8" xfId="53845"/>
    <cellStyle name="SAPBEXaggItem 2 2 8 2" xfId="53844"/>
    <cellStyle name="SAPBEXaggItem 2 2 8 2 2" xfId="53843"/>
    <cellStyle name="SAPBEXaggItem 2 2 8 2 2 2" xfId="53842"/>
    <cellStyle name="SAPBEXaggItem 2 2 8 2 2 2 2" xfId="53841"/>
    <cellStyle name="SAPBEXaggItem 2 2 8 2 2 3" xfId="53840"/>
    <cellStyle name="SAPBEXaggItem 2 2 8 2 3" xfId="53839"/>
    <cellStyle name="SAPBEXaggItem 2 2 8 2 3 2" xfId="53838"/>
    <cellStyle name="SAPBEXaggItem 2 2 8 2 4" xfId="53837"/>
    <cellStyle name="SAPBEXaggItem 2 2 8 3" xfId="53836"/>
    <cellStyle name="SAPBEXaggItem 2 2 8 3 2" xfId="53835"/>
    <cellStyle name="SAPBEXaggItem 2 2 8 4" xfId="53834"/>
    <cellStyle name="SAPBEXaggItem 2 2 9" xfId="53833"/>
    <cellStyle name="SAPBEXaggItem 2 2 9 2" xfId="53832"/>
    <cellStyle name="SAPBEXaggItem 2 2 9 2 2" xfId="53831"/>
    <cellStyle name="SAPBEXaggItem 2 2 9 2 2 2" xfId="53830"/>
    <cellStyle name="SAPBEXaggItem 2 2 9 2 2 2 2" xfId="53829"/>
    <cellStyle name="SAPBEXaggItem 2 2 9 2 2 3" xfId="53828"/>
    <cellStyle name="SAPBEXaggItem 2 2 9 2 3" xfId="53827"/>
    <cellStyle name="SAPBEXaggItem 2 2 9 2 3 2" xfId="53826"/>
    <cellStyle name="SAPBEXaggItem 2 2 9 2 4" xfId="53825"/>
    <cellStyle name="SAPBEXaggItem 2 2 9 3" xfId="53824"/>
    <cellStyle name="SAPBEXaggItem 2 2 9 3 2" xfId="53823"/>
    <cellStyle name="SAPBEXaggItem 2 2 9 3 2 2" xfId="53822"/>
    <cellStyle name="SAPBEXaggItem 2 2 9 3 3" xfId="53821"/>
    <cellStyle name="SAPBEXaggItem 2 2 9 4" xfId="53820"/>
    <cellStyle name="SAPBEXaggItem 2 2 9 4 2" xfId="53819"/>
    <cellStyle name="SAPBEXaggItem 2 2 9 5" xfId="53818"/>
    <cellStyle name="SAPBEXaggItem 2 3" xfId="53817"/>
    <cellStyle name="SAPBEXaggItem 2 3 2" xfId="53816"/>
    <cellStyle name="SAPBEXaggItem 2 3 2 2" xfId="53815"/>
    <cellStyle name="SAPBEXaggItem 2 3 2 2 2" xfId="53814"/>
    <cellStyle name="SAPBEXaggItem 2 3 2 2 2 2" xfId="53813"/>
    <cellStyle name="SAPBEXaggItem 2 3 2 2 2 2 2" xfId="53812"/>
    <cellStyle name="SAPBEXaggItem 2 3 2 2 2 2 2 2" xfId="53811"/>
    <cellStyle name="SAPBEXaggItem 2 3 2 2 2 2 3" xfId="53810"/>
    <cellStyle name="SAPBEXaggItem 2 3 2 2 2 3" xfId="53809"/>
    <cellStyle name="SAPBEXaggItem 2 3 2 2 2 3 2" xfId="53808"/>
    <cellStyle name="SAPBEXaggItem 2 3 2 2 2 4" xfId="53807"/>
    <cellStyle name="SAPBEXaggItem 2 3 2 2 3" xfId="53806"/>
    <cellStyle name="SAPBEXaggItem 2 3 2 2 3 2" xfId="53805"/>
    <cellStyle name="SAPBEXaggItem 2 3 2 3" xfId="53804"/>
    <cellStyle name="SAPBEXaggItem 2 3 2 3 2" xfId="53803"/>
    <cellStyle name="SAPBEXaggItem 2 3 2 3 2 2" xfId="53802"/>
    <cellStyle name="SAPBEXaggItem 2 3 2 3 2 2 2" xfId="53801"/>
    <cellStyle name="SAPBEXaggItem 2 3 2 3 2 2 2 2" xfId="53800"/>
    <cellStyle name="SAPBEXaggItem 2 3 2 3 2 2 3" xfId="53799"/>
    <cellStyle name="SAPBEXaggItem 2 3 2 3 2 3" xfId="53798"/>
    <cellStyle name="SAPBEXaggItem 2 3 2 3 2 3 2" xfId="53797"/>
    <cellStyle name="SAPBEXaggItem 2 3 2 3 2 4" xfId="53796"/>
    <cellStyle name="SAPBEXaggItem 2 3 2 4" xfId="53795"/>
    <cellStyle name="SAPBEXaggItem 2 3 2 4 2" xfId="53794"/>
    <cellStyle name="SAPBEXaggItem 2 3 2 4 2 2" xfId="53793"/>
    <cellStyle name="SAPBEXaggItem 2 3 2 4 2 2 2" xfId="53792"/>
    <cellStyle name="SAPBEXaggItem 2 3 2 4 2 2 2 2" xfId="53791"/>
    <cellStyle name="SAPBEXaggItem 2 3 2 4 2 2 3" xfId="53790"/>
    <cellStyle name="SAPBEXaggItem 2 3 2 4 2 3" xfId="53789"/>
    <cellStyle name="SAPBEXaggItem 2 3 2 4 2 3 2" xfId="53788"/>
    <cellStyle name="SAPBEXaggItem 2 3 2 4 2 4" xfId="53787"/>
    <cellStyle name="SAPBEXaggItem 2 3 2 4 3" xfId="53786"/>
    <cellStyle name="SAPBEXaggItem 2 3 2 4 3 2" xfId="53785"/>
    <cellStyle name="SAPBEXaggItem 2 3 2 4 4" xfId="53784"/>
    <cellStyle name="SAPBEXaggItem 2 3 2 5" xfId="53783"/>
    <cellStyle name="SAPBEXaggItem 2 3 2 5 2" xfId="53782"/>
    <cellStyle name="SAPBEXaggItem 2 3 2 5 2 2" xfId="53781"/>
    <cellStyle name="SAPBEXaggItem 2 3 2 5 2 2 2" xfId="53780"/>
    <cellStyle name="SAPBEXaggItem 2 3 2 5 2 2 2 2" xfId="53779"/>
    <cellStyle name="SAPBEXaggItem 2 3 2 5 2 2 3" xfId="53778"/>
    <cellStyle name="SAPBEXaggItem 2 3 2 5 2 3" xfId="53777"/>
    <cellStyle name="SAPBEXaggItem 2 3 2 5 2 3 2" xfId="53776"/>
    <cellStyle name="SAPBEXaggItem 2 3 2 5 2 4" xfId="53775"/>
    <cellStyle name="SAPBEXaggItem 2 3 2 5 3" xfId="53774"/>
    <cellStyle name="SAPBEXaggItem 2 3 2 5 3 2" xfId="53773"/>
    <cellStyle name="SAPBEXaggItem 2 3 2 5 3 2 2" xfId="53772"/>
    <cellStyle name="SAPBEXaggItem 2 3 2 5 3 3" xfId="53771"/>
    <cellStyle name="SAPBEXaggItem 2 3 2 5 4" xfId="53770"/>
    <cellStyle name="SAPBEXaggItem 2 3 2 5 4 2" xfId="53769"/>
    <cellStyle name="SAPBEXaggItem 2 3 2 5 5" xfId="53768"/>
    <cellStyle name="SAPBEXaggItem 2 3 2 6" xfId="53767"/>
    <cellStyle name="SAPBEXaggItem 2 3 2 6 2" xfId="53766"/>
    <cellStyle name="SAPBEXaggItem 2 3 2 6 2 2" xfId="53765"/>
    <cellStyle name="SAPBEXaggItem 2 3 2 6 2 2 2" xfId="53764"/>
    <cellStyle name="SAPBEXaggItem 2 3 2 6 2 2 2 2" xfId="53763"/>
    <cellStyle name="SAPBEXaggItem 2 3 2 6 2 2 3" xfId="53762"/>
    <cellStyle name="SAPBEXaggItem 2 3 2 6 2 3" xfId="53761"/>
    <cellStyle name="SAPBEXaggItem 2 3 2 6 2 3 2" xfId="53760"/>
    <cellStyle name="SAPBEXaggItem 2 3 2 6 2 4" xfId="53759"/>
    <cellStyle name="SAPBEXaggItem 2 3 2 6 3" xfId="53758"/>
    <cellStyle name="SAPBEXaggItem 2 3 2 6 3 2" xfId="53757"/>
    <cellStyle name="SAPBEXaggItem 2 3 2 6 4" xfId="53756"/>
    <cellStyle name="SAPBEXaggItem 2 3 2 7" xfId="53755"/>
    <cellStyle name="SAPBEXaggItem 2 3 2 7 2" xfId="53754"/>
    <cellStyle name="SAPBEXaggItem 2 3 2 7 2 2" xfId="53753"/>
    <cellStyle name="SAPBEXaggItem 2 3 2 7 2 2 2" xfId="53752"/>
    <cellStyle name="SAPBEXaggItem 2 3 2 7 2 2 2 2" xfId="53751"/>
    <cellStyle name="SAPBEXaggItem 2 3 2 7 2 2 3" xfId="53750"/>
    <cellStyle name="SAPBEXaggItem 2 3 2 7 2 3" xfId="53749"/>
    <cellStyle name="SAPBEXaggItem 2 3 2 7 2 3 2" xfId="53748"/>
    <cellStyle name="SAPBEXaggItem 2 3 2 7 2 4" xfId="53747"/>
    <cellStyle name="SAPBEXaggItem 2 3 2 7 3" xfId="53746"/>
    <cellStyle name="SAPBEXaggItem 2 3 2 7 3 2" xfId="53745"/>
    <cellStyle name="SAPBEXaggItem 2 3 2 7 3 2 2" xfId="53744"/>
    <cellStyle name="SAPBEXaggItem 2 3 2 7 3 3" xfId="53743"/>
    <cellStyle name="SAPBEXaggItem 2 3 2 7 4" xfId="53742"/>
    <cellStyle name="SAPBEXaggItem 2 3 2 7 4 2" xfId="53741"/>
    <cellStyle name="SAPBEXaggItem 2 3 2 7 5" xfId="53740"/>
    <cellStyle name="SAPBEXaggItem 2 3 3" xfId="53739"/>
    <cellStyle name="SAPBEXaggItem 2 3 3 2" xfId="53738"/>
    <cellStyle name="SAPBEXaggItem 2 3 3 2 2" xfId="53737"/>
    <cellStyle name="SAPBEXaggItem 2 3 3 2 2 2" xfId="53736"/>
    <cellStyle name="SAPBEXaggItem 2 3 3 2 2 2 2" xfId="53735"/>
    <cellStyle name="SAPBEXaggItem 2 3 3 2 2 3" xfId="53734"/>
    <cellStyle name="SAPBEXaggItem 2 3 3 2 3" xfId="53733"/>
    <cellStyle name="SAPBEXaggItem 2 3 3 2 3 2" xfId="53732"/>
    <cellStyle name="SAPBEXaggItem 2 3 3 2 4" xfId="53731"/>
    <cellStyle name="SAPBEXaggItem 2 3 3 3" xfId="53730"/>
    <cellStyle name="SAPBEXaggItem 2 3 3 3 2" xfId="53729"/>
    <cellStyle name="SAPBEXaggItem 2 3 4" xfId="53728"/>
    <cellStyle name="SAPBEXaggItem 2 3 4 2" xfId="53727"/>
    <cellStyle name="SAPBEXaggItem 2 3 4 2 2" xfId="53726"/>
    <cellStyle name="SAPBEXaggItem 2 3 4 2 2 2" xfId="53725"/>
    <cellStyle name="SAPBEXaggItem 2 3 4 2 2 2 2" xfId="53724"/>
    <cellStyle name="SAPBEXaggItem 2 3 4 2 2 3" xfId="53723"/>
    <cellStyle name="SAPBEXaggItem 2 3 4 2 3" xfId="53722"/>
    <cellStyle name="SAPBEXaggItem 2 3 4 2 3 2" xfId="53721"/>
    <cellStyle name="SAPBEXaggItem 2 3 4 2 4" xfId="53720"/>
    <cellStyle name="SAPBEXaggItem 2 3 5" xfId="53719"/>
    <cellStyle name="SAPBEXaggItem 2 3 5 2" xfId="53718"/>
    <cellStyle name="SAPBEXaggItem 2 3 5 2 2" xfId="53717"/>
    <cellStyle name="SAPBEXaggItem 2 3 5 2 2 2" xfId="53716"/>
    <cellStyle name="SAPBEXaggItem 2 3 5 2 2 2 2" xfId="53715"/>
    <cellStyle name="SAPBEXaggItem 2 3 5 2 2 3" xfId="53714"/>
    <cellStyle name="SAPBEXaggItem 2 3 5 2 3" xfId="53713"/>
    <cellStyle name="SAPBEXaggItem 2 3 5 2 3 2" xfId="53712"/>
    <cellStyle name="SAPBEXaggItem 2 3 5 2 4" xfId="53711"/>
    <cellStyle name="SAPBEXaggItem 2 3 5 3" xfId="53710"/>
    <cellStyle name="SAPBEXaggItem 2 3 5 3 2" xfId="53709"/>
    <cellStyle name="SAPBEXaggItem 2 3 5 4" xfId="53708"/>
    <cellStyle name="SAPBEXaggItem 2 3 6" xfId="53707"/>
    <cellStyle name="SAPBEXaggItem 2 3 6 2" xfId="53706"/>
    <cellStyle name="SAPBEXaggItem 2 3 6 2 2" xfId="53705"/>
    <cellStyle name="SAPBEXaggItem 2 3 6 2 2 2" xfId="53704"/>
    <cellStyle name="SAPBEXaggItem 2 3 6 2 2 2 2" xfId="53703"/>
    <cellStyle name="SAPBEXaggItem 2 3 6 2 2 3" xfId="53702"/>
    <cellStyle name="SAPBEXaggItem 2 3 6 2 3" xfId="53701"/>
    <cellStyle name="SAPBEXaggItem 2 3 6 2 3 2" xfId="53700"/>
    <cellStyle name="SAPBEXaggItem 2 3 6 2 4" xfId="53699"/>
    <cellStyle name="SAPBEXaggItem 2 3 6 3" xfId="53698"/>
    <cellStyle name="SAPBEXaggItem 2 3 6 3 2" xfId="53697"/>
    <cellStyle name="SAPBEXaggItem 2 3 6 3 2 2" xfId="53696"/>
    <cellStyle name="SAPBEXaggItem 2 3 6 3 3" xfId="53695"/>
    <cellStyle name="SAPBEXaggItem 2 3 6 4" xfId="53694"/>
    <cellStyle name="SAPBEXaggItem 2 3 6 4 2" xfId="53693"/>
    <cellStyle name="SAPBEXaggItem 2 3 6 5" xfId="53692"/>
    <cellStyle name="SAPBEXaggItem 2 3 7" xfId="53691"/>
    <cellStyle name="SAPBEXaggItem 2 3 7 2" xfId="53690"/>
    <cellStyle name="SAPBEXaggItem 2 3 7 2 2" xfId="53689"/>
    <cellStyle name="SAPBEXaggItem 2 3 7 2 2 2" xfId="53688"/>
    <cellStyle name="SAPBEXaggItem 2 3 7 2 2 2 2" xfId="53687"/>
    <cellStyle name="SAPBEXaggItem 2 3 7 2 2 3" xfId="53686"/>
    <cellStyle name="SAPBEXaggItem 2 3 7 2 3" xfId="53685"/>
    <cellStyle name="SAPBEXaggItem 2 3 7 2 3 2" xfId="53684"/>
    <cellStyle name="SAPBEXaggItem 2 3 7 2 4" xfId="53683"/>
    <cellStyle name="SAPBEXaggItem 2 3 7 3" xfId="53682"/>
    <cellStyle name="SAPBEXaggItem 2 3 7 3 2" xfId="53681"/>
    <cellStyle name="SAPBEXaggItem 2 3 7 4" xfId="53680"/>
    <cellStyle name="SAPBEXaggItem 2 3 8" xfId="53679"/>
    <cellStyle name="SAPBEXaggItem 2 3 8 2" xfId="53678"/>
    <cellStyle name="SAPBEXaggItem 2 3 8 2 2" xfId="53677"/>
    <cellStyle name="SAPBEXaggItem 2 3 8 2 2 2" xfId="53676"/>
    <cellStyle name="SAPBEXaggItem 2 3 8 2 2 2 2" xfId="53675"/>
    <cellStyle name="SAPBEXaggItem 2 3 8 2 2 3" xfId="53674"/>
    <cellStyle name="SAPBEXaggItem 2 3 8 2 3" xfId="53673"/>
    <cellStyle name="SAPBEXaggItem 2 3 8 2 3 2" xfId="53672"/>
    <cellStyle name="SAPBEXaggItem 2 3 8 2 4" xfId="53671"/>
    <cellStyle name="SAPBEXaggItem 2 3 8 3" xfId="53670"/>
    <cellStyle name="SAPBEXaggItem 2 3 8 3 2" xfId="53669"/>
    <cellStyle name="SAPBEXaggItem 2 3 8 3 2 2" xfId="53668"/>
    <cellStyle name="SAPBEXaggItem 2 3 8 3 3" xfId="53667"/>
    <cellStyle name="SAPBEXaggItem 2 3 8 4" xfId="53666"/>
    <cellStyle name="SAPBEXaggItem 2 3 8 4 2" xfId="53665"/>
    <cellStyle name="SAPBEXaggItem 2 3 8 5" xfId="53664"/>
    <cellStyle name="SAPBEXaggItem 2 4" xfId="53663"/>
    <cellStyle name="SAPBEXaggItem 2 4 2" xfId="53662"/>
    <cellStyle name="SAPBEXaggItem 2 4 2 2" xfId="53661"/>
    <cellStyle name="SAPBEXaggItem 2 4 2 2 2" xfId="53660"/>
    <cellStyle name="SAPBEXaggItem 2 4 2 2 2 2" xfId="53659"/>
    <cellStyle name="SAPBEXaggItem 2 4 2 2 2 2 2" xfId="53658"/>
    <cellStyle name="SAPBEXaggItem 2 4 2 2 2 2 2 2" xfId="53657"/>
    <cellStyle name="SAPBEXaggItem 2 4 2 2 2 2 3" xfId="53656"/>
    <cellStyle name="SAPBEXaggItem 2 4 2 2 2 3" xfId="53655"/>
    <cellStyle name="SAPBEXaggItem 2 4 2 2 2 3 2" xfId="53654"/>
    <cellStyle name="SAPBEXaggItem 2 4 2 2 2 4" xfId="53653"/>
    <cellStyle name="SAPBEXaggItem 2 4 2 2 3" xfId="53652"/>
    <cellStyle name="SAPBEXaggItem 2 4 2 2 3 2" xfId="53651"/>
    <cellStyle name="SAPBEXaggItem 2 4 2 3" xfId="53650"/>
    <cellStyle name="SAPBEXaggItem 2 4 2 3 2" xfId="53649"/>
    <cellStyle name="SAPBEXaggItem 2 4 2 3 2 2" xfId="53648"/>
    <cellStyle name="SAPBEXaggItem 2 4 2 3 2 2 2" xfId="53647"/>
    <cellStyle name="SAPBEXaggItem 2 4 2 3 2 2 2 2" xfId="53646"/>
    <cellStyle name="SAPBEXaggItem 2 4 2 3 2 2 3" xfId="53645"/>
    <cellStyle name="SAPBEXaggItem 2 4 2 3 2 3" xfId="53644"/>
    <cellStyle name="SAPBEXaggItem 2 4 2 3 2 3 2" xfId="53643"/>
    <cellStyle name="SAPBEXaggItem 2 4 2 3 2 4" xfId="53642"/>
    <cellStyle name="SAPBEXaggItem 2 4 2 4" xfId="53641"/>
    <cellStyle name="SAPBEXaggItem 2 4 2 4 2" xfId="53640"/>
    <cellStyle name="SAPBEXaggItem 2 4 2 4 2 2" xfId="53639"/>
    <cellStyle name="SAPBEXaggItem 2 4 2 4 2 2 2" xfId="53638"/>
    <cellStyle name="SAPBEXaggItem 2 4 2 4 2 2 2 2" xfId="53637"/>
    <cellStyle name="SAPBEXaggItem 2 4 2 4 2 2 3" xfId="53636"/>
    <cellStyle name="SAPBEXaggItem 2 4 2 4 2 3" xfId="53635"/>
    <cellStyle name="SAPBEXaggItem 2 4 2 4 2 3 2" xfId="53634"/>
    <cellStyle name="SAPBEXaggItem 2 4 2 4 2 4" xfId="53633"/>
    <cellStyle name="SAPBEXaggItem 2 4 2 4 3" xfId="53632"/>
    <cellStyle name="SAPBEXaggItem 2 4 2 4 3 2" xfId="53631"/>
    <cellStyle name="SAPBEXaggItem 2 4 2 4 4" xfId="53630"/>
    <cellStyle name="SAPBEXaggItem 2 4 2 5" xfId="53629"/>
    <cellStyle name="SAPBEXaggItem 2 4 2 5 2" xfId="53628"/>
    <cellStyle name="SAPBEXaggItem 2 4 2 5 2 2" xfId="53627"/>
    <cellStyle name="SAPBEXaggItem 2 4 2 5 2 2 2" xfId="53626"/>
    <cellStyle name="SAPBEXaggItem 2 4 2 5 2 2 2 2" xfId="53625"/>
    <cellStyle name="SAPBEXaggItem 2 4 2 5 2 2 3" xfId="53624"/>
    <cellStyle name="SAPBEXaggItem 2 4 2 5 2 3" xfId="53623"/>
    <cellStyle name="SAPBEXaggItem 2 4 2 5 2 3 2" xfId="53622"/>
    <cellStyle name="SAPBEXaggItem 2 4 2 5 2 4" xfId="53621"/>
    <cellStyle name="SAPBEXaggItem 2 4 2 5 3" xfId="53620"/>
    <cellStyle name="SAPBEXaggItem 2 4 2 5 3 2" xfId="53619"/>
    <cellStyle name="SAPBEXaggItem 2 4 2 5 3 2 2" xfId="53618"/>
    <cellStyle name="SAPBEXaggItem 2 4 2 5 3 3" xfId="53617"/>
    <cellStyle name="SAPBEXaggItem 2 4 2 5 4" xfId="53616"/>
    <cellStyle name="SAPBEXaggItem 2 4 2 5 4 2" xfId="53615"/>
    <cellStyle name="SAPBEXaggItem 2 4 2 5 5" xfId="53614"/>
    <cellStyle name="SAPBEXaggItem 2 4 2 6" xfId="53613"/>
    <cellStyle name="SAPBEXaggItem 2 4 2 6 2" xfId="53612"/>
    <cellStyle name="SAPBEXaggItem 2 4 2 6 2 2" xfId="53611"/>
    <cellStyle name="SAPBEXaggItem 2 4 2 6 2 2 2" xfId="53610"/>
    <cellStyle name="SAPBEXaggItem 2 4 2 6 2 2 2 2" xfId="53609"/>
    <cellStyle name="SAPBEXaggItem 2 4 2 6 2 2 3" xfId="53608"/>
    <cellStyle name="SAPBEXaggItem 2 4 2 6 2 3" xfId="53607"/>
    <cellStyle name="SAPBEXaggItem 2 4 2 6 2 3 2" xfId="53606"/>
    <cellStyle name="SAPBEXaggItem 2 4 2 6 2 4" xfId="53605"/>
    <cellStyle name="SAPBEXaggItem 2 4 2 6 3" xfId="53604"/>
    <cellStyle name="SAPBEXaggItem 2 4 2 6 3 2" xfId="53603"/>
    <cellStyle name="SAPBEXaggItem 2 4 2 6 4" xfId="53602"/>
    <cellStyle name="SAPBEXaggItem 2 4 2 7" xfId="53601"/>
    <cellStyle name="SAPBEXaggItem 2 4 2 7 2" xfId="53600"/>
    <cellStyle name="SAPBEXaggItem 2 4 2 7 2 2" xfId="53599"/>
    <cellStyle name="SAPBEXaggItem 2 4 2 7 2 2 2" xfId="53598"/>
    <cellStyle name="SAPBEXaggItem 2 4 2 7 2 2 2 2" xfId="53597"/>
    <cellStyle name="SAPBEXaggItem 2 4 2 7 2 2 3" xfId="53596"/>
    <cellStyle name="SAPBEXaggItem 2 4 2 7 2 3" xfId="53595"/>
    <cellStyle name="SAPBEXaggItem 2 4 2 7 2 3 2" xfId="53594"/>
    <cellStyle name="SAPBEXaggItem 2 4 2 7 2 4" xfId="53593"/>
    <cellStyle name="SAPBEXaggItem 2 4 2 7 3" xfId="53592"/>
    <cellStyle name="SAPBEXaggItem 2 4 2 7 3 2" xfId="53591"/>
    <cellStyle name="SAPBEXaggItem 2 4 2 7 3 2 2" xfId="53590"/>
    <cellStyle name="SAPBEXaggItem 2 4 2 7 3 3" xfId="53589"/>
    <cellStyle name="SAPBEXaggItem 2 4 2 7 4" xfId="53588"/>
    <cellStyle name="SAPBEXaggItem 2 4 2 7 4 2" xfId="53587"/>
    <cellStyle name="SAPBEXaggItem 2 4 2 7 5" xfId="53586"/>
    <cellStyle name="SAPBEXaggItem 2 4 3" xfId="53585"/>
    <cellStyle name="SAPBEXaggItem 2 4 3 2" xfId="53584"/>
    <cellStyle name="SAPBEXaggItem 2 4 3 2 2" xfId="53583"/>
    <cellStyle name="SAPBEXaggItem 2 4 3 2 2 2" xfId="53582"/>
    <cellStyle name="SAPBEXaggItem 2 4 3 2 2 2 2" xfId="53581"/>
    <cellStyle name="SAPBEXaggItem 2 4 3 2 2 3" xfId="53580"/>
    <cellStyle name="SAPBEXaggItem 2 4 3 2 3" xfId="53579"/>
    <cellStyle name="SAPBEXaggItem 2 4 3 2 3 2" xfId="53578"/>
    <cellStyle name="SAPBEXaggItem 2 4 3 2 4" xfId="53577"/>
    <cellStyle name="SAPBEXaggItem 2 4 3 3" xfId="53576"/>
    <cellStyle name="SAPBEXaggItem 2 4 3 3 2" xfId="53575"/>
    <cellStyle name="SAPBEXaggItem 2 4 4" xfId="53574"/>
    <cellStyle name="SAPBEXaggItem 2 4 4 2" xfId="53573"/>
    <cellStyle name="SAPBEXaggItem 2 4 4 2 2" xfId="53572"/>
    <cellStyle name="SAPBEXaggItem 2 4 4 2 2 2" xfId="53571"/>
    <cellStyle name="SAPBEXaggItem 2 4 4 2 2 2 2" xfId="53570"/>
    <cellStyle name="SAPBEXaggItem 2 4 4 2 2 3" xfId="53569"/>
    <cellStyle name="SAPBEXaggItem 2 4 4 2 3" xfId="53568"/>
    <cellStyle name="SAPBEXaggItem 2 4 4 2 3 2" xfId="53567"/>
    <cellStyle name="SAPBEXaggItem 2 4 4 2 4" xfId="53566"/>
    <cellStyle name="SAPBEXaggItem 2 4 5" xfId="53565"/>
    <cellStyle name="SAPBEXaggItem 2 4 5 2" xfId="53564"/>
    <cellStyle name="SAPBEXaggItem 2 4 5 2 2" xfId="53563"/>
    <cellStyle name="SAPBEXaggItem 2 4 5 2 2 2" xfId="53562"/>
    <cellStyle name="SAPBEXaggItem 2 4 5 2 2 2 2" xfId="53561"/>
    <cellStyle name="SAPBEXaggItem 2 4 5 2 2 3" xfId="53560"/>
    <cellStyle name="SAPBEXaggItem 2 4 5 2 3" xfId="53559"/>
    <cellStyle name="SAPBEXaggItem 2 4 5 2 3 2" xfId="53558"/>
    <cellStyle name="SAPBEXaggItem 2 4 5 2 4" xfId="53557"/>
    <cellStyle name="SAPBEXaggItem 2 4 5 3" xfId="53556"/>
    <cellStyle name="SAPBEXaggItem 2 4 5 3 2" xfId="53555"/>
    <cellStyle name="SAPBEXaggItem 2 4 5 4" xfId="53554"/>
    <cellStyle name="SAPBEXaggItem 2 4 6" xfId="53553"/>
    <cellStyle name="SAPBEXaggItem 2 4 6 2" xfId="53552"/>
    <cellStyle name="SAPBEXaggItem 2 4 6 2 2" xfId="53551"/>
    <cellStyle name="SAPBEXaggItem 2 4 6 2 2 2" xfId="53550"/>
    <cellStyle name="SAPBEXaggItem 2 4 6 2 2 2 2" xfId="53549"/>
    <cellStyle name="SAPBEXaggItem 2 4 6 2 2 3" xfId="53548"/>
    <cellStyle name="SAPBEXaggItem 2 4 6 2 3" xfId="53547"/>
    <cellStyle name="SAPBEXaggItem 2 4 6 2 3 2" xfId="53546"/>
    <cellStyle name="SAPBEXaggItem 2 4 6 2 4" xfId="53545"/>
    <cellStyle name="SAPBEXaggItem 2 4 6 3" xfId="53544"/>
    <cellStyle name="SAPBEXaggItem 2 4 6 3 2" xfId="53543"/>
    <cellStyle name="SAPBEXaggItem 2 4 6 3 2 2" xfId="53542"/>
    <cellStyle name="SAPBEXaggItem 2 4 6 3 3" xfId="53541"/>
    <cellStyle name="SAPBEXaggItem 2 4 6 4" xfId="53540"/>
    <cellStyle name="SAPBEXaggItem 2 4 6 4 2" xfId="53539"/>
    <cellStyle name="SAPBEXaggItem 2 4 6 5" xfId="53538"/>
    <cellStyle name="SAPBEXaggItem 2 4 7" xfId="53537"/>
    <cellStyle name="SAPBEXaggItem 2 4 7 2" xfId="53536"/>
    <cellStyle name="SAPBEXaggItem 2 4 7 2 2" xfId="53535"/>
    <cellStyle name="SAPBEXaggItem 2 4 7 2 2 2" xfId="53534"/>
    <cellStyle name="SAPBEXaggItem 2 4 7 2 2 2 2" xfId="53533"/>
    <cellStyle name="SAPBEXaggItem 2 4 7 2 2 3" xfId="53532"/>
    <cellStyle name="SAPBEXaggItem 2 4 7 2 3" xfId="53531"/>
    <cellStyle name="SAPBEXaggItem 2 4 7 2 3 2" xfId="53530"/>
    <cellStyle name="SAPBEXaggItem 2 4 7 2 4" xfId="53529"/>
    <cellStyle name="SAPBEXaggItem 2 4 7 3" xfId="53528"/>
    <cellStyle name="SAPBEXaggItem 2 4 7 3 2" xfId="53527"/>
    <cellStyle name="SAPBEXaggItem 2 4 7 4" xfId="53526"/>
    <cellStyle name="SAPBEXaggItem 2 4 8" xfId="53525"/>
    <cellStyle name="SAPBEXaggItem 2 4 8 2" xfId="53524"/>
    <cellStyle name="SAPBEXaggItem 2 4 8 2 2" xfId="53523"/>
    <cellStyle name="SAPBEXaggItem 2 4 8 2 2 2" xfId="53522"/>
    <cellStyle name="SAPBEXaggItem 2 4 8 2 2 2 2" xfId="53521"/>
    <cellStyle name="SAPBEXaggItem 2 4 8 2 2 3" xfId="53520"/>
    <cellStyle name="SAPBEXaggItem 2 4 8 2 3" xfId="53519"/>
    <cellStyle name="SAPBEXaggItem 2 4 8 2 3 2" xfId="53518"/>
    <cellStyle name="SAPBEXaggItem 2 4 8 2 4" xfId="53517"/>
    <cellStyle name="SAPBEXaggItem 2 4 8 3" xfId="53516"/>
    <cellStyle name="SAPBEXaggItem 2 4 8 3 2" xfId="53515"/>
    <cellStyle name="SAPBEXaggItem 2 4 8 3 2 2" xfId="53514"/>
    <cellStyle name="SAPBEXaggItem 2 4 8 3 3" xfId="53513"/>
    <cellStyle name="SAPBEXaggItem 2 4 8 4" xfId="53512"/>
    <cellStyle name="SAPBEXaggItem 2 4 8 4 2" xfId="53511"/>
    <cellStyle name="SAPBEXaggItem 2 4 8 5" xfId="53510"/>
    <cellStyle name="SAPBEXaggItem 2 5" xfId="53509"/>
    <cellStyle name="SAPBEXaggItem 2 5 2" xfId="53508"/>
    <cellStyle name="SAPBEXaggItem 2 5 2 2" xfId="53507"/>
    <cellStyle name="SAPBEXaggItem 2 5 2 2 2" xfId="53506"/>
    <cellStyle name="SAPBEXaggItem 2 5 2 2 2 2" xfId="53505"/>
    <cellStyle name="SAPBEXaggItem 2 5 2 2 2 2 2" xfId="53504"/>
    <cellStyle name="SAPBEXaggItem 2 5 2 2 2 3" xfId="53503"/>
    <cellStyle name="SAPBEXaggItem 2 5 2 2 3" xfId="53502"/>
    <cellStyle name="SAPBEXaggItem 2 5 2 2 3 2" xfId="53501"/>
    <cellStyle name="SAPBEXaggItem 2 5 2 2 4" xfId="53500"/>
    <cellStyle name="SAPBEXaggItem 2 5 2 3" xfId="53499"/>
    <cellStyle name="SAPBEXaggItem 2 5 2 3 2" xfId="53498"/>
    <cellStyle name="SAPBEXaggItem 2 5 2 4" xfId="53497"/>
    <cellStyle name="SAPBEXaggItem 2 5 3" xfId="53496"/>
    <cellStyle name="SAPBEXaggItem 2 5 3 2" xfId="53495"/>
    <cellStyle name="SAPBEXaggItem 2 5 3 2 2" xfId="53494"/>
    <cellStyle name="SAPBEXaggItem 2 5 3 2 2 2" xfId="53493"/>
    <cellStyle name="SAPBEXaggItem 2 5 3 2 2 2 2" xfId="53492"/>
    <cellStyle name="SAPBEXaggItem 2 5 3 2 2 3" xfId="53491"/>
    <cellStyle name="SAPBEXaggItem 2 5 3 2 3" xfId="53490"/>
    <cellStyle name="SAPBEXaggItem 2 5 3 2 3 2" xfId="53489"/>
    <cellStyle name="SAPBEXaggItem 2 5 3 2 4" xfId="53488"/>
    <cellStyle name="SAPBEXaggItem 2 5 3 3" xfId="53487"/>
    <cellStyle name="SAPBEXaggItem 2 5 3 3 2" xfId="53486"/>
    <cellStyle name="SAPBEXaggItem 2 5 3 3 2 2" xfId="53485"/>
    <cellStyle name="SAPBEXaggItem 2 5 3 3 3" xfId="53484"/>
    <cellStyle name="SAPBEXaggItem 2 5 3 4" xfId="53483"/>
    <cellStyle name="SAPBEXaggItem 2 5 3 4 2" xfId="53482"/>
    <cellStyle name="SAPBEXaggItem 2 5 3 5" xfId="53481"/>
    <cellStyle name="SAPBEXaggItem 2 5 4" xfId="53480"/>
    <cellStyle name="SAPBEXaggItem 2 5 4 2" xfId="53479"/>
    <cellStyle name="SAPBEXaggItem 2 5 4 2 2" xfId="53478"/>
    <cellStyle name="SAPBEXaggItem 2 5 4 2 2 2" xfId="53477"/>
    <cellStyle name="SAPBEXaggItem 2 5 4 2 2 2 2" xfId="53476"/>
    <cellStyle name="SAPBEXaggItem 2 5 4 2 2 3" xfId="53475"/>
    <cellStyle name="SAPBEXaggItem 2 5 4 2 3" xfId="53474"/>
    <cellStyle name="SAPBEXaggItem 2 5 4 2 3 2" xfId="53473"/>
    <cellStyle name="SAPBEXaggItem 2 5 4 2 4" xfId="53472"/>
    <cellStyle name="SAPBEXaggItem 2 5 4 3" xfId="53471"/>
    <cellStyle name="SAPBEXaggItem 2 5 4 3 2" xfId="53470"/>
    <cellStyle name="SAPBEXaggItem 2 5 4 4" xfId="53469"/>
    <cellStyle name="SAPBEXaggItem 2 5 5" xfId="53468"/>
    <cellStyle name="SAPBEXaggItem 2 5 5 2" xfId="53467"/>
    <cellStyle name="SAPBEXaggItem 2 5 5 2 2" xfId="53466"/>
    <cellStyle name="SAPBEXaggItem 2 5 5 2 2 2" xfId="53465"/>
    <cellStyle name="SAPBEXaggItem 2 5 5 2 2 2 2" xfId="53464"/>
    <cellStyle name="SAPBEXaggItem 2 5 5 2 2 3" xfId="53463"/>
    <cellStyle name="SAPBEXaggItem 2 5 5 2 3" xfId="53462"/>
    <cellStyle name="SAPBEXaggItem 2 5 5 2 3 2" xfId="53461"/>
    <cellStyle name="SAPBEXaggItem 2 5 5 2 4" xfId="53460"/>
    <cellStyle name="SAPBEXaggItem 2 5 5 3" xfId="53459"/>
    <cellStyle name="SAPBEXaggItem 2 5 5 3 2" xfId="53458"/>
    <cellStyle name="SAPBEXaggItem 2 5 5 3 2 2" xfId="53457"/>
    <cellStyle name="SAPBEXaggItem 2 5 5 3 3" xfId="53456"/>
    <cellStyle name="SAPBEXaggItem 2 5 5 4" xfId="53455"/>
    <cellStyle name="SAPBEXaggItem 2 5 5 4 2" xfId="53454"/>
    <cellStyle name="SAPBEXaggItem 2 5 5 5" xfId="53453"/>
    <cellStyle name="SAPBEXaggItem 2 5 6" xfId="53452"/>
    <cellStyle name="SAPBEXaggItem 2 5 6 2" xfId="53451"/>
    <cellStyle name="SAPBEXaggItem 2 6" xfId="53450"/>
    <cellStyle name="SAPBEXaggItem 2 6 2" xfId="53449"/>
    <cellStyle name="SAPBEXaggItem 2 6 2 2" xfId="53448"/>
    <cellStyle name="SAPBEXaggItem 2 6 2 2 2" xfId="53447"/>
    <cellStyle name="SAPBEXaggItem 2 6 2 2 2 2" xfId="53446"/>
    <cellStyle name="SAPBEXaggItem 2 6 2 2 3" xfId="53445"/>
    <cellStyle name="SAPBEXaggItem 2 6 2 3" xfId="53444"/>
    <cellStyle name="SAPBEXaggItem 2 6 2 3 2" xfId="53443"/>
    <cellStyle name="SAPBEXaggItem 2 6 2 4" xfId="53442"/>
    <cellStyle name="SAPBEXaggItem 2 7" xfId="53441"/>
    <cellStyle name="SAPBEXaggItem 2 7 2" xfId="53440"/>
    <cellStyle name="SAPBEXaggItem 2 7 2 2" xfId="53439"/>
    <cellStyle name="SAPBEXaggItem 2 7 2 2 2" xfId="53438"/>
    <cellStyle name="SAPBEXaggItem 2 7 2 2 2 2" xfId="53437"/>
    <cellStyle name="SAPBEXaggItem 2 7 2 2 3" xfId="53436"/>
    <cellStyle name="SAPBEXaggItem 2 7 2 3" xfId="53435"/>
    <cellStyle name="SAPBEXaggItem 2 7 2 3 2" xfId="53434"/>
    <cellStyle name="SAPBEXaggItem 2 7 2 4" xfId="53433"/>
    <cellStyle name="SAPBEXaggItem 2 7 3" xfId="53432"/>
    <cellStyle name="SAPBEXaggItem 2 7 3 2" xfId="53431"/>
    <cellStyle name="SAPBEXaggItem 2 7 3 2 2" xfId="53430"/>
    <cellStyle name="SAPBEXaggItem 2 7 3 3" xfId="53429"/>
    <cellStyle name="SAPBEXaggItem 2 7 4" xfId="53428"/>
    <cellStyle name="SAPBEXaggItem 2 7 4 2" xfId="53427"/>
    <cellStyle name="SAPBEXaggItem 2 7 5" xfId="53426"/>
    <cellStyle name="SAPBEXaggItem 3" xfId="53425"/>
    <cellStyle name="SAPBEXaggItem 3 2" xfId="53424"/>
    <cellStyle name="SAPBEXaggItem 3 2 2" xfId="53423"/>
    <cellStyle name="SAPBEXaggItem 3 2 2 2" xfId="53422"/>
    <cellStyle name="SAPBEXaggItem 3 2 2 2 2" xfId="53421"/>
    <cellStyle name="SAPBEXaggItem 3 2 2 2 2 2" xfId="53420"/>
    <cellStyle name="SAPBEXaggItem 3 2 2 2 2 2 2" xfId="53419"/>
    <cellStyle name="SAPBEXaggItem 3 2 2 2 2 2 2 2" xfId="53418"/>
    <cellStyle name="SAPBEXaggItem 3 2 2 2 2 2 3" xfId="53417"/>
    <cellStyle name="SAPBEXaggItem 3 2 2 2 2 3" xfId="53416"/>
    <cellStyle name="SAPBEXaggItem 3 2 2 2 2 3 2" xfId="53415"/>
    <cellStyle name="SAPBEXaggItem 3 2 2 2 2 4" xfId="53414"/>
    <cellStyle name="SAPBEXaggItem 3 2 2 2 3" xfId="53413"/>
    <cellStyle name="SAPBEXaggItem 3 2 2 2 3 2" xfId="53412"/>
    <cellStyle name="SAPBEXaggItem 3 2 2 3" xfId="53411"/>
    <cellStyle name="SAPBEXaggItem 3 2 2 3 2" xfId="53410"/>
    <cellStyle name="SAPBEXaggItem 3 2 2 3 2 2" xfId="53409"/>
    <cellStyle name="SAPBEXaggItem 3 2 2 3 2 2 2" xfId="53408"/>
    <cellStyle name="SAPBEXaggItem 3 2 2 3 2 2 2 2" xfId="53407"/>
    <cellStyle name="SAPBEXaggItem 3 2 2 3 2 2 3" xfId="53406"/>
    <cellStyle name="SAPBEXaggItem 3 2 2 3 2 3" xfId="53405"/>
    <cellStyle name="SAPBEXaggItem 3 2 2 3 2 3 2" xfId="53404"/>
    <cellStyle name="SAPBEXaggItem 3 2 2 3 2 4" xfId="53403"/>
    <cellStyle name="SAPBEXaggItem 3 2 2 4" xfId="53402"/>
    <cellStyle name="SAPBEXaggItem 3 2 2 4 2" xfId="53401"/>
    <cellStyle name="SAPBEXaggItem 3 2 2 4 2 2" xfId="53400"/>
    <cellStyle name="SAPBEXaggItem 3 2 2 4 2 2 2" xfId="53399"/>
    <cellStyle name="SAPBEXaggItem 3 2 2 4 2 2 2 2" xfId="53398"/>
    <cellStyle name="SAPBEXaggItem 3 2 2 4 2 2 3" xfId="53397"/>
    <cellStyle name="SAPBEXaggItem 3 2 2 4 2 3" xfId="53396"/>
    <cellStyle name="SAPBEXaggItem 3 2 2 4 2 3 2" xfId="53395"/>
    <cellStyle name="SAPBEXaggItem 3 2 2 4 2 4" xfId="53394"/>
    <cellStyle name="SAPBEXaggItem 3 2 2 4 3" xfId="53393"/>
    <cellStyle name="SAPBEXaggItem 3 2 2 4 3 2" xfId="53392"/>
    <cellStyle name="SAPBEXaggItem 3 2 2 4 4" xfId="53391"/>
    <cellStyle name="SAPBEXaggItem 3 2 2 5" xfId="53390"/>
    <cellStyle name="SAPBEXaggItem 3 2 2 5 2" xfId="53389"/>
    <cellStyle name="SAPBEXaggItem 3 2 2 5 2 2" xfId="53388"/>
    <cellStyle name="SAPBEXaggItem 3 2 2 5 2 2 2" xfId="53387"/>
    <cellStyle name="SAPBEXaggItem 3 2 2 5 2 2 2 2" xfId="53386"/>
    <cellStyle name="SAPBEXaggItem 3 2 2 5 2 2 3" xfId="53385"/>
    <cellStyle name="SAPBEXaggItem 3 2 2 5 2 3" xfId="53384"/>
    <cellStyle name="SAPBEXaggItem 3 2 2 5 2 3 2" xfId="53383"/>
    <cellStyle name="SAPBEXaggItem 3 2 2 5 2 4" xfId="53382"/>
    <cellStyle name="SAPBEXaggItem 3 2 2 5 3" xfId="53381"/>
    <cellStyle name="SAPBEXaggItem 3 2 2 5 3 2" xfId="53380"/>
    <cellStyle name="SAPBEXaggItem 3 2 2 5 3 2 2" xfId="53379"/>
    <cellStyle name="SAPBEXaggItem 3 2 2 5 3 3" xfId="53378"/>
    <cellStyle name="SAPBEXaggItem 3 2 2 5 4" xfId="53377"/>
    <cellStyle name="SAPBEXaggItem 3 2 2 5 4 2" xfId="53376"/>
    <cellStyle name="SAPBEXaggItem 3 2 2 5 5" xfId="53375"/>
    <cellStyle name="SAPBEXaggItem 3 2 2 6" xfId="53374"/>
    <cellStyle name="SAPBEXaggItem 3 2 2 6 2" xfId="53373"/>
    <cellStyle name="SAPBEXaggItem 3 2 2 6 2 2" xfId="53372"/>
    <cellStyle name="SAPBEXaggItem 3 2 2 6 2 2 2" xfId="53371"/>
    <cellStyle name="SAPBEXaggItem 3 2 2 6 2 2 2 2" xfId="53370"/>
    <cellStyle name="SAPBEXaggItem 3 2 2 6 2 2 3" xfId="53369"/>
    <cellStyle name="SAPBEXaggItem 3 2 2 6 2 3" xfId="53368"/>
    <cellStyle name="SAPBEXaggItem 3 2 2 6 2 3 2" xfId="53367"/>
    <cellStyle name="SAPBEXaggItem 3 2 2 6 2 4" xfId="53366"/>
    <cellStyle name="SAPBEXaggItem 3 2 2 6 3" xfId="53365"/>
    <cellStyle name="SAPBEXaggItem 3 2 2 6 3 2" xfId="53364"/>
    <cellStyle name="SAPBEXaggItem 3 2 2 6 4" xfId="53363"/>
    <cellStyle name="SAPBEXaggItem 3 2 2 7" xfId="53362"/>
    <cellStyle name="SAPBEXaggItem 3 2 2 7 2" xfId="53361"/>
    <cellStyle name="SAPBEXaggItem 3 2 2 7 2 2" xfId="53360"/>
    <cellStyle name="SAPBEXaggItem 3 2 2 7 2 2 2" xfId="53359"/>
    <cellStyle name="SAPBEXaggItem 3 2 2 7 2 2 2 2" xfId="53358"/>
    <cellStyle name="SAPBEXaggItem 3 2 2 7 2 2 3" xfId="53357"/>
    <cellStyle name="SAPBEXaggItem 3 2 2 7 2 3" xfId="53356"/>
    <cellStyle name="SAPBEXaggItem 3 2 2 7 2 3 2" xfId="53355"/>
    <cellStyle name="SAPBEXaggItem 3 2 2 7 2 4" xfId="53354"/>
    <cellStyle name="SAPBEXaggItem 3 2 2 7 3" xfId="53353"/>
    <cellStyle name="SAPBEXaggItem 3 2 2 7 3 2" xfId="53352"/>
    <cellStyle name="SAPBEXaggItem 3 2 2 7 3 2 2" xfId="53351"/>
    <cellStyle name="SAPBEXaggItem 3 2 2 7 3 3" xfId="53350"/>
    <cellStyle name="SAPBEXaggItem 3 2 2 7 4" xfId="53349"/>
    <cellStyle name="SAPBEXaggItem 3 2 2 7 4 2" xfId="53348"/>
    <cellStyle name="SAPBEXaggItem 3 2 2 7 5" xfId="53347"/>
    <cellStyle name="SAPBEXaggItem 3 2 3" xfId="53346"/>
    <cellStyle name="SAPBEXaggItem 3 2 3 2" xfId="53345"/>
    <cellStyle name="SAPBEXaggItem 3 2 3 2 2" xfId="53344"/>
    <cellStyle name="SAPBEXaggItem 3 2 3 2 2 2" xfId="53343"/>
    <cellStyle name="SAPBEXaggItem 3 2 3 2 2 2 2" xfId="53342"/>
    <cellStyle name="SAPBEXaggItem 3 2 3 2 2 3" xfId="53341"/>
    <cellStyle name="SAPBEXaggItem 3 2 3 2 3" xfId="53340"/>
    <cellStyle name="SAPBEXaggItem 3 2 3 2 3 2" xfId="53339"/>
    <cellStyle name="SAPBEXaggItem 3 2 3 2 4" xfId="53338"/>
    <cellStyle name="SAPBEXaggItem 3 2 3 3" xfId="53337"/>
    <cellStyle name="SAPBEXaggItem 3 2 3 3 2" xfId="53336"/>
    <cellStyle name="SAPBEXaggItem 3 2 4" xfId="53335"/>
    <cellStyle name="SAPBEXaggItem 3 2 4 2" xfId="53334"/>
    <cellStyle name="SAPBEXaggItem 3 2 4 2 2" xfId="53333"/>
    <cellStyle name="SAPBEXaggItem 3 2 4 2 2 2" xfId="53332"/>
    <cellStyle name="SAPBEXaggItem 3 2 4 2 2 2 2" xfId="53331"/>
    <cellStyle name="SAPBEXaggItem 3 2 4 2 2 3" xfId="53330"/>
    <cellStyle name="SAPBEXaggItem 3 2 4 2 3" xfId="53329"/>
    <cellStyle name="SAPBEXaggItem 3 2 4 2 3 2" xfId="53328"/>
    <cellStyle name="SAPBEXaggItem 3 2 4 2 4" xfId="53327"/>
    <cellStyle name="SAPBEXaggItem 3 2 5" xfId="53326"/>
    <cellStyle name="SAPBEXaggItem 3 2 5 2" xfId="53325"/>
    <cellStyle name="SAPBEXaggItem 3 2 5 2 2" xfId="53324"/>
    <cellStyle name="SAPBEXaggItem 3 2 5 2 2 2" xfId="53323"/>
    <cellStyle name="SAPBEXaggItem 3 2 5 2 2 2 2" xfId="53322"/>
    <cellStyle name="SAPBEXaggItem 3 2 5 2 2 3" xfId="53321"/>
    <cellStyle name="SAPBEXaggItem 3 2 5 2 3" xfId="53320"/>
    <cellStyle name="SAPBEXaggItem 3 2 5 2 3 2" xfId="53319"/>
    <cellStyle name="SAPBEXaggItem 3 2 5 2 4" xfId="53318"/>
    <cellStyle name="SAPBEXaggItem 3 2 5 3" xfId="53317"/>
    <cellStyle name="SAPBEXaggItem 3 2 5 3 2" xfId="53316"/>
    <cellStyle name="SAPBEXaggItem 3 2 5 4" xfId="53315"/>
    <cellStyle name="SAPBEXaggItem 3 2 6" xfId="53314"/>
    <cellStyle name="SAPBEXaggItem 3 2 6 2" xfId="53313"/>
    <cellStyle name="SAPBEXaggItem 3 2 6 2 2" xfId="53312"/>
    <cellStyle name="SAPBEXaggItem 3 2 6 2 2 2" xfId="53311"/>
    <cellStyle name="SAPBEXaggItem 3 2 6 2 2 2 2" xfId="53310"/>
    <cellStyle name="SAPBEXaggItem 3 2 6 2 2 3" xfId="53309"/>
    <cellStyle name="SAPBEXaggItem 3 2 6 2 3" xfId="53308"/>
    <cellStyle name="SAPBEXaggItem 3 2 6 2 3 2" xfId="53307"/>
    <cellStyle name="SAPBEXaggItem 3 2 6 2 4" xfId="53306"/>
    <cellStyle name="SAPBEXaggItem 3 2 6 3" xfId="53305"/>
    <cellStyle name="SAPBEXaggItem 3 2 6 3 2" xfId="53304"/>
    <cellStyle name="SAPBEXaggItem 3 2 6 3 2 2" xfId="53303"/>
    <cellStyle name="SAPBEXaggItem 3 2 6 3 3" xfId="53302"/>
    <cellStyle name="SAPBEXaggItem 3 2 6 4" xfId="53301"/>
    <cellStyle name="SAPBEXaggItem 3 2 6 4 2" xfId="53300"/>
    <cellStyle name="SAPBEXaggItem 3 2 6 5" xfId="53299"/>
    <cellStyle name="SAPBEXaggItem 3 2 7" xfId="53298"/>
    <cellStyle name="SAPBEXaggItem 3 2 7 2" xfId="53297"/>
    <cellStyle name="SAPBEXaggItem 3 2 7 2 2" xfId="53296"/>
    <cellStyle name="SAPBEXaggItem 3 2 7 2 2 2" xfId="53295"/>
    <cellStyle name="SAPBEXaggItem 3 2 7 2 2 2 2" xfId="53294"/>
    <cellStyle name="SAPBEXaggItem 3 2 7 2 2 3" xfId="53293"/>
    <cellStyle name="SAPBEXaggItem 3 2 7 2 3" xfId="53292"/>
    <cellStyle name="SAPBEXaggItem 3 2 7 2 3 2" xfId="53291"/>
    <cellStyle name="SAPBEXaggItem 3 2 7 2 4" xfId="53290"/>
    <cellStyle name="SAPBEXaggItem 3 2 7 3" xfId="53289"/>
    <cellStyle name="SAPBEXaggItem 3 2 7 3 2" xfId="53288"/>
    <cellStyle name="SAPBEXaggItem 3 2 7 4" xfId="53287"/>
    <cellStyle name="SAPBEXaggItem 3 2 8" xfId="53286"/>
    <cellStyle name="SAPBEXaggItem 3 2 8 2" xfId="53285"/>
    <cellStyle name="SAPBEXaggItem 3 2 8 2 2" xfId="53284"/>
    <cellStyle name="SAPBEXaggItem 3 2 8 2 2 2" xfId="53283"/>
    <cellStyle name="SAPBEXaggItem 3 2 8 2 2 2 2" xfId="53282"/>
    <cellStyle name="SAPBEXaggItem 3 2 8 2 2 3" xfId="53281"/>
    <cellStyle name="SAPBEXaggItem 3 2 8 2 3" xfId="53280"/>
    <cellStyle name="SAPBEXaggItem 3 2 8 2 3 2" xfId="53279"/>
    <cellStyle name="SAPBEXaggItem 3 2 8 2 4" xfId="53278"/>
    <cellStyle name="SAPBEXaggItem 3 2 8 3" xfId="53277"/>
    <cellStyle name="SAPBEXaggItem 3 2 8 3 2" xfId="53276"/>
    <cellStyle name="SAPBEXaggItem 3 2 8 3 2 2" xfId="53275"/>
    <cellStyle name="SAPBEXaggItem 3 2 8 3 3" xfId="53274"/>
    <cellStyle name="SAPBEXaggItem 3 2 8 4" xfId="53273"/>
    <cellStyle name="SAPBEXaggItem 3 2 8 4 2" xfId="53272"/>
    <cellStyle name="SAPBEXaggItem 3 2 8 5" xfId="53271"/>
    <cellStyle name="SAPBEXaggItem 3 3" xfId="53270"/>
    <cellStyle name="SAPBEXaggItem 3 3 2" xfId="53269"/>
    <cellStyle name="SAPBEXaggItem 3 3 2 2" xfId="53268"/>
    <cellStyle name="SAPBEXaggItem 3 3 2 2 2" xfId="53267"/>
    <cellStyle name="SAPBEXaggItem 3 3 2 2 2 2" xfId="53266"/>
    <cellStyle name="SAPBEXaggItem 3 3 2 2 2 2 2" xfId="53265"/>
    <cellStyle name="SAPBEXaggItem 3 3 2 2 2 3" xfId="53264"/>
    <cellStyle name="SAPBEXaggItem 3 3 2 2 3" xfId="53263"/>
    <cellStyle name="SAPBEXaggItem 3 3 2 2 3 2" xfId="53262"/>
    <cellStyle name="SAPBEXaggItem 3 3 2 2 4" xfId="53261"/>
    <cellStyle name="SAPBEXaggItem 3 3 2 3" xfId="53260"/>
    <cellStyle name="SAPBEXaggItem 3 3 2 3 2" xfId="53259"/>
    <cellStyle name="SAPBEXaggItem 3 3 3" xfId="53258"/>
    <cellStyle name="SAPBEXaggItem 3 3 3 2" xfId="53257"/>
    <cellStyle name="SAPBEXaggItem 3 3 3 2 2" xfId="53256"/>
    <cellStyle name="SAPBEXaggItem 3 3 3 2 2 2" xfId="53255"/>
    <cellStyle name="SAPBEXaggItem 3 3 3 2 2 2 2" xfId="53254"/>
    <cellStyle name="SAPBEXaggItem 3 3 3 2 2 3" xfId="53253"/>
    <cellStyle name="SAPBEXaggItem 3 3 3 2 3" xfId="53252"/>
    <cellStyle name="SAPBEXaggItem 3 3 3 2 3 2" xfId="53251"/>
    <cellStyle name="SAPBEXaggItem 3 3 3 2 4" xfId="53250"/>
    <cellStyle name="SAPBEXaggItem 3 3 4" xfId="53249"/>
    <cellStyle name="SAPBEXaggItem 3 3 4 2" xfId="53248"/>
    <cellStyle name="SAPBEXaggItem 3 3 4 2 2" xfId="53247"/>
    <cellStyle name="SAPBEXaggItem 3 3 4 2 2 2" xfId="53246"/>
    <cellStyle name="SAPBEXaggItem 3 3 4 2 2 2 2" xfId="53245"/>
    <cellStyle name="SAPBEXaggItem 3 3 4 2 2 3" xfId="53244"/>
    <cellStyle name="SAPBEXaggItem 3 3 4 2 3" xfId="53243"/>
    <cellStyle name="SAPBEXaggItem 3 3 4 2 3 2" xfId="53242"/>
    <cellStyle name="SAPBEXaggItem 3 3 4 2 4" xfId="53241"/>
    <cellStyle name="SAPBEXaggItem 3 3 4 3" xfId="53240"/>
    <cellStyle name="SAPBEXaggItem 3 3 4 3 2" xfId="53239"/>
    <cellStyle name="SAPBEXaggItem 3 3 4 4" xfId="53238"/>
    <cellStyle name="SAPBEXaggItem 3 3 5" xfId="53237"/>
    <cellStyle name="SAPBEXaggItem 3 3 5 2" xfId="53236"/>
    <cellStyle name="SAPBEXaggItem 3 3 5 2 2" xfId="53235"/>
    <cellStyle name="SAPBEXaggItem 3 3 5 2 2 2" xfId="53234"/>
    <cellStyle name="SAPBEXaggItem 3 3 5 2 2 2 2" xfId="53233"/>
    <cellStyle name="SAPBEXaggItem 3 3 5 2 2 3" xfId="53232"/>
    <cellStyle name="SAPBEXaggItem 3 3 5 2 3" xfId="53231"/>
    <cellStyle name="SAPBEXaggItem 3 3 5 2 3 2" xfId="53230"/>
    <cellStyle name="SAPBEXaggItem 3 3 5 2 4" xfId="53229"/>
    <cellStyle name="SAPBEXaggItem 3 3 5 3" xfId="53228"/>
    <cellStyle name="SAPBEXaggItem 3 3 5 3 2" xfId="53227"/>
    <cellStyle name="SAPBEXaggItem 3 3 5 3 2 2" xfId="53226"/>
    <cellStyle name="SAPBEXaggItem 3 3 5 3 3" xfId="53225"/>
    <cellStyle name="SAPBEXaggItem 3 3 5 4" xfId="53224"/>
    <cellStyle name="SAPBEXaggItem 3 3 5 4 2" xfId="53223"/>
    <cellStyle name="SAPBEXaggItem 3 3 5 5" xfId="53222"/>
    <cellStyle name="SAPBEXaggItem 3 3 6" xfId="53221"/>
    <cellStyle name="SAPBEXaggItem 3 3 6 2" xfId="53220"/>
    <cellStyle name="SAPBEXaggItem 3 3 6 2 2" xfId="53219"/>
    <cellStyle name="SAPBEXaggItem 3 3 6 2 2 2" xfId="53218"/>
    <cellStyle name="SAPBEXaggItem 3 3 6 2 2 2 2" xfId="53217"/>
    <cellStyle name="SAPBEXaggItem 3 3 6 2 2 3" xfId="53216"/>
    <cellStyle name="SAPBEXaggItem 3 3 6 2 3" xfId="53215"/>
    <cellStyle name="SAPBEXaggItem 3 3 6 2 3 2" xfId="53214"/>
    <cellStyle name="SAPBEXaggItem 3 3 6 2 4" xfId="53213"/>
    <cellStyle name="SAPBEXaggItem 3 3 6 3" xfId="53212"/>
    <cellStyle name="SAPBEXaggItem 3 3 6 3 2" xfId="53211"/>
    <cellStyle name="SAPBEXaggItem 3 3 6 4" xfId="53210"/>
    <cellStyle name="SAPBEXaggItem 3 3 7" xfId="53209"/>
    <cellStyle name="SAPBEXaggItem 3 3 7 2" xfId="53208"/>
    <cellStyle name="SAPBEXaggItem 3 3 7 2 2" xfId="53207"/>
    <cellStyle name="SAPBEXaggItem 3 3 7 2 2 2" xfId="53206"/>
    <cellStyle name="SAPBEXaggItem 3 3 7 2 2 2 2" xfId="53205"/>
    <cellStyle name="SAPBEXaggItem 3 3 7 2 2 3" xfId="53204"/>
    <cellStyle name="SAPBEXaggItem 3 3 7 2 3" xfId="53203"/>
    <cellStyle name="SAPBEXaggItem 3 3 7 2 3 2" xfId="53202"/>
    <cellStyle name="SAPBEXaggItem 3 3 7 2 4" xfId="53201"/>
    <cellStyle name="SAPBEXaggItem 3 3 7 3" xfId="53200"/>
    <cellStyle name="SAPBEXaggItem 3 3 7 3 2" xfId="53199"/>
    <cellStyle name="SAPBEXaggItem 3 3 7 3 2 2" xfId="53198"/>
    <cellStyle name="SAPBEXaggItem 3 3 7 3 3" xfId="53197"/>
    <cellStyle name="SAPBEXaggItem 3 3 7 4" xfId="53196"/>
    <cellStyle name="SAPBEXaggItem 3 3 7 4 2" xfId="53195"/>
    <cellStyle name="SAPBEXaggItem 3 3 7 5" xfId="53194"/>
    <cellStyle name="SAPBEXaggItem 3 4" xfId="53193"/>
    <cellStyle name="SAPBEXaggItem 3 4 2" xfId="53192"/>
    <cellStyle name="SAPBEXaggItem 3 4 2 2" xfId="53191"/>
    <cellStyle name="SAPBEXaggItem 3 4 2 2 2" xfId="53190"/>
    <cellStyle name="SAPBEXaggItem 3 4 2 2 2 2" xfId="53189"/>
    <cellStyle name="SAPBEXaggItem 3 4 2 2 3" xfId="53188"/>
    <cellStyle name="SAPBEXaggItem 3 4 2 3" xfId="53187"/>
    <cellStyle name="SAPBEXaggItem 3 4 2 3 2" xfId="53186"/>
    <cellStyle name="SAPBEXaggItem 3 4 2 4" xfId="53185"/>
    <cellStyle name="SAPBEXaggItem 3 4 3" xfId="53184"/>
    <cellStyle name="SAPBEXaggItem 3 4 3 2" xfId="53183"/>
    <cellStyle name="SAPBEXaggItem 3 5" xfId="53182"/>
    <cellStyle name="SAPBEXaggItem 3 5 2" xfId="53181"/>
    <cellStyle name="SAPBEXaggItem 3 5 2 2" xfId="53180"/>
    <cellStyle name="SAPBEXaggItem 3 5 2 2 2" xfId="53179"/>
    <cellStyle name="SAPBEXaggItem 3 5 2 2 2 2" xfId="53178"/>
    <cellStyle name="SAPBEXaggItem 3 5 2 2 3" xfId="53177"/>
    <cellStyle name="SAPBEXaggItem 3 5 2 3" xfId="53176"/>
    <cellStyle name="SAPBEXaggItem 3 5 2 3 2" xfId="53175"/>
    <cellStyle name="SAPBEXaggItem 3 5 2 4" xfId="53174"/>
    <cellStyle name="SAPBEXaggItem 3 6" xfId="53173"/>
    <cellStyle name="SAPBEXaggItem 3 6 2" xfId="53172"/>
    <cellStyle name="SAPBEXaggItem 3 6 2 2" xfId="53171"/>
    <cellStyle name="SAPBEXaggItem 3 6 2 2 2" xfId="53170"/>
    <cellStyle name="SAPBEXaggItem 3 6 2 2 2 2" xfId="53169"/>
    <cellStyle name="SAPBEXaggItem 3 6 2 2 3" xfId="53168"/>
    <cellStyle name="SAPBEXaggItem 3 6 2 3" xfId="53167"/>
    <cellStyle name="SAPBEXaggItem 3 6 2 3 2" xfId="53166"/>
    <cellStyle name="SAPBEXaggItem 3 6 2 4" xfId="53165"/>
    <cellStyle name="SAPBEXaggItem 3 6 3" xfId="53164"/>
    <cellStyle name="SAPBEXaggItem 3 6 3 2" xfId="53163"/>
    <cellStyle name="SAPBEXaggItem 3 6 4" xfId="53162"/>
    <cellStyle name="SAPBEXaggItem 3 7" xfId="53161"/>
    <cellStyle name="SAPBEXaggItem 3 7 2" xfId="53160"/>
    <cellStyle name="SAPBEXaggItem 3 7 2 2" xfId="53159"/>
    <cellStyle name="SAPBEXaggItem 3 7 2 2 2" xfId="53158"/>
    <cellStyle name="SAPBEXaggItem 3 7 2 2 2 2" xfId="53157"/>
    <cellStyle name="SAPBEXaggItem 3 7 2 2 3" xfId="53156"/>
    <cellStyle name="SAPBEXaggItem 3 7 2 3" xfId="53155"/>
    <cellStyle name="SAPBEXaggItem 3 7 2 3 2" xfId="53154"/>
    <cellStyle name="SAPBEXaggItem 3 7 2 4" xfId="53153"/>
    <cellStyle name="SAPBEXaggItem 3 7 3" xfId="53152"/>
    <cellStyle name="SAPBEXaggItem 3 7 3 2" xfId="53151"/>
    <cellStyle name="SAPBEXaggItem 3 7 3 2 2" xfId="53150"/>
    <cellStyle name="SAPBEXaggItem 3 7 3 3" xfId="53149"/>
    <cellStyle name="SAPBEXaggItem 3 7 4" xfId="53148"/>
    <cellStyle name="SAPBEXaggItem 3 7 4 2" xfId="53147"/>
    <cellStyle name="SAPBEXaggItem 3 7 5" xfId="53146"/>
    <cellStyle name="SAPBEXaggItem 3 8" xfId="53145"/>
    <cellStyle name="SAPBEXaggItem 3 8 2" xfId="53144"/>
    <cellStyle name="SAPBEXaggItem 3 8 2 2" xfId="53143"/>
    <cellStyle name="SAPBEXaggItem 3 8 2 2 2" xfId="53142"/>
    <cellStyle name="SAPBEXaggItem 3 8 2 2 2 2" xfId="53141"/>
    <cellStyle name="SAPBEXaggItem 3 8 2 2 3" xfId="53140"/>
    <cellStyle name="SAPBEXaggItem 3 8 2 3" xfId="53139"/>
    <cellStyle name="SAPBEXaggItem 3 8 2 3 2" xfId="53138"/>
    <cellStyle name="SAPBEXaggItem 3 8 2 4" xfId="53137"/>
    <cellStyle name="SAPBEXaggItem 3 8 3" xfId="53136"/>
    <cellStyle name="SAPBEXaggItem 3 8 3 2" xfId="53135"/>
    <cellStyle name="SAPBEXaggItem 3 8 4" xfId="53134"/>
    <cellStyle name="SAPBEXaggItem 3 9" xfId="53133"/>
    <cellStyle name="SAPBEXaggItem 3 9 2" xfId="53132"/>
    <cellStyle name="SAPBEXaggItem 3 9 2 2" xfId="53131"/>
    <cellStyle name="SAPBEXaggItem 3 9 2 2 2" xfId="53130"/>
    <cellStyle name="SAPBEXaggItem 3 9 2 2 2 2" xfId="53129"/>
    <cellStyle name="SAPBEXaggItem 3 9 2 2 3" xfId="53128"/>
    <cellStyle name="SAPBEXaggItem 3 9 2 3" xfId="53127"/>
    <cellStyle name="SAPBEXaggItem 3 9 2 3 2" xfId="53126"/>
    <cellStyle name="SAPBEXaggItem 3 9 2 4" xfId="53125"/>
    <cellStyle name="SAPBEXaggItem 3 9 3" xfId="53124"/>
    <cellStyle name="SAPBEXaggItem 3 9 3 2" xfId="53123"/>
    <cellStyle name="SAPBEXaggItem 3 9 3 2 2" xfId="53122"/>
    <cellStyle name="SAPBEXaggItem 3 9 3 3" xfId="53121"/>
    <cellStyle name="SAPBEXaggItem 3 9 4" xfId="53120"/>
    <cellStyle name="SAPBEXaggItem 3 9 4 2" xfId="53119"/>
    <cellStyle name="SAPBEXaggItem 3 9 5" xfId="53118"/>
    <cellStyle name="SAPBEXaggItem 4" xfId="53117"/>
    <cellStyle name="SAPBEXaggItem 4 2" xfId="53116"/>
    <cellStyle name="SAPBEXaggItem 4 2 2" xfId="53115"/>
    <cellStyle name="SAPBEXaggItem 4 2 2 2" xfId="53114"/>
    <cellStyle name="SAPBEXaggItem 4 2 2 2 2" xfId="53113"/>
    <cellStyle name="SAPBEXaggItem 4 2 2 2 2 2" xfId="53112"/>
    <cellStyle name="SAPBEXaggItem 4 2 2 2 2 2 2" xfId="53111"/>
    <cellStyle name="SAPBEXaggItem 4 2 2 2 2 3" xfId="53110"/>
    <cellStyle name="SAPBEXaggItem 4 2 2 2 3" xfId="53109"/>
    <cellStyle name="SAPBEXaggItem 4 2 2 2 3 2" xfId="53108"/>
    <cellStyle name="SAPBEXaggItem 4 2 2 2 4" xfId="53107"/>
    <cellStyle name="SAPBEXaggItem 4 2 2 3" xfId="53106"/>
    <cellStyle name="SAPBEXaggItem 4 2 2 3 2" xfId="53105"/>
    <cellStyle name="SAPBEXaggItem 4 2 3" xfId="53104"/>
    <cellStyle name="SAPBEXaggItem 4 2 3 2" xfId="53103"/>
    <cellStyle name="SAPBEXaggItem 4 2 3 2 2" xfId="53102"/>
    <cellStyle name="SAPBEXaggItem 4 2 3 2 2 2" xfId="53101"/>
    <cellStyle name="SAPBEXaggItem 4 2 3 2 2 2 2" xfId="53100"/>
    <cellStyle name="SAPBEXaggItem 4 2 3 2 2 3" xfId="53099"/>
    <cellStyle name="SAPBEXaggItem 4 2 3 2 3" xfId="53098"/>
    <cellStyle name="SAPBEXaggItem 4 2 3 2 3 2" xfId="53097"/>
    <cellStyle name="SAPBEXaggItem 4 2 3 2 4" xfId="53096"/>
    <cellStyle name="SAPBEXaggItem 4 2 4" xfId="53095"/>
    <cellStyle name="SAPBEXaggItem 4 2 4 2" xfId="53094"/>
    <cellStyle name="SAPBEXaggItem 4 2 4 2 2" xfId="53093"/>
    <cellStyle name="SAPBEXaggItem 4 2 4 2 2 2" xfId="53092"/>
    <cellStyle name="SAPBEXaggItem 4 2 4 2 2 2 2" xfId="53091"/>
    <cellStyle name="SAPBEXaggItem 4 2 4 2 2 3" xfId="53090"/>
    <cellStyle name="SAPBEXaggItem 4 2 4 2 3" xfId="53089"/>
    <cellStyle name="SAPBEXaggItem 4 2 4 2 3 2" xfId="53088"/>
    <cellStyle name="SAPBEXaggItem 4 2 4 2 4" xfId="53087"/>
    <cellStyle name="SAPBEXaggItem 4 2 4 3" xfId="53086"/>
    <cellStyle name="SAPBEXaggItem 4 2 4 3 2" xfId="53085"/>
    <cellStyle name="SAPBEXaggItem 4 2 4 4" xfId="53084"/>
    <cellStyle name="SAPBEXaggItem 4 2 5" xfId="53083"/>
    <cellStyle name="SAPBEXaggItem 4 2 5 2" xfId="53082"/>
    <cellStyle name="SAPBEXaggItem 4 2 5 2 2" xfId="53081"/>
    <cellStyle name="SAPBEXaggItem 4 2 5 2 2 2" xfId="53080"/>
    <cellStyle name="SAPBEXaggItem 4 2 5 2 2 2 2" xfId="53079"/>
    <cellStyle name="SAPBEXaggItem 4 2 5 2 2 3" xfId="53078"/>
    <cellStyle name="SAPBEXaggItem 4 2 5 2 3" xfId="53077"/>
    <cellStyle name="SAPBEXaggItem 4 2 5 2 3 2" xfId="53076"/>
    <cellStyle name="SAPBEXaggItem 4 2 5 2 4" xfId="53075"/>
    <cellStyle name="SAPBEXaggItem 4 2 5 3" xfId="53074"/>
    <cellStyle name="SAPBEXaggItem 4 2 5 3 2" xfId="53073"/>
    <cellStyle name="SAPBEXaggItem 4 2 5 3 2 2" xfId="53072"/>
    <cellStyle name="SAPBEXaggItem 4 2 5 3 3" xfId="53071"/>
    <cellStyle name="SAPBEXaggItem 4 2 5 4" xfId="53070"/>
    <cellStyle name="SAPBEXaggItem 4 2 5 4 2" xfId="53069"/>
    <cellStyle name="SAPBEXaggItem 4 2 5 5" xfId="53068"/>
    <cellStyle name="SAPBEXaggItem 4 2 6" xfId="53067"/>
    <cellStyle name="SAPBEXaggItem 4 2 6 2" xfId="53066"/>
    <cellStyle name="SAPBEXaggItem 4 2 6 2 2" xfId="53065"/>
    <cellStyle name="SAPBEXaggItem 4 2 6 2 2 2" xfId="53064"/>
    <cellStyle name="SAPBEXaggItem 4 2 6 2 2 2 2" xfId="53063"/>
    <cellStyle name="SAPBEXaggItem 4 2 6 2 2 3" xfId="53062"/>
    <cellStyle name="SAPBEXaggItem 4 2 6 2 3" xfId="53061"/>
    <cellStyle name="SAPBEXaggItem 4 2 6 2 3 2" xfId="53060"/>
    <cellStyle name="SAPBEXaggItem 4 2 6 2 4" xfId="53059"/>
    <cellStyle name="SAPBEXaggItem 4 2 6 3" xfId="53058"/>
    <cellStyle name="SAPBEXaggItem 4 2 6 3 2" xfId="53057"/>
    <cellStyle name="SAPBEXaggItem 4 2 6 4" xfId="53056"/>
    <cellStyle name="SAPBEXaggItem 4 2 7" xfId="53055"/>
    <cellStyle name="SAPBEXaggItem 4 2 7 2" xfId="53054"/>
    <cellStyle name="SAPBEXaggItem 4 2 7 2 2" xfId="53053"/>
    <cellStyle name="SAPBEXaggItem 4 2 7 2 2 2" xfId="53052"/>
    <cellStyle name="SAPBEXaggItem 4 2 7 2 2 2 2" xfId="53051"/>
    <cellStyle name="SAPBEXaggItem 4 2 7 2 2 3" xfId="53050"/>
    <cellStyle name="SAPBEXaggItem 4 2 7 2 3" xfId="53049"/>
    <cellStyle name="SAPBEXaggItem 4 2 7 2 3 2" xfId="53048"/>
    <cellStyle name="SAPBEXaggItem 4 2 7 2 4" xfId="53047"/>
    <cellStyle name="SAPBEXaggItem 4 2 7 3" xfId="53046"/>
    <cellStyle name="SAPBEXaggItem 4 2 7 3 2" xfId="53045"/>
    <cellStyle name="SAPBEXaggItem 4 2 7 3 2 2" xfId="53044"/>
    <cellStyle name="SAPBEXaggItem 4 2 7 3 3" xfId="53043"/>
    <cellStyle name="SAPBEXaggItem 4 2 7 4" xfId="53042"/>
    <cellStyle name="SAPBEXaggItem 4 2 7 4 2" xfId="53041"/>
    <cellStyle name="SAPBEXaggItem 4 2 7 5" xfId="53040"/>
    <cellStyle name="SAPBEXaggItem 4 3" xfId="53039"/>
    <cellStyle name="SAPBEXaggItem 4 3 2" xfId="53038"/>
    <cellStyle name="SAPBEXaggItem 4 3 2 2" xfId="53037"/>
    <cellStyle name="SAPBEXaggItem 4 3 2 2 2" xfId="53036"/>
    <cellStyle name="SAPBEXaggItem 4 3 2 2 2 2" xfId="53035"/>
    <cellStyle name="SAPBEXaggItem 4 3 2 2 3" xfId="53034"/>
    <cellStyle name="SAPBEXaggItem 4 3 2 3" xfId="53033"/>
    <cellStyle name="SAPBEXaggItem 4 3 2 3 2" xfId="53032"/>
    <cellStyle name="SAPBEXaggItem 4 3 2 4" xfId="53031"/>
    <cellStyle name="SAPBEXaggItem 4 3 3" xfId="53030"/>
    <cellStyle name="SAPBEXaggItem 4 3 3 2" xfId="53029"/>
    <cellStyle name="SAPBEXaggItem 4 4" xfId="53028"/>
    <cellStyle name="SAPBEXaggItem 4 4 2" xfId="53027"/>
    <cellStyle name="SAPBEXaggItem 4 4 2 2" xfId="53026"/>
    <cellStyle name="SAPBEXaggItem 4 4 2 2 2" xfId="53025"/>
    <cellStyle name="SAPBEXaggItem 4 4 2 2 2 2" xfId="53024"/>
    <cellStyle name="SAPBEXaggItem 4 4 2 2 3" xfId="53023"/>
    <cellStyle name="SAPBEXaggItem 4 4 2 3" xfId="53022"/>
    <cellStyle name="SAPBEXaggItem 4 4 2 3 2" xfId="53021"/>
    <cellStyle name="SAPBEXaggItem 4 4 2 4" xfId="53020"/>
    <cellStyle name="SAPBEXaggItem 4 5" xfId="53019"/>
    <cellStyle name="SAPBEXaggItem 4 5 2" xfId="53018"/>
    <cellStyle name="SAPBEXaggItem 4 5 2 2" xfId="53017"/>
    <cellStyle name="SAPBEXaggItem 4 5 2 2 2" xfId="53016"/>
    <cellStyle name="SAPBEXaggItem 4 5 2 2 2 2" xfId="53015"/>
    <cellStyle name="SAPBEXaggItem 4 5 2 2 3" xfId="53014"/>
    <cellStyle name="SAPBEXaggItem 4 5 2 3" xfId="53013"/>
    <cellStyle name="SAPBEXaggItem 4 5 2 3 2" xfId="53012"/>
    <cellStyle name="SAPBEXaggItem 4 5 2 4" xfId="53011"/>
    <cellStyle name="SAPBEXaggItem 4 5 3" xfId="53010"/>
    <cellStyle name="SAPBEXaggItem 4 5 3 2" xfId="53009"/>
    <cellStyle name="SAPBEXaggItem 4 5 4" xfId="53008"/>
    <cellStyle name="SAPBEXaggItem 4 6" xfId="53007"/>
    <cellStyle name="SAPBEXaggItem 4 6 2" xfId="53006"/>
    <cellStyle name="SAPBEXaggItem 4 6 2 2" xfId="53005"/>
    <cellStyle name="SAPBEXaggItem 4 6 2 2 2" xfId="53004"/>
    <cellStyle name="SAPBEXaggItem 4 6 2 2 2 2" xfId="53003"/>
    <cellStyle name="SAPBEXaggItem 4 6 2 2 3" xfId="53002"/>
    <cellStyle name="SAPBEXaggItem 4 6 2 3" xfId="53001"/>
    <cellStyle name="SAPBEXaggItem 4 6 2 3 2" xfId="53000"/>
    <cellStyle name="SAPBEXaggItem 4 6 2 4" xfId="52999"/>
    <cellStyle name="SAPBEXaggItem 4 6 3" xfId="52998"/>
    <cellStyle name="SAPBEXaggItem 4 6 3 2" xfId="52997"/>
    <cellStyle name="SAPBEXaggItem 4 6 3 2 2" xfId="52996"/>
    <cellStyle name="SAPBEXaggItem 4 6 3 3" xfId="52995"/>
    <cellStyle name="SAPBEXaggItem 4 6 4" xfId="52994"/>
    <cellStyle name="SAPBEXaggItem 4 6 4 2" xfId="52993"/>
    <cellStyle name="SAPBEXaggItem 4 6 5" xfId="52992"/>
    <cellStyle name="SAPBEXaggItem 4 7" xfId="52991"/>
    <cellStyle name="SAPBEXaggItem 4 7 2" xfId="52990"/>
    <cellStyle name="SAPBEXaggItem 4 7 2 2" xfId="52989"/>
    <cellStyle name="SAPBEXaggItem 4 7 2 2 2" xfId="52988"/>
    <cellStyle name="SAPBEXaggItem 4 7 2 2 2 2" xfId="52987"/>
    <cellStyle name="SAPBEXaggItem 4 7 2 2 3" xfId="52986"/>
    <cellStyle name="SAPBEXaggItem 4 7 2 3" xfId="52985"/>
    <cellStyle name="SAPBEXaggItem 4 7 2 3 2" xfId="52984"/>
    <cellStyle name="SAPBEXaggItem 4 7 2 4" xfId="52983"/>
    <cellStyle name="SAPBEXaggItem 4 7 3" xfId="52982"/>
    <cellStyle name="SAPBEXaggItem 4 7 3 2" xfId="52981"/>
    <cellStyle name="SAPBEXaggItem 4 7 4" xfId="52980"/>
    <cellStyle name="SAPBEXaggItem 4 8" xfId="52979"/>
    <cellStyle name="SAPBEXaggItem 4 8 2" xfId="52978"/>
    <cellStyle name="SAPBEXaggItem 4 8 2 2" xfId="52977"/>
    <cellStyle name="SAPBEXaggItem 4 8 2 2 2" xfId="52976"/>
    <cellStyle name="SAPBEXaggItem 4 8 2 2 2 2" xfId="52975"/>
    <cellStyle name="SAPBEXaggItem 4 8 2 2 3" xfId="52974"/>
    <cellStyle name="SAPBEXaggItem 4 8 2 3" xfId="52973"/>
    <cellStyle name="SAPBEXaggItem 4 8 2 3 2" xfId="52972"/>
    <cellStyle name="SAPBEXaggItem 4 8 2 4" xfId="52971"/>
    <cellStyle name="SAPBEXaggItem 4 8 3" xfId="52970"/>
    <cellStyle name="SAPBEXaggItem 4 8 3 2" xfId="52969"/>
    <cellStyle name="SAPBEXaggItem 4 8 3 2 2" xfId="52968"/>
    <cellStyle name="SAPBEXaggItem 4 8 3 3" xfId="52967"/>
    <cellStyle name="SAPBEXaggItem 4 8 4" xfId="52966"/>
    <cellStyle name="SAPBEXaggItem 4 8 4 2" xfId="52965"/>
    <cellStyle name="SAPBEXaggItem 4 8 5" xfId="52964"/>
    <cellStyle name="SAPBEXaggItem 5" xfId="52963"/>
    <cellStyle name="SAPBEXaggItem 5 2" xfId="52962"/>
    <cellStyle name="SAPBEXaggItem 5 2 2" xfId="52961"/>
    <cellStyle name="SAPBEXaggItem 5 2 2 2" xfId="52960"/>
    <cellStyle name="SAPBEXaggItem 5 2 2 2 2" xfId="52959"/>
    <cellStyle name="SAPBEXaggItem 5 2 2 2 2 2" xfId="52958"/>
    <cellStyle name="SAPBEXaggItem 5 2 2 2 2 2 2" xfId="52957"/>
    <cellStyle name="SAPBEXaggItem 5 2 2 2 2 3" xfId="52956"/>
    <cellStyle name="SAPBEXaggItem 5 2 2 2 3" xfId="52955"/>
    <cellStyle name="SAPBEXaggItem 5 2 2 2 3 2" xfId="52954"/>
    <cellStyle name="SAPBEXaggItem 5 2 2 2 4" xfId="52953"/>
    <cellStyle name="SAPBEXaggItem 5 2 2 3" xfId="52952"/>
    <cellStyle name="SAPBEXaggItem 5 2 2 3 2" xfId="52951"/>
    <cellStyle name="SAPBEXaggItem 5 2 3" xfId="52950"/>
    <cellStyle name="SAPBEXaggItem 5 2 3 2" xfId="52949"/>
    <cellStyle name="SAPBEXaggItem 5 2 3 2 2" xfId="52948"/>
    <cellStyle name="SAPBEXaggItem 5 2 3 2 2 2" xfId="52947"/>
    <cellStyle name="SAPBEXaggItem 5 2 3 2 2 2 2" xfId="52946"/>
    <cellStyle name="SAPBEXaggItem 5 2 3 2 2 3" xfId="52945"/>
    <cellStyle name="SAPBEXaggItem 5 2 3 2 3" xfId="52944"/>
    <cellStyle name="SAPBEXaggItem 5 2 3 2 3 2" xfId="52943"/>
    <cellStyle name="SAPBEXaggItem 5 2 3 2 4" xfId="52942"/>
    <cellStyle name="SAPBEXaggItem 5 2 4" xfId="52941"/>
    <cellStyle name="SAPBEXaggItem 5 2 4 2" xfId="52940"/>
    <cellStyle name="SAPBEXaggItem 5 2 4 2 2" xfId="52939"/>
    <cellStyle name="SAPBEXaggItem 5 2 4 2 2 2" xfId="52938"/>
    <cellStyle name="SAPBEXaggItem 5 2 4 2 2 2 2" xfId="52937"/>
    <cellStyle name="SAPBEXaggItem 5 2 4 2 2 3" xfId="52936"/>
    <cellStyle name="SAPBEXaggItem 5 2 4 2 3" xfId="52935"/>
    <cellStyle name="SAPBEXaggItem 5 2 4 2 3 2" xfId="52934"/>
    <cellStyle name="SAPBEXaggItem 5 2 4 2 4" xfId="52933"/>
    <cellStyle name="SAPBEXaggItem 5 2 4 3" xfId="52932"/>
    <cellStyle name="SAPBEXaggItem 5 2 4 3 2" xfId="52931"/>
    <cellStyle name="SAPBEXaggItem 5 2 4 4" xfId="52930"/>
    <cellStyle name="SAPBEXaggItem 5 2 5" xfId="52929"/>
    <cellStyle name="SAPBEXaggItem 5 2 5 2" xfId="52928"/>
    <cellStyle name="SAPBEXaggItem 5 2 5 2 2" xfId="52927"/>
    <cellStyle name="SAPBEXaggItem 5 2 5 2 2 2" xfId="52926"/>
    <cellStyle name="SAPBEXaggItem 5 2 5 2 2 2 2" xfId="52925"/>
    <cellStyle name="SAPBEXaggItem 5 2 5 2 2 3" xfId="52924"/>
    <cellStyle name="SAPBEXaggItem 5 2 5 2 3" xfId="52923"/>
    <cellStyle name="SAPBEXaggItem 5 2 5 2 3 2" xfId="52922"/>
    <cellStyle name="SAPBEXaggItem 5 2 5 2 4" xfId="52921"/>
    <cellStyle name="SAPBEXaggItem 5 2 5 3" xfId="52920"/>
    <cellStyle name="SAPBEXaggItem 5 2 5 3 2" xfId="52919"/>
    <cellStyle name="SAPBEXaggItem 5 2 5 3 2 2" xfId="52918"/>
    <cellStyle name="SAPBEXaggItem 5 2 5 3 3" xfId="52917"/>
    <cellStyle name="SAPBEXaggItem 5 2 5 4" xfId="52916"/>
    <cellStyle name="SAPBEXaggItem 5 2 5 4 2" xfId="52915"/>
    <cellStyle name="SAPBEXaggItem 5 2 5 5" xfId="52914"/>
    <cellStyle name="SAPBEXaggItem 5 2 6" xfId="52913"/>
    <cellStyle name="SAPBEXaggItem 5 2 6 2" xfId="52912"/>
    <cellStyle name="SAPBEXaggItem 5 2 6 2 2" xfId="52911"/>
    <cellStyle name="SAPBEXaggItem 5 2 6 2 2 2" xfId="52910"/>
    <cellStyle name="SAPBEXaggItem 5 2 6 2 2 2 2" xfId="52909"/>
    <cellStyle name="SAPBEXaggItem 5 2 6 2 2 3" xfId="52908"/>
    <cellStyle name="SAPBEXaggItem 5 2 6 2 3" xfId="52907"/>
    <cellStyle name="SAPBEXaggItem 5 2 6 2 3 2" xfId="52906"/>
    <cellStyle name="SAPBEXaggItem 5 2 6 2 4" xfId="52905"/>
    <cellStyle name="SAPBEXaggItem 5 2 6 3" xfId="52904"/>
    <cellStyle name="SAPBEXaggItem 5 2 6 3 2" xfId="52903"/>
    <cellStyle name="SAPBEXaggItem 5 2 6 4" xfId="52902"/>
    <cellStyle name="SAPBEXaggItem 5 2 7" xfId="52901"/>
    <cellStyle name="SAPBEXaggItem 5 2 7 2" xfId="52900"/>
    <cellStyle name="SAPBEXaggItem 5 2 7 2 2" xfId="52899"/>
    <cellStyle name="SAPBEXaggItem 5 2 7 2 2 2" xfId="52898"/>
    <cellStyle name="SAPBEXaggItem 5 2 7 2 2 2 2" xfId="52897"/>
    <cellStyle name="SAPBEXaggItem 5 2 7 2 2 3" xfId="52896"/>
    <cellStyle name="SAPBEXaggItem 5 2 7 2 3" xfId="52895"/>
    <cellStyle name="SAPBEXaggItem 5 2 7 2 3 2" xfId="52894"/>
    <cellStyle name="SAPBEXaggItem 5 2 7 2 4" xfId="52893"/>
    <cellStyle name="SAPBEXaggItem 5 2 7 3" xfId="52892"/>
    <cellStyle name="SAPBEXaggItem 5 2 7 3 2" xfId="52891"/>
    <cellStyle name="SAPBEXaggItem 5 2 7 3 2 2" xfId="52890"/>
    <cellStyle name="SAPBEXaggItem 5 2 7 3 3" xfId="52889"/>
    <cellStyle name="SAPBEXaggItem 5 2 7 4" xfId="52888"/>
    <cellStyle name="SAPBEXaggItem 5 2 7 4 2" xfId="52887"/>
    <cellStyle name="SAPBEXaggItem 5 2 7 5" xfId="52886"/>
    <cellStyle name="SAPBEXaggItem 5 3" xfId="52885"/>
    <cellStyle name="SAPBEXaggItem 5 3 2" xfId="52884"/>
    <cellStyle name="SAPBEXaggItem 5 3 2 2" xfId="52883"/>
    <cellStyle name="SAPBEXaggItem 5 3 2 2 2" xfId="52882"/>
    <cellStyle name="SAPBEXaggItem 5 3 2 2 2 2" xfId="52881"/>
    <cellStyle name="SAPBEXaggItem 5 3 2 2 3" xfId="52880"/>
    <cellStyle name="SAPBEXaggItem 5 3 2 3" xfId="52879"/>
    <cellStyle name="SAPBEXaggItem 5 3 2 3 2" xfId="52878"/>
    <cellStyle name="SAPBEXaggItem 5 3 2 4" xfId="52877"/>
    <cellStyle name="SAPBEXaggItem 5 3 3" xfId="52876"/>
    <cellStyle name="SAPBEXaggItem 5 3 3 2" xfId="52875"/>
    <cellStyle name="SAPBEXaggItem 5 4" xfId="52874"/>
    <cellStyle name="SAPBEXaggItem 5 4 2" xfId="52873"/>
    <cellStyle name="SAPBEXaggItem 5 4 2 2" xfId="52872"/>
    <cellStyle name="SAPBEXaggItem 5 4 2 2 2" xfId="52871"/>
    <cellStyle name="SAPBEXaggItem 5 4 2 2 2 2" xfId="52870"/>
    <cellStyle name="SAPBEXaggItem 5 4 2 2 3" xfId="52869"/>
    <cellStyle name="SAPBEXaggItem 5 4 2 3" xfId="52868"/>
    <cellStyle name="SAPBEXaggItem 5 4 2 3 2" xfId="52867"/>
    <cellStyle name="SAPBEXaggItem 5 4 2 4" xfId="52866"/>
    <cellStyle name="SAPBEXaggItem 5 5" xfId="52865"/>
    <cellStyle name="SAPBEXaggItem 5 5 2" xfId="52864"/>
    <cellStyle name="SAPBEXaggItem 5 5 2 2" xfId="52863"/>
    <cellStyle name="SAPBEXaggItem 5 5 2 2 2" xfId="52862"/>
    <cellStyle name="SAPBEXaggItem 5 5 2 2 2 2" xfId="52861"/>
    <cellStyle name="SAPBEXaggItem 5 5 2 2 3" xfId="52860"/>
    <cellStyle name="SAPBEXaggItem 5 5 2 3" xfId="52859"/>
    <cellStyle name="SAPBEXaggItem 5 5 2 3 2" xfId="52858"/>
    <cellStyle name="SAPBEXaggItem 5 5 2 4" xfId="52857"/>
    <cellStyle name="SAPBEXaggItem 5 5 3" xfId="52856"/>
    <cellStyle name="SAPBEXaggItem 5 5 3 2" xfId="52855"/>
    <cellStyle name="SAPBEXaggItem 5 5 4" xfId="52854"/>
    <cellStyle name="SAPBEXaggItem 5 6" xfId="52853"/>
    <cellStyle name="SAPBEXaggItem 5 6 2" xfId="52852"/>
    <cellStyle name="SAPBEXaggItem 5 6 2 2" xfId="52851"/>
    <cellStyle name="SAPBEXaggItem 5 6 2 2 2" xfId="52850"/>
    <cellStyle name="SAPBEXaggItem 5 6 2 2 2 2" xfId="52849"/>
    <cellStyle name="SAPBEXaggItem 5 6 2 2 3" xfId="52848"/>
    <cellStyle name="SAPBEXaggItem 5 6 2 3" xfId="52847"/>
    <cellStyle name="SAPBEXaggItem 5 6 2 3 2" xfId="52846"/>
    <cellStyle name="SAPBEXaggItem 5 6 2 4" xfId="52845"/>
    <cellStyle name="SAPBEXaggItem 5 6 3" xfId="52844"/>
    <cellStyle name="SAPBEXaggItem 5 6 3 2" xfId="52843"/>
    <cellStyle name="SAPBEXaggItem 5 6 3 2 2" xfId="52842"/>
    <cellStyle name="SAPBEXaggItem 5 6 3 3" xfId="52841"/>
    <cellStyle name="SAPBEXaggItem 5 6 4" xfId="52840"/>
    <cellStyle name="SAPBEXaggItem 5 6 4 2" xfId="52839"/>
    <cellStyle name="SAPBEXaggItem 5 6 5" xfId="52838"/>
    <cellStyle name="SAPBEXaggItem 5 7" xfId="52837"/>
    <cellStyle name="SAPBEXaggItem 5 7 2" xfId="52836"/>
    <cellStyle name="SAPBEXaggItem 5 7 2 2" xfId="52835"/>
    <cellStyle name="SAPBEXaggItem 5 7 2 2 2" xfId="52834"/>
    <cellStyle name="SAPBEXaggItem 5 7 2 2 2 2" xfId="52833"/>
    <cellStyle name="SAPBEXaggItem 5 7 2 2 3" xfId="52832"/>
    <cellStyle name="SAPBEXaggItem 5 7 2 3" xfId="52831"/>
    <cellStyle name="SAPBEXaggItem 5 7 2 3 2" xfId="52830"/>
    <cellStyle name="SAPBEXaggItem 5 7 2 4" xfId="52829"/>
    <cellStyle name="SAPBEXaggItem 5 7 3" xfId="52828"/>
    <cellStyle name="SAPBEXaggItem 5 7 3 2" xfId="52827"/>
    <cellStyle name="SAPBEXaggItem 5 7 4" xfId="52826"/>
    <cellStyle name="SAPBEXaggItem 5 8" xfId="52825"/>
    <cellStyle name="SAPBEXaggItem 5 8 2" xfId="52824"/>
    <cellStyle name="SAPBEXaggItem 5 8 2 2" xfId="52823"/>
    <cellStyle name="SAPBEXaggItem 5 8 2 2 2" xfId="52822"/>
    <cellStyle name="SAPBEXaggItem 5 8 2 2 2 2" xfId="52821"/>
    <cellStyle name="SAPBEXaggItem 5 8 2 2 3" xfId="52820"/>
    <cellStyle name="SAPBEXaggItem 5 8 2 3" xfId="52819"/>
    <cellStyle name="SAPBEXaggItem 5 8 2 3 2" xfId="52818"/>
    <cellStyle name="SAPBEXaggItem 5 8 2 4" xfId="52817"/>
    <cellStyle name="SAPBEXaggItem 5 8 3" xfId="52816"/>
    <cellStyle name="SAPBEXaggItem 5 8 3 2" xfId="52815"/>
    <cellStyle name="SAPBEXaggItem 5 8 3 2 2" xfId="52814"/>
    <cellStyle name="SAPBEXaggItem 5 8 3 3" xfId="52813"/>
    <cellStyle name="SAPBEXaggItem 5 8 4" xfId="52812"/>
    <cellStyle name="SAPBEXaggItem 5 8 4 2" xfId="52811"/>
    <cellStyle name="SAPBEXaggItem 5 8 5" xfId="52810"/>
    <cellStyle name="SAPBEXaggItem 6" xfId="52809"/>
    <cellStyle name="SAPBEXaggItem 6 2" xfId="52808"/>
    <cellStyle name="SAPBEXaggItem 6 2 2" xfId="52807"/>
    <cellStyle name="SAPBEXaggItem 6 2 2 2" xfId="52806"/>
    <cellStyle name="SAPBEXaggItem 6 2 2 2 2" xfId="52805"/>
    <cellStyle name="SAPBEXaggItem 6 2 2 2 2 2" xfId="52804"/>
    <cellStyle name="SAPBEXaggItem 6 2 2 2 3" xfId="52803"/>
    <cellStyle name="SAPBEXaggItem 6 2 2 3" xfId="52802"/>
    <cellStyle name="SAPBEXaggItem 6 2 2 3 2" xfId="52801"/>
    <cellStyle name="SAPBEXaggItem 6 2 2 4" xfId="52800"/>
    <cellStyle name="SAPBEXaggItem 6 2 3" xfId="52799"/>
    <cellStyle name="SAPBEXaggItem 6 2 3 2" xfId="52798"/>
    <cellStyle name="SAPBEXaggItem 6 2 4" xfId="52797"/>
    <cellStyle name="SAPBEXaggItem 6 3" xfId="52796"/>
    <cellStyle name="SAPBEXaggItem 6 3 2" xfId="52795"/>
    <cellStyle name="SAPBEXaggItem 6 3 2 2" xfId="52794"/>
    <cellStyle name="SAPBEXaggItem 6 3 2 2 2" xfId="52793"/>
    <cellStyle name="SAPBEXaggItem 6 3 2 2 2 2" xfId="52792"/>
    <cellStyle name="SAPBEXaggItem 6 3 2 2 3" xfId="52791"/>
    <cellStyle name="SAPBEXaggItem 6 3 2 3" xfId="52790"/>
    <cellStyle name="SAPBEXaggItem 6 3 2 3 2" xfId="52789"/>
    <cellStyle name="SAPBEXaggItem 6 3 2 4" xfId="52788"/>
    <cellStyle name="SAPBEXaggItem 6 3 3" xfId="52787"/>
    <cellStyle name="SAPBEXaggItem 6 3 3 2" xfId="52786"/>
    <cellStyle name="SAPBEXaggItem 6 3 3 2 2" xfId="52785"/>
    <cellStyle name="SAPBEXaggItem 6 3 3 3" xfId="52784"/>
    <cellStyle name="SAPBEXaggItem 6 3 4" xfId="52783"/>
    <cellStyle name="SAPBEXaggItem 6 3 4 2" xfId="52782"/>
    <cellStyle name="SAPBEXaggItem 6 3 5" xfId="52781"/>
    <cellStyle name="SAPBEXaggItem 6 4" xfId="52780"/>
    <cellStyle name="SAPBEXaggItem 6 4 2" xfId="52779"/>
    <cellStyle name="SAPBEXaggItem 6 4 2 2" xfId="52778"/>
    <cellStyle name="SAPBEXaggItem 6 4 2 2 2" xfId="52777"/>
    <cellStyle name="SAPBEXaggItem 6 4 2 2 2 2" xfId="52776"/>
    <cellStyle name="SAPBEXaggItem 6 4 2 2 3" xfId="52775"/>
    <cellStyle name="SAPBEXaggItem 6 4 2 3" xfId="52774"/>
    <cellStyle name="SAPBEXaggItem 6 4 2 3 2" xfId="52773"/>
    <cellStyle name="SAPBEXaggItem 6 4 2 4" xfId="52772"/>
    <cellStyle name="SAPBEXaggItem 6 4 3" xfId="52771"/>
    <cellStyle name="SAPBEXaggItem 6 4 3 2" xfId="52770"/>
    <cellStyle name="SAPBEXaggItem 6 4 4" xfId="52769"/>
    <cellStyle name="SAPBEXaggItem 6 5" xfId="52768"/>
    <cellStyle name="SAPBEXaggItem 6 5 2" xfId="52767"/>
    <cellStyle name="SAPBEXaggItem 6 5 2 2" xfId="52766"/>
    <cellStyle name="SAPBEXaggItem 6 5 2 2 2" xfId="52765"/>
    <cellStyle name="SAPBEXaggItem 6 5 2 2 2 2" xfId="52764"/>
    <cellStyle name="SAPBEXaggItem 6 5 2 2 3" xfId="52763"/>
    <cellStyle name="SAPBEXaggItem 6 5 2 3" xfId="52762"/>
    <cellStyle name="SAPBEXaggItem 6 5 2 3 2" xfId="52761"/>
    <cellStyle name="SAPBEXaggItem 6 5 2 4" xfId="52760"/>
    <cellStyle name="SAPBEXaggItem 6 5 3" xfId="52759"/>
    <cellStyle name="SAPBEXaggItem 6 5 3 2" xfId="52758"/>
    <cellStyle name="SAPBEXaggItem 6 5 3 2 2" xfId="52757"/>
    <cellStyle name="SAPBEXaggItem 6 5 3 3" xfId="52756"/>
    <cellStyle name="SAPBEXaggItem 6 5 4" xfId="52755"/>
    <cellStyle name="SAPBEXaggItem 6 5 4 2" xfId="52754"/>
    <cellStyle name="SAPBEXaggItem 6 5 5" xfId="52753"/>
    <cellStyle name="SAPBEXaggItem 6 6" xfId="52752"/>
    <cellStyle name="SAPBEXaggItem 6 6 2" xfId="52751"/>
    <cellStyle name="SAPBEXaggItem 7" xfId="52750"/>
    <cellStyle name="SAPBEXaggItem 7 2" xfId="52749"/>
    <cellStyle name="SAPBEXaggItem 7 2 2" xfId="52748"/>
    <cellStyle name="SAPBEXaggItem 7 2 2 2" xfId="52747"/>
    <cellStyle name="SAPBEXaggItem 7 2 2 2 2" xfId="52746"/>
    <cellStyle name="SAPBEXaggItem 7 2 2 3" xfId="52745"/>
    <cellStyle name="SAPBEXaggItem 7 2 3" xfId="52744"/>
    <cellStyle name="SAPBEXaggItem 7 2 3 2" xfId="52743"/>
    <cellStyle name="SAPBEXaggItem 7 2 4" xfId="52742"/>
    <cellStyle name="SAPBEXaggItem 8" xfId="52741"/>
    <cellStyle name="SAPBEXaggItem 8 2" xfId="52740"/>
    <cellStyle name="SAPBEXaggItem 8 2 2" xfId="52739"/>
    <cellStyle name="SAPBEXaggItem 8 2 2 2" xfId="52738"/>
    <cellStyle name="SAPBEXaggItem 8 2 2 2 2" xfId="52737"/>
    <cellStyle name="SAPBEXaggItem 8 2 2 3" xfId="52736"/>
    <cellStyle name="SAPBEXaggItem 8 2 3" xfId="52735"/>
    <cellStyle name="SAPBEXaggItem 8 2 3 2" xfId="52734"/>
    <cellStyle name="SAPBEXaggItem 8 2 4" xfId="52733"/>
    <cellStyle name="SAPBEXaggItem 8 3" xfId="52732"/>
    <cellStyle name="SAPBEXaggItem 8 3 2" xfId="52731"/>
    <cellStyle name="SAPBEXaggItem 8 3 2 2" xfId="52730"/>
    <cellStyle name="SAPBEXaggItem 8 3 3" xfId="52729"/>
    <cellStyle name="SAPBEXaggItem 8 4" xfId="52728"/>
    <cellStyle name="SAPBEXaggItem 8 4 2" xfId="52727"/>
    <cellStyle name="SAPBEXaggItem 8 5" xfId="52726"/>
    <cellStyle name="SAPBEXaggItemX" xfId="52725"/>
    <cellStyle name="SAPBEXaggItemX 2" xfId="52724"/>
    <cellStyle name="SAPBEXaggItemX 2 2" xfId="52723"/>
    <cellStyle name="SAPBEXaggItemX 2 2 2" xfId="52722"/>
    <cellStyle name="SAPBEXaggItemX 2 2 2 2" xfId="52721"/>
    <cellStyle name="SAPBEXaggItemX 2 2 2 2 2" xfId="52720"/>
    <cellStyle name="SAPBEXaggItemX 2 2 2 2 2 2" xfId="52719"/>
    <cellStyle name="SAPBEXaggItemX 2 2 2 2 2 2 2" xfId="52718"/>
    <cellStyle name="SAPBEXaggItemX 2 2 2 2 2 2 2 2" xfId="52717"/>
    <cellStyle name="SAPBEXaggItemX 2 2 2 2 2 2 2 2 2" xfId="52716"/>
    <cellStyle name="SAPBEXaggItemX 2 2 2 2 2 2 2 3" xfId="52715"/>
    <cellStyle name="SAPBEXaggItemX 2 2 2 2 2 2 3" xfId="52714"/>
    <cellStyle name="SAPBEXaggItemX 2 2 2 2 2 2 3 2" xfId="52713"/>
    <cellStyle name="SAPBEXaggItemX 2 2 2 2 2 2 4" xfId="52712"/>
    <cellStyle name="SAPBEXaggItemX 2 2 2 2 2 3" xfId="52711"/>
    <cellStyle name="SAPBEXaggItemX 2 2 2 2 2 3 2" xfId="52710"/>
    <cellStyle name="SAPBEXaggItemX 2 2 2 2 3" xfId="52709"/>
    <cellStyle name="SAPBEXaggItemX 2 2 2 2 3 2" xfId="52708"/>
    <cellStyle name="SAPBEXaggItemX 2 2 2 2 3 2 2" xfId="52707"/>
    <cellStyle name="SAPBEXaggItemX 2 2 2 2 3 2 2 2" xfId="52706"/>
    <cellStyle name="SAPBEXaggItemX 2 2 2 2 3 2 2 2 2" xfId="52705"/>
    <cellStyle name="SAPBEXaggItemX 2 2 2 2 3 2 2 3" xfId="52704"/>
    <cellStyle name="SAPBEXaggItemX 2 2 2 2 3 2 3" xfId="52703"/>
    <cellStyle name="SAPBEXaggItemX 2 2 2 2 3 2 3 2" xfId="52702"/>
    <cellStyle name="SAPBEXaggItemX 2 2 2 2 3 2 4" xfId="52701"/>
    <cellStyle name="SAPBEXaggItemX 2 2 2 2 4" xfId="52700"/>
    <cellStyle name="SAPBEXaggItemX 2 2 2 2 4 2" xfId="52699"/>
    <cellStyle name="SAPBEXaggItemX 2 2 2 2 4 2 2" xfId="52698"/>
    <cellStyle name="SAPBEXaggItemX 2 2 2 2 4 2 2 2" xfId="52697"/>
    <cellStyle name="SAPBEXaggItemX 2 2 2 2 4 2 2 2 2" xfId="52696"/>
    <cellStyle name="SAPBEXaggItemX 2 2 2 2 4 2 2 3" xfId="52695"/>
    <cellStyle name="SAPBEXaggItemX 2 2 2 2 4 2 3" xfId="52694"/>
    <cellStyle name="SAPBEXaggItemX 2 2 2 2 4 2 3 2" xfId="52693"/>
    <cellStyle name="SAPBEXaggItemX 2 2 2 2 4 2 4" xfId="52692"/>
    <cellStyle name="SAPBEXaggItemX 2 2 2 2 4 3" xfId="52691"/>
    <cellStyle name="SAPBEXaggItemX 2 2 2 2 4 3 2" xfId="52690"/>
    <cellStyle name="SAPBEXaggItemX 2 2 2 2 4 4" xfId="52689"/>
    <cellStyle name="SAPBEXaggItemX 2 2 2 2 5" xfId="52688"/>
    <cellStyle name="SAPBEXaggItemX 2 2 2 2 5 2" xfId="52687"/>
    <cellStyle name="SAPBEXaggItemX 2 2 2 2 5 2 2" xfId="52686"/>
    <cellStyle name="SAPBEXaggItemX 2 2 2 2 5 2 2 2" xfId="52685"/>
    <cellStyle name="SAPBEXaggItemX 2 2 2 2 5 2 2 2 2" xfId="52684"/>
    <cellStyle name="SAPBEXaggItemX 2 2 2 2 5 2 2 3" xfId="52683"/>
    <cellStyle name="SAPBEXaggItemX 2 2 2 2 5 2 3" xfId="52682"/>
    <cellStyle name="SAPBEXaggItemX 2 2 2 2 5 2 3 2" xfId="52681"/>
    <cellStyle name="SAPBEXaggItemX 2 2 2 2 5 2 4" xfId="52680"/>
    <cellStyle name="SAPBEXaggItemX 2 2 2 2 5 3" xfId="52679"/>
    <cellStyle name="SAPBEXaggItemX 2 2 2 2 5 3 2" xfId="52678"/>
    <cellStyle name="SAPBEXaggItemX 2 2 2 2 5 3 2 2" xfId="52677"/>
    <cellStyle name="SAPBEXaggItemX 2 2 2 2 5 3 3" xfId="52676"/>
    <cellStyle name="SAPBEXaggItemX 2 2 2 2 5 4" xfId="52675"/>
    <cellStyle name="SAPBEXaggItemX 2 2 2 2 5 4 2" xfId="52674"/>
    <cellStyle name="SAPBEXaggItemX 2 2 2 2 5 5" xfId="52673"/>
    <cellStyle name="SAPBEXaggItemX 2 2 2 2 6" xfId="52672"/>
    <cellStyle name="SAPBEXaggItemX 2 2 2 2 6 2" xfId="52671"/>
    <cellStyle name="SAPBEXaggItemX 2 2 2 2 6 2 2" xfId="52670"/>
    <cellStyle name="SAPBEXaggItemX 2 2 2 2 6 2 2 2" xfId="52669"/>
    <cellStyle name="SAPBEXaggItemX 2 2 2 2 6 2 2 2 2" xfId="52668"/>
    <cellStyle name="SAPBEXaggItemX 2 2 2 2 6 2 2 3" xfId="52667"/>
    <cellStyle name="SAPBEXaggItemX 2 2 2 2 6 2 3" xfId="52666"/>
    <cellStyle name="SAPBEXaggItemX 2 2 2 2 6 2 3 2" xfId="52665"/>
    <cellStyle name="SAPBEXaggItemX 2 2 2 2 6 2 4" xfId="52664"/>
    <cellStyle name="SAPBEXaggItemX 2 2 2 2 6 3" xfId="52663"/>
    <cellStyle name="SAPBEXaggItemX 2 2 2 2 6 3 2" xfId="52662"/>
    <cellStyle name="SAPBEXaggItemX 2 2 2 2 6 4" xfId="52661"/>
    <cellStyle name="SAPBEXaggItemX 2 2 2 2 7" xfId="52660"/>
    <cellStyle name="SAPBEXaggItemX 2 2 2 2 7 2" xfId="52659"/>
    <cellStyle name="SAPBEXaggItemX 2 2 2 2 7 2 2" xfId="52658"/>
    <cellStyle name="SAPBEXaggItemX 2 2 2 2 7 2 2 2" xfId="52657"/>
    <cellStyle name="SAPBEXaggItemX 2 2 2 2 7 2 2 2 2" xfId="52656"/>
    <cellStyle name="SAPBEXaggItemX 2 2 2 2 7 2 2 3" xfId="52655"/>
    <cellStyle name="SAPBEXaggItemX 2 2 2 2 7 2 3" xfId="52654"/>
    <cellStyle name="SAPBEXaggItemX 2 2 2 2 7 2 3 2" xfId="52653"/>
    <cellStyle name="SAPBEXaggItemX 2 2 2 2 7 2 4" xfId="52652"/>
    <cellStyle name="SAPBEXaggItemX 2 2 2 2 7 3" xfId="52651"/>
    <cellStyle name="SAPBEXaggItemX 2 2 2 2 7 3 2" xfId="52650"/>
    <cellStyle name="SAPBEXaggItemX 2 2 2 2 7 3 2 2" xfId="52649"/>
    <cellStyle name="SAPBEXaggItemX 2 2 2 2 7 3 3" xfId="52648"/>
    <cellStyle name="SAPBEXaggItemX 2 2 2 2 7 4" xfId="52647"/>
    <cellStyle name="SAPBEXaggItemX 2 2 2 2 7 4 2" xfId="52646"/>
    <cellStyle name="SAPBEXaggItemX 2 2 2 2 7 5" xfId="52645"/>
    <cellStyle name="SAPBEXaggItemX 2 2 2 3" xfId="52644"/>
    <cellStyle name="SAPBEXaggItemX 2 2 2 3 2" xfId="52643"/>
    <cellStyle name="SAPBEXaggItemX 2 2 2 3 2 2" xfId="52642"/>
    <cellStyle name="SAPBEXaggItemX 2 2 2 3 2 2 2" xfId="52641"/>
    <cellStyle name="SAPBEXaggItemX 2 2 2 3 2 2 2 2" xfId="52640"/>
    <cellStyle name="SAPBEXaggItemX 2 2 2 3 2 2 3" xfId="52639"/>
    <cellStyle name="SAPBEXaggItemX 2 2 2 3 2 3" xfId="52638"/>
    <cellStyle name="SAPBEXaggItemX 2 2 2 3 2 3 2" xfId="52637"/>
    <cellStyle name="SAPBEXaggItemX 2 2 2 3 2 4" xfId="52636"/>
    <cellStyle name="SAPBEXaggItemX 2 2 2 3 3" xfId="52635"/>
    <cellStyle name="SAPBEXaggItemX 2 2 2 3 3 2" xfId="52634"/>
    <cellStyle name="SAPBEXaggItemX 2 2 2 4" xfId="52633"/>
    <cellStyle name="SAPBEXaggItemX 2 2 2 4 2" xfId="52632"/>
    <cellStyle name="SAPBEXaggItemX 2 2 2 4 2 2" xfId="52631"/>
    <cellStyle name="SAPBEXaggItemX 2 2 2 4 2 2 2" xfId="52630"/>
    <cellStyle name="SAPBEXaggItemX 2 2 2 4 2 2 2 2" xfId="52629"/>
    <cellStyle name="SAPBEXaggItemX 2 2 2 4 2 2 3" xfId="52628"/>
    <cellStyle name="SAPBEXaggItemX 2 2 2 4 2 3" xfId="52627"/>
    <cellStyle name="SAPBEXaggItemX 2 2 2 4 2 3 2" xfId="52626"/>
    <cellStyle name="SAPBEXaggItemX 2 2 2 4 2 4" xfId="52625"/>
    <cellStyle name="SAPBEXaggItemX 2 2 2 5" xfId="52624"/>
    <cellStyle name="SAPBEXaggItemX 2 2 2 5 2" xfId="52623"/>
    <cellStyle name="SAPBEXaggItemX 2 2 2 5 2 2" xfId="52622"/>
    <cellStyle name="SAPBEXaggItemX 2 2 2 5 2 2 2" xfId="52621"/>
    <cellStyle name="SAPBEXaggItemX 2 2 2 5 2 2 2 2" xfId="52620"/>
    <cellStyle name="SAPBEXaggItemX 2 2 2 5 2 2 3" xfId="52619"/>
    <cellStyle name="SAPBEXaggItemX 2 2 2 5 2 3" xfId="52618"/>
    <cellStyle name="SAPBEXaggItemX 2 2 2 5 2 3 2" xfId="52617"/>
    <cellStyle name="SAPBEXaggItemX 2 2 2 5 2 4" xfId="52616"/>
    <cellStyle name="SAPBEXaggItemX 2 2 2 5 3" xfId="52615"/>
    <cellStyle name="SAPBEXaggItemX 2 2 2 5 3 2" xfId="52614"/>
    <cellStyle name="SAPBEXaggItemX 2 2 2 5 4" xfId="52613"/>
    <cellStyle name="SAPBEXaggItemX 2 2 2 6" xfId="52612"/>
    <cellStyle name="SAPBEXaggItemX 2 2 2 6 2" xfId="52611"/>
    <cellStyle name="SAPBEXaggItemX 2 2 2 6 2 2" xfId="52610"/>
    <cellStyle name="SAPBEXaggItemX 2 2 2 6 2 2 2" xfId="52609"/>
    <cellStyle name="SAPBEXaggItemX 2 2 2 6 2 2 2 2" xfId="52608"/>
    <cellStyle name="SAPBEXaggItemX 2 2 2 6 2 2 3" xfId="52607"/>
    <cellStyle name="SAPBEXaggItemX 2 2 2 6 2 3" xfId="52606"/>
    <cellStyle name="SAPBEXaggItemX 2 2 2 6 2 3 2" xfId="52605"/>
    <cellStyle name="SAPBEXaggItemX 2 2 2 6 2 4" xfId="52604"/>
    <cellStyle name="SAPBEXaggItemX 2 2 2 6 3" xfId="52603"/>
    <cellStyle name="SAPBEXaggItemX 2 2 2 6 3 2" xfId="52602"/>
    <cellStyle name="SAPBEXaggItemX 2 2 2 6 3 2 2" xfId="52601"/>
    <cellStyle name="SAPBEXaggItemX 2 2 2 6 3 3" xfId="52600"/>
    <cellStyle name="SAPBEXaggItemX 2 2 2 6 4" xfId="52599"/>
    <cellStyle name="SAPBEXaggItemX 2 2 2 6 4 2" xfId="52598"/>
    <cellStyle name="SAPBEXaggItemX 2 2 2 6 5" xfId="52597"/>
    <cellStyle name="SAPBEXaggItemX 2 2 2 7" xfId="52596"/>
    <cellStyle name="SAPBEXaggItemX 2 2 2 7 2" xfId="52595"/>
    <cellStyle name="SAPBEXaggItemX 2 2 2 7 2 2" xfId="52594"/>
    <cellStyle name="SAPBEXaggItemX 2 2 2 7 2 2 2" xfId="52593"/>
    <cellStyle name="SAPBEXaggItemX 2 2 2 7 2 2 2 2" xfId="52592"/>
    <cellStyle name="SAPBEXaggItemX 2 2 2 7 2 2 3" xfId="52591"/>
    <cellStyle name="SAPBEXaggItemX 2 2 2 7 2 3" xfId="52590"/>
    <cellStyle name="SAPBEXaggItemX 2 2 2 7 2 3 2" xfId="52589"/>
    <cellStyle name="SAPBEXaggItemX 2 2 2 7 2 4" xfId="52588"/>
    <cellStyle name="SAPBEXaggItemX 2 2 2 7 3" xfId="52587"/>
    <cellStyle name="SAPBEXaggItemX 2 2 2 7 3 2" xfId="52586"/>
    <cellStyle name="SAPBEXaggItemX 2 2 2 7 4" xfId="52585"/>
    <cellStyle name="SAPBEXaggItemX 2 2 2 8" xfId="52584"/>
    <cellStyle name="SAPBEXaggItemX 2 2 2 8 2" xfId="52583"/>
    <cellStyle name="SAPBEXaggItemX 2 2 2 8 2 2" xfId="52582"/>
    <cellStyle name="SAPBEXaggItemX 2 2 2 8 2 2 2" xfId="52581"/>
    <cellStyle name="SAPBEXaggItemX 2 2 2 8 2 2 2 2" xfId="52580"/>
    <cellStyle name="SAPBEXaggItemX 2 2 2 8 2 2 3" xfId="52579"/>
    <cellStyle name="SAPBEXaggItemX 2 2 2 8 2 3" xfId="52578"/>
    <cellStyle name="SAPBEXaggItemX 2 2 2 8 2 3 2" xfId="52577"/>
    <cellStyle name="SAPBEXaggItemX 2 2 2 8 2 4" xfId="52576"/>
    <cellStyle name="SAPBEXaggItemX 2 2 2 8 3" xfId="52575"/>
    <cellStyle name="SAPBEXaggItemX 2 2 2 8 3 2" xfId="52574"/>
    <cellStyle name="SAPBEXaggItemX 2 2 2 8 3 2 2" xfId="52573"/>
    <cellStyle name="SAPBEXaggItemX 2 2 2 8 3 3" xfId="52572"/>
    <cellStyle name="SAPBEXaggItemX 2 2 2 8 4" xfId="52571"/>
    <cellStyle name="SAPBEXaggItemX 2 2 2 8 4 2" xfId="52570"/>
    <cellStyle name="SAPBEXaggItemX 2 2 2 8 5" xfId="52569"/>
    <cellStyle name="SAPBEXaggItemX 2 2 3" xfId="52568"/>
    <cellStyle name="SAPBEXaggItemX 2 2 3 2" xfId="52567"/>
    <cellStyle name="SAPBEXaggItemX 2 2 3 2 2" xfId="52566"/>
    <cellStyle name="SAPBEXaggItemX 2 2 3 2 2 2" xfId="52565"/>
    <cellStyle name="SAPBEXaggItemX 2 2 3 2 2 2 2" xfId="52564"/>
    <cellStyle name="SAPBEXaggItemX 2 2 3 2 2 2 2 2" xfId="52563"/>
    <cellStyle name="SAPBEXaggItemX 2 2 3 2 2 2 3" xfId="52562"/>
    <cellStyle name="SAPBEXaggItemX 2 2 3 2 2 3" xfId="52561"/>
    <cellStyle name="SAPBEXaggItemX 2 2 3 2 2 3 2" xfId="52560"/>
    <cellStyle name="SAPBEXaggItemX 2 2 3 2 2 4" xfId="52559"/>
    <cellStyle name="SAPBEXaggItemX 2 2 3 2 3" xfId="52558"/>
    <cellStyle name="SAPBEXaggItemX 2 2 3 2 3 2" xfId="52557"/>
    <cellStyle name="SAPBEXaggItemX 2 2 3 3" xfId="52556"/>
    <cellStyle name="SAPBEXaggItemX 2 2 3 3 2" xfId="52555"/>
    <cellStyle name="SAPBEXaggItemX 2 2 3 3 2 2" xfId="52554"/>
    <cellStyle name="SAPBEXaggItemX 2 2 3 3 2 2 2" xfId="52553"/>
    <cellStyle name="SAPBEXaggItemX 2 2 3 3 2 2 2 2" xfId="52552"/>
    <cellStyle name="SAPBEXaggItemX 2 2 3 3 2 2 3" xfId="52551"/>
    <cellStyle name="SAPBEXaggItemX 2 2 3 3 2 3" xfId="52550"/>
    <cellStyle name="SAPBEXaggItemX 2 2 3 3 2 3 2" xfId="52549"/>
    <cellStyle name="SAPBEXaggItemX 2 2 3 3 2 4" xfId="52548"/>
    <cellStyle name="SAPBEXaggItemX 2 2 3 4" xfId="52547"/>
    <cellStyle name="SAPBEXaggItemX 2 2 3 4 2" xfId="52546"/>
    <cellStyle name="SAPBEXaggItemX 2 2 3 4 2 2" xfId="52545"/>
    <cellStyle name="SAPBEXaggItemX 2 2 3 4 2 2 2" xfId="52544"/>
    <cellStyle name="SAPBEXaggItemX 2 2 3 4 2 2 2 2" xfId="52543"/>
    <cellStyle name="SAPBEXaggItemX 2 2 3 4 2 2 3" xfId="52542"/>
    <cellStyle name="SAPBEXaggItemX 2 2 3 4 2 3" xfId="52541"/>
    <cellStyle name="SAPBEXaggItemX 2 2 3 4 2 3 2" xfId="52540"/>
    <cellStyle name="SAPBEXaggItemX 2 2 3 4 2 4" xfId="52539"/>
    <cellStyle name="SAPBEXaggItemX 2 2 3 4 3" xfId="52538"/>
    <cellStyle name="SAPBEXaggItemX 2 2 3 4 3 2" xfId="52537"/>
    <cellStyle name="SAPBEXaggItemX 2 2 3 4 4" xfId="52536"/>
    <cellStyle name="SAPBEXaggItemX 2 2 3 5" xfId="52535"/>
    <cellStyle name="SAPBEXaggItemX 2 2 3 5 2" xfId="52534"/>
    <cellStyle name="SAPBEXaggItemX 2 2 3 5 2 2" xfId="52533"/>
    <cellStyle name="SAPBEXaggItemX 2 2 3 5 2 2 2" xfId="52532"/>
    <cellStyle name="SAPBEXaggItemX 2 2 3 5 2 2 2 2" xfId="52531"/>
    <cellStyle name="SAPBEXaggItemX 2 2 3 5 2 2 3" xfId="52530"/>
    <cellStyle name="SAPBEXaggItemX 2 2 3 5 2 3" xfId="52529"/>
    <cellStyle name="SAPBEXaggItemX 2 2 3 5 2 3 2" xfId="52528"/>
    <cellStyle name="SAPBEXaggItemX 2 2 3 5 2 4" xfId="52527"/>
    <cellStyle name="SAPBEXaggItemX 2 2 3 5 3" xfId="52526"/>
    <cellStyle name="SAPBEXaggItemX 2 2 3 5 3 2" xfId="52525"/>
    <cellStyle name="SAPBEXaggItemX 2 2 3 5 3 2 2" xfId="52524"/>
    <cellStyle name="SAPBEXaggItemX 2 2 3 5 3 3" xfId="52523"/>
    <cellStyle name="SAPBEXaggItemX 2 2 3 5 4" xfId="52522"/>
    <cellStyle name="SAPBEXaggItemX 2 2 3 5 4 2" xfId="52521"/>
    <cellStyle name="SAPBEXaggItemX 2 2 3 5 5" xfId="52520"/>
    <cellStyle name="SAPBEXaggItemX 2 2 3 6" xfId="52519"/>
    <cellStyle name="SAPBEXaggItemX 2 2 3 6 2" xfId="52518"/>
    <cellStyle name="SAPBEXaggItemX 2 2 3 6 2 2" xfId="52517"/>
    <cellStyle name="SAPBEXaggItemX 2 2 3 6 2 2 2" xfId="52516"/>
    <cellStyle name="SAPBEXaggItemX 2 2 3 6 2 2 2 2" xfId="52515"/>
    <cellStyle name="SAPBEXaggItemX 2 2 3 6 2 2 3" xfId="52514"/>
    <cellStyle name="SAPBEXaggItemX 2 2 3 6 2 3" xfId="52513"/>
    <cellStyle name="SAPBEXaggItemX 2 2 3 6 2 3 2" xfId="52512"/>
    <cellStyle name="SAPBEXaggItemX 2 2 3 6 2 4" xfId="52511"/>
    <cellStyle name="SAPBEXaggItemX 2 2 3 6 3" xfId="52510"/>
    <cellStyle name="SAPBEXaggItemX 2 2 3 6 3 2" xfId="52509"/>
    <cellStyle name="SAPBEXaggItemX 2 2 3 6 4" xfId="52508"/>
    <cellStyle name="SAPBEXaggItemX 2 2 3 7" xfId="52507"/>
    <cellStyle name="SAPBEXaggItemX 2 2 3 7 2" xfId="52506"/>
    <cellStyle name="SAPBEXaggItemX 2 2 3 7 2 2" xfId="52505"/>
    <cellStyle name="SAPBEXaggItemX 2 2 3 7 2 2 2" xfId="52504"/>
    <cellStyle name="SAPBEXaggItemX 2 2 3 7 2 2 2 2" xfId="52503"/>
    <cellStyle name="SAPBEXaggItemX 2 2 3 7 2 2 3" xfId="52502"/>
    <cellStyle name="SAPBEXaggItemX 2 2 3 7 2 3" xfId="52501"/>
    <cellStyle name="SAPBEXaggItemX 2 2 3 7 2 3 2" xfId="52500"/>
    <cellStyle name="SAPBEXaggItemX 2 2 3 7 2 4" xfId="52499"/>
    <cellStyle name="SAPBEXaggItemX 2 2 3 7 3" xfId="52498"/>
    <cellStyle name="SAPBEXaggItemX 2 2 3 7 3 2" xfId="52497"/>
    <cellStyle name="SAPBEXaggItemX 2 2 3 7 3 2 2" xfId="52496"/>
    <cellStyle name="SAPBEXaggItemX 2 2 3 7 3 3" xfId="52495"/>
    <cellStyle name="SAPBEXaggItemX 2 2 3 7 4" xfId="52494"/>
    <cellStyle name="SAPBEXaggItemX 2 2 3 7 4 2" xfId="52493"/>
    <cellStyle name="SAPBEXaggItemX 2 2 3 7 5" xfId="52492"/>
    <cellStyle name="SAPBEXaggItemX 2 2 4" xfId="52491"/>
    <cellStyle name="SAPBEXaggItemX 2 2 4 2" xfId="52490"/>
    <cellStyle name="SAPBEXaggItemX 2 2 4 2 2" xfId="52489"/>
    <cellStyle name="SAPBEXaggItemX 2 2 4 2 2 2" xfId="52488"/>
    <cellStyle name="SAPBEXaggItemX 2 2 4 2 2 2 2" xfId="52487"/>
    <cellStyle name="SAPBEXaggItemX 2 2 4 2 2 3" xfId="52486"/>
    <cellStyle name="SAPBEXaggItemX 2 2 4 2 3" xfId="52485"/>
    <cellStyle name="SAPBEXaggItemX 2 2 4 2 3 2" xfId="52484"/>
    <cellStyle name="SAPBEXaggItemX 2 2 4 2 4" xfId="52483"/>
    <cellStyle name="SAPBEXaggItemX 2 2 4 3" xfId="52482"/>
    <cellStyle name="SAPBEXaggItemX 2 2 4 3 2" xfId="52481"/>
    <cellStyle name="SAPBEXaggItemX 2 2 5" xfId="52480"/>
    <cellStyle name="SAPBEXaggItemX 2 2 5 2" xfId="52479"/>
    <cellStyle name="SAPBEXaggItemX 2 2 5 2 2" xfId="52478"/>
    <cellStyle name="SAPBEXaggItemX 2 2 5 2 2 2" xfId="52477"/>
    <cellStyle name="SAPBEXaggItemX 2 2 5 2 2 2 2" xfId="52476"/>
    <cellStyle name="SAPBEXaggItemX 2 2 5 2 2 3" xfId="52475"/>
    <cellStyle name="SAPBEXaggItemX 2 2 5 2 3" xfId="52474"/>
    <cellStyle name="SAPBEXaggItemX 2 2 5 2 3 2" xfId="52473"/>
    <cellStyle name="SAPBEXaggItemX 2 2 5 2 4" xfId="52472"/>
    <cellStyle name="SAPBEXaggItemX 2 2 6" xfId="52471"/>
    <cellStyle name="SAPBEXaggItemX 2 2 6 2" xfId="52470"/>
    <cellStyle name="SAPBEXaggItemX 2 2 6 2 2" xfId="52469"/>
    <cellStyle name="SAPBEXaggItemX 2 2 6 2 2 2" xfId="52468"/>
    <cellStyle name="SAPBEXaggItemX 2 2 6 2 2 2 2" xfId="52467"/>
    <cellStyle name="SAPBEXaggItemX 2 2 6 2 2 3" xfId="52466"/>
    <cellStyle name="SAPBEXaggItemX 2 2 6 2 3" xfId="52465"/>
    <cellStyle name="SAPBEXaggItemX 2 2 6 2 3 2" xfId="52464"/>
    <cellStyle name="SAPBEXaggItemX 2 2 6 2 4" xfId="52463"/>
    <cellStyle name="SAPBEXaggItemX 2 2 6 3" xfId="52462"/>
    <cellStyle name="SAPBEXaggItemX 2 2 6 3 2" xfId="52461"/>
    <cellStyle name="SAPBEXaggItemX 2 2 6 4" xfId="52460"/>
    <cellStyle name="SAPBEXaggItemX 2 2 7" xfId="52459"/>
    <cellStyle name="SAPBEXaggItemX 2 2 7 2" xfId="52458"/>
    <cellStyle name="SAPBEXaggItemX 2 2 7 2 2" xfId="52457"/>
    <cellStyle name="SAPBEXaggItemX 2 2 7 2 2 2" xfId="52456"/>
    <cellStyle name="SAPBEXaggItemX 2 2 7 2 2 2 2" xfId="52455"/>
    <cellStyle name="SAPBEXaggItemX 2 2 7 2 2 3" xfId="52454"/>
    <cellStyle name="SAPBEXaggItemX 2 2 7 2 3" xfId="52453"/>
    <cellStyle name="SAPBEXaggItemX 2 2 7 2 3 2" xfId="52452"/>
    <cellStyle name="SAPBEXaggItemX 2 2 7 2 4" xfId="52451"/>
    <cellStyle name="SAPBEXaggItemX 2 2 7 3" xfId="52450"/>
    <cellStyle name="SAPBEXaggItemX 2 2 7 3 2" xfId="52449"/>
    <cellStyle name="SAPBEXaggItemX 2 2 7 3 2 2" xfId="52448"/>
    <cellStyle name="SAPBEXaggItemX 2 2 7 3 3" xfId="52447"/>
    <cellStyle name="SAPBEXaggItemX 2 2 7 4" xfId="52446"/>
    <cellStyle name="SAPBEXaggItemX 2 2 7 4 2" xfId="52445"/>
    <cellStyle name="SAPBEXaggItemX 2 2 7 5" xfId="52444"/>
    <cellStyle name="SAPBEXaggItemX 2 2 8" xfId="52443"/>
    <cellStyle name="SAPBEXaggItemX 2 2 8 2" xfId="52442"/>
    <cellStyle name="SAPBEXaggItemX 2 2 8 2 2" xfId="52441"/>
    <cellStyle name="SAPBEXaggItemX 2 2 8 2 2 2" xfId="52440"/>
    <cellStyle name="SAPBEXaggItemX 2 2 8 2 2 2 2" xfId="52439"/>
    <cellStyle name="SAPBEXaggItemX 2 2 8 2 2 3" xfId="52438"/>
    <cellStyle name="SAPBEXaggItemX 2 2 8 2 3" xfId="52437"/>
    <cellStyle name="SAPBEXaggItemX 2 2 8 2 3 2" xfId="52436"/>
    <cellStyle name="SAPBEXaggItemX 2 2 8 2 4" xfId="52435"/>
    <cellStyle name="SAPBEXaggItemX 2 2 8 3" xfId="52434"/>
    <cellStyle name="SAPBEXaggItemX 2 2 8 3 2" xfId="52433"/>
    <cellStyle name="SAPBEXaggItemX 2 2 8 4" xfId="52432"/>
    <cellStyle name="SAPBEXaggItemX 2 2 9" xfId="52431"/>
    <cellStyle name="SAPBEXaggItemX 2 2 9 2" xfId="52430"/>
    <cellStyle name="SAPBEXaggItemX 2 2 9 2 2" xfId="52429"/>
    <cellStyle name="SAPBEXaggItemX 2 2 9 2 2 2" xfId="52428"/>
    <cellStyle name="SAPBEXaggItemX 2 2 9 2 2 2 2" xfId="52427"/>
    <cellStyle name="SAPBEXaggItemX 2 2 9 2 2 3" xfId="52426"/>
    <cellStyle name="SAPBEXaggItemX 2 2 9 2 3" xfId="52425"/>
    <cellStyle name="SAPBEXaggItemX 2 2 9 2 3 2" xfId="52424"/>
    <cellStyle name="SAPBEXaggItemX 2 2 9 2 4" xfId="52423"/>
    <cellStyle name="SAPBEXaggItemX 2 2 9 3" xfId="52422"/>
    <cellStyle name="SAPBEXaggItemX 2 2 9 3 2" xfId="52421"/>
    <cellStyle name="SAPBEXaggItemX 2 2 9 3 2 2" xfId="52420"/>
    <cellStyle name="SAPBEXaggItemX 2 2 9 3 3" xfId="52419"/>
    <cellStyle name="SAPBEXaggItemX 2 2 9 4" xfId="52418"/>
    <cellStyle name="SAPBEXaggItemX 2 2 9 4 2" xfId="52417"/>
    <cellStyle name="SAPBEXaggItemX 2 2 9 5" xfId="52416"/>
    <cellStyle name="SAPBEXaggItemX 2 3" xfId="52415"/>
    <cellStyle name="SAPBEXaggItemX 2 3 2" xfId="52414"/>
    <cellStyle name="SAPBEXaggItemX 2 3 2 2" xfId="52413"/>
    <cellStyle name="SAPBEXaggItemX 2 3 2 2 2" xfId="52412"/>
    <cellStyle name="SAPBEXaggItemX 2 3 2 2 2 2" xfId="52411"/>
    <cellStyle name="SAPBEXaggItemX 2 3 2 2 2 2 2" xfId="52410"/>
    <cellStyle name="SAPBEXaggItemX 2 3 2 2 2 2 2 2" xfId="52409"/>
    <cellStyle name="SAPBEXaggItemX 2 3 2 2 2 2 3" xfId="52408"/>
    <cellStyle name="SAPBEXaggItemX 2 3 2 2 2 3" xfId="52407"/>
    <cellStyle name="SAPBEXaggItemX 2 3 2 2 2 3 2" xfId="52406"/>
    <cellStyle name="SAPBEXaggItemX 2 3 2 2 2 4" xfId="52405"/>
    <cellStyle name="SAPBEXaggItemX 2 3 2 2 3" xfId="52404"/>
    <cellStyle name="SAPBEXaggItemX 2 3 2 2 3 2" xfId="52403"/>
    <cellStyle name="SAPBEXaggItemX 2 3 2 3" xfId="52402"/>
    <cellStyle name="SAPBEXaggItemX 2 3 2 3 2" xfId="52401"/>
    <cellStyle name="SAPBEXaggItemX 2 3 2 3 2 2" xfId="52400"/>
    <cellStyle name="SAPBEXaggItemX 2 3 2 3 2 2 2" xfId="52399"/>
    <cellStyle name="SAPBEXaggItemX 2 3 2 3 2 2 2 2" xfId="52398"/>
    <cellStyle name="SAPBEXaggItemX 2 3 2 3 2 2 3" xfId="52397"/>
    <cellStyle name="SAPBEXaggItemX 2 3 2 3 2 3" xfId="52396"/>
    <cellStyle name="SAPBEXaggItemX 2 3 2 3 2 3 2" xfId="52395"/>
    <cellStyle name="SAPBEXaggItemX 2 3 2 3 2 4" xfId="52394"/>
    <cellStyle name="SAPBEXaggItemX 2 3 2 4" xfId="52393"/>
    <cellStyle name="SAPBEXaggItemX 2 3 2 4 2" xfId="52392"/>
    <cellStyle name="SAPBEXaggItemX 2 3 2 4 2 2" xfId="52391"/>
    <cellStyle name="SAPBEXaggItemX 2 3 2 4 2 2 2" xfId="52390"/>
    <cellStyle name="SAPBEXaggItemX 2 3 2 4 2 2 2 2" xfId="52389"/>
    <cellStyle name="SAPBEXaggItemX 2 3 2 4 2 2 3" xfId="52388"/>
    <cellStyle name="SAPBEXaggItemX 2 3 2 4 2 3" xfId="52387"/>
    <cellStyle name="SAPBEXaggItemX 2 3 2 4 2 3 2" xfId="52386"/>
    <cellStyle name="SAPBEXaggItemX 2 3 2 4 2 4" xfId="52385"/>
    <cellStyle name="SAPBEXaggItemX 2 3 2 4 3" xfId="52384"/>
    <cellStyle name="SAPBEXaggItemX 2 3 2 4 3 2" xfId="52383"/>
    <cellStyle name="SAPBEXaggItemX 2 3 2 4 4" xfId="52382"/>
    <cellStyle name="SAPBEXaggItemX 2 3 2 5" xfId="52381"/>
    <cellStyle name="SAPBEXaggItemX 2 3 2 5 2" xfId="52380"/>
    <cellStyle name="SAPBEXaggItemX 2 3 2 5 2 2" xfId="52379"/>
    <cellStyle name="SAPBEXaggItemX 2 3 2 5 2 2 2" xfId="52378"/>
    <cellStyle name="SAPBEXaggItemX 2 3 2 5 2 2 2 2" xfId="52377"/>
    <cellStyle name="SAPBEXaggItemX 2 3 2 5 2 2 3" xfId="52376"/>
    <cellStyle name="SAPBEXaggItemX 2 3 2 5 2 3" xfId="52375"/>
    <cellStyle name="SAPBEXaggItemX 2 3 2 5 2 3 2" xfId="52374"/>
    <cellStyle name="SAPBEXaggItemX 2 3 2 5 2 4" xfId="52373"/>
    <cellStyle name="SAPBEXaggItemX 2 3 2 5 3" xfId="52372"/>
    <cellStyle name="SAPBEXaggItemX 2 3 2 5 3 2" xfId="52371"/>
    <cellStyle name="SAPBEXaggItemX 2 3 2 5 3 2 2" xfId="52370"/>
    <cellStyle name="SAPBEXaggItemX 2 3 2 5 3 3" xfId="52369"/>
    <cellStyle name="SAPBEXaggItemX 2 3 2 5 4" xfId="52368"/>
    <cellStyle name="SAPBEXaggItemX 2 3 2 5 4 2" xfId="52367"/>
    <cellStyle name="SAPBEXaggItemX 2 3 2 5 5" xfId="52366"/>
    <cellStyle name="SAPBEXaggItemX 2 3 2 6" xfId="52365"/>
    <cellStyle name="SAPBEXaggItemX 2 3 2 6 2" xfId="52364"/>
    <cellStyle name="SAPBEXaggItemX 2 3 2 6 2 2" xfId="52363"/>
    <cellStyle name="SAPBEXaggItemX 2 3 2 6 2 2 2" xfId="52362"/>
    <cellStyle name="SAPBEXaggItemX 2 3 2 6 2 2 2 2" xfId="52361"/>
    <cellStyle name="SAPBEXaggItemX 2 3 2 6 2 2 3" xfId="52360"/>
    <cellStyle name="SAPBEXaggItemX 2 3 2 6 2 3" xfId="52359"/>
    <cellStyle name="SAPBEXaggItemX 2 3 2 6 2 3 2" xfId="52358"/>
    <cellStyle name="SAPBEXaggItemX 2 3 2 6 2 4" xfId="52357"/>
    <cellStyle name="SAPBEXaggItemX 2 3 2 6 3" xfId="52356"/>
    <cellStyle name="SAPBEXaggItemX 2 3 2 6 3 2" xfId="52355"/>
    <cellStyle name="SAPBEXaggItemX 2 3 2 6 4" xfId="52354"/>
    <cellStyle name="SAPBEXaggItemX 2 3 2 7" xfId="52353"/>
    <cellStyle name="SAPBEXaggItemX 2 3 2 7 2" xfId="52352"/>
    <cellStyle name="SAPBEXaggItemX 2 3 2 7 2 2" xfId="52351"/>
    <cellStyle name="SAPBEXaggItemX 2 3 2 7 2 2 2" xfId="52350"/>
    <cellStyle name="SAPBEXaggItemX 2 3 2 7 2 2 2 2" xfId="52349"/>
    <cellStyle name="SAPBEXaggItemX 2 3 2 7 2 2 3" xfId="52348"/>
    <cellStyle name="SAPBEXaggItemX 2 3 2 7 2 3" xfId="52347"/>
    <cellStyle name="SAPBEXaggItemX 2 3 2 7 2 3 2" xfId="52346"/>
    <cellStyle name="SAPBEXaggItemX 2 3 2 7 2 4" xfId="52345"/>
    <cellStyle name="SAPBEXaggItemX 2 3 2 7 3" xfId="52344"/>
    <cellStyle name="SAPBEXaggItemX 2 3 2 7 3 2" xfId="52343"/>
    <cellStyle name="SAPBEXaggItemX 2 3 2 7 3 2 2" xfId="52342"/>
    <cellStyle name="SAPBEXaggItemX 2 3 2 7 3 3" xfId="52341"/>
    <cellStyle name="SAPBEXaggItemX 2 3 2 7 4" xfId="52340"/>
    <cellStyle name="SAPBEXaggItemX 2 3 2 7 4 2" xfId="52339"/>
    <cellStyle name="SAPBEXaggItemX 2 3 2 7 5" xfId="52338"/>
    <cellStyle name="SAPBEXaggItemX 2 3 3" xfId="52337"/>
    <cellStyle name="SAPBEXaggItemX 2 3 3 2" xfId="52336"/>
    <cellStyle name="SAPBEXaggItemX 2 3 3 2 2" xfId="52335"/>
    <cellStyle name="SAPBEXaggItemX 2 3 3 2 2 2" xfId="52334"/>
    <cellStyle name="SAPBEXaggItemX 2 3 3 2 2 2 2" xfId="52333"/>
    <cellStyle name="SAPBEXaggItemX 2 3 3 2 2 3" xfId="52332"/>
    <cellStyle name="SAPBEXaggItemX 2 3 3 2 3" xfId="52331"/>
    <cellStyle name="SAPBEXaggItemX 2 3 3 2 3 2" xfId="52330"/>
    <cellStyle name="SAPBEXaggItemX 2 3 3 2 4" xfId="52329"/>
    <cellStyle name="SAPBEXaggItemX 2 3 3 3" xfId="52328"/>
    <cellStyle name="SAPBEXaggItemX 2 3 3 3 2" xfId="52327"/>
    <cellStyle name="SAPBEXaggItemX 2 3 4" xfId="52326"/>
    <cellStyle name="SAPBEXaggItemX 2 3 4 2" xfId="52325"/>
    <cellStyle name="SAPBEXaggItemX 2 3 4 2 2" xfId="52324"/>
    <cellStyle name="SAPBEXaggItemX 2 3 4 2 2 2" xfId="52323"/>
    <cellStyle name="SAPBEXaggItemX 2 3 4 2 2 2 2" xfId="52322"/>
    <cellStyle name="SAPBEXaggItemX 2 3 4 2 2 3" xfId="52321"/>
    <cellStyle name="SAPBEXaggItemX 2 3 4 2 3" xfId="52320"/>
    <cellStyle name="SAPBEXaggItemX 2 3 4 2 3 2" xfId="52319"/>
    <cellStyle name="SAPBEXaggItemX 2 3 4 2 4" xfId="52318"/>
    <cellStyle name="SAPBEXaggItemX 2 3 5" xfId="52317"/>
    <cellStyle name="SAPBEXaggItemX 2 3 5 2" xfId="52316"/>
    <cellStyle name="SAPBEXaggItemX 2 3 5 2 2" xfId="52315"/>
    <cellStyle name="SAPBEXaggItemX 2 3 5 2 2 2" xfId="52314"/>
    <cellStyle name="SAPBEXaggItemX 2 3 5 2 2 2 2" xfId="52313"/>
    <cellStyle name="SAPBEXaggItemX 2 3 5 2 2 3" xfId="52312"/>
    <cellStyle name="SAPBEXaggItemX 2 3 5 2 3" xfId="52311"/>
    <cellStyle name="SAPBEXaggItemX 2 3 5 2 3 2" xfId="52310"/>
    <cellStyle name="SAPBEXaggItemX 2 3 5 2 4" xfId="52309"/>
    <cellStyle name="SAPBEXaggItemX 2 3 5 3" xfId="52308"/>
    <cellStyle name="SAPBEXaggItemX 2 3 5 3 2" xfId="52307"/>
    <cellStyle name="SAPBEXaggItemX 2 3 5 4" xfId="52306"/>
    <cellStyle name="SAPBEXaggItemX 2 3 6" xfId="52305"/>
    <cellStyle name="SAPBEXaggItemX 2 3 6 2" xfId="52304"/>
    <cellStyle name="SAPBEXaggItemX 2 3 6 2 2" xfId="52303"/>
    <cellStyle name="SAPBEXaggItemX 2 3 6 2 2 2" xfId="52302"/>
    <cellStyle name="SAPBEXaggItemX 2 3 6 2 2 2 2" xfId="52301"/>
    <cellStyle name="SAPBEXaggItemX 2 3 6 2 2 3" xfId="52300"/>
    <cellStyle name="SAPBEXaggItemX 2 3 6 2 3" xfId="52299"/>
    <cellStyle name="SAPBEXaggItemX 2 3 6 2 3 2" xfId="52298"/>
    <cellStyle name="SAPBEXaggItemX 2 3 6 2 4" xfId="52297"/>
    <cellStyle name="SAPBEXaggItemX 2 3 6 3" xfId="52296"/>
    <cellStyle name="SAPBEXaggItemX 2 3 6 3 2" xfId="52295"/>
    <cellStyle name="SAPBEXaggItemX 2 3 6 3 2 2" xfId="52294"/>
    <cellStyle name="SAPBEXaggItemX 2 3 6 3 3" xfId="52293"/>
    <cellStyle name="SAPBEXaggItemX 2 3 6 4" xfId="52292"/>
    <cellStyle name="SAPBEXaggItemX 2 3 6 4 2" xfId="52291"/>
    <cellStyle name="SAPBEXaggItemX 2 3 6 5" xfId="52290"/>
    <cellStyle name="SAPBEXaggItemX 2 3 7" xfId="52289"/>
    <cellStyle name="SAPBEXaggItemX 2 3 7 2" xfId="52288"/>
    <cellStyle name="SAPBEXaggItemX 2 3 7 2 2" xfId="52287"/>
    <cellStyle name="SAPBEXaggItemX 2 3 7 2 2 2" xfId="52286"/>
    <cellStyle name="SAPBEXaggItemX 2 3 7 2 2 2 2" xfId="52285"/>
    <cellStyle name="SAPBEXaggItemX 2 3 7 2 2 3" xfId="52284"/>
    <cellStyle name="SAPBEXaggItemX 2 3 7 2 3" xfId="52283"/>
    <cellStyle name="SAPBEXaggItemX 2 3 7 2 3 2" xfId="52282"/>
    <cellStyle name="SAPBEXaggItemX 2 3 7 2 4" xfId="52281"/>
    <cellStyle name="SAPBEXaggItemX 2 3 7 3" xfId="52280"/>
    <cellStyle name="SAPBEXaggItemX 2 3 7 3 2" xfId="52279"/>
    <cellStyle name="SAPBEXaggItemX 2 3 7 4" xfId="52278"/>
    <cellStyle name="SAPBEXaggItemX 2 3 8" xfId="52277"/>
    <cellStyle name="SAPBEXaggItemX 2 3 8 2" xfId="52276"/>
    <cellStyle name="SAPBEXaggItemX 2 3 8 2 2" xfId="52275"/>
    <cellStyle name="SAPBEXaggItemX 2 3 8 2 2 2" xfId="52274"/>
    <cellStyle name="SAPBEXaggItemX 2 3 8 2 2 2 2" xfId="52273"/>
    <cellStyle name="SAPBEXaggItemX 2 3 8 2 2 3" xfId="52272"/>
    <cellStyle name="SAPBEXaggItemX 2 3 8 2 3" xfId="52271"/>
    <cellStyle name="SAPBEXaggItemX 2 3 8 2 3 2" xfId="52270"/>
    <cellStyle name="SAPBEXaggItemX 2 3 8 2 4" xfId="52269"/>
    <cellStyle name="SAPBEXaggItemX 2 3 8 3" xfId="52268"/>
    <cellStyle name="SAPBEXaggItemX 2 3 8 3 2" xfId="52267"/>
    <cellStyle name="SAPBEXaggItemX 2 3 8 3 2 2" xfId="52266"/>
    <cellStyle name="SAPBEXaggItemX 2 3 8 3 3" xfId="52265"/>
    <cellStyle name="SAPBEXaggItemX 2 3 8 4" xfId="52264"/>
    <cellStyle name="SAPBEXaggItemX 2 3 8 4 2" xfId="52263"/>
    <cellStyle name="SAPBEXaggItemX 2 3 8 5" xfId="52262"/>
    <cellStyle name="SAPBEXaggItemX 2 4" xfId="52261"/>
    <cellStyle name="SAPBEXaggItemX 2 4 2" xfId="52260"/>
    <cellStyle name="SAPBEXaggItemX 2 4 2 2" xfId="52259"/>
    <cellStyle name="SAPBEXaggItemX 2 4 2 2 2" xfId="52258"/>
    <cellStyle name="SAPBEXaggItemX 2 4 2 2 2 2" xfId="52257"/>
    <cellStyle name="SAPBEXaggItemX 2 4 2 2 2 2 2" xfId="52256"/>
    <cellStyle name="SAPBEXaggItemX 2 4 2 2 2 2 2 2" xfId="52255"/>
    <cellStyle name="SAPBEXaggItemX 2 4 2 2 2 2 3" xfId="52254"/>
    <cellStyle name="SAPBEXaggItemX 2 4 2 2 2 3" xfId="52253"/>
    <cellStyle name="SAPBEXaggItemX 2 4 2 2 2 3 2" xfId="52252"/>
    <cellStyle name="SAPBEXaggItemX 2 4 2 2 2 4" xfId="52251"/>
    <cellStyle name="SAPBEXaggItemX 2 4 2 2 3" xfId="52250"/>
    <cellStyle name="SAPBEXaggItemX 2 4 2 2 3 2" xfId="52249"/>
    <cellStyle name="SAPBEXaggItemX 2 4 2 3" xfId="52248"/>
    <cellStyle name="SAPBEXaggItemX 2 4 2 3 2" xfId="52247"/>
    <cellStyle name="SAPBEXaggItemX 2 4 2 3 2 2" xfId="52246"/>
    <cellStyle name="SAPBEXaggItemX 2 4 2 3 2 2 2" xfId="52245"/>
    <cellStyle name="SAPBEXaggItemX 2 4 2 3 2 2 2 2" xfId="52244"/>
    <cellStyle name="SAPBEXaggItemX 2 4 2 3 2 2 3" xfId="52243"/>
    <cellStyle name="SAPBEXaggItemX 2 4 2 3 2 3" xfId="52242"/>
    <cellStyle name="SAPBEXaggItemX 2 4 2 3 2 3 2" xfId="52241"/>
    <cellStyle name="SAPBEXaggItemX 2 4 2 3 2 4" xfId="52240"/>
    <cellStyle name="SAPBEXaggItemX 2 4 2 4" xfId="52239"/>
    <cellStyle name="SAPBEXaggItemX 2 4 2 4 2" xfId="52238"/>
    <cellStyle name="SAPBEXaggItemX 2 4 2 4 2 2" xfId="52237"/>
    <cellStyle name="SAPBEXaggItemX 2 4 2 4 2 2 2" xfId="52236"/>
    <cellStyle name="SAPBEXaggItemX 2 4 2 4 2 2 2 2" xfId="52235"/>
    <cellStyle name="SAPBEXaggItemX 2 4 2 4 2 2 3" xfId="52234"/>
    <cellStyle name="SAPBEXaggItemX 2 4 2 4 2 3" xfId="52233"/>
    <cellStyle name="SAPBEXaggItemX 2 4 2 4 2 3 2" xfId="52232"/>
    <cellStyle name="SAPBEXaggItemX 2 4 2 4 2 4" xfId="52231"/>
    <cellStyle name="SAPBEXaggItemX 2 4 2 4 3" xfId="52230"/>
    <cellStyle name="SAPBEXaggItemX 2 4 2 4 3 2" xfId="52229"/>
    <cellStyle name="SAPBEXaggItemX 2 4 2 4 4" xfId="52228"/>
    <cellStyle name="SAPBEXaggItemX 2 4 2 5" xfId="52227"/>
    <cellStyle name="SAPBEXaggItemX 2 4 2 5 2" xfId="52226"/>
    <cellStyle name="SAPBEXaggItemX 2 4 2 5 2 2" xfId="52225"/>
    <cellStyle name="SAPBEXaggItemX 2 4 2 5 2 2 2" xfId="52224"/>
    <cellStyle name="SAPBEXaggItemX 2 4 2 5 2 2 2 2" xfId="52223"/>
    <cellStyle name="SAPBEXaggItemX 2 4 2 5 2 2 3" xfId="52222"/>
    <cellStyle name="SAPBEXaggItemX 2 4 2 5 2 3" xfId="52221"/>
    <cellStyle name="SAPBEXaggItemX 2 4 2 5 2 3 2" xfId="52220"/>
    <cellStyle name="SAPBEXaggItemX 2 4 2 5 2 4" xfId="52219"/>
    <cellStyle name="SAPBEXaggItemX 2 4 2 5 3" xfId="52218"/>
    <cellStyle name="SAPBEXaggItemX 2 4 2 5 3 2" xfId="52217"/>
    <cellStyle name="SAPBEXaggItemX 2 4 2 5 3 2 2" xfId="52216"/>
    <cellStyle name="SAPBEXaggItemX 2 4 2 5 3 3" xfId="52215"/>
    <cellStyle name="SAPBEXaggItemX 2 4 2 5 4" xfId="52214"/>
    <cellStyle name="SAPBEXaggItemX 2 4 2 5 4 2" xfId="52213"/>
    <cellStyle name="SAPBEXaggItemX 2 4 2 5 5" xfId="52212"/>
    <cellStyle name="SAPBEXaggItemX 2 4 2 6" xfId="52211"/>
    <cellStyle name="SAPBEXaggItemX 2 4 2 6 2" xfId="52210"/>
    <cellStyle name="SAPBEXaggItemX 2 4 2 6 2 2" xfId="52209"/>
    <cellStyle name="SAPBEXaggItemX 2 4 2 6 2 2 2" xfId="52208"/>
    <cellStyle name="SAPBEXaggItemX 2 4 2 6 2 2 2 2" xfId="52207"/>
    <cellStyle name="SAPBEXaggItemX 2 4 2 6 2 2 3" xfId="52206"/>
    <cellStyle name="SAPBEXaggItemX 2 4 2 6 2 3" xfId="52205"/>
    <cellStyle name="SAPBEXaggItemX 2 4 2 6 2 3 2" xfId="52204"/>
    <cellStyle name="SAPBEXaggItemX 2 4 2 6 2 4" xfId="52203"/>
    <cellStyle name="SAPBEXaggItemX 2 4 2 6 3" xfId="52202"/>
    <cellStyle name="SAPBEXaggItemX 2 4 2 6 3 2" xfId="52201"/>
    <cellStyle name="SAPBEXaggItemX 2 4 2 6 4" xfId="52200"/>
    <cellStyle name="SAPBEXaggItemX 2 4 2 7" xfId="52199"/>
    <cellStyle name="SAPBEXaggItemX 2 4 2 7 2" xfId="52198"/>
    <cellStyle name="SAPBEXaggItemX 2 4 2 7 2 2" xfId="52197"/>
    <cellStyle name="SAPBEXaggItemX 2 4 2 7 2 2 2" xfId="52196"/>
    <cellStyle name="SAPBEXaggItemX 2 4 2 7 2 2 2 2" xfId="52195"/>
    <cellStyle name="SAPBEXaggItemX 2 4 2 7 2 2 3" xfId="52194"/>
    <cellStyle name="SAPBEXaggItemX 2 4 2 7 2 3" xfId="52193"/>
    <cellStyle name="SAPBEXaggItemX 2 4 2 7 2 3 2" xfId="52192"/>
    <cellStyle name="SAPBEXaggItemX 2 4 2 7 2 4" xfId="52191"/>
    <cellStyle name="SAPBEXaggItemX 2 4 2 7 3" xfId="52190"/>
    <cellStyle name="SAPBEXaggItemX 2 4 2 7 3 2" xfId="52189"/>
    <cellStyle name="SAPBEXaggItemX 2 4 2 7 3 2 2" xfId="52188"/>
    <cellStyle name="SAPBEXaggItemX 2 4 2 7 3 3" xfId="52187"/>
    <cellStyle name="SAPBEXaggItemX 2 4 2 7 4" xfId="52186"/>
    <cellStyle name="SAPBEXaggItemX 2 4 2 7 4 2" xfId="52185"/>
    <cellStyle name="SAPBEXaggItemX 2 4 2 7 5" xfId="52184"/>
    <cellStyle name="SAPBEXaggItemX 2 4 3" xfId="52183"/>
    <cellStyle name="SAPBEXaggItemX 2 4 3 2" xfId="52182"/>
    <cellStyle name="SAPBEXaggItemX 2 4 3 2 2" xfId="52181"/>
    <cellStyle name="SAPBEXaggItemX 2 4 3 2 2 2" xfId="52180"/>
    <cellStyle name="SAPBEXaggItemX 2 4 3 2 2 2 2" xfId="52179"/>
    <cellStyle name="SAPBEXaggItemX 2 4 3 2 2 3" xfId="52178"/>
    <cellStyle name="SAPBEXaggItemX 2 4 3 2 3" xfId="52177"/>
    <cellStyle name="SAPBEXaggItemX 2 4 3 2 3 2" xfId="52176"/>
    <cellStyle name="SAPBEXaggItemX 2 4 3 2 4" xfId="52175"/>
    <cellStyle name="SAPBEXaggItemX 2 4 3 3" xfId="52174"/>
    <cellStyle name="SAPBEXaggItemX 2 4 3 3 2" xfId="52173"/>
    <cellStyle name="SAPBEXaggItemX 2 4 4" xfId="52172"/>
    <cellStyle name="SAPBEXaggItemX 2 4 4 2" xfId="52171"/>
    <cellStyle name="SAPBEXaggItemX 2 4 4 2 2" xfId="52170"/>
    <cellStyle name="SAPBEXaggItemX 2 4 4 2 2 2" xfId="52169"/>
    <cellStyle name="SAPBEXaggItemX 2 4 4 2 2 2 2" xfId="52168"/>
    <cellStyle name="SAPBEXaggItemX 2 4 4 2 2 3" xfId="52167"/>
    <cellStyle name="SAPBEXaggItemX 2 4 4 2 3" xfId="52166"/>
    <cellStyle name="SAPBEXaggItemX 2 4 4 2 3 2" xfId="52165"/>
    <cellStyle name="SAPBEXaggItemX 2 4 4 2 4" xfId="52164"/>
    <cellStyle name="SAPBEXaggItemX 2 4 5" xfId="52163"/>
    <cellStyle name="SAPBEXaggItemX 2 4 5 2" xfId="52162"/>
    <cellStyle name="SAPBEXaggItemX 2 4 5 2 2" xfId="52161"/>
    <cellStyle name="SAPBEXaggItemX 2 4 5 2 2 2" xfId="52160"/>
    <cellStyle name="SAPBEXaggItemX 2 4 5 2 2 2 2" xfId="52159"/>
    <cellStyle name="SAPBEXaggItemX 2 4 5 2 2 3" xfId="52158"/>
    <cellStyle name="SAPBEXaggItemX 2 4 5 2 3" xfId="52157"/>
    <cellStyle name="SAPBEXaggItemX 2 4 5 2 3 2" xfId="52156"/>
    <cellStyle name="SAPBEXaggItemX 2 4 5 2 4" xfId="52155"/>
    <cellStyle name="SAPBEXaggItemX 2 4 5 3" xfId="52154"/>
    <cellStyle name="SAPBEXaggItemX 2 4 5 3 2" xfId="52153"/>
    <cellStyle name="SAPBEXaggItemX 2 4 5 4" xfId="52152"/>
    <cellStyle name="SAPBEXaggItemX 2 4 6" xfId="52151"/>
    <cellStyle name="SAPBEXaggItemX 2 4 6 2" xfId="52150"/>
    <cellStyle name="SAPBEXaggItemX 2 4 6 2 2" xfId="52149"/>
    <cellStyle name="SAPBEXaggItemX 2 4 6 2 2 2" xfId="52148"/>
    <cellStyle name="SAPBEXaggItemX 2 4 6 2 2 2 2" xfId="52147"/>
    <cellStyle name="SAPBEXaggItemX 2 4 6 2 2 3" xfId="52146"/>
    <cellStyle name="SAPBEXaggItemX 2 4 6 2 3" xfId="52145"/>
    <cellStyle name="SAPBEXaggItemX 2 4 6 2 3 2" xfId="52144"/>
    <cellStyle name="SAPBEXaggItemX 2 4 6 2 4" xfId="52143"/>
    <cellStyle name="SAPBEXaggItemX 2 4 6 3" xfId="52142"/>
    <cellStyle name="SAPBEXaggItemX 2 4 6 3 2" xfId="52141"/>
    <cellStyle name="SAPBEXaggItemX 2 4 6 3 2 2" xfId="52140"/>
    <cellStyle name="SAPBEXaggItemX 2 4 6 3 3" xfId="52139"/>
    <cellStyle name="SAPBEXaggItemX 2 4 6 4" xfId="52138"/>
    <cellStyle name="SAPBEXaggItemX 2 4 6 4 2" xfId="52137"/>
    <cellStyle name="SAPBEXaggItemX 2 4 6 5" xfId="52136"/>
    <cellStyle name="SAPBEXaggItemX 2 4 7" xfId="52135"/>
    <cellStyle name="SAPBEXaggItemX 2 4 7 2" xfId="52134"/>
    <cellStyle name="SAPBEXaggItemX 2 4 7 2 2" xfId="52133"/>
    <cellStyle name="SAPBEXaggItemX 2 4 7 2 2 2" xfId="52132"/>
    <cellStyle name="SAPBEXaggItemX 2 4 7 2 2 2 2" xfId="52131"/>
    <cellStyle name="SAPBEXaggItemX 2 4 7 2 2 3" xfId="52130"/>
    <cellStyle name="SAPBEXaggItemX 2 4 7 2 3" xfId="52129"/>
    <cellStyle name="SAPBEXaggItemX 2 4 7 2 3 2" xfId="52128"/>
    <cellStyle name="SAPBEXaggItemX 2 4 7 2 4" xfId="52127"/>
    <cellStyle name="SAPBEXaggItemX 2 4 7 3" xfId="52126"/>
    <cellStyle name="SAPBEXaggItemX 2 4 7 3 2" xfId="52125"/>
    <cellStyle name="SAPBEXaggItemX 2 4 7 4" xfId="52124"/>
    <cellStyle name="SAPBEXaggItemX 2 4 8" xfId="52123"/>
    <cellStyle name="SAPBEXaggItemX 2 4 8 2" xfId="52122"/>
    <cellStyle name="SAPBEXaggItemX 2 4 8 2 2" xfId="52121"/>
    <cellStyle name="SAPBEXaggItemX 2 4 8 2 2 2" xfId="52120"/>
    <cellStyle name="SAPBEXaggItemX 2 4 8 2 2 2 2" xfId="52119"/>
    <cellStyle name="SAPBEXaggItemX 2 4 8 2 2 3" xfId="52118"/>
    <cellStyle name="SAPBEXaggItemX 2 4 8 2 3" xfId="52117"/>
    <cellStyle name="SAPBEXaggItemX 2 4 8 2 3 2" xfId="52116"/>
    <cellStyle name="SAPBEXaggItemX 2 4 8 2 4" xfId="52115"/>
    <cellStyle name="SAPBEXaggItemX 2 4 8 3" xfId="52114"/>
    <cellStyle name="SAPBEXaggItemX 2 4 8 3 2" xfId="52113"/>
    <cellStyle name="SAPBEXaggItemX 2 4 8 3 2 2" xfId="52112"/>
    <cellStyle name="SAPBEXaggItemX 2 4 8 3 3" xfId="52111"/>
    <cellStyle name="SAPBEXaggItemX 2 4 8 4" xfId="52110"/>
    <cellStyle name="SAPBEXaggItemX 2 4 8 4 2" xfId="52109"/>
    <cellStyle name="SAPBEXaggItemX 2 4 8 5" xfId="52108"/>
    <cellStyle name="SAPBEXaggItemX 2 5" xfId="52107"/>
    <cellStyle name="SAPBEXaggItemX 2 5 2" xfId="52106"/>
    <cellStyle name="SAPBEXaggItemX 2 5 2 2" xfId="52105"/>
    <cellStyle name="SAPBEXaggItemX 2 5 2 2 2" xfId="52104"/>
    <cellStyle name="SAPBEXaggItemX 2 5 2 2 2 2" xfId="52103"/>
    <cellStyle name="SAPBEXaggItemX 2 5 2 2 2 2 2" xfId="52102"/>
    <cellStyle name="SAPBEXaggItemX 2 5 2 2 2 3" xfId="52101"/>
    <cellStyle name="SAPBEXaggItemX 2 5 2 2 3" xfId="52100"/>
    <cellStyle name="SAPBEXaggItemX 2 5 2 2 3 2" xfId="52099"/>
    <cellStyle name="SAPBEXaggItemX 2 5 2 2 4" xfId="52098"/>
    <cellStyle name="SAPBEXaggItemX 2 5 2 3" xfId="52097"/>
    <cellStyle name="SAPBEXaggItemX 2 5 2 3 2" xfId="52096"/>
    <cellStyle name="SAPBEXaggItemX 2 5 2 4" xfId="52095"/>
    <cellStyle name="SAPBEXaggItemX 2 5 3" xfId="52094"/>
    <cellStyle name="SAPBEXaggItemX 2 5 3 2" xfId="52093"/>
    <cellStyle name="SAPBEXaggItemX 2 5 3 2 2" xfId="52092"/>
    <cellStyle name="SAPBEXaggItemX 2 5 3 2 2 2" xfId="52091"/>
    <cellStyle name="SAPBEXaggItemX 2 5 3 2 2 2 2" xfId="52090"/>
    <cellStyle name="SAPBEXaggItemX 2 5 3 2 2 3" xfId="52089"/>
    <cellStyle name="SAPBEXaggItemX 2 5 3 2 3" xfId="52088"/>
    <cellStyle name="SAPBEXaggItemX 2 5 3 2 3 2" xfId="52087"/>
    <cellStyle name="SAPBEXaggItemX 2 5 3 2 4" xfId="52086"/>
    <cellStyle name="SAPBEXaggItemX 2 5 3 3" xfId="52085"/>
    <cellStyle name="SAPBEXaggItemX 2 5 3 3 2" xfId="52084"/>
    <cellStyle name="SAPBEXaggItemX 2 5 3 3 2 2" xfId="52083"/>
    <cellStyle name="SAPBEXaggItemX 2 5 3 3 3" xfId="52082"/>
    <cellStyle name="SAPBEXaggItemX 2 5 3 4" xfId="52081"/>
    <cellStyle name="SAPBEXaggItemX 2 5 3 4 2" xfId="52080"/>
    <cellStyle name="SAPBEXaggItemX 2 5 3 5" xfId="52079"/>
    <cellStyle name="SAPBEXaggItemX 2 5 4" xfId="52078"/>
    <cellStyle name="SAPBEXaggItemX 2 5 4 2" xfId="52077"/>
    <cellStyle name="SAPBEXaggItemX 2 5 4 2 2" xfId="52076"/>
    <cellStyle name="SAPBEXaggItemX 2 5 4 2 2 2" xfId="52075"/>
    <cellStyle name="SAPBEXaggItemX 2 5 4 2 2 2 2" xfId="52074"/>
    <cellStyle name="SAPBEXaggItemX 2 5 4 2 2 3" xfId="52073"/>
    <cellStyle name="SAPBEXaggItemX 2 5 4 2 3" xfId="52072"/>
    <cellStyle name="SAPBEXaggItemX 2 5 4 2 3 2" xfId="52071"/>
    <cellStyle name="SAPBEXaggItemX 2 5 4 2 4" xfId="52070"/>
    <cellStyle name="SAPBEXaggItemX 2 5 4 3" xfId="52069"/>
    <cellStyle name="SAPBEXaggItemX 2 5 4 3 2" xfId="52068"/>
    <cellStyle name="SAPBEXaggItemX 2 5 4 4" xfId="52067"/>
    <cellStyle name="SAPBEXaggItemX 2 5 5" xfId="52066"/>
    <cellStyle name="SAPBEXaggItemX 2 5 5 2" xfId="52065"/>
    <cellStyle name="SAPBEXaggItemX 2 5 5 2 2" xfId="52064"/>
    <cellStyle name="SAPBEXaggItemX 2 5 5 2 2 2" xfId="52063"/>
    <cellStyle name="SAPBEXaggItemX 2 5 5 2 2 2 2" xfId="52062"/>
    <cellStyle name="SAPBEXaggItemX 2 5 5 2 2 3" xfId="52061"/>
    <cellStyle name="SAPBEXaggItemX 2 5 5 2 3" xfId="52060"/>
    <cellStyle name="SAPBEXaggItemX 2 5 5 2 3 2" xfId="52059"/>
    <cellStyle name="SAPBEXaggItemX 2 5 5 2 4" xfId="52058"/>
    <cellStyle name="SAPBEXaggItemX 2 5 5 3" xfId="52057"/>
    <cellStyle name="SAPBEXaggItemX 2 5 5 3 2" xfId="52056"/>
    <cellStyle name="SAPBEXaggItemX 2 5 5 3 2 2" xfId="52055"/>
    <cellStyle name="SAPBEXaggItemX 2 5 5 3 3" xfId="52054"/>
    <cellStyle name="SAPBEXaggItemX 2 5 5 4" xfId="52053"/>
    <cellStyle name="SAPBEXaggItemX 2 5 5 4 2" xfId="52052"/>
    <cellStyle name="SAPBEXaggItemX 2 5 5 5" xfId="52051"/>
    <cellStyle name="SAPBEXaggItemX 2 5 6" xfId="52050"/>
    <cellStyle name="SAPBEXaggItemX 2 5 6 2" xfId="52049"/>
    <cellStyle name="SAPBEXaggItemX 2 6" xfId="52048"/>
    <cellStyle name="SAPBEXaggItemX 2 6 2" xfId="52047"/>
    <cellStyle name="SAPBEXaggItemX 2 6 2 2" xfId="52046"/>
    <cellStyle name="SAPBEXaggItemX 2 6 2 2 2" xfId="52045"/>
    <cellStyle name="SAPBEXaggItemX 2 6 2 2 2 2" xfId="52044"/>
    <cellStyle name="SAPBEXaggItemX 2 6 2 2 3" xfId="52043"/>
    <cellStyle name="SAPBEXaggItemX 2 6 2 3" xfId="52042"/>
    <cellStyle name="SAPBEXaggItemX 2 6 2 3 2" xfId="52041"/>
    <cellStyle name="SAPBEXaggItemX 2 6 2 4" xfId="52040"/>
    <cellStyle name="SAPBEXaggItemX 2 7" xfId="52039"/>
    <cellStyle name="SAPBEXaggItemX 2 7 2" xfId="52038"/>
    <cellStyle name="SAPBEXaggItemX 2 7 2 2" xfId="52037"/>
    <cellStyle name="SAPBEXaggItemX 2 7 2 2 2" xfId="52036"/>
    <cellStyle name="SAPBEXaggItemX 2 7 2 2 2 2" xfId="52035"/>
    <cellStyle name="SAPBEXaggItemX 2 7 2 2 3" xfId="52034"/>
    <cellStyle name="SAPBEXaggItemX 2 7 2 3" xfId="52033"/>
    <cellStyle name="SAPBEXaggItemX 2 7 2 3 2" xfId="52032"/>
    <cellStyle name="SAPBEXaggItemX 2 7 2 4" xfId="52031"/>
    <cellStyle name="SAPBEXaggItemX 2 7 3" xfId="52030"/>
    <cellStyle name="SAPBEXaggItemX 2 7 3 2" xfId="52029"/>
    <cellStyle name="SAPBEXaggItemX 2 7 3 2 2" xfId="52028"/>
    <cellStyle name="SAPBEXaggItemX 2 7 3 3" xfId="52027"/>
    <cellStyle name="SAPBEXaggItemX 2 7 4" xfId="52026"/>
    <cellStyle name="SAPBEXaggItemX 2 7 4 2" xfId="52025"/>
    <cellStyle name="SAPBEXaggItemX 2 7 5" xfId="52024"/>
    <cellStyle name="SAPBEXaggItemX 3" xfId="52023"/>
    <cellStyle name="SAPBEXaggItemX 3 2" xfId="52022"/>
    <cellStyle name="SAPBEXaggItemX 3 2 2" xfId="52021"/>
    <cellStyle name="SAPBEXaggItemX 3 2 2 2" xfId="52020"/>
    <cellStyle name="SAPBEXaggItemX 3 2 2 2 2" xfId="52019"/>
    <cellStyle name="SAPBEXaggItemX 3 2 2 2 2 2" xfId="52018"/>
    <cellStyle name="SAPBEXaggItemX 3 2 2 2 2 2 2" xfId="52017"/>
    <cellStyle name="SAPBEXaggItemX 3 2 2 2 2 2 2 2" xfId="52016"/>
    <cellStyle name="SAPBEXaggItemX 3 2 2 2 2 2 3" xfId="52015"/>
    <cellStyle name="SAPBEXaggItemX 3 2 2 2 2 3" xfId="52014"/>
    <cellStyle name="SAPBEXaggItemX 3 2 2 2 2 3 2" xfId="52013"/>
    <cellStyle name="SAPBEXaggItemX 3 2 2 2 2 4" xfId="52012"/>
    <cellStyle name="SAPBEXaggItemX 3 2 2 2 3" xfId="52011"/>
    <cellStyle name="SAPBEXaggItemX 3 2 2 2 3 2" xfId="52010"/>
    <cellStyle name="SAPBEXaggItemX 3 2 2 3" xfId="52009"/>
    <cellStyle name="SAPBEXaggItemX 3 2 2 3 2" xfId="52008"/>
    <cellStyle name="SAPBEXaggItemX 3 2 2 3 2 2" xfId="52007"/>
    <cellStyle name="SAPBEXaggItemX 3 2 2 3 2 2 2" xfId="52006"/>
    <cellStyle name="SAPBEXaggItemX 3 2 2 3 2 2 2 2" xfId="52005"/>
    <cellStyle name="SAPBEXaggItemX 3 2 2 3 2 2 3" xfId="52004"/>
    <cellStyle name="SAPBEXaggItemX 3 2 2 3 2 3" xfId="52003"/>
    <cellStyle name="SAPBEXaggItemX 3 2 2 3 2 3 2" xfId="52002"/>
    <cellStyle name="SAPBEXaggItemX 3 2 2 3 2 4" xfId="52001"/>
    <cellStyle name="SAPBEXaggItemX 3 2 2 4" xfId="52000"/>
    <cellStyle name="SAPBEXaggItemX 3 2 2 4 2" xfId="51999"/>
    <cellStyle name="SAPBEXaggItemX 3 2 2 4 2 2" xfId="51998"/>
    <cellStyle name="SAPBEXaggItemX 3 2 2 4 2 2 2" xfId="51997"/>
    <cellStyle name="SAPBEXaggItemX 3 2 2 4 2 2 2 2" xfId="51996"/>
    <cellStyle name="SAPBEXaggItemX 3 2 2 4 2 2 3" xfId="51995"/>
    <cellStyle name="SAPBEXaggItemX 3 2 2 4 2 3" xfId="51994"/>
    <cellStyle name="SAPBEXaggItemX 3 2 2 4 2 3 2" xfId="51993"/>
    <cellStyle name="SAPBEXaggItemX 3 2 2 4 2 4" xfId="51992"/>
    <cellStyle name="SAPBEXaggItemX 3 2 2 4 3" xfId="51991"/>
    <cellStyle name="SAPBEXaggItemX 3 2 2 4 3 2" xfId="51990"/>
    <cellStyle name="SAPBEXaggItemX 3 2 2 4 4" xfId="51989"/>
    <cellStyle name="SAPBEXaggItemX 3 2 2 5" xfId="51988"/>
    <cellStyle name="SAPBEXaggItemX 3 2 2 5 2" xfId="51987"/>
    <cellStyle name="SAPBEXaggItemX 3 2 2 5 2 2" xfId="51986"/>
    <cellStyle name="SAPBEXaggItemX 3 2 2 5 2 2 2" xfId="51985"/>
    <cellStyle name="SAPBEXaggItemX 3 2 2 5 2 2 2 2" xfId="51984"/>
    <cellStyle name="SAPBEXaggItemX 3 2 2 5 2 2 3" xfId="51983"/>
    <cellStyle name="SAPBEXaggItemX 3 2 2 5 2 3" xfId="51982"/>
    <cellStyle name="SAPBEXaggItemX 3 2 2 5 2 3 2" xfId="51981"/>
    <cellStyle name="SAPBEXaggItemX 3 2 2 5 2 4" xfId="51980"/>
    <cellStyle name="SAPBEXaggItemX 3 2 2 5 3" xfId="51979"/>
    <cellStyle name="SAPBEXaggItemX 3 2 2 5 3 2" xfId="51978"/>
    <cellStyle name="SAPBEXaggItemX 3 2 2 5 3 2 2" xfId="51977"/>
    <cellStyle name="SAPBEXaggItemX 3 2 2 5 3 3" xfId="51976"/>
    <cellStyle name="SAPBEXaggItemX 3 2 2 5 4" xfId="51975"/>
    <cellStyle name="SAPBEXaggItemX 3 2 2 5 4 2" xfId="51974"/>
    <cellStyle name="SAPBEXaggItemX 3 2 2 5 5" xfId="51973"/>
    <cellStyle name="SAPBEXaggItemX 3 2 2 6" xfId="51972"/>
    <cellStyle name="SAPBEXaggItemX 3 2 2 6 2" xfId="51971"/>
    <cellStyle name="SAPBEXaggItemX 3 2 2 6 2 2" xfId="51970"/>
    <cellStyle name="SAPBEXaggItemX 3 2 2 6 2 2 2" xfId="51969"/>
    <cellStyle name="SAPBEXaggItemX 3 2 2 6 2 2 2 2" xfId="51968"/>
    <cellStyle name="SAPBEXaggItemX 3 2 2 6 2 2 3" xfId="51967"/>
    <cellStyle name="SAPBEXaggItemX 3 2 2 6 2 3" xfId="51966"/>
    <cellStyle name="SAPBEXaggItemX 3 2 2 6 2 3 2" xfId="51965"/>
    <cellStyle name="SAPBEXaggItemX 3 2 2 6 2 4" xfId="51964"/>
    <cellStyle name="SAPBEXaggItemX 3 2 2 6 3" xfId="51963"/>
    <cellStyle name="SAPBEXaggItemX 3 2 2 6 3 2" xfId="51962"/>
    <cellStyle name="SAPBEXaggItemX 3 2 2 6 4" xfId="51961"/>
    <cellStyle name="SAPBEXaggItemX 3 2 2 7" xfId="51960"/>
    <cellStyle name="SAPBEXaggItemX 3 2 2 7 2" xfId="51959"/>
    <cellStyle name="SAPBEXaggItemX 3 2 2 7 2 2" xfId="51958"/>
    <cellStyle name="SAPBEXaggItemX 3 2 2 7 2 2 2" xfId="51957"/>
    <cellStyle name="SAPBEXaggItemX 3 2 2 7 2 2 2 2" xfId="51956"/>
    <cellStyle name="SAPBEXaggItemX 3 2 2 7 2 2 3" xfId="51955"/>
    <cellStyle name="SAPBEXaggItemX 3 2 2 7 2 3" xfId="51954"/>
    <cellStyle name="SAPBEXaggItemX 3 2 2 7 2 3 2" xfId="51953"/>
    <cellStyle name="SAPBEXaggItemX 3 2 2 7 2 4" xfId="51952"/>
    <cellStyle name="SAPBEXaggItemX 3 2 2 7 3" xfId="51951"/>
    <cellStyle name="SAPBEXaggItemX 3 2 2 7 3 2" xfId="51950"/>
    <cellStyle name="SAPBEXaggItemX 3 2 2 7 3 2 2" xfId="51949"/>
    <cellStyle name="SAPBEXaggItemX 3 2 2 7 3 3" xfId="51948"/>
    <cellStyle name="SAPBEXaggItemX 3 2 2 7 4" xfId="51947"/>
    <cellStyle name="SAPBEXaggItemX 3 2 2 7 4 2" xfId="51946"/>
    <cellStyle name="SAPBEXaggItemX 3 2 2 7 5" xfId="51945"/>
    <cellStyle name="SAPBEXaggItemX 3 2 3" xfId="51944"/>
    <cellStyle name="SAPBEXaggItemX 3 2 3 2" xfId="51943"/>
    <cellStyle name="SAPBEXaggItemX 3 2 3 2 2" xfId="51942"/>
    <cellStyle name="SAPBEXaggItemX 3 2 3 2 2 2" xfId="51941"/>
    <cellStyle name="SAPBEXaggItemX 3 2 3 2 2 2 2" xfId="51940"/>
    <cellStyle name="SAPBEXaggItemX 3 2 3 2 2 3" xfId="51939"/>
    <cellStyle name="SAPBEXaggItemX 3 2 3 2 3" xfId="51938"/>
    <cellStyle name="SAPBEXaggItemX 3 2 3 2 3 2" xfId="51937"/>
    <cellStyle name="SAPBEXaggItemX 3 2 3 2 4" xfId="51936"/>
    <cellStyle name="SAPBEXaggItemX 3 2 3 3" xfId="51935"/>
    <cellStyle name="SAPBEXaggItemX 3 2 3 3 2" xfId="51934"/>
    <cellStyle name="SAPBEXaggItemX 3 2 4" xfId="51933"/>
    <cellStyle name="SAPBEXaggItemX 3 2 4 2" xfId="51932"/>
    <cellStyle name="SAPBEXaggItemX 3 2 4 2 2" xfId="51931"/>
    <cellStyle name="SAPBEXaggItemX 3 2 4 2 2 2" xfId="51930"/>
    <cellStyle name="SAPBEXaggItemX 3 2 4 2 2 2 2" xfId="51929"/>
    <cellStyle name="SAPBEXaggItemX 3 2 4 2 2 3" xfId="51928"/>
    <cellStyle name="SAPBEXaggItemX 3 2 4 2 3" xfId="51927"/>
    <cellStyle name="SAPBEXaggItemX 3 2 4 2 3 2" xfId="51926"/>
    <cellStyle name="SAPBEXaggItemX 3 2 4 2 4" xfId="51925"/>
    <cellStyle name="SAPBEXaggItemX 3 2 5" xfId="51924"/>
    <cellStyle name="SAPBEXaggItemX 3 2 5 2" xfId="51923"/>
    <cellStyle name="SAPBEXaggItemX 3 2 5 2 2" xfId="51922"/>
    <cellStyle name="SAPBEXaggItemX 3 2 5 2 2 2" xfId="51921"/>
    <cellStyle name="SAPBEXaggItemX 3 2 5 2 2 2 2" xfId="51920"/>
    <cellStyle name="SAPBEXaggItemX 3 2 5 2 2 3" xfId="51919"/>
    <cellStyle name="SAPBEXaggItemX 3 2 5 2 3" xfId="51918"/>
    <cellStyle name="SAPBEXaggItemX 3 2 5 2 3 2" xfId="51917"/>
    <cellStyle name="SAPBEXaggItemX 3 2 5 2 4" xfId="51916"/>
    <cellStyle name="SAPBEXaggItemX 3 2 5 3" xfId="51915"/>
    <cellStyle name="SAPBEXaggItemX 3 2 5 3 2" xfId="51914"/>
    <cellStyle name="SAPBEXaggItemX 3 2 5 4" xfId="51913"/>
    <cellStyle name="SAPBEXaggItemX 3 2 6" xfId="51912"/>
    <cellStyle name="SAPBEXaggItemX 3 2 6 2" xfId="51911"/>
    <cellStyle name="SAPBEXaggItemX 3 2 6 2 2" xfId="51910"/>
    <cellStyle name="SAPBEXaggItemX 3 2 6 2 2 2" xfId="51909"/>
    <cellStyle name="SAPBEXaggItemX 3 2 6 2 2 2 2" xfId="51908"/>
    <cellStyle name="SAPBEXaggItemX 3 2 6 2 2 3" xfId="51907"/>
    <cellStyle name="SAPBEXaggItemX 3 2 6 2 3" xfId="51906"/>
    <cellStyle name="SAPBEXaggItemX 3 2 6 2 3 2" xfId="51905"/>
    <cellStyle name="SAPBEXaggItemX 3 2 6 2 4" xfId="51904"/>
    <cellStyle name="SAPBEXaggItemX 3 2 6 3" xfId="51903"/>
    <cellStyle name="SAPBEXaggItemX 3 2 6 3 2" xfId="51902"/>
    <cellStyle name="SAPBEXaggItemX 3 2 6 3 2 2" xfId="51901"/>
    <cellStyle name="SAPBEXaggItemX 3 2 6 3 3" xfId="51900"/>
    <cellStyle name="SAPBEXaggItemX 3 2 6 4" xfId="51899"/>
    <cellStyle name="SAPBEXaggItemX 3 2 6 4 2" xfId="51898"/>
    <cellStyle name="SAPBEXaggItemX 3 2 6 5" xfId="51897"/>
    <cellStyle name="SAPBEXaggItemX 3 2 7" xfId="51896"/>
    <cellStyle name="SAPBEXaggItemX 3 2 7 2" xfId="51895"/>
    <cellStyle name="SAPBEXaggItemX 3 2 7 2 2" xfId="51894"/>
    <cellStyle name="SAPBEXaggItemX 3 2 7 2 2 2" xfId="51893"/>
    <cellStyle name="SAPBEXaggItemX 3 2 7 2 2 2 2" xfId="51892"/>
    <cellStyle name="SAPBEXaggItemX 3 2 7 2 2 3" xfId="51891"/>
    <cellStyle name="SAPBEXaggItemX 3 2 7 2 3" xfId="51890"/>
    <cellStyle name="SAPBEXaggItemX 3 2 7 2 3 2" xfId="51889"/>
    <cellStyle name="SAPBEXaggItemX 3 2 7 2 4" xfId="51888"/>
    <cellStyle name="SAPBEXaggItemX 3 2 7 3" xfId="51887"/>
    <cellStyle name="SAPBEXaggItemX 3 2 7 3 2" xfId="51886"/>
    <cellStyle name="SAPBEXaggItemX 3 2 7 4" xfId="51885"/>
    <cellStyle name="SAPBEXaggItemX 3 2 8" xfId="51884"/>
    <cellStyle name="SAPBEXaggItemX 3 2 8 2" xfId="51883"/>
    <cellStyle name="SAPBEXaggItemX 3 2 8 2 2" xfId="51882"/>
    <cellStyle name="SAPBEXaggItemX 3 2 8 2 2 2" xfId="51881"/>
    <cellStyle name="SAPBEXaggItemX 3 2 8 2 2 2 2" xfId="51880"/>
    <cellStyle name="SAPBEXaggItemX 3 2 8 2 2 3" xfId="51879"/>
    <cellStyle name="SAPBEXaggItemX 3 2 8 2 3" xfId="51878"/>
    <cellStyle name="SAPBEXaggItemX 3 2 8 2 3 2" xfId="51877"/>
    <cellStyle name="SAPBEXaggItemX 3 2 8 2 4" xfId="51876"/>
    <cellStyle name="SAPBEXaggItemX 3 2 8 3" xfId="51875"/>
    <cellStyle name="SAPBEXaggItemX 3 2 8 3 2" xfId="51874"/>
    <cellStyle name="SAPBEXaggItemX 3 2 8 3 2 2" xfId="51873"/>
    <cellStyle name="SAPBEXaggItemX 3 2 8 3 3" xfId="51872"/>
    <cellStyle name="SAPBEXaggItemX 3 2 8 4" xfId="51871"/>
    <cellStyle name="SAPBEXaggItemX 3 2 8 4 2" xfId="51870"/>
    <cellStyle name="SAPBEXaggItemX 3 2 8 5" xfId="51869"/>
    <cellStyle name="SAPBEXaggItemX 3 3" xfId="51868"/>
    <cellStyle name="SAPBEXaggItemX 3 3 2" xfId="51867"/>
    <cellStyle name="SAPBEXaggItemX 3 3 2 2" xfId="51866"/>
    <cellStyle name="SAPBEXaggItemX 3 3 2 2 2" xfId="51865"/>
    <cellStyle name="SAPBEXaggItemX 3 3 2 2 2 2" xfId="51864"/>
    <cellStyle name="SAPBEXaggItemX 3 3 2 2 2 2 2" xfId="51863"/>
    <cellStyle name="SAPBEXaggItemX 3 3 2 2 2 3" xfId="51862"/>
    <cellStyle name="SAPBEXaggItemX 3 3 2 2 3" xfId="51861"/>
    <cellStyle name="SAPBEXaggItemX 3 3 2 2 3 2" xfId="51860"/>
    <cellStyle name="SAPBEXaggItemX 3 3 2 2 4" xfId="51859"/>
    <cellStyle name="SAPBEXaggItemX 3 3 2 3" xfId="51858"/>
    <cellStyle name="SAPBEXaggItemX 3 3 2 3 2" xfId="51857"/>
    <cellStyle name="SAPBEXaggItemX 3 3 3" xfId="51856"/>
    <cellStyle name="SAPBEXaggItemX 3 3 3 2" xfId="51855"/>
    <cellStyle name="SAPBEXaggItemX 3 3 3 2 2" xfId="51854"/>
    <cellStyle name="SAPBEXaggItemX 3 3 3 2 2 2" xfId="51853"/>
    <cellStyle name="SAPBEXaggItemX 3 3 3 2 2 2 2" xfId="51852"/>
    <cellStyle name="SAPBEXaggItemX 3 3 3 2 2 3" xfId="51851"/>
    <cellStyle name="SAPBEXaggItemX 3 3 3 2 3" xfId="51850"/>
    <cellStyle name="SAPBEXaggItemX 3 3 3 2 3 2" xfId="51849"/>
    <cellStyle name="SAPBEXaggItemX 3 3 3 2 4" xfId="51848"/>
    <cellStyle name="SAPBEXaggItemX 3 3 4" xfId="51847"/>
    <cellStyle name="SAPBEXaggItemX 3 3 4 2" xfId="51846"/>
    <cellStyle name="SAPBEXaggItemX 3 3 4 2 2" xfId="51845"/>
    <cellStyle name="SAPBEXaggItemX 3 3 4 2 2 2" xfId="51844"/>
    <cellStyle name="SAPBEXaggItemX 3 3 4 2 2 2 2" xfId="51843"/>
    <cellStyle name="SAPBEXaggItemX 3 3 4 2 2 3" xfId="51842"/>
    <cellStyle name="SAPBEXaggItemX 3 3 4 2 3" xfId="51841"/>
    <cellStyle name="SAPBEXaggItemX 3 3 4 2 3 2" xfId="51840"/>
    <cellStyle name="SAPBEXaggItemX 3 3 4 2 4" xfId="51839"/>
    <cellStyle name="SAPBEXaggItemX 3 3 4 3" xfId="51838"/>
    <cellStyle name="SAPBEXaggItemX 3 3 4 3 2" xfId="51837"/>
    <cellStyle name="SAPBEXaggItemX 3 3 4 4" xfId="51836"/>
    <cellStyle name="SAPBEXaggItemX 3 3 5" xfId="51835"/>
    <cellStyle name="SAPBEXaggItemX 3 3 5 2" xfId="51834"/>
    <cellStyle name="SAPBEXaggItemX 3 3 5 2 2" xfId="51833"/>
    <cellStyle name="SAPBEXaggItemX 3 3 5 2 2 2" xfId="51832"/>
    <cellStyle name="SAPBEXaggItemX 3 3 5 2 2 2 2" xfId="51831"/>
    <cellStyle name="SAPBEXaggItemX 3 3 5 2 2 3" xfId="51830"/>
    <cellStyle name="SAPBEXaggItemX 3 3 5 2 3" xfId="51829"/>
    <cellStyle name="SAPBEXaggItemX 3 3 5 2 3 2" xfId="51828"/>
    <cellStyle name="SAPBEXaggItemX 3 3 5 2 4" xfId="51827"/>
    <cellStyle name="SAPBEXaggItemX 3 3 5 3" xfId="51826"/>
    <cellStyle name="SAPBEXaggItemX 3 3 5 3 2" xfId="51825"/>
    <cellStyle name="SAPBEXaggItemX 3 3 5 3 2 2" xfId="51824"/>
    <cellStyle name="SAPBEXaggItemX 3 3 5 3 3" xfId="51823"/>
    <cellStyle name="SAPBEXaggItemX 3 3 5 4" xfId="51822"/>
    <cellStyle name="SAPBEXaggItemX 3 3 5 4 2" xfId="51821"/>
    <cellStyle name="SAPBEXaggItemX 3 3 5 5" xfId="51820"/>
    <cellStyle name="SAPBEXaggItemX 3 3 6" xfId="51819"/>
    <cellStyle name="SAPBEXaggItemX 3 3 6 2" xfId="51818"/>
    <cellStyle name="SAPBEXaggItemX 3 3 6 2 2" xfId="51817"/>
    <cellStyle name="SAPBEXaggItemX 3 3 6 2 2 2" xfId="51816"/>
    <cellStyle name="SAPBEXaggItemX 3 3 6 2 2 2 2" xfId="51815"/>
    <cellStyle name="SAPBEXaggItemX 3 3 6 2 2 3" xfId="51814"/>
    <cellStyle name="SAPBEXaggItemX 3 3 6 2 3" xfId="51813"/>
    <cellStyle name="SAPBEXaggItemX 3 3 6 2 3 2" xfId="51812"/>
    <cellStyle name="SAPBEXaggItemX 3 3 6 2 4" xfId="51811"/>
    <cellStyle name="SAPBEXaggItemX 3 3 6 3" xfId="51810"/>
    <cellStyle name="SAPBEXaggItemX 3 3 6 3 2" xfId="51809"/>
    <cellStyle name="SAPBEXaggItemX 3 3 6 4" xfId="51808"/>
    <cellStyle name="SAPBEXaggItemX 3 3 7" xfId="51807"/>
    <cellStyle name="SAPBEXaggItemX 3 3 7 2" xfId="51806"/>
    <cellStyle name="SAPBEXaggItemX 3 3 7 2 2" xfId="51805"/>
    <cellStyle name="SAPBEXaggItemX 3 3 7 2 2 2" xfId="51804"/>
    <cellStyle name="SAPBEXaggItemX 3 3 7 2 2 2 2" xfId="51803"/>
    <cellStyle name="SAPBEXaggItemX 3 3 7 2 2 3" xfId="51802"/>
    <cellStyle name="SAPBEXaggItemX 3 3 7 2 3" xfId="51801"/>
    <cellStyle name="SAPBEXaggItemX 3 3 7 2 3 2" xfId="51800"/>
    <cellStyle name="SAPBEXaggItemX 3 3 7 2 4" xfId="51799"/>
    <cellStyle name="SAPBEXaggItemX 3 3 7 3" xfId="51798"/>
    <cellStyle name="SAPBEXaggItemX 3 3 7 3 2" xfId="51797"/>
    <cellStyle name="SAPBEXaggItemX 3 3 7 3 2 2" xfId="51796"/>
    <cellStyle name="SAPBEXaggItemX 3 3 7 3 3" xfId="51795"/>
    <cellStyle name="SAPBEXaggItemX 3 3 7 4" xfId="51794"/>
    <cellStyle name="SAPBEXaggItemX 3 3 7 4 2" xfId="51793"/>
    <cellStyle name="SAPBEXaggItemX 3 3 7 5" xfId="51792"/>
    <cellStyle name="SAPBEXaggItemX 3 4" xfId="51791"/>
    <cellStyle name="SAPBEXaggItemX 3 4 2" xfId="51790"/>
    <cellStyle name="SAPBEXaggItemX 3 4 2 2" xfId="51789"/>
    <cellStyle name="SAPBEXaggItemX 3 4 2 2 2" xfId="51788"/>
    <cellStyle name="SAPBEXaggItemX 3 4 2 2 2 2" xfId="51787"/>
    <cellStyle name="SAPBEXaggItemX 3 4 2 2 3" xfId="51786"/>
    <cellStyle name="SAPBEXaggItemX 3 4 2 3" xfId="51785"/>
    <cellStyle name="SAPBEXaggItemX 3 4 2 3 2" xfId="51784"/>
    <cellStyle name="SAPBEXaggItemX 3 4 2 4" xfId="51783"/>
    <cellStyle name="SAPBEXaggItemX 3 4 3" xfId="51782"/>
    <cellStyle name="SAPBEXaggItemX 3 4 3 2" xfId="51781"/>
    <cellStyle name="SAPBEXaggItemX 3 5" xfId="51780"/>
    <cellStyle name="SAPBEXaggItemX 3 5 2" xfId="51779"/>
    <cellStyle name="SAPBEXaggItemX 3 5 2 2" xfId="51778"/>
    <cellStyle name="SAPBEXaggItemX 3 5 2 2 2" xfId="51777"/>
    <cellStyle name="SAPBEXaggItemX 3 5 2 2 2 2" xfId="51776"/>
    <cellStyle name="SAPBEXaggItemX 3 5 2 2 3" xfId="51775"/>
    <cellStyle name="SAPBEXaggItemX 3 5 2 3" xfId="51774"/>
    <cellStyle name="SAPBEXaggItemX 3 5 2 3 2" xfId="51773"/>
    <cellStyle name="SAPBEXaggItemX 3 5 2 4" xfId="51772"/>
    <cellStyle name="SAPBEXaggItemX 3 6" xfId="51771"/>
    <cellStyle name="SAPBEXaggItemX 3 6 2" xfId="51770"/>
    <cellStyle name="SAPBEXaggItemX 3 6 2 2" xfId="51769"/>
    <cellStyle name="SAPBEXaggItemX 3 6 2 2 2" xfId="51768"/>
    <cellStyle name="SAPBEXaggItemX 3 6 2 2 2 2" xfId="51767"/>
    <cellStyle name="SAPBEXaggItemX 3 6 2 2 3" xfId="51766"/>
    <cellStyle name="SAPBEXaggItemX 3 6 2 3" xfId="51765"/>
    <cellStyle name="SAPBEXaggItemX 3 6 2 3 2" xfId="51764"/>
    <cellStyle name="SAPBEXaggItemX 3 6 2 4" xfId="51763"/>
    <cellStyle name="SAPBEXaggItemX 3 6 3" xfId="51762"/>
    <cellStyle name="SAPBEXaggItemX 3 6 3 2" xfId="51761"/>
    <cellStyle name="SAPBEXaggItemX 3 6 4" xfId="51760"/>
    <cellStyle name="SAPBEXaggItemX 3 7" xfId="51759"/>
    <cellStyle name="SAPBEXaggItemX 3 7 2" xfId="51758"/>
    <cellStyle name="SAPBEXaggItemX 3 7 2 2" xfId="51757"/>
    <cellStyle name="SAPBEXaggItemX 3 7 2 2 2" xfId="51756"/>
    <cellStyle name="SAPBEXaggItemX 3 7 2 2 2 2" xfId="51755"/>
    <cellStyle name="SAPBEXaggItemX 3 7 2 2 3" xfId="51754"/>
    <cellStyle name="SAPBEXaggItemX 3 7 2 3" xfId="51753"/>
    <cellStyle name="SAPBEXaggItemX 3 7 2 3 2" xfId="51752"/>
    <cellStyle name="SAPBEXaggItemX 3 7 2 4" xfId="51751"/>
    <cellStyle name="SAPBEXaggItemX 3 7 3" xfId="51750"/>
    <cellStyle name="SAPBEXaggItemX 3 7 3 2" xfId="51749"/>
    <cellStyle name="SAPBEXaggItemX 3 7 3 2 2" xfId="51748"/>
    <cellStyle name="SAPBEXaggItemX 3 7 3 3" xfId="51747"/>
    <cellStyle name="SAPBEXaggItemX 3 7 4" xfId="51746"/>
    <cellStyle name="SAPBEXaggItemX 3 7 4 2" xfId="51745"/>
    <cellStyle name="SAPBEXaggItemX 3 7 5" xfId="51744"/>
    <cellStyle name="SAPBEXaggItemX 3 8" xfId="51743"/>
    <cellStyle name="SAPBEXaggItemX 3 8 2" xfId="51742"/>
    <cellStyle name="SAPBEXaggItemX 3 8 2 2" xfId="51741"/>
    <cellStyle name="SAPBEXaggItemX 3 8 2 2 2" xfId="51740"/>
    <cellStyle name="SAPBEXaggItemX 3 8 2 2 2 2" xfId="51739"/>
    <cellStyle name="SAPBEXaggItemX 3 8 2 2 3" xfId="51738"/>
    <cellStyle name="SAPBEXaggItemX 3 8 2 3" xfId="51737"/>
    <cellStyle name="SAPBEXaggItemX 3 8 2 3 2" xfId="51736"/>
    <cellStyle name="SAPBEXaggItemX 3 8 2 4" xfId="51735"/>
    <cellStyle name="SAPBEXaggItemX 3 8 3" xfId="51734"/>
    <cellStyle name="SAPBEXaggItemX 3 8 3 2" xfId="51733"/>
    <cellStyle name="SAPBEXaggItemX 3 8 4" xfId="51732"/>
    <cellStyle name="SAPBEXaggItemX 3 9" xfId="51731"/>
    <cellStyle name="SAPBEXaggItemX 3 9 2" xfId="51730"/>
    <cellStyle name="SAPBEXaggItemX 3 9 2 2" xfId="51729"/>
    <cellStyle name="SAPBEXaggItemX 3 9 2 2 2" xfId="51728"/>
    <cellStyle name="SAPBEXaggItemX 3 9 2 2 2 2" xfId="51727"/>
    <cellStyle name="SAPBEXaggItemX 3 9 2 2 3" xfId="51726"/>
    <cellStyle name="SAPBEXaggItemX 3 9 2 3" xfId="51725"/>
    <cellStyle name="SAPBEXaggItemX 3 9 2 3 2" xfId="51724"/>
    <cellStyle name="SAPBEXaggItemX 3 9 2 4" xfId="51723"/>
    <cellStyle name="SAPBEXaggItemX 3 9 3" xfId="51722"/>
    <cellStyle name="SAPBEXaggItemX 3 9 3 2" xfId="51721"/>
    <cellStyle name="SAPBEXaggItemX 3 9 3 2 2" xfId="51720"/>
    <cellStyle name="SAPBEXaggItemX 3 9 3 3" xfId="51719"/>
    <cellStyle name="SAPBEXaggItemX 3 9 4" xfId="51718"/>
    <cellStyle name="SAPBEXaggItemX 3 9 4 2" xfId="51717"/>
    <cellStyle name="SAPBEXaggItemX 3 9 5" xfId="51716"/>
    <cellStyle name="SAPBEXaggItemX 4" xfId="51715"/>
    <cellStyle name="SAPBEXaggItemX 4 2" xfId="51714"/>
    <cellStyle name="SAPBEXaggItemX 4 2 2" xfId="51713"/>
    <cellStyle name="SAPBEXaggItemX 4 2 2 2" xfId="51712"/>
    <cellStyle name="SAPBEXaggItemX 4 2 2 2 2" xfId="51711"/>
    <cellStyle name="SAPBEXaggItemX 4 2 2 2 2 2" xfId="51710"/>
    <cellStyle name="SAPBEXaggItemX 4 2 2 2 2 2 2" xfId="51709"/>
    <cellStyle name="SAPBEXaggItemX 4 2 2 2 2 3" xfId="51708"/>
    <cellStyle name="SAPBEXaggItemX 4 2 2 2 3" xfId="51707"/>
    <cellStyle name="SAPBEXaggItemX 4 2 2 2 3 2" xfId="51706"/>
    <cellStyle name="SAPBEXaggItemX 4 2 2 2 4" xfId="51705"/>
    <cellStyle name="SAPBEXaggItemX 4 2 2 3" xfId="51704"/>
    <cellStyle name="SAPBEXaggItemX 4 2 2 3 2" xfId="51703"/>
    <cellStyle name="SAPBEXaggItemX 4 2 3" xfId="51702"/>
    <cellStyle name="SAPBEXaggItemX 4 2 3 2" xfId="51701"/>
    <cellStyle name="SAPBEXaggItemX 4 2 3 2 2" xfId="51700"/>
    <cellStyle name="SAPBEXaggItemX 4 2 3 2 2 2" xfId="51699"/>
    <cellStyle name="SAPBEXaggItemX 4 2 3 2 2 2 2" xfId="51698"/>
    <cellStyle name="SAPBEXaggItemX 4 2 3 2 2 3" xfId="51697"/>
    <cellStyle name="SAPBEXaggItemX 4 2 3 2 3" xfId="51696"/>
    <cellStyle name="SAPBEXaggItemX 4 2 3 2 3 2" xfId="51695"/>
    <cellStyle name="SAPBEXaggItemX 4 2 3 2 4" xfId="51694"/>
    <cellStyle name="SAPBEXaggItemX 4 2 4" xfId="51693"/>
    <cellStyle name="SAPBEXaggItemX 4 2 4 2" xfId="51692"/>
    <cellStyle name="SAPBEXaggItemX 4 2 4 2 2" xfId="51691"/>
    <cellStyle name="SAPBEXaggItemX 4 2 4 2 2 2" xfId="51690"/>
    <cellStyle name="SAPBEXaggItemX 4 2 4 2 2 2 2" xfId="51689"/>
    <cellStyle name="SAPBEXaggItemX 4 2 4 2 2 3" xfId="51688"/>
    <cellStyle name="SAPBEXaggItemX 4 2 4 2 3" xfId="51687"/>
    <cellStyle name="SAPBEXaggItemX 4 2 4 2 3 2" xfId="51686"/>
    <cellStyle name="SAPBEXaggItemX 4 2 4 2 4" xfId="51685"/>
    <cellStyle name="SAPBEXaggItemX 4 2 4 3" xfId="51684"/>
    <cellStyle name="SAPBEXaggItemX 4 2 4 3 2" xfId="51683"/>
    <cellStyle name="SAPBEXaggItemX 4 2 4 4" xfId="51682"/>
    <cellStyle name="SAPBEXaggItemX 4 2 5" xfId="51681"/>
    <cellStyle name="SAPBEXaggItemX 4 2 5 2" xfId="51680"/>
    <cellStyle name="SAPBEXaggItemX 4 2 5 2 2" xfId="51679"/>
    <cellStyle name="SAPBEXaggItemX 4 2 5 2 2 2" xfId="51678"/>
    <cellStyle name="SAPBEXaggItemX 4 2 5 2 2 2 2" xfId="51677"/>
    <cellStyle name="SAPBEXaggItemX 4 2 5 2 2 3" xfId="51676"/>
    <cellStyle name="SAPBEXaggItemX 4 2 5 2 3" xfId="51675"/>
    <cellStyle name="SAPBEXaggItemX 4 2 5 2 3 2" xfId="51674"/>
    <cellStyle name="SAPBEXaggItemX 4 2 5 2 4" xfId="51673"/>
    <cellStyle name="SAPBEXaggItemX 4 2 5 3" xfId="51672"/>
    <cellStyle name="SAPBEXaggItemX 4 2 5 3 2" xfId="51671"/>
    <cellStyle name="SAPBEXaggItemX 4 2 5 3 2 2" xfId="51670"/>
    <cellStyle name="SAPBEXaggItemX 4 2 5 3 3" xfId="51669"/>
    <cellStyle name="SAPBEXaggItemX 4 2 5 4" xfId="51668"/>
    <cellStyle name="SAPBEXaggItemX 4 2 5 4 2" xfId="51667"/>
    <cellStyle name="SAPBEXaggItemX 4 2 5 5" xfId="51666"/>
    <cellStyle name="SAPBEXaggItemX 4 2 6" xfId="51665"/>
    <cellStyle name="SAPBEXaggItemX 4 2 6 2" xfId="51664"/>
    <cellStyle name="SAPBEXaggItemX 4 2 6 2 2" xfId="51663"/>
    <cellStyle name="SAPBEXaggItemX 4 2 6 2 2 2" xfId="51662"/>
    <cellStyle name="SAPBEXaggItemX 4 2 6 2 2 2 2" xfId="51661"/>
    <cellStyle name="SAPBEXaggItemX 4 2 6 2 2 3" xfId="51660"/>
    <cellStyle name="SAPBEXaggItemX 4 2 6 2 3" xfId="51659"/>
    <cellStyle name="SAPBEXaggItemX 4 2 6 2 3 2" xfId="51658"/>
    <cellStyle name="SAPBEXaggItemX 4 2 6 2 4" xfId="51657"/>
    <cellStyle name="SAPBEXaggItemX 4 2 6 3" xfId="51656"/>
    <cellStyle name="SAPBEXaggItemX 4 2 6 3 2" xfId="51655"/>
    <cellStyle name="SAPBEXaggItemX 4 2 6 4" xfId="51654"/>
    <cellStyle name="SAPBEXaggItemX 4 2 7" xfId="51653"/>
    <cellStyle name="SAPBEXaggItemX 4 2 7 2" xfId="51652"/>
    <cellStyle name="SAPBEXaggItemX 4 2 7 2 2" xfId="51651"/>
    <cellStyle name="SAPBEXaggItemX 4 2 7 2 2 2" xfId="51650"/>
    <cellStyle name="SAPBEXaggItemX 4 2 7 2 2 2 2" xfId="51649"/>
    <cellStyle name="SAPBEXaggItemX 4 2 7 2 2 3" xfId="51648"/>
    <cellStyle name="SAPBEXaggItemX 4 2 7 2 3" xfId="51647"/>
    <cellStyle name="SAPBEXaggItemX 4 2 7 2 3 2" xfId="51646"/>
    <cellStyle name="SAPBEXaggItemX 4 2 7 2 4" xfId="51645"/>
    <cellStyle name="SAPBEXaggItemX 4 2 7 3" xfId="51644"/>
    <cellStyle name="SAPBEXaggItemX 4 2 7 3 2" xfId="51643"/>
    <cellStyle name="SAPBEXaggItemX 4 2 7 3 2 2" xfId="51642"/>
    <cellStyle name="SAPBEXaggItemX 4 2 7 3 3" xfId="51641"/>
    <cellStyle name="SAPBEXaggItemX 4 2 7 4" xfId="51640"/>
    <cellStyle name="SAPBEXaggItemX 4 2 7 4 2" xfId="51639"/>
    <cellStyle name="SAPBEXaggItemX 4 2 7 5" xfId="51638"/>
    <cellStyle name="SAPBEXaggItemX 4 3" xfId="51637"/>
    <cellStyle name="SAPBEXaggItemX 4 3 2" xfId="51636"/>
    <cellStyle name="SAPBEXaggItemX 4 3 2 2" xfId="51635"/>
    <cellStyle name="SAPBEXaggItemX 4 3 2 2 2" xfId="51634"/>
    <cellStyle name="SAPBEXaggItemX 4 3 2 2 2 2" xfId="51633"/>
    <cellStyle name="SAPBEXaggItemX 4 3 2 2 3" xfId="51632"/>
    <cellStyle name="SAPBEXaggItemX 4 3 2 3" xfId="51631"/>
    <cellStyle name="SAPBEXaggItemX 4 3 2 3 2" xfId="51630"/>
    <cellStyle name="SAPBEXaggItemX 4 3 2 4" xfId="51629"/>
    <cellStyle name="SAPBEXaggItemX 4 3 3" xfId="51628"/>
    <cellStyle name="SAPBEXaggItemX 4 3 3 2" xfId="51627"/>
    <cellStyle name="SAPBEXaggItemX 4 4" xfId="51626"/>
    <cellStyle name="SAPBEXaggItemX 4 4 2" xfId="51625"/>
    <cellStyle name="SAPBEXaggItemX 4 4 2 2" xfId="51624"/>
    <cellStyle name="SAPBEXaggItemX 4 4 2 2 2" xfId="51623"/>
    <cellStyle name="SAPBEXaggItemX 4 4 2 2 2 2" xfId="51622"/>
    <cellStyle name="SAPBEXaggItemX 4 4 2 2 3" xfId="51621"/>
    <cellStyle name="SAPBEXaggItemX 4 4 2 3" xfId="51620"/>
    <cellStyle name="SAPBEXaggItemX 4 4 2 3 2" xfId="51619"/>
    <cellStyle name="SAPBEXaggItemX 4 4 2 4" xfId="51618"/>
    <cellStyle name="SAPBEXaggItemX 4 5" xfId="51617"/>
    <cellStyle name="SAPBEXaggItemX 4 5 2" xfId="51616"/>
    <cellStyle name="SAPBEXaggItemX 4 5 2 2" xfId="51615"/>
    <cellStyle name="SAPBEXaggItemX 4 5 2 2 2" xfId="51614"/>
    <cellStyle name="SAPBEXaggItemX 4 5 2 2 2 2" xfId="51613"/>
    <cellStyle name="SAPBEXaggItemX 4 5 2 2 3" xfId="51612"/>
    <cellStyle name="SAPBEXaggItemX 4 5 2 3" xfId="51611"/>
    <cellStyle name="SAPBEXaggItemX 4 5 2 3 2" xfId="51610"/>
    <cellStyle name="SAPBEXaggItemX 4 5 2 4" xfId="51609"/>
    <cellStyle name="SAPBEXaggItemX 4 5 3" xfId="51608"/>
    <cellStyle name="SAPBEXaggItemX 4 5 3 2" xfId="51607"/>
    <cellStyle name="SAPBEXaggItemX 4 5 4" xfId="51606"/>
    <cellStyle name="SAPBEXaggItemX 4 6" xfId="51605"/>
    <cellStyle name="SAPBEXaggItemX 4 6 2" xfId="51604"/>
    <cellStyle name="SAPBEXaggItemX 4 6 2 2" xfId="51603"/>
    <cellStyle name="SAPBEXaggItemX 4 6 2 2 2" xfId="51602"/>
    <cellStyle name="SAPBEXaggItemX 4 6 2 2 2 2" xfId="51601"/>
    <cellStyle name="SAPBEXaggItemX 4 6 2 2 3" xfId="51600"/>
    <cellStyle name="SAPBEXaggItemX 4 6 2 3" xfId="51599"/>
    <cellStyle name="SAPBEXaggItemX 4 6 2 3 2" xfId="51598"/>
    <cellStyle name="SAPBEXaggItemX 4 6 2 4" xfId="51597"/>
    <cellStyle name="SAPBEXaggItemX 4 6 3" xfId="51596"/>
    <cellStyle name="SAPBEXaggItemX 4 6 3 2" xfId="51595"/>
    <cellStyle name="SAPBEXaggItemX 4 6 3 2 2" xfId="51594"/>
    <cellStyle name="SAPBEXaggItemX 4 6 3 3" xfId="51593"/>
    <cellStyle name="SAPBEXaggItemX 4 6 4" xfId="51592"/>
    <cellStyle name="SAPBEXaggItemX 4 6 4 2" xfId="51591"/>
    <cellStyle name="SAPBEXaggItemX 4 6 5" xfId="51590"/>
    <cellStyle name="SAPBEXaggItemX 4 7" xfId="51589"/>
    <cellStyle name="SAPBEXaggItemX 4 7 2" xfId="51588"/>
    <cellStyle name="SAPBEXaggItemX 4 7 2 2" xfId="51587"/>
    <cellStyle name="SAPBEXaggItemX 4 7 2 2 2" xfId="51586"/>
    <cellStyle name="SAPBEXaggItemX 4 7 2 2 2 2" xfId="51585"/>
    <cellStyle name="SAPBEXaggItemX 4 7 2 2 3" xfId="51584"/>
    <cellStyle name="SAPBEXaggItemX 4 7 2 3" xfId="51583"/>
    <cellStyle name="SAPBEXaggItemX 4 7 2 3 2" xfId="51582"/>
    <cellStyle name="SAPBEXaggItemX 4 7 2 4" xfId="51581"/>
    <cellStyle name="SAPBEXaggItemX 4 7 3" xfId="51580"/>
    <cellStyle name="SAPBEXaggItemX 4 7 3 2" xfId="51579"/>
    <cellStyle name="SAPBEXaggItemX 4 7 4" xfId="51578"/>
    <cellStyle name="SAPBEXaggItemX 4 8" xfId="51577"/>
    <cellStyle name="SAPBEXaggItemX 4 8 2" xfId="51576"/>
    <cellStyle name="SAPBEXaggItemX 4 8 2 2" xfId="51575"/>
    <cellStyle name="SAPBEXaggItemX 4 8 2 2 2" xfId="51574"/>
    <cellStyle name="SAPBEXaggItemX 4 8 2 2 2 2" xfId="51573"/>
    <cellStyle name="SAPBEXaggItemX 4 8 2 2 3" xfId="51572"/>
    <cellStyle name="SAPBEXaggItemX 4 8 2 3" xfId="51571"/>
    <cellStyle name="SAPBEXaggItemX 4 8 2 3 2" xfId="51570"/>
    <cellStyle name="SAPBEXaggItemX 4 8 2 4" xfId="51569"/>
    <cellStyle name="SAPBEXaggItemX 4 8 3" xfId="51568"/>
    <cellStyle name="SAPBEXaggItemX 4 8 3 2" xfId="51567"/>
    <cellStyle name="SAPBEXaggItemX 4 8 3 2 2" xfId="51566"/>
    <cellStyle name="SAPBEXaggItemX 4 8 3 3" xfId="51565"/>
    <cellStyle name="SAPBEXaggItemX 4 8 4" xfId="51564"/>
    <cellStyle name="SAPBEXaggItemX 4 8 4 2" xfId="51563"/>
    <cellStyle name="SAPBEXaggItemX 4 8 5" xfId="51562"/>
    <cellStyle name="SAPBEXaggItemX 5" xfId="51561"/>
    <cellStyle name="SAPBEXaggItemX 5 2" xfId="51560"/>
    <cellStyle name="SAPBEXaggItemX 5 2 2" xfId="51559"/>
    <cellStyle name="SAPBEXaggItemX 5 2 2 2" xfId="51558"/>
    <cellStyle name="SAPBEXaggItemX 5 2 2 2 2" xfId="51557"/>
    <cellStyle name="SAPBEXaggItemX 5 2 2 2 2 2" xfId="51556"/>
    <cellStyle name="SAPBEXaggItemX 5 2 2 2 2 2 2" xfId="51555"/>
    <cellStyle name="SAPBEXaggItemX 5 2 2 2 2 3" xfId="51554"/>
    <cellStyle name="SAPBEXaggItemX 5 2 2 2 3" xfId="51553"/>
    <cellStyle name="SAPBEXaggItemX 5 2 2 2 3 2" xfId="51552"/>
    <cellStyle name="SAPBEXaggItemX 5 2 2 2 4" xfId="51551"/>
    <cellStyle name="SAPBEXaggItemX 5 2 2 3" xfId="51550"/>
    <cellStyle name="SAPBEXaggItemX 5 2 2 3 2" xfId="51549"/>
    <cellStyle name="SAPBEXaggItemX 5 2 3" xfId="51548"/>
    <cellStyle name="SAPBEXaggItemX 5 2 3 2" xfId="51547"/>
    <cellStyle name="SAPBEXaggItemX 5 2 3 2 2" xfId="51546"/>
    <cellStyle name="SAPBEXaggItemX 5 2 3 2 2 2" xfId="51545"/>
    <cellStyle name="SAPBEXaggItemX 5 2 3 2 2 2 2" xfId="51544"/>
    <cellStyle name="SAPBEXaggItemX 5 2 3 2 2 3" xfId="51543"/>
    <cellStyle name="SAPBEXaggItemX 5 2 3 2 3" xfId="51542"/>
    <cellStyle name="SAPBEXaggItemX 5 2 3 2 3 2" xfId="51541"/>
    <cellStyle name="SAPBEXaggItemX 5 2 3 2 4" xfId="51540"/>
    <cellStyle name="SAPBEXaggItemX 5 2 4" xfId="51539"/>
    <cellStyle name="SAPBEXaggItemX 5 2 4 2" xfId="51538"/>
    <cellStyle name="SAPBEXaggItemX 5 2 4 2 2" xfId="51537"/>
    <cellStyle name="SAPBEXaggItemX 5 2 4 2 2 2" xfId="51536"/>
    <cellStyle name="SAPBEXaggItemX 5 2 4 2 2 2 2" xfId="51535"/>
    <cellStyle name="SAPBEXaggItemX 5 2 4 2 2 3" xfId="51534"/>
    <cellStyle name="SAPBEXaggItemX 5 2 4 2 3" xfId="51533"/>
    <cellStyle name="SAPBEXaggItemX 5 2 4 2 3 2" xfId="51532"/>
    <cellStyle name="SAPBEXaggItemX 5 2 4 2 4" xfId="51531"/>
    <cellStyle name="SAPBEXaggItemX 5 2 4 3" xfId="51530"/>
    <cellStyle name="SAPBEXaggItemX 5 2 4 3 2" xfId="51529"/>
    <cellStyle name="SAPBEXaggItemX 5 2 4 4" xfId="51528"/>
    <cellStyle name="SAPBEXaggItemX 5 2 5" xfId="51527"/>
    <cellStyle name="SAPBEXaggItemX 5 2 5 2" xfId="51526"/>
    <cellStyle name="SAPBEXaggItemX 5 2 5 2 2" xfId="51525"/>
    <cellStyle name="SAPBEXaggItemX 5 2 5 2 2 2" xfId="51524"/>
    <cellStyle name="SAPBEXaggItemX 5 2 5 2 2 2 2" xfId="51523"/>
    <cellStyle name="SAPBEXaggItemX 5 2 5 2 2 3" xfId="51522"/>
    <cellStyle name="SAPBEXaggItemX 5 2 5 2 3" xfId="51521"/>
    <cellStyle name="SAPBEXaggItemX 5 2 5 2 3 2" xfId="51520"/>
    <cellStyle name="SAPBEXaggItemX 5 2 5 2 4" xfId="51519"/>
    <cellStyle name="SAPBEXaggItemX 5 2 5 3" xfId="51518"/>
    <cellStyle name="SAPBEXaggItemX 5 2 5 3 2" xfId="51517"/>
    <cellStyle name="SAPBEXaggItemX 5 2 5 3 2 2" xfId="51516"/>
    <cellStyle name="SAPBEXaggItemX 5 2 5 3 3" xfId="51515"/>
    <cellStyle name="SAPBEXaggItemX 5 2 5 4" xfId="51514"/>
    <cellStyle name="SAPBEXaggItemX 5 2 5 4 2" xfId="51513"/>
    <cellStyle name="SAPBEXaggItemX 5 2 5 5" xfId="51512"/>
    <cellStyle name="SAPBEXaggItemX 5 2 6" xfId="51511"/>
    <cellStyle name="SAPBEXaggItemX 5 2 6 2" xfId="51510"/>
    <cellStyle name="SAPBEXaggItemX 5 2 6 2 2" xfId="51509"/>
    <cellStyle name="SAPBEXaggItemX 5 2 6 2 2 2" xfId="51508"/>
    <cellStyle name="SAPBEXaggItemX 5 2 6 2 2 2 2" xfId="51507"/>
    <cellStyle name="SAPBEXaggItemX 5 2 6 2 2 3" xfId="51506"/>
    <cellStyle name="SAPBEXaggItemX 5 2 6 2 3" xfId="51505"/>
    <cellStyle name="SAPBEXaggItemX 5 2 6 2 3 2" xfId="51504"/>
    <cellStyle name="SAPBEXaggItemX 5 2 6 2 4" xfId="51503"/>
    <cellStyle name="SAPBEXaggItemX 5 2 6 3" xfId="51502"/>
    <cellStyle name="SAPBEXaggItemX 5 2 6 3 2" xfId="51501"/>
    <cellStyle name="SAPBEXaggItemX 5 2 6 4" xfId="51500"/>
    <cellStyle name="SAPBEXaggItemX 5 2 7" xfId="51499"/>
    <cellStyle name="SAPBEXaggItemX 5 2 7 2" xfId="51498"/>
    <cellStyle name="SAPBEXaggItemX 5 2 7 2 2" xfId="51497"/>
    <cellStyle name="SAPBEXaggItemX 5 2 7 2 2 2" xfId="51496"/>
    <cellStyle name="SAPBEXaggItemX 5 2 7 2 2 2 2" xfId="51495"/>
    <cellStyle name="SAPBEXaggItemX 5 2 7 2 2 3" xfId="51494"/>
    <cellStyle name="SAPBEXaggItemX 5 2 7 2 3" xfId="51493"/>
    <cellStyle name="SAPBEXaggItemX 5 2 7 2 3 2" xfId="51492"/>
    <cellStyle name="SAPBEXaggItemX 5 2 7 2 4" xfId="51491"/>
    <cellStyle name="SAPBEXaggItemX 5 2 7 3" xfId="51490"/>
    <cellStyle name="SAPBEXaggItemX 5 2 7 3 2" xfId="51489"/>
    <cellStyle name="SAPBEXaggItemX 5 2 7 3 2 2" xfId="51488"/>
    <cellStyle name="SAPBEXaggItemX 5 2 7 3 3" xfId="51487"/>
    <cellStyle name="SAPBEXaggItemX 5 2 7 4" xfId="51486"/>
    <cellStyle name="SAPBEXaggItemX 5 2 7 4 2" xfId="51485"/>
    <cellStyle name="SAPBEXaggItemX 5 2 7 5" xfId="51484"/>
    <cellStyle name="SAPBEXaggItemX 5 3" xfId="51483"/>
    <cellStyle name="SAPBEXaggItemX 5 3 2" xfId="51482"/>
    <cellStyle name="SAPBEXaggItemX 5 3 2 2" xfId="51481"/>
    <cellStyle name="SAPBEXaggItemX 5 3 2 2 2" xfId="51480"/>
    <cellStyle name="SAPBEXaggItemX 5 3 2 2 2 2" xfId="51479"/>
    <cellStyle name="SAPBEXaggItemX 5 3 2 2 3" xfId="51478"/>
    <cellStyle name="SAPBEXaggItemX 5 3 2 3" xfId="51477"/>
    <cellStyle name="SAPBEXaggItemX 5 3 2 3 2" xfId="51476"/>
    <cellStyle name="SAPBEXaggItemX 5 3 2 4" xfId="51475"/>
    <cellStyle name="SAPBEXaggItemX 5 3 3" xfId="51474"/>
    <cellStyle name="SAPBEXaggItemX 5 3 3 2" xfId="51473"/>
    <cellStyle name="SAPBEXaggItemX 5 4" xfId="51472"/>
    <cellStyle name="SAPBEXaggItemX 5 4 2" xfId="51471"/>
    <cellStyle name="SAPBEXaggItemX 5 4 2 2" xfId="51470"/>
    <cellStyle name="SAPBEXaggItemX 5 4 2 2 2" xfId="51469"/>
    <cellStyle name="SAPBEXaggItemX 5 4 2 2 2 2" xfId="51468"/>
    <cellStyle name="SAPBEXaggItemX 5 4 2 2 3" xfId="51467"/>
    <cellStyle name="SAPBEXaggItemX 5 4 2 3" xfId="51466"/>
    <cellStyle name="SAPBEXaggItemX 5 4 2 3 2" xfId="51465"/>
    <cellStyle name="SAPBEXaggItemX 5 4 2 4" xfId="51464"/>
    <cellStyle name="SAPBEXaggItemX 5 5" xfId="51463"/>
    <cellStyle name="SAPBEXaggItemX 5 5 2" xfId="51462"/>
    <cellStyle name="SAPBEXaggItemX 5 5 2 2" xfId="51461"/>
    <cellStyle name="SAPBEXaggItemX 5 5 2 2 2" xfId="51460"/>
    <cellStyle name="SAPBEXaggItemX 5 5 2 2 2 2" xfId="51459"/>
    <cellStyle name="SAPBEXaggItemX 5 5 2 2 3" xfId="51458"/>
    <cellStyle name="SAPBEXaggItemX 5 5 2 3" xfId="51457"/>
    <cellStyle name="SAPBEXaggItemX 5 5 2 3 2" xfId="51456"/>
    <cellStyle name="SAPBEXaggItemX 5 5 2 4" xfId="51455"/>
    <cellStyle name="SAPBEXaggItemX 5 5 3" xfId="51454"/>
    <cellStyle name="SAPBEXaggItemX 5 5 3 2" xfId="51453"/>
    <cellStyle name="SAPBEXaggItemX 5 5 4" xfId="51452"/>
    <cellStyle name="SAPBEXaggItemX 5 6" xfId="51451"/>
    <cellStyle name="SAPBEXaggItemX 5 6 2" xfId="51450"/>
    <cellStyle name="SAPBEXaggItemX 5 6 2 2" xfId="51449"/>
    <cellStyle name="SAPBEXaggItemX 5 6 2 2 2" xfId="51448"/>
    <cellStyle name="SAPBEXaggItemX 5 6 2 2 2 2" xfId="51447"/>
    <cellStyle name="SAPBEXaggItemX 5 6 2 2 3" xfId="51446"/>
    <cellStyle name="SAPBEXaggItemX 5 6 2 3" xfId="51445"/>
    <cellStyle name="SAPBEXaggItemX 5 6 2 3 2" xfId="51444"/>
    <cellStyle name="SAPBEXaggItemX 5 6 2 4" xfId="51443"/>
    <cellStyle name="SAPBEXaggItemX 5 6 3" xfId="51442"/>
    <cellStyle name="SAPBEXaggItemX 5 6 3 2" xfId="51441"/>
    <cellStyle name="SAPBEXaggItemX 5 6 3 2 2" xfId="51440"/>
    <cellStyle name="SAPBEXaggItemX 5 6 3 3" xfId="51439"/>
    <cellStyle name="SAPBEXaggItemX 5 6 4" xfId="51438"/>
    <cellStyle name="SAPBEXaggItemX 5 6 4 2" xfId="51437"/>
    <cellStyle name="SAPBEXaggItemX 5 6 5" xfId="51436"/>
    <cellStyle name="SAPBEXaggItemX 5 7" xfId="51435"/>
    <cellStyle name="SAPBEXaggItemX 5 7 2" xfId="51434"/>
    <cellStyle name="SAPBEXaggItemX 5 7 2 2" xfId="51433"/>
    <cellStyle name="SAPBEXaggItemX 5 7 2 2 2" xfId="51432"/>
    <cellStyle name="SAPBEXaggItemX 5 7 2 2 2 2" xfId="51431"/>
    <cellStyle name="SAPBEXaggItemX 5 7 2 2 3" xfId="51430"/>
    <cellStyle name="SAPBEXaggItemX 5 7 2 3" xfId="51429"/>
    <cellStyle name="SAPBEXaggItemX 5 7 2 3 2" xfId="51428"/>
    <cellStyle name="SAPBEXaggItemX 5 7 2 4" xfId="51427"/>
    <cellStyle name="SAPBEXaggItemX 5 7 3" xfId="51426"/>
    <cellStyle name="SAPBEXaggItemX 5 7 3 2" xfId="51425"/>
    <cellStyle name="SAPBEXaggItemX 5 7 4" xfId="51424"/>
    <cellStyle name="SAPBEXaggItemX 5 8" xfId="51423"/>
    <cellStyle name="SAPBEXaggItemX 5 8 2" xfId="51422"/>
    <cellStyle name="SAPBEXaggItemX 5 8 2 2" xfId="51421"/>
    <cellStyle name="SAPBEXaggItemX 5 8 2 2 2" xfId="51420"/>
    <cellStyle name="SAPBEXaggItemX 5 8 2 2 2 2" xfId="51419"/>
    <cellStyle name="SAPBEXaggItemX 5 8 2 2 3" xfId="51418"/>
    <cellStyle name="SAPBEXaggItemX 5 8 2 3" xfId="51417"/>
    <cellStyle name="SAPBEXaggItemX 5 8 2 3 2" xfId="51416"/>
    <cellStyle name="SAPBEXaggItemX 5 8 2 4" xfId="51415"/>
    <cellStyle name="SAPBEXaggItemX 5 8 3" xfId="51414"/>
    <cellStyle name="SAPBEXaggItemX 5 8 3 2" xfId="51413"/>
    <cellStyle name="SAPBEXaggItemX 5 8 3 2 2" xfId="51412"/>
    <cellStyle name="SAPBEXaggItemX 5 8 3 3" xfId="51411"/>
    <cellStyle name="SAPBEXaggItemX 5 8 4" xfId="51410"/>
    <cellStyle name="SAPBEXaggItemX 5 8 4 2" xfId="51409"/>
    <cellStyle name="SAPBEXaggItemX 5 8 5" xfId="51408"/>
    <cellStyle name="SAPBEXaggItemX 6" xfId="51407"/>
    <cellStyle name="SAPBEXaggItemX 6 2" xfId="51406"/>
    <cellStyle name="SAPBEXaggItemX 6 2 2" xfId="51405"/>
    <cellStyle name="SAPBEXaggItemX 6 2 2 2" xfId="51404"/>
    <cellStyle name="SAPBEXaggItemX 6 2 2 2 2" xfId="51403"/>
    <cellStyle name="SAPBEXaggItemX 6 2 2 2 2 2" xfId="51402"/>
    <cellStyle name="SAPBEXaggItemX 6 2 2 2 3" xfId="51401"/>
    <cellStyle name="SAPBEXaggItemX 6 2 2 3" xfId="51400"/>
    <cellStyle name="SAPBEXaggItemX 6 2 2 3 2" xfId="51399"/>
    <cellStyle name="SAPBEXaggItemX 6 2 2 4" xfId="51398"/>
    <cellStyle name="SAPBEXaggItemX 6 2 3" xfId="51397"/>
    <cellStyle name="SAPBEXaggItemX 6 2 3 2" xfId="51396"/>
    <cellStyle name="SAPBEXaggItemX 6 2 4" xfId="51395"/>
    <cellStyle name="SAPBEXaggItemX 6 3" xfId="51394"/>
    <cellStyle name="SAPBEXaggItemX 6 3 2" xfId="51393"/>
    <cellStyle name="SAPBEXaggItemX 6 3 2 2" xfId="51392"/>
    <cellStyle name="SAPBEXaggItemX 6 3 2 2 2" xfId="51391"/>
    <cellStyle name="SAPBEXaggItemX 6 3 2 2 2 2" xfId="51390"/>
    <cellStyle name="SAPBEXaggItemX 6 3 2 2 3" xfId="51389"/>
    <cellStyle name="SAPBEXaggItemX 6 3 2 3" xfId="51388"/>
    <cellStyle name="SAPBEXaggItemX 6 3 2 3 2" xfId="51387"/>
    <cellStyle name="SAPBEXaggItemX 6 3 2 4" xfId="51386"/>
    <cellStyle name="SAPBEXaggItemX 6 3 3" xfId="51385"/>
    <cellStyle name="SAPBEXaggItemX 6 3 3 2" xfId="51384"/>
    <cellStyle name="SAPBEXaggItemX 6 3 3 2 2" xfId="51383"/>
    <cellStyle name="SAPBEXaggItemX 6 3 3 3" xfId="51382"/>
    <cellStyle name="SAPBEXaggItemX 6 3 4" xfId="51381"/>
    <cellStyle name="SAPBEXaggItemX 6 3 4 2" xfId="51380"/>
    <cellStyle name="SAPBEXaggItemX 6 3 5" xfId="51379"/>
    <cellStyle name="SAPBEXaggItemX 6 4" xfId="51378"/>
    <cellStyle name="SAPBEXaggItemX 6 4 2" xfId="51377"/>
    <cellStyle name="SAPBEXaggItemX 6 4 2 2" xfId="51376"/>
    <cellStyle name="SAPBEXaggItemX 6 4 2 2 2" xfId="51375"/>
    <cellStyle name="SAPBEXaggItemX 6 4 2 2 2 2" xfId="51374"/>
    <cellStyle name="SAPBEXaggItemX 6 4 2 2 3" xfId="51373"/>
    <cellStyle name="SAPBEXaggItemX 6 4 2 3" xfId="51372"/>
    <cellStyle name="SAPBEXaggItemX 6 4 2 3 2" xfId="51371"/>
    <cellStyle name="SAPBEXaggItemX 6 4 2 4" xfId="51370"/>
    <cellStyle name="SAPBEXaggItemX 6 4 3" xfId="51369"/>
    <cellStyle name="SAPBEXaggItemX 6 4 3 2" xfId="51368"/>
    <cellStyle name="SAPBEXaggItemX 6 4 4" xfId="51367"/>
    <cellStyle name="SAPBEXaggItemX 6 5" xfId="51366"/>
    <cellStyle name="SAPBEXaggItemX 6 5 2" xfId="51365"/>
    <cellStyle name="SAPBEXaggItemX 6 5 2 2" xfId="51364"/>
    <cellStyle name="SAPBEXaggItemX 6 5 2 2 2" xfId="51363"/>
    <cellStyle name="SAPBEXaggItemX 6 5 2 2 2 2" xfId="51362"/>
    <cellStyle name="SAPBEXaggItemX 6 5 2 2 3" xfId="51361"/>
    <cellStyle name="SAPBEXaggItemX 6 5 2 3" xfId="51360"/>
    <cellStyle name="SAPBEXaggItemX 6 5 2 3 2" xfId="51359"/>
    <cellStyle name="SAPBEXaggItemX 6 5 2 4" xfId="51358"/>
    <cellStyle name="SAPBEXaggItemX 6 5 3" xfId="51357"/>
    <cellStyle name="SAPBEXaggItemX 6 5 3 2" xfId="51356"/>
    <cellStyle name="SAPBEXaggItemX 6 5 3 2 2" xfId="51355"/>
    <cellStyle name="SAPBEXaggItemX 6 5 3 3" xfId="51354"/>
    <cellStyle name="SAPBEXaggItemX 6 5 4" xfId="51353"/>
    <cellStyle name="SAPBEXaggItemX 6 5 4 2" xfId="51352"/>
    <cellStyle name="SAPBEXaggItemX 6 5 5" xfId="51351"/>
    <cellStyle name="SAPBEXaggItemX 6 6" xfId="51350"/>
    <cellStyle name="SAPBEXaggItemX 6 6 2" xfId="51349"/>
    <cellStyle name="SAPBEXaggItemX 7" xfId="51348"/>
    <cellStyle name="SAPBEXaggItemX 7 2" xfId="51347"/>
    <cellStyle name="SAPBEXaggItemX 7 2 2" xfId="51346"/>
    <cellStyle name="SAPBEXaggItemX 7 2 2 2" xfId="51345"/>
    <cellStyle name="SAPBEXaggItemX 7 2 2 2 2" xfId="51344"/>
    <cellStyle name="SAPBEXaggItemX 7 2 2 3" xfId="51343"/>
    <cellStyle name="SAPBEXaggItemX 7 2 3" xfId="51342"/>
    <cellStyle name="SAPBEXaggItemX 7 2 3 2" xfId="51341"/>
    <cellStyle name="SAPBEXaggItemX 7 2 4" xfId="51340"/>
    <cellStyle name="SAPBEXaggItemX 8" xfId="51339"/>
    <cellStyle name="SAPBEXaggItemX 8 2" xfId="51338"/>
    <cellStyle name="SAPBEXaggItemX 8 2 2" xfId="51337"/>
    <cellStyle name="SAPBEXaggItemX 8 2 2 2" xfId="51336"/>
    <cellStyle name="SAPBEXaggItemX 8 2 2 2 2" xfId="51335"/>
    <cellStyle name="SAPBEXaggItemX 8 2 2 3" xfId="51334"/>
    <cellStyle name="SAPBEXaggItemX 8 2 3" xfId="51333"/>
    <cellStyle name="SAPBEXaggItemX 8 2 3 2" xfId="51332"/>
    <cellStyle name="SAPBEXaggItemX 8 2 4" xfId="51331"/>
    <cellStyle name="SAPBEXaggItemX 8 3" xfId="51330"/>
    <cellStyle name="SAPBEXaggItemX 8 3 2" xfId="51329"/>
    <cellStyle name="SAPBEXaggItemX 8 3 2 2" xfId="51328"/>
    <cellStyle name="SAPBEXaggItemX 8 3 3" xfId="51327"/>
    <cellStyle name="SAPBEXaggItemX 8 4" xfId="51326"/>
    <cellStyle name="SAPBEXaggItemX 8 4 2" xfId="51325"/>
    <cellStyle name="SAPBEXaggItemX 8 5" xfId="51324"/>
    <cellStyle name="SAPBEXchaText" xfId="51323"/>
    <cellStyle name="SAPBEXexcBad7" xfId="51322"/>
    <cellStyle name="SAPBEXexcBad7 2" xfId="51321"/>
    <cellStyle name="SAPBEXexcBad7 2 2" xfId="51320"/>
    <cellStyle name="SAPBEXexcBad7 2 2 2" xfId="51319"/>
    <cellStyle name="SAPBEXexcBad7 2 2 2 2" xfId="51318"/>
    <cellStyle name="SAPBEXexcBad7 2 2 2 2 2" xfId="51317"/>
    <cellStyle name="SAPBEXexcBad7 2 2 2 2 2 2" xfId="51316"/>
    <cellStyle name="SAPBEXexcBad7 2 2 2 2 2 2 2" xfId="51315"/>
    <cellStyle name="SAPBEXexcBad7 2 2 2 2 2 2 2 2" xfId="51314"/>
    <cellStyle name="SAPBEXexcBad7 2 2 2 2 2 2 2 2 2" xfId="51313"/>
    <cellStyle name="SAPBEXexcBad7 2 2 2 2 2 2 2 3" xfId="51312"/>
    <cellStyle name="SAPBEXexcBad7 2 2 2 2 2 2 3" xfId="51311"/>
    <cellStyle name="SAPBEXexcBad7 2 2 2 2 2 2 3 2" xfId="51310"/>
    <cellStyle name="SAPBEXexcBad7 2 2 2 2 2 2 4" xfId="51309"/>
    <cellStyle name="SAPBEXexcBad7 2 2 2 2 2 3" xfId="51308"/>
    <cellStyle name="SAPBEXexcBad7 2 2 2 2 2 3 2" xfId="51307"/>
    <cellStyle name="SAPBEXexcBad7 2 2 2 2 3" xfId="51306"/>
    <cellStyle name="SAPBEXexcBad7 2 2 2 2 3 2" xfId="51305"/>
    <cellStyle name="SAPBEXexcBad7 2 2 2 2 3 2 2" xfId="51304"/>
    <cellStyle name="SAPBEXexcBad7 2 2 2 2 3 2 2 2" xfId="51303"/>
    <cellStyle name="SAPBEXexcBad7 2 2 2 2 3 2 2 2 2" xfId="51302"/>
    <cellStyle name="SAPBEXexcBad7 2 2 2 2 3 2 2 3" xfId="51301"/>
    <cellStyle name="SAPBEXexcBad7 2 2 2 2 3 2 3" xfId="51300"/>
    <cellStyle name="SAPBEXexcBad7 2 2 2 2 3 2 3 2" xfId="51299"/>
    <cellStyle name="SAPBEXexcBad7 2 2 2 2 3 2 4" xfId="51298"/>
    <cellStyle name="SAPBEXexcBad7 2 2 2 2 4" xfId="51297"/>
    <cellStyle name="SAPBEXexcBad7 2 2 2 2 4 2" xfId="51296"/>
    <cellStyle name="SAPBEXexcBad7 2 2 2 2 4 2 2" xfId="51295"/>
    <cellStyle name="SAPBEXexcBad7 2 2 2 2 4 2 2 2" xfId="51294"/>
    <cellStyle name="SAPBEXexcBad7 2 2 2 2 4 2 2 2 2" xfId="51293"/>
    <cellStyle name="SAPBEXexcBad7 2 2 2 2 4 2 2 3" xfId="51292"/>
    <cellStyle name="SAPBEXexcBad7 2 2 2 2 4 2 3" xfId="51291"/>
    <cellStyle name="SAPBEXexcBad7 2 2 2 2 4 2 3 2" xfId="51290"/>
    <cellStyle name="SAPBEXexcBad7 2 2 2 2 4 2 4" xfId="51289"/>
    <cellStyle name="SAPBEXexcBad7 2 2 2 2 4 3" xfId="51288"/>
    <cellStyle name="SAPBEXexcBad7 2 2 2 2 4 3 2" xfId="51287"/>
    <cellStyle name="SAPBEXexcBad7 2 2 2 2 4 4" xfId="51286"/>
    <cellStyle name="SAPBEXexcBad7 2 2 2 2 5" xfId="51285"/>
    <cellStyle name="SAPBEXexcBad7 2 2 2 2 5 2" xfId="51284"/>
    <cellStyle name="SAPBEXexcBad7 2 2 2 2 5 2 2" xfId="51283"/>
    <cellStyle name="SAPBEXexcBad7 2 2 2 2 5 2 2 2" xfId="51282"/>
    <cellStyle name="SAPBEXexcBad7 2 2 2 2 5 2 2 2 2" xfId="51281"/>
    <cellStyle name="SAPBEXexcBad7 2 2 2 2 5 2 2 3" xfId="51280"/>
    <cellStyle name="SAPBEXexcBad7 2 2 2 2 5 2 3" xfId="51279"/>
    <cellStyle name="SAPBEXexcBad7 2 2 2 2 5 2 3 2" xfId="51278"/>
    <cellStyle name="SAPBEXexcBad7 2 2 2 2 5 2 4" xfId="51277"/>
    <cellStyle name="SAPBEXexcBad7 2 2 2 2 5 3" xfId="51276"/>
    <cellStyle name="SAPBEXexcBad7 2 2 2 2 5 3 2" xfId="51275"/>
    <cellStyle name="SAPBEXexcBad7 2 2 2 2 5 3 2 2" xfId="51274"/>
    <cellStyle name="SAPBEXexcBad7 2 2 2 2 5 3 3" xfId="51273"/>
    <cellStyle name="SAPBEXexcBad7 2 2 2 2 5 4" xfId="51272"/>
    <cellStyle name="SAPBEXexcBad7 2 2 2 2 5 4 2" xfId="51271"/>
    <cellStyle name="SAPBEXexcBad7 2 2 2 2 5 5" xfId="51270"/>
    <cellStyle name="SAPBEXexcBad7 2 2 2 2 6" xfId="51269"/>
    <cellStyle name="SAPBEXexcBad7 2 2 2 2 6 2" xfId="51268"/>
    <cellStyle name="SAPBEXexcBad7 2 2 2 2 6 2 2" xfId="51267"/>
    <cellStyle name="SAPBEXexcBad7 2 2 2 2 6 2 2 2" xfId="51266"/>
    <cellStyle name="SAPBEXexcBad7 2 2 2 2 6 2 2 2 2" xfId="51265"/>
    <cellStyle name="SAPBEXexcBad7 2 2 2 2 6 2 2 3" xfId="51264"/>
    <cellStyle name="SAPBEXexcBad7 2 2 2 2 6 2 3" xfId="51263"/>
    <cellStyle name="SAPBEXexcBad7 2 2 2 2 6 2 3 2" xfId="51262"/>
    <cellStyle name="SAPBEXexcBad7 2 2 2 2 6 2 4" xfId="51261"/>
    <cellStyle name="SAPBEXexcBad7 2 2 2 2 6 3" xfId="51260"/>
    <cellStyle name="SAPBEXexcBad7 2 2 2 2 6 3 2" xfId="51259"/>
    <cellStyle name="SAPBEXexcBad7 2 2 2 2 6 4" xfId="51258"/>
    <cellStyle name="SAPBEXexcBad7 2 2 2 2 7" xfId="51257"/>
    <cellStyle name="SAPBEXexcBad7 2 2 2 2 7 2" xfId="51256"/>
    <cellStyle name="SAPBEXexcBad7 2 2 2 2 7 2 2" xfId="51255"/>
    <cellStyle name="SAPBEXexcBad7 2 2 2 2 7 2 2 2" xfId="51254"/>
    <cellStyle name="SAPBEXexcBad7 2 2 2 2 7 2 2 2 2" xfId="51253"/>
    <cellStyle name="SAPBEXexcBad7 2 2 2 2 7 2 2 3" xfId="51252"/>
    <cellStyle name="SAPBEXexcBad7 2 2 2 2 7 2 3" xfId="51251"/>
    <cellStyle name="SAPBEXexcBad7 2 2 2 2 7 2 3 2" xfId="51250"/>
    <cellStyle name="SAPBEXexcBad7 2 2 2 2 7 2 4" xfId="51249"/>
    <cellStyle name="SAPBEXexcBad7 2 2 2 2 7 3" xfId="51248"/>
    <cellStyle name="SAPBEXexcBad7 2 2 2 2 7 3 2" xfId="51247"/>
    <cellStyle name="SAPBEXexcBad7 2 2 2 2 7 3 2 2" xfId="51246"/>
    <cellStyle name="SAPBEXexcBad7 2 2 2 2 7 3 3" xfId="51245"/>
    <cellStyle name="SAPBEXexcBad7 2 2 2 2 7 4" xfId="51244"/>
    <cellStyle name="SAPBEXexcBad7 2 2 2 2 7 4 2" xfId="51243"/>
    <cellStyle name="SAPBEXexcBad7 2 2 2 2 7 5" xfId="51242"/>
    <cellStyle name="SAPBEXexcBad7 2 2 2 3" xfId="51241"/>
    <cellStyle name="SAPBEXexcBad7 2 2 2 3 2" xfId="51240"/>
    <cellStyle name="SAPBEXexcBad7 2 2 2 3 2 2" xfId="51239"/>
    <cellStyle name="SAPBEXexcBad7 2 2 2 3 2 2 2" xfId="51238"/>
    <cellStyle name="SAPBEXexcBad7 2 2 2 3 2 2 2 2" xfId="51237"/>
    <cellStyle name="SAPBEXexcBad7 2 2 2 3 2 2 3" xfId="51236"/>
    <cellStyle name="SAPBEXexcBad7 2 2 2 3 2 3" xfId="51235"/>
    <cellStyle name="SAPBEXexcBad7 2 2 2 3 2 3 2" xfId="51234"/>
    <cellStyle name="SAPBEXexcBad7 2 2 2 3 2 4" xfId="51233"/>
    <cellStyle name="SAPBEXexcBad7 2 2 2 3 3" xfId="51232"/>
    <cellStyle name="SAPBEXexcBad7 2 2 2 3 3 2" xfId="51231"/>
    <cellStyle name="SAPBEXexcBad7 2 2 2 4" xfId="51230"/>
    <cellStyle name="SAPBEXexcBad7 2 2 2 4 2" xfId="51229"/>
    <cellStyle name="SAPBEXexcBad7 2 2 2 4 2 2" xfId="51228"/>
    <cellStyle name="SAPBEXexcBad7 2 2 2 4 2 2 2" xfId="51227"/>
    <cellStyle name="SAPBEXexcBad7 2 2 2 4 2 2 2 2" xfId="51226"/>
    <cellStyle name="SAPBEXexcBad7 2 2 2 4 2 2 3" xfId="51225"/>
    <cellStyle name="SAPBEXexcBad7 2 2 2 4 2 3" xfId="51224"/>
    <cellStyle name="SAPBEXexcBad7 2 2 2 4 2 3 2" xfId="51223"/>
    <cellStyle name="SAPBEXexcBad7 2 2 2 4 2 4" xfId="51222"/>
    <cellStyle name="SAPBEXexcBad7 2 2 2 5" xfId="51221"/>
    <cellStyle name="SAPBEXexcBad7 2 2 2 5 2" xfId="51220"/>
    <cellStyle name="SAPBEXexcBad7 2 2 2 5 2 2" xfId="51219"/>
    <cellStyle name="SAPBEXexcBad7 2 2 2 5 2 2 2" xfId="51218"/>
    <cellStyle name="SAPBEXexcBad7 2 2 2 5 2 2 2 2" xfId="51217"/>
    <cellStyle name="SAPBEXexcBad7 2 2 2 5 2 2 3" xfId="51216"/>
    <cellStyle name="SAPBEXexcBad7 2 2 2 5 2 3" xfId="51215"/>
    <cellStyle name="SAPBEXexcBad7 2 2 2 5 2 3 2" xfId="51214"/>
    <cellStyle name="SAPBEXexcBad7 2 2 2 5 2 4" xfId="51213"/>
    <cellStyle name="SAPBEXexcBad7 2 2 2 5 3" xfId="51212"/>
    <cellStyle name="SAPBEXexcBad7 2 2 2 5 3 2" xfId="51211"/>
    <cellStyle name="SAPBEXexcBad7 2 2 2 5 4" xfId="51210"/>
    <cellStyle name="SAPBEXexcBad7 2 2 2 6" xfId="51209"/>
    <cellStyle name="SAPBEXexcBad7 2 2 2 6 2" xfId="51208"/>
    <cellStyle name="SAPBEXexcBad7 2 2 2 6 2 2" xfId="51207"/>
    <cellStyle name="SAPBEXexcBad7 2 2 2 6 2 2 2" xfId="51206"/>
    <cellStyle name="SAPBEXexcBad7 2 2 2 6 2 2 2 2" xfId="51205"/>
    <cellStyle name="SAPBEXexcBad7 2 2 2 6 2 2 3" xfId="51204"/>
    <cellStyle name="SAPBEXexcBad7 2 2 2 6 2 3" xfId="51203"/>
    <cellStyle name="SAPBEXexcBad7 2 2 2 6 2 3 2" xfId="51202"/>
    <cellStyle name="SAPBEXexcBad7 2 2 2 6 2 4" xfId="51201"/>
    <cellStyle name="SAPBEXexcBad7 2 2 2 6 3" xfId="51200"/>
    <cellStyle name="SAPBEXexcBad7 2 2 2 6 3 2" xfId="51199"/>
    <cellStyle name="SAPBEXexcBad7 2 2 2 6 3 2 2" xfId="51198"/>
    <cellStyle name="SAPBEXexcBad7 2 2 2 6 3 3" xfId="51197"/>
    <cellStyle name="SAPBEXexcBad7 2 2 2 6 4" xfId="51196"/>
    <cellStyle name="SAPBEXexcBad7 2 2 2 6 4 2" xfId="51195"/>
    <cellStyle name="SAPBEXexcBad7 2 2 2 6 5" xfId="51194"/>
    <cellStyle name="SAPBEXexcBad7 2 2 2 7" xfId="51193"/>
    <cellStyle name="SAPBEXexcBad7 2 2 2 7 2" xfId="51192"/>
    <cellStyle name="SAPBEXexcBad7 2 2 2 7 2 2" xfId="51191"/>
    <cellStyle name="SAPBEXexcBad7 2 2 2 7 2 2 2" xfId="51190"/>
    <cellStyle name="SAPBEXexcBad7 2 2 2 7 2 2 2 2" xfId="51189"/>
    <cellStyle name="SAPBEXexcBad7 2 2 2 7 2 2 3" xfId="51188"/>
    <cellStyle name="SAPBEXexcBad7 2 2 2 7 2 3" xfId="51187"/>
    <cellStyle name="SAPBEXexcBad7 2 2 2 7 2 3 2" xfId="51186"/>
    <cellStyle name="SAPBEXexcBad7 2 2 2 7 2 4" xfId="51185"/>
    <cellStyle name="SAPBEXexcBad7 2 2 2 7 3" xfId="51184"/>
    <cellStyle name="SAPBEXexcBad7 2 2 2 7 3 2" xfId="51183"/>
    <cellStyle name="SAPBEXexcBad7 2 2 2 7 4" xfId="51182"/>
    <cellStyle name="SAPBEXexcBad7 2 2 2 8" xfId="51181"/>
    <cellStyle name="SAPBEXexcBad7 2 2 2 8 2" xfId="51180"/>
    <cellStyle name="SAPBEXexcBad7 2 2 2 8 2 2" xfId="51179"/>
    <cellStyle name="SAPBEXexcBad7 2 2 2 8 2 2 2" xfId="51178"/>
    <cellStyle name="SAPBEXexcBad7 2 2 2 8 2 2 2 2" xfId="51177"/>
    <cellStyle name="SAPBEXexcBad7 2 2 2 8 2 2 3" xfId="51176"/>
    <cellStyle name="SAPBEXexcBad7 2 2 2 8 2 3" xfId="51175"/>
    <cellStyle name="SAPBEXexcBad7 2 2 2 8 2 3 2" xfId="51174"/>
    <cellStyle name="SAPBEXexcBad7 2 2 2 8 2 4" xfId="51173"/>
    <cellStyle name="SAPBEXexcBad7 2 2 2 8 3" xfId="51172"/>
    <cellStyle name="SAPBEXexcBad7 2 2 2 8 3 2" xfId="51171"/>
    <cellStyle name="SAPBEXexcBad7 2 2 2 8 3 2 2" xfId="51170"/>
    <cellStyle name="SAPBEXexcBad7 2 2 2 8 3 3" xfId="51169"/>
    <cellStyle name="SAPBEXexcBad7 2 2 2 8 4" xfId="51168"/>
    <cellStyle name="SAPBEXexcBad7 2 2 2 8 4 2" xfId="51167"/>
    <cellStyle name="SAPBEXexcBad7 2 2 2 8 5" xfId="51166"/>
    <cellStyle name="SAPBEXexcBad7 2 2 3" xfId="51165"/>
    <cellStyle name="SAPBEXexcBad7 2 2 3 2" xfId="51164"/>
    <cellStyle name="SAPBEXexcBad7 2 2 3 2 2" xfId="51163"/>
    <cellStyle name="SAPBEXexcBad7 2 2 3 2 2 2" xfId="51162"/>
    <cellStyle name="SAPBEXexcBad7 2 2 3 2 2 2 2" xfId="51161"/>
    <cellStyle name="SAPBEXexcBad7 2 2 3 2 2 2 2 2" xfId="51160"/>
    <cellStyle name="SAPBEXexcBad7 2 2 3 2 2 2 3" xfId="51159"/>
    <cellStyle name="SAPBEXexcBad7 2 2 3 2 2 3" xfId="51158"/>
    <cellStyle name="SAPBEXexcBad7 2 2 3 2 2 3 2" xfId="51157"/>
    <cellStyle name="SAPBEXexcBad7 2 2 3 2 2 4" xfId="51156"/>
    <cellStyle name="SAPBEXexcBad7 2 2 3 2 3" xfId="51155"/>
    <cellStyle name="SAPBEXexcBad7 2 2 3 2 3 2" xfId="51154"/>
    <cellStyle name="SAPBEXexcBad7 2 2 3 3" xfId="51153"/>
    <cellStyle name="SAPBEXexcBad7 2 2 3 3 2" xfId="51152"/>
    <cellStyle name="SAPBEXexcBad7 2 2 3 3 2 2" xfId="51151"/>
    <cellStyle name="SAPBEXexcBad7 2 2 3 3 2 2 2" xfId="51150"/>
    <cellStyle name="SAPBEXexcBad7 2 2 3 3 2 2 2 2" xfId="51149"/>
    <cellStyle name="SAPBEXexcBad7 2 2 3 3 2 2 3" xfId="51148"/>
    <cellStyle name="SAPBEXexcBad7 2 2 3 3 2 3" xfId="51147"/>
    <cellStyle name="SAPBEXexcBad7 2 2 3 3 2 3 2" xfId="51146"/>
    <cellStyle name="SAPBEXexcBad7 2 2 3 3 2 4" xfId="51145"/>
    <cellStyle name="SAPBEXexcBad7 2 2 3 4" xfId="51144"/>
    <cellStyle name="SAPBEXexcBad7 2 2 3 4 2" xfId="51143"/>
    <cellStyle name="SAPBEXexcBad7 2 2 3 4 2 2" xfId="51142"/>
    <cellStyle name="SAPBEXexcBad7 2 2 3 4 2 2 2" xfId="51141"/>
    <cellStyle name="SAPBEXexcBad7 2 2 3 4 2 2 2 2" xfId="51140"/>
    <cellStyle name="SAPBEXexcBad7 2 2 3 4 2 2 3" xfId="51139"/>
    <cellStyle name="SAPBEXexcBad7 2 2 3 4 2 3" xfId="51138"/>
    <cellStyle name="SAPBEXexcBad7 2 2 3 4 2 3 2" xfId="51137"/>
    <cellStyle name="SAPBEXexcBad7 2 2 3 4 2 4" xfId="51136"/>
    <cellStyle name="SAPBEXexcBad7 2 2 3 4 3" xfId="51135"/>
    <cellStyle name="SAPBEXexcBad7 2 2 3 4 3 2" xfId="51134"/>
    <cellStyle name="SAPBEXexcBad7 2 2 3 4 4" xfId="51133"/>
    <cellStyle name="SAPBEXexcBad7 2 2 3 5" xfId="51132"/>
    <cellStyle name="SAPBEXexcBad7 2 2 3 5 2" xfId="51131"/>
    <cellStyle name="SAPBEXexcBad7 2 2 3 5 2 2" xfId="51130"/>
    <cellStyle name="SAPBEXexcBad7 2 2 3 5 2 2 2" xfId="51129"/>
    <cellStyle name="SAPBEXexcBad7 2 2 3 5 2 2 2 2" xfId="51128"/>
    <cellStyle name="SAPBEXexcBad7 2 2 3 5 2 2 3" xfId="51127"/>
    <cellStyle name="SAPBEXexcBad7 2 2 3 5 2 3" xfId="51126"/>
    <cellStyle name="SAPBEXexcBad7 2 2 3 5 2 3 2" xfId="51125"/>
    <cellStyle name="SAPBEXexcBad7 2 2 3 5 2 4" xfId="51124"/>
    <cellStyle name="SAPBEXexcBad7 2 2 3 5 3" xfId="51123"/>
    <cellStyle name="SAPBEXexcBad7 2 2 3 5 3 2" xfId="51122"/>
    <cellStyle name="SAPBEXexcBad7 2 2 3 5 3 2 2" xfId="51121"/>
    <cellStyle name="SAPBEXexcBad7 2 2 3 5 3 3" xfId="51120"/>
    <cellStyle name="SAPBEXexcBad7 2 2 3 5 4" xfId="51119"/>
    <cellStyle name="SAPBEXexcBad7 2 2 3 5 4 2" xfId="51118"/>
    <cellStyle name="SAPBEXexcBad7 2 2 3 5 5" xfId="51117"/>
    <cellStyle name="SAPBEXexcBad7 2 2 3 6" xfId="51116"/>
    <cellStyle name="SAPBEXexcBad7 2 2 3 6 2" xfId="51115"/>
    <cellStyle name="SAPBEXexcBad7 2 2 3 6 2 2" xfId="51114"/>
    <cellStyle name="SAPBEXexcBad7 2 2 3 6 2 2 2" xfId="51113"/>
    <cellStyle name="SAPBEXexcBad7 2 2 3 6 2 2 2 2" xfId="51112"/>
    <cellStyle name="SAPBEXexcBad7 2 2 3 6 2 2 3" xfId="51111"/>
    <cellStyle name="SAPBEXexcBad7 2 2 3 6 2 3" xfId="51110"/>
    <cellStyle name="SAPBEXexcBad7 2 2 3 6 2 3 2" xfId="51109"/>
    <cellStyle name="SAPBEXexcBad7 2 2 3 6 2 4" xfId="51108"/>
    <cellStyle name="SAPBEXexcBad7 2 2 3 6 3" xfId="51107"/>
    <cellStyle name="SAPBEXexcBad7 2 2 3 6 3 2" xfId="51106"/>
    <cellStyle name="SAPBEXexcBad7 2 2 3 6 4" xfId="51105"/>
    <cellStyle name="SAPBEXexcBad7 2 2 3 7" xfId="51104"/>
    <cellStyle name="SAPBEXexcBad7 2 2 3 7 2" xfId="51103"/>
    <cellStyle name="SAPBEXexcBad7 2 2 3 7 2 2" xfId="51102"/>
    <cellStyle name="SAPBEXexcBad7 2 2 3 7 2 2 2" xfId="51101"/>
    <cellStyle name="SAPBEXexcBad7 2 2 3 7 2 2 2 2" xfId="51100"/>
    <cellStyle name="SAPBEXexcBad7 2 2 3 7 2 2 3" xfId="51099"/>
    <cellStyle name="SAPBEXexcBad7 2 2 3 7 2 3" xfId="51098"/>
    <cellStyle name="SAPBEXexcBad7 2 2 3 7 2 3 2" xfId="51097"/>
    <cellStyle name="SAPBEXexcBad7 2 2 3 7 2 4" xfId="51096"/>
    <cellStyle name="SAPBEXexcBad7 2 2 3 7 3" xfId="51095"/>
    <cellStyle name="SAPBEXexcBad7 2 2 3 7 3 2" xfId="51094"/>
    <cellStyle name="SAPBEXexcBad7 2 2 3 7 3 2 2" xfId="51093"/>
    <cellStyle name="SAPBEXexcBad7 2 2 3 7 3 3" xfId="51092"/>
    <cellStyle name="SAPBEXexcBad7 2 2 3 7 4" xfId="51091"/>
    <cellStyle name="SAPBEXexcBad7 2 2 3 7 4 2" xfId="51090"/>
    <cellStyle name="SAPBEXexcBad7 2 2 3 7 5" xfId="51089"/>
    <cellStyle name="SAPBEXexcBad7 2 2 4" xfId="51088"/>
    <cellStyle name="SAPBEXexcBad7 2 2 4 2" xfId="51087"/>
    <cellStyle name="SAPBEXexcBad7 2 2 4 2 2" xfId="51086"/>
    <cellStyle name="SAPBEXexcBad7 2 2 4 2 2 2" xfId="51085"/>
    <cellStyle name="SAPBEXexcBad7 2 2 4 2 2 2 2" xfId="51084"/>
    <cellStyle name="SAPBEXexcBad7 2 2 4 2 2 3" xfId="51083"/>
    <cellStyle name="SAPBEXexcBad7 2 2 4 2 3" xfId="51082"/>
    <cellStyle name="SAPBEXexcBad7 2 2 4 2 3 2" xfId="51081"/>
    <cellStyle name="SAPBEXexcBad7 2 2 4 2 4" xfId="51080"/>
    <cellStyle name="SAPBEXexcBad7 2 2 4 3" xfId="51079"/>
    <cellStyle name="SAPBEXexcBad7 2 2 4 3 2" xfId="51078"/>
    <cellStyle name="SAPBEXexcBad7 2 2 5" xfId="51077"/>
    <cellStyle name="SAPBEXexcBad7 2 2 5 2" xfId="51076"/>
    <cellStyle name="SAPBEXexcBad7 2 2 5 2 2" xfId="51075"/>
    <cellStyle name="SAPBEXexcBad7 2 2 5 2 2 2" xfId="51074"/>
    <cellStyle name="SAPBEXexcBad7 2 2 5 2 2 2 2" xfId="51073"/>
    <cellStyle name="SAPBEXexcBad7 2 2 5 2 2 3" xfId="51072"/>
    <cellStyle name="SAPBEXexcBad7 2 2 5 2 3" xfId="51071"/>
    <cellStyle name="SAPBEXexcBad7 2 2 5 2 3 2" xfId="51070"/>
    <cellStyle name="SAPBEXexcBad7 2 2 5 2 4" xfId="51069"/>
    <cellStyle name="SAPBEXexcBad7 2 2 6" xfId="51068"/>
    <cellStyle name="SAPBEXexcBad7 2 2 6 2" xfId="51067"/>
    <cellStyle name="SAPBEXexcBad7 2 2 6 2 2" xfId="51066"/>
    <cellStyle name="SAPBEXexcBad7 2 2 6 2 2 2" xfId="51065"/>
    <cellStyle name="SAPBEXexcBad7 2 2 6 2 2 2 2" xfId="51064"/>
    <cellStyle name="SAPBEXexcBad7 2 2 6 2 2 3" xfId="51063"/>
    <cellStyle name="SAPBEXexcBad7 2 2 6 2 3" xfId="51062"/>
    <cellStyle name="SAPBEXexcBad7 2 2 6 2 3 2" xfId="51061"/>
    <cellStyle name="SAPBEXexcBad7 2 2 6 2 4" xfId="51060"/>
    <cellStyle name="SAPBEXexcBad7 2 2 6 3" xfId="51059"/>
    <cellStyle name="SAPBEXexcBad7 2 2 6 3 2" xfId="51058"/>
    <cellStyle name="SAPBEXexcBad7 2 2 6 4" xfId="51057"/>
    <cellStyle name="SAPBEXexcBad7 2 2 7" xfId="51056"/>
    <cellStyle name="SAPBEXexcBad7 2 2 7 2" xfId="51055"/>
    <cellStyle name="SAPBEXexcBad7 2 2 7 2 2" xfId="51054"/>
    <cellStyle name="SAPBEXexcBad7 2 2 7 2 2 2" xfId="51053"/>
    <cellStyle name="SAPBEXexcBad7 2 2 7 2 2 2 2" xfId="51052"/>
    <cellStyle name="SAPBEXexcBad7 2 2 7 2 2 3" xfId="51051"/>
    <cellStyle name="SAPBEXexcBad7 2 2 7 2 3" xfId="51050"/>
    <cellStyle name="SAPBEXexcBad7 2 2 7 2 3 2" xfId="51049"/>
    <cellStyle name="SAPBEXexcBad7 2 2 7 2 4" xfId="51048"/>
    <cellStyle name="SAPBEXexcBad7 2 2 7 3" xfId="51047"/>
    <cellStyle name="SAPBEXexcBad7 2 2 7 3 2" xfId="51046"/>
    <cellStyle name="SAPBEXexcBad7 2 2 7 3 2 2" xfId="51045"/>
    <cellStyle name="SAPBEXexcBad7 2 2 7 3 3" xfId="51044"/>
    <cellStyle name="SAPBEXexcBad7 2 2 7 4" xfId="51043"/>
    <cellStyle name="SAPBEXexcBad7 2 2 7 4 2" xfId="51042"/>
    <cellStyle name="SAPBEXexcBad7 2 2 7 5" xfId="51041"/>
    <cellStyle name="SAPBEXexcBad7 2 2 8" xfId="51040"/>
    <cellStyle name="SAPBEXexcBad7 2 2 8 2" xfId="51039"/>
    <cellStyle name="SAPBEXexcBad7 2 2 8 2 2" xfId="51038"/>
    <cellStyle name="SAPBEXexcBad7 2 2 8 2 2 2" xfId="51037"/>
    <cellStyle name="SAPBEXexcBad7 2 2 8 2 2 2 2" xfId="51036"/>
    <cellStyle name="SAPBEXexcBad7 2 2 8 2 2 3" xfId="51035"/>
    <cellStyle name="SAPBEXexcBad7 2 2 8 2 3" xfId="51034"/>
    <cellStyle name="SAPBEXexcBad7 2 2 8 2 3 2" xfId="51033"/>
    <cellStyle name="SAPBEXexcBad7 2 2 8 2 4" xfId="51032"/>
    <cellStyle name="SAPBEXexcBad7 2 2 8 3" xfId="51031"/>
    <cellStyle name="SAPBEXexcBad7 2 2 8 3 2" xfId="51030"/>
    <cellStyle name="SAPBEXexcBad7 2 2 8 4" xfId="51029"/>
    <cellStyle name="SAPBEXexcBad7 2 2 9" xfId="51028"/>
    <cellStyle name="SAPBEXexcBad7 2 2 9 2" xfId="51027"/>
    <cellStyle name="SAPBEXexcBad7 2 2 9 2 2" xfId="51026"/>
    <cellStyle name="SAPBEXexcBad7 2 2 9 2 2 2" xfId="51025"/>
    <cellStyle name="SAPBEXexcBad7 2 2 9 2 2 2 2" xfId="51024"/>
    <cellStyle name="SAPBEXexcBad7 2 2 9 2 2 3" xfId="51023"/>
    <cellStyle name="SAPBEXexcBad7 2 2 9 2 3" xfId="51022"/>
    <cellStyle name="SAPBEXexcBad7 2 2 9 2 3 2" xfId="51021"/>
    <cellStyle name="SAPBEXexcBad7 2 2 9 2 4" xfId="51020"/>
    <cellStyle name="SAPBEXexcBad7 2 2 9 3" xfId="51019"/>
    <cellStyle name="SAPBEXexcBad7 2 2 9 3 2" xfId="51018"/>
    <cellStyle name="SAPBEXexcBad7 2 2 9 3 2 2" xfId="51017"/>
    <cellStyle name="SAPBEXexcBad7 2 2 9 3 3" xfId="51016"/>
    <cellStyle name="SAPBEXexcBad7 2 2 9 4" xfId="51015"/>
    <cellStyle name="SAPBEXexcBad7 2 2 9 4 2" xfId="51014"/>
    <cellStyle name="SAPBEXexcBad7 2 2 9 5" xfId="51013"/>
    <cellStyle name="SAPBEXexcBad7 2 3" xfId="51012"/>
    <cellStyle name="SAPBEXexcBad7 2 3 2" xfId="51011"/>
    <cellStyle name="SAPBEXexcBad7 2 3 2 2" xfId="51010"/>
    <cellStyle name="SAPBEXexcBad7 2 3 2 2 2" xfId="51009"/>
    <cellStyle name="SAPBEXexcBad7 2 3 2 2 2 2" xfId="51008"/>
    <cellStyle name="SAPBEXexcBad7 2 3 2 2 2 2 2" xfId="51007"/>
    <cellStyle name="SAPBEXexcBad7 2 3 2 2 2 2 2 2" xfId="51006"/>
    <cellStyle name="SAPBEXexcBad7 2 3 2 2 2 2 3" xfId="51005"/>
    <cellStyle name="SAPBEXexcBad7 2 3 2 2 2 3" xfId="51004"/>
    <cellStyle name="SAPBEXexcBad7 2 3 2 2 2 3 2" xfId="51003"/>
    <cellStyle name="SAPBEXexcBad7 2 3 2 2 2 4" xfId="51002"/>
    <cellStyle name="SAPBEXexcBad7 2 3 2 2 3" xfId="51001"/>
    <cellStyle name="SAPBEXexcBad7 2 3 2 2 3 2" xfId="51000"/>
    <cellStyle name="SAPBEXexcBad7 2 3 2 3" xfId="50999"/>
    <cellStyle name="SAPBEXexcBad7 2 3 2 3 2" xfId="50998"/>
    <cellStyle name="SAPBEXexcBad7 2 3 2 3 2 2" xfId="50997"/>
    <cellStyle name="SAPBEXexcBad7 2 3 2 3 2 2 2" xfId="50996"/>
    <cellStyle name="SAPBEXexcBad7 2 3 2 3 2 2 2 2" xfId="50995"/>
    <cellStyle name="SAPBEXexcBad7 2 3 2 3 2 2 3" xfId="50994"/>
    <cellStyle name="SAPBEXexcBad7 2 3 2 3 2 3" xfId="50993"/>
    <cellStyle name="SAPBEXexcBad7 2 3 2 3 2 3 2" xfId="50992"/>
    <cellStyle name="SAPBEXexcBad7 2 3 2 3 2 4" xfId="50991"/>
    <cellStyle name="SAPBEXexcBad7 2 3 2 4" xfId="50990"/>
    <cellStyle name="SAPBEXexcBad7 2 3 2 4 2" xfId="50989"/>
    <cellStyle name="SAPBEXexcBad7 2 3 2 4 2 2" xfId="50988"/>
    <cellStyle name="SAPBEXexcBad7 2 3 2 4 2 2 2" xfId="50987"/>
    <cellStyle name="SAPBEXexcBad7 2 3 2 4 2 2 2 2" xfId="50986"/>
    <cellStyle name="SAPBEXexcBad7 2 3 2 4 2 2 3" xfId="50985"/>
    <cellStyle name="SAPBEXexcBad7 2 3 2 4 2 3" xfId="50984"/>
    <cellStyle name="SAPBEXexcBad7 2 3 2 4 2 3 2" xfId="50983"/>
    <cellStyle name="SAPBEXexcBad7 2 3 2 4 2 4" xfId="50982"/>
    <cellStyle name="SAPBEXexcBad7 2 3 2 4 3" xfId="50981"/>
    <cellStyle name="SAPBEXexcBad7 2 3 2 4 3 2" xfId="50980"/>
    <cellStyle name="SAPBEXexcBad7 2 3 2 4 4" xfId="50979"/>
    <cellStyle name="SAPBEXexcBad7 2 3 2 5" xfId="50978"/>
    <cellStyle name="SAPBEXexcBad7 2 3 2 5 2" xfId="50977"/>
    <cellStyle name="SAPBEXexcBad7 2 3 2 5 2 2" xfId="50976"/>
    <cellStyle name="SAPBEXexcBad7 2 3 2 5 2 2 2" xfId="50975"/>
    <cellStyle name="SAPBEXexcBad7 2 3 2 5 2 2 2 2" xfId="50974"/>
    <cellStyle name="SAPBEXexcBad7 2 3 2 5 2 2 3" xfId="50973"/>
    <cellStyle name="SAPBEXexcBad7 2 3 2 5 2 3" xfId="50972"/>
    <cellStyle name="SAPBEXexcBad7 2 3 2 5 2 3 2" xfId="50971"/>
    <cellStyle name="SAPBEXexcBad7 2 3 2 5 2 4" xfId="50970"/>
    <cellStyle name="SAPBEXexcBad7 2 3 2 5 3" xfId="50969"/>
    <cellStyle name="SAPBEXexcBad7 2 3 2 5 3 2" xfId="50968"/>
    <cellStyle name="SAPBEXexcBad7 2 3 2 5 3 2 2" xfId="50967"/>
    <cellStyle name="SAPBEXexcBad7 2 3 2 5 3 3" xfId="50966"/>
    <cellStyle name="SAPBEXexcBad7 2 3 2 5 4" xfId="50965"/>
    <cellStyle name="SAPBEXexcBad7 2 3 2 5 4 2" xfId="50964"/>
    <cellStyle name="SAPBEXexcBad7 2 3 2 5 5" xfId="50963"/>
    <cellStyle name="SAPBEXexcBad7 2 3 2 6" xfId="50962"/>
    <cellStyle name="SAPBEXexcBad7 2 3 2 6 2" xfId="50961"/>
    <cellStyle name="SAPBEXexcBad7 2 3 2 6 2 2" xfId="50960"/>
    <cellStyle name="SAPBEXexcBad7 2 3 2 6 2 2 2" xfId="50959"/>
    <cellStyle name="SAPBEXexcBad7 2 3 2 6 2 2 2 2" xfId="50958"/>
    <cellStyle name="SAPBEXexcBad7 2 3 2 6 2 2 3" xfId="50957"/>
    <cellStyle name="SAPBEXexcBad7 2 3 2 6 2 3" xfId="50956"/>
    <cellStyle name="SAPBEXexcBad7 2 3 2 6 2 3 2" xfId="50955"/>
    <cellStyle name="SAPBEXexcBad7 2 3 2 6 2 4" xfId="50954"/>
    <cellStyle name="SAPBEXexcBad7 2 3 2 6 3" xfId="50953"/>
    <cellStyle name="SAPBEXexcBad7 2 3 2 6 3 2" xfId="50952"/>
    <cellStyle name="SAPBEXexcBad7 2 3 2 6 4" xfId="50951"/>
    <cellStyle name="SAPBEXexcBad7 2 3 2 7" xfId="50950"/>
    <cellStyle name="SAPBEXexcBad7 2 3 2 7 2" xfId="50949"/>
    <cellStyle name="SAPBEXexcBad7 2 3 2 7 2 2" xfId="50948"/>
    <cellStyle name="SAPBEXexcBad7 2 3 2 7 2 2 2" xfId="50947"/>
    <cellStyle name="SAPBEXexcBad7 2 3 2 7 2 2 2 2" xfId="50946"/>
    <cellStyle name="SAPBEXexcBad7 2 3 2 7 2 2 3" xfId="50945"/>
    <cellStyle name="SAPBEXexcBad7 2 3 2 7 2 3" xfId="50944"/>
    <cellStyle name="SAPBEXexcBad7 2 3 2 7 2 3 2" xfId="50943"/>
    <cellStyle name="SAPBEXexcBad7 2 3 2 7 2 4" xfId="50942"/>
    <cellStyle name="SAPBEXexcBad7 2 3 2 7 3" xfId="50941"/>
    <cellStyle name="SAPBEXexcBad7 2 3 2 7 3 2" xfId="50940"/>
    <cellStyle name="SAPBEXexcBad7 2 3 2 7 3 2 2" xfId="50939"/>
    <cellStyle name="SAPBEXexcBad7 2 3 2 7 3 3" xfId="50938"/>
    <cellStyle name="SAPBEXexcBad7 2 3 2 7 4" xfId="50937"/>
    <cellStyle name="SAPBEXexcBad7 2 3 2 7 4 2" xfId="50936"/>
    <cellStyle name="SAPBEXexcBad7 2 3 2 7 5" xfId="50935"/>
    <cellStyle name="SAPBEXexcBad7 2 3 3" xfId="50934"/>
    <cellStyle name="SAPBEXexcBad7 2 3 3 2" xfId="50933"/>
    <cellStyle name="SAPBEXexcBad7 2 3 3 2 2" xfId="50932"/>
    <cellStyle name="SAPBEXexcBad7 2 3 3 2 2 2" xfId="50931"/>
    <cellStyle name="SAPBEXexcBad7 2 3 3 2 2 2 2" xfId="50930"/>
    <cellStyle name="SAPBEXexcBad7 2 3 3 2 2 3" xfId="50929"/>
    <cellStyle name="SAPBEXexcBad7 2 3 3 2 3" xfId="50928"/>
    <cellStyle name="SAPBEXexcBad7 2 3 3 2 3 2" xfId="50927"/>
    <cellStyle name="SAPBEXexcBad7 2 3 3 2 4" xfId="50926"/>
    <cellStyle name="SAPBEXexcBad7 2 3 3 3" xfId="50925"/>
    <cellStyle name="SAPBEXexcBad7 2 3 3 3 2" xfId="50924"/>
    <cellStyle name="SAPBEXexcBad7 2 3 4" xfId="50923"/>
    <cellStyle name="SAPBEXexcBad7 2 3 4 2" xfId="50922"/>
    <cellStyle name="SAPBEXexcBad7 2 3 4 2 2" xfId="50921"/>
    <cellStyle name="SAPBEXexcBad7 2 3 4 2 2 2" xfId="50920"/>
    <cellStyle name="SAPBEXexcBad7 2 3 4 2 2 2 2" xfId="50919"/>
    <cellStyle name="SAPBEXexcBad7 2 3 4 2 2 3" xfId="50918"/>
    <cellStyle name="SAPBEXexcBad7 2 3 4 2 3" xfId="50917"/>
    <cellStyle name="SAPBEXexcBad7 2 3 4 2 3 2" xfId="50916"/>
    <cellStyle name="SAPBEXexcBad7 2 3 4 2 4" xfId="50915"/>
    <cellStyle name="SAPBEXexcBad7 2 3 5" xfId="50914"/>
    <cellStyle name="SAPBEXexcBad7 2 3 5 2" xfId="50913"/>
    <cellStyle name="SAPBEXexcBad7 2 3 5 2 2" xfId="50912"/>
    <cellStyle name="SAPBEXexcBad7 2 3 5 2 2 2" xfId="50911"/>
    <cellStyle name="SAPBEXexcBad7 2 3 5 2 2 2 2" xfId="50910"/>
    <cellStyle name="SAPBEXexcBad7 2 3 5 2 2 3" xfId="50909"/>
    <cellStyle name="SAPBEXexcBad7 2 3 5 2 3" xfId="50908"/>
    <cellStyle name="SAPBEXexcBad7 2 3 5 2 3 2" xfId="50907"/>
    <cellStyle name="SAPBEXexcBad7 2 3 5 2 4" xfId="50906"/>
    <cellStyle name="SAPBEXexcBad7 2 3 5 3" xfId="50905"/>
    <cellStyle name="SAPBEXexcBad7 2 3 5 3 2" xfId="50904"/>
    <cellStyle name="SAPBEXexcBad7 2 3 5 4" xfId="50903"/>
    <cellStyle name="SAPBEXexcBad7 2 3 6" xfId="50902"/>
    <cellStyle name="SAPBEXexcBad7 2 3 6 2" xfId="50901"/>
    <cellStyle name="SAPBEXexcBad7 2 3 6 2 2" xfId="50900"/>
    <cellStyle name="SAPBEXexcBad7 2 3 6 2 2 2" xfId="50899"/>
    <cellStyle name="SAPBEXexcBad7 2 3 6 2 2 2 2" xfId="50898"/>
    <cellStyle name="SAPBEXexcBad7 2 3 6 2 2 3" xfId="50897"/>
    <cellStyle name="SAPBEXexcBad7 2 3 6 2 3" xfId="50896"/>
    <cellStyle name="SAPBEXexcBad7 2 3 6 2 3 2" xfId="50895"/>
    <cellStyle name="SAPBEXexcBad7 2 3 6 2 4" xfId="50894"/>
    <cellStyle name="SAPBEXexcBad7 2 3 6 3" xfId="50893"/>
    <cellStyle name="SAPBEXexcBad7 2 3 6 3 2" xfId="50892"/>
    <cellStyle name="SAPBEXexcBad7 2 3 6 3 2 2" xfId="50891"/>
    <cellStyle name="SAPBEXexcBad7 2 3 6 3 3" xfId="50890"/>
    <cellStyle name="SAPBEXexcBad7 2 3 6 4" xfId="50889"/>
    <cellStyle name="SAPBEXexcBad7 2 3 6 4 2" xfId="50888"/>
    <cellStyle name="SAPBEXexcBad7 2 3 6 5" xfId="50887"/>
    <cellStyle name="SAPBEXexcBad7 2 3 7" xfId="50886"/>
    <cellStyle name="SAPBEXexcBad7 2 3 7 2" xfId="50885"/>
    <cellStyle name="SAPBEXexcBad7 2 3 7 2 2" xfId="50884"/>
    <cellStyle name="SAPBEXexcBad7 2 3 7 2 2 2" xfId="50883"/>
    <cellStyle name="SAPBEXexcBad7 2 3 7 2 2 2 2" xfId="50882"/>
    <cellStyle name="SAPBEXexcBad7 2 3 7 2 2 3" xfId="50881"/>
    <cellStyle name="SAPBEXexcBad7 2 3 7 2 3" xfId="50880"/>
    <cellStyle name="SAPBEXexcBad7 2 3 7 2 3 2" xfId="50879"/>
    <cellStyle name="SAPBEXexcBad7 2 3 7 2 4" xfId="50878"/>
    <cellStyle name="SAPBEXexcBad7 2 3 7 3" xfId="50877"/>
    <cellStyle name="SAPBEXexcBad7 2 3 7 3 2" xfId="50876"/>
    <cellStyle name="SAPBEXexcBad7 2 3 7 4" xfId="50875"/>
    <cellStyle name="SAPBEXexcBad7 2 3 8" xfId="50874"/>
    <cellStyle name="SAPBEXexcBad7 2 3 8 2" xfId="50873"/>
    <cellStyle name="SAPBEXexcBad7 2 3 8 2 2" xfId="50872"/>
    <cellStyle name="SAPBEXexcBad7 2 3 8 2 2 2" xfId="50871"/>
    <cellStyle name="SAPBEXexcBad7 2 3 8 2 2 2 2" xfId="50870"/>
    <cellStyle name="SAPBEXexcBad7 2 3 8 2 2 3" xfId="50869"/>
    <cellStyle name="SAPBEXexcBad7 2 3 8 2 3" xfId="50868"/>
    <cellStyle name="SAPBEXexcBad7 2 3 8 2 3 2" xfId="50867"/>
    <cellStyle name="SAPBEXexcBad7 2 3 8 2 4" xfId="50866"/>
    <cellStyle name="SAPBEXexcBad7 2 3 8 3" xfId="50865"/>
    <cellStyle name="SAPBEXexcBad7 2 3 8 3 2" xfId="50864"/>
    <cellStyle name="SAPBEXexcBad7 2 3 8 3 2 2" xfId="50863"/>
    <cellStyle name="SAPBEXexcBad7 2 3 8 3 3" xfId="50862"/>
    <cellStyle name="SAPBEXexcBad7 2 3 8 4" xfId="50861"/>
    <cellStyle name="SAPBEXexcBad7 2 3 8 4 2" xfId="50860"/>
    <cellStyle name="SAPBEXexcBad7 2 3 8 5" xfId="50859"/>
    <cellStyle name="SAPBEXexcBad7 2 4" xfId="50858"/>
    <cellStyle name="SAPBEXexcBad7 2 4 2" xfId="50857"/>
    <cellStyle name="SAPBEXexcBad7 2 4 2 2" xfId="50856"/>
    <cellStyle name="SAPBEXexcBad7 2 4 2 2 2" xfId="50855"/>
    <cellStyle name="SAPBEXexcBad7 2 4 2 2 2 2" xfId="50854"/>
    <cellStyle name="SAPBEXexcBad7 2 4 2 2 2 2 2" xfId="50853"/>
    <cellStyle name="SAPBEXexcBad7 2 4 2 2 2 2 2 2" xfId="50852"/>
    <cellStyle name="SAPBEXexcBad7 2 4 2 2 2 2 3" xfId="50851"/>
    <cellStyle name="SAPBEXexcBad7 2 4 2 2 2 3" xfId="50850"/>
    <cellStyle name="SAPBEXexcBad7 2 4 2 2 2 3 2" xfId="50849"/>
    <cellStyle name="SAPBEXexcBad7 2 4 2 2 2 4" xfId="50848"/>
    <cellStyle name="SAPBEXexcBad7 2 4 2 2 3" xfId="50847"/>
    <cellStyle name="SAPBEXexcBad7 2 4 2 2 3 2" xfId="50846"/>
    <cellStyle name="SAPBEXexcBad7 2 4 2 3" xfId="50845"/>
    <cellStyle name="SAPBEXexcBad7 2 4 2 3 2" xfId="50844"/>
    <cellStyle name="SAPBEXexcBad7 2 4 2 3 2 2" xfId="50843"/>
    <cellStyle name="SAPBEXexcBad7 2 4 2 3 2 2 2" xfId="50842"/>
    <cellStyle name="SAPBEXexcBad7 2 4 2 3 2 2 2 2" xfId="50841"/>
    <cellStyle name="SAPBEXexcBad7 2 4 2 3 2 2 3" xfId="50840"/>
    <cellStyle name="SAPBEXexcBad7 2 4 2 3 2 3" xfId="50839"/>
    <cellStyle name="SAPBEXexcBad7 2 4 2 3 2 3 2" xfId="50838"/>
    <cellStyle name="SAPBEXexcBad7 2 4 2 3 2 4" xfId="50837"/>
    <cellStyle name="SAPBEXexcBad7 2 4 2 4" xfId="50836"/>
    <cellStyle name="SAPBEXexcBad7 2 4 2 4 2" xfId="50835"/>
    <cellStyle name="SAPBEXexcBad7 2 4 2 4 2 2" xfId="50834"/>
    <cellStyle name="SAPBEXexcBad7 2 4 2 4 2 2 2" xfId="50833"/>
    <cellStyle name="SAPBEXexcBad7 2 4 2 4 2 2 2 2" xfId="50832"/>
    <cellStyle name="SAPBEXexcBad7 2 4 2 4 2 2 3" xfId="50831"/>
    <cellStyle name="SAPBEXexcBad7 2 4 2 4 2 3" xfId="50830"/>
    <cellStyle name="SAPBEXexcBad7 2 4 2 4 2 3 2" xfId="50829"/>
    <cellStyle name="SAPBEXexcBad7 2 4 2 4 2 4" xfId="50828"/>
    <cellStyle name="SAPBEXexcBad7 2 4 2 4 3" xfId="50827"/>
    <cellStyle name="SAPBEXexcBad7 2 4 2 4 3 2" xfId="50826"/>
    <cellStyle name="SAPBEXexcBad7 2 4 2 4 4" xfId="50825"/>
    <cellStyle name="SAPBEXexcBad7 2 4 2 5" xfId="50824"/>
    <cellStyle name="SAPBEXexcBad7 2 4 2 5 2" xfId="50823"/>
    <cellStyle name="SAPBEXexcBad7 2 4 2 5 2 2" xfId="50822"/>
    <cellStyle name="SAPBEXexcBad7 2 4 2 5 2 2 2" xfId="50821"/>
    <cellStyle name="SAPBEXexcBad7 2 4 2 5 2 2 2 2" xfId="50820"/>
    <cellStyle name="SAPBEXexcBad7 2 4 2 5 2 2 3" xfId="50819"/>
    <cellStyle name="SAPBEXexcBad7 2 4 2 5 2 3" xfId="50818"/>
    <cellStyle name="SAPBEXexcBad7 2 4 2 5 2 3 2" xfId="50817"/>
    <cellStyle name="SAPBEXexcBad7 2 4 2 5 2 4" xfId="50816"/>
    <cellStyle name="SAPBEXexcBad7 2 4 2 5 3" xfId="50815"/>
    <cellStyle name="SAPBEXexcBad7 2 4 2 5 3 2" xfId="50814"/>
    <cellStyle name="SAPBEXexcBad7 2 4 2 5 3 2 2" xfId="50813"/>
    <cellStyle name="SAPBEXexcBad7 2 4 2 5 3 3" xfId="50812"/>
    <cellStyle name="SAPBEXexcBad7 2 4 2 5 4" xfId="50811"/>
    <cellStyle name="SAPBEXexcBad7 2 4 2 5 4 2" xfId="50810"/>
    <cellStyle name="SAPBEXexcBad7 2 4 2 5 5" xfId="50809"/>
    <cellStyle name="SAPBEXexcBad7 2 4 2 6" xfId="50808"/>
    <cellStyle name="SAPBEXexcBad7 2 4 2 6 2" xfId="50807"/>
    <cellStyle name="SAPBEXexcBad7 2 4 2 6 2 2" xfId="50806"/>
    <cellStyle name="SAPBEXexcBad7 2 4 2 6 2 2 2" xfId="50805"/>
    <cellStyle name="SAPBEXexcBad7 2 4 2 6 2 2 2 2" xfId="50804"/>
    <cellStyle name="SAPBEXexcBad7 2 4 2 6 2 2 3" xfId="50803"/>
    <cellStyle name="SAPBEXexcBad7 2 4 2 6 2 3" xfId="50802"/>
    <cellStyle name="SAPBEXexcBad7 2 4 2 6 2 3 2" xfId="50801"/>
    <cellStyle name="SAPBEXexcBad7 2 4 2 6 2 4" xfId="50800"/>
    <cellStyle name="SAPBEXexcBad7 2 4 2 6 3" xfId="50799"/>
    <cellStyle name="SAPBEXexcBad7 2 4 2 6 3 2" xfId="50798"/>
    <cellStyle name="SAPBEXexcBad7 2 4 2 6 4" xfId="50797"/>
    <cellStyle name="SAPBEXexcBad7 2 4 2 7" xfId="50796"/>
    <cellStyle name="SAPBEXexcBad7 2 4 2 7 2" xfId="50795"/>
    <cellStyle name="SAPBEXexcBad7 2 4 2 7 2 2" xfId="50794"/>
    <cellStyle name="SAPBEXexcBad7 2 4 2 7 2 2 2" xfId="50793"/>
    <cellStyle name="SAPBEXexcBad7 2 4 2 7 2 2 2 2" xfId="50792"/>
    <cellStyle name="SAPBEXexcBad7 2 4 2 7 2 2 3" xfId="50791"/>
    <cellStyle name="SAPBEXexcBad7 2 4 2 7 2 3" xfId="50790"/>
    <cellStyle name="SAPBEXexcBad7 2 4 2 7 2 3 2" xfId="50789"/>
    <cellStyle name="SAPBEXexcBad7 2 4 2 7 2 4" xfId="50788"/>
    <cellStyle name="SAPBEXexcBad7 2 4 2 7 3" xfId="50787"/>
    <cellStyle name="SAPBEXexcBad7 2 4 2 7 3 2" xfId="50786"/>
    <cellStyle name="SAPBEXexcBad7 2 4 2 7 3 2 2" xfId="50785"/>
    <cellStyle name="SAPBEXexcBad7 2 4 2 7 3 3" xfId="50784"/>
    <cellStyle name="SAPBEXexcBad7 2 4 2 7 4" xfId="50783"/>
    <cellStyle name="SAPBEXexcBad7 2 4 2 7 4 2" xfId="50782"/>
    <cellStyle name="SAPBEXexcBad7 2 4 2 7 5" xfId="50781"/>
    <cellStyle name="SAPBEXexcBad7 2 4 3" xfId="50780"/>
    <cellStyle name="SAPBEXexcBad7 2 4 3 2" xfId="50779"/>
    <cellStyle name="SAPBEXexcBad7 2 4 3 2 2" xfId="50778"/>
    <cellStyle name="SAPBEXexcBad7 2 4 3 2 2 2" xfId="50777"/>
    <cellStyle name="SAPBEXexcBad7 2 4 3 2 2 2 2" xfId="50776"/>
    <cellStyle name="SAPBEXexcBad7 2 4 3 2 2 3" xfId="50775"/>
    <cellStyle name="SAPBEXexcBad7 2 4 3 2 3" xfId="50774"/>
    <cellStyle name="SAPBEXexcBad7 2 4 3 2 3 2" xfId="50773"/>
    <cellStyle name="SAPBEXexcBad7 2 4 3 2 4" xfId="50772"/>
    <cellStyle name="SAPBEXexcBad7 2 4 3 3" xfId="50771"/>
    <cellStyle name="SAPBEXexcBad7 2 4 3 3 2" xfId="50770"/>
    <cellStyle name="SAPBEXexcBad7 2 4 4" xfId="50769"/>
    <cellStyle name="SAPBEXexcBad7 2 4 4 2" xfId="50768"/>
    <cellStyle name="SAPBEXexcBad7 2 4 4 2 2" xfId="50767"/>
    <cellStyle name="SAPBEXexcBad7 2 4 4 2 2 2" xfId="50766"/>
    <cellStyle name="SAPBEXexcBad7 2 4 4 2 2 2 2" xfId="50765"/>
    <cellStyle name="SAPBEXexcBad7 2 4 4 2 2 3" xfId="50764"/>
    <cellStyle name="SAPBEXexcBad7 2 4 4 2 3" xfId="50763"/>
    <cellStyle name="SAPBEXexcBad7 2 4 4 2 3 2" xfId="50762"/>
    <cellStyle name="SAPBEXexcBad7 2 4 4 2 4" xfId="50761"/>
    <cellStyle name="SAPBEXexcBad7 2 4 5" xfId="50760"/>
    <cellStyle name="SAPBEXexcBad7 2 4 5 2" xfId="50759"/>
    <cellStyle name="SAPBEXexcBad7 2 4 5 2 2" xfId="50758"/>
    <cellStyle name="SAPBEXexcBad7 2 4 5 2 2 2" xfId="50757"/>
    <cellStyle name="SAPBEXexcBad7 2 4 5 2 2 2 2" xfId="50756"/>
    <cellStyle name="SAPBEXexcBad7 2 4 5 2 2 3" xfId="50755"/>
    <cellStyle name="SAPBEXexcBad7 2 4 5 2 3" xfId="50754"/>
    <cellStyle name="SAPBEXexcBad7 2 4 5 2 3 2" xfId="50753"/>
    <cellStyle name="SAPBEXexcBad7 2 4 5 2 4" xfId="50752"/>
    <cellStyle name="SAPBEXexcBad7 2 4 5 3" xfId="50751"/>
    <cellStyle name="SAPBEXexcBad7 2 4 5 3 2" xfId="50750"/>
    <cellStyle name="SAPBEXexcBad7 2 4 5 4" xfId="50749"/>
    <cellStyle name="SAPBEXexcBad7 2 4 6" xfId="50748"/>
    <cellStyle name="SAPBEXexcBad7 2 4 6 2" xfId="50747"/>
    <cellStyle name="SAPBEXexcBad7 2 4 6 2 2" xfId="50746"/>
    <cellStyle name="SAPBEXexcBad7 2 4 6 2 2 2" xfId="50745"/>
    <cellStyle name="SAPBEXexcBad7 2 4 6 2 2 2 2" xfId="50744"/>
    <cellStyle name="SAPBEXexcBad7 2 4 6 2 2 3" xfId="50743"/>
    <cellStyle name="SAPBEXexcBad7 2 4 6 2 3" xfId="50742"/>
    <cellStyle name="SAPBEXexcBad7 2 4 6 2 3 2" xfId="50741"/>
    <cellStyle name="SAPBEXexcBad7 2 4 6 2 4" xfId="50740"/>
    <cellStyle name="SAPBEXexcBad7 2 4 6 3" xfId="50739"/>
    <cellStyle name="SAPBEXexcBad7 2 4 6 3 2" xfId="50738"/>
    <cellStyle name="SAPBEXexcBad7 2 4 6 3 2 2" xfId="50737"/>
    <cellStyle name="SAPBEXexcBad7 2 4 6 3 3" xfId="50736"/>
    <cellStyle name="SAPBEXexcBad7 2 4 6 4" xfId="50735"/>
    <cellStyle name="SAPBEXexcBad7 2 4 6 4 2" xfId="50734"/>
    <cellStyle name="SAPBEXexcBad7 2 4 6 5" xfId="50733"/>
    <cellStyle name="SAPBEXexcBad7 2 4 7" xfId="50732"/>
    <cellStyle name="SAPBEXexcBad7 2 4 7 2" xfId="50731"/>
    <cellStyle name="SAPBEXexcBad7 2 4 7 2 2" xfId="50730"/>
    <cellStyle name="SAPBEXexcBad7 2 4 7 2 2 2" xfId="50729"/>
    <cellStyle name="SAPBEXexcBad7 2 4 7 2 2 2 2" xfId="50728"/>
    <cellStyle name="SAPBEXexcBad7 2 4 7 2 2 3" xfId="50727"/>
    <cellStyle name="SAPBEXexcBad7 2 4 7 2 3" xfId="50726"/>
    <cellStyle name="SAPBEXexcBad7 2 4 7 2 3 2" xfId="50725"/>
    <cellStyle name="SAPBEXexcBad7 2 4 7 2 4" xfId="50724"/>
    <cellStyle name="SAPBEXexcBad7 2 4 7 3" xfId="50723"/>
    <cellStyle name="SAPBEXexcBad7 2 4 7 3 2" xfId="50722"/>
    <cellStyle name="SAPBEXexcBad7 2 4 7 4" xfId="50721"/>
    <cellStyle name="SAPBEXexcBad7 2 4 8" xfId="50720"/>
    <cellStyle name="SAPBEXexcBad7 2 4 8 2" xfId="50719"/>
    <cellStyle name="SAPBEXexcBad7 2 4 8 2 2" xfId="50718"/>
    <cellStyle name="SAPBEXexcBad7 2 4 8 2 2 2" xfId="50717"/>
    <cellStyle name="SAPBEXexcBad7 2 4 8 2 2 2 2" xfId="50716"/>
    <cellStyle name="SAPBEXexcBad7 2 4 8 2 2 3" xfId="50715"/>
    <cellStyle name="SAPBEXexcBad7 2 4 8 2 3" xfId="50714"/>
    <cellStyle name="SAPBEXexcBad7 2 4 8 2 3 2" xfId="50713"/>
    <cellStyle name="SAPBEXexcBad7 2 4 8 2 4" xfId="50712"/>
    <cellStyle name="SAPBEXexcBad7 2 4 8 3" xfId="50711"/>
    <cellStyle name="SAPBEXexcBad7 2 4 8 3 2" xfId="50710"/>
    <cellStyle name="SAPBEXexcBad7 2 4 8 3 2 2" xfId="50709"/>
    <cellStyle name="SAPBEXexcBad7 2 4 8 3 3" xfId="50708"/>
    <cellStyle name="SAPBEXexcBad7 2 4 8 4" xfId="50707"/>
    <cellStyle name="SAPBEXexcBad7 2 4 8 4 2" xfId="50706"/>
    <cellStyle name="SAPBEXexcBad7 2 4 8 5" xfId="50705"/>
    <cellStyle name="SAPBEXexcBad7 2 5" xfId="50704"/>
    <cellStyle name="SAPBEXexcBad7 2 5 2" xfId="50703"/>
    <cellStyle name="SAPBEXexcBad7 2 5 2 2" xfId="50702"/>
    <cellStyle name="SAPBEXexcBad7 2 5 2 2 2" xfId="50701"/>
    <cellStyle name="SAPBEXexcBad7 2 5 2 2 2 2" xfId="50700"/>
    <cellStyle name="SAPBEXexcBad7 2 5 2 2 2 2 2" xfId="50699"/>
    <cellStyle name="SAPBEXexcBad7 2 5 2 2 2 3" xfId="50698"/>
    <cellStyle name="SAPBEXexcBad7 2 5 2 2 3" xfId="50697"/>
    <cellStyle name="SAPBEXexcBad7 2 5 2 2 3 2" xfId="50696"/>
    <cellStyle name="SAPBEXexcBad7 2 5 2 2 4" xfId="50695"/>
    <cellStyle name="SAPBEXexcBad7 2 5 2 3" xfId="50694"/>
    <cellStyle name="SAPBEXexcBad7 2 5 2 3 2" xfId="50693"/>
    <cellStyle name="SAPBEXexcBad7 2 5 2 4" xfId="50692"/>
    <cellStyle name="SAPBEXexcBad7 2 5 3" xfId="50691"/>
    <cellStyle name="SAPBEXexcBad7 2 5 3 2" xfId="50690"/>
    <cellStyle name="SAPBEXexcBad7 2 5 3 2 2" xfId="50689"/>
    <cellStyle name="SAPBEXexcBad7 2 5 3 2 2 2" xfId="50688"/>
    <cellStyle name="SAPBEXexcBad7 2 5 3 2 2 2 2" xfId="50687"/>
    <cellStyle name="SAPBEXexcBad7 2 5 3 2 2 3" xfId="50686"/>
    <cellStyle name="SAPBEXexcBad7 2 5 3 2 3" xfId="50685"/>
    <cellStyle name="SAPBEXexcBad7 2 5 3 2 3 2" xfId="50684"/>
    <cellStyle name="SAPBEXexcBad7 2 5 3 2 4" xfId="50683"/>
    <cellStyle name="SAPBEXexcBad7 2 5 3 3" xfId="50682"/>
    <cellStyle name="SAPBEXexcBad7 2 5 3 3 2" xfId="50681"/>
    <cellStyle name="SAPBEXexcBad7 2 5 3 3 2 2" xfId="50680"/>
    <cellStyle name="SAPBEXexcBad7 2 5 3 3 3" xfId="50679"/>
    <cellStyle name="SAPBEXexcBad7 2 5 3 4" xfId="50678"/>
    <cellStyle name="SAPBEXexcBad7 2 5 3 4 2" xfId="50677"/>
    <cellStyle name="SAPBEXexcBad7 2 5 3 5" xfId="50676"/>
    <cellStyle name="SAPBEXexcBad7 2 5 4" xfId="50675"/>
    <cellStyle name="SAPBEXexcBad7 2 5 4 2" xfId="50674"/>
    <cellStyle name="SAPBEXexcBad7 2 5 4 2 2" xfId="50673"/>
    <cellStyle name="SAPBEXexcBad7 2 5 4 2 2 2" xfId="50672"/>
    <cellStyle name="SAPBEXexcBad7 2 5 4 2 2 2 2" xfId="50671"/>
    <cellStyle name="SAPBEXexcBad7 2 5 4 2 2 3" xfId="50670"/>
    <cellStyle name="SAPBEXexcBad7 2 5 4 2 3" xfId="50669"/>
    <cellStyle name="SAPBEXexcBad7 2 5 4 2 3 2" xfId="50668"/>
    <cellStyle name="SAPBEXexcBad7 2 5 4 2 4" xfId="50667"/>
    <cellStyle name="SAPBEXexcBad7 2 5 4 3" xfId="50666"/>
    <cellStyle name="SAPBEXexcBad7 2 5 4 3 2" xfId="50665"/>
    <cellStyle name="SAPBEXexcBad7 2 5 4 4" xfId="50664"/>
    <cellStyle name="SAPBEXexcBad7 2 5 5" xfId="50663"/>
    <cellStyle name="SAPBEXexcBad7 2 5 5 2" xfId="50662"/>
    <cellStyle name="SAPBEXexcBad7 2 5 5 2 2" xfId="50661"/>
    <cellStyle name="SAPBEXexcBad7 2 5 5 2 2 2" xfId="50660"/>
    <cellStyle name="SAPBEXexcBad7 2 5 5 2 2 2 2" xfId="50659"/>
    <cellStyle name="SAPBEXexcBad7 2 5 5 2 2 3" xfId="50658"/>
    <cellStyle name="SAPBEXexcBad7 2 5 5 2 3" xfId="50657"/>
    <cellStyle name="SAPBEXexcBad7 2 5 5 2 3 2" xfId="50656"/>
    <cellStyle name="SAPBEXexcBad7 2 5 5 2 4" xfId="50655"/>
    <cellStyle name="SAPBEXexcBad7 2 5 5 3" xfId="50654"/>
    <cellStyle name="SAPBEXexcBad7 2 5 5 3 2" xfId="50653"/>
    <cellStyle name="SAPBEXexcBad7 2 5 5 3 2 2" xfId="50652"/>
    <cellStyle name="SAPBEXexcBad7 2 5 5 3 3" xfId="50651"/>
    <cellStyle name="SAPBEXexcBad7 2 5 5 4" xfId="50650"/>
    <cellStyle name="SAPBEXexcBad7 2 5 5 4 2" xfId="50649"/>
    <cellStyle name="SAPBEXexcBad7 2 5 5 5" xfId="50648"/>
    <cellStyle name="SAPBEXexcBad7 2 5 6" xfId="50647"/>
    <cellStyle name="SAPBEXexcBad7 2 5 6 2" xfId="50646"/>
    <cellStyle name="SAPBEXexcBad7 2 6" xfId="50645"/>
    <cellStyle name="SAPBEXexcBad7 2 6 2" xfId="50644"/>
    <cellStyle name="SAPBEXexcBad7 2 6 2 2" xfId="50643"/>
    <cellStyle name="SAPBEXexcBad7 2 6 2 2 2" xfId="50642"/>
    <cellStyle name="SAPBEXexcBad7 2 6 2 2 2 2" xfId="50641"/>
    <cellStyle name="SAPBEXexcBad7 2 6 2 2 3" xfId="50640"/>
    <cellStyle name="SAPBEXexcBad7 2 6 2 3" xfId="50639"/>
    <cellStyle name="SAPBEXexcBad7 2 6 2 3 2" xfId="50638"/>
    <cellStyle name="SAPBEXexcBad7 2 6 2 4" xfId="50637"/>
    <cellStyle name="SAPBEXexcBad7 2 7" xfId="50636"/>
    <cellStyle name="SAPBEXexcBad7 2 7 2" xfId="50635"/>
    <cellStyle name="SAPBEXexcBad7 2 7 2 2" xfId="50634"/>
    <cellStyle name="SAPBEXexcBad7 2 7 2 2 2" xfId="50633"/>
    <cellStyle name="SAPBEXexcBad7 2 7 2 2 2 2" xfId="50632"/>
    <cellStyle name="SAPBEXexcBad7 2 7 2 2 3" xfId="50631"/>
    <cellStyle name="SAPBEXexcBad7 2 7 2 3" xfId="50630"/>
    <cellStyle name="SAPBEXexcBad7 2 7 2 3 2" xfId="50629"/>
    <cellStyle name="SAPBEXexcBad7 2 7 2 4" xfId="50628"/>
    <cellStyle name="SAPBEXexcBad7 2 7 3" xfId="50627"/>
    <cellStyle name="SAPBEXexcBad7 2 7 3 2" xfId="50626"/>
    <cellStyle name="SAPBEXexcBad7 2 7 3 2 2" xfId="50625"/>
    <cellStyle name="SAPBEXexcBad7 2 7 3 3" xfId="50624"/>
    <cellStyle name="SAPBEXexcBad7 2 7 4" xfId="50623"/>
    <cellStyle name="SAPBEXexcBad7 2 7 4 2" xfId="50622"/>
    <cellStyle name="SAPBEXexcBad7 2 7 5" xfId="50621"/>
    <cellStyle name="SAPBEXexcBad7 3" xfId="50620"/>
    <cellStyle name="SAPBEXexcBad7 3 2" xfId="50619"/>
    <cellStyle name="SAPBEXexcBad7 3 2 2" xfId="50618"/>
    <cellStyle name="SAPBEXexcBad7 3 2 2 2" xfId="50617"/>
    <cellStyle name="SAPBEXexcBad7 3 2 2 2 2" xfId="50616"/>
    <cellStyle name="SAPBEXexcBad7 3 2 2 2 2 2" xfId="50615"/>
    <cellStyle name="SAPBEXexcBad7 3 2 2 2 2 2 2" xfId="50614"/>
    <cellStyle name="SAPBEXexcBad7 3 2 2 2 2 2 2 2" xfId="50613"/>
    <cellStyle name="SAPBEXexcBad7 3 2 2 2 2 2 3" xfId="50612"/>
    <cellStyle name="SAPBEXexcBad7 3 2 2 2 2 3" xfId="50611"/>
    <cellStyle name="SAPBEXexcBad7 3 2 2 2 2 3 2" xfId="50610"/>
    <cellStyle name="SAPBEXexcBad7 3 2 2 2 2 4" xfId="50609"/>
    <cellStyle name="SAPBEXexcBad7 3 2 2 2 3" xfId="50608"/>
    <cellStyle name="SAPBEXexcBad7 3 2 2 2 3 2" xfId="50607"/>
    <cellStyle name="SAPBEXexcBad7 3 2 2 3" xfId="50606"/>
    <cellStyle name="SAPBEXexcBad7 3 2 2 3 2" xfId="50605"/>
    <cellStyle name="SAPBEXexcBad7 3 2 2 3 2 2" xfId="50604"/>
    <cellStyle name="SAPBEXexcBad7 3 2 2 3 2 2 2" xfId="50603"/>
    <cellStyle name="SAPBEXexcBad7 3 2 2 3 2 2 2 2" xfId="50602"/>
    <cellStyle name="SAPBEXexcBad7 3 2 2 3 2 2 3" xfId="50601"/>
    <cellStyle name="SAPBEXexcBad7 3 2 2 3 2 3" xfId="50600"/>
    <cellStyle name="SAPBEXexcBad7 3 2 2 3 2 3 2" xfId="50599"/>
    <cellStyle name="SAPBEXexcBad7 3 2 2 3 2 4" xfId="50598"/>
    <cellStyle name="SAPBEXexcBad7 3 2 2 4" xfId="50597"/>
    <cellStyle name="SAPBEXexcBad7 3 2 2 4 2" xfId="50596"/>
    <cellStyle name="SAPBEXexcBad7 3 2 2 4 2 2" xfId="50595"/>
    <cellStyle name="SAPBEXexcBad7 3 2 2 4 2 2 2" xfId="50594"/>
    <cellStyle name="SAPBEXexcBad7 3 2 2 4 2 2 2 2" xfId="50593"/>
    <cellStyle name="SAPBEXexcBad7 3 2 2 4 2 2 3" xfId="50592"/>
    <cellStyle name="SAPBEXexcBad7 3 2 2 4 2 3" xfId="50591"/>
    <cellStyle name="SAPBEXexcBad7 3 2 2 4 2 3 2" xfId="50590"/>
    <cellStyle name="SAPBEXexcBad7 3 2 2 4 2 4" xfId="50589"/>
    <cellStyle name="SAPBEXexcBad7 3 2 2 4 3" xfId="50588"/>
    <cellStyle name="SAPBEXexcBad7 3 2 2 4 3 2" xfId="50587"/>
    <cellStyle name="SAPBEXexcBad7 3 2 2 4 4" xfId="50586"/>
    <cellStyle name="SAPBEXexcBad7 3 2 2 5" xfId="50585"/>
    <cellStyle name="SAPBEXexcBad7 3 2 2 5 2" xfId="50584"/>
    <cellStyle name="SAPBEXexcBad7 3 2 2 5 2 2" xfId="50583"/>
    <cellStyle name="SAPBEXexcBad7 3 2 2 5 2 2 2" xfId="50582"/>
    <cellStyle name="SAPBEXexcBad7 3 2 2 5 2 2 2 2" xfId="50581"/>
    <cellStyle name="SAPBEXexcBad7 3 2 2 5 2 2 3" xfId="50580"/>
    <cellStyle name="SAPBEXexcBad7 3 2 2 5 2 3" xfId="50579"/>
    <cellStyle name="SAPBEXexcBad7 3 2 2 5 2 3 2" xfId="50578"/>
    <cellStyle name="SAPBEXexcBad7 3 2 2 5 2 4" xfId="50577"/>
    <cellStyle name="SAPBEXexcBad7 3 2 2 5 3" xfId="50576"/>
    <cellStyle name="SAPBEXexcBad7 3 2 2 5 3 2" xfId="50575"/>
    <cellStyle name="SAPBEXexcBad7 3 2 2 5 3 2 2" xfId="50574"/>
    <cellStyle name="SAPBEXexcBad7 3 2 2 5 3 3" xfId="50573"/>
    <cellStyle name="SAPBEXexcBad7 3 2 2 5 4" xfId="50572"/>
    <cellStyle name="SAPBEXexcBad7 3 2 2 5 4 2" xfId="50571"/>
    <cellStyle name="SAPBEXexcBad7 3 2 2 5 5" xfId="50570"/>
    <cellStyle name="SAPBEXexcBad7 3 2 2 6" xfId="50569"/>
    <cellStyle name="SAPBEXexcBad7 3 2 2 6 2" xfId="50568"/>
    <cellStyle name="SAPBEXexcBad7 3 2 2 6 2 2" xfId="50567"/>
    <cellStyle name="SAPBEXexcBad7 3 2 2 6 2 2 2" xfId="50566"/>
    <cellStyle name="SAPBEXexcBad7 3 2 2 6 2 2 2 2" xfId="50565"/>
    <cellStyle name="SAPBEXexcBad7 3 2 2 6 2 2 3" xfId="50564"/>
    <cellStyle name="SAPBEXexcBad7 3 2 2 6 2 3" xfId="50563"/>
    <cellStyle name="SAPBEXexcBad7 3 2 2 6 2 3 2" xfId="50562"/>
    <cellStyle name="SAPBEXexcBad7 3 2 2 6 2 4" xfId="50561"/>
    <cellStyle name="SAPBEXexcBad7 3 2 2 6 3" xfId="50560"/>
    <cellStyle name="SAPBEXexcBad7 3 2 2 6 3 2" xfId="50559"/>
    <cellStyle name="SAPBEXexcBad7 3 2 2 6 4" xfId="50558"/>
    <cellStyle name="SAPBEXexcBad7 3 2 2 7" xfId="50557"/>
    <cellStyle name="SAPBEXexcBad7 3 2 2 7 2" xfId="50556"/>
    <cellStyle name="SAPBEXexcBad7 3 2 2 7 2 2" xfId="50555"/>
    <cellStyle name="SAPBEXexcBad7 3 2 2 7 2 2 2" xfId="50554"/>
    <cellStyle name="SAPBEXexcBad7 3 2 2 7 2 2 2 2" xfId="50553"/>
    <cellStyle name="SAPBEXexcBad7 3 2 2 7 2 2 3" xfId="50552"/>
    <cellStyle name="SAPBEXexcBad7 3 2 2 7 2 3" xfId="50551"/>
    <cellStyle name="SAPBEXexcBad7 3 2 2 7 2 3 2" xfId="50550"/>
    <cellStyle name="SAPBEXexcBad7 3 2 2 7 2 4" xfId="50549"/>
    <cellStyle name="SAPBEXexcBad7 3 2 2 7 3" xfId="50548"/>
    <cellStyle name="SAPBEXexcBad7 3 2 2 7 3 2" xfId="50547"/>
    <cellStyle name="SAPBEXexcBad7 3 2 2 7 3 2 2" xfId="50546"/>
    <cellStyle name="SAPBEXexcBad7 3 2 2 7 3 3" xfId="50545"/>
    <cellStyle name="SAPBEXexcBad7 3 2 2 7 4" xfId="50544"/>
    <cellStyle name="SAPBEXexcBad7 3 2 2 7 4 2" xfId="50543"/>
    <cellStyle name="SAPBEXexcBad7 3 2 2 7 5" xfId="50542"/>
    <cellStyle name="SAPBEXexcBad7 3 2 3" xfId="50541"/>
    <cellStyle name="SAPBEXexcBad7 3 2 3 2" xfId="50540"/>
    <cellStyle name="SAPBEXexcBad7 3 2 3 2 2" xfId="50539"/>
    <cellStyle name="SAPBEXexcBad7 3 2 3 2 2 2" xfId="50538"/>
    <cellStyle name="SAPBEXexcBad7 3 2 3 2 2 2 2" xfId="50537"/>
    <cellStyle name="SAPBEXexcBad7 3 2 3 2 2 3" xfId="50536"/>
    <cellStyle name="SAPBEXexcBad7 3 2 3 2 3" xfId="50535"/>
    <cellStyle name="SAPBEXexcBad7 3 2 3 2 3 2" xfId="50534"/>
    <cellStyle name="SAPBEXexcBad7 3 2 3 2 4" xfId="50533"/>
    <cellStyle name="SAPBEXexcBad7 3 2 3 3" xfId="50532"/>
    <cellStyle name="SAPBEXexcBad7 3 2 3 3 2" xfId="50531"/>
    <cellStyle name="SAPBEXexcBad7 3 2 4" xfId="50530"/>
    <cellStyle name="SAPBEXexcBad7 3 2 4 2" xfId="50529"/>
    <cellStyle name="SAPBEXexcBad7 3 2 4 2 2" xfId="50528"/>
    <cellStyle name="SAPBEXexcBad7 3 2 4 2 2 2" xfId="50527"/>
    <cellStyle name="SAPBEXexcBad7 3 2 4 2 2 2 2" xfId="50526"/>
    <cellStyle name="SAPBEXexcBad7 3 2 4 2 2 3" xfId="50525"/>
    <cellStyle name="SAPBEXexcBad7 3 2 4 2 3" xfId="50524"/>
    <cellStyle name="SAPBEXexcBad7 3 2 4 2 3 2" xfId="50523"/>
    <cellStyle name="SAPBEXexcBad7 3 2 4 2 4" xfId="50522"/>
    <cellStyle name="SAPBEXexcBad7 3 2 5" xfId="50521"/>
    <cellStyle name="SAPBEXexcBad7 3 2 5 2" xfId="50520"/>
    <cellStyle name="SAPBEXexcBad7 3 2 5 2 2" xfId="50519"/>
    <cellStyle name="SAPBEXexcBad7 3 2 5 2 2 2" xfId="50518"/>
    <cellStyle name="SAPBEXexcBad7 3 2 5 2 2 2 2" xfId="50517"/>
    <cellStyle name="SAPBEXexcBad7 3 2 5 2 2 3" xfId="50516"/>
    <cellStyle name="SAPBEXexcBad7 3 2 5 2 3" xfId="50515"/>
    <cellStyle name="SAPBEXexcBad7 3 2 5 2 3 2" xfId="50514"/>
    <cellStyle name="SAPBEXexcBad7 3 2 5 2 4" xfId="50513"/>
    <cellStyle name="SAPBEXexcBad7 3 2 5 3" xfId="50512"/>
    <cellStyle name="SAPBEXexcBad7 3 2 5 3 2" xfId="50511"/>
    <cellStyle name="SAPBEXexcBad7 3 2 5 4" xfId="50510"/>
    <cellStyle name="SAPBEXexcBad7 3 2 6" xfId="50509"/>
    <cellStyle name="SAPBEXexcBad7 3 2 6 2" xfId="50508"/>
    <cellStyle name="SAPBEXexcBad7 3 2 6 2 2" xfId="50507"/>
    <cellStyle name="SAPBEXexcBad7 3 2 6 2 2 2" xfId="50506"/>
    <cellStyle name="SAPBEXexcBad7 3 2 6 2 2 2 2" xfId="50505"/>
    <cellStyle name="SAPBEXexcBad7 3 2 6 2 2 3" xfId="50504"/>
    <cellStyle name="SAPBEXexcBad7 3 2 6 2 3" xfId="50503"/>
    <cellStyle name="SAPBEXexcBad7 3 2 6 2 3 2" xfId="50502"/>
    <cellStyle name="SAPBEXexcBad7 3 2 6 2 4" xfId="50501"/>
    <cellStyle name="SAPBEXexcBad7 3 2 6 3" xfId="50500"/>
    <cellStyle name="SAPBEXexcBad7 3 2 6 3 2" xfId="50499"/>
    <cellStyle name="SAPBEXexcBad7 3 2 6 3 2 2" xfId="50498"/>
    <cellStyle name="SAPBEXexcBad7 3 2 6 3 3" xfId="50497"/>
    <cellStyle name="SAPBEXexcBad7 3 2 6 4" xfId="50496"/>
    <cellStyle name="SAPBEXexcBad7 3 2 6 4 2" xfId="50495"/>
    <cellStyle name="SAPBEXexcBad7 3 2 6 5" xfId="50494"/>
    <cellStyle name="SAPBEXexcBad7 3 2 7" xfId="50493"/>
    <cellStyle name="SAPBEXexcBad7 3 2 7 2" xfId="50492"/>
    <cellStyle name="SAPBEXexcBad7 3 2 7 2 2" xfId="50491"/>
    <cellStyle name="SAPBEXexcBad7 3 2 7 2 2 2" xfId="50490"/>
    <cellStyle name="SAPBEXexcBad7 3 2 7 2 2 2 2" xfId="50489"/>
    <cellStyle name="SAPBEXexcBad7 3 2 7 2 2 3" xfId="50488"/>
    <cellStyle name="SAPBEXexcBad7 3 2 7 2 3" xfId="50487"/>
    <cellStyle name="SAPBEXexcBad7 3 2 7 2 3 2" xfId="50486"/>
    <cellStyle name="SAPBEXexcBad7 3 2 7 2 4" xfId="50485"/>
    <cellStyle name="SAPBEXexcBad7 3 2 7 3" xfId="50484"/>
    <cellStyle name="SAPBEXexcBad7 3 2 7 3 2" xfId="50483"/>
    <cellStyle name="SAPBEXexcBad7 3 2 7 4" xfId="50482"/>
    <cellStyle name="SAPBEXexcBad7 3 2 8" xfId="50481"/>
    <cellStyle name="SAPBEXexcBad7 3 2 8 2" xfId="50480"/>
    <cellStyle name="SAPBEXexcBad7 3 2 8 2 2" xfId="50479"/>
    <cellStyle name="SAPBEXexcBad7 3 2 8 2 2 2" xfId="50478"/>
    <cellStyle name="SAPBEXexcBad7 3 2 8 2 2 2 2" xfId="50477"/>
    <cellStyle name="SAPBEXexcBad7 3 2 8 2 2 3" xfId="50476"/>
    <cellStyle name="SAPBEXexcBad7 3 2 8 2 3" xfId="50475"/>
    <cellStyle name="SAPBEXexcBad7 3 2 8 2 3 2" xfId="50474"/>
    <cellStyle name="SAPBEXexcBad7 3 2 8 2 4" xfId="50473"/>
    <cellStyle name="SAPBEXexcBad7 3 2 8 3" xfId="50472"/>
    <cellStyle name="SAPBEXexcBad7 3 2 8 3 2" xfId="50471"/>
    <cellStyle name="SAPBEXexcBad7 3 2 8 3 2 2" xfId="50470"/>
    <cellStyle name="SAPBEXexcBad7 3 2 8 3 3" xfId="50469"/>
    <cellStyle name="SAPBEXexcBad7 3 2 8 4" xfId="50468"/>
    <cellStyle name="SAPBEXexcBad7 3 2 8 4 2" xfId="50467"/>
    <cellStyle name="SAPBEXexcBad7 3 2 8 5" xfId="50466"/>
    <cellStyle name="SAPBEXexcBad7 3 3" xfId="50465"/>
    <cellStyle name="SAPBEXexcBad7 3 3 2" xfId="50464"/>
    <cellStyle name="SAPBEXexcBad7 3 3 2 2" xfId="50463"/>
    <cellStyle name="SAPBEXexcBad7 3 3 2 2 2" xfId="50462"/>
    <cellStyle name="SAPBEXexcBad7 3 3 2 2 2 2" xfId="50461"/>
    <cellStyle name="SAPBEXexcBad7 3 3 2 2 2 2 2" xfId="50460"/>
    <cellStyle name="SAPBEXexcBad7 3 3 2 2 2 3" xfId="50459"/>
    <cellStyle name="SAPBEXexcBad7 3 3 2 2 3" xfId="50458"/>
    <cellStyle name="SAPBEXexcBad7 3 3 2 2 3 2" xfId="50457"/>
    <cellStyle name="SAPBEXexcBad7 3 3 2 2 4" xfId="50456"/>
    <cellStyle name="SAPBEXexcBad7 3 3 2 3" xfId="50455"/>
    <cellStyle name="SAPBEXexcBad7 3 3 2 3 2" xfId="50454"/>
    <cellStyle name="SAPBEXexcBad7 3 3 3" xfId="50453"/>
    <cellStyle name="SAPBEXexcBad7 3 3 3 2" xfId="50452"/>
    <cellStyle name="SAPBEXexcBad7 3 3 3 2 2" xfId="50451"/>
    <cellStyle name="SAPBEXexcBad7 3 3 3 2 2 2" xfId="50450"/>
    <cellStyle name="SAPBEXexcBad7 3 3 3 2 2 2 2" xfId="50449"/>
    <cellStyle name="SAPBEXexcBad7 3 3 3 2 2 3" xfId="50448"/>
    <cellStyle name="SAPBEXexcBad7 3 3 3 2 3" xfId="50447"/>
    <cellStyle name="SAPBEXexcBad7 3 3 3 2 3 2" xfId="50446"/>
    <cellStyle name="SAPBEXexcBad7 3 3 3 2 4" xfId="50445"/>
    <cellStyle name="SAPBEXexcBad7 3 3 4" xfId="50444"/>
    <cellStyle name="SAPBEXexcBad7 3 3 4 2" xfId="50443"/>
    <cellStyle name="SAPBEXexcBad7 3 3 4 2 2" xfId="50442"/>
    <cellStyle name="SAPBEXexcBad7 3 3 4 2 2 2" xfId="50441"/>
    <cellStyle name="SAPBEXexcBad7 3 3 4 2 2 2 2" xfId="50440"/>
    <cellStyle name="SAPBEXexcBad7 3 3 4 2 2 3" xfId="50439"/>
    <cellStyle name="SAPBEXexcBad7 3 3 4 2 3" xfId="50438"/>
    <cellStyle name="SAPBEXexcBad7 3 3 4 2 3 2" xfId="50437"/>
    <cellStyle name="SAPBEXexcBad7 3 3 4 2 4" xfId="50436"/>
    <cellStyle name="SAPBEXexcBad7 3 3 4 3" xfId="50435"/>
    <cellStyle name="SAPBEXexcBad7 3 3 4 3 2" xfId="50434"/>
    <cellStyle name="SAPBEXexcBad7 3 3 4 4" xfId="50433"/>
    <cellStyle name="SAPBEXexcBad7 3 3 5" xfId="50432"/>
    <cellStyle name="SAPBEXexcBad7 3 3 5 2" xfId="50431"/>
    <cellStyle name="SAPBEXexcBad7 3 3 5 2 2" xfId="50430"/>
    <cellStyle name="SAPBEXexcBad7 3 3 5 2 2 2" xfId="50429"/>
    <cellStyle name="SAPBEXexcBad7 3 3 5 2 2 2 2" xfId="50428"/>
    <cellStyle name="SAPBEXexcBad7 3 3 5 2 2 3" xfId="50427"/>
    <cellStyle name="SAPBEXexcBad7 3 3 5 2 3" xfId="50426"/>
    <cellStyle name="SAPBEXexcBad7 3 3 5 2 3 2" xfId="50425"/>
    <cellStyle name="SAPBEXexcBad7 3 3 5 2 4" xfId="50424"/>
    <cellStyle name="SAPBEXexcBad7 3 3 5 3" xfId="50423"/>
    <cellStyle name="SAPBEXexcBad7 3 3 5 3 2" xfId="50422"/>
    <cellStyle name="SAPBEXexcBad7 3 3 5 3 2 2" xfId="50421"/>
    <cellStyle name="SAPBEXexcBad7 3 3 5 3 3" xfId="50420"/>
    <cellStyle name="SAPBEXexcBad7 3 3 5 4" xfId="50419"/>
    <cellStyle name="SAPBEXexcBad7 3 3 5 4 2" xfId="50418"/>
    <cellStyle name="SAPBEXexcBad7 3 3 5 5" xfId="50417"/>
    <cellStyle name="SAPBEXexcBad7 3 3 6" xfId="50416"/>
    <cellStyle name="SAPBEXexcBad7 3 3 6 2" xfId="50415"/>
    <cellStyle name="SAPBEXexcBad7 3 3 6 2 2" xfId="50414"/>
    <cellStyle name="SAPBEXexcBad7 3 3 6 2 2 2" xfId="50413"/>
    <cellStyle name="SAPBEXexcBad7 3 3 6 2 2 2 2" xfId="50412"/>
    <cellStyle name="SAPBEXexcBad7 3 3 6 2 2 3" xfId="50411"/>
    <cellStyle name="SAPBEXexcBad7 3 3 6 2 3" xfId="50410"/>
    <cellStyle name="SAPBEXexcBad7 3 3 6 2 3 2" xfId="50409"/>
    <cellStyle name="SAPBEXexcBad7 3 3 6 2 4" xfId="50408"/>
    <cellStyle name="SAPBEXexcBad7 3 3 6 3" xfId="50407"/>
    <cellStyle name="SAPBEXexcBad7 3 3 6 3 2" xfId="50406"/>
    <cellStyle name="SAPBEXexcBad7 3 3 6 4" xfId="50405"/>
    <cellStyle name="SAPBEXexcBad7 3 3 7" xfId="50404"/>
    <cellStyle name="SAPBEXexcBad7 3 3 7 2" xfId="50403"/>
    <cellStyle name="SAPBEXexcBad7 3 3 7 2 2" xfId="50402"/>
    <cellStyle name="SAPBEXexcBad7 3 3 7 2 2 2" xfId="50401"/>
    <cellStyle name="SAPBEXexcBad7 3 3 7 2 2 2 2" xfId="50400"/>
    <cellStyle name="SAPBEXexcBad7 3 3 7 2 2 3" xfId="50399"/>
    <cellStyle name="SAPBEXexcBad7 3 3 7 2 3" xfId="50398"/>
    <cellStyle name="SAPBEXexcBad7 3 3 7 2 3 2" xfId="50397"/>
    <cellStyle name="SAPBEXexcBad7 3 3 7 2 4" xfId="50396"/>
    <cellStyle name="SAPBEXexcBad7 3 3 7 3" xfId="50395"/>
    <cellStyle name="SAPBEXexcBad7 3 3 7 3 2" xfId="50394"/>
    <cellStyle name="SAPBEXexcBad7 3 3 7 3 2 2" xfId="50393"/>
    <cellStyle name="SAPBEXexcBad7 3 3 7 3 3" xfId="50392"/>
    <cellStyle name="SAPBEXexcBad7 3 3 7 4" xfId="50391"/>
    <cellStyle name="SAPBEXexcBad7 3 3 7 4 2" xfId="50390"/>
    <cellStyle name="SAPBEXexcBad7 3 3 7 5" xfId="50389"/>
    <cellStyle name="SAPBEXexcBad7 3 4" xfId="50388"/>
    <cellStyle name="SAPBEXexcBad7 3 4 2" xfId="50387"/>
    <cellStyle name="SAPBEXexcBad7 3 4 2 2" xfId="50386"/>
    <cellStyle name="SAPBEXexcBad7 3 4 2 2 2" xfId="50385"/>
    <cellStyle name="SAPBEXexcBad7 3 4 2 2 2 2" xfId="50384"/>
    <cellStyle name="SAPBEXexcBad7 3 4 2 2 3" xfId="50383"/>
    <cellStyle name="SAPBEXexcBad7 3 4 2 3" xfId="50382"/>
    <cellStyle name="SAPBEXexcBad7 3 4 2 3 2" xfId="50381"/>
    <cellStyle name="SAPBEXexcBad7 3 4 2 4" xfId="50380"/>
    <cellStyle name="SAPBEXexcBad7 3 4 3" xfId="50379"/>
    <cellStyle name="SAPBEXexcBad7 3 4 3 2" xfId="50378"/>
    <cellStyle name="SAPBEXexcBad7 3 5" xfId="50377"/>
    <cellStyle name="SAPBEXexcBad7 3 5 2" xfId="50376"/>
    <cellStyle name="SAPBEXexcBad7 3 5 2 2" xfId="50375"/>
    <cellStyle name="SAPBEXexcBad7 3 5 2 2 2" xfId="50374"/>
    <cellStyle name="SAPBEXexcBad7 3 5 2 2 2 2" xfId="50373"/>
    <cellStyle name="SAPBEXexcBad7 3 5 2 2 3" xfId="50372"/>
    <cellStyle name="SAPBEXexcBad7 3 5 2 3" xfId="50371"/>
    <cellStyle name="SAPBEXexcBad7 3 5 2 3 2" xfId="50370"/>
    <cellStyle name="SAPBEXexcBad7 3 5 2 4" xfId="50369"/>
    <cellStyle name="SAPBEXexcBad7 3 6" xfId="50368"/>
    <cellStyle name="SAPBEXexcBad7 3 6 2" xfId="50367"/>
    <cellStyle name="SAPBEXexcBad7 3 6 2 2" xfId="50366"/>
    <cellStyle name="SAPBEXexcBad7 3 6 2 2 2" xfId="50365"/>
    <cellStyle name="SAPBEXexcBad7 3 6 2 2 2 2" xfId="50364"/>
    <cellStyle name="SAPBEXexcBad7 3 6 2 2 3" xfId="50363"/>
    <cellStyle name="SAPBEXexcBad7 3 6 2 3" xfId="50362"/>
    <cellStyle name="SAPBEXexcBad7 3 6 2 3 2" xfId="50361"/>
    <cellStyle name="SAPBEXexcBad7 3 6 2 4" xfId="50360"/>
    <cellStyle name="SAPBEXexcBad7 3 6 3" xfId="50359"/>
    <cellStyle name="SAPBEXexcBad7 3 6 3 2" xfId="50358"/>
    <cellStyle name="SAPBEXexcBad7 3 6 4" xfId="50357"/>
    <cellStyle name="SAPBEXexcBad7 3 7" xfId="50356"/>
    <cellStyle name="SAPBEXexcBad7 3 7 2" xfId="50355"/>
    <cellStyle name="SAPBEXexcBad7 3 7 2 2" xfId="50354"/>
    <cellStyle name="SAPBEXexcBad7 3 7 2 2 2" xfId="50353"/>
    <cellStyle name="SAPBEXexcBad7 3 7 2 2 2 2" xfId="50352"/>
    <cellStyle name="SAPBEXexcBad7 3 7 2 2 3" xfId="50351"/>
    <cellStyle name="SAPBEXexcBad7 3 7 2 3" xfId="50350"/>
    <cellStyle name="SAPBEXexcBad7 3 7 2 3 2" xfId="50349"/>
    <cellStyle name="SAPBEXexcBad7 3 7 2 4" xfId="50348"/>
    <cellStyle name="SAPBEXexcBad7 3 7 3" xfId="50347"/>
    <cellStyle name="SAPBEXexcBad7 3 7 3 2" xfId="50346"/>
    <cellStyle name="SAPBEXexcBad7 3 7 3 2 2" xfId="50345"/>
    <cellStyle name="SAPBEXexcBad7 3 7 3 3" xfId="50344"/>
    <cellStyle name="SAPBEXexcBad7 3 7 4" xfId="50343"/>
    <cellStyle name="SAPBEXexcBad7 3 7 4 2" xfId="50342"/>
    <cellStyle name="SAPBEXexcBad7 3 7 5" xfId="50341"/>
    <cellStyle name="SAPBEXexcBad7 3 8" xfId="50340"/>
    <cellStyle name="SAPBEXexcBad7 3 8 2" xfId="50339"/>
    <cellStyle name="SAPBEXexcBad7 3 8 2 2" xfId="50338"/>
    <cellStyle name="SAPBEXexcBad7 3 8 2 2 2" xfId="50337"/>
    <cellStyle name="SAPBEXexcBad7 3 8 2 2 2 2" xfId="50336"/>
    <cellStyle name="SAPBEXexcBad7 3 8 2 2 3" xfId="50335"/>
    <cellStyle name="SAPBEXexcBad7 3 8 2 3" xfId="50334"/>
    <cellStyle name="SAPBEXexcBad7 3 8 2 3 2" xfId="50333"/>
    <cellStyle name="SAPBEXexcBad7 3 8 2 4" xfId="50332"/>
    <cellStyle name="SAPBEXexcBad7 3 8 3" xfId="50331"/>
    <cellStyle name="SAPBEXexcBad7 3 8 3 2" xfId="50330"/>
    <cellStyle name="SAPBEXexcBad7 3 8 4" xfId="50329"/>
    <cellStyle name="SAPBEXexcBad7 3 9" xfId="50328"/>
    <cellStyle name="SAPBEXexcBad7 3 9 2" xfId="50327"/>
    <cellStyle name="SAPBEXexcBad7 3 9 2 2" xfId="50326"/>
    <cellStyle name="SAPBEXexcBad7 3 9 2 2 2" xfId="50325"/>
    <cellStyle name="SAPBEXexcBad7 3 9 2 2 2 2" xfId="50324"/>
    <cellStyle name="SAPBEXexcBad7 3 9 2 2 3" xfId="50323"/>
    <cellStyle name="SAPBEXexcBad7 3 9 2 3" xfId="50322"/>
    <cellStyle name="SAPBEXexcBad7 3 9 2 3 2" xfId="50321"/>
    <cellStyle name="SAPBEXexcBad7 3 9 2 4" xfId="50320"/>
    <cellStyle name="SAPBEXexcBad7 3 9 3" xfId="50319"/>
    <cellStyle name="SAPBEXexcBad7 3 9 3 2" xfId="50318"/>
    <cellStyle name="SAPBEXexcBad7 3 9 3 2 2" xfId="50317"/>
    <cellStyle name="SAPBEXexcBad7 3 9 3 3" xfId="50316"/>
    <cellStyle name="SAPBEXexcBad7 3 9 4" xfId="50315"/>
    <cellStyle name="SAPBEXexcBad7 3 9 4 2" xfId="50314"/>
    <cellStyle name="SAPBEXexcBad7 3 9 5" xfId="50313"/>
    <cellStyle name="SAPBEXexcBad7 4" xfId="50312"/>
    <cellStyle name="SAPBEXexcBad7 4 2" xfId="50311"/>
    <cellStyle name="SAPBEXexcBad7 4 2 2" xfId="50310"/>
    <cellStyle name="SAPBEXexcBad7 4 2 2 2" xfId="50309"/>
    <cellStyle name="SAPBEXexcBad7 4 2 2 2 2" xfId="50308"/>
    <cellStyle name="SAPBEXexcBad7 4 2 2 2 2 2" xfId="50307"/>
    <cellStyle name="SAPBEXexcBad7 4 2 2 2 2 2 2" xfId="50306"/>
    <cellStyle name="SAPBEXexcBad7 4 2 2 2 2 3" xfId="50305"/>
    <cellStyle name="SAPBEXexcBad7 4 2 2 2 3" xfId="50304"/>
    <cellStyle name="SAPBEXexcBad7 4 2 2 2 3 2" xfId="50303"/>
    <cellStyle name="SAPBEXexcBad7 4 2 2 2 4" xfId="50302"/>
    <cellStyle name="SAPBEXexcBad7 4 2 2 3" xfId="50301"/>
    <cellStyle name="SAPBEXexcBad7 4 2 2 3 2" xfId="50300"/>
    <cellStyle name="SAPBEXexcBad7 4 2 3" xfId="50299"/>
    <cellStyle name="SAPBEXexcBad7 4 2 3 2" xfId="50298"/>
    <cellStyle name="SAPBEXexcBad7 4 2 3 2 2" xfId="50297"/>
    <cellStyle name="SAPBEXexcBad7 4 2 3 2 2 2" xfId="50296"/>
    <cellStyle name="SAPBEXexcBad7 4 2 3 2 2 2 2" xfId="50295"/>
    <cellStyle name="SAPBEXexcBad7 4 2 3 2 2 3" xfId="50294"/>
    <cellStyle name="SAPBEXexcBad7 4 2 3 2 3" xfId="50293"/>
    <cellStyle name="SAPBEXexcBad7 4 2 3 2 3 2" xfId="50292"/>
    <cellStyle name="SAPBEXexcBad7 4 2 3 2 4" xfId="50291"/>
    <cellStyle name="SAPBEXexcBad7 4 2 4" xfId="50290"/>
    <cellStyle name="SAPBEXexcBad7 4 2 4 2" xfId="50289"/>
    <cellStyle name="SAPBEXexcBad7 4 2 4 2 2" xfId="50288"/>
    <cellStyle name="SAPBEXexcBad7 4 2 4 2 2 2" xfId="50287"/>
    <cellStyle name="SAPBEXexcBad7 4 2 4 2 2 2 2" xfId="50286"/>
    <cellStyle name="SAPBEXexcBad7 4 2 4 2 2 3" xfId="50285"/>
    <cellStyle name="SAPBEXexcBad7 4 2 4 2 3" xfId="50284"/>
    <cellStyle name="SAPBEXexcBad7 4 2 4 2 3 2" xfId="50283"/>
    <cellStyle name="SAPBEXexcBad7 4 2 4 2 4" xfId="50282"/>
    <cellStyle name="SAPBEXexcBad7 4 2 4 3" xfId="50281"/>
    <cellStyle name="SAPBEXexcBad7 4 2 4 3 2" xfId="50280"/>
    <cellStyle name="SAPBEXexcBad7 4 2 4 4" xfId="50279"/>
    <cellStyle name="SAPBEXexcBad7 4 2 5" xfId="50278"/>
    <cellStyle name="SAPBEXexcBad7 4 2 5 2" xfId="50277"/>
    <cellStyle name="SAPBEXexcBad7 4 2 5 2 2" xfId="50276"/>
    <cellStyle name="SAPBEXexcBad7 4 2 5 2 2 2" xfId="50275"/>
    <cellStyle name="SAPBEXexcBad7 4 2 5 2 2 2 2" xfId="50274"/>
    <cellStyle name="SAPBEXexcBad7 4 2 5 2 2 3" xfId="50273"/>
    <cellStyle name="SAPBEXexcBad7 4 2 5 2 3" xfId="50272"/>
    <cellStyle name="SAPBEXexcBad7 4 2 5 2 3 2" xfId="50271"/>
    <cellStyle name="SAPBEXexcBad7 4 2 5 2 4" xfId="50270"/>
    <cellStyle name="SAPBEXexcBad7 4 2 5 3" xfId="50269"/>
    <cellStyle name="SAPBEXexcBad7 4 2 5 3 2" xfId="50268"/>
    <cellStyle name="SAPBEXexcBad7 4 2 5 3 2 2" xfId="50267"/>
    <cellStyle name="SAPBEXexcBad7 4 2 5 3 3" xfId="50266"/>
    <cellStyle name="SAPBEXexcBad7 4 2 5 4" xfId="50265"/>
    <cellStyle name="SAPBEXexcBad7 4 2 5 4 2" xfId="50264"/>
    <cellStyle name="SAPBEXexcBad7 4 2 5 5" xfId="50263"/>
    <cellStyle name="SAPBEXexcBad7 4 2 6" xfId="50262"/>
    <cellStyle name="SAPBEXexcBad7 4 2 6 2" xfId="50261"/>
    <cellStyle name="SAPBEXexcBad7 4 2 6 2 2" xfId="50260"/>
    <cellStyle name="SAPBEXexcBad7 4 2 6 2 2 2" xfId="50259"/>
    <cellStyle name="SAPBEXexcBad7 4 2 6 2 2 2 2" xfId="50258"/>
    <cellStyle name="SAPBEXexcBad7 4 2 6 2 2 3" xfId="50257"/>
    <cellStyle name="SAPBEXexcBad7 4 2 6 2 3" xfId="50256"/>
    <cellStyle name="SAPBEXexcBad7 4 2 6 2 3 2" xfId="50255"/>
    <cellStyle name="SAPBEXexcBad7 4 2 6 2 4" xfId="50254"/>
    <cellStyle name="SAPBEXexcBad7 4 2 6 3" xfId="50253"/>
    <cellStyle name="SAPBEXexcBad7 4 2 6 3 2" xfId="50252"/>
    <cellStyle name="SAPBEXexcBad7 4 2 6 4" xfId="50251"/>
    <cellStyle name="SAPBEXexcBad7 4 2 7" xfId="50250"/>
    <cellStyle name="SAPBEXexcBad7 4 2 7 2" xfId="50249"/>
    <cellStyle name="SAPBEXexcBad7 4 2 7 2 2" xfId="50248"/>
    <cellStyle name="SAPBEXexcBad7 4 2 7 2 2 2" xfId="50247"/>
    <cellStyle name="SAPBEXexcBad7 4 2 7 2 2 2 2" xfId="50246"/>
    <cellStyle name="SAPBEXexcBad7 4 2 7 2 2 3" xfId="50245"/>
    <cellStyle name="SAPBEXexcBad7 4 2 7 2 3" xfId="50244"/>
    <cellStyle name="SAPBEXexcBad7 4 2 7 2 3 2" xfId="50243"/>
    <cellStyle name="SAPBEXexcBad7 4 2 7 2 4" xfId="50242"/>
    <cellStyle name="SAPBEXexcBad7 4 2 7 3" xfId="50241"/>
    <cellStyle name="SAPBEXexcBad7 4 2 7 3 2" xfId="50240"/>
    <cellStyle name="SAPBEXexcBad7 4 2 7 3 2 2" xfId="50239"/>
    <cellStyle name="SAPBEXexcBad7 4 2 7 3 3" xfId="50238"/>
    <cellStyle name="SAPBEXexcBad7 4 2 7 4" xfId="50237"/>
    <cellStyle name="SAPBEXexcBad7 4 2 7 4 2" xfId="50236"/>
    <cellStyle name="SAPBEXexcBad7 4 2 7 5" xfId="50235"/>
    <cellStyle name="SAPBEXexcBad7 4 3" xfId="50234"/>
    <cellStyle name="SAPBEXexcBad7 4 3 2" xfId="50233"/>
    <cellStyle name="SAPBEXexcBad7 4 3 2 2" xfId="50232"/>
    <cellStyle name="SAPBEXexcBad7 4 3 2 2 2" xfId="50231"/>
    <cellStyle name="SAPBEXexcBad7 4 3 2 2 2 2" xfId="50230"/>
    <cellStyle name="SAPBEXexcBad7 4 3 2 2 3" xfId="50229"/>
    <cellStyle name="SAPBEXexcBad7 4 3 2 3" xfId="50228"/>
    <cellStyle name="SAPBEXexcBad7 4 3 2 3 2" xfId="50227"/>
    <cellStyle name="SAPBEXexcBad7 4 3 2 4" xfId="50226"/>
    <cellStyle name="SAPBEXexcBad7 4 3 3" xfId="50225"/>
    <cellStyle name="SAPBEXexcBad7 4 3 3 2" xfId="50224"/>
    <cellStyle name="SAPBEXexcBad7 4 4" xfId="50223"/>
    <cellStyle name="SAPBEXexcBad7 4 4 2" xfId="50222"/>
    <cellStyle name="SAPBEXexcBad7 4 4 2 2" xfId="50221"/>
    <cellStyle name="SAPBEXexcBad7 4 4 2 2 2" xfId="50220"/>
    <cellStyle name="SAPBEXexcBad7 4 4 2 2 2 2" xfId="50219"/>
    <cellStyle name="SAPBEXexcBad7 4 4 2 2 3" xfId="50218"/>
    <cellStyle name="SAPBEXexcBad7 4 4 2 3" xfId="50217"/>
    <cellStyle name="SAPBEXexcBad7 4 4 2 3 2" xfId="50216"/>
    <cellStyle name="SAPBEXexcBad7 4 4 2 4" xfId="50215"/>
    <cellStyle name="SAPBEXexcBad7 4 5" xfId="50214"/>
    <cellStyle name="SAPBEXexcBad7 4 5 2" xfId="50213"/>
    <cellStyle name="SAPBEXexcBad7 4 5 2 2" xfId="50212"/>
    <cellStyle name="SAPBEXexcBad7 4 5 2 2 2" xfId="50211"/>
    <cellStyle name="SAPBEXexcBad7 4 5 2 2 2 2" xfId="50210"/>
    <cellStyle name="SAPBEXexcBad7 4 5 2 2 3" xfId="50209"/>
    <cellStyle name="SAPBEXexcBad7 4 5 2 3" xfId="50208"/>
    <cellStyle name="SAPBEXexcBad7 4 5 2 3 2" xfId="50207"/>
    <cellStyle name="SAPBEXexcBad7 4 5 2 4" xfId="50206"/>
    <cellStyle name="SAPBEXexcBad7 4 5 3" xfId="50205"/>
    <cellStyle name="SAPBEXexcBad7 4 5 3 2" xfId="50204"/>
    <cellStyle name="SAPBEXexcBad7 4 5 4" xfId="50203"/>
    <cellStyle name="SAPBEXexcBad7 4 6" xfId="50202"/>
    <cellStyle name="SAPBEXexcBad7 4 6 2" xfId="50201"/>
    <cellStyle name="SAPBEXexcBad7 4 6 2 2" xfId="50200"/>
    <cellStyle name="SAPBEXexcBad7 4 6 2 2 2" xfId="50199"/>
    <cellStyle name="SAPBEXexcBad7 4 6 2 2 2 2" xfId="50198"/>
    <cellStyle name="SAPBEXexcBad7 4 6 2 2 3" xfId="50197"/>
    <cellStyle name="SAPBEXexcBad7 4 6 2 3" xfId="50196"/>
    <cellStyle name="SAPBEXexcBad7 4 6 2 3 2" xfId="50195"/>
    <cellStyle name="SAPBEXexcBad7 4 6 2 4" xfId="50194"/>
    <cellStyle name="SAPBEXexcBad7 4 6 3" xfId="50193"/>
    <cellStyle name="SAPBEXexcBad7 4 6 3 2" xfId="50192"/>
    <cellStyle name="SAPBEXexcBad7 4 6 3 2 2" xfId="50191"/>
    <cellStyle name="SAPBEXexcBad7 4 6 3 3" xfId="50190"/>
    <cellStyle name="SAPBEXexcBad7 4 6 4" xfId="50189"/>
    <cellStyle name="SAPBEXexcBad7 4 6 4 2" xfId="50188"/>
    <cellStyle name="SAPBEXexcBad7 4 6 5" xfId="50187"/>
    <cellStyle name="SAPBEXexcBad7 4 7" xfId="50186"/>
    <cellStyle name="SAPBEXexcBad7 4 7 2" xfId="50185"/>
    <cellStyle name="SAPBEXexcBad7 4 7 2 2" xfId="50184"/>
    <cellStyle name="SAPBEXexcBad7 4 7 2 2 2" xfId="50183"/>
    <cellStyle name="SAPBEXexcBad7 4 7 2 2 2 2" xfId="50182"/>
    <cellStyle name="SAPBEXexcBad7 4 7 2 2 3" xfId="50181"/>
    <cellStyle name="SAPBEXexcBad7 4 7 2 3" xfId="50180"/>
    <cellStyle name="SAPBEXexcBad7 4 7 2 3 2" xfId="50179"/>
    <cellStyle name="SAPBEXexcBad7 4 7 2 4" xfId="50178"/>
    <cellStyle name="SAPBEXexcBad7 4 7 3" xfId="50177"/>
    <cellStyle name="SAPBEXexcBad7 4 7 3 2" xfId="50176"/>
    <cellStyle name="SAPBEXexcBad7 4 7 4" xfId="50175"/>
    <cellStyle name="SAPBEXexcBad7 4 8" xfId="50174"/>
    <cellStyle name="SAPBEXexcBad7 4 8 2" xfId="50173"/>
    <cellStyle name="SAPBEXexcBad7 4 8 2 2" xfId="50172"/>
    <cellStyle name="SAPBEXexcBad7 4 8 2 2 2" xfId="50171"/>
    <cellStyle name="SAPBEXexcBad7 4 8 2 2 2 2" xfId="50170"/>
    <cellStyle name="SAPBEXexcBad7 4 8 2 2 3" xfId="50169"/>
    <cellStyle name="SAPBEXexcBad7 4 8 2 3" xfId="50168"/>
    <cellStyle name="SAPBEXexcBad7 4 8 2 3 2" xfId="50167"/>
    <cellStyle name="SAPBEXexcBad7 4 8 2 4" xfId="50166"/>
    <cellStyle name="SAPBEXexcBad7 4 8 3" xfId="50165"/>
    <cellStyle name="SAPBEXexcBad7 4 8 3 2" xfId="50164"/>
    <cellStyle name="SAPBEXexcBad7 4 8 3 2 2" xfId="50163"/>
    <cellStyle name="SAPBEXexcBad7 4 8 3 3" xfId="50162"/>
    <cellStyle name="SAPBEXexcBad7 4 8 4" xfId="50161"/>
    <cellStyle name="SAPBEXexcBad7 4 8 4 2" xfId="50160"/>
    <cellStyle name="SAPBEXexcBad7 4 8 5" xfId="50159"/>
    <cellStyle name="SAPBEXexcBad7 5" xfId="50158"/>
    <cellStyle name="SAPBEXexcBad7 5 2" xfId="50157"/>
    <cellStyle name="SAPBEXexcBad7 5 2 2" xfId="50156"/>
    <cellStyle name="SAPBEXexcBad7 5 2 2 2" xfId="50155"/>
    <cellStyle name="SAPBEXexcBad7 5 2 2 2 2" xfId="50154"/>
    <cellStyle name="SAPBEXexcBad7 5 2 2 2 2 2" xfId="50153"/>
    <cellStyle name="SAPBEXexcBad7 5 2 2 2 2 2 2" xfId="50152"/>
    <cellStyle name="SAPBEXexcBad7 5 2 2 2 2 3" xfId="50151"/>
    <cellStyle name="SAPBEXexcBad7 5 2 2 2 3" xfId="50150"/>
    <cellStyle name="SAPBEXexcBad7 5 2 2 2 3 2" xfId="50149"/>
    <cellStyle name="SAPBEXexcBad7 5 2 2 2 4" xfId="50148"/>
    <cellStyle name="SAPBEXexcBad7 5 2 2 3" xfId="50147"/>
    <cellStyle name="SAPBEXexcBad7 5 2 2 3 2" xfId="50146"/>
    <cellStyle name="SAPBEXexcBad7 5 2 3" xfId="50145"/>
    <cellStyle name="SAPBEXexcBad7 5 2 3 2" xfId="50144"/>
    <cellStyle name="SAPBEXexcBad7 5 2 3 2 2" xfId="50143"/>
    <cellStyle name="SAPBEXexcBad7 5 2 3 2 2 2" xfId="50142"/>
    <cellStyle name="SAPBEXexcBad7 5 2 3 2 2 2 2" xfId="50141"/>
    <cellStyle name="SAPBEXexcBad7 5 2 3 2 2 3" xfId="50140"/>
    <cellStyle name="SAPBEXexcBad7 5 2 3 2 3" xfId="50139"/>
    <cellStyle name="SAPBEXexcBad7 5 2 3 2 3 2" xfId="50138"/>
    <cellStyle name="SAPBEXexcBad7 5 2 3 2 4" xfId="50137"/>
    <cellStyle name="SAPBEXexcBad7 5 2 4" xfId="50136"/>
    <cellStyle name="SAPBEXexcBad7 5 2 4 2" xfId="50135"/>
    <cellStyle name="SAPBEXexcBad7 5 2 4 2 2" xfId="50134"/>
    <cellStyle name="SAPBEXexcBad7 5 2 4 2 2 2" xfId="50133"/>
    <cellStyle name="SAPBEXexcBad7 5 2 4 2 2 2 2" xfId="50132"/>
    <cellStyle name="SAPBEXexcBad7 5 2 4 2 2 3" xfId="50131"/>
    <cellStyle name="SAPBEXexcBad7 5 2 4 2 3" xfId="50130"/>
    <cellStyle name="SAPBEXexcBad7 5 2 4 2 3 2" xfId="50129"/>
    <cellStyle name="SAPBEXexcBad7 5 2 4 2 4" xfId="50128"/>
    <cellStyle name="SAPBEXexcBad7 5 2 4 3" xfId="50127"/>
    <cellStyle name="SAPBEXexcBad7 5 2 4 3 2" xfId="50126"/>
    <cellStyle name="SAPBEXexcBad7 5 2 4 4" xfId="50125"/>
    <cellStyle name="SAPBEXexcBad7 5 2 5" xfId="50124"/>
    <cellStyle name="SAPBEXexcBad7 5 2 5 2" xfId="50123"/>
    <cellStyle name="SAPBEXexcBad7 5 2 5 2 2" xfId="50122"/>
    <cellStyle name="SAPBEXexcBad7 5 2 5 2 2 2" xfId="50121"/>
    <cellStyle name="SAPBEXexcBad7 5 2 5 2 2 2 2" xfId="50120"/>
    <cellStyle name="SAPBEXexcBad7 5 2 5 2 2 3" xfId="50119"/>
    <cellStyle name="SAPBEXexcBad7 5 2 5 2 3" xfId="50118"/>
    <cellStyle name="SAPBEXexcBad7 5 2 5 2 3 2" xfId="50117"/>
    <cellStyle name="SAPBEXexcBad7 5 2 5 2 4" xfId="50116"/>
    <cellStyle name="SAPBEXexcBad7 5 2 5 3" xfId="50115"/>
    <cellStyle name="SAPBEXexcBad7 5 2 5 3 2" xfId="50114"/>
    <cellStyle name="SAPBEXexcBad7 5 2 5 3 2 2" xfId="50113"/>
    <cellStyle name="SAPBEXexcBad7 5 2 5 3 3" xfId="50112"/>
    <cellStyle name="SAPBEXexcBad7 5 2 5 4" xfId="50111"/>
    <cellStyle name="SAPBEXexcBad7 5 2 5 4 2" xfId="50110"/>
    <cellStyle name="SAPBEXexcBad7 5 2 5 5" xfId="50109"/>
    <cellStyle name="SAPBEXexcBad7 5 2 6" xfId="50108"/>
    <cellStyle name="SAPBEXexcBad7 5 2 6 2" xfId="50107"/>
    <cellStyle name="SAPBEXexcBad7 5 2 6 2 2" xfId="50106"/>
    <cellStyle name="SAPBEXexcBad7 5 2 6 2 2 2" xfId="50105"/>
    <cellStyle name="SAPBEXexcBad7 5 2 6 2 2 2 2" xfId="50104"/>
    <cellStyle name="SAPBEXexcBad7 5 2 6 2 2 3" xfId="50103"/>
    <cellStyle name="SAPBEXexcBad7 5 2 6 2 3" xfId="50102"/>
    <cellStyle name="SAPBEXexcBad7 5 2 6 2 3 2" xfId="50101"/>
    <cellStyle name="SAPBEXexcBad7 5 2 6 2 4" xfId="50100"/>
    <cellStyle name="SAPBEXexcBad7 5 2 6 3" xfId="50099"/>
    <cellStyle name="SAPBEXexcBad7 5 2 6 3 2" xfId="50098"/>
    <cellStyle name="SAPBEXexcBad7 5 2 6 4" xfId="50097"/>
    <cellStyle name="SAPBEXexcBad7 5 2 7" xfId="50096"/>
    <cellStyle name="SAPBEXexcBad7 5 2 7 2" xfId="50095"/>
    <cellStyle name="SAPBEXexcBad7 5 2 7 2 2" xfId="50094"/>
    <cellStyle name="SAPBEXexcBad7 5 2 7 2 2 2" xfId="50093"/>
    <cellStyle name="SAPBEXexcBad7 5 2 7 2 2 2 2" xfId="50092"/>
    <cellStyle name="SAPBEXexcBad7 5 2 7 2 2 3" xfId="50091"/>
    <cellStyle name="SAPBEXexcBad7 5 2 7 2 3" xfId="50090"/>
    <cellStyle name="SAPBEXexcBad7 5 2 7 2 3 2" xfId="50089"/>
    <cellStyle name="SAPBEXexcBad7 5 2 7 2 4" xfId="50088"/>
    <cellStyle name="SAPBEXexcBad7 5 2 7 3" xfId="50087"/>
    <cellStyle name="SAPBEXexcBad7 5 2 7 3 2" xfId="50086"/>
    <cellStyle name="SAPBEXexcBad7 5 2 7 3 2 2" xfId="50085"/>
    <cellStyle name="SAPBEXexcBad7 5 2 7 3 3" xfId="50084"/>
    <cellStyle name="SAPBEXexcBad7 5 2 7 4" xfId="50083"/>
    <cellStyle name="SAPBEXexcBad7 5 2 7 4 2" xfId="50082"/>
    <cellStyle name="SAPBEXexcBad7 5 2 7 5" xfId="50081"/>
    <cellStyle name="SAPBEXexcBad7 5 3" xfId="50080"/>
    <cellStyle name="SAPBEXexcBad7 5 3 2" xfId="50079"/>
    <cellStyle name="SAPBEXexcBad7 5 3 2 2" xfId="50078"/>
    <cellStyle name="SAPBEXexcBad7 5 3 2 2 2" xfId="50077"/>
    <cellStyle name="SAPBEXexcBad7 5 3 2 2 2 2" xfId="50076"/>
    <cellStyle name="SAPBEXexcBad7 5 3 2 2 3" xfId="50075"/>
    <cellStyle name="SAPBEXexcBad7 5 3 2 3" xfId="50074"/>
    <cellStyle name="SAPBEXexcBad7 5 3 2 3 2" xfId="50073"/>
    <cellStyle name="SAPBEXexcBad7 5 3 2 4" xfId="50072"/>
    <cellStyle name="SAPBEXexcBad7 5 3 3" xfId="50071"/>
    <cellStyle name="SAPBEXexcBad7 5 3 3 2" xfId="50070"/>
    <cellStyle name="SAPBEXexcBad7 5 4" xfId="50069"/>
    <cellStyle name="SAPBEXexcBad7 5 4 2" xfId="50068"/>
    <cellStyle name="SAPBEXexcBad7 5 4 2 2" xfId="50067"/>
    <cellStyle name="SAPBEXexcBad7 5 4 2 2 2" xfId="50066"/>
    <cellStyle name="SAPBEXexcBad7 5 4 2 2 2 2" xfId="50065"/>
    <cellStyle name="SAPBEXexcBad7 5 4 2 2 3" xfId="50064"/>
    <cellStyle name="SAPBEXexcBad7 5 4 2 3" xfId="50063"/>
    <cellStyle name="SAPBEXexcBad7 5 4 2 3 2" xfId="50062"/>
    <cellStyle name="SAPBEXexcBad7 5 4 2 4" xfId="50061"/>
    <cellStyle name="SAPBEXexcBad7 5 5" xfId="50060"/>
    <cellStyle name="SAPBEXexcBad7 5 5 2" xfId="50059"/>
    <cellStyle name="SAPBEXexcBad7 5 5 2 2" xfId="50058"/>
    <cellStyle name="SAPBEXexcBad7 5 5 2 2 2" xfId="50057"/>
    <cellStyle name="SAPBEXexcBad7 5 5 2 2 2 2" xfId="50056"/>
    <cellStyle name="SAPBEXexcBad7 5 5 2 2 3" xfId="50055"/>
    <cellStyle name="SAPBEXexcBad7 5 5 2 3" xfId="50054"/>
    <cellStyle name="SAPBEXexcBad7 5 5 2 3 2" xfId="50053"/>
    <cellStyle name="SAPBEXexcBad7 5 5 2 4" xfId="50052"/>
    <cellStyle name="SAPBEXexcBad7 5 5 3" xfId="50051"/>
    <cellStyle name="SAPBEXexcBad7 5 5 3 2" xfId="50050"/>
    <cellStyle name="SAPBEXexcBad7 5 5 4" xfId="50049"/>
    <cellStyle name="SAPBEXexcBad7 5 6" xfId="50048"/>
    <cellStyle name="SAPBEXexcBad7 5 6 2" xfId="50047"/>
    <cellStyle name="SAPBEXexcBad7 5 6 2 2" xfId="50046"/>
    <cellStyle name="SAPBEXexcBad7 5 6 2 2 2" xfId="50045"/>
    <cellStyle name="SAPBEXexcBad7 5 6 2 2 2 2" xfId="50044"/>
    <cellStyle name="SAPBEXexcBad7 5 6 2 2 3" xfId="50043"/>
    <cellStyle name="SAPBEXexcBad7 5 6 2 3" xfId="50042"/>
    <cellStyle name="SAPBEXexcBad7 5 6 2 3 2" xfId="50041"/>
    <cellStyle name="SAPBEXexcBad7 5 6 2 4" xfId="50040"/>
    <cellStyle name="SAPBEXexcBad7 5 6 3" xfId="50039"/>
    <cellStyle name="SAPBEXexcBad7 5 6 3 2" xfId="50038"/>
    <cellStyle name="SAPBEXexcBad7 5 6 3 2 2" xfId="50037"/>
    <cellStyle name="SAPBEXexcBad7 5 6 3 3" xfId="50036"/>
    <cellStyle name="SAPBEXexcBad7 5 6 4" xfId="50035"/>
    <cellStyle name="SAPBEXexcBad7 5 6 4 2" xfId="50034"/>
    <cellStyle name="SAPBEXexcBad7 5 6 5" xfId="50033"/>
    <cellStyle name="SAPBEXexcBad7 5 7" xfId="50032"/>
    <cellStyle name="SAPBEXexcBad7 5 7 2" xfId="50031"/>
    <cellStyle name="SAPBEXexcBad7 5 7 2 2" xfId="50030"/>
    <cellStyle name="SAPBEXexcBad7 5 7 2 2 2" xfId="50029"/>
    <cellStyle name="SAPBEXexcBad7 5 7 2 2 2 2" xfId="50028"/>
    <cellStyle name="SAPBEXexcBad7 5 7 2 2 3" xfId="50027"/>
    <cellStyle name="SAPBEXexcBad7 5 7 2 3" xfId="50026"/>
    <cellStyle name="SAPBEXexcBad7 5 7 2 3 2" xfId="50025"/>
    <cellStyle name="SAPBEXexcBad7 5 7 2 4" xfId="50024"/>
    <cellStyle name="SAPBEXexcBad7 5 7 3" xfId="50023"/>
    <cellStyle name="SAPBEXexcBad7 5 7 3 2" xfId="50022"/>
    <cellStyle name="SAPBEXexcBad7 5 7 4" xfId="50021"/>
    <cellStyle name="SAPBEXexcBad7 5 8" xfId="50020"/>
    <cellStyle name="SAPBEXexcBad7 5 8 2" xfId="50019"/>
    <cellStyle name="SAPBEXexcBad7 5 8 2 2" xfId="50018"/>
    <cellStyle name="SAPBEXexcBad7 5 8 2 2 2" xfId="50017"/>
    <cellStyle name="SAPBEXexcBad7 5 8 2 2 2 2" xfId="50016"/>
    <cellStyle name="SAPBEXexcBad7 5 8 2 2 3" xfId="50015"/>
    <cellStyle name="SAPBEXexcBad7 5 8 2 3" xfId="50014"/>
    <cellStyle name="SAPBEXexcBad7 5 8 2 3 2" xfId="50013"/>
    <cellStyle name="SAPBEXexcBad7 5 8 2 4" xfId="50012"/>
    <cellStyle name="SAPBEXexcBad7 5 8 3" xfId="50011"/>
    <cellStyle name="SAPBEXexcBad7 5 8 3 2" xfId="50010"/>
    <cellStyle name="SAPBEXexcBad7 5 8 3 2 2" xfId="50009"/>
    <cellStyle name="SAPBEXexcBad7 5 8 3 3" xfId="50008"/>
    <cellStyle name="SAPBEXexcBad7 5 8 4" xfId="50007"/>
    <cellStyle name="SAPBEXexcBad7 5 8 4 2" xfId="50006"/>
    <cellStyle name="SAPBEXexcBad7 5 8 5" xfId="50005"/>
    <cellStyle name="SAPBEXexcBad7 6" xfId="50004"/>
    <cellStyle name="SAPBEXexcBad7 6 2" xfId="50003"/>
    <cellStyle name="SAPBEXexcBad7 6 2 2" xfId="50002"/>
    <cellStyle name="SAPBEXexcBad7 6 2 2 2" xfId="50001"/>
    <cellStyle name="SAPBEXexcBad7 6 2 2 2 2" xfId="50000"/>
    <cellStyle name="SAPBEXexcBad7 6 2 2 2 2 2" xfId="49999"/>
    <cellStyle name="SAPBEXexcBad7 6 2 2 2 3" xfId="49998"/>
    <cellStyle name="SAPBEXexcBad7 6 2 2 3" xfId="49997"/>
    <cellStyle name="SAPBEXexcBad7 6 2 2 3 2" xfId="49996"/>
    <cellStyle name="SAPBEXexcBad7 6 2 2 4" xfId="49995"/>
    <cellStyle name="SAPBEXexcBad7 6 2 3" xfId="49994"/>
    <cellStyle name="SAPBEXexcBad7 6 2 3 2" xfId="49993"/>
    <cellStyle name="SAPBEXexcBad7 6 2 4" xfId="49992"/>
    <cellStyle name="SAPBEXexcBad7 6 3" xfId="49991"/>
    <cellStyle name="SAPBEXexcBad7 6 3 2" xfId="49990"/>
    <cellStyle name="SAPBEXexcBad7 6 3 2 2" xfId="49989"/>
    <cellStyle name="SAPBEXexcBad7 6 3 2 2 2" xfId="49988"/>
    <cellStyle name="SAPBEXexcBad7 6 3 2 2 2 2" xfId="49987"/>
    <cellStyle name="SAPBEXexcBad7 6 3 2 2 3" xfId="49986"/>
    <cellStyle name="SAPBEXexcBad7 6 3 2 3" xfId="49985"/>
    <cellStyle name="SAPBEXexcBad7 6 3 2 3 2" xfId="49984"/>
    <cellStyle name="SAPBEXexcBad7 6 3 2 4" xfId="49983"/>
    <cellStyle name="SAPBEXexcBad7 6 3 3" xfId="49982"/>
    <cellStyle name="SAPBEXexcBad7 6 3 3 2" xfId="49981"/>
    <cellStyle name="SAPBEXexcBad7 6 3 3 2 2" xfId="49980"/>
    <cellStyle name="SAPBEXexcBad7 6 3 3 3" xfId="49979"/>
    <cellStyle name="SAPBEXexcBad7 6 3 4" xfId="49978"/>
    <cellStyle name="SAPBEXexcBad7 6 3 4 2" xfId="49977"/>
    <cellStyle name="SAPBEXexcBad7 6 3 5" xfId="49976"/>
    <cellStyle name="SAPBEXexcBad7 6 4" xfId="49975"/>
    <cellStyle name="SAPBEXexcBad7 6 4 2" xfId="49974"/>
    <cellStyle name="SAPBEXexcBad7 6 4 2 2" xfId="49973"/>
    <cellStyle name="SAPBEXexcBad7 6 4 2 2 2" xfId="49972"/>
    <cellStyle name="SAPBEXexcBad7 6 4 2 2 2 2" xfId="49971"/>
    <cellStyle name="SAPBEXexcBad7 6 4 2 2 3" xfId="49970"/>
    <cellStyle name="SAPBEXexcBad7 6 4 2 3" xfId="49969"/>
    <cellStyle name="SAPBEXexcBad7 6 4 2 3 2" xfId="49968"/>
    <cellStyle name="SAPBEXexcBad7 6 4 2 4" xfId="49967"/>
    <cellStyle name="SAPBEXexcBad7 6 4 3" xfId="49966"/>
    <cellStyle name="SAPBEXexcBad7 6 4 3 2" xfId="49965"/>
    <cellStyle name="SAPBEXexcBad7 6 4 4" xfId="49964"/>
    <cellStyle name="SAPBEXexcBad7 6 5" xfId="49963"/>
    <cellStyle name="SAPBEXexcBad7 6 5 2" xfId="49962"/>
    <cellStyle name="SAPBEXexcBad7 6 5 2 2" xfId="49961"/>
    <cellStyle name="SAPBEXexcBad7 6 5 2 2 2" xfId="49960"/>
    <cellStyle name="SAPBEXexcBad7 6 5 2 2 2 2" xfId="49959"/>
    <cellStyle name="SAPBEXexcBad7 6 5 2 2 3" xfId="49958"/>
    <cellStyle name="SAPBEXexcBad7 6 5 2 3" xfId="49957"/>
    <cellStyle name="SAPBEXexcBad7 6 5 2 3 2" xfId="49956"/>
    <cellStyle name="SAPBEXexcBad7 6 5 2 4" xfId="49955"/>
    <cellStyle name="SAPBEXexcBad7 6 5 3" xfId="49954"/>
    <cellStyle name="SAPBEXexcBad7 6 5 3 2" xfId="49953"/>
    <cellStyle name="SAPBEXexcBad7 6 5 3 2 2" xfId="49952"/>
    <cellStyle name="SAPBEXexcBad7 6 5 3 3" xfId="49951"/>
    <cellStyle name="SAPBEXexcBad7 6 5 4" xfId="49950"/>
    <cellStyle name="SAPBEXexcBad7 6 5 4 2" xfId="49949"/>
    <cellStyle name="SAPBEXexcBad7 6 5 5" xfId="49948"/>
    <cellStyle name="SAPBEXexcBad7 6 6" xfId="49947"/>
    <cellStyle name="SAPBEXexcBad7 6 6 2" xfId="49946"/>
    <cellStyle name="SAPBEXexcBad7 7" xfId="49945"/>
    <cellStyle name="SAPBEXexcBad7 7 2" xfId="49944"/>
    <cellStyle name="SAPBEXexcBad7 7 2 2" xfId="49943"/>
    <cellStyle name="SAPBEXexcBad7 7 2 2 2" xfId="49942"/>
    <cellStyle name="SAPBEXexcBad7 7 2 2 2 2" xfId="49941"/>
    <cellStyle name="SAPBEXexcBad7 7 2 2 3" xfId="49940"/>
    <cellStyle name="SAPBEXexcBad7 7 2 3" xfId="49939"/>
    <cellStyle name="SAPBEXexcBad7 7 2 3 2" xfId="49938"/>
    <cellStyle name="SAPBEXexcBad7 7 2 4" xfId="49937"/>
    <cellStyle name="SAPBEXexcBad7 8" xfId="49936"/>
    <cellStyle name="SAPBEXexcBad7 8 2" xfId="49935"/>
    <cellStyle name="SAPBEXexcBad7 8 2 2" xfId="49934"/>
    <cellStyle name="SAPBEXexcBad7 8 2 2 2" xfId="49933"/>
    <cellStyle name="SAPBEXexcBad7 8 2 2 2 2" xfId="49932"/>
    <cellStyle name="SAPBEXexcBad7 8 2 2 3" xfId="49931"/>
    <cellStyle name="SAPBEXexcBad7 8 2 3" xfId="49930"/>
    <cellStyle name="SAPBEXexcBad7 8 2 3 2" xfId="49929"/>
    <cellStyle name="SAPBEXexcBad7 8 2 4" xfId="49928"/>
    <cellStyle name="SAPBEXexcBad7 8 3" xfId="49927"/>
    <cellStyle name="SAPBEXexcBad7 8 3 2" xfId="49926"/>
    <cellStyle name="SAPBEXexcBad7 8 3 2 2" xfId="49925"/>
    <cellStyle name="SAPBEXexcBad7 8 3 3" xfId="49924"/>
    <cellStyle name="SAPBEXexcBad7 8 4" xfId="49923"/>
    <cellStyle name="SAPBEXexcBad7 8 4 2" xfId="49922"/>
    <cellStyle name="SAPBEXexcBad7 8 5" xfId="49921"/>
    <cellStyle name="SAPBEXexcBad8" xfId="49920"/>
    <cellStyle name="SAPBEXexcBad8 2" xfId="49919"/>
    <cellStyle name="SAPBEXexcBad8 2 2" xfId="49918"/>
    <cellStyle name="SAPBEXexcBad8 2 2 2" xfId="49917"/>
    <cellStyle name="SAPBEXexcBad8 2 2 2 2" xfId="49916"/>
    <cellStyle name="SAPBEXexcBad8 2 2 2 2 2" xfId="49915"/>
    <cellStyle name="SAPBEXexcBad8 2 2 2 2 2 2" xfId="49914"/>
    <cellStyle name="SAPBEXexcBad8 2 2 2 2 2 2 2" xfId="49913"/>
    <cellStyle name="SAPBEXexcBad8 2 2 2 2 2 2 2 2" xfId="49912"/>
    <cellStyle name="SAPBEXexcBad8 2 2 2 2 2 2 2 2 2" xfId="49911"/>
    <cellStyle name="SAPBEXexcBad8 2 2 2 2 2 2 2 3" xfId="49910"/>
    <cellStyle name="SAPBEXexcBad8 2 2 2 2 2 2 3" xfId="49909"/>
    <cellStyle name="SAPBEXexcBad8 2 2 2 2 2 2 3 2" xfId="49908"/>
    <cellStyle name="SAPBEXexcBad8 2 2 2 2 2 2 4" xfId="49907"/>
    <cellStyle name="SAPBEXexcBad8 2 2 2 2 2 3" xfId="49906"/>
    <cellStyle name="SAPBEXexcBad8 2 2 2 2 2 3 2" xfId="49905"/>
    <cellStyle name="SAPBEXexcBad8 2 2 2 2 3" xfId="49904"/>
    <cellStyle name="SAPBEXexcBad8 2 2 2 2 3 2" xfId="49903"/>
    <cellStyle name="SAPBEXexcBad8 2 2 2 2 3 2 2" xfId="49902"/>
    <cellStyle name="SAPBEXexcBad8 2 2 2 2 3 2 2 2" xfId="49901"/>
    <cellStyle name="SAPBEXexcBad8 2 2 2 2 3 2 2 2 2" xfId="49900"/>
    <cellStyle name="SAPBEXexcBad8 2 2 2 2 3 2 2 3" xfId="49899"/>
    <cellStyle name="SAPBEXexcBad8 2 2 2 2 3 2 3" xfId="49898"/>
    <cellStyle name="SAPBEXexcBad8 2 2 2 2 3 2 3 2" xfId="49897"/>
    <cellStyle name="SAPBEXexcBad8 2 2 2 2 3 2 4" xfId="49896"/>
    <cellStyle name="SAPBEXexcBad8 2 2 2 2 4" xfId="49895"/>
    <cellStyle name="SAPBEXexcBad8 2 2 2 2 4 2" xfId="49894"/>
    <cellStyle name="SAPBEXexcBad8 2 2 2 2 4 2 2" xfId="49893"/>
    <cellStyle name="SAPBEXexcBad8 2 2 2 2 4 2 2 2" xfId="49892"/>
    <cellStyle name="SAPBEXexcBad8 2 2 2 2 4 2 2 2 2" xfId="49891"/>
    <cellStyle name="SAPBEXexcBad8 2 2 2 2 4 2 2 3" xfId="49890"/>
    <cellStyle name="SAPBEXexcBad8 2 2 2 2 4 2 3" xfId="49889"/>
    <cellStyle name="SAPBEXexcBad8 2 2 2 2 4 2 3 2" xfId="49888"/>
    <cellStyle name="SAPBEXexcBad8 2 2 2 2 4 2 4" xfId="49887"/>
    <cellStyle name="SAPBEXexcBad8 2 2 2 2 4 3" xfId="49886"/>
    <cellStyle name="SAPBEXexcBad8 2 2 2 2 4 3 2" xfId="49885"/>
    <cellStyle name="SAPBEXexcBad8 2 2 2 2 4 4" xfId="49884"/>
    <cellStyle name="SAPBEXexcBad8 2 2 2 2 5" xfId="49883"/>
    <cellStyle name="SAPBEXexcBad8 2 2 2 2 5 2" xfId="49882"/>
    <cellStyle name="SAPBEXexcBad8 2 2 2 2 5 2 2" xfId="49881"/>
    <cellStyle name="SAPBEXexcBad8 2 2 2 2 5 2 2 2" xfId="49880"/>
    <cellStyle name="SAPBEXexcBad8 2 2 2 2 5 2 2 2 2" xfId="49879"/>
    <cellStyle name="SAPBEXexcBad8 2 2 2 2 5 2 2 3" xfId="49878"/>
    <cellStyle name="SAPBEXexcBad8 2 2 2 2 5 2 3" xfId="49877"/>
    <cellStyle name="SAPBEXexcBad8 2 2 2 2 5 2 3 2" xfId="49876"/>
    <cellStyle name="SAPBEXexcBad8 2 2 2 2 5 2 4" xfId="49875"/>
    <cellStyle name="SAPBEXexcBad8 2 2 2 2 5 3" xfId="49874"/>
    <cellStyle name="SAPBEXexcBad8 2 2 2 2 5 3 2" xfId="49873"/>
    <cellStyle name="SAPBEXexcBad8 2 2 2 2 5 3 2 2" xfId="49872"/>
    <cellStyle name="SAPBEXexcBad8 2 2 2 2 5 3 3" xfId="49871"/>
    <cellStyle name="SAPBEXexcBad8 2 2 2 2 5 4" xfId="49870"/>
    <cellStyle name="SAPBEXexcBad8 2 2 2 2 5 4 2" xfId="49869"/>
    <cellStyle name="SAPBEXexcBad8 2 2 2 2 5 5" xfId="49868"/>
    <cellStyle name="SAPBEXexcBad8 2 2 2 2 6" xfId="49867"/>
    <cellStyle name="SAPBEXexcBad8 2 2 2 2 6 2" xfId="49866"/>
    <cellStyle name="SAPBEXexcBad8 2 2 2 2 6 2 2" xfId="49865"/>
    <cellStyle name="SAPBEXexcBad8 2 2 2 2 6 2 2 2" xfId="49864"/>
    <cellStyle name="SAPBEXexcBad8 2 2 2 2 6 2 2 2 2" xfId="49863"/>
    <cellStyle name="SAPBEXexcBad8 2 2 2 2 6 2 2 3" xfId="49862"/>
    <cellStyle name="SAPBEXexcBad8 2 2 2 2 6 2 3" xfId="49861"/>
    <cellStyle name="SAPBEXexcBad8 2 2 2 2 6 2 3 2" xfId="49860"/>
    <cellStyle name="SAPBEXexcBad8 2 2 2 2 6 2 4" xfId="49859"/>
    <cellStyle name="SAPBEXexcBad8 2 2 2 2 6 3" xfId="49858"/>
    <cellStyle name="SAPBEXexcBad8 2 2 2 2 6 3 2" xfId="49857"/>
    <cellStyle name="SAPBEXexcBad8 2 2 2 2 6 4" xfId="49856"/>
    <cellStyle name="SAPBEXexcBad8 2 2 2 2 7" xfId="49855"/>
    <cellStyle name="SAPBEXexcBad8 2 2 2 2 7 2" xfId="49854"/>
    <cellStyle name="SAPBEXexcBad8 2 2 2 2 7 2 2" xfId="49853"/>
    <cellStyle name="SAPBEXexcBad8 2 2 2 2 7 2 2 2" xfId="49852"/>
    <cellStyle name="SAPBEXexcBad8 2 2 2 2 7 2 2 2 2" xfId="49851"/>
    <cellStyle name="SAPBEXexcBad8 2 2 2 2 7 2 2 3" xfId="49850"/>
    <cellStyle name="SAPBEXexcBad8 2 2 2 2 7 2 3" xfId="49849"/>
    <cellStyle name="SAPBEXexcBad8 2 2 2 2 7 2 3 2" xfId="49848"/>
    <cellStyle name="SAPBEXexcBad8 2 2 2 2 7 2 4" xfId="49847"/>
    <cellStyle name="SAPBEXexcBad8 2 2 2 2 7 3" xfId="49846"/>
    <cellStyle name="SAPBEXexcBad8 2 2 2 2 7 3 2" xfId="49845"/>
    <cellStyle name="SAPBEXexcBad8 2 2 2 2 7 3 2 2" xfId="49844"/>
    <cellStyle name="SAPBEXexcBad8 2 2 2 2 7 3 3" xfId="49843"/>
    <cellStyle name="SAPBEXexcBad8 2 2 2 2 7 4" xfId="49842"/>
    <cellStyle name="SAPBEXexcBad8 2 2 2 2 7 4 2" xfId="49841"/>
    <cellStyle name="SAPBEXexcBad8 2 2 2 2 7 5" xfId="49840"/>
    <cellStyle name="SAPBEXexcBad8 2 2 2 3" xfId="49839"/>
    <cellStyle name="SAPBEXexcBad8 2 2 2 3 2" xfId="49838"/>
    <cellStyle name="SAPBEXexcBad8 2 2 2 3 2 2" xfId="49837"/>
    <cellStyle name="SAPBEXexcBad8 2 2 2 3 2 2 2" xfId="49836"/>
    <cellStyle name="SAPBEXexcBad8 2 2 2 3 2 2 2 2" xfId="49835"/>
    <cellStyle name="SAPBEXexcBad8 2 2 2 3 2 2 3" xfId="49834"/>
    <cellStyle name="SAPBEXexcBad8 2 2 2 3 2 3" xfId="49833"/>
    <cellStyle name="SAPBEXexcBad8 2 2 2 3 2 3 2" xfId="49832"/>
    <cellStyle name="SAPBEXexcBad8 2 2 2 3 2 4" xfId="49831"/>
    <cellStyle name="SAPBEXexcBad8 2 2 2 3 3" xfId="49830"/>
    <cellStyle name="SAPBEXexcBad8 2 2 2 3 3 2" xfId="49829"/>
    <cellStyle name="SAPBEXexcBad8 2 2 2 4" xfId="49828"/>
    <cellStyle name="SAPBEXexcBad8 2 2 2 4 2" xfId="49827"/>
    <cellStyle name="SAPBEXexcBad8 2 2 2 4 2 2" xfId="49826"/>
    <cellStyle name="SAPBEXexcBad8 2 2 2 4 2 2 2" xfId="49825"/>
    <cellStyle name="SAPBEXexcBad8 2 2 2 4 2 2 2 2" xfId="49824"/>
    <cellStyle name="SAPBEXexcBad8 2 2 2 4 2 2 3" xfId="49823"/>
    <cellStyle name="SAPBEXexcBad8 2 2 2 4 2 3" xfId="49822"/>
    <cellStyle name="SAPBEXexcBad8 2 2 2 4 2 3 2" xfId="49821"/>
    <cellStyle name="SAPBEXexcBad8 2 2 2 4 2 4" xfId="49820"/>
    <cellStyle name="SAPBEXexcBad8 2 2 2 5" xfId="49819"/>
    <cellStyle name="SAPBEXexcBad8 2 2 2 5 2" xfId="49818"/>
    <cellStyle name="SAPBEXexcBad8 2 2 2 5 2 2" xfId="49817"/>
    <cellStyle name="SAPBEXexcBad8 2 2 2 5 2 2 2" xfId="49816"/>
    <cellStyle name="SAPBEXexcBad8 2 2 2 5 2 2 2 2" xfId="49815"/>
    <cellStyle name="SAPBEXexcBad8 2 2 2 5 2 2 3" xfId="49814"/>
    <cellStyle name="SAPBEXexcBad8 2 2 2 5 2 3" xfId="49813"/>
    <cellStyle name="SAPBEXexcBad8 2 2 2 5 2 3 2" xfId="49812"/>
    <cellStyle name="SAPBEXexcBad8 2 2 2 5 2 4" xfId="49811"/>
    <cellStyle name="SAPBEXexcBad8 2 2 2 5 3" xfId="49810"/>
    <cellStyle name="SAPBEXexcBad8 2 2 2 5 3 2" xfId="49809"/>
    <cellStyle name="SAPBEXexcBad8 2 2 2 5 4" xfId="49808"/>
    <cellStyle name="SAPBEXexcBad8 2 2 2 6" xfId="49807"/>
    <cellStyle name="SAPBEXexcBad8 2 2 2 6 2" xfId="49806"/>
    <cellStyle name="SAPBEXexcBad8 2 2 2 6 2 2" xfId="49805"/>
    <cellStyle name="SAPBEXexcBad8 2 2 2 6 2 2 2" xfId="49804"/>
    <cellStyle name="SAPBEXexcBad8 2 2 2 6 2 2 2 2" xfId="49803"/>
    <cellStyle name="SAPBEXexcBad8 2 2 2 6 2 2 3" xfId="49802"/>
    <cellStyle name="SAPBEXexcBad8 2 2 2 6 2 3" xfId="49801"/>
    <cellStyle name="SAPBEXexcBad8 2 2 2 6 2 3 2" xfId="49800"/>
    <cellStyle name="SAPBEXexcBad8 2 2 2 6 2 4" xfId="49799"/>
    <cellStyle name="SAPBEXexcBad8 2 2 2 6 3" xfId="49798"/>
    <cellStyle name="SAPBEXexcBad8 2 2 2 6 3 2" xfId="49797"/>
    <cellStyle name="SAPBEXexcBad8 2 2 2 6 3 2 2" xfId="49796"/>
    <cellStyle name="SAPBEXexcBad8 2 2 2 6 3 3" xfId="49795"/>
    <cellStyle name="SAPBEXexcBad8 2 2 2 6 4" xfId="49794"/>
    <cellStyle name="SAPBEXexcBad8 2 2 2 6 4 2" xfId="49793"/>
    <cellStyle name="SAPBEXexcBad8 2 2 2 6 5" xfId="49792"/>
    <cellStyle name="SAPBEXexcBad8 2 2 2 7" xfId="49791"/>
    <cellStyle name="SAPBEXexcBad8 2 2 2 7 2" xfId="49790"/>
    <cellStyle name="SAPBEXexcBad8 2 2 2 7 2 2" xfId="49789"/>
    <cellStyle name="SAPBEXexcBad8 2 2 2 7 2 2 2" xfId="49788"/>
    <cellStyle name="SAPBEXexcBad8 2 2 2 7 2 2 2 2" xfId="49787"/>
    <cellStyle name="SAPBEXexcBad8 2 2 2 7 2 2 3" xfId="49786"/>
    <cellStyle name="SAPBEXexcBad8 2 2 2 7 2 3" xfId="49785"/>
    <cellStyle name="SAPBEXexcBad8 2 2 2 7 2 3 2" xfId="49784"/>
    <cellStyle name="SAPBEXexcBad8 2 2 2 7 2 4" xfId="49783"/>
    <cellStyle name="SAPBEXexcBad8 2 2 2 7 3" xfId="49782"/>
    <cellStyle name="SAPBEXexcBad8 2 2 2 7 3 2" xfId="49781"/>
    <cellStyle name="SAPBEXexcBad8 2 2 2 7 4" xfId="49780"/>
    <cellStyle name="SAPBEXexcBad8 2 2 2 8" xfId="49779"/>
    <cellStyle name="SAPBEXexcBad8 2 2 2 8 2" xfId="49778"/>
    <cellStyle name="SAPBEXexcBad8 2 2 2 8 2 2" xfId="49777"/>
    <cellStyle name="SAPBEXexcBad8 2 2 2 8 2 2 2" xfId="49776"/>
    <cellStyle name="SAPBEXexcBad8 2 2 2 8 2 2 2 2" xfId="49775"/>
    <cellStyle name="SAPBEXexcBad8 2 2 2 8 2 2 3" xfId="49774"/>
    <cellStyle name="SAPBEXexcBad8 2 2 2 8 2 3" xfId="49773"/>
    <cellStyle name="SAPBEXexcBad8 2 2 2 8 2 3 2" xfId="49772"/>
    <cellStyle name="SAPBEXexcBad8 2 2 2 8 2 4" xfId="49771"/>
    <cellStyle name="SAPBEXexcBad8 2 2 2 8 3" xfId="49770"/>
    <cellStyle name="SAPBEXexcBad8 2 2 2 8 3 2" xfId="49769"/>
    <cellStyle name="SAPBEXexcBad8 2 2 2 8 3 2 2" xfId="49768"/>
    <cellStyle name="SAPBEXexcBad8 2 2 2 8 3 3" xfId="49767"/>
    <cellStyle name="SAPBEXexcBad8 2 2 2 8 4" xfId="49766"/>
    <cellStyle name="SAPBEXexcBad8 2 2 2 8 4 2" xfId="49765"/>
    <cellStyle name="SAPBEXexcBad8 2 2 2 8 5" xfId="49764"/>
    <cellStyle name="SAPBEXexcBad8 2 2 3" xfId="49763"/>
    <cellStyle name="SAPBEXexcBad8 2 2 3 2" xfId="49762"/>
    <cellStyle name="SAPBEXexcBad8 2 2 3 2 2" xfId="49761"/>
    <cellStyle name="SAPBEXexcBad8 2 2 3 2 2 2" xfId="49760"/>
    <cellStyle name="SAPBEXexcBad8 2 2 3 2 2 2 2" xfId="49759"/>
    <cellStyle name="SAPBEXexcBad8 2 2 3 2 2 2 2 2" xfId="49758"/>
    <cellStyle name="SAPBEXexcBad8 2 2 3 2 2 2 3" xfId="49757"/>
    <cellStyle name="SAPBEXexcBad8 2 2 3 2 2 3" xfId="49756"/>
    <cellStyle name="SAPBEXexcBad8 2 2 3 2 2 3 2" xfId="49755"/>
    <cellStyle name="SAPBEXexcBad8 2 2 3 2 2 4" xfId="49754"/>
    <cellStyle name="SAPBEXexcBad8 2 2 3 2 3" xfId="49753"/>
    <cellStyle name="SAPBEXexcBad8 2 2 3 2 3 2" xfId="49752"/>
    <cellStyle name="SAPBEXexcBad8 2 2 3 3" xfId="49751"/>
    <cellStyle name="SAPBEXexcBad8 2 2 3 3 2" xfId="49750"/>
    <cellStyle name="SAPBEXexcBad8 2 2 3 3 2 2" xfId="49749"/>
    <cellStyle name="SAPBEXexcBad8 2 2 3 3 2 2 2" xfId="49748"/>
    <cellStyle name="SAPBEXexcBad8 2 2 3 3 2 2 2 2" xfId="49747"/>
    <cellStyle name="SAPBEXexcBad8 2 2 3 3 2 2 3" xfId="49746"/>
    <cellStyle name="SAPBEXexcBad8 2 2 3 3 2 3" xfId="49745"/>
    <cellStyle name="SAPBEXexcBad8 2 2 3 3 2 3 2" xfId="49744"/>
    <cellStyle name="SAPBEXexcBad8 2 2 3 3 2 4" xfId="49743"/>
    <cellStyle name="SAPBEXexcBad8 2 2 3 4" xfId="49742"/>
    <cellStyle name="SAPBEXexcBad8 2 2 3 4 2" xfId="49741"/>
    <cellStyle name="SAPBEXexcBad8 2 2 3 4 2 2" xfId="49740"/>
    <cellStyle name="SAPBEXexcBad8 2 2 3 4 2 2 2" xfId="49739"/>
    <cellStyle name="SAPBEXexcBad8 2 2 3 4 2 2 2 2" xfId="49738"/>
    <cellStyle name="SAPBEXexcBad8 2 2 3 4 2 2 3" xfId="49737"/>
    <cellStyle name="SAPBEXexcBad8 2 2 3 4 2 3" xfId="49736"/>
    <cellStyle name="SAPBEXexcBad8 2 2 3 4 2 3 2" xfId="49735"/>
    <cellStyle name="SAPBEXexcBad8 2 2 3 4 2 4" xfId="49734"/>
    <cellStyle name="SAPBEXexcBad8 2 2 3 4 3" xfId="49733"/>
    <cellStyle name="SAPBEXexcBad8 2 2 3 4 3 2" xfId="49732"/>
    <cellStyle name="SAPBEXexcBad8 2 2 3 4 4" xfId="49731"/>
    <cellStyle name="SAPBEXexcBad8 2 2 3 5" xfId="49730"/>
    <cellStyle name="SAPBEXexcBad8 2 2 3 5 2" xfId="49729"/>
    <cellStyle name="SAPBEXexcBad8 2 2 3 5 2 2" xfId="49728"/>
    <cellStyle name="SAPBEXexcBad8 2 2 3 5 2 2 2" xfId="49727"/>
    <cellStyle name="SAPBEXexcBad8 2 2 3 5 2 2 2 2" xfId="49726"/>
    <cellStyle name="SAPBEXexcBad8 2 2 3 5 2 2 3" xfId="49725"/>
    <cellStyle name="SAPBEXexcBad8 2 2 3 5 2 3" xfId="49724"/>
    <cellStyle name="SAPBEXexcBad8 2 2 3 5 2 3 2" xfId="49723"/>
    <cellStyle name="SAPBEXexcBad8 2 2 3 5 2 4" xfId="49722"/>
    <cellStyle name="SAPBEXexcBad8 2 2 3 5 3" xfId="49721"/>
    <cellStyle name="SAPBEXexcBad8 2 2 3 5 3 2" xfId="49720"/>
    <cellStyle name="SAPBEXexcBad8 2 2 3 5 3 2 2" xfId="49719"/>
    <cellStyle name="SAPBEXexcBad8 2 2 3 5 3 3" xfId="49718"/>
    <cellStyle name="SAPBEXexcBad8 2 2 3 5 4" xfId="49717"/>
    <cellStyle name="SAPBEXexcBad8 2 2 3 5 4 2" xfId="49716"/>
    <cellStyle name="SAPBEXexcBad8 2 2 3 5 5" xfId="49715"/>
    <cellStyle name="SAPBEXexcBad8 2 2 3 6" xfId="49714"/>
    <cellStyle name="SAPBEXexcBad8 2 2 3 6 2" xfId="49713"/>
    <cellStyle name="SAPBEXexcBad8 2 2 3 6 2 2" xfId="49712"/>
    <cellStyle name="SAPBEXexcBad8 2 2 3 6 2 2 2" xfId="49711"/>
    <cellStyle name="SAPBEXexcBad8 2 2 3 6 2 2 2 2" xfId="49710"/>
    <cellStyle name="SAPBEXexcBad8 2 2 3 6 2 2 3" xfId="49709"/>
    <cellStyle name="SAPBEXexcBad8 2 2 3 6 2 3" xfId="49708"/>
    <cellStyle name="SAPBEXexcBad8 2 2 3 6 2 3 2" xfId="49707"/>
    <cellStyle name="SAPBEXexcBad8 2 2 3 6 2 4" xfId="49706"/>
    <cellStyle name="SAPBEXexcBad8 2 2 3 6 3" xfId="49705"/>
    <cellStyle name="SAPBEXexcBad8 2 2 3 6 3 2" xfId="49704"/>
    <cellStyle name="SAPBEXexcBad8 2 2 3 6 4" xfId="49703"/>
    <cellStyle name="SAPBEXexcBad8 2 2 3 7" xfId="49702"/>
    <cellStyle name="SAPBEXexcBad8 2 2 3 7 2" xfId="49701"/>
    <cellStyle name="SAPBEXexcBad8 2 2 3 7 2 2" xfId="49700"/>
    <cellStyle name="SAPBEXexcBad8 2 2 3 7 2 2 2" xfId="49699"/>
    <cellStyle name="SAPBEXexcBad8 2 2 3 7 2 2 2 2" xfId="49698"/>
    <cellStyle name="SAPBEXexcBad8 2 2 3 7 2 2 3" xfId="49697"/>
    <cellStyle name="SAPBEXexcBad8 2 2 3 7 2 3" xfId="49696"/>
    <cellStyle name="SAPBEXexcBad8 2 2 3 7 2 3 2" xfId="49695"/>
    <cellStyle name="SAPBEXexcBad8 2 2 3 7 2 4" xfId="49694"/>
    <cellStyle name="SAPBEXexcBad8 2 2 3 7 3" xfId="49693"/>
    <cellStyle name="SAPBEXexcBad8 2 2 3 7 3 2" xfId="49692"/>
    <cellStyle name="SAPBEXexcBad8 2 2 3 7 3 2 2" xfId="49691"/>
    <cellStyle name="SAPBEXexcBad8 2 2 3 7 3 3" xfId="49690"/>
    <cellStyle name="SAPBEXexcBad8 2 2 3 7 4" xfId="49689"/>
    <cellStyle name="SAPBEXexcBad8 2 2 3 7 4 2" xfId="49688"/>
    <cellStyle name="SAPBEXexcBad8 2 2 3 7 5" xfId="49687"/>
    <cellStyle name="SAPBEXexcBad8 2 2 4" xfId="49686"/>
    <cellStyle name="SAPBEXexcBad8 2 2 4 2" xfId="49685"/>
    <cellStyle name="SAPBEXexcBad8 2 2 4 2 2" xfId="49684"/>
    <cellStyle name="SAPBEXexcBad8 2 2 4 2 2 2" xfId="49683"/>
    <cellStyle name="SAPBEXexcBad8 2 2 4 2 2 2 2" xfId="49682"/>
    <cellStyle name="SAPBEXexcBad8 2 2 4 2 2 3" xfId="49681"/>
    <cellStyle name="SAPBEXexcBad8 2 2 4 2 3" xfId="49680"/>
    <cellStyle name="SAPBEXexcBad8 2 2 4 2 3 2" xfId="49679"/>
    <cellStyle name="SAPBEXexcBad8 2 2 4 2 4" xfId="49678"/>
    <cellStyle name="SAPBEXexcBad8 2 2 4 3" xfId="49677"/>
    <cellStyle name="SAPBEXexcBad8 2 2 4 3 2" xfId="49676"/>
    <cellStyle name="SAPBEXexcBad8 2 2 5" xfId="49675"/>
    <cellStyle name="SAPBEXexcBad8 2 2 5 2" xfId="49674"/>
    <cellStyle name="SAPBEXexcBad8 2 2 5 2 2" xfId="49673"/>
    <cellStyle name="SAPBEXexcBad8 2 2 5 2 2 2" xfId="49672"/>
    <cellStyle name="SAPBEXexcBad8 2 2 5 2 2 2 2" xfId="49671"/>
    <cellStyle name="SAPBEXexcBad8 2 2 5 2 2 3" xfId="49670"/>
    <cellStyle name="SAPBEXexcBad8 2 2 5 2 3" xfId="49669"/>
    <cellStyle name="SAPBEXexcBad8 2 2 5 2 3 2" xfId="49668"/>
    <cellStyle name="SAPBEXexcBad8 2 2 5 2 4" xfId="49667"/>
    <cellStyle name="SAPBEXexcBad8 2 2 6" xfId="49666"/>
    <cellStyle name="SAPBEXexcBad8 2 2 6 2" xfId="49665"/>
    <cellStyle name="SAPBEXexcBad8 2 2 6 2 2" xfId="49664"/>
    <cellStyle name="SAPBEXexcBad8 2 2 6 2 2 2" xfId="49663"/>
    <cellStyle name="SAPBEXexcBad8 2 2 6 2 2 2 2" xfId="49662"/>
    <cellStyle name="SAPBEXexcBad8 2 2 6 2 2 3" xfId="49661"/>
    <cellStyle name="SAPBEXexcBad8 2 2 6 2 3" xfId="49660"/>
    <cellStyle name="SAPBEXexcBad8 2 2 6 2 3 2" xfId="49659"/>
    <cellStyle name="SAPBEXexcBad8 2 2 6 2 4" xfId="49658"/>
    <cellStyle name="SAPBEXexcBad8 2 2 6 3" xfId="49657"/>
    <cellStyle name="SAPBEXexcBad8 2 2 6 3 2" xfId="49656"/>
    <cellStyle name="SAPBEXexcBad8 2 2 6 4" xfId="49655"/>
    <cellStyle name="SAPBEXexcBad8 2 2 7" xfId="49654"/>
    <cellStyle name="SAPBEXexcBad8 2 2 7 2" xfId="49653"/>
    <cellStyle name="SAPBEXexcBad8 2 2 7 2 2" xfId="49652"/>
    <cellStyle name="SAPBEXexcBad8 2 2 7 2 2 2" xfId="49651"/>
    <cellStyle name="SAPBEXexcBad8 2 2 7 2 2 2 2" xfId="49650"/>
    <cellStyle name="SAPBEXexcBad8 2 2 7 2 2 3" xfId="49649"/>
    <cellStyle name="SAPBEXexcBad8 2 2 7 2 3" xfId="49648"/>
    <cellStyle name="SAPBEXexcBad8 2 2 7 2 3 2" xfId="49647"/>
    <cellStyle name="SAPBEXexcBad8 2 2 7 2 4" xfId="49646"/>
    <cellStyle name="SAPBEXexcBad8 2 2 7 3" xfId="49645"/>
    <cellStyle name="SAPBEXexcBad8 2 2 7 3 2" xfId="49644"/>
    <cellStyle name="SAPBEXexcBad8 2 2 7 3 2 2" xfId="49643"/>
    <cellStyle name="SAPBEXexcBad8 2 2 7 3 3" xfId="49642"/>
    <cellStyle name="SAPBEXexcBad8 2 2 7 4" xfId="49641"/>
    <cellStyle name="SAPBEXexcBad8 2 2 7 4 2" xfId="49640"/>
    <cellStyle name="SAPBEXexcBad8 2 2 7 5" xfId="49639"/>
    <cellStyle name="SAPBEXexcBad8 2 2 8" xfId="49638"/>
    <cellStyle name="SAPBEXexcBad8 2 2 8 2" xfId="49637"/>
    <cellStyle name="SAPBEXexcBad8 2 2 8 2 2" xfId="49636"/>
    <cellStyle name="SAPBEXexcBad8 2 2 8 2 2 2" xfId="49635"/>
    <cellStyle name="SAPBEXexcBad8 2 2 8 2 2 2 2" xfId="49634"/>
    <cellStyle name="SAPBEXexcBad8 2 2 8 2 2 3" xfId="49633"/>
    <cellStyle name="SAPBEXexcBad8 2 2 8 2 3" xfId="49632"/>
    <cellStyle name="SAPBEXexcBad8 2 2 8 2 3 2" xfId="49631"/>
    <cellStyle name="SAPBEXexcBad8 2 2 8 2 4" xfId="49630"/>
    <cellStyle name="SAPBEXexcBad8 2 2 8 3" xfId="49629"/>
    <cellStyle name="SAPBEXexcBad8 2 2 8 3 2" xfId="49628"/>
    <cellStyle name="SAPBEXexcBad8 2 2 8 4" xfId="49627"/>
    <cellStyle name="SAPBEXexcBad8 2 2 9" xfId="49626"/>
    <cellStyle name="SAPBEXexcBad8 2 2 9 2" xfId="49625"/>
    <cellStyle name="SAPBEXexcBad8 2 2 9 2 2" xfId="49624"/>
    <cellStyle name="SAPBEXexcBad8 2 2 9 2 2 2" xfId="49623"/>
    <cellStyle name="SAPBEXexcBad8 2 2 9 2 2 2 2" xfId="49622"/>
    <cellStyle name="SAPBEXexcBad8 2 2 9 2 2 3" xfId="49621"/>
    <cellStyle name="SAPBEXexcBad8 2 2 9 2 3" xfId="49620"/>
    <cellStyle name="SAPBEXexcBad8 2 2 9 2 3 2" xfId="49619"/>
    <cellStyle name="SAPBEXexcBad8 2 2 9 2 4" xfId="49618"/>
    <cellStyle name="SAPBEXexcBad8 2 2 9 3" xfId="49617"/>
    <cellStyle name="SAPBEXexcBad8 2 2 9 3 2" xfId="49616"/>
    <cellStyle name="SAPBEXexcBad8 2 2 9 3 2 2" xfId="49615"/>
    <cellStyle name="SAPBEXexcBad8 2 2 9 3 3" xfId="49614"/>
    <cellStyle name="SAPBEXexcBad8 2 2 9 4" xfId="49613"/>
    <cellStyle name="SAPBEXexcBad8 2 2 9 4 2" xfId="49612"/>
    <cellStyle name="SAPBEXexcBad8 2 2 9 5" xfId="49611"/>
    <cellStyle name="SAPBEXexcBad8 2 3" xfId="49610"/>
    <cellStyle name="SAPBEXexcBad8 2 3 2" xfId="49609"/>
    <cellStyle name="SAPBEXexcBad8 2 3 2 2" xfId="49608"/>
    <cellStyle name="SAPBEXexcBad8 2 3 2 2 2" xfId="49607"/>
    <cellStyle name="SAPBEXexcBad8 2 3 2 2 2 2" xfId="49606"/>
    <cellStyle name="SAPBEXexcBad8 2 3 2 2 2 2 2" xfId="49605"/>
    <cellStyle name="SAPBEXexcBad8 2 3 2 2 2 2 2 2" xfId="49604"/>
    <cellStyle name="SAPBEXexcBad8 2 3 2 2 2 2 3" xfId="49603"/>
    <cellStyle name="SAPBEXexcBad8 2 3 2 2 2 3" xfId="49602"/>
    <cellStyle name="SAPBEXexcBad8 2 3 2 2 2 3 2" xfId="49601"/>
    <cellStyle name="SAPBEXexcBad8 2 3 2 2 2 4" xfId="49600"/>
    <cellStyle name="SAPBEXexcBad8 2 3 2 2 3" xfId="49599"/>
    <cellStyle name="SAPBEXexcBad8 2 3 2 2 3 2" xfId="49598"/>
    <cellStyle name="SAPBEXexcBad8 2 3 2 3" xfId="49597"/>
    <cellStyle name="SAPBEXexcBad8 2 3 2 3 2" xfId="49596"/>
    <cellStyle name="SAPBEXexcBad8 2 3 2 3 2 2" xfId="49595"/>
    <cellStyle name="SAPBEXexcBad8 2 3 2 3 2 2 2" xfId="49594"/>
    <cellStyle name="SAPBEXexcBad8 2 3 2 3 2 2 2 2" xfId="49593"/>
    <cellStyle name="SAPBEXexcBad8 2 3 2 3 2 2 3" xfId="49592"/>
    <cellStyle name="SAPBEXexcBad8 2 3 2 3 2 3" xfId="49591"/>
    <cellStyle name="SAPBEXexcBad8 2 3 2 3 2 3 2" xfId="49590"/>
    <cellStyle name="SAPBEXexcBad8 2 3 2 3 2 4" xfId="49589"/>
    <cellStyle name="SAPBEXexcBad8 2 3 2 4" xfId="49588"/>
    <cellStyle name="SAPBEXexcBad8 2 3 2 4 2" xfId="49587"/>
    <cellStyle name="SAPBEXexcBad8 2 3 2 4 2 2" xfId="49586"/>
    <cellStyle name="SAPBEXexcBad8 2 3 2 4 2 2 2" xfId="49585"/>
    <cellStyle name="SAPBEXexcBad8 2 3 2 4 2 2 2 2" xfId="49584"/>
    <cellStyle name="SAPBEXexcBad8 2 3 2 4 2 2 3" xfId="49583"/>
    <cellStyle name="SAPBEXexcBad8 2 3 2 4 2 3" xfId="49582"/>
    <cellStyle name="SAPBEXexcBad8 2 3 2 4 2 3 2" xfId="49581"/>
    <cellStyle name="SAPBEXexcBad8 2 3 2 4 2 4" xfId="49580"/>
    <cellStyle name="SAPBEXexcBad8 2 3 2 4 3" xfId="49579"/>
    <cellStyle name="SAPBEXexcBad8 2 3 2 4 3 2" xfId="49578"/>
    <cellStyle name="SAPBEXexcBad8 2 3 2 4 4" xfId="49577"/>
    <cellStyle name="SAPBEXexcBad8 2 3 2 5" xfId="49576"/>
    <cellStyle name="SAPBEXexcBad8 2 3 2 5 2" xfId="49575"/>
    <cellStyle name="SAPBEXexcBad8 2 3 2 5 2 2" xfId="49574"/>
    <cellStyle name="SAPBEXexcBad8 2 3 2 5 2 2 2" xfId="49573"/>
    <cellStyle name="SAPBEXexcBad8 2 3 2 5 2 2 2 2" xfId="49572"/>
    <cellStyle name="SAPBEXexcBad8 2 3 2 5 2 2 3" xfId="49571"/>
    <cellStyle name="SAPBEXexcBad8 2 3 2 5 2 3" xfId="49570"/>
    <cellStyle name="SAPBEXexcBad8 2 3 2 5 2 3 2" xfId="49569"/>
    <cellStyle name="SAPBEXexcBad8 2 3 2 5 2 4" xfId="49568"/>
    <cellStyle name="SAPBEXexcBad8 2 3 2 5 3" xfId="49567"/>
    <cellStyle name="SAPBEXexcBad8 2 3 2 5 3 2" xfId="49566"/>
    <cellStyle name="SAPBEXexcBad8 2 3 2 5 3 2 2" xfId="49565"/>
    <cellStyle name="SAPBEXexcBad8 2 3 2 5 3 3" xfId="49564"/>
    <cellStyle name="SAPBEXexcBad8 2 3 2 5 4" xfId="49563"/>
    <cellStyle name="SAPBEXexcBad8 2 3 2 5 4 2" xfId="49562"/>
    <cellStyle name="SAPBEXexcBad8 2 3 2 5 5" xfId="49561"/>
    <cellStyle name="SAPBEXexcBad8 2 3 2 6" xfId="49560"/>
    <cellStyle name="SAPBEXexcBad8 2 3 2 6 2" xfId="49559"/>
    <cellStyle name="SAPBEXexcBad8 2 3 2 6 2 2" xfId="49558"/>
    <cellStyle name="SAPBEXexcBad8 2 3 2 6 2 2 2" xfId="49557"/>
    <cellStyle name="SAPBEXexcBad8 2 3 2 6 2 2 2 2" xfId="49556"/>
    <cellStyle name="SAPBEXexcBad8 2 3 2 6 2 2 3" xfId="49555"/>
    <cellStyle name="SAPBEXexcBad8 2 3 2 6 2 3" xfId="49554"/>
    <cellStyle name="SAPBEXexcBad8 2 3 2 6 2 3 2" xfId="49553"/>
    <cellStyle name="SAPBEXexcBad8 2 3 2 6 2 4" xfId="49552"/>
    <cellStyle name="SAPBEXexcBad8 2 3 2 6 3" xfId="49551"/>
    <cellStyle name="SAPBEXexcBad8 2 3 2 6 3 2" xfId="49550"/>
    <cellStyle name="SAPBEXexcBad8 2 3 2 6 4" xfId="49549"/>
    <cellStyle name="SAPBEXexcBad8 2 3 2 7" xfId="49548"/>
    <cellStyle name="SAPBEXexcBad8 2 3 2 7 2" xfId="49547"/>
    <cellStyle name="SAPBEXexcBad8 2 3 2 7 2 2" xfId="49546"/>
    <cellStyle name="SAPBEXexcBad8 2 3 2 7 2 2 2" xfId="49545"/>
    <cellStyle name="SAPBEXexcBad8 2 3 2 7 2 2 2 2" xfId="49544"/>
    <cellStyle name="SAPBEXexcBad8 2 3 2 7 2 2 3" xfId="49543"/>
    <cellStyle name="SAPBEXexcBad8 2 3 2 7 2 3" xfId="49542"/>
    <cellStyle name="SAPBEXexcBad8 2 3 2 7 2 3 2" xfId="49541"/>
    <cellStyle name="SAPBEXexcBad8 2 3 2 7 2 4" xfId="49540"/>
    <cellStyle name="SAPBEXexcBad8 2 3 2 7 3" xfId="49539"/>
    <cellStyle name="SAPBEXexcBad8 2 3 2 7 3 2" xfId="49538"/>
    <cellStyle name="SAPBEXexcBad8 2 3 2 7 3 2 2" xfId="49537"/>
    <cellStyle name="SAPBEXexcBad8 2 3 2 7 3 3" xfId="49536"/>
    <cellStyle name="SAPBEXexcBad8 2 3 2 7 4" xfId="49535"/>
    <cellStyle name="SAPBEXexcBad8 2 3 2 7 4 2" xfId="49534"/>
    <cellStyle name="SAPBEXexcBad8 2 3 2 7 5" xfId="49533"/>
    <cellStyle name="SAPBEXexcBad8 2 3 3" xfId="49532"/>
    <cellStyle name="SAPBEXexcBad8 2 3 3 2" xfId="49531"/>
    <cellStyle name="SAPBEXexcBad8 2 3 3 2 2" xfId="49530"/>
    <cellStyle name="SAPBEXexcBad8 2 3 3 2 2 2" xfId="49529"/>
    <cellStyle name="SAPBEXexcBad8 2 3 3 2 2 2 2" xfId="49528"/>
    <cellStyle name="SAPBEXexcBad8 2 3 3 2 2 3" xfId="49527"/>
    <cellStyle name="SAPBEXexcBad8 2 3 3 2 3" xfId="49526"/>
    <cellStyle name="SAPBEXexcBad8 2 3 3 2 3 2" xfId="49525"/>
    <cellStyle name="SAPBEXexcBad8 2 3 3 2 4" xfId="49524"/>
    <cellStyle name="SAPBEXexcBad8 2 3 3 3" xfId="49523"/>
    <cellStyle name="SAPBEXexcBad8 2 3 3 3 2" xfId="49522"/>
    <cellStyle name="SAPBEXexcBad8 2 3 4" xfId="49521"/>
    <cellStyle name="SAPBEXexcBad8 2 3 4 2" xfId="49520"/>
    <cellStyle name="SAPBEXexcBad8 2 3 4 2 2" xfId="49519"/>
    <cellStyle name="SAPBEXexcBad8 2 3 4 2 2 2" xfId="49518"/>
    <cellStyle name="SAPBEXexcBad8 2 3 4 2 2 2 2" xfId="49517"/>
    <cellStyle name="SAPBEXexcBad8 2 3 4 2 2 3" xfId="49516"/>
    <cellStyle name="SAPBEXexcBad8 2 3 4 2 3" xfId="49515"/>
    <cellStyle name="SAPBEXexcBad8 2 3 4 2 3 2" xfId="49514"/>
    <cellStyle name="SAPBEXexcBad8 2 3 4 2 4" xfId="49513"/>
    <cellStyle name="SAPBEXexcBad8 2 3 5" xfId="49512"/>
    <cellStyle name="SAPBEXexcBad8 2 3 5 2" xfId="49511"/>
    <cellStyle name="SAPBEXexcBad8 2 3 5 2 2" xfId="49510"/>
    <cellStyle name="SAPBEXexcBad8 2 3 5 2 2 2" xfId="49509"/>
    <cellStyle name="SAPBEXexcBad8 2 3 5 2 2 2 2" xfId="49508"/>
    <cellStyle name="SAPBEXexcBad8 2 3 5 2 2 3" xfId="49507"/>
    <cellStyle name="SAPBEXexcBad8 2 3 5 2 3" xfId="49506"/>
    <cellStyle name="SAPBEXexcBad8 2 3 5 2 3 2" xfId="49505"/>
    <cellStyle name="SAPBEXexcBad8 2 3 5 2 4" xfId="49504"/>
    <cellStyle name="SAPBEXexcBad8 2 3 5 3" xfId="49503"/>
    <cellStyle name="SAPBEXexcBad8 2 3 5 3 2" xfId="49502"/>
    <cellStyle name="SAPBEXexcBad8 2 3 5 4" xfId="49501"/>
    <cellStyle name="SAPBEXexcBad8 2 3 6" xfId="49500"/>
    <cellStyle name="SAPBEXexcBad8 2 3 6 2" xfId="49499"/>
    <cellStyle name="SAPBEXexcBad8 2 3 6 2 2" xfId="49498"/>
    <cellStyle name="SAPBEXexcBad8 2 3 6 2 2 2" xfId="49497"/>
    <cellStyle name="SAPBEXexcBad8 2 3 6 2 2 2 2" xfId="49496"/>
    <cellStyle name="SAPBEXexcBad8 2 3 6 2 2 3" xfId="49495"/>
    <cellStyle name="SAPBEXexcBad8 2 3 6 2 3" xfId="49494"/>
    <cellStyle name="SAPBEXexcBad8 2 3 6 2 3 2" xfId="49493"/>
    <cellStyle name="SAPBEXexcBad8 2 3 6 2 4" xfId="49492"/>
    <cellStyle name="SAPBEXexcBad8 2 3 6 3" xfId="49491"/>
    <cellStyle name="SAPBEXexcBad8 2 3 6 3 2" xfId="49490"/>
    <cellStyle name="SAPBEXexcBad8 2 3 6 3 2 2" xfId="49489"/>
    <cellStyle name="SAPBEXexcBad8 2 3 6 3 3" xfId="49488"/>
    <cellStyle name="SAPBEXexcBad8 2 3 6 4" xfId="49487"/>
    <cellStyle name="SAPBEXexcBad8 2 3 6 4 2" xfId="49486"/>
    <cellStyle name="SAPBEXexcBad8 2 3 6 5" xfId="49485"/>
    <cellStyle name="SAPBEXexcBad8 2 3 7" xfId="49484"/>
    <cellStyle name="SAPBEXexcBad8 2 3 7 2" xfId="49483"/>
    <cellStyle name="SAPBEXexcBad8 2 3 7 2 2" xfId="49482"/>
    <cellStyle name="SAPBEXexcBad8 2 3 7 2 2 2" xfId="49481"/>
    <cellStyle name="SAPBEXexcBad8 2 3 7 2 2 2 2" xfId="49480"/>
    <cellStyle name="SAPBEXexcBad8 2 3 7 2 2 3" xfId="49479"/>
    <cellStyle name="SAPBEXexcBad8 2 3 7 2 3" xfId="49478"/>
    <cellStyle name="SAPBEXexcBad8 2 3 7 2 3 2" xfId="49477"/>
    <cellStyle name="SAPBEXexcBad8 2 3 7 2 4" xfId="49476"/>
    <cellStyle name="SAPBEXexcBad8 2 3 7 3" xfId="49475"/>
    <cellStyle name="SAPBEXexcBad8 2 3 7 3 2" xfId="49474"/>
    <cellStyle name="SAPBEXexcBad8 2 3 7 4" xfId="49473"/>
    <cellStyle name="SAPBEXexcBad8 2 3 8" xfId="49472"/>
    <cellStyle name="SAPBEXexcBad8 2 3 8 2" xfId="49471"/>
    <cellStyle name="SAPBEXexcBad8 2 3 8 2 2" xfId="49470"/>
    <cellStyle name="SAPBEXexcBad8 2 3 8 2 2 2" xfId="49469"/>
    <cellStyle name="SAPBEXexcBad8 2 3 8 2 2 2 2" xfId="49468"/>
    <cellStyle name="SAPBEXexcBad8 2 3 8 2 2 3" xfId="49467"/>
    <cellStyle name="SAPBEXexcBad8 2 3 8 2 3" xfId="49466"/>
    <cellStyle name="SAPBEXexcBad8 2 3 8 2 3 2" xfId="49465"/>
    <cellStyle name="SAPBEXexcBad8 2 3 8 2 4" xfId="49464"/>
    <cellStyle name="SAPBEXexcBad8 2 3 8 3" xfId="49463"/>
    <cellStyle name="SAPBEXexcBad8 2 3 8 3 2" xfId="49462"/>
    <cellStyle name="SAPBEXexcBad8 2 3 8 3 2 2" xfId="49461"/>
    <cellStyle name="SAPBEXexcBad8 2 3 8 3 3" xfId="49460"/>
    <cellStyle name="SAPBEXexcBad8 2 3 8 4" xfId="49459"/>
    <cellStyle name="SAPBEXexcBad8 2 3 8 4 2" xfId="49458"/>
    <cellStyle name="SAPBEXexcBad8 2 3 8 5" xfId="49457"/>
    <cellStyle name="SAPBEXexcBad8 2 4" xfId="49456"/>
    <cellStyle name="SAPBEXexcBad8 2 4 2" xfId="49455"/>
    <cellStyle name="SAPBEXexcBad8 2 4 2 2" xfId="49454"/>
    <cellStyle name="SAPBEXexcBad8 2 4 2 2 2" xfId="49453"/>
    <cellStyle name="SAPBEXexcBad8 2 4 2 2 2 2" xfId="49452"/>
    <cellStyle name="SAPBEXexcBad8 2 4 2 2 2 2 2" xfId="49451"/>
    <cellStyle name="SAPBEXexcBad8 2 4 2 2 2 2 2 2" xfId="49450"/>
    <cellStyle name="SAPBEXexcBad8 2 4 2 2 2 2 3" xfId="49449"/>
    <cellStyle name="SAPBEXexcBad8 2 4 2 2 2 3" xfId="49448"/>
    <cellStyle name="SAPBEXexcBad8 2 4 2 2 2 3 2" xfId="49447"/>
    <cellStyle name="SAPBEXexcBad8 2 4 2 2 2 4" xfId="49446"/>
    <cellStyle name="SAPBEXexcBad8 2 4 2 2 3" xfId="49445"/>
    <cellStyle name="SAPBEXexcBad8 2 4 2 2 3 2" xfId="49444"/>
    <cellStyle name="SAPBEXexcBad8 2 4 2 3" xfId="49443"/>
    <cellStyle name="SAPBEXexcBad8 2 4 2 3 2" xfId="49442"/>
    <cellStyle name="SAPBEXexcBad8 2 4 2 3 2 2" xfId="49441"/>
    <cellStyle name="SAPBEXexcBad8 2 4 2 3 2 2 2" xfId="49440"/>
    <cellStyle name="SAPBEXexcBad8 2 4 2 3 2 2 2 2" xfId="49439"/>
    <cellStyle name="SAPBEXexcBad8 2 4 2 3 2 2 3" xfId="49438"/>
    <cellStyle name="SAPBEXexcBad8 2 4 2 3 2 3" xfId="49437"/>
    <cellStyle name="SAPBEXexcBad8 2 4 2 3 2 3 2" xfId="49436"/>
    <cellStyle name="SAPBEXexcBad8 2 4 2 3 2 4" xfId="49435"/>
    <cellStyle name="SAPBEXexcBad8 2 4 2 4" xfId="49434"/>
    <cellStyle name="SAPBEXexcBad8 2 4 2 4 2" xfId="49433"/>
    <cellStyle name="SAPBEXexcBad8 2 4 2 4 2 2" xfId="49432"/>
    <cellStyle name="SAPBEXexcBad8 2 4 2 4 2 2 2" xfId="49431"/>
    <cellStyle name="SAPBEXexcBad8 2 4 2 4 2 2 2 2" xfId="49430"/>
    <cellStyle name="SAPBEXexcBad8 2 4 2 4 2 2 3" xfId="49429"/>
    <cellStyle name="SAPBEXexcBad8 2 4 2 4 2 3" xfId="49428"/>
    <cellStyle name="SAPBEXexcBad8 2 4 2 4 2 3 2" xfId="49427"/>
    <cellStyle name="SAPBEXexcBad8 2 4 2 4 2 4" xfId="49426"/>
    <cellStyle name="SAPBEXexcBad8 2 4 2 4 3" xfId="49425"/>
    <cellStyle name="SAPBEXexcBad8 2 4 2 4 3 2" xfId="49424"/>
    <cellStyle name="SAPBEXexcBad8 2 4 2 4 4" xfId="49423"/>
    <cellStyle name="SAPBEXexcBad8 2 4 2 5" xfId="49422"/>
    <cellStyle name="SAPBEXexcBad8 2 4 2 5 2" xfId="49421"/>
    <cellStyle name="SAPBEXexcBad8 2 4 2 5 2 2" xfId="49420"/>
    <cellStyle name="SAPBEXexcBad8 2 4 2 5 2 2 2" xfId="49419"/>
    <cellStyle name="SAPBEXexcBad8 2 4 2 5 2 2 2 2" xfId="49418"/>
    <cellStyle name="SAPBEXexcBad8 2 4 2 5 2 2 3" xfId="49417"/>
    <cellStyle name="SAPBEXexcBad8 2 4 2 5 2 3" xfId="49416"/>
    <cellStyle name="SAPBEXexcBad8 2 4 2 5 2 3 2" xfId="49415"/>
    <cellStyle name="SAPBEXexcBad8 2 4 2 5 2 4" xfId="49414"/>
    <cellStyle name="SAPBEXexcBad8 2 4 2 5 3" xfId="49413"/>
    <cellStyle name="SAPBEXexcBad8 2 4 2 5 3 2" xfId="49412"/>
    <cellStyle name="SAPBEXexcBad8 2 4 2 5 3 2 2" xfId="49411"/>
    <cellStyle name="SAPBEXexcBad8 2 4 2 5 3 3" xfId="49410"/>
    <cellStyle name="SAPBEXexcBad8 2 4 2 5 4" xfId="49409"/>
    <cellStyle name="SAPBEXexcBad8 2 4 2 5 4 2" xfId="49408"/>
    <cellStyle name="SAPBEXexcBad8 2 4 2 5 5" xfId="49407"/>
    <cellStyle name="SAPBEXexcBad8 2 4 2 6" xfId="49406"/>
    <cellStyle name="SAPBEXexcBad8 2 4 2 6 2" xfId="49405"/>
    <cellStyle name="SAPBEXexcBad8 2 4 2 6 2 2" xfId="49404"/>
    <cellStyle name="SAPBEXexcBad8 2 4 2 6 2 2 2" xfId="49403"/>
    <cellStyle name="SAPBEXexcBad8 2 4 2 6 2 2 2 2" xfId="49402"/>
    <cellStyle name="SAPBEXexcBad8 2 4 2 6 2 2 3" xfId="49401"/>
    <cellStyle name="SAPBEXexcBad8 2 4 2 6 2 3" xfId="49400"/>
    <cellStyle name="SAPBEXexcBad8 2 4 2 6 2 3 2" xfId="49399"/>
    <cellStyle name="SAPBEXexcBad8 2 4 2 6 2 4" xfId="49398"/>
    <cellStyle name="SAPBEXexcBad8 2 4 2 6 3" xfId="49397"/>
    <cellStyle name="SAPBEXexcBad8 2 4 2 6 3 2" xfId="49396"/>
    <cellStyle name="SAPBEXexcBad8 2 4 2 6 4" xfId="49395"/>
    <cellStyle name="SAPBEXexcBad8 2 4 2 7" xfId="49394"/>
    <cellStyle name="SAPBEXexcBad8 2 4 2 7 2" xfId="49393"/>
    <cellStyle name="SAPBEXexcBad8 2 4 2 7 2 2" xfId="49392"/>
    <cellStyle name="SAPBEXexcBad8 2 4 2 7 2 2 2" xfId="49391"/>
    <cellStyle name="SAPBEXexcBad8 2 4 2 7 2 2 2 2" xfId="49390"/>
    <cellStyle name="SAPBEXexcBad8 2 4 2 7 2 2 3" xfId="49389"/>
    <cellStyle name="SAPBEXexcBad8 2 4 2 7 2 3" xfId="49388"/>
    <cellStyle name="SAPBEXexcBad8 2 4 2 7 2 3 2" xfId="49387"/>
    <cellStyle name="SAPBEXexcBad8 2 4 2 7 2 4" xfId="49386"/>
    <cellStyle name="SAPBEXexcBad8 2 4 2 7 3" xfId="49385"/>
    <cellStyle name="SAPBEXexcBad8 2 4 2 7 3 2" xfId="49384"/>
    <cellStyle name="SAPBEXexcBad8 2 4 2 7 3 2 2" xfId="49383"/>
    <cellStyle name="SAPBEXexcBad8 2 4 2 7 3 3" xfId="49382"/>
    <cellStyle name="SAPBEXexcBad8 2 4 2 7 4" xfId="49381"/>
    <cellStyle name="SAPBEXexcBad8 2 4 2 7 4 2" xfId="49380"/>
    <cellStyle name="SAPBEXexcBad8 2 4 2 7 5" xfId="49379"/>
    <cellStyle name="SAPBEXexcBad8 2 4 3" xfId="49378"/>
    <cellStyle name="SAPBEXexcBad8 2 4 3 2" xfId="49377"/>
    <cellStyle name="SAPBEXexcBad8 2 4 3 2 2" xfId="49376"/>
    <cellStyle name="SAPBEXexcBad8 2 4 3 2 2 2" xfId="49375"/>
    <cellStyle name="SAPBEXexcBad8 2 4 3 2 2 2 2" xfId="49374"/>
    <cellStyle name="SAPBEXexcBad8 2 4 3 2 2 3" xfId="49373"/>
    <cellStyle name="SAPBEXexcBad8 2 4 3 2 3" xfId="49372"/>
    <cellStyle name="SAPBEXexcBad8 2 4 3 2 3 2" xfId="49371"/>
    <cellStyle name="SAPBEXexcBad8 2 4 3 2 4" xfId="49370"/>
    <cellStyle name="SAPBEXexcBad8 2 4 3 3" xfId="49369"/>
    <cellStyle name="SAPBEXexcBad8 2 4 3 3 2" xfId="49368"/>
    <cellStyle name="SAPBEXexcBad8 2 4 4" xfId="49367"/>
    <cellStyle name="SAPBEXexcBad8 2 4 4 2" xfId="49366"/>
    <cellStyle name="SAPBEXexcBad8 2 4 4 2 2" xfId="49365"/>
    <cellStyle name="SAPBEXexcBad8 2 4 4 2 2 2" xfId="49364"/>
    <cellStyle name="SAPBEXexcBad8 2 4 4 2 2 2 2" xfId="49363"/>
    <cellStyle name="SAPBEXexcBad8 2 4 4 2 2 3" xfId="49362"/>
    <cellStyle name="SAPBEXexcBad8 2 4 4 2 3" xfId="49361"/>
    <cellStyle name="SAPBEXexcBad8 2 4 4 2 3 2" xfId="49360"/>
    <cellStyle name="SAPBEXexcBad8 2 4 4 2 4" xfId="49359"/>
    <cellStyle name="SAPBEXexcBad8 2 4 5" xfId="49358"/>
    <cellStyle name="SAPBEXexcBad8 2 4 5 2" xfId="49357"/>
    <cellStyle name="SAPBEXexcBad8 2 4 5 2 2" xfId="49356"/>
    <cellStyle name="SAPBEXexcBad8 2 4 5 2 2 2" xfId="49355"/>
    <cellStyle name="SAPBEXexcBad8 2 4 5 2 2 2 2" xfId="49354"/>
    <cellStyle name="SAPBEXexcBad8 2 4 5 2 2 3" xfId="49353"/>
    <cellStyle name="SAPBEXexcBad8 2 4 5 2 3" xfId="49352"/>
    <cellStyle name="SAPBEXexcBad8 2 4 5 2 3 2" xfId="49351"/>
    <cellStyle name="SAPBEXexcBad8 2 4 5 2 4" xfId="49350"/>
    <cellStyle name="SAPBEXexcBad8 2 4 5 3" xfId="49349"/>
    <cellStyle name="SAPBEXexcBad8 2 4 5 3 2" xfId="49348"/>
    <cellStyle name="SAPBEXexcBad8 2 4 5 4" xfId="49347"/>
    <cellStyle name="SAPBEXexcBad8 2 4 6" xfId="49346"/>
    <cellStyle name="SAPBEXexcBad8 2 4 6 2" xfId="49345"/>
    <cellStyle name="SAPBEXexcBad8 2 4 6 2 2" xfId="49344"/>
    <cellStyle name="SAPBEXexcBad8 2 4 6 2 2 2" xfId="49343"/>
    <cellStyle name="SAPBEXexcBad8 2 4 6 2 2 2 2" xfId="49342"/>
    <cellStyle name="SAPBEXexcBad8 2 4 6 2 2 3" xfId="49341"/>
    <cellStyle name="SAPBEXexcBad8 2 4 6 2 3" xfId="49340"/>
    <cellStyle name="SAPBEXexcBad8 2 4 6 2 3 2" xfId="49339"/>
    <cellStyle name="SAPBEXexcBad8 2 4 6 2 4" xfId="49338"/>
    <cellStyle name="SAPBEXexcBad8 2 4 6 3" xfId="49337"/>
    <cellStyle name="SAPBEXexcBad8 2 4 6 3 2" xfId="49336"/>
    <cellStyle name="SAPBEXexcBad8 2 4 6 3 2 2" xfId="49335"/>
    <cellStyle name="SAPBEXexcBad8 2 4 6 3 3" xfId="49334"/>
    <cellStyle name="SAPBEXexcBad8 2 4 6 4" xfId="49333"/>
    <cellStyle name="SAPBEXexcBad8 2 4 6 4 2" xfId="49332"/>
    <cellStyle name="SAPBEXexcBad8 2 4 6 5" xfId="49331"/>
    <cellStyle name="SAPBEXexcBad8 2 4 7" xfId="49330"/>
    <cellStyle name="SAPBEXexcBad8 2 4 7 2" xfId="49329"/>
    <cellStyle name="SAPBEXexcBad8 2 4 7 2 2" xfId="49328"/>
    <cellStyle name="SAPBEXexcBad8 2 4 7 2 2 2" xfId="49327"/>
    <cellStyle name="SAPBEXexcBad8 2 4 7 2 2 2 2" xfId="49326"/>
    <cellStyle name="SAPBEXexcBad8 2 4 7 2 2 3" xfId="49325"/>
    <cellStyle name="SAPBEXexcBad8 2 4 7 2 3" xfId="49324"/>
    <cellStyle name="SAPBEXexcBad8 2 4 7 2 3 2" xfId="49323"/>
    <cellStyle name="SAPBEXexcBad8 2 4 7 2 4" xfId="49322"/>
    <cellStyle name="SAPBEXexcBad8 2 4 7 3" xfId="49321"/>
    <cellStyle name="SAPBEXexcBad8 2 4 7 3 2" xfId="49320"/>
    <cellStyle name="SAPBEXexcBad8 2 4 7 4" xfId="49319"/>
    <cellStyle name="SAPBEXexcBad8 2 4 8" xfId="49318"/>
    <cellStyle name="SAPBEXexcBad8 2 4 8 2" xfId="49317"/>
    <cellStyle name="SAPBEXexcBad8 2 4 8 2 2" xfId="49316"/>
    <cellStyle name="SAPBEXexcBad8 2 4 8 2 2 2" xfId="49315"/>
    <cellStyle name="SAPBEXexcBad8 2 4 8 2 2 2 2" xfId="49314"/>
    <cellStyle name="SAPBEXexcBad8 2 4 8 2 2 3" xfId="49313"/>
    <cellStyle name="SAPBEXexcBad8 2 4 8 2 3" xfId="49312"/>
    <cellStyle name="SAPBEXexcBad8 2 4 8 2 3 2" xfId="49311"/>
    <cellStyle name="SAPBEXexcBad8 2 4 8 2 4" xfId="49310"/>
    <cellStyle name="SAPBEXexcBad8 2 4 8 3" xfId="49309"/>
    <cellStyle name="SAPBEXexcBad8 2 4 8 3 2" xfId="49308"/>
    <cellStyle name="SAPBEXexcBad8 2 4 8 3 2 2" xfId="49307"/>
    <cellStyle name="SAPBEXexcBad8 2 4 8 3 3" xfId="49306"/>
    <cellStyle name="SAPBEXexcBad8 2 4 8 4" xfId="49305"/>
    <cellStyle name="SAPBEXexcBad8 2 4 8 4 2" xfId="49304"/>
    <cellStyle name="SAPBEXexcBad8 2 4 8 5" xfId="49303"/>
    <cellStyle name="SAPBEXexcBad8 2 5" xfId="49302"/>
    <cellStyle name="SAPBEXexcBad8 2 5 2" xfId="49301"/>
    <cellStyle name="SAPBEXexcBad8 2 5 2 2" xfId="49300"/>
    <cellStyle name="SAPBEXexcBad8 2 5 2 2 2" xfId="49299"/>
    <cellStyle name="SAPBEXexcBad8 2 5 2 2 2 2" xfId="49298"/>
    <cellStyle name="SAPBEXexcBad8 2 5 2 2 2 2 2" xfId="49297"/>
    <cellStyle name="SAPBEXexcBad8 2 5 2 2 2 3" xfId="49296"/>
    <cellStyle name="SAPBEXexcBad8 2 5 2 2 3" xfId="49295"/>
    <cellStyle name="SAPBEXexcBad8 2 5 2 2 3 2" xfId="49294"/>
    <cellStyle name="SAPBEXexcBad8 2 5 2 2 4" xfId="49293"/>
    <cellStyle name="SAPBEXexcBad8 2 5 2 3" xfId="49292"/>
    <cellStyle name="SAPBEXexcBad8 2 5 2 3 2" xfId="49291"/>
    <cellStyle name="SAPBEXexcBad8 2 5 2 4" xfId="49290"/>
    <cellStyle name="SAPBEXexcBad8 2 5 3" xfId="49289"/>
    <cellStyle name="SAPBEXexcBad8 2 5 3 2" xfId="49288"/>
    <cellStyle name="SAPBEXexcBad8 2 5 3 2 2" xfId="49287"/>
    <cellStyle name="SAPBEXexcBad8 2 5 3 2 2 2" xfId="49286"/>
    <cellStyle name="SAPBEXexcBad8 2 5 3 2 2 2 2" xfId="49285"/>
    <cellStyle name="SAPBEXexcBad8 2 5 3 2 2 3" xfId="49284"/>
    <cellStyle name="SAPBEXexcBad8 2 5 3 2 3" xfId="49283"/>
    <cellStyle name="SAPBEXexcBad8 2 5 3 2 3 2" xfId="49282"/>
    <cellStyle name="SAPBEXexcBad8 2 5 3 2 4" xfId="49281"/>
    <cellStyle name="SAPBEXexcBad8 2 5 3 3" xfId="49280"/>
    <cellStyle name="SAPBEXexcBad8 2 5 3 3 2" xfId="49279"/>
    <cellStyle name="SAPBEXexcBad8 2 5 3 3 2 2" xfId="49278"/>
    <cellStyle name="SAPBEXexcBad8 2 5 3 3 3" xfId="49277"/>
    <cellStyle name="SAPBEXexcBad8 2 5 3 4" xfId="49276"/>
    <cellStyle name="SAPBEXexcBad8 2 5 3 4 2" xfId="49275"/>
    <cellStyle name="SAPBEXexcBad8 2 5 3 5" xfId="49274"/>
    <cellStyle name="SAPBEXexcBad8 2 5 4" xfId="49273"/>
    <cellStyle name="SAPBEXexcBad8 2 5 4 2" xfId="49272"/>
    <cellStyle name="SAPBEXexcBad8 2 5 4 2 2" xfId="49271"/>
    <cellStyle name="SAPBEXexcBad8 2 5 4 2 2 2" xfId="49270"/>
    <cellStyle name="SAPBEXexcBad8 2 5 4 2 2 2 2" xfId="49269"/>
    <cellStyle name="SAPBEXexcBad8 2 5 4 2 2 3" xfId="49268"/>
    <cellStyle name="SAPBEXexcBad8 2 5 4 2 3" xfId="49267"/>
    <cellStyle name="SAPBEXexcBad8 2 5 4 2 3 2" xfId="49266"/>
    <cellStyle name="SAPBEXexcBad8 2 5 4 2 4" xfId="49265"/>
    <cellStyle name="SAPBEXexcBad8 2 5 4 3" xfId="49264"/>
    <cellStyle name="SAPBEXexcBad8 2 5 4 3 2" xfId="49263"/>
    <cellStyle name="SAPBEXexcBad8 2 5 4 4" xfId="49262"/>
    <cellStyle name="SAPBEXexcBad8 2 5 5" xfId="49261"/>
    <cellStyle name="SAPBEXexcBad8 2 5 5 2" xfId="49260"/>
    <cellStyle name="SAPBEXexcBad8 2 5 5 2 2" xfId="49259"/>
    <cellStyle name="SAPBEXexcBad8 2 5 5 2 2 2" xfId="49258"/>
    <cellStyle name="SAPBEXexcBad8 2 5 5 2 2 2 2" xfId="49257"/>
    <cellStyle name="SAPBEXexcBad8 2 5 5 2 2 3" xfId="49256"/>
    <cellStyle name="SAPBEXexcBad8 2 5 5 2 3" xfId="49255"/>
    <cellStyle name="SAPBEXexcBad8 2 5 5 2 3 2" xfId="49254"/>
    <cellStyle name="SAPBEXexcBad8 2 5 5 2 4" xfId="49253"/>
    <cellStyle name="SAPBEXexcBad8 2 5 5 3" xfId="49252"/>
    <cellStyle name="SAPBEXexcBad8 2 5 5 3 2" xfId="49251"/>
    <cellStyle name="SAPBEXexcBad8 2 5 5 3 2 2" xfId="49250"/>
    <cellStyle name="SAPBEXexcBad8 2 5 5 3 3" xfId="49249"/>
    <cellStyle name="SAPBEXexcBad8 2 5 5 4" xfId="49248"/>
    <cellStyle name="SAPBEXexcBad8 2 5 5 4 2" xfId="49247"/>
    <cellStyle name="SAPBEXexcBad8 2 5 5 5" xfId="49246"/>
    <cellStyle name="SAPBEXexcBad8 2 5 6" xfId="49245"/>
    <cellStyle name="SAPBEXexcBad8 2 5 6 2" xfId="49244"/>
    <cellStyle name="SAPBEXexcBad8 2 6" xfId="49243"/>
    <cellStyle name="SAPBEXexcBad8 2 6 2" xfId="49242"/>
    <cellStyle name="SAPBEXexcBad8 2 6 2 2" xfId="49241"/>
    <cellStyle name="SAPBEXexcBad8 2 6 2 2 2" xfId="49240"/>
    <cellStyle name="SAPBEXexcBad8 2 6 2 2 2 2" xfId="49239"/>
    <cellStyle name="SAPBEXexcBad8 2 6 2 2 3" xfId="49238"/>
    <cellStyle name="SAPBEXexcBad8 2 6 2 3" xfId="49237"/>
    <cellStyle name="SAPBEXexcBad8 2 6 2 3 2" xfId="49236"/>
    <cellStyle name="SAPBEXexcBad8 2 6 2 4" xfId="49235"/>
    <cellStyle name="SAPBEXexcBad8 2 7" xfId="49234"/>
    <cellStyle name="SAPBEXexcBad8 2 7 2" xfId="49233"/>
    <cellStyle name="SAPBEXexcBad8 2 7 2 2" xfId="49232"/>
    <cellStyle name="SAPBEXexcBad8 2 7 2 2 2" xfId="49231"/>
    <cellStyle name="SAPBEXexcBad8 2 7 2 2 2 2" xfId="49230"/>
    <cellStyle name="SAPBEXexcBad8 2 7 2 2 3" xfId="49229"/>
    <cellStyle name="SAPBEXexcBad8 2 7 2 3" xfId="49228"/>
    <cellStyle name="SAPBEXexcBad8 2 7 2 3 2" xfId="49227"/>
    <cellStyle name="SAPBEXexcBad8 2 7 2 4" xfId="49226"/>
    <cellStyle name="SAPBEXexcBad8 2 7 3" xfId="49225"/>
    <cellStyle name="SAPBEXexcBad8 2 7 3 2" xfId="49224"/>
    <cellStyle name="SAPBEXexcBad8 2 7 3 2 2" xfId="49223"/>
    <cellStyle name="SAPBEXexcBad8 2 7 3 3" xfId="49222"/>
    <cellStyle name="SAPBEXexcBad8 2 7 4" xfId="49221"/>
    <cellStyle name="SAPBEXexcBad8 2 7 4 2" xfId="49220"/>
    <cellStyle name="SAPBEXexcBad8 2 7 5" xfId="49219"/>
    <cellStyle name="SAPBEXexcBad8 3" xfId="49218"/>
    <cellStyle name="SAPBEXexcBad8 3 2" xfId="49217"/>
    <cellStyle name="SAPBEXexcBad8 3 2 2" xfId="49216"/>
    <cellStyle name="SAPBEXexcBad8 3 2 2 2" xfId="49215"/>
    <cellStyle name="SAPBEXexcBad8 3 2 2 2 2" xfId="49214"/>
    <cellStyle name="SAPBEXexcBad8 3 2 2 2 2 2" xfId="49213"/>
    <cellStyle name="SAPBEXexcBad8 3 2 2 2 2 2 2" xfId="49212"/>
    <cellStyle name="SAPBEXexcBad8 3 2 2 2 2 2 2 2" xfId="49211"/>
    <cellStyle name="SAPBEXexcBad8 3 2 2 2 2 2 3" xfId="49210"/>
    <cellStyle name="SAPBEXexcBad8 3 2 2 2 2 3" xfId="49209"/>
    <cellStyle name="SAPBEXexcBad8 3 2 2 2 2 3 2" xfId="49208"/>
    <cellStyle name="SAPBEXexcBad8 3 2 2 2 2 4" xfId="49207"/>
    <cellStyle name="SAPBEXexcBad8 3 2 2 2 3" xfId="49206"/>
    <cellStyle name="SAPBEXexcBad8 3 2 2 2 3 2" xfId="49205"/>
    <cellStyle name="SAPBEXexcBad8 3 2 2 3" xfId="49204"/>
    <cellStyle name="SAPBEXexcBad8 3 2 2 3 2" xfId="49203"/>
    <cellStyle name="SAPBEXexcBad8 3 2 2 3 2 2" xfId="49202"/>
    <cellStyle name="SAPBEXexcBad8 3 2 2 3 2 2 2" xfId="49201"/>
    <cellStyle name="SAPBEXexcBad8 3 2 2 3 2 2 2 2" xfId="49200"/>
    <cellStyle name="SAPBEXexcBad8 3 2 2 3 2 2 3" xfId="49199"/>
    <cellStyle name="SAPBEXexcBad8 3 2 2 3 2 3" xfId="49198"/>
    <cellStyle name="SAPBEXexcBad8 3 2 2 3 2 3 2" xfId="49197"/>
    <cellStyle name="SAPBEXexcBad8 3 2 2 3 2 4" xfId="49196"/>
    <cellStyle name="SAPBEXexcBad8 3 2 2 4" xfId="49195"/>
    <cellStyle name="SAPBEXexcBad8 3 2 2 4 2" xfId="49194"/>
    <cellStyle name="SAPBEXexcBad8 3 2 2 4 2 2" xfId="49193"/>
    <cellStyle name="SAPBEXexcBad8 3 2 2 4 2 2 2" xfId="49192"/>
    <cellStyle name="SAPBEXexcBad8 3 2 2 4 2 2 2 2" xfId="49191"/>
    <cellStyle name="SAPBEXexcBad8 3 2 2 4 2 2 3" xfId="49190"/>
    <cellStyle name="SAPBEXexcBad8 3 2 2 4 2 3" xfId="49189"/>
    <cellStyle name="SAPBEXexcBad8 3 2 2 4 2 3 2" xfId="49188"/>
    <cellStyle name="SAPBEXexcBad8 3 2 2 4 2 4" xfId="49187"/>
    <cellStyle name="SAPBEXexcBad8 3 2 2 4 3" xfId="49186"/>
    <cellStyle name="SAPBEXexcBad8 3 2 2 4 3 2" xfId="49185"/>
    <cellStyle name="SAPBEXexcBad8 3 2 2 4 4" xfId="49184"/>
    <cellStyle name="SAPBEXexcBad8 3 2 2 5" xfId="49183"/>
    <cellStyle name="SAPBEXexcBad8 3 2 2 5 2" xfId="49182"/>
    <cellStyle name="SAPBEXexcBad8 3 2 2 5 2 2" xfId="49181"/>
    <cellStyle name="SAPBEXexcBad8 3 2 2 5 2 2 2" xfId="49180"/>
    <cellStyle name="SAPBEXexcBad8 3 2 2 5 2 2 2 2" xfId="49179"/>
    <cellStyle name="SAPBEXexcBad8 3 2 2 5 2 2 3" xfId="49178"/>
    <cellStyle name="SAPBEXexcBad8 3 2 2 5 2 3" xfId="49177"/>
    <cellStyle name="SAPBEXexcBad8 3 2 2 5 2 3 2" xfId="49176"/>
    <cellStyle name="SAPBEXexcBad8 3 2 2 5 2 4" xfId="49175"/>
    <cellStyle name="SAPBEXexcBad8 3 2 2 5 3" xfId="49174"/>
    <cellStyle name="SAPBEXexcBad8 3 2 2 5 3 2" xfId="49173"/>
    <cellStyle name="SAPBEXexcBad8 3 2 2 5 3 2 2" xfId="49172"/>
    <cellStyle name="SAPBEXexcBad8 3 2 2 5 3 3" xfId="49171"/>
    <cellStyle name="SAPBEXexcBad8 3 2 2 5 4" xfId="49170"/>
    <cellStyle name="SAPBEXexcBad8 3 2 2 5 4 2" xfId="49169"/>
    <cellStyle name="SAPBEXexcBad8 3 2 2 5 5" xfId="49168"/>
    <cellStyle name="SAPBEXexcBad8 3 2 2 6" xfId="49167"/>
    <cellStyle name="SAPBEXexcBad8 3 2 2 6 2" xfId="49166"/>
    <cellStyle name="SAPBEXexcBad8 3 2 2 6 2 2" xfId="49165"/>
    <cellStyle name="SAPBEXexcBad8 3 2 2 6 2 2 2" xfId="49164"/>
    <cellStyle name="SAPBEXexcBad8 3 2 2 6 2 2 2 2" xfId="49163"/>
    <cellStyle name="SAPBEXexcBad8 3 2 2 6 2 2 3" xfId="49162"/>
    <cellStyle name="SAPBEXexcBad8 3 2 2 6 2 3" xfId="49161"/>
    <cellStyle name="SAPBEXexcBad8 3 2 2 6 2 3 2" xfId="49160"/>
    <cellStyle name="SAPBEXexcBad8 3 2 2 6 2 4" xfId="49159"/>
    <cellStyle name="SAPBEXexcBad8 3 2 2 6 3" xfId="49158"/>
    <cellStyle name="SAPBEXexcBad8 3 2 2 6 3 2" xfId="49157"/>
    <cellStyle name="SAPBEXexcBad8 3 2 2 6 4" xfId="49156"/>
    <cellStyle name="SAPBEXexcBad8 3 2 2 7" xfId="49155"/>
    <cellStyle name="SAPBEXexcBad8 3 2 2 7 2" xfId="49154"/>
    <cellStyle name="SAPBEXexcBad8 3 2 2 7 2 2" xfId="49153"/>
    <cellStyle name="SAPBEXexcBad8 3 2 2 7 2 2 2" xfId="49152"/>
    <cellStyle name="SAPBEXexcBad8 3 2 2 7 2 2 2 2" xfId="49151"/>
    <cellStyle name="SAPBEXexcBad8 3 2 2 7 2 2 3" xfId="49150"/>
    <cellStyle name="SAPBEXexcBad8 3 2 2 7 2 3" xfId="49149"/>
    <cellStyle name="SAPBEXexcBad8 3 2 2 7 2 3 2" xfId="49148"/>
    <cellStyle name="SAPBEXexcBad8 3 2 2 7 2 4" xfId="49147"/>
    <cellStyle name="SAPBEXexcBad8 3 2 2 7 3" xfId="49146"/>
    <cellStyle name="SAPBEXexcBad8 3 2 2 7 3 2" xfId="49145"/>
    <cellStyle name="SAPBEXexcBad8 3 2 2 7 3 2 2" xfId="49144"/>
    <cellStyle name="SAPBEXexcBad8 3 2 2 7 3 3" xfId="49143"/>
    <cellStyle name="SAPBEXexcBad8 3 2 2 7 4" xfId="49142"/>
    <cellStyle name="SAPBEXexcBad8 3 2 2 7 4 2" xfId="49141"/>
    <cellStyle name="SAPBEXexcBad8 3 2 2 7 5" xfId="49140"/>
    <cellStyle name="SAPBEXexcBad8 3 2 3" xfId="49139"/>
    <cellStyle name="SAPBEXexcBad8 3 2 3 2" xfId="49138"/>
    <cellStyle name="SAPBEXexcBad8 3 2 3 2 2" xfId="49137"/>
    <cellStyle name="SAPBEXexcBad8 3 2 3 2 2 2" xfId="49136"/>
    <cellStyle name="SAPBEXexcBad8 3 2 3 2 2 2 2" xfId="49135"/>
    <cellStyle name="SAPBEXexcBad8 3 2 3 2 2 3" xfId="49134"/>
    <cellStyle name="SAPBEXexcBad8 3 2 3 2 3" xfId="49133"/>
    <cellStyle name="SAPBEXexcBad8 3 2 3 2 3 2" xfId="49132"/>
    <cellStyle name="SAPBEXexcBad8 3 2 3 2 4" xfId="49131"/>
    <cellStyle name="SAPBEXexcBad8 3 2 3 3" xfId="49130"/>
    <cellStyle name="SAPBEXexcBad8 3 2 3 3 2" xfId="49129"/>
    <cellStyle name="SAPBEXexcBad8 3 2 4" xfId="49128"/>
    <cellStyle name="SAPBEXexcBad8 3 2 4 2" xfId="49127"/>
    <cellStyle name="SAPBEXexcBad8 3 2 4 2 2" xfId="49126"/>
    <cellStyle name="SAPBEXexcBad8 3 2 4 2 2 2" xfId="49125"/>
    <cellStyle name="SAPBEXexcBad8 3 2 4 2 2 2 2" xfId="49124"/>
    <cellStyle name="SAPBEXexcBad8 3 2 4 2 2 3" xfId="49123"/>
    <cellStyle name="SAPBEXexcBad8 3 2 4 2 3" xfId="49122"/>
    <cellStyle name="SAPBEXexcBad8 3 2 4 2 3 2" xfId="49121"/>
    <cellStyle name="SAPBEXexcBad8 3 2 4 2 4" xfId="49120"/>
    <cellStyle name="SAPBEXexcBad8 3 2 5" xfId="49119"/>
    <cellStyle name="SAPBEXexcBad8 3 2 5 2" xfId="49118"/>
    <cellStyle name="SAPBEXexcBad8 3 2 5 2 2" xfId="49117"/>
    <cellStyle name="SAPBEXexcBad8 3 2 5 2 2 2" xfId="49116"/>
    <cellStyle name="SAPBEXexcBad8 3 2 5 2 2 2 2" xfId="49115"/>
    <cellStyle name="SAPBEXexcBad8 3 2 5 2 2 3" xfId="49114"/>
    <cellStyle name="SAPBEXexcBad8 3 2 5 2 3" xfId="49113"/>
    <cellStyle name="SAPBEXexcBad8 3 2 5 2 3 2" xfId="49112"/>
    <cellStyle name="SAPBEXexcBad8 3 2 5 2 4" xfId="49111"/>
    <cellStyle name="SAPBEXexcBad8 3 2 5 3" xfId="49110"/>
    <cellStyle name="SAPBEXexcBad8 3 2 5 3 2" xfId="49109"/>
    <cellStyle name="SAPBEXexcBad8 3 2 5 4" xfId="49108"/>
    <cellStyle name="SAPBEXexcBad8 3 2 6" xfId="49107"/>
    <cellStyle name="SAPBEXexcBad8 3 2 6 2" xfId="49106"/>
    <cellStyle name="SAPBEXexcBad8 3 2 6 2 2" xfId="49105"/>
    <cellStyle name="SAPBEXexcBad8 3 2 6 2 2 2" xfId="49104"/>
    <cellStyle name="SAPBEXexcBad8 3 2 6 2 2 2 2" xfId="49103"/>
    <cellStyle name="SAPBEXexcBad8 3 2 6 2 2 3" xfId="49102"/>
    <cellStyle name="SAPBEXexcBad8 3 2 6 2 3" xfId="49101"/>
    <cellStyle name="SAPBEXexcBad8 3 2 6 2 3 2" xfId="49100"/>
    <cellStyle name="SAPBEXexcBad8 3 2 6 2 4" xfId="49099"/>
    <cellStyle name="SAPBEXexcBad8 3 2 6 3" xfId="49098"/>
    <cellStyle name="SAPBEXexcBad8 3 2 6 3 2" xfId="49097"/>
    <cellStyle name="SAPBEXexcBad8 3 2 6 3 2 2" xfId="49096"/>
    <cellStyle name="SAPBEXexcBad8 3 2 6 3 3" xfId="49095"/>
    <cellStyle name="SAPBEXexcBad8 3 2 6 4" xfId="49094"/>
    <cellStyle name="SAPBEXexcBad8 3 2 6 4 2" xfId="49093"/>
    <cellStyle name="SAPBEXexcBad8 3 2 6 5" xfId="49092"/>
    <cellStyle name="SAPBEXexcBad8 3 2 7" xfId="49091"/>
    <cellStyle name="SAPBEXexcBad8 3 2 7 2" xfId="49090"/>
    <cellStyle name="SAPBEXexcBad8 3 2 7 2 2" xfId="49089"/>
    <cellStyle name="SAPBEXexcBad8 3 2 7 2 2 2" xfId="49088"/>
    <cellStyle name="SAPBEXexcBad8 3 2 7 2 2 2 2" xfId="49087"/>
    <cellStyle name="SAPBEXexcBad8 3 2 7 2 2 3" xfId="49086"/>
    <cellStyle name="SAPBEXexcBad8 3 2 7 2 3" xfId="49085"/>
    <cellStyle name="SAPBEXexcBad8 3 2 7 2 3 2" xfId="49084"/>
    <cellStyle name="SAPBEXexcBad8 3 2 7 2 4" xfId="49083"/>
    <cellStyle name="SAPBEXexcBad8 3 2 7 3" xfId="49082"/>
    <cellStyle name="SAPBEXexcBad8 3 2 7 3 2" xfId="49081"/>
    <cellStyle name="SAPBEXexcBad8 3 2 7 4" xfId="49080"/>
    <cellStyle name="SAPBEXexcBad8 3 2 8" xfId="49079"/>
    <cellStyle name="SAPBEXexcBad8 3 2 8 2" xfId="49078"/>
    <cellStyle name="SAPBEXexcBad8 3 2 8 2 2" xfId="49077"/>
    <cellStyle name="SAPBEXexcBad8 3 2 8 2 2 2" xfId="49076"/>
    <cellStyle name="SAPBEXexcBad8 3 2 8 2 2 2 2" xfId="49075"/>
    <cellStyle name="SAPBEXexcBad8 3 2 8 2 2 3" xfId="49074"/>
    <cellStyle name="SAPBEXexcBad8 3 2 8 2 3" xfId="49073"/>
    <cellStyle name="SAPBEXexcBad8 3 2 8 2 3 2" xfId="49072"/>
    <cellStyle name="SAPBEXexcBad8 3 2 8 2 4" xfId="49071"/>
    <cellStyle name="SAPBEXexcBad8 3 2 8 3" xfId="49070"/>
    <cellStyle name="SAPBEXexcBad8 3 2 8 3 2" xfId="49069"/>
    <cellStyle name="SAPBEXexcBad8 3 2 8 3 2 2" xfId="49068"/>
    <cellStyle name="SAPBEXexcBad8 3 2 8 3 3" xfId="49067"/>
    <cellStyle name="SAPBEXexcBad8 3 2 8 4" xfId="49066"/>
    <cellStyle name="SAPBEXexcBad8 3 2 8 4 2" xfId="49065"/>
    <cellStyle name="SAPBEXexcBad8 3 2 8 5" xfId="49064"/>
    <cellStyle name="SAPBEXexcBad8 3 3" xfId="49063"/>
    <cellStyle name="SAPBEXexcBad8 3 3 2" xfId="49062"/>
    <cellStyle name="SAPBEXexcBad8 3 3 2 2" xfId="49061"/>
    <cellStyle name="SAPBEXexcBad8 3 3 2 2 2" xfId="49060"/>
    <cellStyle name="SAPBEXexcBad8 3 3 2 2 2 2" xfId="49059"/>
    <cellStyle name="SAPBEXexcBad8 3 3 2 2 2 2 2" xfId="49058"/>
    <cellStyle name="SAPBEXexcBad8 3 3 2 2 2 3" xfId="49057"/>
    <cellStyle name="SAPBEXexcBad8 3 3 2 2 3" xfId="49056"/>
    <cellStyle name="SAPBEXexcBad8 3 3 2 2 3 2" xfId="49055"/>
    <cellStyle name="SAPBEXexcBad8 3 3 2 2 4" xfId="49054"/>
    <cellStyle name="SAPBEXexcBad8 3 3 2 3" xfId="49053"/>
    <cellStyle name="SAPBEXexcBad8 3 3 2 3 2" xfId="49052"/>
    <cellStyle name="SAPBEXexcBad8 3 3 3" xfId="49051"/>
    <cellStyle name="SAPBEXexcBad8 3 3 3 2" xfId="49050"/>
    <cellStyle name="SAPBEXexcBad8 3 3 3 2 2" xfId="49049"/>
    <cellStyle name="SAPBEXexcBad8 3 3 3 2 2 2" xfId="49048"/>
    <cellStyle name="SAPBEXexcBad8 3 3 3 2 2 2 2" xfId="49047"/>
    <cellStyle name="SAPBEXexcBad8 3 3 3 2 2 3" xfId="49046"/>
    <cellStyle name="SAPBEXexcBad8 3 3 3 2 3" xfId="49045"/>
    <cellStyle name="SAPBEXexcBad8 3 3 3 2 3 2" xfId="49044"/>
    <cellStyle name="SAPBEXexcBad8 3 3 3 2 4" xfId="49043"/>
    <cellStyle name="SAPBEXexcBad8 3 3 4" xfId="49042"/>
    <cellStyle name="SAPBEXexcBad8 3 3 4 2" xfId="49041"/>
    <cellStyle name="SAPBEXexcBad8 3 3 4 2 2" xfId="49040"/>
    <cellStyle name="SAPBEXexcBad8 3 3 4 2 2 2" xfId="49039"/>
    <cellStyle name="SAPBEXexcBad8 3 3 4 2 2 2 2" xfId="49038"/>
    <cellStyle name="SAPBEXexcBad8 3 3 4 2 2 3" xfId="49037"/>
    <cellStyle name="SAPBEXexcBad8 3 3 4 2 3" xfId="49036"/>
    <cellStyle name="SAPBEXexcBad8 3 3 4 2 3 2" xfId="49035"/>
    <cellStyle name="SAPBEXexcBad8 3 3 4 2 4" xfId="49034"/>
    <cellStyle name="SAPBEXexcBad8 3 3 4 3" xfId="49033"/>
    <cellStyle name="SAPBEXexcBad8 3 3 4 3 2" xfId="49032"/>
    <cellStyle name="SAPBEXexcBad8 3 3 4 4" xfId="49031"/>
    <cellStyle name="SAPBEXexcBad8 3 3 5" xfId="49030"/>
    <cellStyle name="SAPBEXexcBad8 3 3 5 2" xfId="49029"/>
    <cellStyle name="SAPBEXexcBad8 3 3 5 2 2" xfId="49028"/>
    <cellStyle name="SAPBEXexcBad8 3 3 5 2 2 2" xfId="49027"/>
    <cellStyle name="SAPBEXexcBad8 3 3 5 2 2 2 2" xfId="49026"/>
    <cellStyle name="SAPBEXexcBad8 3 3 5 2 2 3" xfId="49025"/>
    <cellStyle name="SAPBEXexcBad8 3 3 5 2 3" xfId="49024"/>
    <cellStyle name="SAPBEXexcBad8 3 3 5 2 3 2" xfId="49023"/>
    <cellStyle name="SAPBEXexcBad8 3 3 5 2 4" xfId="49022"/>
    <cellStyle name="SAPBEXexcBad8 3 3 5 3" xfId="49021"/>
    <cellStyle name="SAPBEXexcBad8 3 3 5 3 2" xfId="49020"/>
    <cellStyle name="SAPBEXexcBad8 3 3 5 3 2 2" xfId="49019"/>
    <cellStyle name="SAPBEXexcBad8 3 3 5 3 3" xfId="49018"/>
    <cellStyle name="SAPBEXexcBad8 3 3 5 4" xfId="49017"/>
    <cellStyle name="SAPBEXexcBad8 3 3 5 4 2" xfId="49016"/>
    <cellStyle name="SAPBEXexcBad8 3 3 5 5" xfId="49015"/>
    <cellStyle name="SAPBEXexcBad8 3 3 6" xfId="49014"/>
    <cellStyle name="SAPBEXexcBad8 3 3 6 2" xfId="49013"/>
    <cellStyle name="SAPBEXexcBad8 3 3 6 2 2" xfId="49012"/>
    <cellStyle name="SAPBEXexcBad8 3 3 6 2 2 2" xfId="49011"/>
    <cellStyle name="SAPBEXexcBad8 3 3 6 2 2 2 2" xfId="49010"/>
    <cellStyle name="SAPBEXexcBad8 3 3 6 2 2 3" xfId="49009"/>
    <cellStyle name="SAPBEXexcBad8 3 3 6 2 3" xfId="49008"/>
    <cellStyle name="SAPBEXexcBad8 3 3 6 2 3 2" xfId="49007"/>
    <cellStyle name="SAPBEXexcBad8 3 3 6 2 4" xfId="49006"/>
    <cellStyle name="SAPBEXexcBad8 3 3 6 3" xfId="49005"/>
    <cellStyle name="SAPBEXexcBad8 3 3 6 3 2" xfId="49004"/>
    <cellStyle name="SAPBEXexcBad8 3 3 6 4" xfId="49003"/>
    <cellStyle name="SAPBEXexcBad8 3 3 7" xfId="49002"/>
    <cellStyle name="SAPBEXexcBad8 3 3 7 2" xfId="49001"/>
    <cellStyle name="SAPBEXexcBad8 3 3 7 2 2" xfId="49000"/>
    <cellStyle name="SAPBEXexcBad8 3 3 7 2 2 2" xfId="48999"/>
    <cellStyle name="SAPBEXexcBad8 3 3 7 2 2 2 2" xfId="48998"/>
    <cellStyle name="SAPBEXexcBad8 3 3 7 2 2 3" xfId="48997"/>
    <cellStyle name="SAPBEXexcBad8 3 3 7 2 3" xfId="48996"/>
    <cellStyle name="SAPBEXexcBad8 3 3 7 2 3 2" xfId="48995"/>
    <cellStyle name="SAPBEXexcBad8 3 3 7 2 4" xfId="48994"/>
    <cellStyle name="SAPBEXexcBad8 3 3 7 3" xfId="48993"/>
    <cellStyle name="SAPBEXexcBad8 3 3 7 3 2" xfId="48992"/>
    <cellStyle name="SAPBEXexcBad8 3 3 7 3 2 2" xfId="48991"/>
    <cellStyle name="SAPBEXexcBad8 3 3 7 3 3" xfId="48990"/>
    <cellStyle name="SAPBEXexcBad8 3 3 7 4" xfId="48989"/>
    <cellStyle name="SAPBEXexcBad8 3 3 7 4 2" xfId="48988"/>
    <cellStyle name="SAPBEXexcBad8 3 3 7 5" xfId="48987"/>
    <cellStyle name="SAPBEXexcBad8 3 4" xfId="48986"/>
    <cellStyle name="SAPBEXexcBad8 3 4 2" xfId="48985"/>
    <cellStyle name="SAPBEXexcBad8 3 4 2 2" xfId="48984"/>
    <cellStyle name="SAPBEXexcBad8 3 4 2 2 2" xfId="48983"/>
    <cellStyle name="SAPBEXexcBad8 3 4 2 2 2 2" xfId="48982"/>
    <cellStyle name="SAPBEXexcBad8 3 4 2 2 3" xfId="48981"/>
    <cellStyle name="SAPBEXexcBad8 3 4 2 3" xfId="48980"/>
    <cellStyle name="SAPBEXexcBad8 3 4 2 3 2" xfId="48979"/>
    <cellStyle name="SAPBEXexcBad8 3 4 2 4" xfId="48978"/>
    <cellStyle name="SAPBEXexcBad8 3 4 3" xfId="48977"/>
    <cellStyle name="SAPBEXexcBad8 3 4 3 2" xfId="48976"/>
    <cellStyle name="SAPBEXexcBad8 3 5" xfId="48975"/>
    <cellStyle name="SAPBEXexcBad8 3 5 2" xfId="48974"/>
    <cellStyle name="SAPBEXexcBad8 3 5 2 2" xfId="48973"/>
    <cellStyle name="SAPBEXexcBad8 3 5 2 2 2" xfId="48972"/>
    <cellStyle name="SAPBEXexcBad8 3 5 2 2 2 2" xfId="48971"/>
    <cellStyle name="SAPBEXexcBad8 3 5 2 2 3" xfId="48970"/>
    <cellStyle name="SAPBEXexcBad8 3 5 2 3" xfId="48969"/>
    <cellStyle name="SAPBEXexcBad8 3 5 2 3 2" xfId="48968"/>
    <cellStyle name="SAPBEXexcBad8 3 5 2 4" xfId="48967"/>
    <cellStyle name="SAPBEXexcBad8 3 6" xfId="48966"/>
    <cellStyle name="SAPBEXexcBad8 3 6 2" xfId="48965"/>
    <cellStyle name="SAPBEXexcBad8 3 6 2 2" xfId="48964"/>
    <cellStyle name="SAPBEXexcBad8 3 6 2 2 2" xfId="48963"/>
    <cellStyle name="SAPBEXexcBad8 3 6 2 2 2 2" xfId="48962"/>
    <cellStyle name="SAPBEXexcBad8 3 6 2 2 3" xfId="48961"/>
    <cellStyle name="SAPBEXexcBad8 3 6 2 3" xfId="48960"/>
    <cellStyle name="SAPBEXexcBad8 3 6 2 3 2" xfId="48959"/>
    <cellStyle name="SAPBEXexcBad8 3 6 2 4" xfId="48958"/>
    <cellStyle name="SAPBEXexcBad8 3 6 3" xfId="48957"/>
    <cellStyle name="SAPBEXexcBad8 3 6 3 2" xfId="48956"/>
    <cellStyle name="SAPBEXexcBad8 3 6 4" xfId="48955"/>
    <cellStyle name="SAPBEXexcBad8 3 7" xfId="48954"/>
    <cellStyle name="SAPBEXexcBad8 3 7 2" xfId="48953"/>
    <cellStyle name="SAPBEXexcBad8 3 7 2 2" xfId="48952"/>
    <cellStyle name="SAPBEXexcBad8 3 7 2 2 2" xfId="48951"/>
    <cellStyle name="SAPBEXexcBad8 3 7 2 2 2 2" xfId="48950"/>
    <cellStyle name="SAPBEXexcBad8 3 7 2 2 3" xfId="48949"/>
    <cellStyle name="SAPBEXexcBad8 3 7 2 3" xfId="48948"/>
    <cellStyle name="SAPBEXexcBad8 3 7 2 3 2" xfId="48947"/>
    <cellStyle name="SAPBEXexcBad8 3 7 2 4" xfId="48946"/>
    <cellStyle name="SAPBEXexcBad8 3 7 3" xfId="48945"/>
    <cellStyle name="SAPBEXexcBad8 3 7 3 2" xfId="48944"/>
    <cellStyle name="SAPBEXexcBad8 3 7 3 2 2" xfId="48943"/>
    <cellStyle name="SAPBEXexcBad8 3 7 3 3" xfId="48942"/>
    <cellStyle name="SAPBEXexcBad8 3 7 4" xfId="48941"/>
    <cellStyle name="SAPBEXexcBad8 3 7 4 2" xfId="48940"/>
    <cellStyle name="SAPBEXexcBad8 3 7 5" xfId="48939"/>
    <cellStyle name="SAPBEXexcBad8 3 8" xfId="48938"/>
    <cellStyle name="SAPBEXexcBad8 3 8 2" xfId="48937"/>
    <cellStyle name="SAPBEXexcBad8 3 8 2 2" xfId="48936"/>
    <cellStyle name="SAPBEXexcBad8 3 8 2 2 2" xfId="48935"/>
    <cellStyle name="SAPBEXexcBad8 3 8 2 2 2 2" xfId="48934"/>
    <cellStyle name="SAPBEXexcBad8 3 8 2 2 3" xfId="48933"/>
    <cellStyle name="SAPBEXexcBad8 3 8 2 3" xfId="48932"/>
    <cellStyle name="SAPBEXexcBad8 3 8 2 3 2" xfId="48931"/>
    <cellStyle name="SAPBEXexcBad8 3 8 2 4" xfId="48930"/>
    <cellStyle name="SAPBEXexcBad8 3 8 3" xfId="48929"/>
    <cellStyle name="SAPBEXexcBad8 3 8 3 2" xfId="48928"/>
    <cellStyle name="SAPBEXexcBad8 3 8 4" xfId="48927"/>
    <cellStyle name="SAPBEXexcBad8 3 9" xfId="48926"/>
    <cellStyle name="SAPBEXexcBad8 3 9 2" xfId="48925"/>
    <cellStyle name="SAPBEXexcBad8 3 9 2 2" xfId="48924"/>
    <cellStyle name="SAPBEXexcBad8 3 9 2 2 2" xfId="48923"/>
    <cellStyle name="SAPBEXexcBad8 3 9 2 2 2 2" xfId="48922"/>
    <cellStyle name="SAPBEXexcBad8 3 9 2 2 3" xfId="48921"/>
    <cellStyle name="SAPBEXexcBad8 3 9 2 3" xfId="48920"/>
    <cellStyle name="SAPBEXexcBad8 3 9 2 3 2" xfId="48919"/>
    <cellStyle name="SAPBEXexcBad8 3 9 2 4" xfId="48918"/>
    <cellStyle name="SAPBEXexcBad8 3 9 3" xfId="48917"/>
    <cellStyle name="SAPBEXexcBad8 3 9 3 2" xfId="48916"/>
    <cellStyle name="SAPBEXexcBad8 3 9 3 2 2" xfId="48915"/>
    <cellStyle name="SAPBEXexcBad8 3 9 3 3" xfId="48914"/>
    <cellStyle name="SAPBEXexcBad8 3 9 4" xfId="48913"/>
    <cellStyle name="SAPBEXexcBad8 3 9 4 2" xfId="48912"/>
    <cellStyle name="SAPBEXexcBad8 3 9 5" xfId="48911"/>
    <cellStyle name="SAPBEXexcBad8 4" xfId="48910"/>
    <cellStyle name="SAPBEXexcBad8 4 2" xfId="48909"/>
    <cellStyle name="SAPBEXexcBad8 4 2 2" xfId="48908"/>
    <cellStyle name="SAPBEXexcBad8 4 2 2 2" xfId="48907"/>
    <cellStyle name="SAPBEXexcBad8 4 2 2 2 2" xfId="48906"/>
    <cellStyle name="SAPBEXexcBad8 4 2 2 2 2 2" xfId="48905"/>
    <cellStyle name="SAPBEXexcBad8 4 2 2 2 2 2 2" xfId="48904"/>
    <cellStyle name="SAPBEXexcBad8 4 2 2 2 2 3" xfId="48903"/>
    <cellStyle name="SAPBEXexcBad8 4 2 2 2 3" xfId="48902"/>
    <cellStyle name="SAPBEXexcBad8 4 2 2 2 3 2" xfId="48901"/>
    <cellStyle name="SAPBEXexcBad8 4 2 2 2 4" xfId="48900"/>
    <cellStyle name="SAPBEXexcBad8 4 2 2 3" xfId="48899"/>
    <cellStyle name="SAPBEXexcBad8 4 2 2 3 2" xfId="48898"/>
    <cellStyle name="SAPBEXexcBad8 4 2 3" xfId="48897"/>
    <cellStyle name="SAPBEXexcBad8 4 2 3 2" xfId="48896"/>
    <cellStyle name="SAPBEXexcBad8 4 2 3 2 2" xfId="48895"/>
    <cellStyle name="SAPBEXexcBad8 4 2 3 2 2 2" xfId="48894"/>
    <cellStyle name="SAPBEXexcBad8 4 2 3 2 2 2 2" xfId="48893"/>
    <cellStyle name="SAPBEXexcBad8 4 2 3 2 2 3" xfId="48892"/>
    <cellStyle name="SAPBEXexcBad8 4 2 3 2 3" xfId="48891"/>
    <cellStyle name="SAPBEXexcBad8 4 2 3 2 3 2" xfId="48890"/>
    <cellStyle name="SAPBEXexcBad8 4 2 3 2 4" xfId="48889"/>
    <cellStyle name="SAPBEXexcBad8 4 2 4" xfId="48888"/>
    <cellStyle name="SAPBEXexcBad8 4 2 4 2" xfId="48887"/>
    <cellStyle name="SAPBEXexcBad8 4 2 4 2 2" xfId="48886"/>
    <cellStyle name="SAPBEXexcBad8 4 2 4 2 2 2" xfId="48885"/>
    <cellStyle name="SAPBEXexcBad8 4 2 4 2 2 2 2" xfId="48884"/>
    <cellStyle name="SAPBEXexcBad8 4 2 4 2 2 3" xfId="48883"/>
    <cellStyle name="SAPBEXexcBad8 4 2 4 2 3" xfId="48882"/>
    <cellStyle name="SAPBEXexcBad8 4 2 4 2 3 2" xfId="48881"/>
    <cellStyle name="SAPBEXexcBad8 4 2 4 2 4" xfId="48880"/>
    <cellStyle name="SAPBEXexcBad8 4 2 4 3" xfId="48879"/>
    <cellStyle name="SAPBEXexcBad8 4 2 4 3 2" xfId="48878"/>
    <cellStyle name="SAPBEXexcBad8 4 2 4 4" xfId="48877"/>
    <cellStyle name="SAPBEXexcBad8 4 2 5" xfId="48876"/>
    <cellStyle name="SAPBEXexcBad8 4 2 5 2" xfId="48875"/>
    <cellStyle name="SAPBEXexcBad8 4 2 5 2 2" xfId="48874"/>
    <cellStyle name="SAPBEXexcBad8 4 2 5 2 2 2" xfId="48873"/>
    <cellStyle name="SAPBEXexcBad8 4 2 5 2 2 2 2" xfId="48872"/>
    <cellStyle name="SAPBEXexcBad8 4 2 5 2 2 3" xfId="48871"/>
    <cellStyle name="SAPBEXexcBad8 4 2 5 2 3" xfId="48870"/>
    <cellStyle name="SAPBEXexcBad8 4 2 5 2 3 2" xfId="48869"/>
    <cellStyle name="SAPBEXexcBad8 4 2 5 2 4" xfId="48868"/>
    <cellStyle name="SAPBEXexcBad8 4 2 5 3" xfId="48867"/>
    <cellStyle name="SAPBEXexcBad8 4 2 5 3 2" xfId="48866"/>
    <cellStyle name="SAPBEXexcBad8 4 2 5 3 2 2" xfId="48865"/>
    <cellStyle name="SAPBEXexcBad8 4 2 5 3 3" xfId="48864"/>
    <cellStyle name="SAPBEXexcBad8 4 2 5 4" xfId="48863"/>
    <cellStyle name="SAPBEXexcBad8 4 2 5 4 2" xfId="48862"/>
    <cellStyle name="SAPBEXexcBad8 4 2 5 5" xfId="48861"/>
    <cellStyle name="SAPBEXexcBad8 4 2 6" xfId="48860"/>
    <cellStyle name="SAPBEXexcBad8 4 2 6 2" xfId="48859"/>
    <cellStyle name="SAPBEXexcBad8 4 2 6 2 2" xfId="48858"/>
    <cellStyle name="SAPBEXexcBad8 4 2 6 2 2 2" xfId="48857"/>
    <cellStyle name="SAPBEXexcBad8 4 2 6 2 2 2 2" xfId="48856"/>
    <cellStyle name="SAPBEXexcBad8 4 2 6 2 2 3" xfId="48855"/>
    <cellStyle name="SAPBEXexcBad8 4 2 6 2 3" xfId="48854"/>
    <cellStyle name="SAPBEXexcBad8 4 2 6 2 3 2" xfId="48853"/>
    <cellStyle name="SAPBEXexcBad8 4 2 6 2 4" xfId="48852"/>
    <cellStyle name="SAPBEXexcBad8 4 2 6 3" xfId="48851"/>
    <cellStyle name="SAPBEXexcBad8 4 2 6 3 2" xfId="48850"/>
    <cellStyle name="SAPBEXexcBad8 4 2 6 4" xfId="48849"/>
    <cellStyle name="SAPBEXexcBad8 4 2 7" xfId="48848"/>
    <cellStyle name="SAPBEXexcBad8 4 2 7 2" xfId="48847"/>
    <cellStyle name="SAPBEXexcBad8 4 2 7 2 2" xfId="48846"/>
    <cellStyle name="SAPBEXexcBad8 4 2 7 2 2 2" xfId="48845"/>
    <cellStyle name="SAPBEXexcBad8 4 2 7 2 2 2 2" xfId="48844"/>
    <cellStyle name="SAPBEXexcBad8 4 2 7 2 2 3" xfId="48843"/>
    <cellStyle name="SAPBEXexcBad8 4 2 7 2 3" xfId="48842"/>
    <cellStyle name="SAPBEXexcBad8 4 2 7 2 3 2" xfId="48841"/>
    <cellStyle name="SAPBEXexcBad8 4 2 7 2 4" xfId="48840"/>
    <cellStyle name="SAPBEXexcBad8 4 2 7 3" xfId="48839"/>
    <cellStyle name="SAPBEXexcBad8 4 2 7 3 2" xfId="48838"/>
    <cellStyle name="SAPBEXexcBad8 4 2 7 3 2 2" xfId="48837"/>
    <cellStyle name="SAPBEXexcBad8 4 2 7 3 3" xfId="48836"/>
    <cellStyle name="SAPBEXexcBad8 4 2 7 4" xfId="48835"/>
    <cellStyle name="SAPBEXexcBad8 4 2 7 4 2" xfId="48834"/>
    <cellStyle name="SAPBEXexcBad8 4 2 7 5" xfId="48833"/>
    <cellStyle name="SAPBEXexcBad8 4 3" xfId="48832"/>
    <cellStyle name="SAPBEXexcBad8 4 3 2" xfId="48831"/>
    <cellStyle name="SAPBEXexcBad8 4 3 2 2" xfId="48830"/>
    <cellStyle name="SAPBEXexcBad8 4 3 2 2 2" xfId="48829"/>
    <cellStyle name="SAPBEXexcBad8 4 3 2 2 2 2" xfId="48828"/>
    <cellStyle name="SAPBEXexcBad8 4 3 2 2 3" xfId="48827"/>
    <cellStyle name="SAPBEXexcBad8 4 3 2 3" xfId="48826"/>
    <cellStyle name="SAPBEXexcBad8 4 3 2 3 2" xfId="48825"/>
    <cellStyle name="SAPBEXexcBad8 4 3 2 4" xfId="48824"/>
    <cellStyle name="SAPBEXexcBad8 4 3 3" xfId="48823"/>
    <cellStyle name="SAPBEXexcBad8 4 3 3 2" xfId="48822"/>
    <cellStyle name="SAPBEXexcBad8 4 4" xfId="48821"/>
    <cellStyle name="SAPBEXexcBad8 4 4 2" xfId="48820"/>
    <cellStyle name="SAPBEXexcBad8 4 4 2 2" xfId="48819"/>
    <cellStyle name="SAPBEXexcBad8 4 4 2 2 2" xfId="48818"/>
    <cellStyle name="SAPBEXexcBad8 4 4 2 2 2 2" xfId="48817"/>
    <cellStyle name="SAPBEXexcBad8 4 4 2 2 3" xfId="48816"/>
    <cellStyle name="SAPBEXexcBad8 4 4 2 3" xfId="48815"/>
    <cellStyle name="SAPBEXexcBad8 4 4 2 3 2" xfId="48814"/>
    <cellStyle name="SAPBEXexcBad8 4 4 2 4" xfId="48813"/>
    <cellStyle name="SAPBEXexcBad8 4 5" xfId="48812"/>
    <cellStyle name="SAPBEXexcBad8 4 5 2" xfId="48811"/>
    <cellStyle name="SAPBEXexcBad8 4 5 2 2" xfId="48810"/>
    <cellStyle name="SAPBEXexcBad8 4 5 2 2 2" xfId="48809"/>
    <cellStyle name="SAPBEXexcBad8 4 5 2 2 2 2" xfId="48808"/>
    <cellStyle name="SAPBEXexcBad8 4 5 2 2 3" xfId="48807"/>
    <cellStyle name="SAPBEXexcBad8 4 5 2 3" xfId="48806"/>
    <cellStyle name="SAPBEXexcBad8 4 5 2 3 2" xfId="48805"/>
    <cellStyle name="SAPBEXexcBad8 4 5 2 4" xfId="48804"/>
    <cellStyle name="SAPBEXexcBad8 4 5 3" xfId="48803"/>
    <cellStyle name="SAPBEXexcBad8 4 5 3 2" xfId="48802"/>
    <cellStyle name="SAPBEXexcBad8 4 5 4" xfId="48801"/>
    <cellStyle name="SAPBEXexcBad8 4 6" xfId="48800"/>
    <cellStyle name="SAPBEXexcBad8 4 6 2" xfId="48799"/>
    <cellStyle name="SAPBEXexcBad8 4 6 2 2" xfId="48798"/>
    <cellStyle name="SAPBEXexcBad8 4 6 2 2 2" xfId="48797"/>
    <cellStyle name="SAPBEXexcBad8 4 6 2 2 2 2" xfId="48796"/>
    <cellStyle name="SAPBEXexcBad8 4 6 2 2 3" xfId="48795"/>
    <cellStyle name="SAPBEXexcBad8 4 6 2 3" xfId="48794"/>
    <cellStyle name="SAPBEXexcBad8 4 6 2 3 2" xfId="48793"/>
    <cellStyle name="SAPBEXexcBad8 4 6 2 4" xfId="48792"/>
    <cellStyle name="SAPBEXexcBad8 4 6 3" xfId="48791"/>
    <cellStyle name="SAPBEXexcBad8 4 6 3 2" xfId="48790"/>
    <cellStyle name="SAPBEXexcBad8 4 6 3 2 2" xfId="48789"/>
    <cellStyle name="SAPBEXexcBad8 4 6 3 3" xfId="48788"/>
    <cellStyle name="SAPBEXexcBad8 4 6 4" xfId="48787"/>
    <cellStyle name="SAPBEXexcBad8 4 6 4 2" xfId="48786"/>
    <cellStyle name="SAPBEXexcBad8 4 6 5" xfId="48785"/>
    <cellStyle name="SAPBEXexcBad8 4 7" xfId="48784"/>
    <cellStyle name="SAPBEXexcBad8 4 7 2" xfId="48783"/>
    <cellStyle name="SAPBEXexcBad8 4 7 2 2" xfId="48782"/>
    <cellStyle name="SAPBEXexcBad8 4 7 2 2 2" xfId="48781"/>
    <cellStyle name="SAPBEXexcBad8 4 7 2 2 2 2" xfId="48780"/>
    <cellStyle name="SAPBEXexcBad8 4 7 2 2 3" xfId="48779"/>
    <cellStyle name="SAPBEXexcBad8 4 7 2 3" xfId="48778"/>
    <cellStyle name="SAPBEXexcBad8 4 7 2 3 2" xfId="48777"/>
    <cellStyle name="SAPBEXexcBad8 4 7 2 4" xfId="48776"/>
    <cellStyle name="SAPBEXexcBad8 4 7 3" xfId="48775"/>
    <cellStyle name="SAPBEXexcBad8 4 7 3 2" xfId="48774"/>
    <cellStyle name="SAPBEXexcBad8 4 7 4" xfId="48773"/>
    <cellStyle name="SAPBEXexcBad8 4 8" xfId="48772"/>
    <cellStyle name="SAPBEXexcBad8 4 8 2" xfId="48771"/>
    <cellStyle name="SAPBEXexcBad8 4 8 2 2" xfId="48770"/>
    <cellStyle name="SAPBEXexcBad8 4 8 2 2 2" xfId="48769"/>
    <cellStyle name="SAPBEXexcBad8 4 8 2 2 2 2" xfId="48768"/>
    <cellStyle name="SAPBEXexcBad8 4 8 2 2 3" xfId="48767"/>
    <cellStyle name="SAPBEXexcBad8 4 8 2 3" xfId="48766"/>
    <cellStyle name="SAPBEXexcBad8 4 8 2 3 2" xfId="48765"/>
    <cellStyle name="SAPBEXexcBad8 4 8 2 4" xfId="48764"/>
    <cellStyle name="SAPBEXexcBad8 4 8 3" xfId="48763"/>
    <cellStyle name="SAPBEXexcBad8 4 8 3 2" xfId="48762"/>
    <cellStyle name="SAPBEXexcBad8 4 8 3 2 2" xfId="48761"/>
    <cellStyle name="SAPBEXexcBad8 4 8 3 3" xfId="48760"/>
    <cellStyle name="SAPBEXexcBad8 4 8 4" xfId="48759"/>
    <cellStyle name="SAPBEXexcBad8 4 8 4 2" xfId="48758"/>
    <cellStyle name="SAPBEXexcBad8 4 8 5" xfId="48757"/>
    <cellStyle name="SAPBEXexcBad8 5" xfId="48756"/>
    <cellStyle name="SAPBEXexcBad8 5 2" xfId="48755"/>
    <cellStyle name="SAPBEXexcBad8 5 2 2" xfId="48754"/>
    <cellStyle name="SAPBEXexcBad8 5 2 2 2" xfId="48753"/>
    <cellStyle name="SAPBEXexcBad8 5 2 2 2 2" xfId="48752"/>
    <cellStyle name="SAPBEXexcBad8 5 2 2 2 2 2" xfId="48751"/>
    <cellStyle name="SAPBEXexcBad8 5 2 2 2 2 2 2" xfId="48750"/>
    <cellStyle name="SAPBEXexcBad8 5 2 2 2 2 3" xfId="48749"/>
    <cellStyle name="SAPBEXexcBad8 5 2 2 2 3" xfId="48748"/>
    <cellStyle name="SAPBEXexcBad8 5 2 2 2 3 2" xfId="48747"/>
    <cellStyle name="SAPBEXexcBad8 5 2 2 2 4" xfId="48746"/>
    <cellStyle name="SAPBEXexcBad8 5 2 2 3" xfId="48745"/>
    <cellStyle name="SAPBEXexcBad8 5 2 2 3 2" xfId="48744"/>
    <cellStyle name="SAPBEXexcBad8 5 2 3" xfId="48743"/>
    <cellStyle name="SAPBEXexcBad8 5 2 3 2" xfId="48742"/>
    <cellStyle name="SAPBEXexcBad8 5 2 3 2 2" xfId="48741"/>
    <cellStyle name="SAPBEXexcBad8 5 2 3 2 2 2" xfId="48740"/>
    <cellStyle name="SAPBEXexcBad8 5 2 3 2 2 2 2" xfId="48739"/>
    <cellStyle name="SAPBEXexcBad8 5 2 3 2 2 3" xfId="48738"/>
    <cellStyle name="SAPBEXexcBad8 5 2 3 2 3" xfId="48737"/>
    <cellStyle name="SAPBEXexcBad8 5 2 3 2 3 2" xfId="48736"/>
    <cellStyle name="SAPBEXexcBad8 5 2 3 2 4" xfId="48735"/>
    <cellStyle name="SAPBEXexcBad8 5 2 4" xfId="48734"/>
    <cellStyle name="SAPBEXexcBad8 5 2 4 2" xfId="48733"/>
    <cellStyle name="SAPBEXexcBad8 5 2 4 2 2" xfId="48732"/>
    <cellStyle name="SAPBEXexcBad8 5 2 4 2 2 2" xfId="48731"/>
    <cellStyle name="SAPBEXexcBad8 5 2 4 2 2 2 2" xfId="48730"/>
    <cellStyle name="SAPBEXexcBad8 5 2 4 2 2 3" xfId="48729"/>
    <cellStyle name="SAPBEXexcBad8 5 2 4 2 3" xfId="48728"/>
    <cellStyle name="SAPBEXexcBad8 5 2 4 2 3 2" xfId="48727"/>
    <cellStyle name="SAPBEXexcBad8 5 2 4 2 4" xfId="48726"/>
    <cellStyle name="SAPBEXexcBad8 5 2 4 3" xfId="48725"/>
    <cellStyle name="SAPBEXexcBad8 5 2 4 3 2" xfId="48724"/>
    <cellStyle name="SAPBEXexcBad8 5 2 4 4" xfId="48723"/>
    <cellStyle name="SAPBEXexcBad8 5 2 5" xfId="48722"/>
    <cellStyle name="SAPBEXexcBad8 5 2 5 2" xfId="48721"/>
    <cellStyle name="SAPBEXexcBad8 5 2 5 2 2" xfId="48720"/>
    <cellStyle name="SAPBEXexcBad8 5 2 5 2 2 2" xfId="48719"/>
    <cellStyle name="SAPBEXexcBad8 5 2 5 2 2 2 2" xfId="48718"/>
    <cellStyle name="SAPBEXexcBad8 5 2 5 2 2 3" xfId="48717"/>
    <cellStyle name="SAPBEXexcBad8 5 2 5 2 3" xfId="48716"/>
    <cellStyle name="SAPBEXexcBad8 5 2 5 2 3 2" xfId="48715"/>
    <cellStyle name="SAPBEXexcBad8 5 2 5 2 4" xfId="48714"/>
    <cellStyle name="SAPBEXexcBad8 5 2 5 3" xfId="48713"/>
    <cellStyle name="SAPBEXexcBad8 5 2 5 3 2" xfId="48712"/>
    <cellStyle name="SAPBEXexcBad8 5 2 5 3 2 2" xfId="48711"/>
    <cellStyle name="SAPBEXexcBad8 5 2 5 3 3" xfId="48710"/>
    <cellStyle name="SAPBEXexcBad8 5 2 5 4" xfId="48709"/>
    <cellStyle name="SAPBEXexcBad8 5 2 5 4 2" xfId="48708"/>
    <cellStyle name="SAPBEXexcBad8 5 2 5 5" xfId="48707"/>
    <cellStyle name="SAPBEXexcBad8 5 2 6" xfId="48706"/>
    <cellStyle name="SAPBEXexcBad8 5 2 6 2" xfId="48705"/>
    <cellStyle name="SAPBEXexcBad8 5 2 6 2 2" xfId="48704"/>
    <cellStyle name="SAPBEXexcBad8 5 2 6 2 2 2" xfId="48703"/>
    <cellStyle name="SAPBEXexcBad8 5 2 6 2 2 2 2" xfId="48702"/>
    <cellStyle name="SAPBEXexcBad8 5 2 6 2 2 3" xfId="48701"/>
    <cellStyle name="SAPBEXexcBad8 5 2 6 2 3" xfId="48700"/>
    <cellStyle name="SAPBEXexcBad8 5 2 6 2 3 2" xfId="48699"/>
    <cellStyle name="SAPBEXexcBad8 5 2 6 2 4" xfId="48698"/>
    <cellStyle name="SAPBEXexcBad8 5 2 6 3" xfId="48697"/>
    <cellStyle name="SAPBEXexcBad8 5 2 6 3 2" xfId="48696"/>
    <cellStyle name="SAPBEXexcBad8 5 2 6 4" xfId="48695"/>
    <cellStyle name="SAPBEXexcBad8 5 2 7" xfId="48694"/>
    <cellStyle name="SAPBEXexcBad8 5 2 7 2" xfId="48693"/>
    <cellStyle name="SAPBEXexcBad8 5 2 7 2 2" xfId="48692"/>
    <cellStyle name="SAPBEXexcBad8 5 2 7 2 2 2" xfId="48691"/>
    <cellStyle name="SAPBEXexcBad8 5 2 7 2 2 2 2" xfId="48690"/>
    <cellStyle name="SAPBEXexcBad8 5 2 7 2 2 3" xfId="48689"/>
    <cellStyle name="SAPBEXexcBad8 5 2 7 2 3" xfId="48688"/>
    <cellStyle name="SAPBEXexcBad8 5 2 7 2 3 2" xfId="48687"/>
    <cellStyle name="SAPBEXexcBad8 5 2 7 2 4" xfId="48686"/>
    <cellStyle name="SAPBEXexcBad8 5 2 7 3" xfId="48685"/>
    <cellStyle name="SAPBEXexcBad8 5 2 7 3 2" xfId="48684"/>
    <cellStyle name="SAPBEXexcBad8 5 2 7 3 2 2" xfId="48683"/>
    <cellStyle name="SAPBEXexcBad8 5 2 7 3 3" xfId="48682"/>
    <cellStyle name="SAPBEXexcBad8 5 2 7 4" xfId="48681"/>
    <cellStyle name="SAPBEXexcBad8 5 2 7 4 2" xfId="48680"/>
    <cellStyle name="SAPBEXexcBad8 5 2 7 5" xfId="48679"/>
    <cellStyle name="SAPBEXexcBad8 5 3" xfId="48678"/>
    <cellStyle name="SAPBEXexcBad8 5 3 2" xfId="48677"/>
    <cellStyle name="SAPBEXexcBad8 5 3 2 2" xfId="48676"/>
    <cellStyle name="SAPBEXexcBad8 5 3 2 2 2" xfId="48675"/>
    <cellStyle name="SAPBEXexcBad8 5 3 2 2 2 2" xfId="48674"/>
    <cellStyle name="SAPBEXexcBad8 5 3 2 2 3" xfId="48673"/>
    <cellStyle name="SAPBEXexcBad8 5 3 2 3" xfId="48672"/>
    <cellStyle name="SAPBEXexcBad8 5 3 2 3 2" xfId="48671"/>
    <cellStyle name="SAPBEXexcBad8 5 3 2 4" xfId="48670"/>
    <cellStyle name="SAPBEXexcBad8 5 3 3" xfId="48669"/>
    <cellStyle name="SAPBEXexcBad8 5 3 3 2" xfId="48668"/>
    <cellStyle name="SAPBEXexcBad8 5 4" xfId="48667"/>
    <cellStyle name="SAPBEXexcBad8 5 4 2" xfId="48666"/>
    <cellStyle name="SAPBEXexcBad8 5 4 2 2" xfId="48665"/>
    <cellStyle name="SAPBEXexcBad8 5 4 2 2 2" xfId="48664"/>
    <cellStyle name="SAPBEXexcBad8 5 4 2 2 2 2" xfId="48663"/>
    <cellStyle name="SAPBEXexcBad8 5 4 2 2 3" xfId="48662"/>
    <cellStyle name="SAPBEXexcBad8 5 4 2 3" xfId="48661"/>
    <cellStyle name="SAPBEXexcBad8 5 4 2 3 2" xfId="48660"/>
    <cellStyle name="SAPBEXexcBad8 5 4 2 4" xfId="48659"/>
    <cellStyle name="SAPBEXexcBad8 5 5" xfId="48658"/>
    <cellStyle name="SAPBEXexcBad8 5 5 2" xfId="48657"/>
    <cellStyle name="SAPBEXexcBad8 5 5 2 2" xfId="48656"/>
    <cellStyle name="SAPBEXexcBad8 5 5 2 2 2" xfId="48655"/>
    <cellStyle name="SAPBEXexcBad8 5 5 2 2 2 2" xfId="48654"/>
    <cellStyle name="SAPBEXexcBad8 5 5 2 2 3" xfId="48653"/>
    <cellStyle name="SAPBEXexcBad8 5 5 2 3" xfId="48652"/>
    <cellStyle name="SAPBEXexcBad8 5 5 2 3 2" xfId="48651"/>
    <cellStyle name="SAPBEXexcBad8 5 5 2 4" xfId="48650"/>
    <cellStyle name="SAPBEXexcBad8 5 5 3" xfId="48649"/>
    <cellStyle name="SAPBEXexcBad8 5 5 3 2" xfId="48648"/>
    <cellStyle name="SAPBEXexcBad8 5 5 4" xfId="48647"/>
    <cellStyle name="SAPBEXexcBad8 5 6" xfId="48646"/>
    <cellStyle name="SAPBEXexcBad8 5 6 2" xfId="48645"/>
    <cellStyle name="SAPBEXexcBad8 5 6 2 2" xfId="48644"/>
    <cellStyle name="SAPBEXexcBad8 5 6 2 2 2" xfId="48643"/>
    <cellStyle name="SAPBEXexcBad8 5 6 2 2 2 2" xfId="48642"/>
    <cellStyle name="SAPBEXexcBad8 5 6 2 2 3" xfId="48641"/>
    <cellStyle name="SAPBEXexcBad8 5 6 2 3" xfId="48640"/>
    <cellStyle name="SAPBEXexcBad8 5 6 2 3 2" xfId="48639"/>
    <cellStyle name="SAPBEXexcBad8 5 6 2 4" xfId="48638"/>
    <cellStyle name="SAPBEXexcBad8 5 6 3" xfId="48637"/>
    <cellStyle name="SAPBEXexcBad8 5 6 3 2" xfId="48636"/>
    <cellStyle name="SAPBEXexcBad8 5 6 3 2 2" xfId="48635"/>
    <cellStyle name="SAPBEXexcBad8 5 6 3 3" xfId="48634"/>
    <cellStyle name="SAPBEXexcBad8 5 6 4" xfId="48633"/>
    <cellStyle name="SAPBEXexcBad8 5 6 4 2" xfId="48632"/>
    <cellStyle name="SAPBEXexcBad8 5 6 5" xfId="48631"/>
    <cellStyle name="SAPBEXexcBad8 5 7" xfId="48630"/>
    <cellStyle name="SAPBEXexcBad8 5 7 2" xfId="48629"/>
    <cellStyle name="SAPBEXexcBad8 5 7 2 2" xfId="48628"/>
    <cellStyle name="SAPBEXexcBad8 5 7 2 2 2" xfId="48627"/>
    <cellStyle name="SAPBEXexcBad8 5 7 2 2 2 2" xfId="48626"/>
    <cellStyle name="SAPBEXexcBad8 5 7 2 2 3" xfId="48625"/>
    <cellStyle name="SAPBEXexcBad8 5 7 2 3" xfId="48624"/>
    <cellStyle name="SAPBEXexcBad8 5 7 2 3 2" xfId="48623"/>
    <cellStyle name="SAPBEXexcBad8 5 7 2 4" xfId="48622"/>
    <cellStyle name="SAPBEXexcBad8 5 7 3" xfId="48621"/>
    <cellStyle name="SAPBEXexcBad8 5 7 3 2" xfId="48620"/>
    <cellStyle name="SAPBEXexcBad8 5 7 4" xfId="48619"/>
    <cellStyle name="SAPBEXexcBad8 5 8" xfId="48618"/>
    <cellStyle name="SAPBEXexcBad8 5 8 2" xfId="48617"/>
    <cellStyle name="SAPBEXexcBad8 5 8 2 2" xfId="48616"/>
    <cellStyle name="SAPBEXexcBad8 5 8 2 2 2" xfId="48615"/>
    <cellStyle name="SAPBEXexcBad8 5 8 2 2 2 2" xfId="48614"/>
    <cellStyle name="SAPBEXexcBad8 5 8 2 2 3" xfId="48613"/>
    <cellStyle name="SAPBEXexcBad8 5 8 2 3" xfId="48612"/>
    <cellStyle name="SAPBEXexcBad8 5 8 2 3 2" xfId="48611"/>
    <cellStyle name="SAPBEXexcBad8 5 8 2 4" xfId="48610"/>
    <cellStyle name="SAPBEXexcBad8 5 8 3" xfId="48609"/>
    <cellStyle name="SAPBEXexcBad8 5 8 3 2" xfId="48608"/>
    <cellStyle name="SAPBEXexcBad8 5 8 3 2 2" xfId="48607"/>
    <cellStyle name="SAPBEXexcBad8 5 8 3 3" xfId="48606"/>
    <cellStyle name="SAPBEXexcBad8 5 8 4" xfId="48605"/>
    <cellStyle name="SAPBEXexcBad8 5 8 4 2" xfId="48604"/>
    <cellStyle name="SAPBEXexcBad8 5 8 5" xfId="48603"/>
    <cellStyle name="SAPBEXexcBad8 6" xfId="48602"/>
    <cellStyle name="SAPBEXexcBad8 6 2" xfId="48601"/>
    <cellStyle name="SAPBEXexcBad8 6 2 2" xfId="48600"/>
    <cellStyle name="SAPBEXexcBad8 6 2 2 2" xfId="48599"/>
    <cellStyle name="SAPBEXexcBad8 6 2 2 2 2" xfId="48598"/>
    <cellStyle name="SAPBEXexcBad8 6 2 2 2 2 2" xfId="48597"/>
    <cellStyle name="SAPBEXexcBad8 6 2 2 2 3" xfId="48596"/>
    <cellStyle name="SAPBEXexcBad8 6 2 2 3" xfId="48595"/>
    <cellStyle name="SAPBEXexcBad8 6 2 2 3 2" xfId="48594"/>
    <cellStyle name="SAPBEXexcBad8 6 2 2 4" xfId="48593"/>
    <cellStyle name="SAPBEXexcBad8 6 2 3" xfId="48592"/>
    <cellStyle name="SAPBEXexcBad8 6 2 3 2" xfId="48591"/>
    <cellStyle name="SAPBEXexcBad8 6 2 4" xfId="48590"/>
    <cellStyle name="SAPBEXexcBad8 6 3" xfId="48589"/>
    <cellStyle name="SAPBEXexcBad8 6 3 2" xfId="48588"/>
    <cellStyle name="SAPBEXexcBad8 6 3 2 2" xfId="48587"/>
    <cellStyle name="SAPBEXexcBad8 6 3 2 2 2" xfId="48586"/>
    <cellStyle name="SAPBEXexcBad8 6 3 2 2 2 2" xfId="48585"/>
    <cellStyle name="SAPBEXexcBad8 6 3 2 2 3" xfId="48584"/>
    <cellStyle name="SAPBEXexcBad8 6 3 2 3" xfId="48583"/>
    <cellStyle name="SAPBEXexcBad8 6 3 2 3 2" xfId="48582"/>
    <cellStyle name="SAPBEXexcBad8 6 3 2 4" xfId="48581"/>
    <cellStyle name="SAPBEXexcBad8 6 3 3" xfId="48580"/>
    <cellStyle name="SAPBEXexcBad8 6 3 3 2" xfId="48579"/>
    <cellStyle name="SAPBEXexcBad8 6 3 3 2 2" xfId="48578"/>
    <cellStyle name="SAPBEXexcBad8 6 3 3 3" xfId="48577"/>
    <cellStyle name="SAPBEXexcBad8 6 3 4" xfId="48576"/>
    <cellStyle name="SAPBEXexcBad8 6 3 4 2" xfId="48575"/>
    <cellStyle name="SAPBEXexcBad8 6 3 5" xfId="48574"/>
    <cellStyle name="SAPBEXexcBad8 6 4" xfId="48573"/>
    <cellStyle name="SAPBEXexcBad8 6 4 2" xfId="48572"/>
    <cellStyle name="SAPBEXexcBad8 6 4 2 2" xfId="48571"/>
    <cellStyle name="SAPBEXexcBad8 6 4 2 2 2" xfId="48570"/>
    <cellStyle name="SAPBEXexcBad8 6 4 2 2 2 2" xfId="48569"/>
    <cellStyle name="SAPBEXexcBad8 6 4 2 2 3" xfId="48568"/>
    <cellStyle name="SAPBEXexcBad8 6 4 2 3" xfId="48567"/>
    <cellStyle name="SAPBEXexcBad8 6 4 2 3 2" xfId="48566"/>
    <cellStyle name="SAPBEXexcBad8 6 4 2 4" xfId="48565"/>
    <cellStyle name="SAPBEXexcBad8 6 4 3" xfId="48564"/>
    <cellStyle name="SAPBEXexcBad8 6 4 3 2" xfId="48563"/>
    <cellStyle name="SAPBEXexcBad8 6 4 4" xfId="48562"/>
    <cellStyle name="SAPBEXexcBad8 6 5" xfId="48561"/>
    <cellStyle name="SAPBEXexcBad8 6 5 2" xfId="48560"/>
    <cellStyle name="SAPBEXexcBad8 6 5 2 2" xfId="48559"/>
    <cellStyle name="SAPBEXexcBad8 6 5 2 2 2" xfId="48558"/>
    <cellStyle name="SAPBEXexcBad8 6 5 2 2 2 2" xfId="48557"/>
    <cellStyle name="SAPBEXexcBad8 6 5 2 2 3" xfId="48556"/>
    <cellStyle name="SAPBEXexcBad8 6 5 2 3" xfId="48555"/>
    <cellStyle name="SAPBEXexcBad8 6 5 2 3 2" xfId="48554"/>
    <cellStyle name="SAPBEXexcBad8 6 5 2 4" xfId="48553"/>
    <cellStyle name="SAPBEXexcBad8 6 5 3" xfId="48552"/>
    <cellStyle name="SAPBEXexcBad8 6 5 3 2" xfId="48551"/>
    <cellStyle name="SAPBEXexcBad8 6 5 3 2 2" xfId="48550"/>
    <cellStyle name="SAPBEXexcBad8 6 5 3 3" xfId="48549"/>
    <cellStyle name="SAPBEXexcBad8 6 5 4" xfId="48548"/>
    <cellStyle name="SAPBEXexcBad8 6 5 4 2" xfId="48547"/>
    <cellStyle name="SAPBEXexcBad8 6 5 5" xfId="48546"/>
    <cellStyle name="SAPBEXexcBad8 6 6" xfId="48545"/>
    <cellStyle name="SAPBEXexcBad8 6 6 2" xfId="48544"/>
    <cellStyle name="SAPBEXexcBad8 7" xfId="48543"/>
    <cellStyle name="SAPBEXexcBad8 7 2" xfId="48542"/>
    <cellStyle name="SAPBEXexcBad8 7 2 2" xfId="48541"/>
    <cellStyle name="SAPBEXexcBad8 7 2 2 2" xfId="48540"/>
    <cellStyle name="SAPBEXexcBad8 7 2 2 2 2" xfId="48539"/>
    <cellStyle name="SAPBEXexcBad8 7 2 2 3" xfId="48538"/>
    <cellStyle name="SAPBEXexcBad8 7 2 3" xfId="48537"/>
    <cellStyle name="SAPBEXexcBad8 7 2 3 2" xfId="48536"/>
    <cellStyle name="SAPBEXexcBad8 7 2 4" xfId="48535"/>
    <cellStyle name="SAPBEXexcBad8 8" xfId="48534"/>
    <cellStyle name="SAPBEXexcBad8 8 2" xfId="48533"/>
    <cellStyle name="SAPBEXexcBad8 8 2 2" xfId="48532"/>
    <cellStyle name="SAPBEXexcBad8 8 2 2 2" xfId="48531"/>
    <cellStyle name="SAPBEXexcBad8 8 2 2 2 2" xfId="48530"/>
    <cellStyle name="SAPBEXexcBad8 8 2 2 3" xfId="48529"/>
    <cellStyle name="SAPBEXexcBad8 8 2 3" xfId="48528"/>
    <cellStyle name="SAPBEXexcBad8 8 2 3 2" xfId="48527"/>
    <cellStyle name="SAPBEXexcBad8 8 2 4" xfId="48526"/>
    <cellStyle name="SAPBEXexcBad8 8 3" xfId="48525"/>
    <cellStyle name="SAPBEXexcBad8 8 3 2" xfId="48524"/>
    <cellStyle name="SAPBEXexcBad8 8 3 2 2" xfId="48523"/>
    <cellStyle name="SAPBEXexcBad8 8 3 3" xfId="48522"/>
    <cellStyle name="SAPBEXexcBad8 8 4" xfId="48521"/>
    <cellStyle name="SAPBEXexcBad8 8 4 2" xfId="48520"/>
    <cellStyle name="SAPBEXexcBad8 8 5" xfId="48519"/>
    <cellStyle name="SAPBEXexcBad9" xfId="48518"/>
    <cellStyle name="SAPBEXexcBad9 2" xfId="48517"/>
    <cellStyle name="SAPBEXexcBad9 2 2" xfId="48516"/>
    <cellStyle name="SAPBEXexcBad9 2 2 2" xfId="48515"/>
    <cellStyle name="SAPBEXexcBad9 2 2 2 2" xfId="48514"/>
    <cellStyle name="SAPBEXexcBad9 2 2 2 2 2" xfId="48513"/>
    <cellStyle name="SAPBEXexcBad9 2 2 2 2 2 2" xfId="48512"/>
    <cellStyle name="SAPBEXexcBad9 2 2 2 2 2 2 2" xfId="48511"/>
    <cellStyle name="SAPBEXexcBad9 2 2 2 2 2 2 2 2" xfId="48510"/>
    <cellStyle name="SAPBEXexcBad9 2 2 2 2 2 2 2 2 2" xfId="48509"/>
    <cellStyle name="SAPBEXexcBad9 2 2 2 2 2 2 2 3" xfId="48508"/>
    <cellStyle name="SAPBEXexcBad9 2 2 2 2 2 2 3" xfId="48507"/>
    <cellStyle name="SAPBEXexcBad9 2 2 2 2 2 2 3 2" xfId="48506"/>
    <cellStyle name="SAPBEXexcBad9 2 2 2 2 2 2 4" xfId="48505"/>
    <cellStyle name="SAPBEXexcBad9 2 2 2 2 2 3" xfId="48504"/>
    <cellStyle name="SAPBEXexcBad9 2 2 2 2 2 3 2" xfId="48503"/>
    <cellStyle name="SAPBEXexcBad9 2 2 2 2 3" xfId="48502"/>
    <cellStyle name="SAPBEXexcBad9 2 2 2 2 3 2" xfId="48501"/>
    <cellStyle name="SAPBEXexcBad9 2 2 2 2 3 2 2" xfId="48500"/>
    <cellStyle name="SAPBEXexcBad9 2 2 2 2 3 2 2 2" xfId="48499"/>
    <cellStyle name="SAPBEXexcBad9 2 2 2 2 3 2 2 2 2" xfId="48498"/>
    <cellStyle name="SAPBEXexcBad9 2 2 2 2 3 2 2 3" xfId="48497"/>
    <cellStyle name="SAPBEXexcBad9 2 2 2 2 3 2 3" xfId="48496"/>
    <cellStyle name="SAPBEXexcBad9 2 2 2 2 3 2 3 2" xfId="48495"/>
    <cellStyle name="SAPBEXexcBad9 2 2 2 2 3 2 4" xfId="48494"/>
    <cellStyle name="SAPBEXexcBad9 2 2 2 2 4" xfId="48493"/>
    <cellStyle name="SAPBEXexcBad9 2 2 2 2 4 2" xfId="48492"/>
    <cellStyle name="SAPBEXexcBad9 2 2 2 2 4 2 2" xfId="48491"/>
    <cellStyle name="SAPBEXexcBad9 2 2 2 2 4 2 2 2" xfId="48490"/>
    <cellStyle name="SAPBEXexcBad9 2 2 2 2 4 2 2 2 2" xfId="48489"/>
    <cellStyle name="SAPBEXexcBad9 2 2 2 2 4 2 2 3" xfId="48488"/>
    <cellStyle name="SAPBEXexcBad9 2 2 2 2 4 2 3" xfId="48487"/>
    <cellStyle name="SAPBEXexcBad9 2 2 2 2 4 2 3 2" xfId="48486"/>
    <cellStyle name="SAPBEXexcBad9 2 2 2 2 4 2 4" xfId="48485"/>
    <cellStyle name="SAPBEXexcBad9 2 2 2 2 4 3" xfId="48484"/>
    <cellStyle name="SAPBEXexcBad9 2 2 2 2 4 3 2" xfId="48483"/>
    <cellStyle name="SAPBEXexcBad9 2 2 2 2 4 4" xfId="48482"/>
    <cellStyle name="SAPBEXexcBad9 2 2 2 2 5" xfId="48481"/>
    <cellStyle name="SAPBEXexcBad9 2 2 2 2 5 2" xfId="48480"/>
    <cellStyle name="SAPBEXexcBad9 2 2 2 2 5 2 2" xfId="48479"/>
    <cellStyle name="SAPBEXexcBad9 2 2 2 2 5 2 2 2" xfId="48478"/>
    <cellStyle name="SAPBEXexcBad9 2 2 2 2 5 2 2 2 2" xfId="48477"/>
    <cellStyle name="SAPBEXexcBad9 2 2 2 2 5 2 2 3" xfId="48476"/>
    <cellStyle name="SAPBEXexcBad9 2 2 2 2 5 2 3" xfId="48475"/>
    <cellStyle name="SAPBEXexcBad9 2 2 2 2 5 2 3 2" xfId="48474"/>
    <cellStyle name="SAPBEXexcBad9 2 2 2 2 5 2 4" xfId="48473"/>
    <cellStyle name="SAPBEXexcBad9 2 2 2 2 5 3" xfId="48472"/>
    <cellStyle name="SAPBEXexcBad9 2 2 2 2 5 3 2" xfId="48471"/>
    <cellStyle name="SAPBEXexcBad9 2 2 2 2 5 3 2 2" xfId="48470"/>
    <cellStyle name="SAPBEXexcBad9 2 2 2 2 5 3 3" xfId="48469"/>
    <cellStyle name="SAPBEXexcBad9 2 2 2 2 5 4" xfId="48468"/>
    <cellStyle name="SAPBEXexcBad9 2 2 2 2 5 4 2" xfId="48467"/>
    <cellStyle name="SAPBEXexcBad9 2 2 2 2 5 5" xfId="48466"/>
    <cellStyle name="SAPBEXexcBad9 2 2 2 2 6" xfId="48465"/>
    <cellStyle name="SAPBEXexcBad9 2 2 2 2 6 2" xfId="48464"/>
    <cellStyle name="SAPBEXexcBad9 2 2 2 2 6 2 2" xfId="48463"/>
    <cellStyle name="SAPBEXexcBad9 2 2 2 2 6 2 2 2" xfId="48462"/>
    <cellStyle name="SAPBEXexcBad9 2 2 2 2 6 2 2 2 2" xfId="48461"/>
    <cellStyle name="SAPBEXexcBad9 2 2 2 2 6 2 2 3" xfId="48460"/>
    <cellStyle name="SAPBEXexcBad9 2 2 2 2 6 2 3" xfId="48459"/>
    <cellStyle name="SAPBEXexcBad9 2 2 2 2 6 2 3 2" xfId="48458"/>
    <cellStyle name="SAPBEXexcBad9 2 2 2 2 6 2 4" xfId="48457"/>
    <cellStyle name="SAPBEXexcBad9 2 2 2 2 6 3" xfId="48456"/>
    <cellStyle name="SAPBEXexcBad9 2 2 2 2 6 3 2" xfId="48455"/>
    <cellStyle name="SAPBEXexcBad9 2 2 2 2 6 4" xfId="48454"/>
    <cellStyle name="SAPBEXexcBad9 2 2 2 2 7" xfId="48453"/>
    <cellStyle name="SAPBEXexcBad9 2 2 2 2 7 2" xfId="48452"/>
    <cellStyle name="SAPBEXexcBad9 2 2 2 2 7 2 2" xfId="48451"/>
    <cellStyle name="SAPBEXexcBad9 2 2 2 2 7 2 2 2" xfId="48450"/>
    <cellStyle name="SAPBEXexcBad9 2 2 2 2 7 2 2 2 2" xfId="48449"/>
    <cellStyle name="SAPBEXexcBad9 2 2 2 2 7 2 2 3" xfId="48448"/>
    <cellStyle name="SAPBEXexcBad9 2 2 2 2 7 2 3" xfId="48447"/>
    <cellStyle name="SAPBEXexcBad9 2 2 2 2 7 2 3 2" xfId="48446"/>
    <cellStyle name="SAPBEXexcBad9 2 2 2 2 7 2 4" xfId="48445"/>
    <cellStyle name="SAPBEXexcBad9 2 2 2 2 7 3" xfId="48444"/>
    <cellStyle name="SAPBEXexcBad9 2 2 2 2 7 3 2" xfId="48443"/>
    <cellStyle name="SAPBEXexcBad9 2 2 2 2 7 3 2 2" xfId="48442"/>
    <cellStyle name="SAPBEXexcBad9 2 2 2 2 7 3 3" xfId="48441"/>
    <cellStyle name="SAPBEXexcBad9 2 2 2 2 7 4" xfId="48440"/>
    <cellStyle name="SAPBEXexcBad9 2 2 2 2 7 4 2" xfId="48439"/>
    <cellStyle name="SAPBEXexcBad9 2 2 2 2 7 5" xfId="48438"/>
    <cellStyle name="SAPBEXexcBad9 2 2 2 3" xfId="48437"/>
    <cellStyle name="SAPBEXexcBad9 2 2 2 3 2" xfId="48436"/>
    <cellStyle name="SAPBEXexcBad9 2 2 2 3 2 2" xfId="48435"/>
    <cellStyle name="SAPBEXexcBad9 2 2 2 3 2 2 2" xfId="48434"/>
    <cellStyle name="SAPBEXexcBad9 2 2 2 3 2 2 2 2" xfId="48433"/>
    <cellStyle name="SAPBEXexcBad9 2 2 2 3 2 2 3" xfId="48432"/>
    <cellStyle name="SAPBEXexcBad9 2 2 2 3 2 3" xfId="48431"/>
    <cellStyle name="SAPBEXexcBad9 2 2 2 3 2 3 2" xfId="48430"/>
    <cellStyle name="SAPBEXexcBad9 2 2 2 3 2 4" xfId="48429"/>
    <cellStyle name="SAPBEXexcBad9 2 2 2 3 3" xfId="48428"/>
    <cellStyle name="SAPBEXexcBad9 2 2 2 3 3 2" xfId="48427"/>
    <cellStyle name="SAPBEXexcBad9 2 2 2 4" xfId="48426"/>
    <cellStyle name="SAPBEXexcBad9 2 2 2 4 2" xfId="48425"/>
    <cellStyle name="SAPBEXexcBad9 2 2 2 4 2 2" xfId="48424"/>
    <cellStyle name="SAPBEXexcBad9 2 2 2 4 2 2 2" xfId="48423"/>
    <cellStyle name="SAPBEXexcBad9 2 2 2 4 2 2 2 2" xfId="48422"/>
    <cellStyle name="SAPBEXexcBad9 2 2 2 4 2 2 3" xfId="48421"/>
    <cellStyle name="SAPBEXexcBad9 2 2 2 4 2 3" xfId="48420"/>
    <cellStyle name="SAPBEXexcBad9 2 2 2 4 2 3 2" xfId="48419"/>
    <cellStyle name="SAPBEXexcBad9 2 2 2 4 2 4" xfId="48418"/>
    <cellStyle name="SAPBEXexcBad9 2 2 2 5" xfId="48417"/>
    <cellStyle name="SAPBEXexcBad9 2 2 2 5 2" xfId="48416"/>
    <cellStyle name="SAPBEXexcBad9 2 2 2 5 2 2" xfId="48415"/>
    <cellStyle name="SAPBEXexcBad9 2 2 2 5 2 2 2" xfId="48414"/>
    <cellStyle name="SAPBEXexcBad9 2 2 2 5 2 2 2 2" xfId="48413"/>
    <cellStyle name="SAPBEXexcBad9 2 2 2 5 2 2 3" xfId="48412"/>
    <cellStyle name="SAPBEXexcBad9 2 2 2 5 2 3" xfId="48411"/>
    <cellStyle name="SAPBEXexcBad9 2 2 2 5 2 3 2" xfId="48410"/>
    <cellStyle name="SAPBEXexcBad9 2 2 2 5 2 4" xfId="48409"/>
    <cellStyle name="SAPBEXexcBad9 2 2 2 5 3" xfId="48408"/>
    <cellStyle name="SAPBEXexcBad9 2 2 2 5 3 2" xfId="48407"/>
    <cellStyle name="SAPBEXexcBad9 2 2 2 5 4" xfId="48406"/>
    <cellStyle name="SAPBEXexcBad9 2 2 2 6" xfId="48405"/>
    <cellStyle name="SAPBEXexcBad9 2 2 2 6 2" xfId="48404"/>
    <cellStyle name="SAPBEXexcBad9 2 2 2 6 2 2" xfId="48403"/>
    <cellStyle name="SAPBEXexcBad9 2 2 2 6 2 2 2" xfId="48402"/>
    <cellStyle name="SAPBEXexcBad9 2 2 2 6 2 2 2 2" xfId="48401"/>
    <cellStyle name="SAPBEXexcBad9 2 2 2 6 2 2 3" xfId="48400"/>
    <cellStyle name="SAPBEXexcBad9 2 2 2 6 2 3" xfId="48399"/>
    <cellStyle name="SAPBEXexcBad9 2 2 2 6 2 3 2" xfId="48398"/>
    <cellStyle name="SAPBEXexcBad9 2 2 2 6 2 4" xfId="48397"/>
    <cellStyle name="SAPBEXexcBad9 2 2 2 6 3" xfId="48396"/>
    <cellStyle name="SAPBEXexcBad9 2 2 2 6 3 2" xfId="48395"/>
    <cellStyle name="SAPBEXexcBad9 2 2 2 6 3 2 2" xfId="48394"/>
    <cellStyle name="SAPBEXexcBad9 2 2 2 6 3 3" xfId="48393"/>
    <cellStyle name="SAPBEXexcBad9 2 2 2 6 4" xfId="48392"/>
    <cellStyle name="SAPBEXexcBad9 2 2 2 6 4 2" xfId="48391"/>
    <cellStyle name="SAPBEXexcBad9 2 2 2 6 5" xfId="48390"/>
    <cellStyle name="SAPBEXexcBad9 2 2 2 7" xfId="48389"/>
    <cellStyle name="SAPBEXexcBad9 2 2 2 7 2" xfId="48388"/>
    <cellStyle name="SAPBEXexcBad9 2 2 2 7 2 2" xfId="48387"/>
    <cellStyle name="SAPBEXexcBad9 2 2 2 7 2 2 2" xfId="48386"/>
    <cellStyle name="SAPBEXexcBad9 2 2 2 7 2 2 2 2" xfId="48385"/>
    <cellStyle name="SAPBEXexcBad9 2 2 2 7 2 2 3" xfId="48384"/>
    <cellStyle name="SAPBEXexcBad9 2 2 2 7 2 3" xfId="48383"/>
    <cellStyle name="SAPBEXexcBad9 2 2 2 7 2 3 2" xfId="48382"/>
    <cellStyle name="SAPBEXexcBad9 2 2 2 7 2 4" xfId="48381"/>
    <cellStyle name="SAPBEXexcBad9 2 2 2 7 3" xfId="48380"/>
    <cellStyle name="SAPBEXexcBad9 2 2 2 7 3 2" xfId="48379"/>
    <cellStyle name="SAPBEXexcBad9 2 2 2 7 4" xfId="48378"/>
    <cellStyle name="SAPBEXexcBad9 2 2 2 8" xfId="48377"/>
    <cellStyle name="SAPBEXexcBad9 2 2 2 8 2" xfId="48376"/>
    <cellStyle name="SAPBEXexcBad9 2 2 2 8 2 2" xfId="48375"/>
    <cellStyle name="SAPBEXexcBad9 2 2 2 8 2 2 2" xfId="48374"/>
    <cellStyle name="SAPBEXexcBad9 2 2 2 8 2 2 2 2" xfId="48373"/>
    <cellStyle name="SAPBEXexcBad9 2 2 2 8 2 2 3" xfId="48372"/>
    <cellStyle name="SAPBEXexcBad9 2 2 2 8 2 3" xfId="48371"/>
    <cellStyle name="SAPBEXexcBad9 2 2 2 8 2 3 2" xfId="48370"/>
    <cellStyle name="SAPBEXexcBad9 2 2 2 8 2 4" xfId="48369"/>
    <cellStyle name="SAPBEXexcBad9 2 2 2 8 3" xfId="48368"/>
    <cellStyle name="SAPBEXexcBad9 2 2 2 8 3 2" xfId="48367"/>
    <cellStyle name="SAPBEXexcBad9 2 2 2 8 3 2 2" xfId="48366"/>
    <cellStyle name="SAPBEXexcBad9 2 2 2 8 3 3" xfId="48365"/>
    <cellStyle name="SAPBEXexcBad9 2 2 2 8 4" xfId="48364"/>
    <cellStyle name="SAPBEXexcBad9 2 2 2 8 4 2" xfId="48363"/>
    <cellStyle name="SAPBEXexcBad9 2 2 2 8 5" xfId="48362"/>
    <cellStyle name="SAPBEXexcBad9 2 2 3" xfId="48361"/>
    <cellStyle name="SAPBEXexcBad9 2 2 3 2" xfId="48360"/>
    <cellStyle name="SAPBEXexcBad9 2 2 3 2 2" xfId="48359"/>
    <cellStyle name="SAPBEXexcBad9 2 2 3 2 2 2" xfId="48358"/>
    <cellStyle name="SAPBEXexcBad9 2 2 3 2 2 2 2" xfId="48357"/>
    <cellStyle name="SAPBEXexcBad9 2 2 3 2 2 2 2 2" xfId="48356"/>
    <cellStyle name="SAPBEXexcBad9 2 2 3 2 2 2 3" xfId="48355"/>
    <cellStyle name="SAPBEXexcBad9 2 2 3 2 2 3" xfId="48354"/>
    <cellStyle name="SAPBEXexcBad9 2 2 3 2 2 3 2" xfId="48353"/>
    <cellStyle name="SAPBEXexcBad9 2 2 3 2 2 4" xfId="48352"/>
    <cellStyle name="SAPBEXexcBad9 2 2 3 2 3" xfId="48351"/>
    <cellStyle name="SAPBEXexcBad9 2 2 3 2 3 2" xfId="48350"/>
    <cellStyle name="SAPBEXexcBad9 2 2 3 3" xfId="48349"/>
    <cellStyle name="SAPBEXexcBad9 2 2 3 3 2" xfId="48348"/>
    <cellStyle name="SAPBEXexcBad9 2 2 3 3 2 2" xfId="48347"/>
    <cellStyle name="SAPBEXexcBad9 2 2 3 3 2 2 2" xfId="48346"/>
    <cellStyle name="SAPBEXexcBad9 2 2 3 3 2 2 2 2" xfId="48345"/>
    <cellStyle name="SAPBEXexcBad9 2 2 3 3 2 2 3" xfId="48344"/>
    <cellStyle name="SAPBEXexcBad9 2 2 3 3 2 3" xfId="48343"/>
    <cellStyle name="SAPBEXexcBad9 2 2 3 3 2 3 2" xfId="48342"/>
    <cellStyle name="SAPBEXexcBad9 2 2 3 3 2 4" xfId="48341"/>
    <cellStyle name="SAPBEXexcBad9 2 2 3 4" xfId="48340"/>
    <cellStyle name="SAPBEXexcBad9 2 2 3 4 2" xfId="48339"/>
    <cellStyle name="SAPBEXexcBad9 2 2 3 4 2 2" xfId="48338"/>
    <cellStyle name="SAPBEXexcBad9 2 2 3 4 2 2 2" xfId="48337"/>
    <cellStyle name="SAPBEXexcBad9 2 2 3 4 2 2 2 2" xfId="48336"/>
    <cellStyle name="SAPBEXexcBad9 2 2 3 4 2 2 3" xfId="48335"/>
    <cellStyle name="SAPBEXexcBad9 2 2 3 4 2 3" xfId="48334"/>
    <cellStyle name="SAPBEXexcBad9 2 2 3 4 2 3 2" xfId="48333"/>
    <cellStyle name="SAPBEXexcBad9 2 2 3 4 2 4" xfId="48332"/>
    <cellStyle name="SAPBEXexcBad9 2 2 3 4 3" xfId="48331"/>
    <cellStyle name="SAPBEXexcBad9 2 2 3 4 3 2" xfId="48330"/>
    <cellStyle name="SAPBEXexcBad9 2 2 3 4 4" xfId="48329"/>
    <cellStyle name="SAPBEXexcBad9 2 2 3 5" xfId="48328"/>
    <cellStyle name="SAPBEXexcBad9 2 2 3 5 2" xfId="48327"/>
    <cellStyle name="SAPBEXexcBad9 2 2 3 5 2 2" xfId="48326"/>
    <cellStyle name="SAPBEXexcBad9 2 2 3 5 2 2 2" xfId="48325"/>
    <cellStyle name="SAPBEXexcBad9 2 2 3 5 2 2 2 2" xfId="48324"/>
    <cellStyle name="SAPBEXexcBad9 2 2 3 5 2 2 3" xfId="48323"/>
    <cellStyle name="SAPBEXexcBad9 2 2 3 5 2 3" xfId="48322"/>
    <cellStyle name="SAPBEXexcBad9 2 2 3 5 2 3 2" xfId="48321"/>
    <cellStyle name="SAPBEXexcBad9 2 2 3 5 2 4" xfId="48320"/>
    <cellStyle name="SAPBEXexcBad9 2 2 3 5 3" xfId="48319"/>
    <cellStyle name="SAPBEXexcBad9 2 2 3 5 3 2" xfId="48318"/>
    <cellStyle name="SAPBEXexcBad9 2 2 3 5 3 2 2" xfId="48317"/>
    <cellStyle name="SAPBEXexcBad9 2 2 3 5 3 3" xfId="48316"/>
    <cellStyle name="SAPBEXexcBad9 2 2 3 5 4" xfId="48315"/>
    <cellStyle name="SAPBEXexcBad9 2 2 3 5 4 2" xfId="48314"/>
    <cellStyle name="SAPBEXexcBad9 2 2 3 5 5" xfId="48313"/>
    <cellStyle name="SAPBEXexcBad9 2 2 3 6" xfId="48312"/>
    <cellStyle name="SAPBEXexcBad9 2 2 3 6 2" xfId="48311"/>
    <cellStyle name="SAPBEXexcBad9 2 2 3 6 2 2" xfId="48310"/>
    <cellStyle name="SAPBEXexcBad9 2 2 3 6 2 2 2" xfId="48309"/>
    <cellStyle name="SAPBEXexcBad9 2 2 3 6 2 2 2 2" xfId="48308"/>
    <cellStyle name="SAPBEXexcBad9 2 2 3 6 2 2 3" xfId="48307"/>
    <cellStyle name="SAPBEXexcBad9 2 2 3 6 2 3" xfId="48306"/>
    <cellStyle name="SAPBEXexcBad9 2 2 3 6 2 3 2" xfId="48305"/>
    <cellStyle name="SAPBEXexcBad9 2 2 3 6 2 4" xfId="48304"/>
    <cellStyle name="SAPBEXexcBad9 2 2 3 6 3" xfId="48303"/>
    <cellStyle name="SAPBEXexcBad9 2 2 3 6 3 2" xfId="48302"/>
    <cellStyle name="SAPBEXexcBad9 2 2 3 6 4" xfId="48301"/>
    <cellStyle name="SAPBEXexcBad9 2 2 3 7" xfId="48300"/>
    <cellStyle name="SAPBEXexcBad9 2 2 3 7 2" xfId="48299"/>
    <cellStyle name="SAPBEXexcBad9 2 2 3 7 2 2" xfId="48298"/>
    <cellStyle name="SAPBEXexcBad9 2 2 3 7 2 2 2" xfId="48297"/>
    <cellStyle name="SAPBEXexcBad9 2 2 3 7 2 2 2 2" xfId="48296"/>
    <cellStyle name="SAPBEXexcBad9 2 2 3 7 2 2 3" xfId="48295"/>
    <cellStyle name="SAPBEXexcBad9 2 2 3 7 2 3" xfId="48294"/>
    <cellStyle name="SAPBEXexcBad9 2 2 3 7 2 3 2" xfId="48293"/>
    <cellStyle name="SAPBEXexcBad9 2 2 3 7 2 4" xfId="48292"/>
    <cellStyle name="SAPBEXexcBad9 2 2 3 7 3" xfId="48291"/>
    <cellStyle name="SAPBEXexcBad9 2 2 3 7 3 2" xfId="48290"/>
    <cellStyle name="SAPBEXexcBad9 2 2 3 7 3 2 2" xfId="48289"/>
    <cellStyle name="SAPBEXexcBad9 2 2 3 7 3 3" xfId="48288"/>
    <cellStyle name="SAPBEXexcBad9 2 2 3 7 4" xfId="48287"/>
    <cellStyle name="SAPBEXexcBad9 2 2 3 7 4 2" xfId="48286"/>
    <cellStyle name="SAPBEXexcBad9 2 2 3 7 5" xfId="48285"/>
    <cellStyle name="SAPBEXexcBad9 2 2 4" xfId="48284"/>
    <cellStyle name="SAPBEXexcBad9 2 2 4 2" xfId="48283"/>
    <cellStyle name="SAPBEXexcBad9 2 2 4 2 2" xfId="48282"/>
    <cellStyle name="SAPBEXexcBad9 2 2 4 2 2 2" xfId="48281"/>
    <cellStyle name="SAPBEXexcBad9 2 2 4 2 2 2 2" xfId="48280"/>
    <cellStyle name="SAPBEXexcBad9 2 2 4 2 2 3" xfId="48279"/>
    <cellStyle name="SAPBEXexcBad9 2 2 4 2 3" xfId="48278"/>
    <cellStyle name="SAPBEXexcBad9 2 2 4 2 3 2" xfId="48277"/>
    <cellStyle name="SAPBEXexcBad9 2 2 4 2 4" xfId="48276"/>
    <cellStyle name="SAPBEXexcBad9 2 2 4 3" xfId="48275"/>
    <cellStyle name="SAPBEXexcBad9 2 2 4 3 2" xfId="48274"/>
    <cellStyle name="SAPBEXexcBad9 2 2 5" xfId="48273"/>
    <cellStyle name="SAPBEXexcBad9 2 2 5 2" xfId="48272"/>
    <cellStyle name="SAPBEXexcBad9 2 2 5 2 2" xfId="48271"/>
    <cellStyle name="SAPBEXexcBad9 2 2 5 2 2 2" xfId="48270"/>
    <cellStyle name="SAPBEXexcBad9 2 2 5 2 2 2 2" xfId="48269"/>
    <cellStyle name="SAPBEXexcBad9 2 2 5 2 2 3" xfId="48268"/>
    <cellStyle name="SAPBEXexcBad9 2 2 5 2 3" xfId="48267"/>
    <cellStyle name="SAPBEXexcBad9 2 2 5 2 3 2" xfId="48266"/>
    <cellStyle name="SAPBEXexcBad9 2 2 5 2 4" xfId="48265"/>
    <cellStyle name="SAPBEXexcBad9 2 2 6" xfId="48264"/>
    <cellStyle name="SAPBEXexcBad9 2 2 6 2" xfId="48263"/>
    <cellStyle name="SAPBEXexcBad9 2 2 6 2 2" xfId="48262"/>
    <cellStyle name="SAPBEXexcBad9 2 2 6 2 2 2" xfId="48261"/>
    <cellStyle name="SAPBEXexcBad9 2 2 6 2 2 2 2" xfId="48260"/>
    <cellStyle name="SAPBEXexcBad9 2 2 6 2 2 3" xfId="48259"/>
    <cellStyle name="SAPBEXexcBad9 2 2 6 2 3" xfId="48258"/>
    <cellStyle name="SAPBEXexcBad9 2 2 6 2 3 2" xfId="48257"/>
    <cellStyle name="SAPBEXexcBad9 2 2 6 2 4" xfId="48256"/>
    <cellStyle name="SAPBEXexcBad9 2 2 6 3" xfId="48255"/>
    <cellStyle name="SAPBEXexcBad9 2 2 6 3 2" xfId="48254"/>
    <cellStyle name="SAPBEXexcBad9 2 2 6 4" xfId="48253"/>
    <cellStyle name="SAPBEXexcBad9 2 2 7" xfId="48252"/>
    <cellStyle name="SAPBEXexcBad9 2 2 7 2" xfId="48251"/>
    <cellStyle name="SAPBEXexcBad9 2 2 7 2 2" xfId="48250"/>
    <cellStyle name="SAPBEXexcBad9 2 2 7 2 2 2" xfId="48249"/>
    <cellStyle name="SAPBEXexcBad9 2 2 7 2 2 2 2" xfId="48248"/>
    <cellStyle name="SAPBEXexcBad9 2 2 7 2 2 3" xfId="48247"/>
    <cellStyle name="SAPBEXexcBad9 2 2 7 2 3" xfId="48246"/>
    <cellStyle name="SAPBEXexcBad9 2 2 7 2 3 2" xfId="48245"/>
    <cellStyle name="SAPBEXexcBad9 2 2 7 2 4" xfId="48244"/>
    <cellStyle name="SAPBEXexcBad9 2 2 7 3" xfId="48243"/>
    <cellStyle name="SAPBEXexcBad9 2 2 7 3 2" xfId="48242"/>
    <cellStyle name="SAPBEXexcBad9 2 2 7 3 2 2" xfId="48241"/>
    <cellStyle name="SAPBEXexcBad9 2 2 7 3 3" xfId="48240"/>
    <cellStyle name="SAPBEXexcBad9 2 2 7 4" xfId="48239"/>
    <cellStyle name="SAPBEXexcBad9 2 2 7 4 2" xfId="48238"/>
    <cellStyle name="SAPBEXexcBad9 2 2 7 5" xfId="48237"/>
    <cellStyle name="SAPBEXexcBad9 2 2 8" xfId="48236"/>
    <cellStyle name="SAPBEXexcBad9 2 2 8 2" xfId="48235"/>
    <cellStyle name="SAPBEXexcBad9 2 2 8 2 2" xfId="48234"/>
    <cellStyle name="SAPBEXexcBad9 2 2 8 2 2 2" xfId="48233"/>
    <cellStyle name="SAPBEXexcBad9 2 2 8 2 2 2 2" xfId="48232"/>
    <cellStyle name="SAPBEXexcBad9 2 2 8 2 2 3" xfId="48231"/>
    <cellStyle name="SAPBEXexcBad9 2 2 8 2 3" xfId="48230"/>
    <cellStyle name="SAPBEXexcBad9 2 2 8 2 3 2" xfId="48229"/>
    <cellStyle name="SAPBEXexcBad9 2 2 8 2 4" xfId="48228"/>
    <cellStyle name="SAPBEXexcBad9 2 2 8 3" xfId="48227"/>
    <cellStyle name="SAPBEXexcBad9 2 2 8 3 2" xfId="48226"/>
    <cellStyle name="SAPBEXexcBad9 2 2 8 4" xfId="48225"/>
    <cellStyle name="SAPBEXexcBad9 2 2 9" xfId="48224"/>
    <cellStyle name="SAPBEXexcBad9 2 2 9 2" xfId="48223"/>
    <cellStyle name="SAPBEXexcBad9 2 2 9 2 2" xfId="48222"/>
    <cellStyle name="SAPBEXexcBad9 2 2 9 2 2 2" xfId="48221"/>
    <cellStyle name="SAPBEXexcBad9 2 2 9 2 2 2 2" xfId="48220"/>
    <cellStyle name="SAPBEXexcBad9 2 2 9 2 2 3" xfId="48219"/>
    <cellStyle name="SAPBEXexcBad9 2 2 9 2 3" xfId="48218"/>
    <cellStyle name="SAPBEXexcBad9 2 2 9 2 3 2" xfId="48217"/>
    <cellStyle name="SAPBEXexcBad9 2 2 9 2 4" xfId="48216"/>
    <cellStyle name="SAPBEXexcBad9 2 2 9 3" xfId="48215"/>
    <cellStyle name="SAPBEXexcBad9 2 2 9 3 2" xfId="48214"/>
    <cellStyle name="SAPBEXexcBad9 2 2 9 3 2 2" xfId="48213"/>
    <cellStyle name="SAPBEXexcBad9 2 2 9 3 3" xfId="48212"/>
    <cellStyle name="SAPBEXexcBad9 2 2 9 4" xfId="48211"/>
    <cellStyle name="SAPBEXexcBad9 2 2 9 4 2" xfId="48210"/>
    <cellStyle name="SAPBEXexcBad9 2 2 9 5" xfId="48209"/>
    <cellStyle name="SAPBEXexcBad9 2 3" xfId="48208"/>
    <cellStyle name="SAPBEXexcBad9 2 3 2" xfId="48207"/>
    <cellStyle name="SAPBEXexcBad9 2 3 2 2" xfId="48206"/>
    <cellStyle name="SAPBEXexcBad9 2 3 2 2 2" xfId="48205"/>
    <cellStyle name="SAPBEXexcBad9 2 3 2 2 2 2" xfId="48204"/>
    <cellStyle name="SAPBEXexcBad9 2 3 2 2 2 2 2" xfId="48203"/>
    <cellStyle name="SAPBEXexcBad9 2 3 2 2 2 2 2 2" xfId="48202"/>
    <cellStyle name="SAPBEXexcBad9 2 3 2 2 2 2 3" xfId="48201"/>
    <cellStyle name="SAPBEXexcBad9 2 3 2 2 2 3" xfId="48200"/>
    <cellStyle name="SAPBEXexcBad9 2 3 2 2 2 3 2" xfId="48199"/>
    <cellStyle name="SAPBEXexcBad9 2 3 2 2 2 4" xfId="48198"/>
    <cellStyle name="SAPBEXexcBad9 2 3 2 2 3" xfId="48197"/>
    <cellStyle name="SAPBEXexcBad9 2 3 2 2 3 2" xfId="48196"/>
    <cellStyle name="SAPBEXexcBad9 2 3 2 3" xfId="48195"/>
    <cellStyle name="SAPBEXexcBad9 2 3 2 3 2" xfId="48194"/>
    <cellStyle name="SAPBEXexcBad9 2 3 2 3 2 2" xfId="48193"/>
    <cellStyle name="SAPBEXexcBad9 2 3 2 3 2 2 2" xfId="48192"/>
    <cellStyle name="SAPBEXexcBad9 2 3 2 3 2 2 2 2" xfId="48191"/>
    <cellStyle name="SAPBEXexcBad9 2 3 2 3 2 2 3" xfId="48190"/>
    <cellStyle name="SAPBEXexcBad9 2 3 2 3 2 3" xfId="48189"/>
    <cellStyle name="SAPBEXexcBad9 2 3 2 3 2 3 2" xfId="48188"/>
    <cellStyle name="SAPBEXexcBad9 2 3 2 3 2 4" xfId="48187"/>
    <cellStyle name="SAPBEXexcBad9 2 3 2 4" xfId="48186"/>
    <cellStyle name="SAPBEXexcBad9 2 3 2 4 2" xfId="48185"/>
    <cellStyle name="SAPBEXexcBad9 2 3 2 4 2 2" xfId="48184"/>
    <cellStyle name="SAPBEXexcBad9 2 3 2 4 2 2 2" xfId="48183"/>
    <cellStyle name="SAPBEXexcBad9 2 3 2 4 2 2 2 2" xfId="48182"/>
    <cellStyle name="SAPBEXexcBad9 2 3 2 4 2 2 3" xfId="48181"/>
    <cellStyle name="SAPBEXexcBad9 2 3 2 4 2 3" xfId="48180"/>
    <cellStyle name="SAPBEXexcBad9 2 3 2 4 2 3 2" xfId="48179"/>
    <cellStyle name="SAPBEXexcBad9 2 3 2 4 2 4" xfId="48178"/>
    <cellStyle name="SAPBEXexcBad9 2 3 2 4 3" xfId="48177"/>
    <cellStyle name="SAPBEXexcBad9 2 3 2 4 3 2" xfId="48176"/>
    <cellStyle name="SAPBEXexcBad9 2 3 2 4 4" xfId="48175"/>
    <cellStyle name="SAPBEXexcBad9 2 3 2 5" xfId="48174"/>
    <cellStyle name="SAPBEXexcBad9 2 3 2 5 2" xfId="48173"/>
    <cellStyle name="SAPBEXexcBad9 2 3 2 5 2 2" xfId="48172"/>
    <cellStyle name="SAPBEXexcBad9 2 3 2 5 2 2 2" xfId="48171"/>
    <cellStyle name="SAPBEXexcBad9 2 3 2 5 2 2 2 2" xfId="48170"/>
    <cellStyle name="SAPBEXexcBad9 2 3 2 5 2 2 3" xfId="48169"/>
    <cellStyle name="SAPBEXexcBad9 2 3 2 5 2 3" xfId="48168"/>
    <cellStyle name="SAPBEXexcBad9 2 3 2 5 2 3 2" xfId="48167"/>
    <cellStyle name="SAPBEXexcBad9 2 3 2 5 2 4" xfId="48166"/>
    <cellStyle name="SAPBEXexcBad9 2 3 2 5 3" xfId="48165"/>
    <cellStyle name="SAPBEXexcBad9 2 3 2 5 3 2" xfId="48164"/>
    <cellStyle name="SAPBEXexcBad9 2 3 2 5 3 2 2" xfId="48163"/>
    <cellStyle name="SAPBEXexcBad9 2 3 2 5 3 3" xfId="48162"/>
    <cellStyle name="SAPBEXexcBad9 2 3 2 5 4" xfId="48161"/>
    <cellStyle name="SAPBEXexcBad9 2 3 2 5 4 2" xfId="48160"/>
    <cellStyle name="SAPBEXexcBad9 2 3 2 5 5" xfId="48159"/>
    <cellStyle name="SAPBEXexcBad9 2 3 2 6" xfId="48158"/>
    <cellStyle name="SAPBEXexcBad9 2 3 2 6 2" xfId="48157"/>
    <cellStyle name="SAPBEXexcBad9 2 3 2 6 2 2" xfId="48156"/>
    <cellStyle name="SAPBEXexcBad9 2 3 2 6 2 2 2" xfId="48155"/>
    <cellStyle name="SAPBEXexcBad9 2 3 2 6 2 2 2 2" xfId="48154"/>
    <cellStyle name="SAPBEXexcBad9 2 3 2 6 2 2 3" xfId="48153"/>
    <cellStyle name="SAPBEXexcBad9 2 3 2 6 2 3" xfId="48152"/>
    <cellStyle name="SAPBEXexcBad9 2 3 2 6 2 3 2" xfId="48151"/>
    <cellStyle name="SAPBEXexcBad9 2 3 2 6 2 4" xfId="48150"/>
    <cellStyle name="SAPBEXexcBad9 2 3 2 6 3" xfId="48149"/>
    <cellStyle name="SAPBEXexcBad9 2 3 2 6 3 2" xfId="48148"/>
    <cellStyle name="SAPBEXexcBad9 2 3 2 6 4" xfId="48147"/>
    <cellStyle name="SAPBEXexcBad9 2 3 2 7" xfId="48146"/>
    <cellStyle name="SAPBEXexcBad9 2 3 2 7 2" xfId="48145"/>
    <cellStyle name="SAPBEXexcBad9 2 3 2 7 2 2" xfId="48144"/>
    <cellStyle name="SAPBEXexcBad9 2 3 2 7 2 2 2" xfId="48143"/>
    <cellStyle name="SAPBEXexcBad9 2 3 2 7 2 2 2 2" xfId="48142"/>
    <cellStyle name="SAPBEXexcBad9 2 3 2 7 2 2 3" xfId="48141"/>
    <cellStyle name="SAPBEXexcBad9 2 3 2 7 2 3" xfId="48140"/>
    <cellStyle name="SAPBEXexcBad9 2 3 2 7 2 3 2" xfId="48139"/>
    <cellStyle name="SAPBEXexcBad9 2 3 2 7 2 4" xfId="48138"/>
    <cellStyle name="SAPBEXexcBad9 2 3 2 7 3" xfId="48137"/>
    <cellStyle name="SAPBEXexcBad9 2 3 2 7 3 2" xfId="48136"/>
    <cellStyle name="SAPBEXexcBad9 2 3 2 7 3 2 2" xfId="48135"/>
    <cellStyle name="SAPBEXexcBad9 2 3 2 7 3 3" xfId="48134"/>
    <cellStyle name="SAPBEXexcBad9 2 3 2 7 4" xfId="48133"/>
    <cellStyle name="SAPBEXexcBad9 2 3 2 7 4 2" xfId="48132"/>
    <cellStyle name="SAPBEXexcBad9 2 3 2 7 5" xfId="48131"/>
    <cellStyle name="SAPBEXexcBad9 2 3 3" xfId="48130"/>
    <cellStyle name="SAPBEXexcBad9 2 3 3 2" xfId="48129"/>
    <cellStyle name="SAPBEXexcBad9 2 3 3 2 2" xfId="48128"/>
    <cellStyle name="SAPBEXexcBad9 2 3 3 2 2 2" xfId="48127"/>
    <cellStyle name="SAPBEXexcBad9 2 3 3 2 2 2 2" xfId="48126"/>
    <cellStyle name="SAPBEXexcBad9 2 3 3 2 2 3" xfId="48125"/>
    <cellStyle name="SAPBEXexcBad9 2 3 3 2 3" xfId="48124"/>
    <cellStyle name="SAPBEXexcBad9 2 3 3 2 3 2" xfId="48123"/>
    <cellStyle name="SAPBEXexcBad9 2 3 3 2 4" xfId="48122"/>
    <cellStyle name="SAPBEXexcBad9 2 3 3 3" xfId="48121"/>
    <cellStyle name="SAPBEXexcBad9 2 3 3 3 2" xfId="48120"/>
    <cellStyle name="SAPBEXexcBad9 2 3 4" xfId="48119"/>
    <cellStyle name="SAPBEXexcBad9 2 3 4 2" xfId="48118"/>
    <cellStyle name="SAPBEXexcBad9 2 3 4 2 2" xfId="48117"/>
    <cellStyle name="SAPBEXexcBad9 2 3 4 2 2 2" xfId="48116"/>
    <cellStyle name="SAPBEXexcBad9 2 3 4 2 2 2 2" xfId="48115"/>
    <cellStyle name="SAPBEXexcBad9 2 3 4 2 2 3" xfId="48114"/>
    <cellStyle name="SAPBEXexcBad9 2 3 4 2 3" xfId="48113"/>
    <cellStyle name="SAPBEXexcBad9 2 3 4 2 3 2" xfId="48112"/>
    <cellStyle name="SAPBEXexcBad9 2 3 4 2 4" xfId="48111"/>
    <cellStyle name="SAPBEXexcBad9 2 3 5" xfId="48110"/>
    <cellStyle name="SAPBEXexcBad9 2 3 5 2" xfId="48109"/>
    <cellStyle name="SAPBEXexcBad9 2 3 5 2 2" xfId="48108"/>
    <cellStyle name="SAPBEXexcBad9 2 3 5 2 2 2" xfId="48107"/>
    <cellStyle name="SAPBEXexcBad9 2 3 5 2 2 2 2" xfId="48106"/>
    <cellStyle name="SAPBEXexcBad9 2 3 5 2 2 3" xfId="48105"/>
    <cellStyle name="SAPBEXexcBad9 2 3 5 2 3" xfId="48104"/>
    <cellStyle name="SAPBEXexcBad9 2 3 5 2 3 2" xfId="48103"/>
    <cellStyle name="SAPBEXexcBad9 2 3 5 2 4" xfId="48102"/>
    <cellStyle name="SAPBEXexcBad9 2 3 5 3" xfId="48101"/>
    <cellStyle name="SAPBEXexcBad9 2 3 5 3 2" xfId="48100"/>
    <cellStyle name="SAPBEXexcBad9 2 3 5 4" xfId="48099"/>
    <cellStyle name="SAPBEXexcBad9 2 3 6" xfId="48098"/>
    <cellStyle name="SAPBEXexcBad9 2 3 6 2" xfId="48097"/>
    <cellStyle name="SAPBEXexcBad9 2 3 6 2 2" xfId="48096"/>
    <cellStyle name="SAPBEXexcBad9 2 3 6 2 2 2" xfId="48095"/>
    <cellStyle name="SAPBEXexcBad9 2 3 6 2 2 2 2" xfId="48094"/>
    <cellStyle name="SAPBEXexcBad9 2 3 6 2 2 3" xfId="48093"/>
    <cellStyle name="SAPBEXexcBad9 2 3 6 2 3" xfId="48092"/>
    <cellStyle name="SAPBEXexcBad9 2 3 6 2 3 2" xfId="48091"/>
    <cellStyle name="SAPBEXexcBad9 2 3 6 2 4" xfId="48090"/>
    <cellStyle name="SAPBEXexcBad9 2 3 6 3" xfId="48089"/>
    <cellStyle name="SAPBEXexcBad9 2 3 6 3 2" xfId="48088"/>
    <cellStyle name="SAPBEXexcBad9 2 3 6 3 2 2" xfId="48087"/>
    <cellStyle name="SAPBEXexcBad9 2 3 6 3 3" xfId="48086"/>
    <cellStyle name="SAPBEXexcBad9 2 3 6 4" xfId="48085"/>
    <cellStyle name="SAPBEXexcBad9 2 3 6 4 2" xfId="48084"/>
    <cellStyle name="SAPBEXexcBad9 2 3 6 5" xfId="48083"/>
    <cellStyle name="SAPBEXexcBad9 2 3 7" xfId="48082"/>
    <cellStyle name="SAPBEXexcBad9 2 3 7 2" xfId="48081"/>
    <cellStyle name="SAPBEXexcBad9 2 3 7 2 2" xfId="48080"/>
    <cellStyle name="SAPBEXexcBad9 2 3 7 2 2 2" xfId="48079"/>
    <cellStyle name="SAPBEXexcBad9 2 3 7 2 2 2 2" xfId="48078"/>
    <cellStyle name="SAPBEXexcBad9 2 3 7 2 2 3" xfId="48077"/>
    <cellStyle name="SAPBEXexcBad9 2 3 7 2 3" xfId="48076"/>
    <cellStyle name="SAPBEXexcBad9 2 3 7 2 3 2" xfId="48075"/>
    <cellStyle name="SAPBEXexcBad9 2 3 7 2 4" xfId="48074"/>
    <cellStyle name="SAPBEXexcBad9 2 3 7 3" xfId="48073"/>
    <cellStyle name="SAPBEXexcBad9 2 3 7 3 2" xfId="48072"/>
    <cellStyle name="SAPBEXexcBad9 2 3 7 4" xfId="48071"/>
    <cellStyle name="SAPBEXexcBad9 2 3 8" xfId="48070"/>
    <cellStyle name="SAPBEXexcBad9 2 3 8 2" xfId="48069"/>
    <cellStyle name="SAPBEXexcBad9 2 3 8 2 2" xfId="48068"/>
    <cellStyle name="SAPBEXexcBad9 2 3 8 2 2 2" xfId="48067"/>
    <cellStyle name="SAPBEXexcBad9 2 3 8 2 2 2 2" xfId="48066"/>
    <cellStyle name="SAPBEXexcBad9 2 3 8 2 2 3" xfId="48065"/>
    <cellStyle name="SAPBEXexcBad9 2 3 8 2 3" xfId="48064"/>
    <cellStyle name="SAPBEXexcBad9 2 3 8 2 3 2" xfId="48063"/>
    <cellStyle name="SAPBEXexcBad9 2 3 8 2 4" xfId="48062"/>
    <cellStyle name="SAPBEXexcBad9 2 3 8 3" xfId="48061"/>
    <cellStyle name="SAPBEXexcBad9 2 3 8 3 2" xfId="48060"/>
    <cellStyle name="SAPBEXexcBad9 2 3 8 3 2 2" xfId="48059"/>
    <cellStyle name="SAPBEXexcBad9 2 3 8 3 3" xfId="48058"/>
    <cellStyle name="SAPBEXexcBad9 2 3 8 4" xfId="48057"/>
    <cellStyle name="SAPBEXexcBad9 2 3 8 4 2" xfId="48056"/>
    <cellStyle name="SAPBEXexcBad9 2 3 8 5" xfId="48055"/>
    <cellStyle name="SAPBEXexcBad9 2 4" xfId="48054"/>
    <cellStyle name="SAPBEXexcBad9 2 4 2" xfId="48053"/>
    <cellStyle name="SAPBEXexcBad9 2 4 2 2" xfId="48052"/>
    <cellStyle name="SAPBEXexcBad9 2 4 2 2 2" xfId="48051"/>
    <cellStyle name="SAPBEXexcBad9 2 4 2 2 2 2" xfId="48050"/>
    <cellStyle name="SAPBEXexcBad9 2 4 2 2 2 2 2" xfId="48049"/>
    <cellStyle name="SAPBEXexcBad9 2 4 2 2 2 2 2 2" xfId="48048"/>
    <cellStyle name="SAPBEXexcBad9 2 4 2 2 2 2 3" xfId="48047"/>
    <cellStyle name="SAPBEXexcBad9 2 4 2 2 2 3" xfId="48046"/>
    <cellStyle name="SAPBEXexcBad9 2 4 2 2 2 3 2" xfId="48045"/>
    <cellStyle name="SAPBEXexcBad9 2 4 2 2 2 4" xfId="48044"/>
    <cellStyle name="SAPBEXexcBad9 2 4 2 2 3" xfId="48043"/>
    <cellStyle name="SAPBEXexcBad9 2 4 2 2 3 2" xfId="48042"/>
    <cellStyle name="SAPBEXexcBad9 2 4 2 3" xfId="48041"/>
    <cellStyle name="SAPBEXexcBad9 2 4 2 3 2" xfId="48040"/>
    <cellStyle name="SAPBEXexcBad9 2 4 2 3 2 2" xfId="48039"/>
    <cellStyle name="SAPBEXexcBad9 2 4 2 3 2 2 2" xfId="48038"/>
    <cellStyle name="SAPBEXexcBad9 2 4 2 3 2 2 2 2" xfId="48037"/>
    <cellStyle name="SAPBEXexcBad9 2 4 2 3 2 2 3" xfId="48036"/>
    <cellStyle name="SAPBEXexcBad9 2 4 2 3 2 3" xfId="48035"/>
    <cellStyle name="SAPBEXexcBad9 2 4 2 3 2 3 2" xfId="48034"/>
    <cellStyle name="SAPBEXexcBad9 2 4 2 3 2 4" xfId="48033"/>
    <cellStyle name="SAPBEXexcBad9 2 4 2 4" xfId="48032"/>
    <cellStyle name="SAPBEXexcBad9 2 4 2 4 2" xfId="48031"/>
    <cellStyle name="SAPBEXexcBad9 2 4 2 4 2 2" xfId="48030"/>
    <cellStyle name="SAPBEXexcBad9 2 4 2 4 2 2 2" xfId="48029"/>
    <cellStyle name="SAPBEXexcBad9 2 4 2 4 2 2 2 2" xfId="48028"/>
    <cellStyle name="SAPBEXexcBad9 2 4 2 4 2 2 3" xfId="48027"/>
    <cellStyle name="SAPBEXexcBad9 2 4 2 4 2 3" xfId="48026"/>
    <cellStyle name="SAPBEXexcBad9 2 4 2 4 2 3 2" xfId="48025"/>
    <cellStyle name="SAPBEXexcBad9 2 4 2 4 2 4" xfId="48024"/>
    <cellStyle name="SAPBEXexcBad9 2 4 2 4 3" xfId="48023"/>
    <cellStyle name="SAPBEXexcBad9 2 4 2 4 3 2" xfId="48022"/>
    <cellStyle name="SAPBEXexcBad9 2 4 2 4 4" xfId="48021"/>
    <cellStyle name="SAPBEXexcBad9 2 4 2 5" xfId="48020"/>
    <cellStyle name="SAPBEXexcBad9 2 4 2 5 2" xfId="48019"/>
    <cellStyle name="SAPBEXexcBad9 2 4 2 5 2 2" xfId="48018"/>
    <cellStyle name="SAPBEXexcBad9 2 4 2 5 2 2 2" xfId="48017"/>
    <cellStyle name="SAPBEXexcBad9 2 4 2 5 2 2 2 2" xfId="48016"/>
    <cellStyle name="SAPBEXexcBad9 2 4 2 5 2 2 3" xfId="48015"/>
    <cellStyle name="SAPBEXexcBad9 2 4 2 5 2 3" xfId="48014"/>
    <cellStyle name="SAPBEXexcBad9 2 4 2 5 2 3 2" xfId="48013"/>
    <cellStyle name="SAPBEXexcBad9 2 4 2 5 2 4" xfId="48012"/>
    <cellStyle name="SAPBEXexcBad9 2 4 2 5 3" xfId="48011"/>
    <cellStyle name="SAPBEXexcBad9 2 4 2 5 3 2" xfId="48010"/>
    <cellStyle name="SAPBEXexcBad9 2 4 2 5 3 2 2" xfId="48009"/>
    <cellStyle name="SAPBEXexcBad9 2 4 2 5 3 3" xfId="48008"/>
    <cellStyle name="SAPBEXexcBad9 2 4 2 5 4" xfId="48007"/>
    <cellStyle name="SAPBEXexcBad9 2 4 2 5 4 2" xfId="48006"/>
    <cellStyle name="SAPBEXexcBad9 2 4 2 5 5" xfId="48005"/>
    <cellStyle name="SAPBEXexcBad9 2 4 2 6" xfId="48004"/>
    <cellStyle name="SAPBEXexcBad9 2 4 2 6 2" xfId="48003"/>
    <cellStyle name="SAPBEXexcBad9 2 4 2 6 2 2" xfId="48002"/>
    <cellStyle name="SAPBEXexcBad9 2 4 2 6 2 2 2" xfId="48001"/>
    <cellStyle name="SAPBEXexcBad9 2 4 2 6 2 2 2 2" xfId="48000"/>
    <cellStyle name="SAPBEXexcBad9 2 4 2 6 2 2 3" xfId="47999"/>
    <cellStyle name="SAPBEXexcBad9 2 4 2 6 2 3" xfId="47998"/>
    <cellStyle name="SAPBEXexcBad9 2 4 2 6 2 3 2" xfId="47997"/>
    <cellStyle name="SAPBEXexcBad9 2 4 2 6 2 4" xfId="47996"/>
    <cellStyle name="SAPBEXexcBad9 2 4 2 6 3" xfId="47995"/>
    <cellStyle name="SAPBEXexcBad9 2 4 2 6 3 2" xfId="47994"/>
    <cellStyle name="SAPBEXexcBad9 2 4 2 6 4" xfId="47993"/>
    <cellStyle name="SAPBEXexcBad9 2 4 2 7" xfId="47992"/>
    <cellStyle name="SAPBEXexcBad9 2 4 2 7 2" xfId="47991"/>
    <cellStyle name="SAPBEXexcBad9 2 4 2 7 2 2" xfId="47990"/>
    <cellStyle name="SAPBEXexcBad9 2 4 2 7 2 2 2" xfId="47989"/>
    <cellStyle name="SAPBEXexcBad9 2 4 2 7 2 2 2 2" xfId="47988"/>
    <cellStyle name="SAPBEXexcBad9 2 4 2 7 2 2 3" xfId="47987"/>
    <cellStyle name="SAPBEXexcBad9 2 4 2 7 2 3" xfId="47986"/>
    <cellStyle name="SAPBEXexcBad9 2 4 2 7 2 3 2" xfId="47985"/>
    <cellStyle name="SAPBEXexcBad9 2 4 2 7 2 4" xfId="47984"/>
    <cellStyle name="SAPBEXexcBad9 2 4 2 7 3" xfId="47983"/>
    <cellStyle name="SAPBEXexcBad9 2 4 2 7 3 2" xfId="47982"/>
    <cellStyle name="SAPBEXexcBad9 2 4 2 7 3 2 2" xfId="47981"/>
    <cellStyle name="SAPBEXexcBad9 2 4 2 7 3 3" xfId="47980"/>
    <cellStyle name="SAPBEXexcBad9 2 4 2 7 4" xfId="47979"/>
    <cellStyle name="SAPBEXexcBad9 2 4 2 7 4 2" xfId="47978"/>
    <cellStyle name="SAPBEXexcBad9 2 4 2 7 5" xfId="47977"/>
    <cellStyle name="SAPBEXexcBad9 2 4 3" xfId="47976"/>
    <cellStyle name="SAPBEXexcBad9 2 4 3 2" xfId="47975"/>
    <cellStyle name="SAPBEXexcBad9 2 4 3 2 2" xfId="47974"/>
    <cellStyle name="SAPBEXexcBad9 2 4 3 2 2 2" xfId="47973"/>
    <cellStyle name="SAPBEXexcBad9 2 4 3 2 2 2 2" xfId="47972"/>
    <cellStyle name="SAPBEXexcBad9 2 4 3 2 2 3" xfId="47971"/>
    <cellStyle name="SAPBEXexcBad9 2 4 3 2 3" xfId="47970"/>
    <cellStyle name="SAPBEXexcBad9 2 4 3 2 3 2" xfId="47969"/>
    <cellStyle name="SAPBEXexcBad9 2 4 3 2 4" xfId="47968"/>
    <cellStyle name="SAPBEXexcBad9 2 4 3 3" xfId="47967"/>
    <cellStyle name="SAPBEXexcBad9 2 4 3 3 2" xfId="47966"/>
    <cellStyle name="SAPBEXexcBad9 2 4 4" xfId="47965"/>
    <cellStyle name="SAPBEXexcBad9 2 4 4 2" xfId="47964"/>
    <cellStyle name="SAPBEXexcBad9 2 4 4 2 2" xfId="47963"/>
    <cellStyle name="SAPBEXexcBad9 2 4 4 2 2 2" xfId="47962"/>
    <cellStyle name="SAPBEXexcBad9 2 4 4 2 2 2 2" xfId="47961"/>
    <cellStyle name="SAPBEXexcBad9 2 4 4 2 2 3" xfId="47960"/>
    <cellStyle name="SAPBEXexcBad9 2 4 4 2 3" xfId="47959"/>
    <cellStyle name="SAPBEXexcBad9 2 4 4 2 3 2" xfId="47958"/>
    <cellStyle name="SAPBEXexcBad9 2 4 4 2 4" xfId="47957"/>
    <cellStyle name="SAPBEXexcBad9 2 4 5" xfId="47956"/>
    <cellStyle name="SAPBEXexcBad9 2 4 5 2" xfId="47955"/>
    <cellStyle name="SAPBEXexcBad9 2 4 5 2 2" xfId="47954"/>
    <cellStyle name="SAPBEXexcBad9 2 4 5 2 2 2" xfId="47953"/>
    <cellStyle name="SAPBEXexcBad9 2 4 5 2 2 2 2" xfId="47952"/>
    <cellStyle name="SAPBEXexcBad9 2 4 5 2 2 3" xfId="47951"/>
    <cellStyle name="SAPBEXexcBad9 2 4 5 2 3" xfId="47950"/>
    <cellStyle name="SAPBEXexcBad9 2 4 5 2 3 2" xfId="47949"/>
    <cellStyle name="SAPBEXexcBad9 2 4 5 2 4" xfId="47948"/>
    <cellStyle name="SAPBEXexcBad9 2 4 5 3" xfId="47947"/>
    <cellStyle name="SAPBEXexcBad9 2 4 5 3 2" xfId="47946"/>
    <cellStyle name="SAPBEXexcBad9 2 4 5 4" xfId="47945"/>
    <cellStyle name="SAPBEXexcBad9 2 4 6" xfId="47944"/>
    <cellStyle name="SAPBEXexcBad9 2 4 6 2" xfId="47943"/>
    <cellStyle name="SAPBEXexcBad9 2 4 6 2 2" xfId="47942"/>
    <cellStyle name="SAPBEXexcBad9 2 4 6 2 2 2" xfId="47941"/>
    <cellStyle name="SAPBEXexcBad9 2 4 6 2 2 2 2" xfId="47940"/>
    <cellStyle name="SAPBEXexcBad9 2 4 6 2 2 3" xfId="47939"/>
    <cellStyle name="SAPBEXexcBad9 2 4 6 2 3" xfId="47938"/>
    <cellStyle name="SAPBEXexcBad9 2 4 6 2 3 2" xfId="47937"/>
    <cellStyle name="SAPBEXexcBad9 2 4 6 2 4" xfId="47936"/>
    <cellStyle name="SAPBEXexcBad9 2 4 6 3" xfId="47935"/>
    <cellStyle name="SAPBEXexcBad9 2 4 6 3 2" xfId="47934"/>
    <cellStyle name="SAPBEXexcBad9 2 4 6 3 2 2" xfId="47933"/>
    <cellStyle name="SAPBEXexcBad9 2 4 6 3 3" xfId="47932"/>
    <cellStyle name="SAPBEXexcBad9 2 4 6 4" xfId="47931"/>
    <cellStyle name="SAPBEXexcBad9 2 4 6 4 2" xfId="47930"/>
    <cellStyle name="SAPBEXexcBad9 2 4 6 5" xfId="47929"/>
    <cellStyle name="SAPBEXexcBad9 2 4 7" xfId="47928"/>
    <cellStyle name="SAPBEXexcBad9 2 4 7 2" xfId="47927"/>
    <cellStyle name="SAPBEXexcBad9 2 4 7 2 2" xfId="47926"/>
    <cellStyle name="SAPBEXexcBad9 2 4 7 2 2 2" xfId="47925"/>
    <cellStyle name="SAPBEXexcBad9 2 4 7 2 2 2 2" xfId="47924"/>
    <cellStyle name="SAPBEXexcBad9 2 4 7 2 2 3" xfId="47923"/>
    <cellStyle name="SAPBEXexcBad9 2 4 7 2 3" xfId="47922"/>
    <cellStyle name="SAPBEXexcBad9 2 4 7 2 3 2" xfId="47921"/>
    <cellStyle name="SAPBEXexcBad9 2 4 7 2 4" xfId="47920"/>
    <cellStyle name="SAPBEXexcBad9 2 4 7 3" xfId="47919"/>
    <cellStyle name="SAPBEXexcBad9 2 4 7 3 2" xfId="47918"/>
    <cellStyle name="SAPBEXexcBad9 2 4 7 4" xfId="47917"/>
    <cellStyle name="SAPBEXexcBad9 2 4 8" xfId="47916"/>
    <cellStyle name="SAPBEXexcBad9 2 4 8 2" xfId="47915"/>
    <cellStyle name="SAPBEXexcBad9 2 4 8 2 2" xfId="47914"/>
    <cellStyle name="SAPBEXexcBad9 2 4 8 2 2 2" xfId="47913"/>
    <cellStyle name="SAPBEXexcBad9 2 4 8 2 2 2 2" xfId="47912"/>
    <cellStyle name="SAPBEXexcBad9 2 4 8 2 2 3" xfId="47911"/>
    <cellStyle name="SAPBEXexcBad9 2 4 8 2 3" xfId="47910"/>
    <cellStyle name="SAPBEXexcBad9 2 4 8 2 3 2" xfId="47909"/>
    <cellStyle name="SAPBEXexcBad9 2 4 8 2 4" xfId="47908"/>
    <cellStyle name="SAPBEXexcBad9 2 4 8 3" xfId="47907"/>
    <cellStyle name="SAPBEXexcBad9 2 4 8 3 2" xfId="47906"/>
    <cellStyle name="SAPBEXexcBad9 2 4 8 3 2 2" xfId="47905"/>
    <cellStyle name="SAPBEXexcBad9 2 4 8 3 3" xfId="47904"/>
    <cellStyle name="SAPBEXexcBad9 2 4 8 4" xfId="47903"/>
    <cellStyle name="SAPBEXexcBad9 2 4 8 4 2" xfId="47902"/>
    <cellStyle name="SAPBEXexcBad9 2 4 8 5" xfId="47901"/>
    <cellStyle name="SAPBEXexcBad9 2 5" xfId="47900"/>
    <cellStyle name="SAPBEXexcBad9 2 5 2" xfId="47899"/>
    <cellStyle name="SAPBEXexcBad9 2 5 2 2" xfId="47898"/>
    <cellStyle name="SAPBEXexcBad9 2 5 2 2 2" xfId="47897"/>
    <cellStyle name="SAPBEXexcBad9 2 5 2 2 2 2" xfId="47896"/>
    <cellStyle name="SAPBEXexcBad9 2 5 2 2 2 2 2" xfId="47895"/>
    <cellStyle name="SAPBEXexcBad9 2 5 2 2 2 3" xfId="47894"/>
    <cellStyle name="SAPBEXexcBad9 2 5 2 2 3" xfId="47893"/>
    <cellStyle name="SAPBEXexcBad9 2 5 2 2 3 2" xfId="47892"/>
    <cellStyle name="SAPBEXexcBad9 2 5 2 2 4" xfId="47891"/>
    <cellStyle name="SAPBEXexcBad9 2 5 2 3" xfId="47890"/>
    <cellStyle name="SAPBEXexcBad9 2 5 2 3 2" xfId="47889"/>
    <cellStyle name="SAPBEXexcBad9 2 5 2 4" xfId="47888"/>
    <cellStyle name="SAPBEXexcBad9 2 5 3" xfId="47887"/>
    <cellStyle name="SAPBEXexcBad9 2 5 3 2" xfId="47886"/>
    <cellStyle name="SAPBEXexcBad9 2 5 3 2 2" xfId="47885"/>
    <cellStyle name="SAPBEXexcBad9 2 5 3 2 2 2" xfId="47884"/>
    <cellStyle name="SAPBEXexcBad9 2 5 3 2 2 2 2" xfId="47883"/>
    <cellStyle name="SAPBEXexcBad9 2 5 3 2 2 3" xfId="47882"/>
    <cellStyle name="SAPBEXexcBad9 2 5 3 2 3" xfId="47881"/>
    <cellStyle name="SAPBEXexcBad9 2 5 3 2 3 2" xfId="47880"/>
    <cellStyle name="SAPBEXexcBad9 2 5 3 2 4" xfId="47879"/>
    <cellStyle name="SAPBEXexcBad9 2 5 3 3" xfId="47878"/>
    <cellStyle name="SAPBEXexcBad9 2 5 3 3 2" xfId="47877"/>
    <cellStyle name="SAPBEXexcBad9 2 5 3 3 2 2" xfId="47876"/>
    <cellStyle name="SAPBEXexcBad9 2 5 3 3 3" xfId="47875"/>
    <cellStyle name="SAPBEXexcBad9 2 5 3 4" xfId="47874"/>
    <cellStyle name="SAPBEXexcBad9 2 5 3 4 2" xfId="47873"/>
    <cellStyle name="SAPBEXexcBad9 2 5 3 5" xfId="47872"/>
    <cellStyle name="SAPBEXexcBad9 2 5 4" xfId="47871"/>
    <cellStyle name="SAPBEXexcBad9 2 5 4 2" xfId="47870"/>
    <cellStyle name="SAPBEXexcBad9 2 5 4 2 2" xfId="47869"/>
    <cellStyle name="SAPBEXexcBad9 2 5 4 2 2 2" xfId="47868"/>
    <cellStyle name="SAPBEXexcBad9 2 5 4 2 2 2 2" xfId="47867"/>
    <cellStyle name="SAPBEXexcBad9 2 5 4 2 2 3" xfId="47866"/>
    <cellStyle name="SAPBEXexcBad9 2 5 4 2 3" xfId="47865"/>
    <cellStyle name="SAPBEXexcBad9 2 5 4 2 3 2" xfId="47864"/>
    <cellStyle name="SAPBEXexcBad9 2 5 4 2 4" xfId="47863"/>
    <cellStyle name="SAPBEXexcBad9 2 5 4 3" xfId="47862"/>
    <cellStyle name="SAPBEXexcBad9 2 5 4 3 2" xfId="47861"/>
    <cellStyle name="SAPBEXexcBad9 2 5 4 4" xfId="47860"/>
    <cellStyle name="SAPBEXexcBad9 2 5 5" xfId="47859"/>
    <cellStyle name="SAPBEXexcBad9 2 5 5 2" xfId="47858"/>
    <cellStyle name="SAPBEXexcBad9 2 5 5 2 2" xfId="47857"/>
    <cellStyle name="SAPBEXexcBad9 2 5 5 2 2 2" xfId="47856"/>
    <cellStyle name="SAPBEXexcBad9 2 5 5 2 2 2 2" xfId="47855"/>
    <cellStyle name="SAPBEXexcBad9 2 5 5 2 2 3" xfId="47854"/>
    <cellStyle name="SAPBEXexcBad9 2 5 5 2 3" xfId="47853"/>
    <cellStyle name="SAPBEXexcBad9 2 5 5 2 3 2" xfId="47852"/>
    <cellStyle name="SAPBEXexcBad9 2 5 5 2 4" xfId="47851"/>
    <cellStyle name="SAPBEXexcBad9 2 5 5 3" xfId="47850"/>
    <cellStyle name="SAPBEXexcBad9 2 5 5 3 2" xfId="47849"/>
    <cellStyle name="SAPBEXexcBad9 2 5 5 3 2 2" xfId="47848"/>
    <cellStyle name="SAPBEXexcBad9 2 5 5 3 3" xfId="47847"/>
    <cellStyle name="SAPBEXexcBad9 2 5 5 4" xfId="47846"/>
    <cellStyle name="SAPBEXexcBad9 2 5 5 4 2" xfId="47845"/>
    <cellStyle name="SAPBEXexcBad9 2 5 5 5" xfId="47844"/>
    <cellStyle name="SAPBEXexcBad9 2 5 6" xfId="47843"/>
    <cellStyle name="SAPBEXexcBad9 2 5 6 2" xfId="47842"/>
    <cellStyle name="SAPBEXexcBad9 2 6" xfId="47841"/>
    <cellStyle name="SAPBEXexcBad9 2 6 2" xfId="47840"/>
    <cellStyle name="SAPBEXexcBad9 2 6 2 2" xfId="47839"/>
    <cellStyle name="SAPBEXexcBad9 2 6 2 2 2" xfId="47838"/>
    <cellStyle name="SAPBEXexcBad9 2 6 2 2 2 2" xfId="47837"/>
    <cellStyle name="SAPBEXexcBad9 2 6 2 2 3" xfId="47836"/>
    <cellStyle name="SAPBEXexcBad9 2 6 2 3" xfId="47835"/>
    <cellStyle name="SAPBEXexcBad9 2 6 2 3 2" xfId="47834"/>
    <cellStyle name="SAPBEXexcBad9 2 6 2 4" xfId="47833"/>
    <cellStyle name="SAPBEXexcBad9 2 7" xfId="47832"/>
    <cellStyle name="SAPBEXexcBad9 2 7 2" xfId="47831"/>
    <cellStyle name="SAPBEXexcBad9 2 7 2 2" xfId="47830"/>
    <cellStyle name="SAPBEXexcBad9 2 7 2 2 2" xfId="47829"/>
    <cellStyle name="SAPBEXexcBad9 2 7 2 2 2 2" xfId="47828"/>
    <cellStyle name="SAPBEXexcBad9 2 7 2 2 3" xfId="47827"/>
    <cellStyle name="SAPBEXexcBad9 2 7 2 3" xfId="47826"/>
    <cellStyle name="SAPBEXexcBad9 2 7 2 3 2" xfId="47825"/>
    <cellStyle name="SAPBEXexcBad9 2 7 2 4" xfId="47824"/>
    <cellStyle name="SAPBEXexcBad9 2 7 3" xfId="47823"/>
    <cellStyle name="SAPBEXexcBad9 2 7 3 2" xfId="47822"/>
    <cellStyle name="SAPBEXexcBad9 2 7 3 2 2" xfId="47821"/>
    <cellStyle name="SAPBEXexcBad9 2 7 3 3" xfId="47820"/>
    <cellStyle name="SAPBEXexcBad9 2 7 4" xfId="47819"/>
    <cellStyle name="SAPBEXexcBad9 2 7 4 2" xfId="47818"/>
    <cellStyle name="SAPBEXexcBad9 2 7 5" xfId="47817"/>
    <cellStyle name="SAPBEXexcBad9 3" xfId="47816"/>
    <cellStyle name="SAPBEXexcBad9 3 2" xfId="47815"/>
    <cellStyle name="SAPBEXexcBad9 3 2 2" xfId="47814"/>
    <cellStyle name="SAPBEXexcBad9 3 2 2 2" xfId="47813"/>
    <cellStyle name="SAPBEXexcBad9 3 2 2 2 2" xfId="47812"/>
    <cellStyle name="SAPBEXexcBad9 3 2 2 2 2 2" xfId="47811"/>
    <cellStyle name="SAPBEXexcBad9 3 2 2 2 2 2 2" xfId="47810"/>
    <cellStyle name="SAPBEXexcBad9 3 2 2 2 2 2 2 2" xfId="47809"/>
    <cellStyle name="SAPBEXexcBad9 3 2 2 2 2 2 3" xfId="47808"/>
    <cellStyle name="SAPBEXexcBad9 3 2 2 2 2 3" xfId="47807"/>
    <cellStyle name="SAPBEXexcBad9 3 2 2 2 2 3 2" xfId="47806"/>
    <cellStyle name="SAPBEXexcBad9 3 2 2 2 2 4" xfId="47805"/>
    <cellStyle name="SAPBEXexcBad9 3 2 2 2 3" xfId="47804"/>
    <cellStyle name="SAPBEXexcBad9 3 2 2 2 3 2" xfId="47803"/>
    <cellStyle name="SAPBEXexcBad9 3 2 2 3" xfId="47802"/>
    <cellStyle name="SAPBEXexcBad9 3 2 2 3 2" xfId="47801"/>
    <cellStyle name="SAPBEXexcBad9 3 2 2 3 2 2" xfId="47800"/>
    <cellStyle name="SAPBEXexcBad9 3 2 2 3 2 2 2" xfId="47799"/>
    <cellStyle name="SAPBEXexcBad9 3 2 2 3 2 2 2 2" xfId="47798"/>
    <cellStyle name="SAPBEXexcBad9 3 2 2 3 2 2 3" xfId="47797"/>
    <cellStyle name="SAPBEXexcBad9 3 2 2 3 2 3" xfId="47796"/>
    <cellStyle name="SAPBEXexcBad9 3 2 2 3 2 3 2" xfId="47795"/>
    <cellStyle name="SAPBEXexcBad9 3 2 2 3 2 4" xfId="47794"/>
    <cellStyle name="SAPBEXexcBad9 3 2 2 4" xfId="47793"/>
    <cellStyle name="SAPBEXexcBad9 3 2 2 4 2" xfId="47792"/>
    <cellStyle name="SAPBEXexcBad9 3 2 2 4 2 2" xfId="47791"/>
    <cellStyle name="SAPBEXexcBad9 3 2 2 4 2 2 2" xfId="47790"/>
    <cellStyle name="SAPBEXexcBad9 3 2 2 4 2 2 2 2" xfId="47789"/>
    <cellStyle name="SAPBEXexcBad9 3 2 2 4 2 2 3" xfId="47788"/>
    <cellStyle name="SAPBEXexcBad9 3 2 2 4 2 3" xfId="47787"/>
    <cellStyle name="SAPBEXexcBad9 3 2 2 4 2 3 2" xfId="47786"/>
    <cellStyle name="SAPBEXexcBad9 3 2 2 4 2 4" xfId="47785"/>
    <cellStyle name="SAPBEXexcBad9 3 2 2 4 3" xfId="47784"/>
    <cellStyle name="SAPBEXexcBad9 3 2 2 4 3 2" xfId="47783"/>
    <cellStyle name="SAPBEXexcBad9 3 2 2 4 4" xfId="47782"/>
    <cellStyle name="SAPBEXexcBad9 3 2 2 5" xfId="47781"/>
    <cellStyle name="SAPBEXexcBad9 3 2 2 5 2" xfId="47780"/>
    <cellStyle name="SAPBEXexcBad9 3 2 2 5 2 2" xfId="47779"/>
    <cellStyle name="SAPBEXexcBad9 3 2 2 5 2 2 2" xfId="47778"/>
    <cellStyle name="SAPBEXexcBad9 3 2 2 5 2 2 2 2" xfId="47777"/>
    <cellStyle name="SAPBEXexcBad9 3 2 2 5 2 2 3" xfId="47776"/>
    <cellStyle name="SAPBEXexcBad9 3 2 2 5 2 3" xfId="47775"/>
    <cellStyle name="SAPBEXexcBad9 3 2 2 5 2 3 2" xfId="47774"/>
    <cellStyle name="SAPBEXexcBad9 3 2 2 5 2 4" xfId="47773"/>
    <cellStyle name="SAPBEXexcBad9 3 2 2 5 3" xfId="47772"/>
    <cellStyle name="SAPBEXexcBad9 3 2 2 5 3 2" xfId="47771"/>
    <cellStyle name="SAPBEXexcBad9 3 2 2 5 3 2 2" xfId="47770"/>
    <cellStyle name="SAPBEXexcBad9 3 2 2 5 3 3" xfId="47769"/>
    <cellStyle name="SAPBEXexcBad9 3 2 2 5 4" xfId="47768"/>
    <cellStyle name="SAPBEXexcBad9 3 2 2 5 4 2" xfId="47767"/>
    <cellStyle name="SAPBEXexcBad9 3 2 2 5 5" xfId="47766"/>
    <cellStyle name="SAPBEXexcBad9 3 2 2 6" xfId="47765"/>
    <cellStyle name="SAPBEXexcBad9 3 2 2 6 2" xfId="47764"/>
    <cellStyle name="SAPBEXexcBad9 3 2 2 6 2 2" xfId="47763"/>
    <cellStyle name="SAPBEXexcBad9 3 2 2 6 2 2 2" xfId="47762"/>
    <cellStyle name="SAPBEXexcBad9 3 2 2 6 2 2 2 2" xfId="47761"/>
    <cellStyle name="SAPBEXexcBad9 3 2 2 6 2 2 3" xfId="47760"/>
    <cellStyle name="SAPBEXexcBad9 3 2 2 6 2 3" xfId="47759"/>
    <cellStyle name="SAPBEXexcBad9 3 2 2 6 2 3 2" xfId="47758"/>
    <cellStyle name="SAPBEXexcBad9 3 2 2 6 2 4" xfId="47757"/>
    <cellStyle name="SAPBEXexcBad9 3 2 2 6 3" xfId="47756"/>
    <cellStyle name="SAPBEXexcBad9 3 2 2 6 3 2" xfId="47755"/>
    <cellStyle name="SAPBEXexcBad9 3 2 2 6 4" xfId="47754"/>
    <cellStyle name="SAPBEXexcBad9 3 2 2 7" xfId="47753"/>
    <cellStyle name="SAPBEXexcBad9 3 2 2 7 2" xfId="47752"/>
    <cellStyle name="SAPBEXexcBad9 3 2 2 7 2 2" xfId="47751"/>
    <cellStyle name="SAPBEXexcBad9 3 2 2 7 2 2 2" xfId="47750"/>
    <cellStyle name="SAPBEXexcBad9 3 2 2 7 2 2 2 2" xfId="47749"/>
    <cellStyle name="SAPBEXexcBad9 3 2 2 7 2 2 3" xfId="47748"/>
    <cellStyle name="SAPBEXexcBad9 3 2 2 7 2 3" xfId="47747"/>
    <cellStyle name="SAPBEXexcBad9 3 2 2 7 2 3 2" xfId="47746"/>
    <cellStyle name="SAPBEXexcBad9 3 2 2 7 2 4" xfId="47745"/>
    <cellStyle name="SAPBEXexcBad9 3 2 2 7 3" xfId="47744"/>
    <cellStyle name="SAPBEXexcBad9 3 2 2 7 3 2" xfId="47743"/>
    <cellStyle name="SAPBEXexcBad9 3 2 2 7 3 2 2" xfId="47742"/>
    <cellStyle name="SAPBEXexcBad9 3 2 2 7 3 3" xfId="47741"/>
    <cellStyle name="SAPBEXexcBad9 3 2 2 7 4" xfId="47740"/>
    <cellStyle name="SAPBEXexcBad9 3 2 2 7 4 2" xfId="47739"/>
    <cellStyle name="SAPBEXexcBad9 3 2 2 7 5" xfId="47738"/>
    <cellStyle name="SAPBEXexcBad9 3 2 3" xfId="47737"/>
    <cellStyle name="SAPBEXexcBad9 3 2 3 2" xfId="47736"/>
    <cellStyle name="SAPBEXexcBad9 3 2 3 2 2" xfId="47735"/>
    <cellStyle name="SAPBEXexcBad9 3 2 3 2 2 2" xfId="47734"/>
    <cellStyle name="SAPBEXexcBad9 3 2 3 2 2 2 2" xfId="47733"/>
    <cellStyle name="SAPBEXexcBad9 3 2 3 2 2 3" xfId="47732"/>
    <cellStyle name="SAPBEXexcBad9 3 2 3 2 3" xfId="47731"/>
    <cellStyle name="SAPBEXexcBad9 3 2 3 2 3 2" xfId="47730"/>
    <cellStyle name="SAPBEXexcBad9 3 2 3 2 4" xfId="47729"/>
    <cellStyle name="SAPBEXexcBad9 3 2 3 3" xfId="47728"/>
    <cellStyle name="SAPBEXexcBad9 3 2 3 3 2" xfId="47727"/>
    <cellStyle name="SAPBEXexcBad9 3 2 4" xfId="47726"/>
    <cellStyle name="SAPBEXexcBad9 3 2 4 2" xfId="47725"/>
    <cellStyle name="SAPBEXexcBad9 3 2 4 2 2" xfId="47724"/>
    <cellStyle name="SAPBEXexcBad9 3 2 4 2 2 2" xfId="47723"/>
    <cellStyle name="SAPBEXexcBad9 3 2 4 2 2 2 2" xfId="47722"/>
    <cellStyle name="SAPBEXexcBad9 3 2 4 2 2 3" xfId="47721"/>
    <cellStyle name="SAPBEXexcBad9 3 2 4 2 3" xfId="47720"/>
    <cellStyle name="SAPBEXexcBad9 3 2 4 2 3 2" xfId="47719"/>
    <cellStyle name="SAPBEXexcBad9 3 2 4 2 4" xfId="47718"/>
    <cellStyle name="SAPBEXexcBad9 3 2 5" xfId="47717"/>
    <cellStyle name="SAPBEXexcBad9 3 2 5 2" xfId="47716"/>
    <cellStyle name="SAPBEXexcBad9 3 2 5 2 2" xfId="47715"/>
    <cellStyle name="SAPBEXexcBad9 3 2 5 2 2 2" xfId="47714"/>
    <cellStyle name="SAPBEXexcBad9 3 2 5 2 2 2 2" xfId="47713"/>
    <cellStyle name="SAPBEXexcBad9 3 2 5 2 2 3" xfId="47712"/>
    <cellStyle name="SAPBEXexcBad9 3 2 5 2 3" xfId="47711"/>
    <cellStyle name="SAPBEXexcBad9 3 2 5 2 3 2" xfId="47710"/>
    <cellStyle name="SAPBEXexcBad9 3 2 5 2 4" xfId="47709"/>
    <cellStyle name="SAPBEXexcBad9 3 2 5 3" xfId="47708"/>
    <cellStyle name="SAPBEXexcBad9 3 2 5 3 2" xfId="47707"/>
    <cellStyle name="SAPBEXexcBad9 3 2 5 4" xfId="47706"/>
    <cellStyle name="SAPBEXexcBad9 3 2 6" xfId="47705"/>
    <cellStyle name="SAPBEXexcBad9 3 2 6 2" xfId="47704"/>
    <cellStyle name="SAPBEXexcBad9 3 2 6 2 2" xfId="47703"/>
    <cellStyle name="SAPBEXexcBad9 3 2 6 2 2 2" xfId="47702"/>
    <cellStyle name="SAPBEXexcBad9 3 2 6 2 2 2 2" xfId="47701"/>
    <cellStyle name="SAPBEXexcBad9 3 2 6 2 2 3" xfId="47700"/>
    <cellStyle name="SAPBEXexcBad9 3 2 6 2 3" xfId="47699"/>
    <cellStyle name="SAPBEXexcBad9 3 2 6 2 3 2" xfId="47698"/>
    <cellStyle name="SAPBEXexcBad9 3 2 6 2 4" xfId="47697"/>
    <cellStyle name="SAPBEXexcBad9 3 2 6 3" xfId="47696"/>
    <cellStyle name="SAPBEXexcBad9 3 2 6 3 2" xfId="47695"/>
    <cellStyle name="SAPBEXexcBad9 3 2 6 3 2 2" xfId="47694"/>
    <cellStyle name="SAPBEXexcBad9 3 2 6 3 3" xfId="47693"/>
    <cellStyle name="SAPBEXexcBad9 3 2 6 4" xfId="47692"/>
    <cellStyle name="SAPBEXexcBad9 3 2 6 4 2" xfId="47691"/>
    <cellStyle name="SAPBEXexcBad9 3 2 6 5" xfId="47690"/>
    <cellStyle name="SAPBEXexcBad9 3 2 7" xfId="47689"/>
    <cellStyle name="SAPBEXexcBad9 3 2 7 2" xfId="47688"/>
    <cellStyle name="SAPBEXexcBad9 3 2 7 2 2" xfId="47687"/>
    <cellStyle name="SAPBEXexcBad9 3 2 7 2 2 2" xfId="47686"/>
    <cellStyle name="SAPBEXexcBad9 3 2 7 2 2 2 2" xfId="47685"/>
    <cellStyle name="SAPBEXexcBad9 3 2 7 2 2 3" xfId="47684"/>
    <cellStyle name="SAPBEXexcBad9 3 2 7 2 3" xfId="47683"/>
    <cellStyle name="SAPBEXexcBad9 3 2 7 2 3 2" xfId="47682"/>
    <cellStyle name="SAPBEXexcBad9 3 2 7 2 4" xfId="47681"/>
    <cellStyle name="SAPBEXexcBad9 3 2 7 3" xfId="47680"/>
    <cellStyle name="SAPBEXexcBad9 3 2 7 3 2" xfId="47679"/>
    <cellStyle name="SAPBEXexcBad9 3 2 7 4" xfId="47678"/>
    <cellStyle name="SAPBEXexcBad9 3 2 8" xfId="47677"/>
    <cellStyle name="SAPBEXexcBad9 3 2 8 2" xfId="47676"/>
    <cellStyle name="SAPBEXexcBad9 3 2 8 2 2" xfId="47675"/>
    <cellStyle name="SAPBEXexcBad9 3 2 8 2 2 2" xfId="47674"/>
    <cellStyle name="SAPBEXexcBad9 3 2 8 2 2 2 2" xfId="47673"/>
    <cellStyle name="SAPBEXexcBad9 3 2 8 2 2 3" xfId="47672"/>
    <cellStyle name="SAPBEXexcBad9 3 2 8 2 3" xfId="47671"/>
    <cellStyle name="SAPBEXexcBad9 3 2 8 2 3 2" xfId="47670"/>
    <cellStyle name="SAPBEXexcBad9 3 2 8 2 4" xfId="47669"/>
    <cellStyle name="SAPBEXexcBad9 3 2 8 3" xfId="47668"/>
    <cellStyle name="SAPBEXexcBad9 3 2 8 3 2" xfId="47667"/>
    <cellStyle name="SAPBEXexcBad9 3 2 8 3 2 2" xfId="47666"/>
    <cellStyle name="SAPBEXexcBad9 3 2 8 3 3" xfId="47665"/>
    <cellStyle name="SAPBEXexcBad9 3 2 8 4" xfId="47664"/>
    <cellStyle name="SAPBEXexcBad9 3 2 8 4 2" xfId="47663"/>
    <cellStyle name="SAPBEXexcBad9 3 2 8 5" xfId="47662"/>
    <cellStyle name="SAPBEXexcBad9 3 3" xfId="47661"/>
    <cellStyle name="SAPBEXexcBad9 3 3 2" xfId="47660"/>
    <cellStyle name="SAPBEXexcBad9 3 3 2 2" xfId="47659"/>
    <cellStyle name="SAPBEXexcBad9 3 3 2 2 2" xfId="47658"/>
    <cellStyle name="SAPBEXexcBad9 3 3 2 2 2 2" xfId="47657"/>
    <cellStyle name="SAPBEXexcBad9 3 3 2 2 2 2 2" xfId="47656"/>
    <cellStyle name="SAPBEXexcBad9 3 3 2 2 2 3" xfId="47655"/>
    <cellStyle name="SAPBEXexcBad9 3 3 2 2 3" xfId="47654"/>
    <cellStyle name="SAPBEXexcBad9 3 3 2 2 3 2" xfId="47653"/>
    <cellStyle name="SAPBEXexcBad9 3 3 2 2 4" xfId="47652"/>
    <cellStyle name="SAPBEXexcBad9 3 3 2 3" xfId="47651"/>
    <cellStyle name="SAPBEXexcBad9 3 3 2 3 2" xfId="47650"/>
    <cellStyle name="SAPBEXexcBad9 3 3 3" xfId="47649"/>
    <cellStyle name="SAPBEXexcBad9 3 3 3 2" xfId="47648"/>
    <cellStyle name="SAPBEXexcBad9 3 3 3 2 2" xfId="47647"/>
    <cellStyle name="SAPBEXexcBad9 3 3 3 2 2 2" xfId="47646"/>
    <cellStyle name="SAPBEXexcBad9 3 3 3 2 2 2 2" xfId="47645"/>
    <cellStyle name="SAPBEXexcBad9 3 3 3 2 2 3" xfId="47644"/>
    <cellStyle name="SAPBEXexcBad9 3 3 3 2 3" xfId="47643"/>
    <cellStyle name="SAPBEXexcBad9 3 3 3 2 3 2" xfId="47642"/>
    <cellStyle name="SAPBEXexcBad9 3 3 3 2 4" xfId="47641"/>
    <cellStyle name="SAPBEXexcBad9 3 3 4" xfId="47640"/>
    <cellStyle name="SAPBEXexcBad9 3 3 4 2" xfId="47639"/>
    <cellStyle name="SAPBEXexcBad9 3 3 4 2 2" xfId="47638"/>
    <cellStyle name="SAPBEXexcBad9 3 3 4 2 2 2" xfId="47637"/>
    <cellStyle name="SAPBEXexcBad9 3 3 4 2 2 2 2" xfId="47636"/>
    <cellStyle name="SAPBEXexcBad9 3 3 4 2 2 3" xfId="47635"/>
    <cellStyle name="SAPBEXexcBad9 3 3 4 2 3" xfId="47634"/>
    <cellStyle name="SAPBEXexcBad9 3 3 4 2 3 2" xfId="47633"/>
    <cellStyle name="SAPBEXexcBad9 3 3 4 2 4" xfId="47632"/>
    <cellStyle name="SAPBEXexcBad9 3 3 4 3" xfId="47631"/>
    <cellStyle name="SAPBEXexcBad9 3 3 4 3 2" xfId="47630"/>
    <cellStyle name="SAPBEXexcBad9 3 3 4 4" xfId="47629"/>
    <cellStyle name="SAPBEXexcBad9 3 3 5" xfId="47628"/>
    <cellStyle name="SAPBEXexcBad9 3 3 5 2" xfId="47627"/>
    <cellStyle name="SAPBEXexcBad9 3 3 5 2 2" xfId="47626"/>
    <cellStyle name="SAPBEXexcBad9 3 3 5 2 2 2" xfId="47625"/>
    <cellStyle name="SAPBEXexcBad9 3 3 5 2 2 2 2" xfId="47624"/>
    <cellStyle name="SAPBEXexcBad9 3 3 5 2 2 3" xfId="47623"/>
    <cellStyle name="SAPBEXexcBad9 3 3 5 2 3" xfId="47622"/>
    <cellStyle name="SAPBEXexcBad9 3 3 5 2 3 2" xfId="47621"/>
    <cellStyle name="SAPBEXexcBad9 3 3 5 2 4" xfId="47620"/>
    <cellStyle name="SAPBEXexcBad9 3 3 5 3" xfId="47619"/>
    <cellStyle name="SAPBEXexcBad9 3 3 5 3 2" xfId="47618"/>
    <cellStyle name="SAPBEXexcBad9 3 3 5 3 2 2" xfId="47617"/>
    <cellStyle name="SAPBEXexcBad9 3 3 5 3 3" xfId="47616"/>
    <cellStyle name="SAPBEXexcBad9 3 3 5 4" xfId="47615"/>
    <cellStyle name="SAPBEXexcBad9 3 3 5 4 2" xfId="47614"/>
    <cellStyle name="SAPBEXexcBad9 3 3 5 5" xfId="47613"/>
    <cellStyle name="SAPBEXexcBad9 3 3 6" xfId="47612"/>
    <cellStyle name="SAPBEXexcBad9 3 3 6 2" xfId="47611"/>
    <cellStyle name="SAPBEXexcBad9 3 3 6 2 2" xfId="47610"/>
    <cellStyle name="SAPBEXexcBad9 3 3 6 2 2 2" xfId="47609"/>
    <cellStyle name="SAPBEXexcBad9 3 3 6 2 2 2 2" xfId="47608"/>
    <cellStyle name="SAPBEXexcBad9 3 3 6 2 2 3" xfId="47607"/>
    <cellStyle name="SAPBEXexcBad9 3 3 6 2 3" xfId="47606"/>
    <cellStyle name="SAPBEXexcBad9 3 3 6 2 3 2" xfId="47605"/>
    <cellStyle name="SAPBEXexcBad9 3 3 6 2 4" xfId="47604"/>
    <cellStyle name="SAPBEXexcBad9 3 3 6 3" xfId="47603"/>
    <cellStyle name="SAPBEXexcBad9 3 3 6 3 2" xfId="47602"/>
    <cellStyle name="SAPBEXexcBad9 3 3 6 4" xfId="47601"/>
    <cellStyle name="SAPBEXexcBad9 3 3 7" xfId="47600"/>
    <cellStyle name="SAPBEXexcBad9 3 3 7 2" xfId="47599"/>
    <cellStyle name="SAPBEXexcBad9 3 3 7 2 2" xfId="47598"/>
    <cellStyle name="SAPBEXexcBad9 3 3 7 2 2 2" xfId="47597"/>
    <cellStyle name="SAPBEXexcBad9 3 3 7 2 2 2 2" xfId="47596"/>
    <cellStyle name="SAPBEXexcBad9 3 3 7 2 2 3" xfId="47595"/>
    <cellStyle name="SAPBEXexcBad9 3 3 7 2 3" xfId="47594"/>
    <cellStyle name="SAPBEXexcBad9 3 3 7 2 3 2" xfId="47593"/>
    <cellStyle name="SAPBEXexcBad9 3 3 7 2 4" xfId="47592"/>
    <cellStyle name="SAPBEXexcBad9 3 3 7 3" xfId="47591"/>
    <cellStyle name="SAPBEXexcBad9 3 3 7 3 2" xfId="47590"/>
    <cellStyle name="SAPBEXexcBad9 3 3 7 3 2 2" xfId="47589"/>
    <cellStyle name="SAPBEXexcBad9 3 3 7 3 3" xfId="47588"/>
    <cellStyle name="SAPBEXexcBad9 3 3 7 4" xfId="47587"/>
    <cellStyle name="SAPBEXexcBad9 3 3 7 4 2" xfId="47586"/>
    <cellStyle name="SAPBEXexcBad9 3 3 7 5" xfId="47585"/>
    <cellStyle name="SAPBEXexcBad9 3 4" xfId="47584"/>
    <cellStyle name="SAPBEXexcBad9 3 4 2" xfId="47583"/>
    <cellStyle name="SAPBEXexcBad9 3 4 2 2" xfId="47582"/>
    <cellStyle name="SAPBEXexcBad9 3 4 2 2 2" xfId="47581"/>
    <cellStyle name="SAPBEXexcBad9 3 4 2 2 2 2" xfId="47580"/>
    <cellStyle name="SAPBEXexcBad9 3 4 2 2 3" xfId="47579"/>
    <cellStyle name="SAPBEXexcBad9 3 4 2 3" xfId="47578"/>
    <cellStyle name="SAPBEXexcBad9 3 4 2 3 2" xfId="47577"/>
    <cellStyle name="SAPBEXexcBad9 3 4 2 4" xfId="47576"/>
    <cellStyle name="SAPBEXexcBad9 3 4 3" xfId="47575"/>
    <cellStyle name="SAPBEXexcBad9 3 4 3 2" xfId="47574"/>
    <cellStyle name="SAPBEXexcBad9 3 5" xfId="47573"/>
    <cellStyle name="SAPBEXexcBad9 3 5 2" xfId="47572"/>
    <cellStyle name="SAPBEXexcBad9 3 5 2 2" xfId="47571"/>
    <cellStyle name="SAPBEXexcBad9 3 5 2 2 2" xfId="47570"/>
    <cellStyle name="SAPBEXexcBad9 3 5 2 2 2 2" xfId="47569"/>
    <cellStyle name="SAPBEXexcBad9 3 5 2 2 3" xfId="47568"/>
    <cellStyle name="SAPBEXexcBad9 3 5 2 3" xfId="47567"/>
    <cellStyle name="SAPBEXexcBad9 3 5 2 3 2" xfId="47566"/>
    <cellStyle name="SAPBEXexcBad9 3 5 2 4" xfId="47565"/>
    <cellStyle name="SAPBEXexcBad9 3 6" xfId="47564"/>
    <cellStyle name="SAPBEXexcBad9 3 6 2" xfId="47563"/>
    <cellStyle name="SAPBEXexcBad9 3 6 2 2" xfId="47562"/>
    <cellStyle name="SAPBEXexcBad9 3 6 2 2 2" xfId="47561"/>
    <cellStyle name="SAPBEXexcBad9 3 6 2 2 2 2" xfId="47560"/>
    <cellStyle name="SAPBEXexcBad9 3 6 2 2 3" xfId="47559"/>
    <cellStyle name="SAPBEXexcBad9 3 6 2 3" xfId="47558"/>
    <cellStyle name="SAPBEXexcBad9 3 6 2 3 2" xfId="47557"/>
    <cellStyle name="SAPBEXexcBad9 3 6 2 4" xfId="47556"/>
    <cellStyle name="SAPBEXexcBad9 3 6 3" xfId="47555"/>
    <cellStyle name="SAPBEXexcBad9 3 6 3 2" xfId="47554"/>
    <cellStyle name="SAPBEXexcBad9 3 6 4" xfId="47553"/>
    <cellStyle name="SAPBEXexcBad9 3 7" xfId="47552"/>
    <cellStyle name="SAPBEXexcBad9 3 7 2" xfId="47551"/>
    <cellStyle name="SAPBEXexcBad9 3 7 2 2" xfId="47550"/>
    <cellStyle name="SAPBEXexcBad9 3 7 2 2 2" xfId="47549"/>
    <cellStyle name="SAPBEXexcBad9 3 7 2 2 2 2" xfId="47548"/>
    <cellStyle name="SAPBEXexcBad9 3 7 2 2 3" xfId="47547"/>
    <cellStyle name="SAPBEXexcBad9 3 7 2 3" xfId="47546"/>
    <cellStyle name="SAPBEXexcBad9 3 7 2 3 2" xfId="47545"/>
    <cellStyle name="SAPBEXexcBad9 3 7 2 4" xfId="47544"/>
    <cellStyle name="SAPBEXexcBad9 3 7 3" xfId="47543"/>
    <cellStyle name="SAPBEXexcBad9 3 7 3 2" xfId="47542"/>
    <cellStyle name="SAPBEXexcBad9 3 7 3 2 2" xfId="47541"/>
    <cellStyle name="SAPBEXexcBad9 3 7 3 3" xfId="47540"/>
    <cellStyle name="SAPBEXexcBad9 3 7 4" xfId="47539"/>
    <cellStyle name="SAPBEXexcBad9 3 7 4 2" xfId="47538"/>
    <cellStyle name="SAPBEXexcBad9 3 7 5" xfId="47537"/>
    <cellStyle name="SAPBEXexcBad9 3 8" xfId="47536"/>
    <cellStyle name="SAPBEXexcBad9 3 8 2" xfId="47535"/>
    <cellStyle name="SAPBEXexcBad9 3 8 2 2" xfId="47534"/>
    <cellStyle name="SAPBEXexcBad9 3 8 2 2 2" xfId="47533"/>
    <cellStyle name="SAPBEXexcBad9 3 8 2 2 2 2" xfId="47532"/>
    <cellStyle name="SAPBEXexcBad9 3 8 2 2 3" xfId="47531"/>
    <cellStyle name="SAPBEXexcBad9 3 8 2 3" xfId="47530"/>
    <cellStyle name="SAPBEXexcBad9 3 8 2 3 2" xfId="47529"/>
    <cellStyle name="SAPBEXexcBad9 3 8 2 4" xfId="47528"/>
    <cellStyle name="SAPBEXexcBad9 3 8 3" xfId="47527"/>
    <cellStyle name="SAPBEXexcBad9 3 8 3 2" xfId="47526"/>
    <cellStyle name="SAPBEXexcBad9 3 8 4" xfId="47525"/>
    <cellStyle name="SAPBEXexcBad9 3 9" xfId="47524"/>
    <cellStyle name="SAPBEXexcBad9 3 9 2" xfId="47523"/>
    <cellStyle name="SAPBEXexcBad9 3 9 2 2" xfId="47522"/>
    <cellStyle name="SAPBEXexcBad9 3 9 2 2 2" xfId="47521"/>
    <cellStyle name="SAPBEXexcBad9 3 9 2 2 2 2" xfId="47520"/>
    <cellStyle name="SAPBEXexcBad9 3 9 2 2 3" xfId="47519"/>
    <cellStyle name="SAPBEXexcBad9 3 9 2 3" xfId="47518"/>
    <cellStyle name="SAPBEXexcBad9 3 9 2 3 2" xfId="47517"/>
    <cellStyle name="SAPBEXexcBad9 3 9 2 4" xfId="47516"/>
    <cellStyle name="SAPBEXexcBad9 3 9 3" xfId="47515"/>
    <cellStyle name="SAPBEXexcBad9 3 9 3 2" xfId="47514"/>
    <cellStyle name="SAPBEXexcBad9 3 9 3 2 2" xfId="47513"/>
    <cellStyle name="SAPBEXexcBad9 3 9 3 3" xfId="47512"/>
    <cellStyle name="SAPBEXexcBad9 3 9 4" xfId="47511"/>
    <cellStyle name="SAPBEXexcBad9 3 9 4 2" xfId="47510"/>
    <cellStyle name="SAPBEXexcBad9 3 9 5" xfId="47509"/>
    <cellStyle name="SAPBEXexcBad9 4" xfId="47508"/>
    <cellStyle name="SAPBEXexcBad9 4 2" xfId="47507"/>
    <cellStyle name="SAPBEXexcBad9 4 2 2" xfId="47506"/>
    <cellStyle name="SAPBEXexcBad9 4 2 2 2" xfId="47505"/>
    <cellStyle name="SAPBEXexcBad9 4 2 2 2 2" xfId="47504"/>
    <cellStyle name="SAPBEXexcBad9 4 2 2 2 2 2" xfId="47503"/>
    <cellStyle name="SAPBEXexcBad9 4 2 2 2 2 2 2" xfId="47502"/>
    <cellStyle name="SAPBEXexcBad9 4 2 2 2 2 3" xfId="47501"/>
    <cellStyle name="SAPBEXexcBad9 4 2 2 2 3" xfId="47500"/>
    <cellStyle name="SAPBEXexcBad9 4 2 2 2 3 2" xfId="47499"/>
    <cellStyle name="SAPBEXexcBad9 4 2 2 2 4" xfId="47498"/>
    <cellStyle name="SAPBEXexcBad9 4 2 2 3" xfId="47497"/>
    <cellStyle name="SAPBEXexcBad9 4 2 2 3 2" xfId="47496"/>
    <cellStyle name="SAPBEXexcBad9 4 2 3" xfId="47495"/>
    <cellStyle name="SAPBEXexcBad9 4 2 3 2" xfId="47494"/>
    <cellStyle name="SAPBEXexcBad9 4 2 3 2 2" xfId="47493"/>
    <cellStyle name="SAPBEXexcBad9 4 2 3 2 2 2" xfId="47492"/>
    <cellStyle name="SAPBEXexcBad9 4 2 3 2 2 2 2" xfId="47491"/>
    <cellStyle name="SAPBEXexcBad9 4 2 3 2 2 3" xfId="47490"/>
    <cellStyle name="SAPBEXexcBad9 4 2 3 2 3" xfId="47489"/>
    <cellStyle name="SAPBEXexcBad9 4 2 3 2 3 2" xfId="47488"/>
    <cellStyle name="SAPBEXexcBad9 4 2 3 2 4" xfId="47487"/>
    <cellStyle name="SAPBEXexcBad9 4 2 4" xfId="47486"/>
    <cellStyle name="SAPBEXexcBad9 4 2 4 2" xfId="47485"/>
    <cellStyle name="SAPBEXexcBad9 4 2 4 2 2" xfId="47484"/>
    <cellStyle name="SAPBEXexcBad9 4 2 4 2 2 2" xfId="47483"/>
    <cellStyle name="SAPBEXexcBad9 4 2 4 2 2 2 2" xfId="47482"/>
    <cellStyle name="SAPBEXexcBad9 4 2 4 2 2 3" xfId="47481"/>
    <cellStyle name="SAPBEXexcBad9 4 2 4 2 3" xfId="47480"/>
    <cellStyle name="SAPBEXexcBad9 4 2 4 2 3 2" xfId="47479"/>
    <cellStyle name="SAPBEXexcBad9 4 2 4 2 4" xfId="47478"/>
    <cellStyle name="SAPBEXexcBad9 4 2 4 3" xfId="47477"/>
    <cellStyle name="SAPBEXexcBad9 4 2 4 3 2" xfId="47476"/>
    <cellStyle name="SAPBEXexcBad9 4 2 4 4" xfId="47475"/>
    <cellStyle name="SAPBEXexcBad9 4 2 5" xfId="47474"/>
    <cellStyle name="SAPBEXexcBad9 4 2 5 2" xfId="47473"/>
    <cellStyle name="SAPBEXexcBad9 4 2 5 2 2" xfId="47472"/>
    <cellStyle name="SAPBEXexcBad9 4 2 5 2 2 2" xfId="47471"/>
    <cellStyle name="SAPBEXexcBad9 4 2 5 2 2 2 2" xfId="47470"/>
    <cellStyle name="SAPBEXexcBad9 4 2 5 2 2 3" xfId="47469"/>
    <cellStyle name="SAPBEXexcBad9 4 2 5 2 3" xfId="47468"/>
    <cellStyle name="SAPBEXexcBad9 4 2 5 2 3 2" xfId="47467"/>
    <cellStyle name="SAPBEXexcBad9 4 2 5 2 4" xfId="47466"/>
    <cellStyle name="SAPBEXexcBad9 4 2 5 3" xfId="47465"/>
    <cellStyle name="SAPBEXexcBad9 4 2 5 3 2" xfId="47464"/>
    <cellStyle name="SAPBEXexcBad9 4 2 5 3 2 2" xfId="47463"/>
    <cellStyle name="SAPBEXexcBad9 4 2 5 3 3" xfId="47462"/>
    <cellStyle name="SAPBEXexcBad9 4 2 5 4" xfId="47461"/>
    <cellStyle name="SAPBEXexcBad9 4 2 5 4 2" xfId="47460"/>
    <cellStyle name="SAPBEXexcBad9 4 2 5 5" xfId="47459"/>
    <cellStyle name="SAPBEXexcBad9 4 2 6" xfId="47458"/>
    <cellStyle name="SAPBEXexcBad9 4 2 6 2" xfId="47457"/>
    <cellStyle name="SAPBEXexcBad9 4 2 6 2 2" xfId="47456"/>
    <cellStyle name="SAPBEXexcBad9 4 2 6 2 2 2" xfId="47455"/>
    <cellStyle name="SAPBEXexcBad9 4 2 6 2 2 2 2" xfId="47454"/>
    <cellStyle name="SAPBEXexcBad9 4 2 6 2 2 3" xfId="47453"/>
    <cellStyle name="SAPBEXexcBad9 4 2 6 2 3" xfId="47452"/>
    <cellStyle name="SAPBEXexcBad9 4 2 6 2 3 2" xfId="47451"/>
    <cellStyle name="SAPBEXexcBad9 4 2 6 2 4" xfId="47450"/>
    <cellStyle name="SAPBEXexcBad9 4 2 6 3" xfId="47449"/>
    <cellStyle name="SAPBEXexcBad9 4 2 6 3 2" xfId="47448"/>
    <cellStyle name="SAPBEXexcBad9 4 2 6 4" xfId="47447"/>
    <cellStyle name="SAPBEXexcBad9 4 2 7" xfId="47446"/>
    <cellStyle name="SAPBEXexcBad9 4 2 7 2" xfId="47445"/>
    <cellStyle name="SAPBEXexcBad9 4 2 7 2 2" xfId="47444"/>
    <cellStyle name="SAPBEXexcBad9 4 2 7 2 2 2" xfId="47443"/>
    <cellStyle name="SAPBEXexcBad9 4 2 7 2 2 2 2" xfId="47442"/>
    <cellStyle name="SAPBEXexcBad9 4 2 7 2 2 3" xfId="47441"/>
    <cellStyle name="SAPBEXexcBad9 4 2 7 2 3" xfId="47440"/>
    <cellStyle name="SAPBEXexcBad9 4 2 7 2 3 2" xfId="47439"/>
    <cellStyle name="SAPBEXexcBad9 4 2 7 2 4" xfId="47438"/>
    <cellStyle name="SAPBEXexcBad9 4 2 7 3" xfId="47437"/>
    <cellStyle name="SAPBEXexcBad9 4 2 7 3 2" xfId="47436"/>
    <cellStyle name="SAPBEXexcBad9 4 2 7 3 2 2" xfId="47435"/>
    <cellStyle name="SAPBEXexcBad9 4 2 7 3 3" xfId="47434"/>
    <cellStyle name="SAPBEXexcBad9 4 2 7 4" xfId="47433"/>
    <cellStyle name="SAPBEXexcBad9 4 2 7 4 2" xfId="47432"/>
    <cellStyle name="SAPBEXexcBad9 4 2 7 5" xfId="47431"/>
    <cellStyle name="SAPBEXexcBad9 4 3" xfId="47430"/>
    <cellStyle name="SAPBEXexcBad9 4 3 2" xfId="47429"/>
    <cellStyle name="SAPBEXexcBad9 4 3 2 2" xfId="47428"/>
    <cellStyle name="SAPBEXexcBad9 4 3 2 2 2" xfId="47427"/>
    <cellStyle name="SAPBEXexcBad9 4 3 2 2 2 2" xfId="47426"/>
    <cellStyle name="SAPBEXexcBad9 4 3 2 2 3" xfId="47425"/>
    <cellStyle name="SAPBEXexcBad9 4 3 2 3" xfId="47424"/>
    <cellStyle name="SAPBEXexcBad9 4 3 2 3 2" xfId="47423"/>
    <cellStyle name="SAPBEXexcBad9 4 3 2 4" xfId="47422"/>
    <cellStyle name="SAPBEXexcBad9 4 3 3" xfId="47421"/>
    <cellStyle name="SAPBEXexcBad9 4 3 3 2" xfId="47420"/>
    <cellStyle name="SAPBEXexcBad9 4 4" xfId="47419"/>
    <cellStyle name="SAPBEXexcBad9 4 4 2" xfId="47418"/>
    <cellStyle name="SAPBEXexcBad9 4 4 2 2" xfId="47417"/>
    <cellStyle name="SAPBEXexcBad9 4 4 2 2 2" xfId="47416"/>
    <cellStyle name="SAPBEXexcBad9 4 4 2 2 2 2" xfId="47415"/>
    <cellStyle name="SAPBEXexcBad9 4 4 2 2 3" xfId="47414"/>
    <cellStyle name="SAPBEXexcBad9 4 4 2 3" xfId="47413"/>
    <cellStyle name="SAPBEXexcBad9 4 4 2 3 2" xfId="47412"/>
    <cellStyle name="SAPBEXexcBad9 4 4 2 4" xfId="47411"/>
    <cellStyle name="SAPBEXexcBad9 4 5" xfId="47410"/>
    <cellStyle name="SAPBEXexcBad9 4 5 2" xfId="47409"/>
    <cellStyle name="SAPBEXexcBad9 4 5 2 2" xfId="47408"/>
    <cellStyle name="SAPBEXexcBad9 4 5 2 2 2" xfId="47407"/>
    <cellStyle name="SAPBEXexcBad9 4 5 2 2 2 2" xfId="47406"/>
    <cellStyle name="SAPBEXexcBad9 4 5 2 2 3" xfId="47405"/>
    <cellStyle name="SAPBEXexcBad9 4 5 2 3" xfId="47404"/>
    <cellStyle name="SAPBEXexcBad9 4 5 2 3 2" xfId="47403"/>
    <cellStyle name="SAPBEXexcBad9 4 5 2 4" xfId="47402"/>
    <cellStyle name="SAPBEXexcBad9 4 5 3" xfId="47401"/>
    <cellStyle name="SAPBEXexcBad9 4 5 3 2" xfId="47400"/>
    <cellStyle name="SAPBEXexcBad9 4 5 4" xfId="47399"/>
    <cellStyle name="SAPBEXexcBad9 4 6" xfId="47398"/>
    <cellStyle name="SAPBEXexcBad9 4 6 2" xfId="47397"/>
    <cellStyle name="SAPBEXexcBad9 4 6 2 2" xfId="47396"/>
    <cellStyle name="SAPBEXexcBad9 4 6 2 2 2" xfId="47395"/>
    <cellStyle name="SAPBEXexcBad9 4 6 2 2 2 2" xfId="47394"/>
    <cellStyle name="SAPBEXexcBad9 4 6 2 2 3" xfId="47393"/>
    <cellStyle name="SAPBEXexcBad9 4 6 2 3" xfId="47392"/>
    <cellStyle name="SAPBEXexcBad9 4 6 2 3 2" xfId="47391"/>
    <cellStyle name="SAPBEXexcBad9 4 6 2 4" xfId="47390"/>
    <cellStyle name="SAPBEXexcBad9 4 6 3" xfId="47389"/>
    <cellStyle name="SAPBEXexcBad9 4 6 3 2" xfId="47388"/>
    <cellStyle name="SAPBEXexcBad9 4 6 3 2 2" xfId="47387"/>
    <cellStyle name="SAPBEXexcBad9 4 6 3 3" xfId="47386"/>
    <cellStyle name="SAPBEXexcBad9 4 6 4" xfId="47385"/>
    <cellStyle name="SAPBEXexcBad9 4 6 4 2" xfId="47384"/>
    <cellStyle name="SAPBEXexcBad9 4 6 5" xfId="47383"/>
    <cellStyle name="SAPBEXexcBad9 4 7" xfId="47382"/>
    <cellStyle name="SAPBEXexcBad9 4 7 2" xfId="47381"/>
    <cellStyle name="SAPBEXexcBad9 4 7 2 2" xfId="47380"/>
    <cellStyle name="SAPBEXexcBad9 4 7 2 2 2" xfId="47379"/>
    <cellStyle name="SAPBEXexcBad9 4 7 2 2 2 2" xfId="47378"/>
    <cellStyle name="SAPBEXexcBad9 4 7 2 2 3" xfId="47377"/>
    <cellStyle name="SAPBEXexcBad9 4 7 2 3" xfId="47376"/>
    <cellStyle name="SAPBEXexcBad9 4 7 2 3 2" xfId="47375"/>
    <cellStyle name="SAPBEXexcBad9 4 7 2 4" xfId="47374"/>
    <cellStyle name="SAPBEXexcBad9 4 7 3" xfId="47373"/>
    <cellStyle name="SAPBEXexcBad9 4 7 3 2" xfId="47372"/>
    <cellStyle name="SAPBEXexcBad9 4 7 4" xfId="47371"/>
    <cellStyle name="SAPBEXexcBad9 4 8" xfId="47370"/>
    <cellStyle name="SAPBEXexcBad9 4 8 2" xfId="47369"/>
    <cellStyle name="SAPBEXexcBad9 4 8 2 2" xfId="47368"/>
    <cellStyle name="SAPBEXexcBad9 4 8 2 2 2" xfId="47367"/>
    <cellStyle name="SAPBEXexcBad9 4 8 2 2 2 2" xfId="47366"/>
    <cellStyle name="SAPBEXexcBad9 4 8 2 2 3" xfId="47365"/>
    <cellStyle name="SAPBEXexcBad9 4 8 2 3" xfId="47364"/>
    <cellStyle name="SAPBEXexcBad9 4 8 2 3 2" xfId="47363"/>
    <cellStyle name="SAPBEXexcBad9 4 8 2 4" xfId="47362"/>
    <cellStyle name="SAPBEXexcBad9 4 8 3" xfId="47361"/>
    <cellStyle name="SAPBEXexcBad9 4 8 3 2" xfId="47360"/>
    <cellStyle name="SAPBEXexcBad9 4 8 3 2 2" xfId="47359"/>
    <cellStyle name="SAPBEXexcBad9 4 8 3 3" xfId="47358"/>
    <cellStyle name="SAPBEXexcBad9 4 8 4" xfId="47357"/>
    <cellStyle name="SAPBEXexcBad9 4 8 4 2" xfId="47356"/>
    <cellStyle name="SAPBEXexcBad9 4 8 5" xfId="47355"/>
    <cellStyle name="SAPBEXexcBad9 5" xfId="47354"/>
    <cellStyle name="SAPBEXexcBad9 5 2" xfId="47353"/>
    <cellStyle name="SAPBEXexcBad9 5 2 2" xfId="47352"/>
    <cellStyle name="SAPBEXexcBad9 5 2 2 2" xfId="47351"/>
    <cellStyle name="SAPBEXexcBad9 5 2 2 2 2" xfId="47350"/>
    <cellStyle name="SAPBEXexcBad9 5 2 2 2 2 2" xfId="47349"/>
    <cellStyle name="SAPBEXexcBad9 5 2 2 2 2 2 2" xfId="47348"/>
    <cellStyle name="SAPBEXexcBad9 5 2 2 2 2 3" xfId="47347"/>
    <cellStyle name="SAPBEXexcBad9 5 2 2 2 3" xfId="47346"/>
    <cellStyle name="SAPBEXexcBad9 5 2 2 2 3 2" xfId="47345"/>
    <cellStyle name="SAPBEXexcBad9 5 2 2 2 4" xfId="47344"/>
    <cellStyle name="SAPBEXexcBad9 5 2 2 3" xfId="47343"/>
    <cellStyle name="SAPBEXexcBad9 5 2 2 3 2" xfId="47342"/>
    <cellStyle name="SAPBEXexcBad9 5 2 3" xfId="47341"/>
    <cellStyle name="SAPBEXexcBad9 5 2 3 2" xfId="47340"/>
    <cellStyle name="SAPBEXexcBad9 5 2 3 2 2" xfId="47339"/>
    <cellStyle name="SAPBEXexcBad9 5 2 3 2 2 2" xfId="47338"/>
    <cellStyle name="SAPBEXexcBad9 5 2 3 2 2 2 2" xfId="47337"/>
    <cellStyle name="SAPBEXexcBad9 5 2 3 2 2 3" xfId="47336"/>
    <cellStyle name="SAPBEXexcBad9 5 2 3 2 3" xfId="47335"/>
    <cellStyle name="SAPBEXexcBad9 5 2 3 2 3 2" xfId="47334"/>
    <cellStyle name="SAPBEXexcBad9 5 2 3 2 4" xfId="47333"/>
    <cellStyle name="SAPBEXexcBad9 5 2 4" xfId="47332"/>
    <cellStyle name="SAPBEXexcBad9 5 2 4 2" xfId="47331"/>
    <cellStyle name="SAPBEXexcBad9 5 2 4 2 2" xfId="47330"/>
    <cellStyle name="SAPBEXexcBad9 5 2 4 2 2 2" xfId="47329"/>
    <cellStyle name="SAPBEXexcBad9 5 2 4 2 2 2 2" xfId="47328"/>
    <cellStyle name="SAPBEXexcBad9 5 2 4 2 2 3" xfId="47327"/>
    <cellStyle name="SAPBEXexcBad9 5 2 4 2 3" xfId="47326"/>
    <cellStyle name="SAPBEXexcBad9 5 2 4 2 3 2" xfId="47325"/>
    <cellStyle name="SAPBEXexcBad9 5 2 4 2 4" xfId="47324"/>
    <cellStyle name="SAPBEXexcBad9 5 2 4 3" xfId="47323"/>
    <cellStyle name="SAPBEXexcBad9 5 2 4 3 2" xfId="47322"/>
    <cellStyle name="SAPBEXexcBad9 5 2 4 4" xfId="47321"/>
    <cellStyle name="SAPBEXexcBad9 5 2 5" xfId="47320"/>
    <cellStyle name="SAPBEXexcBad9 5 2 5 2" xfId="47319"/>
    <cellStyle name="SAPBEXexcBad9 5 2 5 2 2" xfId="47318"/>
    <cellStyle name="SAPBEXexcBad9 5 2 5 2 2 2" xfId="47317"/>
    <cellStyle name="SAPBEXexcBad9 5 2 5 2 2 2 2" xfId="47316"/>
    <cellStyle name="SAPBEXexcBad9 5 2 5 2 2 3" xfId="47315"/>
    <cellStyle name="SAPBEXexcBad9 5 2 5 2 3" xfId="47314"/>
    <cellStyle name="SAPBEXexcBad9 5 2 5 2 3 2" xfId="47313"/>
    <cellStyle name="SAPBEXexcBad9 5 2 5 2 4" xfId="47312"/>
    <cellStyle name="SAPBEXexcBad9 5 2 5 3" xfId="47311"/>
    <cellStyle name="SAPBEXexcBad9 5 2 5 3 2" xfId="47310"/>
    <cellStyle name="SAPBEXexcBad9 5 2 5 3 2 2" xfId="47309"/>
    <cellStyle name="SAPBEXexcBad9 5 2 5 3 3" xfId="47308"/>
    <cellStyle name="SAPBEXexcBad9 5 2 5 4" xfId="47307"/>
    <cellStyle name="SAPBEXexcBad9 5 2 5 4 2" xfId="47306"/>
    <cellStyle name="SAPBEXexcBad9 5 2 5 5" xfId="47305"/>
    <cellStyle name="SAPBEXexcBad9 5 2 6" xfId="47304"/>
    <cellStyle name="SAPBEXexcBad9 5 2 6 2" xfId="47303"/>
    <cellStyle name="SAPBEXexcBad9 5 2 6 2 2" xfId="47302"/>
    <cellStyle name="SAPBEXexcBad9 5 2 6 2 2 2" xfId="47301"/>
    <cellStyle name="SAPBEXexcBad9 5 2 6 2 2 2 2" xfId="47300"/>
    <cellStyle name="SAPBEXexcBad9 5 2 6 2 2 3" xfId="47299"/>
    <cellStyle name="SAPBEXexcBad9 5 2 6 2 3" xfId="47298"/>
    <cellStyle name="SAPBEXexcBad9 5 2 6 2 3 2" xfId="47297"/>
    <cellStyle name="SAPBEXexcBad9 5 2 6 2 4" xfId="47296"/>
    <cellStyle name="SAPBEXexcBad9 5 2 6 3" xfId="47295"/>
    <cellStyle name="SAPBEXexcBad9 5 2 6 3 2" xfId="47294"/>
    <cellStyle name="SAPBEXexcBad9 5 2 6 4" xfId="47293"/>
    <cellStyle name="SAPBEXexcBad9 5 2 7" xfId="47292"/>
    <cellStyle name="SAPBEXexcBad9 5 2 7 2" xfId="47291"/>
    <cellStyle name="SAPBEXexcBad9 5 2 7 2 2" xfId="47290"/>
    <cellStyle name="SAPBEXexcBad9 5 2 7 2 2 2" xfId="47289"/>
    <cellStyle name="SAPBEXexcBad9 5 2 7 2 2 2 2" xfId="47288"/>
    <cellStyle name="SAPBEXexcBad9 5 2 7 2 2 3" xfId="47287"/>
    <cellStyle name="SAPBEXexcBad9 5 2 7 2 3" xfId="47286"/>
    <cellStyle name="SAPBEXexcBad9 5 2 7 2 3 2" xfId="47285"/>
    <cellStyle name="SAPBEXexcBad9 5 2 7 2 4" xfId="47284"/>
    <cellStyle name="SAPBEXexcBad9 5 2 7 3" xfId="47283"/>
    <cellStyle name="SAPBEXexcBad9 5 2 7 3 2" xfId="47282"/>
    <cellStyle name="SAPBEXexcBad9 5 2 7 3 2 2" xfId="47281"/>
    <cellStyle name="SAPBEXexcBad9 5 2 7 3 3" xfId="47280"/>
    <cellStyle name="SAPBEXexcBad9 5 2 7 4" xfId="47279"/>
    <cellStyle name="SAPBEXexcBad9 5 2 7 4 2" xfId="47278"/>
    <cellStyle name="SAPBEXexcBad9 5 2 7 5" xfId="47277"/>
    <cellStyle name="SAPBEXexcBad9 5 3" xfId="47276"/>
    <cellStyle name="SAPBEXexcBad9 5 3 2" xfId="47275"/>
    <cellStyle name="SAPBEXexcBad9 5 3 2 2" xfId="47274"/>
    <cellStyle name="SAPBEXexcBad9 5 3 2 2 2" xfId="47273"/>
    <cellStyle name="SAPBEXexcBad9 5 3 2 2 2 2" xfId="47272"/>
    <cellStyle name="SAPBEXexcBad9 5 3 2 2 3" xfId="47271"/>
    <cellStyle name="SAPBEXexcBad9 5 3 2 3" xfId="47270"/>
    <cellStyle name="SAPBEXexcBad9 5 3 2 3 2" xfId="47269"/>
    <cellStyle name="SAPBEXexcBad9 5 3 2 4" xfId="47268"/>
    <cellStyle name="SAPBEXexcBad9 5 3 3" xfId="47267"/>
    <cellStyle name="SAPBEXexcBad9 5 3 3 2" xfId="47266"/>
    <cellStyle name="SAPBEXexcBad9 5 4" xfId="47265"/>
    <cellStyle name="SAPBEXexcBad9 5 4 2" xfId="47264"/>
    <cellStyle name="SAPBEXexcBad9 5 4 2 2" xfId="47263"/>
    <cellStyle name="SAPBEXexcBad9 5 4 2 2 2" xfId="47262"/>
    <cellStyle name="SAPBEXexcBad9 5 4 2 2 2 2" xfId="47261"/>
    <cellStyle name="SAPBEXexcBad9 5 4 2 2 3" xfId="47260"/>
    <cellStyle name="SAPBEXexcBad9 5 4 2 3" xfId="47259"/>
    <cellStyle name="SAPBEXexcBad9 5 4 2 3 2" xfId="47258"/>
    <cellStyle name="SAPBEXexcBad9 5 4 2 4" xfId="47257"/>
    <cellStyle name="SAPBEXexcBad9 5 5" xfId="47256"/>
    <cellStyle name="SAPBEXexcBad9 5 5 2" xfId="47255"/>
    <cellStyle name="SAPBEXexcBad9 5 5 2 2" xfId="47254"/>
    <cellStyle name="SAPBEXexcBad9 5 5 2 2 2" xfId="47253"/>
    <cellStyle name="SAPBEXexcBad9 5 5 2 2 2 2" xfId="47252"/>
    <cellStyle name="SAPBEXexcBad9 5 5 2 2 3" xfId="47251"/>
    <cellStyle name="SAPBEXexcBad9 5 5 2 3" xfId="47250"/>
    <cellStyle name="SAPBEXexcBad9 5 5 2 3 2" xfId="47249"/>
    <cellStyle name="SAPBEXexcBad9 5 5 2 4" xfId="47248"/>
    <cellStyle name="SAPBEXexcBad9 5 5 3" xfId="47247"/>
    <cellStyle name="SAPBEXexcBad9 5 5 3 2" xfId="47246"/>
    <cellStyle name="SAPBEXexcBad9 5 5 4" xfId="47245"/>
    <cellStyle name="SAPBEXexcBad9 5 6" xfId="47244"/>
    <cellStyle name="SAPBEXexcBad9 5 6 2" xfId="47243"/>
    <cellStyle name="SAPBEXexcBad9 5 6 2 2" xfId="47242"/>
    <cellStyle name="SAPBEXexcBad9 5 6 2 2 2" xfId="47241"/>
    <cellStyle name="SAPBEXexcBad9 5 6 2 2 2 2" xfId="47240"/>
    <cellStyle name="SAPBEXexcBad9 5 6 2 2 3" xfId="47239"/>
    <cellStyle name="SAPBEXexcBad9 5 6 2 3" xfId="47238"/>
    <cellStyle name="SAPBEXexcBad9 5 6 2 3 2" xfId="47237"/>
    <cellStyle name="SAPBEXexcBad9 5 6 2 4" xfId="47236"/>
    <cellStyle name="SAPBEXexcBad9 5 6 3" xfId="47235"/>
    <cellStyle name="SAPBEXexcBad9 5 6 3 2" xfId="47234"/>
    <cellStyle name="SAPBEXexcBad9 5 6 3 2 2" xfId="47233"/>
    <cellStyle name="SAPBEXexcBad9 5 6 3 3" xfId="47232"/>
    <cellStyle name="SAPBEXexcBad9 5 6 4" xfId="47231"/>
    <cellStyle name="SAPBEXexcBad9 5 6 4 2" xfId="47230"/>
    <cellStyle name="SAPBEXexcBad9 5 6 5" xfId="47229"/>
    <cellStyle name="SAPBEXexcBad9 5 7" xfId="47228"/>
    <cellStyle name="SAPBEXexcBad9 5 7 2" xfId="47227"/>
    <cellStyle name="SAPBEXexcBad9 5 7 2 2" xfId="47226"/>
    <cellStyle name="SAPBEXexcBad9 5 7 2 2 2" xfId="47225"/>
    <cellStyle name="SAPBEXexcBad9 5 7 2 2 2 2" xfId="47224"/>
    <cellStyle name="SAPBEXexcBad9 5 7 2 2 3" xfId="47223"/>
    <cellStyle name="SAPBEXexcBad9 5 7 2 3" xfId="47222"/>
    <cellStyle name="SAPBEXexcBad9 5 7 2 3 2" xfId="47221"/>
    <cellStyle name="SAPBEXexcBad9 5 7 2 4" xfId="47220"/>
    <cellStyle name="SAPBEXexcBad9 5 7 3" xfId="47219"/>
    <cellStyle name="SAPBEXexcBad9 5 7 3 2" xfId="47218"/>
    <cellStyle name="SAPBEXexcBad9 5 7 4" xfId="47217"/>
    <cellStyle name="SAPBEXexcBad9 5 8" xfId="47216"/>
    <cellStyle name="SAPBEXexcBad9 5 8 2" xfId="47215"/>
    <cellStyle name="SAPBEXexcBad9 5 8 2 2" xfId="47214"/>
    <cellStyle name="SAPBEXexcBad9 5 8 2 2 2" xfId="47213"/>
    <cellStyle name="SAPBEXexcBad9 5 8 2 2 2 2" xfId="47212"/>
    <cellStyle name="SAPBEXexcBad9 5 8 2 2 3" xfId="47211"/>
    <cellStyle name="SAPBEXexcBad9 5 8 2 3" xfId="47210"/>
    <cellStyle name="SAPBEXexcBad9 5 8 2 3 2" xfId="47209"/>
    <cellStyle name="SAPBEXexcBad9 5 8 2 4" xfId="47208"/>
    <cellStyle name="SAPBEXexcBad9 5 8 3" xfId="47207"/>
    <cellStyle name="SAPBEXexcBad9 5 8 3 2" xfId="47206"/>
    <cellStyle name="SAPBEXexcBad9 5 8 3 2 2" xfId="47205"/>
    <cellStyle name="SAPBEXexcBad9 5 8 3 3" xfId="47204"/>
    <cellStyle name="SAPBEXexcBad9 5 8 4" xfId="47203"/>
    <cellStyle name="SAPBEXexcBad9 5 8 4 2" xfId="47202"/>
    <cellStyle name="SAPBEXexcBad9 5 8 5" xfId="47201"/>
    <cellStyle name="SAPBEXexcBad9 6" xfId="47200"/>
    <cellStyle name="SAPBEXexcBad9 6 2" xfId="47199"/>
    <cellStyle name="SAPBEXexcBad9 6 2 2" xfId="47198"/>
    <cellStyle name="SAPBEXexcBad9 6 2 2 2" xfId="47197"/>
    <cellStyle name="SAPBEXexcBad9 6 2 2 2 2" xfId="47196"/>
    <cellStyle name="SAPBEXexcBad9 6 2 2 2 2 2" xfId="47195"/>
    <cellStyle name="SAPBEXexcBad9 6 2 2 2 3" xfId="47194"/>
    <cellStyle name="SAPBEXexcBad9 6 2 2 3" xfId="47193"/>
    <cellStyle name="SAPBEXexcBad9 6 2 2 3 2" xfId="47192"/>
    <cellStyle name="SAPBEXexcBad9 6 2 2 4" xfId="47191"/>
    <cellStyle name="SAPBEXexcBad9 6 2 3" xfId="47190"/>
    <cellStyle name="SAPBEXexcBad9 6 2 3 2" xfId="47189"/>
    <cellStyle name="SAPBEXexcBad9 6 2 4" xfId="47188"/>
    <cellStyle name="SAPBEXexcBad9 6 3" xfId="47187"/>
    <cellStyle name="SAPBEXexcBad9 6 3 2" xfId="47186"/>
    <cellStyle name="SAPBEXexcBad9 6 3 2 2" xfId="47185"/>
    <cellStyle name="SAPBEXexcBad9 6 3 2 2 2" xfId="47184"/>
    <cellStyle name="SAPBEXexcBad9 6 3 2 2 2 2" xfId="47183"/>
    <cellStyle name="SAPBEXexcBad9 6 3 2 2 3" xfId="47182"/>
    <cellStyle name="SAPBEXexcBad9 6 3 2 3" xfId="47181"/>
    <cellStyle name="SAPBEXexcBad9 6 3 2 3 2" xfId="47180"/>
    <cellStyle name="SAPBEXexcBad9 6 3 2 4" xfId="47179"/>
    <cellStyle name="SAPBEXexcBad9 6 3 3" xfId="47178"/>
    <cellStyle name="SAPBEXexcBad9 6 3 3 2" xfId="47177"/>
    <cellStyle name="SAPBEXexcBad9 6 3 3 2 2" xfId="47176"/>
    <cellStyle name="SAPBEXexcBad9 6 3 3 3" xfId="47175"/>
    <cellStyle name="SAPBEXexcBad9 6 3 4" xfId="47174"/>
    <cellStyle name="SAPBEXexcBad9 6 3 4 2" xfId="47173"/>
    <cellStyle name="SAPBEXexcBad9 6 3 5" xfId="47172"/>
    <cellStyle name="SAPBEXexcBad9 6 4" xfId="47171"/>
    <cellStyle name="SAPBEXexcBad9 6 4 2" xfId="47170"/>
    <cellStyle name="SAPBEXexcBad9 6 4 2 2" xfId="47169"/>
    <cellStyle name="SAPBEXexcBad9 6 4 2 2 2" xfId="47168"/>
    <cellStyle name="SAPBEXexcBad9 6 4 2 2 2 2" xfId="47167"/>
    <cellStyle name="SAPBEXexcBad9 6 4 2 2 3" xfId="47166"/>
    <cellStyle name="SAPBEXexcBad9 6 4 2 3" xfId="47165"/>
    <cellStyle name="SAPBEXexcBad9 6 4 2 3 2" xfId="47164"/>
    <cellStyle name="SAPBEXexcBad9 6 4 2 4" xfId="47163"/>
    <cellStyle name="SAPBEXexcBad9 6 4 3" xfId="47162"/>
    <cellStyle name="SAPBEXexcBad9 6 4 3 2" xfId="47161"/>
    <cellStyle name="SAPBEXexcBad9 6 4 4" xfId="47160"/>
    <cellStyle name="SAPBEXexcBad9 6 5" xfId="47159"/>
    <cellStyle name="SAPBEXexcBad9 6 5 2" xfId="47158"/>
    <cellStyle name="SAPBEXexcBad9 6 5 2 2" xfId="47157"/>
    <cellStyle name="SAPBEXexcBad9 6 5 2 2 2" xfId="47156"/>
    <cellStyle name="SAPBEXexcBad9 6 5 2 2 2 2" xfId="47155"/>
    <cellStyle name="SAPBEXexcBad9 6 5 2 2 3" xfId="47154"/>
    <cellStyle name="SAPBEXexcBad9 6 5 2 3" xfId="47153"/>
    <cellStyle name="SAPBEXexcBad9 6 5 2 3 2" xfId="47152"/>
    <cellStyle name="SAPBEXexcBad9 6 5 2 4" xfId="47151"/>
    <cellStyle name="SAPBEXexcBad9 6 5 3" xfId="47150"/>
    <cellStyle name="SAPBEXexcBad9 6 5 3 2" xfId="47149"/>
    <cellStyle name="SAPBEXexcBad9 6 5 3 2 2" xfId="47148"/>
    <cellStyle name="SAPBEXexcBad9 6 5 3 3" xfId="47147"/>
    <cellStyle name="SAPBEXexcBad9 6 5 4" xfId="47146"/>
    <cellStyle name="SAPBEXexcBad9 6 5 4 2" xfId="47145"/>
    <cellStyle name="SAPBEXexcBad9 6 5 5" xfId="47144"/>
    <cellStyle name="SAPBEXexcBad9 6 6" xfId="47143"/>
    <cellStyle name="SAPBEXexcBad9 6 6 2" xfId="47142"/>
    <cellStyle name="SAPBEXexcBad9 7" xfId="47141"/>
    <cellStyle name="SAPBEXexcBad9 7 2" xfId="47140"/>
    <cellStyle name="SAPBEXexcBad9 7 2 2" xfId="47139"/>
    <cellStyle name="SAPBEXexcBad9 7 2 2 2" xfId="47138"/>
    <cellStyle name="SAPBEXexcBad9 7 2 2 2 2" xfId="47137"/>
    <cellStyle name="SAPBEXexcBad9 7 2 2 3" xfId="47136"/>
    <cellStyle name="SAPBEXexcBad9 7 2 3" xfId="47135"/>
    <cellStyle name="SAPBEXexcBad9 7 2 3 2" xfId="47134"/>
    <cellStyle name="SAPBEXexcBad9 7 2 4" xfId="47133"/>
    <cellStyle name="SAPBEXexcBad9 8" xfId="47132"/>
    <cellStyle name="SAPBEXexcBad9 8 2" xfId="47131"/>
    <cellStyle name="SAPBEXexcBad9 8 2 2" xfId="47130"/>
    <cellStyle name="SAPBEXexcBad9 8 2 2 2" xfId="47129"/>
    <cellStyle name="SAPBEXexcBad9 8 2 2 2 2" xfId="47128"/>
    <cellStyle name="SAPBEXexcBad9 8 2 2 3" xfId="47127"/>
    <cellStyle name="SAPBEXexcBad9 8 2 3" xfId="47126"/>
    <cellStyle name="SAPBEXexcBad9 8 2 3 2" xfId="47125"/>
    <cellStyle name="SAPBEXexcBad9 8 2 4" xfId="47124"/>
    <cellStyle name="SAPBEXexcBad9 8 3" xfId="47123"/>
    <cellStyle name="SAPBEXexcBad9 8 3 2" xfId="47122"/>
    <cellStyle name="SAPBEXexcBad9 8 3 2 2" xfId="47121"/>
    <cellStyle name="SAPBEXexcBad9 8 3 3" xfId="47120"/>
    <cellStyle name="SAPBEXexcBad9 8 4" xfId="47119"/>
    <cellStyle name="SAPBEXexcBad9 8 4 2" xfId="47118"/>
    <cellStyle name="SAPBEXexcBad9 8 5" xfId="47117"/>
    <cellStyle name="SAPBEXexcCritical4" xfId="47116"/>
    <cellStyle name="SAPBEXexcCritical4 2" xfId="47115"/>
    <cellStyle name="SAPBEXexcCritical4 2 2" xfId="47114"/>
    <cellStyle name="SAPBEXexcCritical4 2 2 2" xfId="47113"/>
    <cellStyle name="SAPBEXexcCritical4 2 2 2 2" xfId="47112"/>
    <cellStyle name="SAPBEXexcCritical4 2 2 2 2 2" xfId="47111"/>
    <cellStyle name="SAPBEXexcCritical4 2 2 2 2 2 2" xfId="47110"/>
    <cellStyle name="SAPBEXexcCritical4 2 2 2 2 2 2 2" xfId="47109"/>
    <cellStyle name="SAPBEXexcCritical4 2 2 2 2 2 2 2 2" xfId="47108"/>
    <cellStyle name="SAPBEXexcCritical4 2 2 2 2 2 2 2 2 2" xfId="47107"/>
    <cellStyle name="SAPBEXexcCritical4 2 2 2 2 2 2 2 3" xfId="47106"/>
    <cellStyle name="SAPBEXexcCritical4 2 2 2 2 2 2 3" xfId="47105"/>
    <cellStyle name="SAPBEXexcCritical4 2 2 2 2 2 2 3 2" xfId="47104"/>
    <cellStyle name="SAPBEXexcCritical4 2 2 2 2 2 2 4" xfId="47103"/>
    <cellStyle name="SAPBEXexcCritical4 2 2 2 2 2 3" xfId="47102"/>
    <cellStyle name="SAPBEXexcCritical4 2 2 2 2 2 3 2" xfId="47101"/>
    <cellStyle name="SAPBEXexcCritical4 2 2 2 2 3" xfId="47100"/>
    <cellStyle name="SAPBEXexcCritical4 2 2 2 2 3 2" xfId="47099"/>
    <cellStyle name="SAPBEXexcCritical4 2 2 2 2 3 2 2" xfId="47098"/>
    <cellStyle name="SAPBEXexcCritical4 2 2 2 2 3 2 2 2" xfId="47097"/>
    <cellStyle name="SAPBEXexcCritical4 2 2 2 2 3 2 2 2 2" xfId="47096"/>
    <cellStyle name="SAPBEXexcCritical4 2 2 2 2 3 2 2 3" xfId="47095"/>
    <cellStyle name="SAPBEXexcCritical4 2 2 2 2 3 2 3" xfId="47094"/>
    <cellStyle name="SAPBEXexcCritical4 2 2 2 2 3 2 3 2" xfId="47093"/>
    <cellStyle name="SAPBEXexcCritical4 2 2 2 2 3 2 4" xfId="47092"/>
    <cellStyle name="SAPBEXexcCritical4 2 2 2 2 4" xfId="47091"/>
    <cellStyle name="SAPBEXexcCritical4 2 2 2 2 4 2" xfId="47090"/>
    <cellStyle name="SAPBEXexcCritical4 2 2 2 2 4 2 2" xfId="47089"/>
    <cellStyle name="SAPBEXexcCritical4 2 2 2 2 4 2 2 2" xfId="47088"/>
    <cellStyle name="SAPBEXexcCritical4 2 2 2 2 4 2 2 2 2" xfId="47087"/>
    <cellStyle name="SAPBEXexcCritical4 2 2 2 2 4 2 2 3" xfId="47086"/>
    <cellStyle name="SAPBEXexcCritical4 2 2 2 2 4 2 3" xfId="47085"/>
    <cellStyle name="SAPBEXexcCritical4 2 2 2 2 4 2 3 2" xfId="47084"/>
    <cellStyle name="SAPBEXexcCritical4 2 2 2 2 4 2 4" xfId="47083"/>
    <cellStyle name="SAPBEXexcCritical4 2 2 2 2 4 3" xfId="47082"/>
    <cellStyle name="SAPBEXexcCritical4 2 2 2 2 4 3 2" xfId="47081"/>
    <cellStyle name="SAPBEXexcCritical4 2 2 2 2 4 4" xfId="47080"/>
    <cellStyle name="SAPBEXexcCritical4 2 2 2 2 5" xfId="47079"/>
    <cellStyle name="SAPBEXexcCritical4 2 2 2 2 5 2" xfId="47078"/>
    <cellStyle name="SAPBEXexcCritical4 2 2 2 2 5 2 2" xfId="47077"/>
    <cellStyle name="SAPBEXexcCritical4 2 2 2 2 5 2 2 2" xfId="47076"/>
    <cellStyle name="SAPBEXexcCritical4 2 2 2 2 5 2 2 2 2" xfId="47075"/>
    <cellStyle name="SAPBEXexcCritical4 2 2 2 2 5 2 2 3" xfId="47074"/>
    <cellStyle name="SAPBEXexcCritical4 2 2 2 2 5 2 3" xfId="47073"/>
    <cellStyle name="SAPBEXexcCritical4 2 2 2 2 5 2 3 2" xfId="47072"/>
    <cellStyle name="SAPBEXexcCritical4 2 2 2 2 5 2 4" xfId="47071"/>
    <cellStyle name="SAPBEXexcCritical4 2 2 2 2 5 3" xfId="47070"/>
    <cellStyle name="SAPBEXexcCritical4 2 2 2 2 5 3 2" xfId="47069"/>
    <cellStyle name="SAPBEXexcCritical4 2 2 2 2 5 3 2 2" xfId="47068"/>
    <cellStyle name="SAPBEXexcCritical4 2 2 2 2 5 3 3" xfId="47067"/>
    <cellStyle name="SAPBEXexcCritical4 2 2 2 2 5 4" xfId="47066"/>
    <cellStyle name="SAPBEXexcCritical4 2 2 2 2 5 4 2" xfId="47065"/>
    <cellStyle name="SAPBEXexcCritical4 2 2 2 2 5 5" xfId="47064"/>
    <cellStyle name="SAPBEXexcCritical4 2 2 2 2 6" xfId="47063"/>
    <cellStyle name="SAPBEXexcCritical4 2 2 2 2 6 2" xfId="47062"/>
    <cellStyle name="SAPBEXexcCritical4 2 2 2 2 6 2 2" xfId="47061"/>
    <cellStyle name="SAPBEXexcCritical4 2 2 2 2 6 2 2 2" xfId="47060"/>
    <cellStyle name="SAPBEXexcCritical4 2 2 2 2 6 2 2 2 2" xfId="47059"/>
    <cellStyle name="SAPBEXexcCritical4 2 2 2 2 6 2 2 3" xfId="47058"/>
    <cellStyle name="SAPBEXexcCritical4 2 2 2 2 6 2 3" xfId="47057"/>
    <cellStyle name="SAPBEXexcCritical4 2 2 2 2 6 2 3 2" xfId="47056"/>
    <cellStyle name="SAPBEXexcCritical4 2 2 2 2 6 2 4" xfId="47055"/>
    <cellStyle name="SAPBEXexcCritical4 2 2 2 2 6 3" xfId="47054"/>
    <cellStyle name="SAPBEXexcCritical4 2 2 2 2 6 3 2" xfId="47053"/>
    <cellStyle name="SAPBEXexcCritical4 2 2 2 2 6 4" xfId="47052"/>
    <cellStyle name="SAPBEXexcCritical4 2 2 2 2 7" xfId="47051"/>
    <cellStyle name="SAPBEXexcCritical4 2 2 2 2 7 2" xfId="47050"/>
    <cellStyle name="SAPBEXexcCritical4 2 2 2 2 7 2 2" xfId="47049"/>
    <cellStyle name="SAPBEXexcCritical4 2 2 2 2 7 2 2 2" xfId="47048"/>
    <cellStyle name="SAPBEXexcCritical4 2 2 2 2 7 2 2 2 2" xfId="47047"/>
    <cellStyle name="SAPBEXexcCritical4 2 2 2 2 7 2 2 3" xfId="47046"/>
    <cellStyle name="SAPBEXexcCritical4 2 2 2 2 7 2 3" xfId="47045"/>
    <cellStyle name="SAPBEXexcCritical4 2 2 2 2 7 2 3 2" xfId="47044"/>
    <cellStyle name="SAPBEXexcCritical4 2 2 2 2 7 2 4" xfId="47043"/>
    <cellStyle name="SAPBEXexcCritical4 2 2 2 2 7 3" xfId="47042"/>
    <cellStyle name="SAPBEXexcCritical4 2 2 2 2 7 3 2" xfId="47041"/>
    <cellStyle name="SAPBEXexcCritical4 2 2 2 2 7 3 2 2" xfId="47040"/>
    <cellStyle name="SAPBEXexcCritical4 2 2 2 2 7 3 3" xfId="47039"/>
    <cellStyle name="SAPBEXexcCritical4 2 2 2 2 7 4" xfId="47038"/>
    <cellStyle name="SAPBEXexcCritical4 2 2 2 2 7 4 2" xfId="47037"/>
    <cellStyle name="SAPBEXexcCritical4 2 2 2 2 7 5" xfId="47036"/>
    <cellStyle name="SAPBEXexcCritical4 2 2 2 3" xfId="47035"/>
    <cellStyle name="SAPBEXexcCritical4 2 2 2 3 2" xfId="47034"/>
    <cellStyle name="SAPBEXexcCritical4 2 2 2 3 2 2" xfId="47033"/>
    <cellStyle name="SAPBEXexcCritical4 2 2 2 3 2 2 2" xfId="47032"/>
    <cellStyle name="SAPBEXexcCritical4 2 2 2 3 2 2 2 2" xfId="47031"/>
    <cellStyle name="SAPBEXexcCritical4 2 2 2 3 2 2 3" xfId="47030"/>
    <cellStyle name="SAPBEXexcCritical4 2 2 2 3 2 3" xfId="47029"/>
    <cellStyle name="SAPBEXexcCritical4 2 2 2 3 2 3 2" xfId="47028"/>
    <cellStyle name="SAPBEXexcCritical4 2 2 2 3 2 4" xfId="47027"/>
    <cellStyle name="SAPBEXexcCritical4 2 2 2 3 3" xfId="47026"/>
    <cellStyle name="SAPBEXexcCritical4 2 2 2 3 3 2" xfId="47025"/>
    <cellStyle name="SAPBEXexcCritical4 2 2 2 4" xfId="47024"/>
    <cellStyle name="SAPBEXexcCritical4 2 2 2 4 2" xfId="47023"/>
    <cellStyle name="SAPBEXexcCritical4 2 2 2 4 2 2" xfId="47022"/>
    <cellStyle name="SAPBEXexcCritical4 2 2 2 4 2 2 2" xfId="47021"/>
    <cellStyle name="SAPBEXexcCritical4 2 2 2 4 2 2 2 2" xfId="47020"/>
    <cellStyle name="SAPBEXexcCritical4 2 2 2 4 2 2 3" xfId="47019"/>
    <cellStyle name="SAPBEXexcCritical4 2 2 2 4 2 3" xfId="47018"/>
    <cellStyle name="SAPBEXexcCritical4 2 2 2 4 2 3 2" xfId="47017"/>
    <cellStyle name="SAPBEXexcCritical4 2 2 2 4 2 4" xfId="47016"/>
    <cellStyle name="SAPBEXexcCritical4 2 2 2 5" xfId="47015"/>
    <cellStyle name="SAPBEXexcCritical4 2 2 2 5 2" xfId="47014"/>
    <cellStyle name="SAPBEXexcCritical4 2 2 2 5 2 2" xfId="47013"/>
    <cellStyle name="SAPBEXexcCritical4 2 2 2 5 2 2 2" xfId="47012"/>
    <cellStyle name="SAPBEXexcCritical4 2 2 2 5 2 2 2 2" xfId="47011"/>
    <cellStyle name="SAPBEXexcCritical4 2 2 2 5 2 2 3" xfId="47010"/>
    <cellStyle name="SAPBEXexcCritical4 2 2 2 5 2 3" xfId="47009"/>
    <cellStyle name="SAPBEXexcCritical4 2 2 2 5 2 3 2" xfId="47008"/>
    <cellStyle name="SAPBEXexcCritical4 2 2 2 5 2 4" xfId="47007"/>
    <cellStyle name="SAPBEXexcCritical4 2 2 2 5 3" xfId="47006"/>
    <cellStyle name="SAPBEXexcCritical4 2 2 2 5 3 2" xfId="47005"/>
    <cellStyle name="SAPBEXexcCritical4 2 2 2 5 4" xfId="47004"/>
    <cellStyle name="SAPBEXexcCritical4 2 2 2 6" xfId="47003"/>
    <cellStyle name="SAPBEXexcCritical4 2 2 2 6 2" xfId="47002"/>
    <cellStyle name="SAPBEXexcCritical4 2 2 2 6 2 2" xfId="47001"/>
    <cellStyle name="SAPBEXexcCritical4 2 2 2 6 2 2 2" xfId="47000"/>
    <cellStyle name="SAPBEXexcCritical4 2 2 2 6 2 2 2 2" xfId="46999"/>
    <cellStyle name="SAPBEXexcCritical4 2 2 2 6 2 2 3" xfId="46998"/>
    <cellStyle name="SAPBEXexcCritical4 2 2 2 6 2 3" xfId="46997"/>
    <cellStyle name="SAPBEXexcCritical4 2 2 2 6 2 3 2" xfId="46996"/>
    <cellStyle name="SAPBEXexcCritical4 2 2 2 6 2 4" xfId="46995"/>
    <cellStyle name="SAPBEXexcCritical4 2 2 2 6 3" xfId="46994"/>
    <cellStyle name="SAPBEXexcCritical4 2 2 2 6 3 2" xfId="46993"/>
    <cellStyle name="SAPBEXexcCritical4 2 2 2 6 3 2 2" xfId="46992"/>
    <cellStyle name="SAPBEXexcCritical4 2 2 2 6 3 3" xfId="46991"/>
    <cellStyle name="SAPBEXexcCritical4 2 2 2 6 4" xfId="46990"/>
    <cellStyle name="SAPBEXexcCritical4 2 2 2 6 4 2" xfId="46989"/>
    <cellStyle name="SAPBEXexcCritical4 2 2 2 6 5" xfId="46988"/>
    <cellStyle name="SAPBEXexcCritical4 2 2 2 7" xfId="46987"/>
    <cellStyle name="SAPBEXexcCritical4 2 2 2 7 2" xfId="46986"/>
    <cellStyle name="SAPBEXexcCritical4 2 2 2 7 2 2" xfId="46985"/>
    <cellStyle name="SAPBEXexcCritical4 2 2 2 7 2 2 2" xfId="46984"/>
    <cellStyle name="SAPBEXexcCritical4 2 2 2 7 2 2 2 2" xfId="46983"/>
    <cellStyle name="SAPBEXexcCritical4 2 2 2 7 2 2 3" xfId="46982"/>
    <cellStyle name="SAPBEXexcCritical4 2 2 2 7 2 3" xfId="46981"/>
    <cellStyle name="SAPBEXexcCritical4 2 2 2 7 2 3 2" xfId="46980"/>
    <cellStyle name="SAPBEXexcCritical4 2 2 2 7 2 4" xfId="46979"/>
    <cellStyle name="SAPBEXexcCritical4 2 2 2 7 3" xfId="46978"/>
    <cellStyle name="SAPBEXexcCritical4 2 2 2 7 3 2" xfId="46977"/>
    <cellStyle name="SAPBEXexcCritical4 2 2 2 7 4" xfId="46976"/>
    <cellStyle name="SAPBEXexcCritical4 2 2 2 8" xfId="46975"/>
    <cellStyle name="SAPBEXexcCritical4 2 2 2 8 2" xfId="46974"/>
    <cellStyle name="SAPBEXexcCritical4 2 2 2 8 2 2" xfId="46973"/>
    <cellStyle name="SAPBEXexcCritical4 2 2 2 8 2 2 2" xfId="46972"/>
    <cellStyle name="SAPBEXexcCritical4 2 2 2 8 2 2 2 2" xfId="46971"/>
    <cellStyle name="SAPBEXexcCritical4 2 2 2 8 2 2 3" xfId="46970"/>
    <cellStyle name="SAPBEXexcCritical4 2 2 2 8 2 3" xfId="46969"/>
    <cellStyle name="SAPBEXexcCritical4 2 2 2 8 2 3 2" xfId="46968"/>
    <cellStyle name="SAPBEXexcCritical4 2 2 2 8 2 4" xfId="46967"/>
    <cellStyle name="SAPBEXexcCritical4 2 2 2 8 3" xfId="46966"/>
    <cellStyle name="SAPBEXexcCritical4 2 2 2 8 3 2" xfId="46965"/>
    <cellStyle name="SAPBEXexcCritical4 2 2 2 8 3 2 2" xfId="46964"/>
    <cellStyle name="SAPBEXexcCritical4 2 2 2 8 3 3" xfId="46963"/>
    <cellStyle name="SAPBEXexcCritical4 2 2 2 8 4" xfId="46962"/>
    <cellStyle name="SAPBEXexcCritical4 2 2 2 8 4 2" xfId="46961"/>
    <cellStyle name="SAPBEXexcCritical4 2 2 2 8 5" xfId="46960"/>
    <cellStyle name="SAPBEXexcCritical4 2 2 3" xfId="46959"/>
    <cellStyle name="SAPBEXexcCritical4 2 2 3 2" xfId="46958"/>
    <cellStyle name="SAPBEXexcCritical4 2 2 3 2 2" xfId="46957"/>
    <cellStyle name="SAPBEXexcCritical4 2 2 3 2 2 2" xfId="46956"/>
    <cellStyle name="SAPBEXexcCritical4 2 2 3 2 2 2 2" xfId="46955"/>
    <cellStyle name="SAPBEXexcCritical4 2 2 3 2 2 2 2 2" xfId="46954"/>
    <cellStyle name="SAPBEXexcCritical4 2 2 3 2 2 2 3" xfId="46953"/>
    <cellStyle name="SAPBEXexcCritical4 2 2 3 2 2 3" xfId="46952"/>
    <cellStyle name="SAPBEXexcCritical4 2 2 3 2 2 3 2" xfId="46951"/>
    <cellStyle name="SAPBEXexcCritical4 2 2 3 2 2 4" xfId="46950"/>
    <cellStyle name="SAPBEXexcCritical4 2 2 3 2 3" xfId="46949"/>
    <cellStyle name="SAPBEXexcCritical4 2 2 3 2 3 2" xfId="46948"/>
    <cellStyle name="SAPBEXexcCritical4 2 2 3 3" xfId="46947"/>
    <cellStyle name="SAPBEXexcCritical4 2 2 3 3 2" xfId="46946"/>
    <cellStyle name="SAPBEXexcCritical4 2 2 3 3 2 2" xfId="46945"/>
    <cellStyle name="SAPBEXexcCritical4 2 2 3 3 2 2 2" xfId="46944"/>
    <cellStyle name="SAPBEXexcCritical4 2 2 3 3 2 2 2 2" xfId="46943"/>
    <cellStyle name="SAPBEXexcCritical4 2 2 3 3 2 2 3" xfId="46942"/>
    <cellStyle name="SAPBEXexcCritical4 2 2 3 3 2 3" xfId="46941"/>
    <cellStyle name="SAPBEXexcCritical4 2 2 3 3 2 3 2" xfId="46940"/>
    <cellStyle name="SAPBEXexcCritical4 2 2 3 3 2 4" xfId="46939"/>
    <cellStyle name="SAPBEXexcCritical4 2 2 3 4" xfId="46938"/>
    <cellStyle name="SAPBEXexcCritical4 2 2 3 4 2" xfId="46937"/>
    <cellStyle name="SAPBEXexcCritical4 2 2 3 4 2 2" xfId="46936"/>
    <cellStyle name="SAPBEXexcCritical4 2 2 3 4 2 2 2" xfId="46935"/>
    <cellStyle name="SAPBEXexcCritical4 2 2 3 4 2 2 2 2" xfId="46934"/>
    <cellStyle name="SAPBEXexcCritical4 2 2 3 4 2 2 3" xfId="46933"/>
    <cellStyle name="SAPBEXexcCritical4 2 2 3 4 2 3" xfId="46932"/>
    <cellStyle name="SAPBEXexcCritical4 2 2 3 4 2 3 2" xfId="46931"/>
    <cellStyle name="SAPBEXexcCritical4 2 2 3 4 2 4" xfId="46930"/>
    <cellStyle name="SAPBEXexcCritical4 2 2 3 4 3" xfId="46929"/>
    <cellStyle name="SAPBEXexcCritical4 2 2 3 4 3 2" xfId="46928"/>
    <cellStyle name="SAPBEXexcCritical4 2 2 3 4 4" xfId="46927"/>
    <cellStyle name="SAPBEXexcCritical4 2 2 3 5" xfId="46926"/>
    <cellStyle name="SAPBEXexcCritical4 2 2 3 5 2" xfId="46925"/>
    <cellStyle name="SAPBEXexcCritical4 2 2 3 5 2 2" xfId="46924"/>
    <cellStyle name="SAPBEXexcCritical4 2 2 3 5 2 2 2" xfId="46923"/>
    <cellStyle name="SAPBEXexcCritical4 2 2 3 5 2 2 2 2" xfId="46922"/>
    <cellStyle name="SAPBEXexcCritical4 2 2 3 5 2 2 3" xfId="46921"/>
    <cellStyle name="SAPBEXexcCritical4 2 2 3 5 2 3" xfId="46920"/>
    <cellStyle name="SAPBEXexcCritical4 2 2 3 5 2 3 2" xfId="46919"/>
    <cellStyle name="SAPBEXexcCritical4 2 2 3 5 2 4" xfId="46918"/>
    <cellStyle name="SAPBEXexcCritical4 2 2 3 5 3" xfId="46917"/>
    <cellStyle name="SAPBEXexcCritical4 2 2 3 5 3 2" xfId="46916"/>
    <cellStyle name="SAPBEXexcCritical4 2 2 3 5 3 2 2" xfId="46915"/>
    <cellStyle name="SAPBEXexcCritical4 2 2 3 5 3 3" xfId="46914"/>
    <cellStyle name="SAPBEXexcCritical4 2 2 3 5 4" xfId="46913"/>
    <cellStyle name="SAPBEXexcCritical4 2 2 3 5 4 2" xfId="46912"/>
    <cellStyle name="SAPBEXexcCritical4 2 2 3 5 5" xfId="46911"/>
    <cellStyle name="SAPBEXexcCritical4 2 2 3 6" xfId="46910"/>
    <cellStyle name="SAPBEXexcCritical4 2 2 3 6 2" xfId="46909"/>
    <cellStyle name="SAPBEXexcCritical4 2 2 3 6 2 2" xfId="46908"/>
    <cellStyle name="SAPBEXexcCritical4 2 2 3 6 2 2 2" xfId="46907"/>
    <cellStyle name="SAPBEXexcCritical4 2 2 3 6 2 2 2 2" xfId="46906"/>
    <cellStyle name="SAPBEXexcCritical4 2 2 3 6 2 2 3" xfId="46905"/>
    <cellStyle name="SAPBEXexcCritical4 2 2 3 6 2 3" xfId="46904"/>
    <cellStyle name="SAPBEXexcCritical4 2 2 3 6 2 3 2" xfId="46903"/>
    <cellStyle name="SAPBEXexcCritical4 2 2 3 6 2 4" xfId="46902"/>
    <cellStyle name="SAPBEXexcCritical4 2 2 3 6 3" xfId="46901"/>
    <cellStyle name="SAPBEXexcCritical4 2 2 3 6 3 2" xfId="46900"/>
    <cellStyle name="SAPBEXexcCritical4 2 2 3 6 4" xfId="46899"/>
    <cellStyle name="SAPBEXexcCritical4 2 2 3 7" xfId="46898"/>
    <cellStyle name="SAPBEXexcCritical4 2 2 3 7 2" xfId="46897"/>
    <cellStyle name="SAPBEXexcCritical4 2 2 3 7 2 2" xfId="46896"/>
    <cellStyle name="SAPBEXexcCritical4 2 2 3 7 2 2 2" xfId="46895"/>
    <cellStyle name="SAPBEXexcCritical4 2 2 3 7 2 2 2 2" xfId="46894"/>
    <cellStyle name="SAPBEXexcCritical4 2 2 3 7 2 2 3" xfId="46893"/>
    <cellStyle name="SAPBEXexcCritical4 2 2 3 7 2 3" xfId="46892"/>
    <cellStyle name="SAPBEXexcCritical4 2 2 3 7 2 3 2" xfId="46891"/>
    <cellStyle name="SAPBEXexcCritical4 2 2 3 7 2 4" xfId="46890"/>
    <cellStyle name="SAPBEXexcCritical4 2 2 3 7 3" xfId="46889"/>
    <cellStyle name="SAPBEXexcCritical4 2 2 3 7 3 2" xfId="46888"/>
    <cellStyle name="SAPBEXexcCritical4 2 2 3 7 3 2 2" xfId="46887"/>
    <cellStyle name="SAPBEXexcCritical4 2 2 3 7 3 3" xfId="46886"/>
    <cellStyle name="SAPBEXexcCritical4 2 2 3 7 4" xfId="46885"/>
    <cellStyle name="SAPBEXexcCritical4 2 2 3 7 4 2" xfId="46884"/>
    <cellStyle name="SAPBEXexcCritical4 2 2 3 7 5" xfId="46883"/>
    <cellStyle name="SAPBEXexcCritical4 2 2 4" xfId="46882"/>
    <cellStyle name="SAPBEXexcCritical4 2 2 4 2" xfId="46881"/>
    <cellStyle name="SAPBEXexcCritical4 2 2 4 2 2" xfId="46880"/>
    <cellStyle name="SAPBEXexcCritical4 2 2 4 2 2 2" xfId="46879"/>
    <cellStyle name="SAPBEXexcCritical4 2 2 4 2 2 2 2" xfId="46878"/>
    <cellStyle name="SAPBEXexcCritical4 2 2 4 2 2 3" xfId="46877"/>
    <cellStyle name="SAPBEXexcCritical4 2 2 4 2 3" xfId="46876"/>
    <cellStyle name="SAPBEXexcCritical4 2 2 4 2 3 2" xfId="46875"/>
    <cellStyle name="SAPBEXexcCritical4 2 2 4 2 4" xfId="46874"/>
    <cellStyle name="SAPBEXexcCritical4 2 2 4 3" xfId="46873"/>
    <cellStyle name="SAPBEXexcCritical4 2 2 4 3 2" xfId="46872"/>
    <cellStyle name="SAPBEXexcCritical4 2 2 5" xfId="46871"/>
    <cellStyle name="SAPBEXexcCritical4 2 2 5 2" xfId="46870"/>
    <cellStyle name="SAPBEXexcCritical4 2 2 5 2 2" xfId="46869"/>
    <cellStyle name="SAPBEXexcCritical4 2 2 5 2 2 2" xfId="46868"/>
    <cellStyle name="SAPBEXexcCritical4 2 2 5 2 2 2 2" xfId="46867"/>
    <cellStyle name="SAPBEXexcCritical4 2 2 5 2 2 3" xfId="46866"/>
    <cellStyle name="SAPBEXexcCritical4 2 2 5 2 3" xfId="46865"/>
    <cellStyle name="SAPBEXexcCritical4 2 2 5 2 3 2" xfId="46864"/>
    <cellStyle name="SAPBEXexcCritical4 2 2 5 2 4" xfId="46863"/>
    <cellStyle name="SAPBEXexcCritical4 2 2 6" xfId="46862"/>
    <cellStyle name="SAPBEXexcCritical4 2 2 6 2" xfId="46861"/>
    <cellStyle name="SAPBEXexcCritical4 2 2 6 2 2" xfId="46860"/>
    <cellStyle name="SAPBEXexcCritical4 2 2 6 2 2 2" xfId="46859"/>
    <cellStyle name="SAPBEXexcCritical4 2 2 6 2 2 2 2" xfId="46858"/>
    <cellStyle name="SAPBEXexcCritical4 2 2 6 2 2 3" xfId="46857"/>
    <cellStyle name="SAPBEXexcCritical4 2 2 6 2 3" xfId="46856"/>
    <cellStyle name="SAPBEXexcCritical4 2 2 6 2 3 2" xfId="46855"/>
    <cellStyle name="SAPBEXexcCritical4 2 2 6 2 4" xfId="46854"/>
    <cellStyle name="SAPBEXexcCritical4 2 2 6 3" xfId="46853"/>
    <cellStyle name="SAPBEXexcCritical4 2 2 6 3 2" xfId="46852"/>
    <cellStyle name="SAPBEXexcCritical4 2 2 6 4" xfId="46851"/>
    <cellStyle name="SAPBEXexcCritical4 2 2 7" xfId="46850"/>
    <cellStyle name="SAPBEXexcCritical4 2 2 7 2" xfId="46849"/>
    <cellStyle name="SAPBEXexcCritical4 2 2 7 2 2" xfId="46848"/>
    <cellStyle name="SAPBEXexcCritical4 2 2 7 2 2 2" xfId="46847"/>
    <cellStyle name="SAPBEXexcCritical4 2 2 7 2 2 2 2" xfId="46846"/>
    <cellStyle name="SAPBEXexcCritical4 2 2 7 2 2 3" xfId="46845"/>
    <cellStyle name="SAPBEXexcCritical4 2 2 7 2 3" xfId="46844"/>
    <cellStyle name="SAPBEXexcCritical4 2 2 7 2 3 2" xfId="46843"/>
    <cellStyle name="SAPBEXexcCritical4 2 2 7 2 4" xfId="46842"/>
    <cellStyle name="SAPBEXexcCritical4 2 2 7 3" xfId="46841"/>
    <cellStyle name="SAPBEXexcCritical4 2 2 7 3 2" xfId="46840"/>
    <cellStyle name="SAPBEXexcCritical4 2 2 7 3 2 2" xfId="46839"/>
    <cellStyle name="SAPBEXexcCritical4 2 2 7 3 3" xfId="46838"/>
    <cellStyle name="SAPBEXexcCritical4 2 2 7 4" xfId="46837"/>
    <cellStyle name="SAPBEXexcCritical4 2 2 7 4 2" xfId="46836"/>
    <cellStyle name="SAPBEXexcCritical4 2 2 7 5" xfId="46835"/>
    <cellStyle name="SAPBEXexcCritical4 2 2 8" xfId="46834"/>
    <cellStyle name="SAPBEXexcCritical4 2 2 8 2" xfId="46833"/>
    <cellStyle name="SAPBEXexcCritical4 2 2 8 2 2" xfId="46832"/>
    <cellStyle name="SAPBEXexcCritical4 2 2 8 2 2 2" xfId="46831"/>
    <cellStyle name="SAPBEXexcCritical4 2 2 8 2 2 2 2" xfId="46830"/>
    <cellStyle name="SAPBEXexcCritical4 2 2 8 2 2 3" xfId="46829"/>
    <cellStyle name="SAPBEXexcCritical4 2 2 8 2 3" xfId="46828"/>
    <cellStyle name="SAPBEXexcCritical4 2 2 8 2 3 2" xfId="46827"/>
    <cellStyle name="SAPBEXexcCritical4 2 2 8 2 4" xfId="46826"/>
    <cellStyle name="SAPBEXexcCritical4 2 2 8 3" xfId="46825"/>
    <cellStyle name="SAPBEXexcCritical4 2 2 8 3 2" xfId="46824"/>
    <cellStyle name="SAPBEXexcCritical4 2 2 8 4" xfId="46823"/>
    <cellStyle name="SAPBEXexcCritical4 2 2 9" xfId="46822"/>
    <cellStyle name="SAPBEXexcCritical4 2 2 9 2" xfId="46821"/>
    <cellStyle name="SAPBEXexcCritical4 2 2 9 2 2" xfId="46820"/>
    <cellStyle name="SAPBEXexcCritical4 2 2 9 2 2 2" xfId="46819"/>
    <cellStyle name="SAPBEXexcCritical4 2 2 9 2 2 2 2" xfId="46818"/>
    <cellStyle name="SAPBEXexcCritical4 2 2 9 2 2 3" xfId="46817"/>
    <cellStyle name="SAPBEXexcCritical4 2 2 9 2 3" xfId="46816"/>
    <cellStyle name="SAPBEXexcCritical4 2 2 9 2 3 2" xfId="46815"/>
    <cellStyle name="SAPBEXexcCritical4 2 2 9 2 4" xfId="46814"/>
    <cellStyle name="SAPBEXexcCritical4 2 2 9 3" xfId="46813"/>
    <cellStyle name="SAPBEXexcCritical4 2 2 9 3 2" xfId="46812"/>
    <cellStyle name="SAPBEXexcCritical4 2 2 9 3 2 2" xfId="46811"/>
    <cellStyle name="SAPBEXexcCritical4 2 2 9 3 3" xfId="46810"/>
    <cellStyle name="SAPBEXexcCritical4 2 2 9 4" xfId="46809"/>
    <cellStyle name="SAPBEXexcCritical4 2 2 9 4 2" xfId="46808"/>
    <cellStyle name="SAPBEXexcCritical4 2 2 9 5" xfId="46807"/>
    <cellStyle name="SAPBEXexcCritical4 2 3" xfId="46806"/>
    <cellStyle name="SAPBEXexcCritical4 2 3 2" xfId="46805"/>
    <cellStyle name="SAPBEXexcCritical4 2 3 2 2" xfId="46804"/>
    <cellStyle name="SAPBEXexcCritical4 2 3 2 2 2" xfId="46803"/>
    <cellStyle name="SAPBEXexcCritical4 2 3 2 2 2 2" xfId="46802"/>
    <cellStyle name="SAPBEXexcCritical4 2 3 2 2 2 2 2" xfId="46801"/>
    <cellStyle name="SAPBEXexcCritical4 2 3 2 2 2 2 2 2" xfId="46800"/>
    <cellStyle name="SAPBEXexcCritical4 2 3 2 2 2 2 3" xfId="46799"/>
    <cellStyle name="SAPBEXexcCritical4 2 3 2 2 2 3" xfId="46798"/>
    <cellStyle name="SAPBEXexcCritical4 2 3 2 2 2 3 2" xfId="46797"/>
    <cellStyle name="SAPBEXexcCritical4 2 3 2 2 2 4" xfId="46796"/>
    <cellStyle name="SAPBEXexcCritical4 2 3 2 2 3" xfId="46795"/>
    <cellStyle name="SAPBEXexcCritical4 2 3 2 2 3 2" xfId="46794"/>
    <cellStyle name="SAPBEXexcCritical4 2 3 2 3" xfId="46793"/>
    <cellStyle name="SAPBEXexcCritical4 2 3 2 3 2" xfId="46792"/>
    <cellStyle name="SAPBEXexcCritical4 2 3 2 3 2 2" xfId="46791"/>
    <cellStyle name="SAPBEXexcCritical4 2 3 2 3 2 2 2" xfId="46790"/>
    <cellStyle name="SAPBEXexcCritical4 2 3 2 3 2 2 2 2" xfId="46789"/>
    <cellStyle name="SAPBEXexcCritical4 2 3 2 3 2 2 3" xfId="46788"/>
    <cellStyle name="SAPBEXexcCritical4 2 3 2 3 2 3" xfId="46787"/>
    <cellStyle name="SAPBEXexcCritical4 2 3 2 3 2 3 2" xfId="46786"/>
    <cellStyle name="SAPBEXexcCritical4 2 3 2 3 2 4" xfId="46785"/>
    <cellStyle name="SAPBEXexcCritical4 2 3 2 4" xfId="46784"/>
    <cellStyle name="SAPBEXexcCritical4 2 3 2 4 2" xfId="46783"/>
    <cellStyle name="SAPBEXexcCritical4 2 3 2 4 2 2" xfId="46782"/>
    <cellStyle name="SAPBEXexcCritical4 2 3 2 4 2 2 2" xfId="46781"/>
    <cellStyle name="SAPBEXexcCritical4 2 3 2 4 2 2 2 2" xfId="46780"/>
    <cellStyle name="SAPBEXexcCritical4 2 3 2 4 2 2 3" xfId="46779"/>
    <cellStyle name="SAPBEXexcCritical4 2 3 2 4 2 3" xfId="46778"/>
    <cellStyle name="SAPBEXexcCritical4 2 3 2 4 2 3 2" xfId="46777"/>
    <cellStyle name="SAPBEXexcCritical4 2 3 2 4 2 4" xfId="46776"/>
    <cellStyle name="SAPBEXexcCritical4 2 3 2 4 3" xfId="46775"/>
    <cellStyle name="SAPBEXexcCritical4 2 3 2 4 3 2" xfId="46774"/>
    <cellStyle name="SAPBEXexcCritical4 2 3 2 4 4" xfId="46773"/>
    <cellStyle name="SAPBEXexcCritical4 2 3 2 5" xfId="46772"/>
    <cellStyle name="SAPBEXexcCritical4 2 3 2 5 2" xfId="46771"/>
    <cellStyle name="SAPBEXexcCritical4 2 3 2 5 2 2" xfId="46770"/>
    <cellStyle name="SAPBEXexcCritical4 2 3 2 5 2 2 2" xfId="46769"/>
    <cellStyle name="SAPBEXexcCritical4 2 3 2 5 2 2 2 2" xfId="46768"/>
    <cellStyle name="SAPBEXexcCritical4 2 3 2 5 2 2 3" xfId="46767"/>
    <cellStyle name="SAPBEXexcCritical4 2 3 2 5 2 3" xfId="46766"/>
    <cellStyle name="SAPBEXexcCritical4 2 3 2 5 2 3 2" xfId="46765"/>
    <cellStyle name="SAPBEXexcCritical4 2 3 2 5 2 4" xfId="46764"/>
    <cellStyle name="SAPBEXexcCritical4 2 3 2 5 3" xfId="46763"/>
    <cellStyle name="SAPBEXexcCritical4 2 3 2 5 3 2" xfId="46762"/>
    <cellStyle name="SAPBEXexcCritical4 2 3 2 5 3 2 2" xfId="46761"/>
    <cellStyle name="SAPBEXexcCritical4 2 3 2 5 3 3" xfId="46760"/>
    <cellStyle name="SAPBEXexcCritical4 2 3 2 5 4" xfId="46759"/>
    <cellStyle name="SAPBEXexcCritical4 2 3 2 5 4 2" xfId="46758"/>
    <cellStyle name="SAPBEXexcCritical4 2 3 2 5 5" xfId="46757"/>
    <cellStyle name="SAPBEXexcCritical4 2 3 2 6" xfId="46756"/>
    <cellStyle name="SAPBEXexcCritical4 2 3 2 6 2" xfId="46755"/>
    <cellStyle name="SAPBEXexcCritical4 2 3 2 6 2 2" xfId="46754"/>
    <cellStyle name="SAPBEXexcCritical4 2 3 2 6 2 2 2" xfId="46753"/>
    <cellStyle name="SAPBEXexcCritical4 2 3 2 6 2 2 2 2" xfId="46752"/>
    <cellStyle name="SAPBEXexcCritical4 2 3 2 6 2 2 3" xfId="46751"/>
    <cellStyle name="SAPBEXexcCritical4 2 3 2 6 2 3" xfId="46750"/>
    <cellStyle name="SAPBEXexcCritical4 2 3 2 6 2 3 2" xfId="46749"/>
    <cellStyle name="SAPBEXexcCritical4 2 3 2 6 2 4" xfId="46748"/>
    <cellStyle name="SAPBEXexcCritical4 2 3 2 6 3" xfId="46747"/>
    <cellStyle name="SAPBEXexcCritical4 2 3 2 6 3 2" xfId="46746"/>
    <cellStyle name="SAPBEXexcCritical4 2 3 2 6 4" xfId="46745"/>
    <cellStyle name="SAPBEXexcCritical4 2 3 2 7" xfId="46744"/>
    <cellStyle name="SAPBEXexcCritical4 2 3 2 7 2" xfId="46743"/>
    <cellStyle name="SAPBEXexcCritical4 2 3 2 7 2 2" xfId="46742"/>
    <cellStyle name="SAPBEXexcCritical4 2 3 2 7 2 2 2" xfId="46741"/>
    <cellStyle name="SAPBEXexcCritical4 2 3 2 7 2 2 2 2" xfId="46740"/>
    <cellStyle name="SAPBEXexcCritical4 2 3 2 7 2 2 3" xfId="46739"/>
    <cellStyle name="SAPBEXexcCritical4 2 3 2 7 2 3" xfId="46738"/>
    <cellStyle name="SAPBEXexcCritical4 2 3 2 7 2 3 2" xfId="46737"/>
    <cellStyle name="SAPBEXexcCritical4 2 3 2 7 2 4" xfId="46736"/>
    <cellStyle name="SAPBEXexcCritical4 2 3 2 7 3" xfId="46735"/>
    <cellStyle name="SAPBEXexcCritical4 2 3 2 7 3 2" xfId="46734"/>
    <cellStyle name="SAPBEXexcCritical4 2 3 2 7 3 2 2" xfId="46733"/>
    <cellStyle name="SAPBEXexcCritical4 2 3 2 7 3 3" xfId="46732"/>
    <cellStyle name="SAPBEXexcCritical4 2 3 2 7 4" xfId="46731"/>
    <cellStyle name="SAPBEXexcCritical4 2 3 2 7 4 2" xfId="46730"/>
    <cellStyle name="SAPBEXexcCritical4 2 3 2 7 5" xfId="46729"/>
    <cellStyle name="SAPBEXexcCritical4 2 3 3" xfId="46728"/>
    <cellStyle name="SAPBEXexcCritical4 2 3 3 2" xfId="46727"/>
    <cellStyle name="SAPBEXexcCritical4 2 3 3 2 2" xfId="46726"/>
    <cellStyle name="SAPBEXexcCritical4 2 3 3 2 2 2" xfId="46725"/>
    <cellStyle name="SAPBEXexcCritical4 2 3 3 2 2 2 2" xfId="46724"/>
    <cellStyle name="SAPBEXexcCritical4 2 3 3 2 2 3" xfId="46723"/>
    <cellStyle name="SAPBEXexcCritical4 2 3 3 2 3" xfId="46722"/>
    <cellStyle name="SAPBEXexcCritical4 2 3 3 2 3 2" xfId="46721"/>
    <cellStyle name="SAPBEXexcCritical4 2 3 3 2 4" xfId="46720"/>
    <cellStyle name="SAPBEXexcCritical4 2 3 3 3" xfId="46719"/>
    <cellStyle name="SAPBEXexcCritical4 2 3 3 3 2" xfId="46718"/>
    <cellStyle name="SAPBEXexcCritical4 2 3 4" xfId="46717"/>
    <cellStyle name="SAPBEXexcCritical4 2 3 4 2" xfId="46716"/>
    <cellStyle name="SAPBEXexcCritical4 2 3 4 2 2" xfId="46715"/>
    <cellStyle name="SAPBEXexcCritical4 2 3 4 2 2 2" xfId="46714"/>
    <cellStyle name="SAPBEXexcCritical4 2 3 4 2 2 2 2" xfId="46713"/>
    <cellStyle name="SAPBEXexcCritical4 2 3 4 2 2 3" xfId="46712"/>
    <cellStyle name="SAPBEXexcCritical4 2 3 4 2 3" xfId="46711"/>
    <cellStyle name="SAPBEXexcCritical4 2 3 4 2 3 2" xfId="46710"/>
    <cellStyle name="SAPBEXexcCritical4 2 3 4 2 4" xfId="46709"/>
    <cellStyle name="SAPBEXexcCritical4 2 3 5" xfId="46708"/>
    <cellStyle name="SAPBEXexcCritical4 2 3 5 2" xfId="46707"/>
    <cellStyle name="SAPBEXexcCritical4 2 3 5 2 2" xfId="46706"/>
    <cellStyle name="SAPBEXexcCritical4 2 3 5 2 2 2" xfId="46705"/>
    <cellStyle name="SAPBEXexcCritical4 2 3 5 2 2 2 2" xfId="46704"/>
    <cellStyle name="SAPBEXexcCritical4 2 3 5 2 2 3" xfId="46703"/>
    <cellStyle name="SAPBEXexcCritical4 2 3 5 2 3" xfId="46702"/>
    <cellStyle name="SAPBEXexcCritical4 2 3 5 2 3 2" xfId="46701"/>
    <cellStyle name="SAPBEXexcCritical4 2 3 5 2 4" xfId="46700"/>
    <cellStyle name="SAPBEXexcCritical4 2 3 5 3" xfId="46699"/>
    <cellStyle name="SAPBEXexcCritical4 2 3 5 3 2" xfId="46698"/>
    <cellStyle name="SAPBEXexcCritical4 2 3 5 4" xfId="46697"/>
    <cellStyle name="SAPBEXexcCritical4 2 3 6" xfId="46696"/>
    <cellStyle name="SAPBEXexcCritical4 2 3 6 2" xfId="46695"/>
    <cellStyle name="SAPBEXexcCritical4 2 3 6 2 2" xfId="46694"/>
    <cellStyle name="SAPBEXexcCritical4 2 3 6 2 2 2" xfId="46693"/>
    <cellStyle name="SAPBEXexcCritical4 2 3 6 2 2 2 2" xfId="46692"/>
    <cellStyle name="SAPBEXexcCritical4 2 3 6 2 2 3" xfId="46691"/>
    <cellStyle name="SAPBEXexcCritical4 2 3 6 2 3" xfId="46690"/>
    <cellStyle name="SAPBEXexcCritical4 2 3 6 2 3 2" xfId="46689"/>
    <cellStyle name="SAPBEXexcCritical4 2 3 6 2 4" xfId="46688"/>
    <cellStyle name="SAPBEXexcCritical4 2 3 6 3" xfId="46687"/>
    <cellStyle name="SAPBEXexcCritical4 2 3 6 3 2" xfId="46686"/>
    <cellStyle name="SAPBEXexcCritical4 2 3 6 3 2 2" xfId="46685"/>
    <cellStyle name="SAPBEXexcCritical4 2 3 6 3 3" xfId="46684"/>
    <cellStyle name="SAPBEXexcCritical4 2 3 6 4" xfId="46683"/>
    <cellStyle name="SAPBEXexcCritical4 2 3 6 4 2" xfId="46682"/>
    <cellStyle name="SAPBEXexcCritical4 2 3 6 5" xfId="46681"/>
    <cellStyle name="SAPBEXexcCritical4 2 3 7" xfId="46680"/>
    <cellStyle name="SAPBEXexcCritical4 2 3 7 2" xfId="46679"/>
    <cellStyle name="SAPBEXexcCritical4 2 3 7 2 2" xfId="46678"/>
    <cellStyle name="SAPBEXexcCritical4 2 3 7 2 2 2" xfId="46677"/>
    <cellStyle name="SAPBEXexcCritical4 2 3 7 2 2 2 2" xfId="46676"/>
    <cellStyle name="SAPBEXexcCritical4 2 3 7 2 2 3" xfId="46675"/>
    <cellStyle name="SAPBEXexcCritical4 2 3 7 2 3" xfId="46674"/>
    <cellStyle name="SAPBEXexcCritical4 2 3 7 2 3 2" xfId="46673"/>
    <cellStyle name="SAPBEXexcCritical4 2 3 7 2 4" xfId="46672"/>
    <cellStyle name="SAPBEXexcCritical4 2 3 7 3" xfId="46671"/>
    <cellStyle name="SAPBEXexcCritical4 2 3 7 3 2" xfId="46670"/>
    <cellStyle name="SAPBEXexcCritical4 2 3 7 4" xfId="46669"/>
    <cellStyle name="SAPBEXexcCritical4 2 3 8" xfId="46668"/>
    <cellStyle name="SAPBEXexcCritical4 2 3 8 2" xfId="46667"/>
    <cellStyle name="SAPBEXexcCritical4 2 3 8 2 2" xfId="46666"/>
    <cellStyle name="SAPBEXexcCritical4 2 3 8 2 2 2" xfId="46665"/>
    <cellStyle name="SAPBEXexcCritical4 2 3 8 2 2 2 2" xfId="46664"/>
    <cellStyle name="SAPBEXexcCritical4 2 3 8 2 2 3" xfId="46663"/>
    <cellStyle name="SAPBEXexcCritical4 2 3 8 2 3" xfId="46662"/>
    <cellStyle name="SAPBEXexcCritical4 2 3 8 2 3 2" xfId="46661"/>
    <cellStyle name="SAPBEXexcCritical4 2 3 8 2 4" xfId="46660"/>
    <cellStyle name="SAPBEXexcCritical4 2 3 8 3" xfId="46659"/>
    <cellStyle name="SAPBEXexcCritical4 2 3 8 3 2" xfId="46658"/>
    <cellStyle name="SAPBEXexcCritical4 2 3 8 3 2 2" xfId="46657"/>
    <cellStyle name="SAPBEXexcCritical4 2 3 8 3 3" xfId="46656"/>
    <cellStyle name="SAPBEXexcCritical4 2 3 8 4" xfId="46655"/>
    <cellStyle name="SAPBEXexcCritical4 2 3 8 4 2" xfId="46654"/>
    <cellStyle name="SAPBEXexcCritical4 2 3 8 5" xfId="46653"/>
    <cellStyle name="SAPBEXexcCritical4 2 4" xfId="46652"/>
    <cellStyle name="SAPBEXexcCritical4 2 4 2" xfId="46651"/>
    <cellStyle name="SAPBEXexcCritical4 2 4 2 2" xfId="46650"/>
    <cellStyle name="SAPBEXexcCritical4 2 4 2 2 2" xfId="46649"/>
    <cellStyle name="SAPBEXexcCritical4 2 4 2 2 2 2" xfId="46648"/>
    <cellStyle name="SAPBEXexcCritical4 2 4 2 2 2 2 2" xfId="46647"/>
    <cellStyle name="SAPBEXexcCritical4 2 4 2 2 2 2 2 2" xfId="46646"/>
    <cellStyle name="SAPBEXexcCritical4 2 4 2 2 2 2 3" xfId="46645"/>
    <cellStyle name="SAPBEXexcCritical4 2 4 2 2 2 3" xfId="46644"/>
    <cellStyle name="SAPBEXexcCritical4 2 4 2 2 2 3 2" xfId="46643"/>
    <cellStyle name="SAPBEXexcCritical4 2 4 2 2 2 4" xfId="46642"/>
    <cellStyle name="SAPBEXexcCritical4 2 4 2 2 3" xfId="46641"/>
    <cellStyle name="SAPBEXexcCritical4 2 4 2 2 3 2" xfId="46640"/>
    <cellStyle name="SAPBEXexcCritical4 2 4 2 3" xfId="46639"/>
    <cellStyle name="SAPBEXexcCritical4 2 4 2 3 2" xfId="46638"/>
    <cellStyle name="SAPBEXexcCritical4 2 4 2 3 2 2" xfId="46637"/>
    <cellStyle name="SAPBEXexcCritical4 2 4 2 3 2 2 2" xfId="46636"/>
    <cellStyle name="SAPBEXexcCritical4 2 4 2 3 2 2 2 2" xfId="46635"/>
    <cellStyle name="SAPBEXexcCritical4 2 4 2 3 2 2 3" xfId="46634"/>
    <cellStyle name="SAPBEXexcCritical4 2 4 2 3 2 3" xfId="46633"/>
    <cellStyle name="SAPBEXexcCritical4 2 4 2 3 2 3 2" xfId="46632"/>
    <cellStyle name="SAPBEXexcCritical4 2 4 2 3 2 4" xfId="46631"/>
    <cellStyle name="SAPBEXexcCritical4 2 4 2 4" xfId="46630"/>
    <cellStyle name="SAPBEXexcCritical4 2 4 2 4 2" xfId="46629"/>
    <cellStyle name="SAPBEXexcCritical4 2 4 2 4 2 2" xfId="46628"/>
    <cellStyle name="SAPBEXexcCritical4 2 4 2 4 2 2 2" xfId="46627"/>
    <cellStyle name="SAPBEXexcCritical4 2 4 2 4 2 2 2 2" xfId="46626"/>
    <cellStyle name="SAPBEXexcCritical4 2 4 2 4 2 2 3" xfId="46625"/>
    <cellStyle name="SAPBEXexcCritical4 2 4 2 4 2 3" xfId="46624"/>
    <cellStyle name="SAPBEXexcCritical4 2 4 2 4 2 3 2" xfId="46623"/>
    <cellStyle name="SAPBEXexcCritical4 2 4 2 4 2 4" xfId="46622"/>
    <cellStyle name="SAPBEXexcCritical4 2 4 2 4 3" xfId="46621"/>
    <cellStyle name="SAPBEXexcCritical4 2 4 2 4 3 2" xfId="46620"/>
    <cellStyle name="SAPBEXexcCritical4 2 4 2 4 4" xfId="46619"/>
    <cellStyle name="SAPBEXexcCritical4 2 4 2 5" xfId="46618"/>
    <cellStyle name="SAPBEXexcCritical4 2 4 2 5 2" xfId="46617"/>
    <cellStyle name="SAPBEXexcCritical4 2 4 2 5 2 2" xfId="46616"/>
    <cellStyle name="SAPBEXexcCritical4 2 4 2 5 2 2 2" xfId="46615"/>
    <cellStyle name="SAPBEXexcCritical4 2 4 2 5 2 2 2 2" xfId="46614"/>
    <cellStyle name="SAPBEXexcCritical4 2 4 2 5 2 2 3" xfId="46613"/>
    <cellStyle name="SAPBEXexcCritical4 2 4 2 5 2 3" xfId="46612"/>
    <cellStyle name="SAPBEXexcCritical4 2 4 2 5 2 3 2" xfId="46611"/>
    <cellStyle name="SAPBEXexcCritical4 2 4 2 5 2 4" xfId="46610"/>
    <cellStyle name="SAPBEXexcCritical4 2 4 2 5 3" xfId="46609"/>
    <cellStyle name="SAPBEXexcCritical4 2 4 2 5 3 2" xfId="46608"/>
    <cellStyle name="SAPBEXexcCritical4 2 4 2 5 3 2 2" xfId="46607"/>
    <cellStyle name="SAPBEXexcCritical4 2 4 2 5 3 3" xfId="46606"/>
    <cellStyle name="SAPBEXexcCritical4 2 4 2 5 4" xfId="46605"/>
    <cellStyle name="SAPBEXexcCritical4 2 4 2 5 4 2" xfId="46604"/>
    <cellStyle name="SAPBEXexcCritical4 2 4 2 5 5" xfId="46603"/>
    <cellStyle name="SAPBEXexcCritical4 2 4 2 6" xfId="46602"/>
    <cellStyle name="SAPBEXexcCritical4 2 4 2 6 2" xfId="46601"/>
    <cellStyle name="SAPBEXexcCritical4 2 4 2 6 2 2" xfId="46600"/>
    <cellStyle name="SAPBEXexcCritical4 2 4 2 6 2 2 2" xfId="46599"/>
    <cellStyle name="SAPBEXexcCritical4 2 4 2 6 2 2 2 2" xfId="46598"/>
    <cellStyle name="SAPBEXexcCritical4 2 4 2 6 2 2 3" xfId="46597"/>
    <cellStyle name="SAPBEXexcCritical4 2 4 2 6 2 3" xfId="46596"/>
    <cellStyle name="SAPBEXexcCritical4 2 4 2 6 2 3 2" xfId="46595"/>
    <cellStyle name="SAPBEXexcCritical4 2 4 2 6 2 4" xfId="46594"/>
    <cellStyle name="SAPBEXexcCritical4 2 4 2 6 3" xfId="46593"/>
    <cellStyle name="SAPBEXexcCritical4 2 4 2 6 3 2" xfId="46592"/>
    <cellStyle name="SAPBEXexcCritical4 2 4 2 6 4" xfId="46591"/>
    <cellStyle name="SAPBEXexcCritical4 2 4 2 7" xfId="46590"/>
    <cellStyle name="SAPBEXexcCritical4 2 4 2 7 2" xfId="46589"/>
    <cellStyle name="SAPBEXexcCritical4 2 4 2 7 2 2" xfId="46588"/>
    <cellStyle name="SAPBEXexcCritical4 2 4 2 7 2 2 2" xfId="46587"/>
    <cellStyle name="SAPBEXexcCritical4 2 4 2 7 2 2 2 2" xfId="46586"/>
    <cellStyle name="SAPBEXexcCritical4 2 4 2 7 2 2 3" xfId="46585"/>
    <cellStyle name="SAPBEXexcCritical4 2 4 2 7 2 3" xfId="46584"/>
    <cellStyle name="SAPBEXexcCritical4 2 4 2 7 2 3 2" xfId="46583"/>
    <cellStyle name="SAPBEXexcCritical4 2 4 2 7 2 4" xfId="46582"/>
    <cellStyle name="SAPBEXexcCritical4 2 4 2 7 3" xfId="46581"/>
    <cellStyle name="SAPBEXexcCritical4 2 4 2 7 3 2" xfId="46580"/>
    <cellStyle name="SAPBEXexcCritical4 2 4 2 7 3 2 2" xfId="46579"/>
    <cellStyle name="SAPBEXexcCritical4 2 4 2 7 3 3" xfId="46578"/>
    <cellStyle name="SAPBEXexcCritical4 2 4 2 7 4" xfId="46577"/>
    <cellStyle name="SAPBEXexcCritical4 2 4 2 7 4 2" xfId="46576"/>
    <cellStyle name="SAPBEXexcCritical4 2 4 2 7 5" xfId="46575"/>
    <cellStyle name="SAPBEXexcCritical4 2 4 3" xfId="46574"/>
    <cellStyle name="SAPBEXexcCritical4 2 4 3 2" xfId="46573"/>
    <cellStyle name="SAPBEXexcCritical4 2 4 3 2 2" xfId="46572"/>
    <cellStyle name="SAPBEXexcCritical4 2 4 3 2 2 2" xfId="46571"/>
    <cellStyle name="SAPBEXexcCritical4 2 4 3 2 2 2 2" xfId="46570"/>
    <cellStyle name="SAPBEXexcCritical4 2 4 3 2 2 3" xfId="46569"/>
    <cellStyle name="SAPBEXexcCritical4 2 4 3 2 3" xfId="46568"/>
    <cellStyle name="SAPBEXexcCritical4 2 4 3 2 3 2" xfId="46567"/>
    <cellStyle name="SAPBEXexcCritical4 2 4 3 2 4" xfId="46566"/>
    <cellStyle name="SAPBEXexcCritical4 2 4 3 3" xfId="46565"/>
    <cellStyle name="SAPBEXexcCritical4 2 4 3 3 2" xfId="46564"/>
    <cellStyle name="SAPBEXexcCritical4 2 4 4" xfId="46563"/>
    <cellStyle name="SAPBEXexcCritical4 2 4 4 2" xfId="46562"/>
    <cellStyle name="SAPBEXexcCritical4 2 4 4 2 2" xfId="46561"/>
    <cellStyle name="SAPBEXexcCritical4 2 4 4 2 2 2" xfId="46560"/>
    <cellStyle name="SAPBEXexcCritical4 2 4 4 2 2 2 2" xfId="46559"/>
    <cellStyle name="SAPBEXexcCritical4 2 4 4 2 2 3" xfId="46558"/>
    <cellStyle name="SAPBEXexcCritical4 2 4 4 2 3" xfId="46557"/>
    <cellStyle name="SAPBEXexcCritical4 2 4 4 2 3 2" xfId="46556"/>
    <cellStyle name="SAPBEXexcCritical4 2 4 4 2 4" xfId="46555"/>
    <cellStyle name="SAPBEXexcCritical4 2 4 5" xfId="46554"/>
    <cellStyle name="SAPBEXexcCritical4 2 4 5 2" xfId="46553"/>
    <cellStyle name="SAPBEXexcCritical4 2 4 5 2 2" xfId="46552"/>
    <cellStyle name="SAPBEXexcCritical4 2 4 5 2 2 2" xfId="46551"/>
    <cellStyle name="SAPBEXexcCritical4 2 4 5 2 2 2 2" xfId="46550"/>
    <cellStyle name="SAPBEXexcCritical4 2 4 5 2 2 3" xfId="46549"/>
    <cellStyle name="SAPBEXexcCritical4 2 4 5 2 3" xfId="46548"/>
    <cellStyle name="SAPBEXexcCritical4 2 4 5 2 3 2" xfId="46547"/>
    <cellStyle name="SAPBEXexcCritical4 2 4 5 2 4" xfId="46546"/>
    <cellStyle name="SAPBEXexcCritical4 2 4 5 3" xfId="46545"/>
    <cellStyle name="SAPBEXexcCritical4 2 4 5 3 2" xfId="46544"/>
    <cellStyle name="SAPBEXexcCritical4 2 4 5 4" xfId="46543"/>
    <cellStyle name="SAPBEXexcCritical4 2 4 6" xfId="46542"/>
    <cellStyle name="SAPBEXexcCritical4 2 4 6 2" xfId="46541"/>
    <cellStyle name="SAPBEXexcCritical4 2 4 6 2 2" xfId="46540"/>
    <cellStyle name="SAPBEXexcCritical4 2 4 6 2 2 2" xfId="46539"/>
    <cellStyle name="SAPBEXexcCritical4 2 4 6 2 2 2 2" xfId="46538"/>
    <cellStyle name="SAPBEXexcCritical4 2 4 6 2 2 3" xfId="46537"/>
    <cellStyle name="SAPBEXexcCritical4 2 4 6 2 3" xfId="46536"/>
    <cellStyle name="SAPBEXexcCritical4 2 4 6 2 3 2" xfId="46535"/>
    <cellStyle name="SAPBEXexcCritical4 2 4 6 2 4" xfId="46534"/>
    <cellStyle name="SAPBEXexcCritical4 2 4 6 3" xfId="46533"/>
    <cellStyle name="SAPBEXexcCritical4 2 4 6 3 2" xfId="46532"/>
    <cellStyle name="SAPBEXexcCritical4 2 4 6 3 2 2" xfId="46531"/>
    <cellStyle name="SAPBEXexcCritical4 2 4 6 3 3" xfId="46530"/>
    <cellStyle name="SAPBEXexcCritical4 2 4 6 4" xfId="46529"/>
    <cellStyle name="SAPBEXexcCritical4 2 4 6 4 2" xfId="46528"/>
    <cellStyle name="SAPBEXexcCritical4 2 4 6 5" xfId="46527"/>
    <cellStyle name="SAPBEXexcCritical4 2 4 7" xfId="46526"/>
    <cellStyle name="SAPBEXexcCritical4 2 4 7 2" xfId="46525"/>
    <cellStyle name="SAPBEXexcCritical4 2 4 7 2 2" xfId="46524"/>
    <cellStyle name="SAPBEXexcCritical4 2 4 7 2 2 2" xfId="46523"/>
    <cellStyle name="SAPBEXexcCritical4 2 4 7 2 2 2 2" xfId="46522"/>
    <cellStyle name="SAPBEXexcCritical4 2 4 7 2 2 3" xfId="46521"/>
    <cellStyle name="SAPBEXexcCritical4 2 4 7 2 3" xfId="46520"/>
    <cellStyle name="SAPBEXexcCritical4 2 4 7 2 3 2" xfId="46519"/>
    <cellStyle name="SAPBEXexcCritical4 2 4 7 2 4" xfId="46518"/>
    <cellStyle name="SAPBEXexcCritical4 2 4 7 3" xfId="46517"/>
    <cellStyle name="SAPBEXexcCritical4 2 4 7 3 2" xfId="46516"/>
    <cellStyle name="SAPBEXexcCritical4 2 4 7 4" xfId="46515"/>
    <cellStyle name="SAPBEXexcCritical4 2 4 8" xfId="46514"/>
    <cellStyle name="SAPBEXexcCritical4 2 4 8 2" xfId="46513"/>
    <cellStyle name="SAPBEXexcCritical4 2 4 8 2 2" xfId="46512"/>
    <cellStyle name="SAPBEXexcCritical4 2 4 8 2 2 2" xfId="46511"/>
    <cellStyle name="SAPBEXexcCritical4 2 4 8 2 2 2 2" xfId="46510"/>
    <cellStyle name="SAPBEXexcCritical4 2 4 8 2 2 3" xfId="46509"/>
    <cellStyle name="SAPBEXexcCritical4 2 4 8 2 3" xfId="46508"/>
    <cellStyle name="SAPBEXexcCritical4 2 4 8 2 3 2" xfId="46507"/>
    <cellStyle name="SAPBEXexcCritical4 2 4 8 2 4" xfId="46506"/>
    <cellStyle name="SAPBEXexcCritical4 2 4 8 3" xfId="46505"/>
    <cellStyle name="SAPBEXexcCritical4 2 4 8 3 2" xfId="46504"/>
    <cellStyle name="SAPBEXexcCritical4 2 4 8 3 2 2" xfId="46503"/>
    <cellStyle name="SAPBEXexcCritical4 2 4 8 3 3" xfId="46502"/>
    <cellStyle name="SAPBEXexcCritical4 2 4 8 4" xfId="46501"/>
    <cellStyle name="SAPBEXexcCritical4 2 4 8 4 2" xfId="46500"/>
    <cellStyle name="SAPBEXexcCritical4 2 4 8 5" xfId="46499"/>
    <cellStyle name="SAPBEXexcCritical4 2 5" xfId="46498"/>
    <cellStyle name="SAPBEXexcCritical4 2 5 2" xfId="46497"/>
    <cellStyle name="SAPBEXexcCritical4 2 5 2 2" xfId="46496"/>
    <cellStyle name="SAPBEXexcCritical4 2 5 2 2 2" xfId="46495"/>
    <cellStyle name="SAPBEXexcCritical4 2 5 2 2 2 2" xfId="46494"/>
    <cellStyle name="SAPBEXexcCritical4 2 5 2 2 2 2 2" xfId="46493"/>
    <cellStyle name="SAPBEXexcCritical4 2 5 2 2 2 3" xfId="46492"/>
    <cellStyle name="SAPBEXexcCritical4 2 5 2 2 3" xfId="46491"/>
    <cellStyle name="SAPBEXexcCritical4 2 5 2 2 3 2" xfId="46490"/>
    <cellStyle name="SAPBEXexcCritical4 2 5 2 2 4" xfId="46489"/>
    <cellStyle name="SAPBEXexcCritical4 2 5 2 3" xfId="46488"/>
    <cellStyle name="SAPBEXexcCritical4 2 5 2 3 2" xfId="46487"/>
    <cellStyle name="SAPBEXexcCritical4 2 5 2 4" xfId="46486"/>
    <cellStyle name="SAPBEXexcCritical4 2 5 3" xfId="46485"/>
    <cellStyle name="SAPBEXexcCritical4 2 5 3 2" xfId="46484"/>
    <cellStyle name="SAPBEXexcCritical4 2 5 3 2 2" xfId="46483"/>
    <cellStyle name="SAPBEXexcCritical4 2 5 3 2 2 2" xfId="46482"/>
    <cellStyle name="SAPBEXexcCritical4 2 5 3 2 2 2 2" xfId="46481"/>
    <cellStyle name="SAPBEXexcCritical4 2 5 3 2 2 3" xfId="46480"/>
    <cellStyle name="SAPBEXexcCritical4 2 5 3 2 3" xfId="46479"/>
    <cellStyle name="SAPBEXexcCritical4 2 5 3 2 3 2" xfId="46478"/>
    <cellStyle name="SAPBEXexcCritical4 2 5 3 2 4" xfId="46477"/>
    <cellStyle name="SAPBEXexcCritical4 2 5 3 3" xfId="46476"/>
    <cellStyle name="SAPBEXexcCritical4 2 5 3 3 2" xfId="46475"/>
    <cellStyle name="SAPBEXexcCritical4 2 5 3 3 2 2" xfId="46474"/>
    <cellStyle name="SAPBEXexcCritical4 2 5 3 3 3" xfId="46473"/>
    <cellStyle name="SAPBEXexcCritical4 2 5 3 4" xfId="46472"/>
    <cellStyle name="SAPBEXexcCritical4 2 5 3 4 2" xfId="46471"/>
    <cellStyle name="SAPBEXexcCritical4 2 5 3 5" xfId="46470"/>
    <cellStyle name="SAPBEXexcCritical4 2 5 4" xfId="46469"/>
    <cellStyle name="SAPBEXexcCritical4 2 5 4 2" xfId="46468"/>
    <cellStyle name="SAPBEXexcCritical4 2 5 4 2 2" xfId="46467"/>
    <cellStyle name="SAPBEXexcCritical4 2 5 4 2 2 2" xfId="46466"/>
    <cellStyle name="SAPBEXexcCritical4 2 5 4 2 2 2 2" xfId="46465"/>
    <cellStyle name="SAPBEXexcCritical4 2 5 4 2 2 3" xfId="46464"/>
    <cellStyle name="SAPBEXexcCritical4 2 5 4 2 3" xfId="46463"/>
    <cellStyle name="SAPBEXexcCritical4 2 5 4 2 3 2" xfId="46462"/>
    <cellStyle name="SAPBEXexcCritical4 2 5 4 2 4" xfId="46461"/>
    <cellStyle name="SAPBEXexcCritical4 2 5 4 3" xfId="46460"/>
    <cellStyle name="SAPBEXexcCritical4 2 5 4 3 2" xfId="46459"/>
    <cellStyle name="SAPBEXexcCritical4 2 5 4 4" xfId="46458"/>
    <cellStyle name="SAPBEXexcCritical4 2 5 5" xfId="46457"/>
    <cellStyle name="SAPBEXexcCritical4 2 5 5 2" xfId="46456"/>
    <cellStyle name="SAPBEXexcCritical4 2 5 5 2 2" xfId="46455"/>
    <cellStyle name="SAPBEXexcCritical4 2 5 5 2 2 2" xfId="46454"/>
    <cellStyle name="SAPBEXexcCritical4 2 5 5 2 2 2 2" xfId="46453"/>
    <cellStyle name="SAPBEXexcCritical4 2 5 5 2 2 3" xfId="46452"/>
    <cellStyle name="SAPBEXexcCritical4 2 5 5 2 3" xfId="46451"/>
    <cellStyle name="SAPBEXexcCritical4 2 5 5 2 3 2" xfId="46450"/>
    <cellStyle name="SAPBEXexcCritical4 2 5 5 2 4" xfId="46449"/>
    <cellStyle name="SAPBEXexcCritical4 2 5 5 3" xfId="46448"/>
    <cellStyle name="SAPBEXexcCritical4 2 5 5 3 2" xfId="46447"/>
    <cellStyle name="SAPBEXexcCritical4 2 5 5 3 2 2" xfId="46446"/>
    <cellStyle name="SAPBEXexcCritical4 2 5 5 3 3" xfId="46445"/>
    <cellStyle name="SAPBEXexcCritical4 2 5 5 4" xfId="46444"/>
    <cellStyle name="SAPBEXexcCritical4 2 5 5 4 2" xfId="46443"/>
    <cellStyle name="SAPBEXexcCritical4 2 5 5 5" xfId="46442"/>
    <cellStyle name="SAPBEXexcCritical4 2 5 6" xfId="46441"/>
    <cellStyle name="SAPBEXexcCritical4 2 5 6 2" xfId="46440"/>
    <cellStyle name="SAPBEXexcCritical4 2 6" xfId="46439"/>
    <cellStyle name="SAPBEXexcCritical4 2 6 2" xfId="46438"/>
    <cellStyle name="SAPBEXexcCritical4 2 6 2 2" xfId="46437"/>
    <cellStyle name="SAPBEXexcCritical4 2 6 2 2 2" xfId="46436"/>
    <cellStyle name="SAPBEXexcCritical4 2 6 2 2 2 2" xfId="46435"/>
    <cellStyle name="SAPBEXexcCritical4 2 6 2 2 3" xfId="46434"/>
    <cellStyle name="SAPBEXexcCritical4 2 6 2 3" xfId="46433"/>
    <cellStyle name="SAPBEXexcCritical4 2 6 2 3 2" xfId="46432"/>
    <cellStyle name="SAPBEXexcCritical4 2 6 2 4" xfId="46431"/>
    <cellStyle name="SAPBEXexcCritical4 2 7" xfId="46430"/>
    <cellStyle name="SAPBEXexcCritical4 2 7 2" xfId="46429"/>
    <cellStyle name="SAPBEXexcCritical4 2 7 2 2" xfId="46428"/>
    <cellStyle name="SAPBEXexcCritical4 2 7 2 2 2" xfId="46427"/>
    <cellStyle name="SAPBEXexcCritical4 2 7 2 2 2 2" xfId="46426"/>
    <cellStyle name="SAPBEXexcCritical4 2 7 2 2 3" xfId="46425"/>
    <cellStyle name="SAPBEXexcCritical4 2 7 2 3" xfId="46424"/>
    <cellStyle name="SAPBEXexcCritical4 2 7 2 3 2" xfId="46423"/>
    <cellStyle name="SAPBEXexcCritical4 2 7 2 4" xfId="46422"/>
    <cellStyle name="SAPBEXexcCritical4 2 7 3" xfId="46421"/>
    <cellStyle name="SAPBEXexcCritical4 2 7 3 2" xfId="46420"/>
    <cellStyle name="SAPBEXexcCritical4 2 7 3 2 2" xfId="46419"/>
    <cellStyle name="SAPBEXexcCritical4 2 7 3 3" xfId="46418"/>
    <cellStyle name="SAPBEXexcCritical4 2 7 4" xfId="46417"/>
    <cellStyle name="SAPBEXexcCritical4 2 7 4 2" xfId="46416"/>
    <cellStyle name="SAPBEXexcCritical4 2 7 5" xfId="46415"/>
    <cellStyle name="SAPBEXexcCritical4 3" xfId="46414"/>
    <cellStyle name="SAPBEXexcCritical4 3 2" xfId="46413"/>
    <cellStyle name="SAPBEXexcCritical4 3 2 2" xfId="46412"/>
    <cellStyle name="SAPBEXexcCritical4 3 2 2 2" xfId="46411"/>
    <cellStyle name="SAPBEXexcCritical4 3 2 2 2 2" xfId="46410"/>
    <cellStyle name="SAPBEXexcCritical4 3 2 2 2 2 2" xfId="46409"/>
    <cellStyle name="SAPBEXexcCritical4 3 2 2 2 2 2 2" xfId="46408"/>
    <cellStyle name="SAPBEXexcCritical4 3 2 2 2 2 2 2 2" xfId="46407"/>
    <cellStyle name="SAPBEXexcCritical4 3 2 2 2 2 2 3" xfId="46406"/>
    <cellStyle name="SAPBEXexcCritical4 3 2 2 2 2 3" xfId="46405"/>
    <cellStyle name="SAPBEXexcCritical4 3 2 2 2 2 3 2" xfId="46404"/>
    <cellStyle name="SAPBEXexcCritical4 3 2 2 2 2 4" xfId="46403"/>
    <cellStyle name="SAPBEXexcCritical4 3 2 2 2 3" xfId="46402"/>
    <cellStyle name="SAPBEXexcCritical4 3 2 2 2 3 2" xfId="46401"/>
    <cellStyle name="SAPBEXexcCritical4 3 2 2 3" xfId="46400"/>
    <cellStyle name="SAPBEXexcCritical4 3 2 2 3 2" xfId="46399"/>
    <cellStyle name="SAPBEXexcCritical4 3 2 2 3 2 2" xfId="46398"/>
    <cellStyle name="SAPBEXexcCritical4 3 2 2 3 2 2 2" xfId="46397"/>
    <cellStyle name="SAPBEXexcCritical4 3 2 2 3 2 2 2 2" xfId="46396"/>
    <cellStyle name="SAPBEXexcCritical4 3 2 2 3 2 2 3" xfId="46395"/>
    <cellStyle name="SAPBEXexcCritical4 3 2 2 3 2 3" xfId="46394"/>
    <cellStyle name="SAPBEXexcCritical4 3 2 2 3 2 3 2" xfId="46393"/>
    <cellStyle name="SAPBEXexcCritical4 3 2 2 3 2 4" xfId="46392"/>
    <cellStyle name="SAPBEXexcCritical4 3 2 2 4" xfId="46391"/>
    <cellStyle name="SAPBEXexcCritical4 3 2 2 4 2" xfId="46390"/>
    <cellStyle name="SAPBEXexcCritical4 3 2 2 4 2 2" xfId="46389"/>
    <cellStyle name="SAPBEXexcCritical4 3 2 2 4 2 2 2" xfId="46388"/>
    <cellStyle name="SAPBEXexcCritical4 3 2 2 4 2 2 2 2" xfId="46387"/>
    <cellStyle name="SAPBEXexcCritical4 3 2 2 4 2 2 3" xfId="46386"/>
    <cellStyle name="SAPBEXexcCritical4 3 2 2 4 2 3" xfId="46385"/>
    <cellStyle name="SAPBEXexcCritical4 3 2 2 4 2 3 2" xfId="46384"/>
    <cellStyle name="SAPBEXexcCritical4 3 2 2 4 2 4" xfId="46383"/>
    <cellStyle name="SAPBEXexcCritical4 3 2 2 4 3" xfId="46382"/>
    <cellStyle name="SAPBEXexcCritical4 3 2 2 4 3 2" xfId="46381"/>
    <cellStyle name="SAPBEXexcCritical4 3 2 2 4 4" xfId="46380"/>
    <cellStyle name="SAPBEXexcCritical4 3 2 2 5" xfId="46379"/>
    <cellStyle name="SAPBEXexcCritical4 3 2 2 5 2" xfId="46378"/>
    <cellStyle name="SAPBEXexcCritical4 3 2 2 5 2 2" xfId="46377"/>
    <cellStyle name="SAPBEXexcCritical4 3 2 2 5 2 2 2" xfId="46376"/>
    <cellStyle name="SAPBEXexcCritical4 3 2 2 5 2 2 2 2" xfId="46375"/>
    <cellStyle name="SAPBEXexcCritical4 3 2 2 5 2 2 3" xfId="46374"/>
    <cellStyle name="SAPBEXexcCritical4 3 2 2 5 2 3" xfId="46373"/>
    <cellStyle name="SAPBEXexcCritical4 3 2 2 5 2 3 2" xfId="46372"/>
    <cellStyle name="SAPBEXexcCritical4 3 2 2 5 2 4" xfId="46371"/>
    <cellStyle name="SAPBEXexcCritical4 3 2 2 5 3" xfId="46370"/>
    <cellStyle name="SAPBEXexcCritical4 3 2 2 5 3 2" xfId="46369"/>
    <cellStyle name="SAPBEXexcCritical4 3 2 2 5 3 2 2" xfId="46368"/>
    <cellStyle name="SAPBEXexcCritical4 3 2 2 5 3 3" xfId="46367"/>
    <cellStyle name="SAPBEXexcCritical4 3 2 2 5 4" xfId="46366"/>
    <cellStyle name="SAPBEXexcCritical4 3 2 2 5 4 2" xfId="46365"/>
    <cellStyle name="SAPBEXexcCritical4 3 2 2 5 5" xfId="46364"/>
    <cellStyle name="SAPBEXexcCritical4 3 2 2 6" xfId="46363"/>
    <cellStyle name="SAPBEXexcCritical4 3 2 2 6 2" xfId="46362"/>
    <cellStyle name="SAPBEXexcCritical4 3 2 2 6 2 2" xfId="46361"/>
    <cellStyle name="SAPBEXexcCritical4 3 2 2 6 2 2 2" xfId="46360"/>
    <cellStyle name="SAPBEXexcCritical4 3 2 2 6 2 2 2 2" xfId="46359"/>
    <cellStyle name="SAPBEXexcCritical4 3 2 2 6 2 2 3" xfId="46358"/>
    <cellStyle name="SAPBEXexcCritical4 3 2 2 6 2 3" xfId="46357"/>
    <cellStyle name="SAPBEXexcCritical4 3 2 2 6 2 3 2" xfId="46356"/>
    <cellStyle name="SAPBEXexcCritical4 3 2 2 6 2 4" xfId="46355"/>
    <cellStyle name="SAPBEXexcCritical4 3 2 2 6 3" xfId="46354"/>
    <cellStyle name="SAPBEXexcCritical4 3 2 2 6 3 2" xfId="46353"/>
    <cellStyle name="SAPBEXexcCritical4 3 2 2 6 4" xfId="46352"/>
    <cellStyle name="SAPBEXexcCritical4 3 2 2 7" xfId="46351"/>
    <cellStyle name="SAPBEXexcCritical4 3 2 2 7 2" xfId="46350"/>
    <cellStyle name="SAPBEXexcCritical4 3 2 2 7 2 2" xfId="46349"/>
    <cellStyle name="SAPBEXexcCritical4 3 2 2 7 2 2 2" xfId="46348"/>
    <cellStyle name="SAPBEXexcCritical4 3 2 2 7 2 2 2 2" xfId="46347"/>
    <cellStyle name="SAPBEXexcCritical4 3 2 2 7 2 2 3" xfId="46346"/>
    <cellStyle name="SAPBEXexcCritical4 3 2 2 7 2 3" xfId="46345"/>
    <cellStyle name="SAPBEXexcCritical4 3 2 2 7 2 3 2" xfId="46344"/>
    <cellStyle name="SAPBEXexcCritical4 3 2 2 7 2 4" xfId="46343"/>
    <cellStyle name="SAPBEXexcCritical4 3 2 2 7 3" xfId="46342"/>
    <cellStyle name="SAPBEXexcCritical4 3 2 2 7 3 2" xfId="46341"/>
    <cellStyle name="SAPBEXexcCritical4 3 2 2 7 3 2 2" xfId="46340"/>
    <cellStyle name="SAPBEXexcCritical4 3 2 2 7 3 3" xfId="46339"/>
    <cellStyle name="SAPBEXexcCritical4 3 2 2 7 4" xfId="46338"/>
    <cellStyle name="SAPBEXexcCritical4 3 2 2 7 4 2" xfId="46337"/>
    <cellStyle name="SAPBEXexcCritical4 3 2 2 7 5" xfId="46336"/>
    <cellStyle name="SAPBEXexcCritical4 3 2 3" xfId="46335"/>
    <cellStyle name="SAPBEXexcCritical4 3 2 3 2" xfId="46334"/>
    <cellStyle name="SAPBEXexcCritical4 3 2 3 2 2" xfId="46333"/>
    <cellStyle name="SAPBEXexcCritical4 3 2 3 2 2 2" xfId="46332"/>
    <cellStyle name="SAPBEXexcCritical4 3 2 3 2 2 2 2" xfId="46331"/>
    <cellStyle name="SAPBEXexcCritical4 3 2 3 2 2 3" xfId="46330"/>
    <cellStyle name="SAPBEXexcCritical4 3 2 3 2 3" xfId="46329"/>
    <cellStyle name="SAPBEXexcCritical4 3 2 3 2 3 2" xfId="46328"/>
    <cellStyle name="SAPBEXexcCritical4 3 2 3 2 4" xfId="46327"/>
    <cellStyle name="SAPBEXexcCritical4 3 2 3 3" xfId="46326"/>
    <cellStyle name="SAPBEXexcCritical4 3 2 3 3 2" xfId="46325"/>
    <cellStyle name="SAPBEXexcCritical4 3 2 4" xfId="46324"/>
    <cellStyle name="SAPBEXexcCritical4 3 2 4 2" xfId="46323"/>
    <cellStyle name="SAPBEXexcCritical4 3 2 4 2 2" xfId="46322"/>
    <cellStyle name="SAPBEXexcCritical4 3 2 4 2 2 2" xfId="46321"/>
    <cellStyle name="SAPBEXexcCritical4 3 2 4 2 2 2 2" xfId="46320"/>
    <cellStyle name="SAPBEXexcCritical4 3 2 4 2 2 3" xfId="46319"/>
    <cellStyle name="SAPBEXexcCritical4 3 2 4 2 3" xfId="46318"/>
    <cellStyle name="SAPBEXexcCritical4 3 2 4 2 3 2" xfId="46317"/>
    <cellStyle name="SAPBEXexcCritical4 3 2 4 2 4" xfId="46316"/>
    <cellStyle name="SAPBEXexcCritical4 3 2 5" xfId="46315"/>
    <cellStyle name="SAPBEXexcCritical4 3 2 5 2" xfId="46314"/>
    <cellStyle name="SAPBEXexcCritical4 3 2 5 2 2" xfId="46313"/>
    <cellStyle name="SAPBEXexcCritical4 3 2 5 2 2 2" xfId="46312"/>
    <cellStyle name="SAPBEXexcCritical4 3 2 5 2 2 2 2" xfId="46311"/>
    <cellStyle name="SAPBEXexcCritical4 3 2 5 2 2 3" xfId="46310"/>
    <cellStyle name="SAPBEXexcCritical4 3 2 5 2 3" xfId="46309"/>
    <cellStyle name="SAPBEXexcCritical4 3 2 5 2 3 2" xfId="46308"/>
    <cellStyle name="SAPBEXexcCritical4 3 2 5 2 4" xfId="46307"/>
    <cellStyle name="SAPBEXexcCritical4 3 2 5 3" xfId="46306"/>
    <cellStyle name="SAPBEXexcCritical4 3 2 5 3 2" xfId="46305"/>
    <cellStyle name="SAPBEXexcCritical4 3 2 5 4" xfId="46304"/>
    <cellStyle name="SAPBEXexcCritical4 3 2 6" xfId="46303"/>
    <cellStyle name="SAPBEXexcCritical4 3 2 6 2" xfId="46302"/>
    <cellStyle name="SAPBEXexcCritical4 3 2 6 2 2" xfId="46301"/>
    <cellStyle name="SAPBEXexcCritical4 3 2 6 2 2 2" xfId="46300"/>
    <cellStyle name="SAPBEXexcCritical4 3 2 6 2 2 2 2" xfId="46299"/>
    <cellStyle name="SAPBEXexcCritical4 3 2 6 2 2 3" xfId="46298"/>
    <cellStyle name="SAPBEXexcCritical4 3 2 6 2 3" xfId="46297"/>
    <cellStyle name="SAPBEXexcCritical4 3 2 6 2 3 2" xfId="46296"/>
    <cellStyle name="SAPBEXexcCritical4 3 2 6 2 4" xfId="46295"/>
    <cellStyle name="SAPBEXexcCritical4 3 2 6 3" xfId="46294"/>
    <cellStyle name="SAPBEXexcCritical4 3 2 6 3 2" xfId="46293"/>
    <cellStyle name="SAPBEXexcCritical4 3 2 6 3 2 2" xfId="46292"/>
    <cellStyle name="SAPBEXexcCritical4 3 2 6 3 3" xfId="46291"/>
    <cellStyle name="SAPBEXexcCritical4 3 2 6 4" xfId="46290"/>
    <cellStyle name="SAPBEXexcCritical4 3 2 6 4 2" xfId="46289"/>
    <cellStyle name="SAPBEXexcCritical4 3 2 6 5" xfId="46288"/>
    <cellStyle name="SAPBEXexcCritical4 3 2 7" xfId="46287"/>
    <cellStyle name="SAPBEXexcCritical4 3 2 7 2" xfId="46286"/>
    <cellStyle name="SAPBEXexcCritical4 3 2 7 2 2" xfId="46285"/>
    <cellStyle name="SAPBEXexcCritical4 3 2 7 2 2 2" xfId="46284"/>
    <cellStyle name="SAPBEXexcCritical4 3 2 7 2 2 2 2" xfId="46283"/>
    <cellStyle name="SAPBEXexcCritical4 3 2 7 2 2 3" xfId="46282"/>
    <cellStyle name="SAPBEXexcCritical4 3 2 7 2 3" xfId="46281"/>
    <cellStyle name="SAPBEXexcCritical4 3 2 7 2 3 2" xfId="46280"/>
    <cellStyle name="SAPBEXexcCritical4 3 2 7 2 4" xfId="46279"/>
    <cellStyle name="SAPBEXexcCritical4 3 2 7 3" xfId="46278"/>
    <cellStyle name="SAPBEXexcCritical4 3 2 7 3 2" xfId="46277"/>
    <cellStyle name="SAPBEXexcCritical4 3 2 7 4" xfId="46276"/>
    <cellStyle name="SAPBEXexcCritical4 3 2 8" xfId="46275"/>
    <cellStyle name="SAPBEXexcCritical4 3 2 8 2" xfId="46274"/>
    <cellStyle name="SAPBEXexcCritical4 3 2 8 2 2" xfId="46273"/>
    <cellStyle name="SAPBEXexcCritical4 3 2 8 2 2 2" xfId="46272"/>
    <cellStyle name="SAPBEXexcCritical4 3 2 8 2 2 2 2" xfId="46271"/>
    <cellStyle name="SAPBEXexcCritical4 3 2 8 2 2 3" xfId="46270"/>
    <cellStyle name="SAPBEXexcCritical4 3 2 8 2 3" xfId="46269"/>
    <cellStyle name="SAPBEXexcCritical4 3 2 8 2 3 2" xfId="46268"/>
    <cellStyle name="SAPBEXexcCritical4 3 2 8 2 4" xfId="46267"/>
    <cellStyle name="SAPBEXexcCritical4 3 2 8 3" xfId="46266"/>
    <cellStyle name="SAPBEXexcCritical4 3 2 8 3 2" xfId="46265"/>
    <cellStyle name="SAPBEXexcCritical4 3 2 8 3 2 2" xfId="46264"/>
    <cellStyle name="SAPBEXexcCritical4 3 2 8 3 3" xfId="46263"/>
    <cellStyle name="SAPBEXexcCritical4 3 2 8 4" xfId="46262"/>
    <cellStyle name="SAPBEXexcCritical4 3 2 8 4 2" xfId="46261"/>
    <cellStyle name="SAPBEXexcCritical4 3 2 8 5" xfId="46260"/>
    <cellStyle name="SAPBEXexcCritical4 3 3" xfId="46259"/>
    <cellStyle name="SAPBEXexcCritical4 3 3 2" xfId="46258"/>
    <cellStyle name="SAPBEXexcCritical4 3 3 2 2" xfId="46257"/>
    <cellStyle name="SAPBEXexcCritical4 3 3 2 2 2" xfId="46256"/>
    <cellStyle name="SAPBEXexcCritical4 3 3 2 2 2 2" xfId="46255"/>
    <cellStyle name="SAPBEXexcCritical4 3 3 2 2 2 2 2" xfId="46254"/>
    <cellStyle name="SAPBEXexcCritical4 3 3 2 2 2 3" xfId="46253"/>
    <cellStyle name="SAPBEXexcCritical4 3 3 2 2 3" xfId="46252"/>
    <cellStyle name="SAPBEXexcCritical4 3 3 2 2 3 2" xfId="46251"/>
    <cellStyle name="SAPBEXexcCritical4 3 3 2 2 4" xfId="46250"/>
    <cellStyle name="SAPBEXexcCritical4 3 3 2 3" xfId="46249"/>
    <cellStyle name="SAPBEXexcCritical4 3 3 2 3 2" xfId="46248"/>
    <cellStyle name="SAPBEXexcCritical4 3 3 3" xfId="46247"/>
    <cellStyle name="SAPBEXexcCritical4 3 3 3 2" xfId="46246"/>
    <cellStyle name="SAPBEXexcCritical4 3 3 3 2 2" xfId="46245"/>
    <cellStyle name="SAPBEXexcCritical4 3 3 3 2 2 2" xfId="46244"/>
    <cellStyle name="SAPBEXexcCritical4 3 3 3 2 2 2 2" xfId="46243"/>
    <cellStyle name="SAPBEXexcCritical4 3 3 3 2 2 3" xfId="46242"/>
    <cellStyle name="SAPBEXexcCritical4 3 3 3 2 3" xfId="46241"/>
    <cellStyle name="SAPBEXexcCritical4 3 3 3 2 3 2" xfId="46240"/>
    <cellStyle name="SAPBEXexcCritical4 3 3 3 2 4" xfId="46239"/>
    <cellStyle name="SAPBEXexcCritical4 3 3 4" xfId="46238"/>
    <cellStyle name="SAPBEXexcCritical4 3 3 4 2" xfId="46237"/>
    <cellStyle name="SAPBEXexcCritical4 3 3 4 2 2" xfId="46236"/>
    <cellStyle name="SAPBEXexcCritical4 3 3 4 2 2 2" xfId="46235"/>
    <cellStyle name="SAPBEXexcCritical4 3 3 4 2 2 2 2" xfId="46234"/>
    <cellStyle name="SAPBEXexcCritical4 3 3 4 2 2 3" xfId="46233"/>
    <cellStyle name="SAPBEXexcCritical4 3 3 4 2 3" xfId="46232"/>
    <cellStyle name="SAPBEXexcCritical4 3 3 4 2 3 2" xfId="46231"/>
    <cellStyle name="SAPBEXexcCritical4 3 3 4 2 4" xfId="46230"/>
    <cellStyle name="SAPBEXexcCritical4 3 3 4 3" xfId="46229"/>
    <cellStyle name="SAPBEXexcCritical4 3 3 4 3 2" xfId="46228"/>
    <cellStyle name="SAPBEXexcCritical4 3 3 4 4" xfId="46227"/>
    <cellStyle name="SAPBEXexcCritical4 3 3 5" xfId="46226"/>
    <cellStyle name="SAPBEXexcCritical4 3 3 5 2" xfId="46225"/>
    <cellStyle name="SAPBEXexcCritical4 3 3 5 2 2" xfId="46224"/>
    <cellStyle name="SAPBEXexcCritical4 3 3 5 2 2 2" xfId="46223"/>
    <cellStyle name="SAPBEXexcCritical4 3 3 5 2 2 2 2" xfId="46222"/>
    <cellStyle name="SAPBEXexcCritical4 3 3 5 2 2 3" xfId="46221"/>
    <cellStyle name="SAPBEXexcCritical4 3 3 5 2 3" xfId="46220"/>
    <cellStyle name="SAPBEXexcCritical4 3 3 5 2 3 2" xfId="46219"/>
    <cellStyle name="SAPBEXexcCritical4 3 3 5 2 4" xfId="46218"/>
    <cellStyle name="SAPBEXexcCritical4 3 3 5 3" xfId="46217"/>
    <cellStyle name="SAPBEXexcCritical4 3 3 5 3 2" xfId="46216"/>
    <cellStyle name="SAPBEXexcCritical4 3 3 5 3 2 2" xfId="46215"/>
    <cellStyle name="SAPBEXexcCritical4 3 3 5 3 3" xfId="46214"/>
    <cellStyle name="SAPBEXexcCritical4 3 3 5 4" xfId="46213"/>
    <cellStyle name="SAPBEXexcCritical4 3 3 5 4 2" xfId="46212"/>
    <cellStyle name="SAPBEXexcCritical4 3 3 5 5" xfId="46211"/>
    <cellStyle name="SAPBEXexcCritical4 3 3 6" xfId="46210"/>
    <cellStyle name="SAPBEXexcCritical4 3 3 6 2" xfId="46209"/>
    <cellStyle name="SAPBEXexcCritical4 3 3 6 2 2" xfId="46208"/>
    <cellStyle name="SAPBEXexcCritical4 3 3 6 2 2 2" xfId="46207"/>
    <cellStyle name="SAPBEXexcCritical4 3 3 6 2 2 2 2" xfId="46206"/>
    <cellStyle name="SAPBEXexcCritical4 3 3 6 2 2 3" xfId="46205"/>
    <cellStyle name="SAPBEXexcCritical4 3 3 6 2 3" xfId="46204"/>
    <cellStyle name="SAPBEXexcCritical4 3 3 6 2 3 2" xfId="46203"/>
    <cellStyle name="SAPBEXexcCritical4 3 3 6 2 4" xfId="46202"/>
    <cellStyle name="SAPBEXexcCritical4 3 3 6 3" xfId="46201"/>
    <cellStyle name="SAPBEXexcCritical4 3 3 6 3 2" xfId="46200"/>
    <cellStyle name="SAPBEXexcCritical4 3 3 6 4" xfId="46199"/>
    <cellStyle name="SAPBEXexcCritical4 3 3 7" xfId="46198"/>
    <cellStyle name="SAPBEXexcCritical4 3 3 7 2" xfId="46197"/>
    <cellStyle name="SAPBEXexcCritical4 3 3 7 2 2" xfId="46196"/>
    <cellStyle name="SAPBEXexcCritical4 3 3 7 2 2 2" xfId="46195"/>
    <cellStyle name="SAPBEXexcCritical4 3 3 7 2 2 2 2" xfId="46194"/>
    <cellStyle name="SAPBEXexcCritical4 3 3 7 2 2 3" xfId="46193"/>
    <cellStyle name="SAPBEXexcCritical4 3 3 7 2 3" xfId="46192"/>
    <cellStyle name="SAPBEXexcCritical4 3 3 7 2 3 2" xfId="46191"/>
    <cellStyle name="SAPBEXexcCritical4 3 3 7 2 4" xfId="46190"/>
    <cellStyle name="SAPBEXexcCritical4 3 3 7 3" xfId="46189"/>
    <cellStyle name="SAPBEXexcCritical4 3 3 7 3 2" xfId="46188"/>
    <cellStyle name="SAPBEXexcCritical4 3 3 7 3 2 2" xfId="46187"/>
    <cellStyle name="SAPBEXexcCritical4 3 3 7 3 3" xfId="46186"/>
    <cellStyle name="SAPBEXexcCritical4 3 3 7 4" xfId="46185"/>
    <cellStyle name="SAPBEXexcCritical4 3 3 7 4 2" xfId="46184"/>
    <cellStyle name="SAPBEXexcCritical4 3 3 7 5" xfId="46183"/>
    <cellStyle name="SAPBEXexcCritical4 3 4" xfId="46182"/>
    <cellStyle name="SAPBEXexcCritical4 3 4 2" xfId="46181"/>
    <cellStyle name="SAPBEXexcCritical4 3 4 2 2" xfId="46180"/>
    <cellStyle name="SAPBEXexcCritical4 3 4 2 2 2" xfId="46179"/>
    <cellStyle name="SAPBEXexcCritical4 3 4 2 2 2 2" xfId="46178"/>
    <cellStyle name="SAPBEXexcCritical4 3 4 2 2 3" xfId="46177"/>
    <cellStyle name="SAPBEXexcCritical4 3 4 2 3" xfId="46176"/>
    <cellStyle name="SAPBEXexcCritical4 3 4 2 3 2" xfId="46175"/>
    <cellStyle name="SAPBEXexcCritical4 3 4 2 4" xfId="46174"/>
    <cellStyle name="SAPBEXexcCritical4 3 4 3" xfId="46173"/>
    <cellStyle name="SAPBEXexcCritical4 3 4 3 2" xfId="46172"/>
    <cellStyle name="SAPBEXexcCritical4 3 5" xfId="46171"/>
    <cellStyle name="SAPBEXexcCritical4 3 5 2" xfId="46170"/>
    <cellStyle name="SAPBEXexcCritical4 3 5 2 2" xfId="46169"/>
    <cellStyle name="SAPBEXexcCritical4 3 5 2 2 2" xfId="46168"/>
    <cellStyle name="SAPBEXexcCritical4 3 5 2 2 2 2" xfId="46167"/>
    <cellStyle name="SAPBEXexcCritical4 3 5 2 2 3" xfId="46166"/>
    <cellStyle name="SAPBEXexcCritical4 3 5 2 3" xfId="46165"/>
    <cellStyle name="SAPBEXexcCritical4 3 5 2 3 2" xfId="46164"/>
    <cellStyle name="SAPBEXexcCritical4 3 5 2 4" xfId="46163"/>
    <cellStyle name="SAPBEXexcCritical4 3 6" xfId="46162"/>
    <cellStyle name="SAPBEXexcCritical4 3 6 2" xfId="46161"/>
    <cellStyle name="SAPBEXexcCritical4 3 6 2 2" xfId="46160"/>
    <cellStyle name="SAPBEXexcCritical4 3 6 2 2 2" xfId="46159"/>
    <cellStyle name="SAPBEXexcCritical4 3 6 2 2 2 2" xfId="46158"/>
    <cellStyle name="SAPBEXexcCritical4 3 6 2 2 3" xfId="46157"/>
    <cellStyle name="SAPBEXexcCritical4 3 6 2 3" xfId="46156"/>
    <cellStyle name="SAPBEXexcCritical4 3 6 2 3 2" xfId="46155"/>
    <cellStyle name="SAPBEXexcCritical4 3 6 2 4" xfId="46154"/>
    <cellStyle name="SAPBEXexcCritical4 3 6 3" xfId="46153"/>
    <cellStyle name="SAPBEXexcCritical4 3 6 3 2" xfId="46152"/>
    <cellStyle name="SAPBEXexcCritical4 3 6 4" xfId="46151"/>
    <cellStyle name="SAPBEXexcCritical4 3 7" xfId="46150"/>
    <cellStyle name="SAPBEXexcCritical4 3 7 2" xfId="46149"/>
    <cellStyle name="SAPBEXexcCritical4 3 7 2 2" xfId="46148"/>
    <cellStyle name="SAPBEXexcCritical4 3 7 2 2 2" xfId="46147"/>
    <cellStyle name="SAPBEXexcCritical4 3 7 2 2 2 2" xfId="46146"/>
    <cellStyle name="SAPBEXexcCritical4 3 7 2 2 3" xfId="46145"/>
    <cellStyle name="SAPBEXexcCritical4 3 7 2 3" xfId="46144"/>
    <cellStyle name="SAPBEXexcCritical4 3 7 2 3 2" xfId="46143"/>
    <cellStyle name="SAPBEXexcCritical4 3 7 2 4" xfId="46142"/>
    <cellStyle name="SAPBEXexcCritical4 3 7 3" xfId="46141"/>
    <cellStyle name="SAPBEXexcCritical4 3 7 3 2" xfId="46140"/>
    <cellStyle name="SAPBEXexcCritical4 3 7 3 2 2" xfId="46139"/>
    <cellStyle name="SAPBEXexcCritical4 3 7 3 3" xfId="46138"/>
    <cellStyle name="SAPBEXexcCritical4 3 7 4" xfId="46137"/>
    <cellStyle name="SAPBEXexcCritical4 3 7 4 2" xfId="46136"/>
    <cellStyle name="SAPBEXexcCritical4 3 7 5" xfId="46135"/>
    <cellStyle name="SAPBEXexcCritical4 3 8" xfId="46134"/>
    <cellStyle name="SAPBEXexcCritical4 3 8 2" xfId="46133"/>
    <cellStyle name="SAPBEXexcCritical4 3 8 2 2" xfId="46132"/>
    <cellStyle name="SAPBEXexcCritical4 3 8 2 2 2" xfId="46131"/>
    <cellStyle name="SAPBEXexcCritical4 3 8 2 2 2 2" xfId="46130"/>
    <cellStyle name="SAPBEXexcCritical4 3 8 2 2 3" xfId="46129"/>
    <cellStyle name="SAPBEXexcCritical4 3 8 2 3" xfId="46128"/>
    <cellStyle name="SAPBEXexcCritical4 3 8 2 3 2" xfId="46127"/>
    <cellStyle name="SAPBEXexcCritical4 3 8 2 4" xfId="46126"/>
    <cellStyle name="SAPBEXexcCritical4 3 8 3" xfId="46125"/>
    <cellStyle name="SAPBEXexcCritical4 3 8 3 2" xfId="46124"/>
    <cellStyle name="SAPBEXexcCritical4 3 8 4" xfId="46123"/>
    <cellStyle name="SAPBEXexcCritical4 3 9" xfId="46122"/>
    <cellStyle name="SAPBEXexcCritical4 3 9 2" xfId="46121"/>
    <cellStyle name="SAPBEXexcCritical4 3 9 2 2" xfId="46120"/>
    <cellStyle name="SAPBEXexcCritical4 3 9 2 2 2" xfId="46119"/>
    <cellStyle name="SAPBEXexcCritical4 3 9 2 2 2 2" xfId="46118"/>
    <cellStyle name="SAPBEXexcCritical4 3 9 2 2 3" xfId="46117"/>
    <cellStyle name="SAPBEXexcCritical4 3 9 2 3" xfId="46116"/>
    <cellStyle name="SAPBEXexcCritical4 3 9 2 3 2" xfId="46115"/>
    <cellStyle name="SAPBEXexcCritical4 3 9 2 4" xfId="46114"/>
    <cellStyle name="SAPBEXexcCritical4 3 9 3" xfId="46113"/>
    <cellStyle name="SAPBEXexcCritical4 3 9 3 2" xfId="46112"/>
    <cellStyle name="SAPBEXexcCritical4 3 9 3 2 2" xfId="46111"/>
    <cellStyle name="SAPBEXexcCritical4 3 9 3 3" xfId="46110"/>
    <cellStyle name="SAPBEXexcCritical4 3 9 4" xfId="46109"/>
    <cellStyle name="SAPBEXexcCritical4 3 9 4 2" xfId="46108"/>
    <cellStyle name="SAPBEXexcCritical4 3 9 5" xfId="46107"/>
    <cellStyle name="SAPBEXexcCritical4 4" xfId="46106"/>
    <cellStyle name="SAPBEXexcCritical4 4 2" xfId="46105"/>
    <cellStyle name="SAPBEXexcCritical4 4 2 2" xfId="46104"/>
    <cellStyle name="SAPBEXexcCritical4 4 2 2 2" xfId="46103"/>
    <cellStyle name="SAPBEXexcCritical4 4 2 2 2 2" xfId="46102"/>
    <cellStyle name="SAPBEXexcCritical4 4 2 2 2 2 2" xfId="46101"/>
    <cellStyle name="SAPBEXexcCritical4 4 2 2 2 2 2 2" xfId="46100"/>
    <cellStyle name="SAPBEXexcCritical4 4 2 2 2 2 3" xfId="46099"/>
    <cellStyle name="SAPBEXexcCritical4 4 2 2 2 3" xfId="46098"/>
    <cellStyle name="SAPBEXexcCritical4 4 2 2 2 3 2" xfId="46097"/>
    <cellStyle name="SAPBEXexcCritical4 4 2 2 2 4" xfId="46096"/>
    <cellStyle name="SAPBEXexcCritical4 4 2 2 3" xfId="46095"/>
    <cellStyle name="SAPBEXexcCritical4 4 2 2 3 2" xfId="46094"/>
    <cellStyle name="SAPBEXexcCritical4 4 2 3" xfId="46093"/>
    <cellStyle name="SAPBEXexcCritical4 4 2 3 2" xfId="46092"/>
    <cellStyle name="SAPBEXexcCritical4 4 2 3 2 2" xfId="46091"/>
    <cellStyle name="SAPBEXexcCritical4 4 2 3 2 2 2" xfId="46090"/>
    <cellStyle name="SAPBEXexcCritical4 4 2 3 2 2 2 2" xfId="46089"/>
    <cellStyle name="SAPBEXexcCritical4 4 2 3 2 2 3" xfId="46088"/>
    <cellStyle name="SAPBEXexcCritical4 4 2 3 2 3" xfId="46087"/>
    <cellStyle name="SAPBEXexcCritical4 4 2 3 2 3 2" xfId="46086"/>
    <cellStyle name="SAPBEXexcCritical4 4 2 3 2 4" xfId="46085"/>
    <cellStyle name="SAPBEXexcCritical4 4 2 4" xfId="46084"/>
    <cellStyle name="SAPBEXexcCritical4 4 2 4 2" xfId="46083"/>
    <cellStyle name="SAPBEXexcCritical4 4 2 4 2 2" xfId="46082"/>
    <cellStyle name="SAPBEXexcCritical4 4 2 4 2 2 2" xfId="46081"/>
    <cellStyle name="SAPBEXexcCritical4 4 2 4 2 2 2 2" xfId="46080"/>
    <cellStyle name="SAPBEXexcCritical4 4 2 4 2 2 3" xfId="46079"/>
    <cellStyle name="SAPBEXexcCritical4 4 2 4 2 3" xfId="46078"/>
    <cellStyle name="SAPBEXexcCritical4 4 2 4 2 3 2" xfId="46077"/>
    <cellStyle name="SAPBEXexcCritical4 4 2 4 2 4" xfId="46076"/>
    <cellStyle name="SAPBEXexcCritical4 4 2 4 3" xfId="46075"/>
    <cellStyle name="SAPBEXexcCritical4 4 2 4 3 2" xfId="46074"/>
    <cellStyle name="SAPBEXexcCritical4 4 2 4 4" xfId="46073"/>
    <cellStyle name="SAPBEXexcCritical4 4 2 5" xfId="46072"/>
    <cellStyle name="SAPBEXexcCritical4 4 2 5 2" xfId="46071"/>
    <cellStyle name="SAPBEXexcCritical4 4 2 5 2 2" xfId="46070"/>
    <cellStyle name="SAPBEXexcCritical4 4 2 5 2 2 2" xfId="46069"/>
    <cellStyle name="SAPBEXexcCritical4 4 2 5 2 2 2 2" xfId="46068"/>
    <cellStyle name="SAPBEXexcCritical4 4 2 5 2 2 3" xfId="46067"/>
    <cellStyle name="SAPBEXexcCritical4 4 2 5 2 3" xfId="46066"/>
    <cellStyle name="SAPBEXexcCritical4 4 2 5 2 3 2" xfId="46065"/>
    <cellStyle name="SAPBEXexcCritical4 4 2 5 2 4" xfId="46064"/>
    <cellStyle name="SAPBEXexcCritical4 4 2 5 3" xfId="46063"/>
    <cellStyle name="SAPBEXexcCritical4 4 2 5 3 2" xfId="46062"/>
    <cellStyle name="SAPBEXexcCritical4 4 2 5 3 2 2" xfId="46061"/>
    <cellStyle name="SAPBEXexcCritical4 4 2 5 3 3" xfId="46060"/>
    <cellStyle name="SAPBEXexcCritical4 4 2 5 4" xfId="46059"/>
    <cellStyle name="SAPBEXexcCritical4 4 2 5 4 2" xfId="46058"/>
    <cellStyle name="SAPBEXexcCritical4 4 2 5 5" xfId="46057"/>
    <cellStyle name="SAPBEXexcCritical4 4 2 6" xfId="46056"/>
    <cellStyle name="SAPBEXexcCritical4 4 2 6 2" xfId="46055"/>
    <cellStyle name="SAPBEXexcCritical4 4 2 6 2 2" xfId="46054"/>
    <cellStyle name="SAPBEXexcCritical4 4 2 6 2 2 2" xfId="46053"/>
    <cellStyle name="SAPBEXexcCritical4 4 2 6 2 2 2 2" xfId="46052"/>
    <cellStyle name="SAPBEXexcCritical4 4 2 6 2 2 3" xfId="46051"/>
    <cellStyle name="SAPBEXexcCritical4 4 2 6 2 3" xfId="46050"/>
    <cellStyle name="SAPBEXexcCritical4 4 2 6 2 3 2" xfId="46049"/>
    <cellStyle name="SAPBEXexcCritical4 4 2 6 2 4" xfId="46048"/>
    <cellStyle name="SAPBEXexcCritical4 4 2 6 3" xfId="46047"/>
    <cellStyle name="SAPBEXexcCritical4 4 2 6 3 2" xfId="46046"/>
    <cellStyle name="SAPBEXexcCritical4 4 2 6 4" xfId="46045"/>
    <cellStyle name="SAPBEXexcCritical4 4 2 7" xfId="46044"/>
    <cellStyle name="SAPBEXexcCritical4 4 2 7 2" xfId="46043"/>
    <cellStyle name="SAPBEXexcCritical4 4 2 7 2 2" xfId="46042"/>
    <cellStyle name="SAPBEXexcCritical4 4 2 7 2 2 2" xfId="46041"/>
    <cellStyle name="SAPBEXexcCritical4 4 2 7 2 2 2 2" xfId="46040"/>
    <cellStyle name="SAPBEXexcCritical4 4 2 7 2 2 3" xfId="46039"/>
    <cellStyle name="SAPBEXexcCritical4 4 2 7 2 3" xfId="46038"/>
    <cellStyle name="SAPBEXexcCritical4 4 2 7 2 3 2" xfId="46037"/>
    <cellStyle name="SAPBEXexcCritical4 4 2 7 2 4" xfId="46036"/>
    <cellStyle name="SAPBEXexcCritical4 4 2 7 3" xfId="46035"/>
    <cellStyle name="SAPBEXexcCritical4 4 2 7 3 2" xfId="46034"/>
    <cellStyle name="SAPBEXexcCritical4 4 2 7 3 2 2" xfId="46033"/>
    <cellStyle name="SAPBEXexcCritical4 4 2 7 3 3" xfId="46032"/>
    <cellStyle name="SAPBEXexcCritical4 4 2 7 4" xfId="46031"/>
    <cellStyle name="SAPBEXexcCritical4 4 2 7 4 2" xfId="46030"/>
    <cellStyle name="SAPBEXexcCritical4 4 2 7 5" xfId="46029"/>
    <cellStyle name="SAPBEXexcCritical4 4 3" xfId="46028"/>
    <cellStyle name="SAPBEXexcCritical4 4 3 2" xfId="46027"/>
    <cellStyle name="SAPBEXexcCritical4 4 3 2 2" xfId="46026"/>
    <cellStyle name="SAPBEXexcCritical4 4 3 2 2 2" xfId="46025"/>
    <cellStyle name="SAPBEXexcCritical4 4 3 2 2 2 2" xfId="46024"/>
    <cellStyle name="SAPBEXexcCritical4 4 3 2 2 3" xfId="46023"/>
    <cellStyle name="SAPBEXexcCritical4 4 3 2 3" xfId="46022"/>
    <cellStyle name="SAPBEXexcCritical4 4 3 2 3 2" xfId="46021"/>
    <cellStyle name="SAPBEXexcCritical4 4 3 2 4" xfId="46020"/>
    <cellStyle name="SAPBEXexcCritical4 4 3 3" xfId="46019"/>
    <cellStyle name="SAPBEXexcCritical4 4 3 3 2" xfId="46018"/>
    <cellStyle name="SAPBEXexcCritical4 4 4" xfId="46017"/>
    <cellStyle name="SAPBEXexcCritical4 4 4 2" xfId="46016"/>
    <cellStyle name="SAPBEXexcCritical4 4 4 2 2" xfId="46015"/>
    <cellStyle name="SAPBEXexcCritical4 4 4 2 2 2" xfId="46014"/>
    <cellStyle name="SAPBEXexcCritical4 4 4 2 2 2 2" xfId="46013"/>
    <cellStyle name="SAPBEXexcCritical4 4 4 2 2 3" xfId="46012"/>
    <cellStyle name="SAPBEXexcCritical4 4 4 2 3" xfId="46011"/>
    <cellStyle name="SAPBEXexcCritical4 4 4 2 3 2" xfId="46010"/>
    <cellStyle name="SAPBEXexcCritical4 4 4 2 4" xfId="46009"/>
    <cellStyle name="SAPBEXexcCritical4 4 5" xfId="46008"/>
    <cellStyle name="SAPBEXexcCritical4 4 5 2" xfId="46007"/>
    <cellStyle name="SAPBEXexcCritical4 4 5 2 2" xfId="46006"/>
    <cellStyle name="SAPBEXexcCritical4 4 5 2 2 2" xfId="46005"/>
    <cellStyle name="SAPBEXexcCritical4 4 5 2 2 2 2" xfId="46004"/>
    <cellStyle name="SAPBEXexcCritical4 4 5 2 2 3" xfId="46003"/>
    <cellStyle name="SAPBEXexcCritical4 4 5 2 3" xfId="46002"/>
    <cellStyle name="SAPBEXexcCritical4 4 5 2 3 2" xfId="46001"/>
    <cellStyle name="SAPBEXexcCritical4 4 5 2 4" xfId="46000"/>
    <cellStyle name="SAPBEXexcCritical4 4 5 3" xfId="45999"/>
    <cellStyle name="SAPBEXexcCritical4 4 5 3 2" xfId="45998"/>
    <cellStyle name="SAPBEXexcCritical4 4 5 4" xfId="45997"/>
    <cellStyle name="SAPBEXexcCritical4 4 6" xfId="45996"/>
    <cellStyle name="SAPBEXexcCritical4 4 6 2" xfId="45995"/>
    <cellStyle name="SAPBEXexcCritical4 4 6 2 2" xfId="45994"/>
    <cellStyle name="SAPBEXexcCritical4 4 6 2 2 2" xfId="45993"/>
    <cellStyle name="SAPBEXexcCritical4 4 6 2 2 2 2" xfId="45992"/>
    <cellStyle name="SAPBEXexcCritical4 4 6 2 2 3" xfId="45991"/>
    <cellStyle name="SAPBEXexcCritical4 4 6 2 3" xfId="45990"/>
    <cellStyle name="SAPBEXexcCritical4 4 6 2 3 2" xfId="45989"/>
    <cellStyle name="SAPBEXexcCritical4 4 6 2 4" xfId="45988"/>
    <cellStyle name="SAPBEXexcCritical4 4 6 3" xfId="45987"/>
    <cellStyle name="SAPBEXexcCritical4 4 6 3 2" xfId="45986"/>
    <cellStyle name="SAPBEXexcCritical4 4 6 3 2 2" xfId="45985"/>
    <cellStyle name="SAPBEXexcCritical4 4 6 3 3" xfId="45984"/>
    <cellStyle name="SAPBEXexcCritical4 4 6 4" xfId="45983"/>
    <cellStyle name="SAPBEXexcCritical4 4 6 4 2" xfId="45982"/>
    <cellStyle name="SAPBEXexcCritical4 4 6 5" xfId="45981"/>
    <cellStyle name="SAPBEXexcCritical4 4 7" xfId="45980"/>
    <cellStyle name="SAPBEXexcCritical4 4 7 2" xfId="45979"/>
    <cellStyle name="SAPBEXexcCritical4 4 7 2 2" xfId="45978"/>
    <cellStyle name="SAPBEXexcCritical4 4 7 2 2 2" xfId="45977"/>
    <cellStyle name="SAPBEXexcCritical4 4 7 2 2 2 2" xfId="45976"/>
    <cellStyle name="SAPBEXexcCritical4 4 7 2 2 3" xfId="45975"/>
    <cellStyle name="SAPBEXexcCritical4 4 7 2 3" xfId="45974"/>
    <cellStyle name="SAPBEXexcCritical4 4 7 2 3 2" xfId="45973"/>
    <cellStyle name="SAPBEXexcCritical4 4 7 2 4" xfId="45972"/>
    <cellStyle name="SAPBEXexcCritical4 4 7 3" xfId="45971"/>
    <cellStyle name="SAPBEXexcCritical4 4 7 3 2" xfId="45970"/>
    <cellStyle name="SAPBEXexcCritical4 4 7 4" xfId="45969"/>
    <cellStyle name="SAPBEXexcCritical4 4 8" xfId="45968"/>
    <cellStyle name="SAPBEXexcCritical4 4 8 2" xfId="45967"/>
    <cellStyle name="SAPBEXexcCritical4 4 8 2 2" xfId="45966"/>
    <cellStyle name="SAPBEXexcCritical4 4 8 2 2 2" xfId="45965"/>
    <cellStyle name="SAPBEXexcCritical4 4 8 2 2 2 2" xfId="45964"/>
    <cellStyle name="SAPBEXexcCritical4 4 8 2 2 3" xfId="45963"/>
    <cellStyle name="SAPBEXexcCritical4 4 8 2 3" xfId="45962"/>
    <cellStyle name="SAPBEXexcCritical4 4 8 2 3 2" xfId="45961"/>
    <cellStyle name="SAPBEXexcCritical4 4 8 2 4" xfId="45960"/>
    <cellStyle name="SAPBEXexcCritical4 4 8 3" xfId="45959"/>
    <cellStyle name="SAPBEXexcCritical4 4 8 3 2" xfId="45958"/>
    <cellStyle name="SAPBEXexcCritical4 4 8 3 2 2" xfId="45957"/>
    <cellStyle name="SAPBEXexcCritical4 4 8 3 3" xfId="45956"/>
    <cellStyle name="SAPBEXexcCritical4 4 8 4" xfId="45955"/>
    <cellStyle name="SAPBEXexcCritical4 4 8 4 2" xfId="45954"/>
    <cellStyle name="SAPBEXexcCritical4 4 8 5" xfId="45953"/>
    <cellStyle name="SAPBEXexcCritical4 5" xfId="45952"/>
    <cellStyle name="SAPBEXexcCritical4 5 2" xfId="45951"/>
    <cellStyle name="SAPBEXexcCritical4 5 2 2" xfId="45950"/>
    <cellStyle name="SAPBEXexcCritical4 5 2 2 2" xfId="45949"/>
    <cellStyle name="SAPBEXexcCritical4 5 2 2 2 2" xfId="45948"/>
    <cellStyle name="SAPBEXexcCritical4 5 2 2 2 2 2" xfId="45947"/>
    <cellStyle name="SAPBEXexcCritical4 5 2 2 2 2 2 2" xfId="45946"/>
    <cellStyle name="SAPBEXexcCritical4 5 2 2 2 2 3" xfId="45945"/>
    <cellStyle name="SAPBEXexcCritical4 5 2 2 2 3" xfId="45944"/>
    <cellStyle name="SAPBEXexcCritical4 5 2 2 2 3 2" xfId="45943"/>
    <cellStyle name="SAPBEXexcCritical4 5 2 2 2 4" xfId="45942"/>
    <cellStyle name="SAPBEXexcCritical4 5 2 2 3" xfId="45941"/>
    <cellStyle name="SAPBEXexcCritical4 5 2 2 3 2" xfId="45940"/>
    <cellStyle name="SAPBEXexcCritical4 5 2 3" xfId="45939"/>
    <cellStyle name="SAPBEXexcCritical4 5 2 3 2" xfId="45938"/>
    <cellStyle name="SAPBEXexcCritical4 5 2 3 2 2" xfId="45937"/>
    <cellStyle name="SAPBEXexcCritical4 5 2 3 2 2 2" xfId="45936"/>
    <cellStyle name="SAPBEXexcCritical4 5 2 3 2 2 2 2" xfId="45935"/>
    <cellStyle name="SAPBEXexcCritical4 5 2 3 2 2 3" xfId="45934"/>
    <cellStyle name="SAPBEXexcCritical4 5 2 3 2 3" xfId="45933"/>
    <cellStyle name="SAPBEXexcCritical4 5 2 3 2 3 2" xfId="45932"/>
    <cellStyle name="SAPBEXexcCritical4 5 2 3 2 4" xfId="45931"/>
    <cellStyle name="SAPBEXexcCritical4 5 2 4" xfId="45930"/>
    <cellStyle name="SAPBEXexcCritical4 5 2 4 2" xfId="45929"/>
    <cellStyle name="SAPBEXexcCritical4 5 2 4 2 2" xfId="45928"/>
    <cellStyle name="SAPBEXexcCritical4 5 2 4 2 2 2" xfId="45927"/>
    <cellStyle name="SAPBEXexcCritical4 5 2 4 2 2 2 2" xfId="45926"/>
    <cellStyle name="SAPBEXexcCritical4 5 2 4 2 2 3" xfId="45925"/>
    <cellStyle name="SAPBEXexcCritical4 5 2 4 2 3" xfId="45924"/>
    <cellStyle name="SAPBEXexcCritical4 5 2 4 2 3 2" xfId="45923"/>
    <cellStyle name="SAPBEXexcCritical4 5 2 4 2 4" xfId="45922"/>
    <cellStyle name="SAPBEXexcCritical4 5 2 4 3" xfId="45921"/>
    <cellStyle name="SAPBEXexcCritical4 5 2 4 3 2" xfId="45920"/>
    <cellStyle name="SAPBEXexcCritical4 5 2 4 4" xfId="45919"/>
    <cellStyle name="SAPBEXexcCritical4 5 2 5" xfId="45918"/>
    <cellStyle name="SAPBEXexcCritical4 5 2 5 2" xfId="45917"/>
    <cellStyle name="SAPBEXexcCritical4 5 2 5 2 2" xfId="45916"/>
    <cellStyle name="SAPBEXexcCritical4 5 2 5 2 2 2" xfId="45915"/>
    <cellStyle name="SAPBEXexcCritical4 5 2 5 2 2 2 2" xfId="45914"/>
    <cellStyle name="SAPBEXexcCritical4 5 2 5 2 2 3" xfId="45913"/>
    <cellStyle name="SAPBEXexcCritical4 5 2 5 2 3" xfId="45912"/>
    <cellStyle name="SAPBEXexcCritical4 5 2 5 2 3 2" xfId="45911"/>
    <cellStyle name="SAPBEXexcCritical4 5 2 5 2 4" xfId="45910"/>
    <cellStyle name="SAPBEXexcCritical4 5 2 5 3" xfId="45909"/>
    <cellStyle name="SAPBEXexcCritical4 5 2 5 3 2" xfId="45908"/>
    <cellStyle name="SAPBEXexcCritical4 5 2 5 3 2 2" xfId="45907"/>
    <cellStyle name="SAPBEXexcCritical4 5 2 5 3 3" xfId="45906"/>
    <cellStyle name="SAPBEXexcCritical4 5 2 5 4" xfId="45905"/>
    <cellStyle name="SAPBEXexcCritical4 5 2 5 4 2" xfId="45904"/>
    <cellStyle name="SAPBEXexcCritical4 5 2 5 5" xfId="45903"/>
    <cellStyle name="SAPBEXexcCritical4 5 2 6" xfId="45902"/>
    <cellStyle name="SAPBEXexcCritical4 5 2 6 2" xfId="45901"/>
    <cellStyle name="SAPBEXexcCritical4 5 2 6 2 2" xfId="45900"/>
    <cellStyle name="SAPBEXexcCritical4 5 2 6 2 2 2" xfId="45899"/>
    <cellStyle name="SAPBEXexcCritical4 5 2 6 2 2 2 2" xfId="45898"/>
    <cellStyle name="SAPBEXexcCritical4 5 2 6 2 2 3" xfId="45897"/>
    <cellStyle name="SAPBEXexcCritical4 5 2 6 2 3" xfId="45896"/>
    <cellStyle name="SAPBEXexcCritical4 5 2 6 2 3 2" xfId="45895"/>
    <cellStyle name="SAPBEXexcCritical4 5 2 6 2 4" xfId="45894"/>
    <cellStyle name="SAPBEXexcCritical4 5 2 6 3" xfId="45893"/>
    <cellStyle name="SAPBEXexcCritical4 5 2 6 3 2" xfId="45892"/>
    <cellStyle name="SAPBEXexcCritical4 5 2 6 4" xfId="45891"/>
    <cellStyle name="SAPBEXexcCritical4 5 2 7" xfId="45890"/>
    <cellStyle name="SAPBEXexcCritical4 5 2 7 2" xfId="45889"/>
    <cellStyle name="SAPBEXexcCritical4 5 2 7 2 2" xfId="45888"/>
    <cellStyle name="SAPBEXexcCritical4 5 2 7 2 2 2" xfId="45887"/>
    <cellStyle name="SAPBEXexcCritical4 5 2 7 2 2 2 2" xfId="45886"/>
    <cellStyle name="SAPBEXexcCritical4 5 2 7 2 2 3" xfId="45885"/>
    <cellStyle name="SAPBEXexcCritical4 5 2 7 2 3" xfId="45884"/>
    <cellStyle name="SAPBEXexcCritical4 5 2 7 2 3 2" xfId="45883"/>
    <cellStyle name="SAPBEXexcCritical4 5 2 7 2 4" xfId="45882"/>
    <cellStyle name="SAPBEXexcCritical4 5 2 7 3" xfId="45881"/>
    <cellStyle name="SAPBEXexcCritical4 5 2 7 3 2" xfId="45880"/>
    <cellStyle name="SAPBEXexcCritical4 5 2 7 3 2 2" xfId="45879"/>
    <cellStyle name="SAPBEXexcCritical4 5 2 7 3 3" xfId="45878"/>
    <cellStyle name="SAPBEXexcCritical4 5 2 7 4" xfId="45877"/>
    <cellStyle name="SAPBEXexcCritical4 5 2 7 4 2" xfId="45876"/>
    <cellStyle name="SAPBEXexcCritical4 5 2 7 5" xfId="45875"/>
    <cellStyle name="SAPBEXexcCritical4 5 3" xfId="45874"/>
    <cellStyle name="SAPBEXexcCritical4 5 3 2" xfId="45873"/>
    <cellStyle name="SAPBEXexcCritical4 5 3 2 2" xfId="45872"/>
    <cellStyle name="SAPBEXexcCritical4 5 3 2 2 2" xfId="45871"/>
    <cellStyle name="SAPBEXexcCritical4 5 3 2 2 2 2" xfId="45870"/>
    <cellStyle name="SAPBEXexcCritical4 5 3 2 2 3" xfId="45869"/>
    <cellStyle name="SAPBEXexcCritical4 5 3 2 3" xfId="45868"/>
    <cellStyle name="SAPBEXexcCritical4 5 3 2 3 2" xfId="45867"/>
    <cellStyle name="SAPBEXexcCritical4 5 3 2 4" xfId="45866"/>
    <cellStyle name="SAPBEXexcCritical4 5 3 3" xfId="45865"/>
    <cellStyle name="SAPBEXexcCritical4 5 3 3 2" xfId="45864"/>
    <cellStyle name="SAPBEXexcCritical4 5 4" xfId="45863"/>
    <cellStyle name="SAPBEXexcCritical4 5 4 2" xfId="45862"/>
    <cellStyle name="SAPBEXexcCritical4 5 4 2 2" xfId="45861"/>
    <cellStyle name="SAPBEXexcCritical4 5 4 2 2 2" xfId="45860"/>
    <cellStyle name="SAPBEXexcCritical4 5 4 2 2 2 2" xfId="45859"/>
    <cellStyle name="SAPBEXexcCritical4 5 4 2 2 3" xfId="45858"/>
    <cellStyle name="SAPBEXexcCritical4 5 4 2 3" xfId="45857"/>
    <cellStyle name="SAPBEXexcCritical4 5 4 2 3 2" xfId="45856"/>
    <cellStyle name="SAPBEXexcCritical4 5 4 2 4" xfId="45855"/>
    <cellStyle name="SAPBEXexcCritical4 5 5" xfId="45854"/>
    <cellStyle name="SAPBEXexcCritical4 5 5 2" xfId="45853"/>
    <cellStyle name="SAPBEXexcCritical4 5 5 2 2" xfId="45852"/>
    <cellStyle name="SAPBEXexcCritical4 5 5 2 2 2" xfId="45851"/>
    <cellStyle name="SAPBEXexcCritical4 5 5 2 2 2 2" xfId="45850"/>
    <cellStyle name="SAPBEXexcCritical4 5 5 2 2 3" xfId="45849"/>
    <cellStyle name="SAPBEXexcCritical4 5 5 2 3" xfId="45848"/>
    <cellStyle name="SAPBEXexcCritical4 5 5 2 3 2" xfId="45847"/>
    <cellStyle name="SAPBEXexcCritical4 5 5 2 4" xfId="45846"/>
    <cellStyle name="SAPBEXexcCritical4 5 5 3" xfId="45845"/>
    <cellStyle name="SAPBEXexcCritical4 5 5 3 2" xfId="45844"/>
    <cellStyle name="SAPBEXexcCritical4 5 5 4" xfId="45843"/>
    <cellStyle name="SAPBEXexcCritical4 5 6" xfId="45842"/>
    <cellStyle name="SAPBEXexcCritical4 5 6 2" xfId="45841"/>
    <cellStyle name="SAPBEXexcCritical4 5 6 2 2" xfId="45840"/>
    <cellStyle name="SAPBEXexcCritical4 5 6 2 2 2" xfId="45839"/>
    <cellStyle name="SAPBEXexcCritical4 5 6 2 2 2 2" xfId="45838"/>
    <cellStyle name="SAPBEXexcCritical4 5 6 2 2 3" xfId="45837"/>
    <cellStyle name="SAPBEXexcCritical4 5 6 2 3" xfId="45836"/>
    <cellStyle name="SAPBEXexcCritical4 5 6 2 3 2" xfId="45835"/>
    <cellStyle name="SAPBEXexcCritical4 5 6 2 4" xfId="45834"/>
    <cellStyle name="SAPBEXexcCritical4 5 6 3" xfId="45833"/>
    <cellStyle name="SAPBEXexcCritical4 5 6 3 2" xfId="45832"/>
    <cellStyle name="SAPBEXexcCritical4 5 6 3 2 2" xfId="45831"/>
    <cellStyle name="SAPBEXexcCritical4 5 6 3 3" xfId="45830"/>
    <cellStyle name="SAPBEXexcCritical4 5 6 4" xfId="45829"/>
    <cellStyle name="SAPBEXexcCritical4 5 6 4 2" xfId="45828"/>
    <cellStyle name="SAPBEXexcCritical4 5 6 5" xfId="45827"/>
    <cellStyle name="SAPBEXexcCritical4 5 7" xfId="45826"/>
    <cellStyle name="SAPBEXexcCritical4 5 7 2" xfId="45825"/>
    <cellStyle name="SAPBEXexcCritical4 5 7 2 2" xfId="45824"/>
    <cellStyle name="SAPBEXexcCritical4 5 7 2 2 2" xfId="45823"/>
    <cellStyle name="SAPBEXexcCritical4 5 7 2 2 2 2" xfId="45822"/>
    <cellStyle name="SAPBEXexcCritical4 5 7 2 2 3" xfId="45821"/>
    <cellStyle name="SAPBEXexcCritical4 5 7 2 3" xfId="45820"/>
    <cellStyle name="SAPBEXexcCritical4 5 7 2 3 2" xfId="45819"/>
    <cellStyle name="SAPBEXexcCritical4 5 7 2 4" xfId="45818"/>
    <cellStyle name="SAPBEXexcCritical4 5 7 3" xfId="45817"/>
    <cellStyle name="SAPBEXexcCritical4 5 7 3 2" xfId="45816"/>
    <cellStyle name="SAPBEXexcCritical4 5 7 4" xfId="45815"/>
    <cellStyle name="SAPBEXexcCritical4 5 8" xfId="45814"/>
    <cellStyle name="SAPBEXexcCritical4 5 8 2" xfId="45813"/>
    <cellStyle name="SAPBEXexcCritical4 5 8 2 2" xfId="45812"/>
    <cellStyle name="SAPBEXexcCritical4 5 8 2 2 2" xfId="45811"/>
    <cellStyle name="SAPBEXexcCritical4 5 8 2 2 2 2" xfId="45810"/>
    <cellStyle name="SAPBEXexcCritical4 5 8 2 2 3" xfId="45809"/>
    <cellStyle name="SAPBEXexcCritical4 5 8 2 3" xfId="45808"/>
    <cellStyle name="SAPBEXexcCritical4 5 8 2 3 2" xfId="45807"/>
    <cellStyle name="SAPBEXexcCritical4 5 8 2 4" xfId="45806"/>
    <cellStyle name="SAPBEXexcCritical4 5 8 3" xfId="45805"/>
    <cellStyle name="SAPBEXexcCritical4 5 8 3 2" xfId="45804"/>
    <cellStyle name="SAPBEXexcCritical4 5 8 3 2 2" xfId="45803"/>
    <cellStyle name="SAPBEXexcCritical4 5 8 3 3" xfId="45802"/>
    <cellStyle name="SAPBEXexcCritical4 5 8 4" xfId="45801"/>
    <cellStyle name="SAPBEXexcCritical4 5 8 4 2" xfId="45800"/>
    <cellStyle name="SAPBEXexcCritical4 5 8 5" xfId="45799"/>
    <cellStyle name="SAPBEXexcCritical4 6" xfId="45798"/>
    <cellStyle name="SAPBEXexcCritical4 6 2" xfId="45797"/>
    <cellStyle name="SAPBEXexcCritical4 6 2 2" xfId="45796"/>
    <cellStyle name="SAPBEXexcCritical4 6 2 2 2" xfId="45795"/>
    <cellStyle name="SAPBEXexcCritical4 6 2 2 2 2" xfId="45794"/>
    <cellStyle name="SAPBEXexcCritical4 6 2 2 2 2 2" xfId="45793"/>
    <cellStyle name="SAPBEXexcCritical4 6 2 2 2 3" xfId="45792"/>
    <cellStyle name="SAPBEXexcCritical4 6 2 2 3" xfId="45791"/>
    <cellStyle name="SAPBEXexcCritical4 6 2 2 3 2" xfId="45790"/>
    <cellStyle name="SAPBEXexcCritical4 6 2 2 4" xfId="45789"/>
    <cellStyle name="SAPBEXexcCritical4 6 2 3" xfId="45788"/>
    <cellStyle name="SAPBEXexcCritical4 6 2 3 2" xfId="45787"/>
    <cellStyle name="SAPBEXexcCritical4 6 2 4" xfId="45786"/>
    <cellStyle name="SAPBEXexcCritical4 6 3" xfId="45785"/>
    <cellStyle name="SAPBEXexcCritical4 6 3 2" xfId="45784"/>
    <cellStyle name="SAPBEXexcCritical4 6 3 2 2" xfId="45783"/>
    <cellStyle name="SAPBEXexcCritical4 6 3 2 2 2" xfId="45782"/>
    <cellStyle name="SAPBEXexcCritical4 6 3 2 2 2 2" xfId="45781"/>
    <cellStyle name="SAPBEXexcCritical4 6 3 2 2 3" xfId="45780"/>
    <cellStyle name="SAPBEXexcCritical4 6 3 2 3" xfId="45779"/>
    <cellStyle name="SAPBEXexcCritical4 6 3 2 3 2" xfId="45778"/>
    <cellStyle name="SAPBEXexcCritical4 6 3 2 4" xfId="45777"/>
    <cellStyle name="SAPBEXexcCritical4 6 3 3" xfId="45776"/>
    <cellStyle name="SAPBEXexcCritical4 6 3 3 2" xfId="45775"/>
    <cellStyle name="SAPBEXexcCritical4 6 3 3 2 2" xfId="45774"/>
    <cellStyle name="SAPBEXexcCritical4 6 3 3 3" xfId="45773"/>
    <cellStyle name="SAPBEXexcCritical4 6 3 4" xfId="45772"/>
    <cellStyle name="SAPBEXexcCritical4 6 3 4 2" xfId="45771"/>
    <cellStyle name="SAPBEXexcCritical4 6 3 5" xfId="45770"/>
    <cellStyle name="SAPBEXexcCritical4 6 4" xfId="45769"/>
    <cellStyle name="SAPBEXexcCritical4 6 4 2" xfId="45768"/>
    <cellStyle name="SAPBEXexcCritical4 6 4 2 2" xfId="45767"/>
    <cellStyle name="SAPBEXexcCritical4 6 4 2 2 2" xfId="45766"/>
    <cellStyle name="SAPBEXexcCritical4 6 4 2 2 2 2" xfId="45765"/>
    <cellStyle name="SAPBEXexcCritical4 6 4 2 2 3" xfId="45764"/>
    <cellStyle name="SAPBEXexcCritical4 6 4 2 3" xfId="45763"/>
    <cellStyle name="SAPBEXexcCritical4 6 4 2 3 2" xfId="45762"/>
    <cellStyle name="SAPBEXexcCritical4 6 4 2 4" xfId="45761"/>
    <cellStyle name="SAPBEXexcCritical4 6 4 3" xfId="45760"/>
    <cellStyle name="SAPBEXexcCritical4 6 4 3 2" xfId="45759"/>
    <cellStyle name="SAPBEXexcCritical4 6 4 4" xfId="45758"/>
    <cellStyle name="SAPBEXexcCritical4 6 5" xfId="45757"/>
    <cellStyle name="SAPBEXexcCritical4 6 5 2" xfId="45756"/>
    <cellStyle name="SAPBEXexcCritical4 6 5 2 2" xfId="45755"/>
    <cellStyle name="SAPBEXexcCritical4 6 5 2 2 2" xfId="45754"/>
    <cellStyle name="SAPBEXexcCritical4 6 5 2 2 2 2" xfId="45753"/>
    <cellStyle name="SAPBEXexcCritical4 6 5 2 2 3" xfId="45752"/>
    <cellStyle name="SAPBEXexcCritical4 6 5 2 3" xfId="45751"/>
    <cellStyle name="SAPBEXexcCritical4 6 5 2 3 2" xfId="45750"/>
    <cellStyle name="SAPBEXexcCritical4 6 5 2 4" xfId="45749"/>
    <cellStyle name="SAPBEXexcCritical4 6 5 3" xfId="45748"/>
    <cellStyle name="SAPBEXexcCritical4 6 5 3 2" xfId="45747"/>
    <cellStyle name="SAPBEXexcCritical4 6 5 3 2 2" xfId="45746"/>
    <cellStyle name="SAPBEXexcCritical4 6 5 3 3" xfId="45745"/>
    <cellStyle name="SAPBEXexcCritical4 6 5 4" xfId="45744"/>
    <cellStyle name="SAPBEXexcCritical4 6 5 4 2" xfId="45743"/>
    <cellStyle name="SAPBEXexcCritical4 6 5 5" xfId="45742"/>
    <cellStyle name="SAPBEXexcCritical4 6 6" xfId="45741"/>
    <cellStyle name="SAPBEXexcCritical4 6 6 2" xfId="45740"/>
    <cellStyle name="SAPBEXexcCritical4 7" xfId="45739"/>
    <cellStyle name="SAPBEXexcCritical4 7 2" xfId="45738"/>
    <cellStyle name="SAPBEXexcCritical4 7 2 2" xfId="45737"/>
    <cellStyle name="SAPBEXexcCritical4 7 2 2 2" xfId="45736"/>
    <cellStyle name="SAPBEXexcCritical4 7 2 2 2 2" xfId="45735"/>
    <cellStyle name="SAPBEXexcCritical4 7 2 2 3" xfId="45734"/>
    <cellStyle name="SAPBEXexcCritical4 7 2 3" xfId="45733"/>
    <cellStyle name="SAPBEXexcCritical4 7 2 3 2" xfId="45732"/>
    <cellStyle name="SAPBEXexcCritical4 7 2 4" xfId="45731"/>
    <cellStyle name="SAPBEXexcCritical4 8" xfId="45730"/>
    <cellStyle name="SAPBEXexcCritical4 8 2" xfId="45729"/>
    <cellStyle name="SAPBEXexcCritical4 8 2 2" xfId="45728"/>
    <cellStyle name="SAPBEXexcCritical4 8 2 2 2" xfId="45727"/>
    <cellStyle name="SAPBEXexcCritical4 8 2 2 2 2" xfId="45726"/>
    <cellStyle name="SAPBEXexcCritical4 8 2 2 3" xfId="45725"/>
    <cellStyle name="SAPBEXexcCritical4 8 2 3" xfId="45724"/>
    <cellStyle name="SAPBEXexcCritical4 8 2 3 2" xfId="45723"/>
    <cellStyle name="SAPBEXexcCritical4 8 2 4" xfId="45722"/>
    <cellStyle name="SAPBEXexcCritical4 8 3" xfId="45721"/>
    <cellStyle name="SAPBEXexcCritical4 8 3 2" xfId="45720"/>
    <cellStyle name="SAPBEXexcCritical4 8 3 2 2" xfId="45719"/>
    <cellStyle name="SAPBEXexcCritical4 8 3 3" xfId="45718"/>
    <cellStyle name="SAPBEXexcCritical4 8 4" xfId="45717"/>
    <cellStyle name="SAPBEXexcCritical4 8 4 2" xfId="45716"/>
    <cellStyle name="SAPBEXexcCritical4 8 5" xfId="45715"/>
    <cellStyle name="SAPBEXexcCritical5" xfId="45714"/>
    <cellStyle name="SAPBEXexcCritical5 2" xfId="45713"/>
    <cellStyle name="SAPBEXexcCritical5 2 2" xfId="45712"/>
    <cellStyle name="SAPBEXexcCritical5 2 2 2" xfId="45711"/>
    <cellStyle name="SAPBEXexcCritical5 2 2 2 2" xfId="45710"/>
    <cellStyle name="SAPBEXexcCritical5 2 2 2 2 2" xfId="45709"/>
    <cellStyle name="SAPBEXexcCritical5 2 2 2 2 2 2" xfId="45708"/>
    <cellStyle name="SAPBEXexcCritical5 2 2 2 2 2 2 2" xfId="45707"/>
    <cellStyle name="SAPBEXexcCritical5 2 2 2 2 2 2 2 2" xfId="45706"/>
    <cellStyle name="SAPBEXexcCritical5 2 2 2 2 2 2 2 2 2" xfId="45705"/>
    <cellStyle name="SAPBEXexcCritical5 2 2 2 2 2 2 2 3" xfId="45704"/>
    <cellStyle name="SAPBEXexcCritical5 2 2 2 2 2 2 3" xfId="45703"/>
    <cellStyle name="SAPBEXexcCritical5 2 2 2 2 2 2 3 2" xfId="45702"/>
    <cellStyle name="SAPBEXexcCritical5 2 2 2 2 2 2 4" xfId="45701"/>
    <cellStyle name="SAPBEXexcCritical5 2 2 2 2 2 3" xfId="45700"/>
    <cellStyle name="SAPBEXexcCritical5 2 2 2 2 2 3 2" xfId="45699"/>
    <cellStyle name="SAPBEXexcCritical5 2 2 2 2 3" xfId="45698"/>
    <cellStyle name="SAPBEXexcCritical5 2 2 2 2 3 2" xfId="45697"/>
    <cellStyle name="SAPBEXexcCritical5 2 2 2 2 3 2 2" xfId="45696"/>
    <cellStyle name="SAPBEXexcCritical5 2 2 2 2 3 2 2 2" xfId="45695"/>
    <cellStyle name="SAPBEXexcCritical5 2 2 2 2 3 2 2 2 2" xfId="45694"/>
    <cellStyle name="SAPBEXexcCritical5 2 2 2 2 3 2 2 3" xfId="45693"/>
    <cellStyle name="SAPBEXexcCritical5 2 2 2 2 3 2 3" xfId="45692"/>
    <cellStyle name="SAPBEXexcCritical5 2 2 2 2 3 2 3 2" xfId="45691"/>
    <cellStyle name="SAPBEXexcCritical5 2 2 2 2 3 2 4" xfId="45690"/>
    <cellStyle name="SAPBEXexcCritical5 2 2 2 2 4" xfId="45689"/>
    <cellStyle name="SAPBEXexcCritical5 2 2 2 2 4 2" xfId="45688"/>
    <cellStyle name="SAPBEXexcCritical5 2 2 2 2 4 2 2" xfId="45687"/>
    <cellStyle name="SAPBEXexcCritical5 2 2 2 2 4 2 2 2" xfId="45686"/>
    <cellStyle name="SAPBEXexcCritical5 2 2 2 2 4 2 2 2 2" xfId="45685"/>
    <cellStyle name="SAPBEXexcCritical5 2 2 2 2 4 2 2 3" xfId="45684"/>
    <cellStyle name="SAPBEXexcCritical5 2 2 2 2 4 2 3" xfId="45683"/>
    <cellStyle name="SAPBEXexcCritical5 2 2 2 2 4 2 3 2" xfId="45682"/>
    <cellStyle name="SAPBEXexcCritical5 2 2 2 2 4 2 4" xfId="45681"/>
    <cellStyle name="SAPBEXexcCritical5 2 2 2 2 4 3" xfId="45680"/>
    <cellStyle name="SAPBEXexcCritical5 2 2 2 2 4 3 2" xfId="45679"/>
    <cellStyle name="SAPBEXexcCritical5 2 2 2 2 4 4" xfId="45678"/>
    <cellStyle name="SAPBEXexcCritical5 2 2 2 2 5" xfId="45677"/>
    <cellStyle name="SAPBEXexcCritical5 2 2 2 2 5 2" xfId="45676"/>
    <cellStyle name="SAPBEXexcCritical5 2 2 2 2 5 2 2" xfId="45675"/>
    <cellStyle name="SAPBEXexcCritical5 2 2 2 2 5 2 2 2" xfId="45674"/>
    <cellStyle name="SAPBEXexcCritical5 2 2 2 2 5 2 2 2 2" xfId="45673"/>
    <cellStyle name="SAPBEXexcCritical5 2 2 2 2 5 2 2 3" xfId="45672"/>
    <cellStyle name="SAPBEXexcCritical5 2 2 2 2 5 2 3" xfId="45671"/>
    <cellStyle name="SAPBEXexcCritical5 2 2 2 2 5 2 3 2" xfId="45670"/>
    <cellStyle name="SAPBEXexcCritical5 2 2 2 2 5 2 4" xfId="45669"/>
    <cellStyle name="SAPBEXexcCritical5 2 2 2 2 5 3" xfId="45668"/>
    <cellStyle name="SAPBEXexcCritical5 2 2 2 2 5 3 2" xfId="45667"/>
    <cellStyle name="SAPBEXexcCritical5 2 2 2 2 5 3 2 2" xfId="45666"/>
    <cellStyle name="SAPBEXexcCritical5 2 2 2 2 5 3 3" xfId="45665"/>
    <cellStyle name="SAPBEXexcCritical5 2 2 2 2 5 4" xfId="45664"/>
    <cellStyle name="SAPBEXexcCritical5 2 2 2 2 5 4 2" xfId="45663"/>
    <cellStyle name="SAPBEXexcCritical5 2 2 2 2 5 5" xfId="45662"/>
    <cellStyle name="SAPBEXexcCritical5 2 2 2 2 6" xfId="45661"/>
    <cellStyle name="SAPBEXexcCritical5 2 2 2 2 6 2" xfId="45660"/>
    <cellStyle name="SAPBEXexcCritical5 2 2 2 2 6 2 2" xfId="45659"/>
    <cellStyle name="SAPBEXexcCritical5 2 2 2 2 6 2 2 2" xfId="45658"/>
    <cellStyle name="SAPBEXexcCritical5 2 2 2 2 6 2 2 2 2" xfId="45657"/>
    <cellStyle name="SAPBEXexcCritical5 2 2 2 2 6 2 2 3" xfId="45656"/>
    <cellStyle name="SAPBEXexcCritical5 2 2 2 2 6 2 3" xfId="45655"/>
    <cellStyle name="SAPBEXexcCritical5 2 2 2 2 6 2 3 2" xfId="45654"/>
    <cellStyle name="SAPBEXexcCritical5 2 2 2 2 6 2 4" xfId="45653"/>
    <cellStyle name="SAPBEXexcCritical5 2 2 2 2 6 3" xfId="45652"/>
    <cellStyle name="SAPBEXexcCritical5 2 2 2 2 6 3 2" xfId="45651"/>
    <cellStyle name="SAPBEXexcCritical5 2 2 2 2 6 4" xfId="45650"/>
    <cellStyle name="SAPBEXexcCritical5 2 2 2 2 7" xfId="45649"/>
    <cellStyle name="SAPBEXexcCritical5 2 2 2 2 7 2" xfId="45648"/>
    <cellStyle name="SAPBEXexcCritical5 2 2 2 2 7 2 2" xfId="45647"/>
    <cellStyle name="SAPBEXexcCritical5 2 2 2 2 7 2 2 2" xfId="45646"/>
    <cellStyle name="SAPBEXexcCritical5 2 2 2 2 7 2 2 2 2" xfId="45645"/>
    <cellStyle name="SAPBEXexcCritical5 2 2 2 2 7 2 2 3" xfId="45644"/>
    <cellStyle name="SAPBEXexcCritical5 2 2 2 2 7 2 3" xfId="45643"/>
    <cellStyle name="SAPBEXexcCritical5 2 2 2 2 7 2 3 2" xfId="45642"/>
    <cellStyle name="SAPBEXexcCritical5 2 2 2 2 7 2 4" xfId="45641"/>
    <cellStyle name="SAPBEXexcCritical5 2 2 2 2 7 3" xfId="45640"/>
    <cellStyle name="SAPBEXexcCritical5 2 2 2 2 7 3 2" xfId="45639"/>
    <cellStyle name="SAPBEXexcCritical5 2 2 2 2 7 3 2 2" xfId="45638"/>
    <cellStyle name="SAPBEXexcCritical5 2 2 2 2 7 3 3" xfId="45637"/>
    <cellStyle name="SAPBEXexcCritical5 2 2 2 2 7 4" xfId="45636"/>
    <cellStyle name="SAPBEXexcCritical5 2 2 2 2 7 4 2" xfId="45635"/>
    <cellStyle name="SAPBEXexcCritical5 2 2 2 2 7 5" xfId="45634"/>
    <cellStyle name="SAPBEXexcCritical5 2 2 2 3" xfId="45633"/>
    <cellStyle name="SAPBEXexcCritical5 2 2 2 3 2" xfId="45632"/>
    <cellStyle name="SAPBEXexcCritical5 2 2 2 3 2 2" xfId="45631"/>
    <cellStyle name="SAPBEXexcCritical5 2 2 2 3 2 2 2" xfId="45630"/>
    <cellStyle name="SAPBEXexcCritical5 2 2 2 3 2 2 2 2" xfId="45629"/>
    <cellStyle name="SAPBEXexcCritical5 2 2 2 3 2 2 3" xfId="45628"/>
    <cellStyle name="SAPBEXexcCritical5 2 2 2 3 2 3" xfId="45627"/>
    <cellStyle name="SAPBEXexcCritical5 2 2 2 3 2 3 2" xfId="45626"/>
    <cellStyle name="SAPBEXexcCritical5 2 2 2 3 2 4" xfId="45625"/>
    <cellStyle name="SAPBEXexcCritical5 2 2 2 3 3" xfId="45624"/>
    <cellStyle name="SAPBEXexcCritical5 2 2 2 3 3 2" xfId="45623"/>
    <cellStyle name="SAPBEXexcCritical5 2 2 2 4" xfId="45622"/>
    <cellStyle name="SAPBEXexcCritical5 2 2 2 4 2" xfId="45621"/>
    <cellStyle name="SAPBEXexcCritical5 2 2 2 4 2 2" xfId="45620"/>
    <cellStyle name="SAPBEXexcCritical5 2 2 2 4 2 2 2" xfId="45619"/>
    <cellStyle name="SAPBEXexcCritical5 2 2 2 4 2 2 2 2" xfId="45618"/>
    <cellStyle name="SAPBEXexcCritical5 2 2 2 4 2 2 3" xfId="45617"/>
    <cellStyle name="SAPBEXexcCritical5 2 2 2 4 2 3" xfId="45616"/>
    <cellStyle name="SAPBEXexcCritical5 2 2 2 4 2 3 2" xfId="45615"/>
    <cellStyle name="SAPBEXexcCritical5 2 2 2 4 2 4" xfId="45614"/>
    <cellStyle name="SAPBEXexcCritical5 2 2 2 5" xfId="45613"/>
    <cellStyle name="SAPBEXexcCritical5 2 2 2 5 2" xfId="45612"/>
    <cellStyle name="SAPBEXexcCritical5 2 2 2 5 2 2" xfId="45611"/>
    <cellStyle name="SAPBEXexcCritical5 2 2 2 5 2 2 2" xfId="45610"/>
    <cellStyle name="SAPBEXexcCritical5 2 2 2 5 2 2 2 2" xfId="45609"/>
    <cellStyle name="SAPBEXexcCritical5 2 2 2 5 2 2 3" xfId="45608"/>
    <cellStyle name="SAPBEXexcCritical5 2 2 2 5 2 3" xfId="45607"/>
    <cellStyle name="SAPBEXexcCritical5 2 2 2 5 2 3 2" xfId="45606"/>
    <cellStyle name="SAPBEXexcCritical5 2 2 2 5 2 4" xfId="45605"/>
    <cellStyle name="SAPBEXexcCritical5 2 2 2 5 3" xfId="45604"/>
    <cellStyle name="SAPBEXexcCritical5 2 2 2 5 3 2" xfId="45603"/>
    <cellStyle name="SAPBEXexcCritical5 2 2 2 5 4" xfId="45602"/>
    <cellStyle name="SAPBEXexcCritical5 2 2 2 6" xfId="45601"/>
    <cellStyle name="SAPBEXexcCritical5 2 2 2 6 2" xfId="45600"/>
    <cellStyle name="SAPBEXexcCritical5 2 2 2 6 2 2" xfId="45599"/>
    <cellStyle name="SAPBEXexcCritical5 2 2 2 6 2 2 2" xfId="45598"/>
    <cellStyle name="SAPBEXexcCritical5 2 2 2 6 2 2 2 2" xfId="45597"/>
    <cellStyle name="SAPBEXexcCritical5 2 2 2 6 2 2 3" xfId="45596"/>
    <cellStyle name="SAPBEXexcCritical5 2 2 2 6 2 3" xfId="45595"/>
    <cellStyle name="SAPBEXexcCritical5 2 2 2 6 2 3 2" xfId="45594"/>
    <cellStyle name="SAPBEXexcCritical5 2 2 2 6 2 4" xfId="45593"/>
    <cellStyle name="SAPBEXexcCritical5 2 2 2 6 3" xfId="45592"/>
    <cellStyle name="SAPBEXexcCritical5 2 2 2 6 3 2" xfId="45591"/>
    <cellStyle name="SAPBEXexcCritical5 2 2 2 6 3 2 2" xfId="45590"/>
    <cellStyle name="SAPBEXexcCritical5 2 2 2 6 3 3" xfId="45589"/>
    <cellStyle name="SAPBEXexcCritical5 2 2 2 6 4" xfId="45588"/>
    <cellStyle name="SAPBEXexcCritical5 2 2 2 6 4 2" xfId="45587"/>
    <cellStyle name="SAPBEXexcCritical5 2 2 2 6 5" xfId="45586"/>
    <cellStyle name="SAPBEXexcCritical5 2 2 2 7" xfId="45585"/>
    <cellStyle name="SAPBEXexcCritical5 2 2 2 7 2" xfId="45584"/>
    <cellStyle name="SAPBEXexcCritical5 2 2 2 7 2 2" xfId="45583"/>
    <cellStyle name="SAPBEXexcCritical5 2 2 2 7 2 2 2" xfId="45582"/>
    <cellStyle name="SAPBEXexcCritical5 2 2 2 7 2 2 2 2" xfId="45581"/>
    <cellStyle name="SAPBEXexcCritical5 2 2 2 7 2 2 3" xfId="45580"/>
    <cellStyle name="SAPBEXexcCritical5 2 2 2 7 2 3" xfId="45579"/>
    <cellStyle name="SAPBEXexcCritical5 2 2 2 7 2 3 2" xfId="45578"/>
    <cellStyle name="SAPBEXexcCritical5 2 2 2 7 2 4" xfId="45577"/>
    <cellStyle name="SAPBEXexcCritical5 2 2 2 7 3" xfId="45576"/>
    <cellStyle name="SAPBEXexcCritical5 2 2 2 7 3 2" xfId="45575"/>
    <cellStyle name="SAPBEXexcCritical5 2 2 2 7 4" xfId="45574"/>
    <cellStyle name="SAPBEXexcCritical5 2 2 2 8" xfId="45573"/>
    <cellStyle name="SAPBEXexcCritical5 2 2 2 8 2" xfId="45572"/>
    <cellStyle name="SAPBEXexcCritical5 2 2 2 8 2 2" xfId="45571"/>
    <cellStyle name="SAPBEXexcCritical5 2 2 2 8 2 2 2" xfId="45570"/>
    <cellStyle name="SAPBEXexcCritical5 2 2 2 8 2 2 2 2" xfId="45569"/>
    <cellStyle name="SAPBEXexcCritical5 2 2 2 8 2 2 3" xfId="45568"/>
    <cellStyle name="SAPBEXexcCritical5 2 2 2 8 2 3" xfId="45567"/>
    <cellStyle name="SAPBEXexcCritical5 2 2 2 8 2 3 2" xfId="45566"/>
    <cellStyle name="SAPBEXexcCritical5 2 2 2 8 2 4" xfId="45565"/>
    <cellStyle name="SAPBEXexcCritical5 2 2 2 8 3" xfId="45564"/>
    <cellStyle name="SAPBEXexcCritical5 2 2 2 8 3 2" xfId="45563"/>
    <cellStyle name="SAPBEXexcCritical5 2 2 2 8 3 2 2" xfId="45562"/>
    <cellStyle name="SAPBEXexcCritical5 2 2 2 8 3 3" xfId="45561"/>
    <cellStyle name="SAPBEXexcCritical5 2 2 2 8 4" xfId="45560"/>
    <cellStyle name="SAPBEXexcCritical5 2 2 2 8 4 2" xfId="45559"/>
    <cellStyle name="SAPBEXexcCritical5 2 2 2 8 5" xfId="45558"/>
    <cellStyle name="SAPBEXexcCritical5 2 2 3" xfId="45557"/>
    <cellStyle name="SAPBEXexcCritical5 2 2 3 2" xfId="45556"/>
    <cellStyle name="SAPBEXexcCritical5 2 2 3 2 2" xfId="45555"/>
    <cellStyle name="SAPBEXexcCritical5 2 2 3 2 2 2" xfId="45554"/>
    <cellStyle name="SAPBEXexcCritical5 2 2 3 2 2 2 2" xfId="45553"/>
    <cellStyle name="SAPBEXexcCritical5 2 2 3 2 2 2 2 2" xfId="45552"/>
    <cellStyle name="SAPBEXexcCritical5 2 2 3 2 2 2 3" xfId="45551"/>
    <cellStyle name="SAPBEXexcCritical5 2 2 3 2 2 3" xfId="45550"/>
    <cellStyle name="SAPBEXexcCritical5 2 2 3 2 2 3 2" xfId="45549"/>
    <cellStyle name="SAPBEXexcCritical5 2 2 3 2 2 4" xfId="45548"/>
    <cellStyle name="SAPBEXexcCritical5 2 2 3 2 3" xfId="45547"/>
    <cellStyle name="SAPBEXexcCritical5 2 2 3 2 3 2" xfId="45546"/>
    <cellStyle name="SAPBEXexcCritical5 2 2 3 3" xfId="45545"/>
    <cellStyle name="SAPBEXexcCritical5 2 2 3 3 2" xfId="45544"/>
    <cellStyle name="SAPBEXexcCritical5 2 2 3 3 2 2" xfId="45543"/>
    <cellStyle name="SAPBEXexcCritical5 2 2 3 3 2 2 2" xfId="45542"/>
    <cellStyle name="SAPBEXexcCritical5 2 2 3 3 2 2 2 2" xfId="45541"/>
    <cellStyle name="SAPBEXexcCritical5 2 2 3 3 2 2 3" xfId="45540"/>
    <cellStyle name="SAPBEXexcCritical5 2 2 3 3 2 3" xfId="45539"/>
    <cellStyle name="SAPBEXexcCritical5 2 2 3 3 2 3 2" xfId="45538"/>
    <cellStyle name="SAPBEXexcCritical5 2 2 3 3 2 4" xfId="45537"/>
    <cellStyle name="SAPBEXexcCritical5 2 2 3 4" xfId="45536"/>
    <cellStyle name="SAPBEXexcCritical5 2 2 3 4 2" xfId="45535"/>
    <cellStyle name="SAPBEXexcCritical5 2 2 3 4 2 2" xfId="45534"/>
    <cellStyle name="SAPBEXexcCritical5 2 2 3 4 2 2 2" xfId="45533"/>
    <cellStyle name="SAPBEXexcCritical5 2 2 3 4 2 2 2 2" xfId="45532"/>
    <cellStyle name="SAPBEXexcCritical5 2 2 3 4 2 2 3" xfId="45531"/>
    <cellStyle name="SAPBEXexcCritical5 2 2 3 4 2 3" xfId="45530"/>
    <cellStyle name="SAPBEXexcCritical5 2 2 3 4 2 3 2" xfId="45529"/>
    <cellStyle name="SAPBEXexcCritical5 2 2 3 4 2 4" xfId="45528"/>
    <cellStyle name="SAPBEXexcCritical5 2 2 3 4 3" xfId="45527"/>
    <cellStyle name="SAPBEXexcCritical5 2 2 3 4 3 2" xfId="45526"/>
    <cellStyle name="SAPBEXexcCritical5 2 2 3 4 4" xfId="45525"/>
    <cellStyle name="SAPBEXexcCritical5 2 2 3 5" xfId="45524"/>
    <cellStyle name="SAPBEXexcCritical5 2 2 3 5 2" xfId="45523"/>
    <cellStyle name="SAPBEXexcCritical5 2 2 3 5 2 2" xfId="45522"/>
    <cellStyle name="SAPBEXexcCritical5 2 2 3 5 2 2 2" xfId="45521"/>
    <cellStyle name="SAPBEXexcCritical5 2 2 3 5 2 2 2 2" xfId="45520"/>
    <cellStyle name="SAPBEXexcCritical5 2 2 3 5 2 2 3" xfId="45519"/>
    <cellStyle name="SAPBEXexcCritical5 2 2 3 5 2 3" xfId="45518"/>
    <cellStyle name="SAPBEXexcCritical5 2 2 3 5 2 3 2" xfId="45517"/>
    <cellStyle name="SAPBEXexcCritical5 2 2 3 5 2 4" xfId="45516"/>
    <cellStyle name="SAPBEXexcCritical5 2 2 3 5 3" xfId="45515"/>
    <cellStyle name="SAPBEXexcCritical5 2 2 3 5 3 2" xfId="45514"/>
    <cellStyle name="SAPBEXexcCritical5 2 2 3 5 3 2 2" xfId="45513"/>
    <cellStyle name="SAPBEXexcCritical5 2 2 3 5 3 3" xfId="45512"/>
    <cellStyle name="SAPBEXexcCritical5 2 2 3 5 4" xfId="45511"/>
    <cellStyle name="SAPBEXexcCritical5 2 2 3 5 4 2" xfId="45510"/>
    <cellStyle name="SAPBEXexcCritical5 2 2 3 5 5" xfId="45509"/>
    <cellStyle name="SAPBEXexcCritical5 2 2 3 6" xfId="45508"/>
    <cellStyle name="SAPBEXexcCritical5 2 2 3 6 2" xfId="45507"/>
    <cellStyle name="SAPBEXexcCritical5 2 2 3 6 2 2" xfId="45506"/>
    <cellStyle name="SAPBEXexcCritical5 2 2 3 6 2 2 2" xfId="45505"/>
    <cellStyle name="SAPBEXexcCritical5 2 2 3 6 2 2 2 2" xfId="45504"/>
    <cellStyle name="SAPBEXexcCritical5 2 2 3 6 2 2 3" xfId="45503"/>
    <cellStyle name="SAPBEXexcCritical5 2 2 3 6 2 3" xfId="45502"/>
    <cellStyle name="SAPBEXexcCritical5 2 2 3 6 2 3 2" xfId="45501"/>
    <cellStyle name="SAPBEXexcCritical5 2 2 3 6 2 4" xfId="45500"/>
    <cellStyle name="SAPBEXexcCritical5 2 2 3 6 3" xfId="45499"/>
    <cellStyle name="SAPBEXexcCritical5 2 2 3 6 3 2" xfId="45498"/>
    <cellStyle name="SAPBEXexcCritical5 2 2 3 6 4" xfId="45497"/>
    <cellStyle name="SAPBEXexcCritical5 2 2 3 7" xfId="45496"/>
    <cellStyle name="SAPBEXexcCritical5 2 2 3 7 2" xfId="45495"/>
    <cellStyle name="SAPBEXexcCritical5 2 2 3 7 2 2" xfId="45494"/>
    <cellStyle name="SAPBEXexcCritical5 2 2 3 7 2 2 2" xfId="45493"/>
    <cellStyle name="SAPBEXexcCritical5 2 2 3 7 2 2 2 2" xfId="45492"/>
    <cellStyle name="SAPBEXexcCritical5 2 2 3 7 2 2 3" xfId="45491"/>
    <cellStyle name="SAPBEXexcCritical5 2 2 3 7 2 3" xfId="45490"/>
    <cellStyle name="SAPBEXexcCritical5 2 2 3 7 2 3 2" xfId="45489"/>
    <cellStyle name="SAPBEXexcCritical5 2 2 3 7 2 4" xfId="45488"/>
    <cellStyle name="SAPBEXexcCritical5 2 2 3 7 3" xfId="45487"/>
    <cellStyle name="SAPBEXexcCritical5 2 2 3 7 3 2" xfId="45486"/>
    <cellStyle name="SAPBEXexcCritical5 2 2 3 7 3 2 2" xfId="45485"/>
    <cellStyle name="SAPBEXexcCritical5 2 2 3 7 3 3" xfId="45484"/>
    <cellStyle name="SAPBEXexcCritical5 2 2 3 7 4" xfId="45483"/>
    <cellStyle name="SAPBEXexcCritical5 2 2 3 7 4 2" xfId="45482"/>
    <cellStyle name="SAPBEXexcCritical5 2 2 3 7 5" xfId="45481"/>
    <cellStyle name="SAPBEXexcCritical5 2 2 4" xfId="45480"/>
    <cellStyle name="SAPBEXexcCritical5 2 2 4 2" xfId="45479"/>
    <cellStyle name="SAPBEXexcCritical5 2 2 4 2 2" xfId="45478"/>
    <cellStyle name="SAPBEXexcCritical5 2 2 4 2 2 2" xfId="45477"/>
    <cellStyle name="SAPBEXexcCritical5 2 2 4 2 2 2 2" xfId="45476"/>
    <cellStyle name="SAPBEXexcCritical5 2 2 4 2 2 3" xfId="45475"/>
    <cellStyle name="SAPBEXexcCritical5 2 2 4 2 3" xfId="45474"/>
    <cellStyle name="SAPBEXexcCritical5 2 2 4 2 3 2" xfId="45473"/>
    <cellStyle name="SAPBEXexcCritical5 2 2 4 2 4" xfId="45472"/>
    <cellStyle name="SAPBEXexcCritical5 2 2 4 3" xfId="45471"/>
    <cellStyle name="SAPBEXexcCritical5 2 2 4 3 2" xfId="45470"/>
    <cellStyle name="SAPBEXexcCritical5 2 2 5" xfId="45469"/>
    <cellStyle name="SAPBEXexcCritical5 2 2 5 2" xfId="45468"/>
    <cellStyle name="SAPBEXexcCritical5 2 2 5 2 2" xfId="45467"/>
    <cellStyle name="SAPBEXexcCritical5 2 2 5 2 2 2" xfId="45466"/>
    <cellStyle name="SAPBEXexcCritical5 2 2 5 2 2 2 2" xfId="45465"/>
    <cellStyle name="SAPBEXexcCritical5 2 2 5 2 2 3" xfId="45464"/>
    <cellStyle name="SAPBEXexcCritical5 2 2 5 2 3" xfId="45463"/>
    <cellStyle name="SAPBEXexcCritical5 2 2 5 2 3 2" xfId="45462"/>
    <cellStyle name="SAPBEXexcCritical5 2 2 5 2 4" xfId="45461"/>
    <cellStyle name="SAPBEXexcCritical5 2 2 6" xfId="45460"/>
    <cellStyle name="SAPBEXexcCritical5 2 2 6 2" xfId="45459"/>
    <cellStyle name="SAPBEXexcCritical5 2 2 6 2 2" xfId="45458"/>
    <cellStyle name="SAPBEXexcCritical5 2 2 6 2 2 2" xfId="45457"/>
    <cellStyle name="SAPBEXexcCritical5 2 2 6 2 2 2 2" xfId="45456"/>
    <cellStyle name="SAPBEXexcCritical5 2 2 6 2 2 3" xfId="45455"/>
    <cellStyle name="SAPBEXexcCritical5 2 2 6 2 3" xfId="45454"/>
    <cellStyle name="SAPBEXexcCritical5 2 2 6 2 3 2" xfId="45453"/>
    <cellStyle name="SAPBEXexcCritical5 2 2 6 2 4" xfId="45452"/>
    <cellStyle name="SAPBEXexcCritical5 2 2 6 3" xfId="45451"/>
    <cellStyle name="SAPBEXexcCritical5 2 2 6 3 2" xfId="45450"/>
    <cellStyle name="SAPBEXexcCritical5 2 2 6 4" xfId="45449"/>
    <cellStyle name="SAPBEXexcCritical5 2 2 7" xfId="45448"/>
    <cellStyle name="SAPBEXexcCritical5 2 2 7 2" xfId="45447"/>
    <cellStyle name="SAPBEXexcCritical5 2 2 7 2 2" xfId="45446"/>
    <cellStyle name="SAPBEXexcCritical5 2 2 7 2 2 2" xfId="45445"/>
    <cellStyle name="SAPBEXexcCritical5 2 2 7 2 2 2 2" xfId="45444"/>
    <cellStyle name="SAPBEXexcCritical5 2 2 7 2 2 3" xfId="45443"/>
    <cellStyle name="SAPBEXexcCritical5 2 2 7 2 3" xfId="45442"/>
    <cellStyle name="SAPBEXexcCritical5 2 2 7 2 3 2" xfId="45441"/>
    <cellStyle name="SAPBEXexcCritical5 2 2 7 2 4" xfId="45440"/>
    <cellStyle name="SAPBEXexcCritical5 2 2 7 3" xfId="45439"/>
    <cellStyle name="SAPBEXexcCritical5 2 2 7 3 2" xfId="45438"/>
    <cellStyle name="SAPBEXexcCritical5 2 2 7 3 2 2" xfId="45437"/>
    <cellStyle name="SAPBEXexcCritical5 2 2 7 3 3" xfId="45436"/>
    <cellStyle name="SAPBEXexcCritical5 2 2 7 4" xfId="45435"/>
    <cellStyle name="SAPBEXexcCritical5 2 2 7 4 2" xfId="45434"/>
    <cellStyle name="SAPBEXexcCritical5 2 2 7 5" xfId="45433"/>
    <cellStyle name="SAPBEXexcCritical5 2 2 8" xfId="45432"/>
    <cellStyle name="SAPBEXexcCritical5 2 2 8 2" xfId="45431"/>
    <cellStyle name="SAPBEXexcCritical5 2 2 8 2 2" xfId="45430"/>
    <cellStyle name="SAPBEXexcCritical5 2 2 8 2 2 2" xfId="45429"/>
    <cellStyle name="SAPBEXexcCritical5 2 2 8 2 2 2 2" xfId="45428"/>
    <cellStyle name="SAPBEXexcCritical5 2 2 8 2 2 3" xfId="45427"/>
    <cellStyle name="SAPBEXexcCritical5 2 2 8 2 3" xfId="45426"/>
    <cellStyle name="SAPBEXexcCritical5 2 2 8 2 3 2" xfId="45425"/>
    <cellStyle name="SAPBEXexcCritical5 2 2 8 2 4" xfId="45424"/>
    <cellStyle name="SAPBEXexcCritical5 2 2 8 3" xfId="45423"/>
    <cellStyle name="SAPBEXexcCritical5 2 2 8 3 2" xfId="45422"/>
    <cellStyle name="SAPBEXexcCritical5 2 2 8 4" xfId="45421"/>
    <cellStyle name="SAPBEXexcCritical5 2 2 9" xfId="45420"/>
    <cellStyle name="SAPBEXexcCritical5 2 2 9 2" xfId="45419"/>
    <cellStyle name="SAPBEXexcCritical5 2 2 9 2 2" xfId="45418"/>
    <cellStyle name="SAPBEXexcCritical5 2 2 9 2 2 2" xfId="45417"/>
    <cellStyle name="SAPBEXexcCritical5 2 2 9 2 2 2 2" xfId="45416"/>
    <cellStyle name="SAPBEXexcCritical5 2 2 9 2 2 3" xfId="45415"/>
    <cellStyle name="SAPBEXexcCritical5 2 2 9 2 3" xfId="45414"/>
    <cellStyle name="SAPBEXexcCritical5 2 2 9 2 3 2" xfId="45413"/>
    <cellStyle name="SAPBEXexcCritical5 2 2 9 2 4" xfId="45412"/>
    <cellStyle name="SAPBEXexcCritical5 2 2 9 3" xfId="45411"/>
    <cellStyle name="SAPBEXexcCritical5 2 2 9 3 2" xfId="45410"/>
    <cellStyle name="SAPBEXexcCritical5 2 2 9 3 2 2" xfId="45409"/>
    <cellStyle name="SAPBEXexcCritical5 2 2 9 3 3" xfId="45408"/>
    <cellStyle name="SAPBEXexcCritical5 2 2 9 4" xfId="45407"/>
    <cellStyle name="SAPBEXexcCritical5 2 2 9 4 2" xfId="45406"/>
    <cellStyle name="SAPBEXexcCritical5 2 2 9 5" xfId="45405"/>
    <cellStyle name="SAPBEXexcCritical5 2 3" xfId="45404"/>
    <cellStyle name="SAPBEXexcCritical5 2 3 2" xfId="45403"/>
    <cellStyle name="SAPBEXexcCritical5 2 3 2 2" xfId="45402"/>
    <cellStyle name="SAPBEXexcCritical5 2 3 2 2 2" xfId="45401"/>
    <cellStyle name="SAPBEXexcCritical5 2 3 2 2 2 2" xfId="45400"/>
    <cellStyle name="SAPBEXexcCritical5 2 3 2 2 2 2 2" xfId="45399"/>
    <cellStyle name="SAPBEXexcCritical5 2 3 2 2 2 2 2 2" xfId="45398"/>
    <cellStyle name="SAPBEXexcCritical5 2 3 2 2 2 2 3" xfId="45397"/>
    <cellStyle name="SAPBEXexcCritical5 2 3 2 2 2 3" xfId="45396"/>
    <cellStyle name="SAPBEXexcCritical5 2 3 2 2 2 3 2" xfId="45395"/>
    <cellStyle name="SAPBEXexcCritical5 2 3 2 2 2 4" xfId="45394"/>
    <cellStyle name="SAPBEXexcCritical5 2 3 2 2 3" xfId="45393"/>
    <cellStyle name="SAPBEXexcCritical5 2 3 2 2 3 2" xfId="45392"/>
    <cellStyle name="SAPBEXexcCritical5 2 3 2 3" xfId="45391"/>
    <cellStyle name="SAPBEXexcCritical5 2 3 2 3 2" xfId="45390"/>
    <cellStyle name="SAPBEXexcCritical5 2 3 2 3 2 2" xfId="45389"/>
    <cellStyle name="SAPBEXexcCritical5 2 3 2 3 2 2 2" xfId="45388"/>
    <cellStyle name="SAPBEXexcCritical5 2 3 2 3 2 2 2 2" xfId="45387"/>
    <cellStyle name="SAPBEXexcCritical5 2 3 2 3 2 2 3" xfId="45386"/>
    <cellStyle name="SAPBEXexcCritical5 2 3 2 3 2 3" xfId="45385"/>
    <cellStyle name="SAPBEXexcCritical5 2 3 2 3 2 3 2" xfId="45384"/>
    <cellStyle name="SAPBEXexcCritical5 2 3 2 3 2 4" xfId="45383"/>
    <cellStyle name="SAPBEXexcCritical5 2 3 2 4" xfId="45382"/>
    <cellStyle name="SAPBEXexcCritical5 2 3 2 4 2" xfId="45381"/>
    <cellStyle name="SAPBEXexcCritical5 2 3 2 4 2 2" xfId="45380"/>
    <cellStyle name="SAPBEXexcCritical5 2 3 2 4 2 2 2" xfId="45379"/>
    <cellStyle name="SAPBEXexcCritical5 2 3 2 4 2 2 2 2" xfId="45378"/>
    <cellStyle name="SAPBEXexcCritical5 2 3 2 4 2 2 3" xfId="45377"/>
    <cellStyle name="SAPBEXexcCritical5 2 3 2 4 2 3" xfId="45376"/>
    <cellStyle name="SAPBEXexcCritical5 2 3 2 4 2 3 2" xfId="45375"/>
    <cellStyle name="SAPBEXexcCritical5 2 3 2 4 2 4" xfId="45374"/>
    <cellStyle name="SAPBEXexcCritical5 2 3 2 4 3" xfId="45373"/>
    <cellStyle name="SAPBEXexcCritical5 2 3 2 4 3 2" xfId="45372"/>
    <cellStyle name="SAPBEXexcCritical5 2 3 2 4 4" xfId="45371"/>
    <cellStyle name="SAPBEXexcCritical5 2 3 2 5" xfId="45370"/>
    <cellStyle name="SAPBEXexcCritical5 2 3 2 5 2" xfId="45369"/>
    <cellStyle name="SAPBEXexcCritical5 2 3 2 5 2 2" xfId="45368"/>
    <cellStyle name="SAPBEXexcCritical5 2 3 2 5 2 2 2" xfId="45367"/>
    <cellStyle name="SAPBEXexcCritical5 2 3 2 5 2 2 2 2" xfId="45366"/>
    <cellStyle name="SAPBEXexcCritical5 2 3 2 5 2 2 3" xfId="45365"/>
    <cellStyle name="SAPBEXexcCritical5 2 3 2 5 2 3" xfId="45364"/>
    <cellStyle name="SAPBEXexcCritical5 2 3 2 5 2 3 2" xfId="45363"/>
    <cellStyle name="SAPBEXexcCritical5 2 3 2 5 2 4" xfId="45362"/>
    <cellStyle name="SAPBEXexcCritical5 2 3 2 5 3" xfId="45361"/>
    <cellStyle name="SAPBEXexcCritical5 2 3 2 5 3 2" xfId="45360"/>
    <cellStyle name="SAPBEXexcCritical5 2 3 2 5 3 2 2" xfId="45359"/>
    <cellStyle name="SAPBEXexcCritical5 2 3 2 5 3 3" xfId="45358"/>
    <cellStyle name="SAPBEXexcCritical5 2 3 2 5 4" xfId="45357"/>
    <cellStyle name="SAPBEXexcCritical5 2 3 2 5 4 2" xfId="45356"/>
    <cellStyle name="SAPBEXexcCritical5 2 3 2 5 5" xfId="45355"/>
    <cellStyle name="SAPBEXexcCritical5 2 3 2 6" xfId="45354"/>
    <cellStyle name="SAPBEXexcCritical5 2 3 2 6 2" xfId="45353"/>
    <cellStyle name="SAPBEXexcCritical5 2 3 2 6 2 2" xfId="45352"/>
    <cellStyle name="SAPBEXexcCritical5 2 3 2 6 2 2 2" xfId="45351"/>
    <cellStyle name="SAPBEXexcCritical5 2 3 2 6 2 2 2 2" xfId="45350"/>
    <cellStyle name="SAPBEXexcCritical5 2 3 2 6 2 2 3" xfId="45349"/>
    <cellStyle name="SAPBEXexcCritical5 2 3 2 6 2 3" xfId="45348"/>
    <cellStyle name="SAPBEXexcCritical5 2 3 2 6 2 3 2" xfId="45347"/>
    <cellStyle name="SAPBEXexcCritical5 2 3 2 6 2 4" xfId="45346"/>
    <cellStyle name="SAPBEXexcCritical5 2 3 2 6 3" xfId="45345"/>
    <cellStyle name="SAPBEXexcCritical5 2 3 2 6 3 2" xfId="45344"/>
    <cellStyle name="SAPBEXexcCritical5 2 3 2 6 4" xfId="45343"/>
    <cellStyle name="SAPBEXexcCritical5 2 3 2 7" xfId="45342"/>
    <cellStyle name="SAPBEXexcCritical5 2 3 2 7 2" xfId="45341"/>
    <cellStyle name="SAPBEXexcCritical5 2 3 2 7 2 2" xfId="45340"/>
    <cellStyle name="SAPBEXexcCritical5 2 3 2 7 2 2 2" xfId="45339"/>
    <cellStyle name="SAPBEXexcCritical5 2 3 2 7 2 2 2 2" xfId="45338"/>
    <cellStyle name="SAPBEXexcCritical5 2 3 2 7 2 2 3" xfId="45337"/>
    <cellStyle name="SAPBEXexcCritical5 2 3 2 7 2 3" xfId="45336"/>
    <cellStyle name="SAPBEXexcCritical5 2 3 2 7 2 3 2" xfId="45335"/>
    <cellStyle name="SAPBEXexcCritical5 2 3 2 7 2 4" xfId="45334"/>
    <cellStyle name="SAPBEXexcCritical5 2 3 2 7 3" xfId="45333"/>
    <cellStyle name="SAPBEXexcCritical5 2 3 2 7 3 2" xfId="45332"/>
    <cellStyle name="SAPBEXexcCritical5 2 3 2 7 3 2 2" xfId="45331"/>
    <cellStyle name="SAPBEXexcCritical5 2 3 2 7 3 3" xfId="45330"/>
    <cellStyle name="SAPBEXexcCritical5 2 3 2 7 4" xfId="45329"/>
    <cellStyle name="SAPBEXexcCritical5 2 3 2 7 4 2" xfId="45328"/>
    <cellStyle name="SAPBEXexcCritical5 2 3 2 7 5" xfId="45327"/>
    <cellStyle name="SAPBEXexcCritical5 2 3 3" xfId="45326"/>
    <cellStyle name="SAPBEXexcCritical5 2 3 3 2" xfId="45325"/>
    <cellStyle name="SAPBEXexcCritical5 2 3 3 2 2" xfId="45324"/>
    <cellStyle name="SAPBEXexcCritical5 2 3 3 2 2 2" xfId="45323"/>
    <cellStyle name="SAPBEXexcCritical5 2 3 3 2 2 2 2" xfId="45322"/>
    <cellStyle name="SAPBEXexcCritical5 2 3 3 2 2 3" xfId="45321"/>
    <cellStyle name="SAPBEXexcCritical5 2 3 3 2 3" xfId="45320"/>
    <cellStyle name="SAPBEXexcCritical5 2 3 3 2 3 2" xfId="45319"/>
    <cellStyle name="SAPBEXexcCritical5 2 3 3 2 4" xfId="45318"/>
    <cellStyle name="SAPBEXexcCritical5 2 3 3 3" xfId="45317"/>
    <cellStyle name="SAPBEXexcCritical5 2 3 3 3 2" xfId="45316"/>
    <cellStyle name="SAPBEXexcCritical5 2 3 4" xfId="45315"/>
    <cellStyle name="SAPBEXexcCritical5 2 3 4 2" xfId="45314"/>
    <cellStyle name="SAPBEXexcCritical5 2 3 4 2 2" xfId="45313"/>
    <cellStyle name="SAPBEXexcCritical5 2 3 4 2 2 2" xfId="45312"/>
    <cellStyle name="SAPBEXexcCritical5 2 3 4 2 2 2 2" xfId="45311"/>
    <cellStyle name="SAPBEXexcCritical5 2 3 4 2 2 3" xfId="45310"/>
    <cellStyle name="SAPBEXexcCritical5 2 3 4 2 3" xfId="45309"/>
    <cellStyle name="SAPBEXexcCritical5 2 3 4 2 3 2" xfId="45308"/>
    <cellStyle name="SAPBEXexcCritical5 2 3 4 2 4" xfId="45307"/>
    <cellStyle name="SAPBEXexcCritical5 2 3 5" xfId="45306"/>
    <cellStyle name="SAPBEXexcCritical5 2 3 5 2" xfId="45305"/>
    <cellStyle name="SAPBEXexcCritical5 2 3 5 2 2" xfId="45304"/>
    <cellStyle name="SAPBEXexcCritical5 2 3 5 2 2 2" xfId="45303"/>
    <cellStyle name="SAPBEXexcCritical5 2 3 5 2 2 2 2" xfId="45302"/>
    <cellStyle name="SAPBEXexcCritical5 2 3 5 2 2 3" xfId="45301"/>
    <cellStyle name="SAPBEXexcCritical5 2 3 5 2 3" xfId="45300"/>
    <cellStyle name="SAPBEXexcCritical5 2 3 5 2 3 2" xfId="45299"/>
    <cellStyle name="SAPBEXexcCritical5 2 3 5 2 4" xfId="45298"/>
    <cellStyle name="SAPBEXexcCritical5 2 3 5 3" xfId="45297"/>
    <cellStyle name="SAPBEXexcCritical5 2 3 5 3 2" xfId="45296"/>
    <cellStyle name="SAPBEXexcCritical5 2 3 5 4" xfId="45295"/>
    <cellStyle name="SAPBEXexcCritical5 2 3 6" xfId="45294"/>
    <cellStyle name="SAPBEXexcCritical5 2 3 6 2" xfId="45293"/>
    <cellStyle name="SAPBEXexcCritical5 2 3 6 2 2" xfId="45292"/>
    <cellStyle name="SAPBEXexcCritical5 2 3 6 2 2 2" xfId="45291"/>
    <cellStyle name="SAPBEXexcCritical5 2 3 6 2 2 2 2" xfId="45290"/>
    <cellStyle name="SAPBEXexcCritical5 2 3 6 2 2 3" xfId="45289"/>
    <cellStyle name="SAPBEXexcCritical5 2 3 6 2 3" xfId="45288"/>
    <cellStyle name="SAPBEXexcCritical5 2 3 6 2 3 2" xfId="45287"/>
    <cellStyle name="SAPBEXexcCritical5 2 3 6 2 4" xfId="45286"/>
    <cellStyle name="SAPBEXexcCritical5 2 3 6 3" xfId="45285"/>
    <cellStyle name="SAPBEXexcCritical5 2 3 6 3 2" xfId="45284"/>
    <cellStyle name="SAPBEXexcCritical5 2 3 6 3 2 2" xfId="45283"/>
    <cellStyle name="SAPBEXexcCritical5 2 3 6 3 3" xfId="45282"/>
    <cellStyle name="SAPBEXexcCritical5 2 3 6 4" xfId="45281"/>
    <cellStyle name="SAPBEXexcCritical5 2 3 6 4 2" xfId="45280"/>
    <cellStyle name="SAPBEXexcCritical5 2 3 6 5" xfId="45279"/>
    <cellStyle name="SAPBEXexcCritical5 2 3 7" xfId="45278"/>
    <cellStyle name="SAPBEXexcCritical5 2 3 7 2" xfId="45277"/>
    <cellStyle name="SAPBEXexcCritical5 2 3 7 2 2" xfId="45276"/>
    <cellStyle name="SAPBEXexcCritical5 2 3 7 2 2 2" xfId="45275"/>
    <cellStyle name="SAPBEXexcCritical5 2 3 7 2 2 2 2" xfId="45274"/>
    <cellStyle name="SAPBEXexcCritical5 2 3 7 2 2 3" xfId="45273"/>
    <cellStyle name="SAPBEXexcCritical5 2 3 7 2 3" xfId="45272"/>
    <cellStyle name="SAPBEXexcCritical5 2 3 7 2 3 2" xfId="45271"/>
    <cellStyle name="SAPBEXexcCritical5 2 3 7 2 4" xfId="45270"/>
    <cellStyle name="SAPBEXexcCritical5 2 3 7 3" xfId="45269"/>
    <cellStyle name="SAPBEXexcCritical5 2 3 7 3 2" xfId="45268"/>
    <cellStyle name="SAPBEXexcCritical5 2 3 7 4" xfId="45267"/>
    <cellStyle name="SAPBEXexcCritical5 2 3 8" xfId="45266"/>
    <cellStyle name="SAPBEXexcCritical5 2 3 8 2" xfId="45265"/>
    <cellStyle name="SAPBEXexcCritical5 2 3 8 2 2" xfId="45264"/>
    <cellStyle name="SAPBEXexcCritical5 2 3 8 2 2 2" xfId="45263"/>
    <cellStyle name="SAPBEXexcCritical5 2 3 8 2 2 2 2" xfId="45262"/>
    <cellStyle name="SAPBEXexcCritical5 2 3 8 2 2 3" xfId="45261"/>
    <cellStyle name="SAPBEXexcCritical5 2 3 8 2 3" xfId="45260"/>
    <cellStyle name="SAPBEXexcCritical5 2 3 8 2 3 2" xfId="45259"/>
    <cellStyle name="SAPBEXexcCritical5 2 3 8 2 4" xfId="45258"/>
    <cellStyle name="SAPBEXexcCritical5 2 3 8 3" xfId="45257"/>
    <cellStyle name="SAPBEXexcCritical5 2 3 8 3 2" xfId="45256"/>
    <cellStyle name="SAPBEXexcCritical5 2 3 8 3 2 2" xfId="45255"/>
    <cellStyle name="SAPBEXexcCritical5 2 3 8 3 3" xfId="45254"/>
    <cellStyle name="SAPBEXexcCritical5 2 3 8 4" xfId="45253"/>
    <cellStyle name="SAPBEXexcCritical5 2 3 8 4 2" xfId="45252"/>
    <cellStyle name="SAPBEXexcCritical5 2 3 8 5" xfId="45251"/>
    <cellStyle name="SAPBEXexcCritical5 2 4" xfId="45250"/>
    <cellStyle name="SAPBEXexcCritical5 2 4 2" xfId="45249"/>
    <cellStyle name="SAPBEXexcCritical5 2 4 2 2" xfId="45248"/>
    <cellStyle name="SAPBEXexcCritical5 2 4 2 2 2" xfId="45247"/>
    <cellStyle name="SAPBEXexcCritical5 2 4 2 2 2 2" xfId="45246"/>
    <cellStyle name="SAPBEXexcCritical5 2 4 2 2 2 2 2" xfId="45245"/>
    <cellStyle name="SAPBEXexcCritical5 2 4 2 2 2 2 2 2" xfId="45244"/>
    <cellStyle name="SAPBEXexcCritical5 2 4 2 2 2 2 3" xfId="45243"/>
    <cellStyle name="SAPBEXexcCritical5 2 4 2 2 2 3" xfId="45242"/>
    <cellStyle name="SAPBEXexcCritical5 2 4 2 2 2 3 2" xfId="45241"/>
    <cellStyle name="SAPBEXexcCritical5 2 4 2 2 2 4" xfId="45240"/>
    <cellStyle name="SAPBEXexcCritical5 2 4 2 2 3" xfId="45239"/>
    <cellStyle name="SAPBEXexcCritical5 2 4 2 2 3 2" xfId="45238"/>
    <cellStyle name="SAPBEXexcCritical5 2 4 2 3" xfId="45237"/>
    <cellStyle name="SAPBEXexcCritical5 2 4 2 3 2" xfId="45236"/>
    <cellStyle name="SAPBEXexcCritical5 2 4 2 3 2 2" xfId="45235"/>
    <cellStyle name="SAPBEXexcCritical5 2 4 2 3 2 2 2" xfId="45234"/>
    <cellStyle name="SAPBEXexcCritical5 2 4 2 3 2 2 2 2" xfId="45233"/>
    <cellStyle name="SAPBEXexcCritical5 2 4 2 3 2 2 3" xfId="45232"/>
    <cellStyle name="SAPBEXexcCritical5 2 4 2 3 2 3" xfId="45231"/>
    <cellStyle name="SAPBEXexcCritical5 2 4 2 3 2 3 2" xfId="45230"/>
    <cellStyle name="SAPBEXexcCritical5 2 4 2 3 2 4" xfId="45229"/>
    <cellStyle name="SAPBEXexcCritical5 2 4 2 4" xfId="45228"/>
    <cellStyle name="SAPBEXexcCritical5 2 4 2 4 2" xfId="45227"/>
    <cellStyle name="SAPBEXexcCritical5 2 4 2 4 2 2" xfId="45226"/>
    <cellStyle name="SAPBEXexcCritical5 2 4 2 4 2 2 2" xfId="45225"/>
    <cellStyle name="SAPBEXexcCritical5 2 4 2 4 2 2 2 2" xfId="45224"/>
    <cellStyle name="SAPBEXexcCritical5 2 4 2 4 2 2 3" xfId="45223"/>
    <cellStyle name="SAPBEXexcCritical5 2 4 2 4 2 3" xfId="45222"/>
    <cellStyle name="SAPBEXexcCritical5 2 4 2 4 2 3 2" xfId="45221"/>
    <cellStyle name="SAPBEXexcCritical5 2 4 2 4 2 4" xfId="45220"/>
    <cellStyle name="SAPBEXexcCritical5 2 4 2 4 3" xfId="45219"/>
    <cellStyle name="SAPBEXexcCritical5 2 4 2 4 3 2" xfId="45218"/>
    <cellStyle name="SAPBEXexcCritical5 2 4 2 4 4" xfId="45217"/>
    <cellStyle name="SAPBEXexcCritical5 2 4 2 5" xfId="45216"/>
    <cellStyle name="SAPBEXexcCritical5 2 4 2 5 2" xfId="45215"/>
    <cellStyle name="SAPBEXexcCritical5 2 4 2 5 2 2" xfId="45214"/>
    <cellStyle name="SAPBEXexcCritical5 2 4 2 5 2 2 2" xfId="45213"/>
    <cellStyle name="SAPBEXexcCritical5 2 4 2 5 2 2 2 2" xfId="45212"/>
    <cellStyle name="SAPBEXexcCritical5 2 4 2 5 2 2 3" xfId="45211"/>
    <cellStyle name="SAPBEXexcCritical5 2 4 2 5 2 3" xfId="45210"/>
    <cellStyle name="SAPBEXexcCritical5 2 4 2 5 2 3 2" xfId="45209"/>
    <cellStyle name="SAPBEXexcCritical5 2 4 2 5 2 4" xfId="45208"/>
    <cellStyle name="SAPBEXexcCritical5 2 4 2 5 3" xfId="45207"/>
    <cellStyle name="SAPBEXexcCritical5 2 4 2 5 3 2" xfId="45206"/>
    <cellStyle name="SAPBEXexcCritical5 2 4 2 5 3 2 2" xfId="45205"/>
    <cellStyle name="SAPBEXexcCritical5 2 4 2 5 3 3" xfId="45204"/>
    <cellStyle name="SAPBEXexcCritical5 2 4 2 5 4" xfId="45203"/>
    <cellStyle name="SAPBEXexcCritical5 2 4 2 5 4 2" xfId="45202"/>
    <cellStyle name="SAPBEXexcCritical5 2 4 2 5 5" xfId="45201"/>
    <cellStyle name="SAPBEXexcCritical5 2 4 2 6" xfId="45200"/>
    <cellStyle name="SAPBEXexcCritical5 2 4 2 6 2" xfId="45199"/>
    <cellStyle name="SAPBEXexcCritical5 2 4 2 6 2 2" xfId="45198"/>
    <cellStyle name="SAPBEXexcCritical5 2 4 2 6 2 2 2" xfId="45197"/>
    <cellStyle name="SAPBEXexcCritical5 2 4 2 6 2 2 2 2" xfId="45196"/>
    <cellStyle name="SAPBEXexcCritical5 2 4 2 6 2 2 3" xfId="45195"/>
    <cellStyle name="SAPBEXexcCritical5 2 4 2 6 2 3" xfId="45194"/>
    <cellStyle name="SAPBEXexcCritical5 2 4 2 6 2 3 2" xfId="45193"/>
    <cellStyle name="SAPBEXexcCritical5 2 4 2 6 2 4" xfId="45192"/>
    <cellStyle name="SAPBEXexcCritical5 2 4 2 6 3" xfId="45191"/>
    <cellStyle name="SAPBEXexcCritical5 2 4 2 6 3 2" xfId="45190"/>
    <cellStyle name="SAPBEXexcCritical5 2 4 2 6 4" xfId="45189"/>
    <cellStyle name="SAPBEXexcCritical5 2 4 2 7" xfId="45188"/>
    <cellStyle name="SAPBEXexcCritical5 2 4 2 7 2" xfId="45187"/>
    <cellStyle name="SAPBEXexcCritical5 2 4 2 7 2 2" xfId="45186"/>
    <cellStyle name="SAPBEXexcCritical5 2 4 2 7 2 2 2" xfId="45185"/>
    <cellStyle name="SAPBEXexcCritical5 2 4 2 7 2 2 2 2" xfId="45184"/>
    <cellStyle name="SAPBEXexcCritical5 2 4 2 7 2 2 3" xfId="45183"/>
    <cellStyle name="SAPBEXexcCritical5 2 4 2 7 2 3" xfId="45182"/>
    <cellStyle name="SAPBEXexcCritical5 2 4 2 7 2 3 2" xfId="45181"/>
    <cellStyle name="SAPBEXexcCritical5 2 4 2 7 2 4" xfId="45180"/>
    <cellStyle name="SAPBEXexcCritical5 2 4 2 7 3" xfId="45179"/>
    <cellStyle name="SAPBEXexcCritical5 2 4 2 7 3 2" xfId="45178"/>
    <cellStyle name="SAPBEXexcCritical5 2 4 2 7 3 2 2" xfId="45177"/>
    <cellStyle name="SAPBEXexcCritical5 2 4 2 7 3 3" xfId="45176"/>
    <cellStyle name="SAPBEXexcCritical5 2 4 2 7 4" xfId="45175"/>
    <cellStyle name="SAPBEXexcCritical5 2 4 2 7 4 2" xfId="45174"/>
    <cellStyle name="SAPBEXexcCritical5 2 4 2 7 5" xfId="45173"/>
    <cellStyle name="SAPBEXexcCritical5 2 4 3" xfId="45172"/>
    <cellStyle name="SAPBEXexcCritical5 2 4 3 2" xfId="45171"/>
    <cellStyle name="SAPBEXexcCritical5 2 4 3 2 2" xfId="45170"/>
    <cellStyle name="SAPBEXexcCritical5 2 4 3 2 2 2" xfId="45169"/>
    <cellStyle name="SAPBEXexcCritical5 2 4 3 2 2 2 2" xfId="45168"/>
    <cellStyle name="SAPBEXexcCritical5 2 4 3 2 2 3" xfId="45167"/>
    <cellStyle name="SAPBEXexcCritical5 2 4 3 2 3" xfId="45166"/>
    <cellStyle name="SAPBEXexcCritical5 2 4 3 2 3 2" xfId="45165"/>
    <cellStyle name="SAPBEXexcCritical5 2 4 3 2 4" xfId="45164"/>
    <cellStyle name="SAPBEXexcCritical5 2 4 3 3" xfId="45163"/>
    <cellStyle name="SAPBEXexcCritical5 2 4 3 3 2" xfId="45162"/>
    <cellStyle name="SAPBEXexcCritical5 2 4 4" xfId="45161"/>
    <cellStyle name="SAPBEXexcCritical5 2 4 4 2" xfId="45160"/>
    <cellStyle name="SAPBEXexcCritical5 2 4 4 2 2" xfId="45159"/>
    <cellStyle name="SAPBEXexcCritical5 2 4 4 2 2 2" xfId="45158"/>
    <cellStyle name="SAPBEXexcCritical5 2 4 4 2 2 2 2" xfId="45157"/>
    <cellStyle name="SAPBEXexcCritical5 2 4 4 2 2 3" xfId="45156"/>
    <cellStyle name="SAPBEXexcCritical5 2 4 4 2 3" xfId="45155"/>
    <cellStyle name="SAPBEXexcCritical5 2 4 4 2 3 2" xfId="45154"/>
    <cellStyle name="SAPBEXexcCritical5 2 4 4 2 4" xfId="45153"/>
    <cellStyle name="SAPBEXexcCritical5 2 4 5" xfId="45152"/>
    <cellStyle name="SAPBEXexcCritical5 2 4 5 2" xfId="45151"/>
    <cellStyle name="SAPBEXexcCritical5 2 4 5 2 2" xfId="45150"/>
    <cellStyle name="SAPBEXexcCritical5 2 4 5 2 2 2" xfId="45149"/>
    <cellStyle name="SAPBEXexcCritical5 2 4 5 2 2 2 2" xfId="45148"/>
    <cellStyle name="SAPBEXexcCritical5 2 4 5 2 2 3" xfId="45147"/>
    <cellStyle name="SAPBEXexcCritical5 2 4 5 2 3" xfId="45146"/>
    <cellStyle name="SAPBEXexcCritical5 2 4 5 2 3 2" xfId="45145"/>
    <cellStyle name="SAPBEXexcCritical5 2 4 5 2 4" xfId="45144"/>
    <cellStyle name="SAPBEXexcCritical5 2 4 5 3" xfId="45143"/>
    <cellStyle name="SAPBEXexcCritical5 2 4 5 3 2" xfId="45142"/>
    <cellStyle name="SAPBEXexcCritical5 2 4 5 4" xfId="45141"/>
    <cellStyle name="SAPBEXexcCritical5 2 4 6" xfId="45140"/>
    <cellStyle name="SAPBEXexcCritical5 2 4 6 2" xfId="45139"/>
    <cellStyle name="SAPBEXexcCritical5 2 4 6 2 2" xfId="45138"/>
    <cellStyle name="SAPBEXexcCritical5 2 4 6 2 2 2" xfId="45137"/>
    <cellStyle name="SAPBEXexcCritical5 2 4 6 2 2 2 2" xfId="45136"/>
    <cellStyle name="SAPBEXexcCritical5 2 4 6 2 2 3" xfId="45135"/>
    <cellStyle name="SAPBEXexcCritical5 2 4 6 2 3" xfId="45134"/>
    <cellStyle name="SAPBEXexcCritical5 2 4 6 2 3 2" xfId="45133"/>
    <cellStyle name="SAPBEXexcCritical5 2 4 6 2 4" xfId="45132"/>
    <cellStyle name="SAPBEXexcCritical5 2 4 6 3" xfId="45131"/>
    <cellStyle name="SAPBEXexcCritical5 2 4 6 3 2" xfId="45130"/>
    <cellStyle name="SAPBEXexcCritical5 2 4 6 3 2 2" xfId="45129"/>
    <cellStyle name="SAPBEXexcCritical5 2 4 6 3 3" xfId="45128"/>
    <cellStyle name="SAPBEXexcCritical5 2 4 6 4" xfId="45127"/>
    <cellStyle name="SAPBEXexcCritical5 2 4 6 4 2" xfId="45126"/>
    <cellStyle name="SAPBEXexcCritical5 2 4 6 5" xfId="45125"/>
    <cellStyle name="SAPBEXexcCritical5 2 4 7" xfId="45124"/>
    <cellStyle name="SAPBEXexcCritical5 2 4 7 2" xfId="45123"/>
    <cellStyle name="SAPBEXexcCritical5 2 4 7 2 2" xfId="45122"/>
    <cellStyle name="SAPBEXexcCritical5 2 4 7 2 2 2" xfId="45121"/>
    <cellStyle name="SAPBEXexcCritical5 2 4 7 2 2 2 2" xfId="45120"/>
    <cellStyle name="SAPBEXexcCritical5 2 4 7 2 2 3" xfId="45119"/>
    <cellStyle name="SAPBEXexcCritical5 2 4 7 2 3" xfId="45118"/>
    <cellStyle name="SAPBEXexcCritical5 2 4 7 2 3 2" xfId="45117"/>
    <cellStyle name="SAPBEXexcCritical5 2 4 7 2 4" xfId="45116"/>
    <cellStyle name="SAPBEXexcCritical5 2 4 7 3" xfId="45115"/>
    <cellStyle name="SAPBEXexcCritical5 2 4 7 3 2" xfId="45114"/>
    <cellStyle name="SAPBEXexcCritical5 2 4 7 4" xfId="45113"/>
    <cellStyle name="SAPBEXexcCritical5 2 4 8" xfId="45112"/>
    <cellStyle name="SAPBEXexcCritical5 2 4 8 2" xfId="45111"/>
    <cellStyle name="SAPBEXexcCritical5 2 4 8 2 2" xfId="45110"/>
    <cellStyle name="SAPBEXexcCritical5 2 4 8 2 2 2" xfId="45109"/>
    <cellStyle name="SAPBEXexcCritical5 2 4 8 2 2 2 2" xfId="45108"/>
    <cellStyle name="SAPBEXexcCritical5 2 4 8 2 2 3" xfId="45107"/>
    <cellStyle name="SAPBEXexcCritical5 2 4 8 2 3" xfId="45106"/>
    <cellStyle name="SAPBEXexcCritical5 2 4 8 2 3 2" xfId="45105"/>
    <cellStyle name="SAPBEXexcCritical5 2 4 8 2 4" xfId="45104"/>
    <cellStyle name="SAPBEXexcCritical5 2 4 8 3" xfId="45103"/>
    <cellStyle name="SAPBEXexcCritical5 2 4 8 3 2" xfId="45102"/>
    <cellStyle name="SAPBEXexcCritical5 2 4 8 3 2 2" xfId="45101"/>
    <cellStyle name="SAPBEXexcCritical5 2 4 8 3 3" xfId="45100"/>
    <cellStyle name="SAPBEXexcCritical5 2 4 8 4" xfId="45099"/>
    <cellStyle name="SAPBEXexcCritical5 2 4 8 4 2" xfId="45098"/>
    <cellStyle name="SAPBEXexcCritical5 2 4 8 5" xfId="45097"/>
    <cellStyle name="SAPBEXexcCritical5 2 5" xfId="45096"/>
    <cellStyle name="SAPBEXexcCritical5 2 5 2" xfId="45095"/>
    <cellStyle name="SAPBEXexcCritical5 2 5 2 2" xfId="45094"/>
    <cellStyle name="SAPBEXexcCritical5 2 5 2 2 2" xfId="45093"/>
    <cellStyle name="SAPBEXexcCritical5 2 5 2 2 2 2" xfId="45092"/>
    <cellStyle name="SAPBEXexcCritical5 2 5 2 2 2 2 2" xfId="45091"/>
    <cellStyle name="SAPBEXexcCritical5 2 5 2 2 2 3" xfId="45090"/>
    <cellStyle name="SAPBEXexcCritical5 2 5 2 2 3" xfId="45089"/>
    <cellStyle name="SAPBEXexcCritical5 2 5 2 2 3 2" xfId="45088"/>
    <cellStyle name="SAPBEXexcCritical5 2 5 2 2 4" xfId="45087"/>
    <cellStyle name="SAPBEXexcCritical5 2 5 2 3" xfId="45086"/>
    <cellStyle name="SAPBEXexcCritical5 2 5 2 3 2" xfId="45085"/>
    <cellStyle name="SAPBEXexcCritical5 2 5 2 4" xfId="45084"/>
    <cellStyle name="SAPBEXexcCritical5 2 5 3" xfId="45083"/>
    <cellStyle name="SAPBEXexcCritical5 2 5 3 2" xfId="45082"/>
    <cellStyle name="SAPBEXexcCritical5 2 5 3 2 2" xfId="45081"/>
    <cellStyle name="SAPBEXexcCritical5 2 5 3 2 2 2" xfId="45080"/>
    <cellStyle name="SAPBEXexcCritical5 2 5 3 2 2 2 2" xfId="45079"/>
    <cellStyle name="SAPBEXexcCritical5 2 5 3 2 2 3" xfId="45078"/>
    <cellStyle name="SAPBEXexcCritical5 2 5 3 2 3" xfId="45077"/>
    <cellStyle name="SAPBEXexcCritical5 2 5 3 2 3 2" xfId="45076"/>
    <cellStyle name="SAPBEXexcCritical5 2 5 3 2 4" xfId="45075"/>
    <cellStyle name="SAPBEXexcCritical5 2 5 3 3" xfId="45074"/>
    <cellStyle name="SAPBEXexcCritical5 2 5 3 3 2" xfId="45073"/>
    <cellStyle name="SAPBEXexcCritical5 2 5 3 3 2 2" xfId="45072"/>
    <cellStyle name="SAPBEXexcCritical5 2 5 3 3 3" xfId="45071"/>
    <cellStyle name="SAPBEXexcCritical5 2 5 3 4" xfId="45070"/>
    <cellStyle name="SAPBEXexcCritical5 2 5 3 4 2" xfId="45069"/>
    <cellStyle name="SAPBEXexcCritical5 2 5 3 5" xfId="45068"/>
    <cellStyle name="SAPBEXexcCritical5 2 5 4" xfId="45067"/>
    <cellStyle name="SAPBEXexcCritical5 2 5 4 2" xfId="45066"/>
    <cellStyle name="SAPBEXexcCritical5 2 5 4 2 2" xfId="45065"/>
    <cellStyle name="SAPBEXexcCritical5 2 5 4 2 2 2" xfId="45064"/>
    <cellStyle name="SAPBEXexcCritical5 2 5 4 2 2 2 2" xfId="45063"/>
    <cellStyle name="SAPBEXexcCritical5 2 5 4 2 2 3" xfId="45062"/>
    <cellStyle name="SAPBEXexcCritical5 2 5 4 2 3" xfId="45061"/>
    <cellStyle name="SAPBEXexcCritical5 2 5 4 2 3 2" xfId="45060"/>
    <cellStyle name="SAPBEXexcCritical5 2 5 4 2 4" xfId="45059"/>
    <cellStyle name="SAPBEXexcCritical5 2 5 4 3" xfId="45058"/>
    <cellStyle name="SAPBEXexcCritical5 2 5 4 3 2" xfId="45057"/>
    <cellStyle name="SAPBEXexcCritical5 2 5 4 4" xfId="45056"/>
    <cellStyle name="SAPBEXexcCritical5 2 5 5" xfId="45055"/>
    <cellStyle name="SAPBEXexcCritical5 2 5 5 2" xfId="45054"/>
    <cellStyle name="SAPBEXexcCritical5 2 5 5 2 2" xfId="45053"/>
    <cellStyle name="SAPBEXexcCritical5 2 5 5 2 2 2" xfId="45052"/>
    <cellStyle name="SAPBEXexcCritical5 2 5 5 2 2 2 2" xfId="45051"/>
    <cellStyle name="SAPBEXexcCritical5 2 5 5 2 2 3" xfId="45050"/>
    <cellStyle name="SAPBEXexcCritical5 2 5 5 2 3" xfId="45049"/>
    <cellStyle name="SAPBEXexcCritical5 2 5 5 2 3 2" xfId="45048"/>
    <cellStyle name="SAPBEXexcCritical5 2 5 5 2 4" xfId="45047"/>
    <cellStyle name="SAPBEXexcCritical5 2 5 5 3" xfId="45046"/>
    <cellStyle name="SAPBEXexcCritical5 2 5 5 3 2" xfId="45045"/>
    <cellStyle name="SAPBEXexcCritical5 2 5 5 3 2 2" xfId="45044"/>
    <cellStyle name="SAPBEXexcCritical5 2 5 5 3 3" xfId="45043"/>
    <cellStyle name="SAPBEXexcCritical5 2 5 5 4" xfId="45042"/>
    <cellStyle name="SAPBEXexcCritical5 2 5 5 4 2" xfId="45041"/>
    <cellStyle name="SAPBEXexcCritical5 2 5 5 5" xfId="45040"/>
    <cellStyle name="SAPBEXexcCritical5 2 5 6" xfId="45039"/>
    <cellStyle name="SAPBEXexcCritical5 2 5 6 2" xfId="45038"/>
    <cellStyle name="SAPBEXexcCritical5 2 6" xfId="45037"/>
    <cellStyle name="SAPBEXexcCritical5 2 6 2" xfId="45036"/>
    <cellStyle name="SAPBEXexcCritical5 2 6 2 2" xfId="45035"/>
    <cellStyle name="SAPBEXexcCritical5 2 6 2 2 2" xfId="45034"/>
    <cellStyle name="SAPBEXexcCritical5 2 6 2 2 2 2" xfId="45033"/>
    <cellStyle name="SAPBEXexcCritical5 2 6 2 2 3" xfId="45032"/>
    <cellStyle name="SAPBEXexcCritical5 2 6 2 3" xfId="45031"/>
    <cellStyle name="SAPBEXexcCritical5 2 6 2 3 2" xfId="45030"/>
    <cellStyle name="SAPBEXexcCritical5 2 6 2 4" xfId="45029"/>
    <cellStyle name="SAPBEXexcCritical5 2 7" xfId="45028"/>
    <cellStyle name="SAPBEXexcCritical5 2 7 2" xfId="45027"/>
    <cellStyle name="SAPBEXexcCritical5 2 7 2 2" xfId="45026"/>
    <cellStyle name="SAPBEXexcCritical5 2 7 2 2 2" xfId="45025"/>
    <cellStyle name="SAPBEXexcCritical5 2 7 2 2 2 2" xfId="45024"/>
    <cellStyle name="SAPBEXexcCritical5 2 7 2 2 3" xfId="45023"/>
    <cellStyle name="SAPBEXexcCritical5 2 7 2 3" xfId="45022"/>
    <cellStyle name="SAPBEXexcCritical5 2 7 2 3 2" xfId="45021"/>
    <cellStyle name="SAPBEXexcCritical5 2 7 2 4" xfId="45020"/>
    <cellStyle name="SAPBEXexcCritical5 2 7 3" xfId="45019"/>
    <cellStyle name="SAPBEXexcCritical5 2 7 3 2" xfId="45018"/>
    <cellStyle name="SAPBEXexcCritical5 2 7 3 2 2" xfId="45017"/>
    <cellStyle name="SAPBEXexcCritical5 2 7 3 3" xfId="45016"/>
    <cellStyle name="SAPBEXexcCritical5 2 7 4" xfId="45015"/>
    <cellStyle name="SAPBEXexcCritical5 2 7 4 2" xfId="45014"/>
    <cellStyle name="SAPBEXexcCritical5 2 7 5" xfId="45013"/>
    <cellStyle name="SAPBEXexcCritical5 3" xfId="45012"/>
    <cellStyle name="SAPBEXexcCritical5 3 2" xfId="45011"/>
    <cellStyle name="SAPBEXexcCritical5 3 2 2" xfId="45010"/>
    <cellStyle name="SAPBEXexcCritical5 3 2 2 2" xfId="45009"/>
    <cellStyle name="SAPBEXexcCritical5 3 2 2 2 2" xfId="45008"/>
    <cellStyle name="SAPBEXexcCritical5 3 2 2 2 2 2" xfId="45007"/>
    <cellStyle name="SAPBEXexcCritical5 3 2 2 2 2 2 2" xfId="45006"/>
    <cellStyle name="SAPBEXexcCritical5 3 2 2 2 2 2 2 2" xfId="45005"/>
    <cellStyle name="SAPBEXexcCritical5 3 2 2 2 2 2 3" xfId="45004"/>
    <cellStyle name="SAPBEXexcCritical5 3 2 2 2 2 3" xfId="45003"/>
    <cellStyle name="SAPBEXexcCritical5 3 2 2 2 2 3 2" xfId="45002"/>
    <cellStyle name="SAPBEXexcCritical5 3 2 2 2 2 4" xfId="45001"/>
    <cellStyle name="SAPBEXexcCritical5 3 2 2 2 3" xfId="45000"/>
    <cellStyle name="SAPBEXexcCritical5 3 2 2 2 3 2" xfId="44999"/>
    <cellStyle name="SAPBEXexcCritical5 3 2 2 3" xfId="44998"/>
    <cellStyle name="SAPBEXexcCritical5 3 2 2 3 2" xfId="44997"/>
    <cellStyle name="SAPBEXexcCritical5 3 2 2 3 2 2" xfId="44996"/>
    <cellStyle name="SAPBEXexcCritical5 3 2 2 3 2 2 2" xfId="44995"/>
    <cellStyle name="SAPBEXexcCritical5 3 2 2 3 2 2 2 2" xfId="44994"/>
    <cellStyle name="SAPBEXexcCritical5 3 2 2 3 2 2 3" xfId="44993"/>
    <cellStyle name="SAPBEXexcCritical5 3 2 2 3 2 3" xfId="44992"/>
    <cellStyle name="SAPBEXexcCritical5 3 2 2 3 2 3 2" xfId="44991"/>
    <cellStyle name="SAPBEXexcCritical5 3 2 2 3 2 4" xfId="44990"/>
    <cellStyle name="SAPBEXexcCritical5 3 2 2 4" xfId="44989"/>
    <cellStyle name="SAPBEXexcCritical5 3 2 2 4 2" xfId="44988"/>
    <cellStyle name="SAPBEXexcCritical5 3 2 2 4 2 2" xfId="44987"/>
    <cellStyle name="SAPBEXexcCritical5 3 2 2 4 2 2 2" xfId="44986"/>
    <cellStyle name="SAPBEXexcCritical5 3 2 2 4 2 2 2 2" xfId="44985"/>
    <cellStyle name="SAPBEXexcCritical5 3 2 2 4 2 2 3" xfId="44984"/>
    <cellStyle name="SAPBEXexcCritical5 3 2 2 4 2 3" xfId="44983"/>
    <cellStyle name="SAPBEXexcCritical5 3 2 2 4 2 3 2" xfId="44982"/>
    <cellStyle name="SAPBEXexcCritical5 3 2 2 4 2 4" xfId="44981"/>
    <cellStyle name="SAPBEXexcCritical5 3 2 2 4 3" xfId="44980"/>
    <cellStyle name="SAPBEXexcCritical5 3 2 2 4 3 2" xfId="44979"/>
    <cellStyle name="SAPBEXexcCritical5 3 2 2 4 4" xfId="44978"/>
    <cellStyle name="SAPBEXexcCritical5 3 2 2 5" xfId="44977"/>
    <cellStyle name="SAPBEXexcCritical5 3 2 2 5 2" xfId="44976"/>
    <cellStyle name="SAPBEXexcCritical5 3 2 2 5 2 2" xfId="44975"/>
    <cellStyle name="SAPBEXexcCritical5 3 2 2 5 2 2 2" xfId="44974"/>
    <cellStyle name="SAPBEXexcCritical5 3 2 2 5 2 2 2 2" xfId="44973"/>
    <cellStyle name="SAPBEXexcCritical5 3 2 2 5 2 2 3" xfId="44972"/>
    <cellStyle name="SAPBEXexcCritical5 3 2 2 5 2 3" xfId="44971"/>
    <cellStyle name="SAPBEXexcCritical5 3 2 2 5 2 3 2" xfId="44970"/>
    <cellStyle name="SAPBEXexcCritical5 3 2 2 5 2 4" xfId="44969"/>
    <cellStyle name="SAPBEXexcCritical5 3 2 2 5 3" xfId="44968"/>
    <cellStyle name="SAPBEXexcCritical5 3 2 2 5 3 2" xfId="44967"/>
    <cellStyle name="SAPBEXexcCritical5 3 2 2 5 3 2 2" xfId="44966"/>
    <cellStyle name="SAPBEXexcCritical5 3 2 2 5 3 3" xfId="44965"/>
    <cellStyle name="SAPBEXexcCritical5 3 2 2 5 4" xfId="44964"/>
    <cellStyle name="SAPBEXexcCritical5 3 2 2 5 4 2" xfId="44963"/>
    <cellStyle name="SAPBEXexcCritical5 3 2 2 5 5" xfId="44962"/>
    <cellStyle name="SAPBEXexcCritical5 3 2 2 6" xfId="44961"/>
    <cellStyle name="SAPBEXexcCritical5 3 2 2 6 2" xfId="44960"/>
    <cellStyle name="SAPBEXexcCritical5 3 2 2 6 2 2" xfId="44959"/>
    <cellStyle name="SAPBEXexcCritical5 3 2 2 6 2 2 2" xfId="44958"/>
    <cellStyle name="SAPBEXexcCritical5 3 2 2 6 2 2 2 2" xfId="44957"/>
    <cellStyle name="SAPBEXexcCritical5 3 2 2 6 2 2 3" xfId="44956"/>
    <cellStyle name="SAPBEXexcCritical5 3 2 2 6 2 3" xfId="44955"/>
    <cellStyle name="SAPBEXexcCritical5 3 2 2 6 2 3 2" xfId="44954"/>
    <cellStyle name="SAPBEXexcCritical5 3 2 2 6 2 4" xfId="44953"/>
    <cellStyle name="SAPBEXexcCritical5 3 2 2 6 3" xfId="44952"/>
    <cellStyle name="SAPBEXexcCritical5 3 2 2 6 3 2" xfId="44951"/>
    <cellStyle name="SAPBEXexcCritical5 3 2 2 6 4" xfId="44950"/>
    <cellStyle name="SAPBEXexcCritical5 3 2 2 7" xfId="44949"/>
    <cellStyle name="SAPBEXexcCritical5 3 2 2 7 2" xfId="44948"/>
    <cellStyle name="SAPBEXexcCritical5 3 2 2 7 2 2" xfId="44947"/>
    <cellStyle name="SAPBEXexcCritical5 3 2 2 7 2 2 2" xfId="44946"/>
    <cellStyle name="SAPBEXexcCritical5 3 2 2 7 2 2 2 2" xfId="44945"/>
    <cellStyle name="SAPBEXexcCritical5 3 2 2 7 2 2 3" xfId="44944"/>
    <cellStyle name="SAPBEXexcCritical5 3 2 2 7 2 3" xfId="44943"/>
    <cellStyle name="SAPBEXexcCritical5 3 2 2 7 2 3 2" xfId="44942"/>
    <cellStyle name="SAPBEXexcCritical5 3 2 2 7 2 4" xfId="44941"/>
    <cellStyle name="SAPBEXexcCritical5 3 2 2 7 3" xfId="44940"/>
    <cellStyle name="SAPBEXexcCritical5 3 2 2 7 3 2" xfId="44939"/>
    <cellStyle name="SAPBEXexcCritical5 3 2 2 7 3 2 2" xfId="44938"/>
    <cellStyle name="SAPBEXexcCritical5 3 2 2 7 3 3" xfId="44937"/>
    <cellStyle name="SAPBEXexcCritical5 3 2 2 7 4" xfId="44936"/>
    <cellStyle name="SAPBEXexcCritical5 3 2 2 7 4 2" xfId="44935"/>
    <cellStyle name="SAPBEXexcCritical5 3 2 2 7 5" xfId="44934"/>
    <cellStyle name="SAPBEXexcCritical5 3 2 3" xfId="44933"/>
    <cellStyle name="SAPBEXexcCritical5 3 2 3 2" xfId="44932"/>
    <cellStyle name="SAPBEXexcCritical5 3 2 3 2 2" xfId="44931"/>
    <cellStyle name="SAPBEXexcCritical5 3 2 3 2 2 2" xfId="44930"/>
    <cellStyle name="SAPBEXexcCritical5 3 2 3 2 2 2 2" xfId="44929"/>
    <cellStyle name="SAPBEXexcCritical5 3 2 3 2 2 3" xfId="44928"/>
    <cellStyle name="SAPBEXexcCritical5 3 2 3 2 3" xfId="44927"/>
    <cellStyle name="SAPBEXexcCritical5 3 2 3 2 3 2" xfId="44926"/>
    <cellStyle name="SAPBEXexcCritical5 3 2 3 2 4" xfId="44925"/>
    <cellStyle name="SAPBEXexcCritical5 3 2 3 3" xfId="44924"/>
    <cellStyle name="SAPBEXexcCritical5 3 2 3 3 2" xfId="44923"/>
    <cellStyle name="SAPBEXexcCritical5 3 2 4" xfId="44922"/>
    <cellStyle name="SAPBEXexcCritical5 3 2 4 2" xfId="44921"/>
    <cellStyle name="SAPBEXexcCritical5 3 2 4 2 2" xfId="44920"/>
    <cellStyle name="SAPBEXexcCritical5 3 2 4 2 2 2" xfId="44919"/>
    <cellStyle name="SAPBEXexcCritical5 3 2 4 2 2 2 2" xfId="44918"/>
    <cellStyle name="SAPBEXexcCritical5 3 2 4 2 2 3" xfId="44917"/>
    <cellStyle name="SAPBEXexcCritical5 3 2 4 2 3" xfId="44916"/>
    <cellStyle name="SAPBEXexcCritical5 3 2 4 2 3 2" xfId="44915"/>
    <cellStyle name="SAPBEXexcCritical5 3 2 4 2 4" xfId="44914"/>
    <cellStyle name="SAPBEXexcCritical5 3 2 5" xfId="44913"/>
    <cellStyle name="SAPBEXexcCritical5 3 2 5 2" xfId="44912"/>
    <cellStyle name="SAPBEXexcCritical5 3 2 5 2 2" xfId="44911"/>
    <cellStyle name="SAPBEXexcCritical5 3 2 5 2 2 2" xfId="44910"/>
    <cellStyle name="SAPBEXexcCritical5 3 2 5 2 2 2 2" xfId="44909"/>
    <cellStyle name="SAPBEXexcCritical5 3 2 5 2 2 3" xfId="44908"/>
    <cellStyle name="SAPBEXexcCritical5 3 2 5 2 3" xfId="44907"/>
    <cellStyle name="SAPBEXexcCritical5 3 2 5 2 3 2" xfId="44906"/>
    <cellStyle name="SAPBEXexcCritical5 3 2 5 2 4" xfId="44905"/>
    <cellStyle name="SAPBEXexcCritical5 3 2 5 3" xfId="44904"/>
    <cellStyle name="SAPBEXexcCritical5 3 2 5 3 2" xfId="44903"/>
    <cellStyle name="SAPBEXexcCritical5 3 2 5 4" xfId="44902"/>
    <cellStyle name="SAPBEXexcCritical5 3 2 6" xfId="44901"/>
    <cellStyle name="SAPBEXexcCritical5 3 2 6 2" xfId="44900"/>
    <cellStyle name="SAPBEXexcCritical5 3 2 6 2 2" xfId="44899"/>
    <cellStyle name="SAPBEXexcCritical5 3 2 6 2 2 2" xfId="44898"/>
    <cellStyle name="SAPBEXexcCritical5 3 2 6 2 2 2 2" xfId="44897"/>
    <cellStyle name="SAPBEXexcCritical5 3 2 6 2 2 3" xfId="44896"/>
    <cellStyle name="SAPBEXexcCritical5 3 2 6 2 3" xfId="44895"/>
    <cellStyle name="SAPBEXexcCritical5 3 2 6 2 3 2" xfId="44894"/>
    <cellStyle name="SAPBEXexcCritical5 3 2 6 2 4" xfId="44893"/>
    <cellStyle name="SAPBEXexcCritical5 3 2 6 3" xfId="44892"/>
    <cellStyle name="SAPBEXexcCritical5 3 2 6 3 2" xfId="44891"/>
    <cellStyle name="SAPBEXexcCritical5 3 2 6 3 2 2" xfId="44890"/>
    <cellStyle name="SAPBEXexcCritical5 3 2 6 3 3" xfId="44889"/>
    <cellStyle name="SAPBEXexcCritical5 3 2 6 4" xfId="44888"/>
    <cellStyle name="SAPBEXexcCritical5 3 2 6 4 2" xfId="44887"/>
    <cellStyle name="SAPBEXexcCritical5 3 2 6 5" xfId="44886"/>
    <cellStyle name="SAPBEXexcCritical5 3 2 7" xfId="44885"/>
    <cellStyle name="SAPBEXexcCritical5 3 2 7 2" xfId="44884"/>
    <cellStyle name="SAPBEXexcCritical5 3 2 7 2 2" xfId="44883"/>
    <cellStyle name="SAPBEXexcCritical5 3 2 7 2 2 2" xfId="44882"/>
    <cellStyle name="SAPBEXexcCritical5 3 2 7 2 2 2 2" xfId="44881"/>
    <cellStyle name="SAPBEXexcCritical5 3 2 7 2 2 3" xfId="44880"/>
    <cellStyle name="SAPBEXexcCritical5 3 2 7 2 3" xfId="44879"/>
    <cellStyle name="SAPBEXexcCritical5 3 2 7 2 3 2" xfId="44878"/>
    <cellStyle name="SAPBEXexcCritical5 3 2 7 2 4" xfId="44877"/>
    <cellStyle name="SAPBEXexcCritical5 3 2 7 3" xfId="44876"/>
    <cellStyle name="SAPBEXexcCritical5 3 2 7 3 2" xfId="44875"/>
    <cellStyle name="SAPBEXexcCritical5 3 2 7 4" xfId="44874"/>
    <cellStyle name="SAPBEXexcCritical5 3 2 8" xfId="44873"/>
    <cellStyle name="SAPBEXexcCritical5 3 2 8 2" xfId="44872"/>
    <cellStyle name="SAPBEXexcCritical5 3 2 8 2 2" xfId="44871"/>
    <cellStyle name="SAPBEXexcCritical5 3 2 8 2 2 2" xfId="44870"/>
    <cellStyle name="SAPBEXexcCritical5 3 2 8 2 2 2 2" xfId="44869"/>
    <cellStyle name="SAPBEXexcCritical5 3 2 8 2 2 3" xfId="44868"/>
    <cellStyle name="SAPBEXexcCritical5 3 2 8 2 3" xfId="44867"/>
    <cellStyle name="SAPBEXexcCritical5 3 2 8 2 3 2" xfId="44866"/>
    <cellStyle name="SAPBEXexcCritical5 3 2 8 2 4" xfId="44865"/>
    <cellStyle name="SAPBEXexcCritical5 3 2 8 3" xfId="44864"/>
    <cellStyle name="SAPBEXexcCritical5 3 2 8 3 2" xfId="44863"/>
    <cellStyle name="SAPBEXexcCritical5 3 2 8 3 2 2" xfId="44862"/>
    <cellStyle name="SAPBEXexcCritical5 3 2 8 3 3" xfId="44861"/>
    <cellStyle name="SAPBEXexcCritical5 3 2 8 4" xfId="44860"/>
    <cellStyle name="SAPBEXexcCritical5 3 2 8 4 2" xfId="44859"/>
    <cellStyle name="SAPBEXexcCritical5 3 2 8 5" xfId="44858"/>
    <cellStyle name="SAPBEXexcCritical5 3 3" xfId="44857"/>
    <cellStyle name="SAPBEXexcCritical5 3 3 2" xfId="44856"/>
    <cellStyle name="SAPBEXexcCritical5 3 3 2 2" xfId="44855"/>
    <cellStyle name="SAPBEXexcCritical5 3 3 2 2 2" xfId="44854"/>
    <cellStyle name="SAPBEXexcCritical5 3 3 2 2 2 2" xfId="44853"/>
    <cellStyle name="SAPBEXexcCritical5 3 3 2 2 2 2 2" xfId="44852"/>
    <cellStyle name="SAPBEXexcCritical5 3 3 2 2 2 3" xfId="44851"/>
    <cellStyle name="SAPBEXexcCritical5 3 3 2 2 3" xfId="44850"/>
    <cellStyle name="SAPBEXexcCritical5 3 3 2 2 3 2" xfId="44849"/>
    <cellStyle name="SAPBEXexcCritical5 3 3 2 2 4" xfId="44848"/>
    <cellStyle name="SAPBEXexcCritical5 3 3 2 3" xfId="44847"/>
    <cellStyle name="SAPBEXexcCritical5 3 3 2 3 2" xfId="44846"/>
    <cellStyle name="SAPBEXexcCritical5 3 3 3" xfId="44845"/>
    <cellStyle name="SAPBEXexcCritical5 3 3 3 2" xfId="44844"/>
    <cellStyle name="SAPBEXexcCritical5 3 3 3 2 2" xfId="44843"/>
    <cellStyle name="SAPBEXexcCritical5 3 3 3 2 2 2" xfId="44842"/>
    <cellStyle name="SAPBEXexcCritical5 3 3 3 2 2 2 2" xfId="44841"/>
    <cellStyle name="SAPBEXexcCritical5 3 3 3 2 2 3" xfId="44840"/>
    <cellStyle name="SAPBEXexcCritical5 3 3 3 2 3" xfId="44839"/>
    <cellStyle name="SAPBEXexcCritical5 3 3 3 2 3 2" xfId="44838"/>
    <cellStyle name="SAPBEXexcCritical5 3 3 3 2 4" xfId="44837"/>
    <cellStyle name="SAPBEXexcCritical5 3 3 4" xfId="44836"/>
    <cellStyle name="SAPBEXexcCritical5 3 3 4 2" xfId="44835"/>
    <cellStyle name="SAPBEXexcCritical5 3 3 4 2 2" xfId="44834"/>
    <cellStyle name="SAPBEXexcCritical5 3 3 4 2 2 2" xfId="44833"/>
    <cellStyle name="SAPBEXexcCritical5 3 3 4 2 2 2 2" xfId="44832"/>
    <cellStyle name="SAPBEXexcCritical5 3 3 4 2 2 3" xfId="44831"/>
    <cellStyle name="SAPBEXexcCritical5 3 3 4 2 3" xfId="44830"/>
    <cellStyle name="SAPBEXexcCritical5 3 3 4 2 3 2" xfId="44829"/>
    <cellStyle name="SAPBEXexcCritical5 3 3 4 2 4" xfId="44828"/>
    <cellStyle name="SAPBEXexcCritical5 3 3 4 3" xfId="44827"/>
    <cellStyle name="SAPBEXexcCritical5 3 3 4 3 2" xfId="44826"/>
    <cellStyle name="SAPBEXexcCritical5 3 3 4 4" xfId="44825"/>
    <cellStyle name="SAPBEXexcCritical5 3 3 5" xfId="44824"/>
    <cellStyle name="SAPBEXexcCritical5 3 3 5 2" xfId="44823"/>
    <cellStyle name="SAPBEXexcCritical5 3 3 5 2 2" xfId="44822"/>
    <cellStyle name="SAPBEXexcCritical5 3 3 5 2 2 2" xfId="44821"/>
    <cellStyle name="SAPBEXexcCritical5 3 3 5 2 2 2 2" xfId="44820"/>
    <cellStyle name="SAPBEXexcCritical5 3 3 5 2 2 3" xfId="44819"/>
    <cellStyle name="SAPBEXexcCritical5 3 3 5 2 3" xfId="44818"/>
    <cellStyle name="SAPBEXexcCritical5 3 3 5 2 3 2" xfId="44817"/>
    <cellStyle name="SAPBEXexcCritical5 3 3 5 2 4" xfId="44816"/>
    <cellStyle name="SAPBEXexcCritical5 3 3 5 3" xfId="44815"/>
    <cellStyle name="SAPBEXexcCritical5 3 3 5 3 2" xfId="44814"/>
    <cellStyle name="SAPBEXexcCritical5 3 3 5 3 2 2" xfId="44813"/>
    <cellStyle name="SAPBEXexcCritical5 3 3 5 3 3" xfId="44812"/>
    <cellStyle name="SAPBEXexcCritical5 3 3 5 4" xfId="44811"/>
    <cellStyle name="SAPBEXexcCritical5 3 3 5 4 2" xfId="44810"/>
    <cellStyle name="SAPBEXexcCritical5 3 3 5 5" xfId="44809"/>
    <cellStyle name="SAPBEXexcCritical5 3 3 6" xfId="44808"/>
    <cellStyle name="SAPBEXexcCritical5 3 3 6 2" xfId="44807"/>
    <cellStyle name="SAPBEXexcCritical5 3 3 6 2 2" xfId="44806"/>
    <cellStyle name="SAPBEXexcCritical5 3 3 6 2 2 2" xfId="44805"/>
    <cellStyle name="SAPBEXexcCritical5 3 3 6 2 2 2 2" xfId="44804"/>
    <cellStyle name="SAPBEXexcCritical5 3 3 6 2 2 3" xfId="44803"/>
    <cellStyle name="SAPBEXexcCritical5 3 3 6 2 3" xfId="44802"/>
    <cellStyle name="SAPBEXexcCritical5 3 3 6 2 3 2" xfId="44801"/>
    <cellStyle name="SAPBEXexcCritical5 3 3 6 2 4" xfId="44800"/>
    <cellStyle name="SAPBEXexcCritical5 3 3 6 3" xfId="44799"/>
    <cellStyle name="SAPBEXexcCritical5 3 3 6 3 2" xfId="44798"/>
    <cellStyle name="SAPBEXexcCritical5 3 3 6 4" xfId="44797"/>
    <cellStyle name="SAPBEXexcCritical5 3 3 7" xfId="44796"/>
    <cellStyle name="SAPBEXexcCritical5 3 3 7 2" xfId="44795"/>
    <cellStyle name="SAPBEXexcCritical5 3 3 7 2 2" xfId="44794"/>
    <cellStyle name="SAPBEXexcCritical5 3 3 7 2 2 2" xfId="44793"/>
    <cellStyle name="SAPBEXexcCritical5 3 3 7 2 2 2 2" xfId="44792"/>
    <cellStyle name="SAPBEXexcCritical5 3 3 7 2 2 3" xfId="44791"/>
    <cellStyle name="SAPBEXexcCritical5 3 3 7 2 3" xfId="44790"/>
    <cellStyle name="SAPBEXexcCritical5 3 3 7 2 3 2" xfId="44789"/>
    <cellStyle name="SAPBEXexcCritical5 3 3 7 2 4" xfId="44788"/>
    <cellStyle name="SAPBEXexcCritical5 3 3 7 3" xfId="44787"/>
    <cellStyle name="SAPBEXexcCritical5 3 3 7 3 2" xfId="44786"/>
    <cellStyle name="SAPBEXexcCritical5 3 3 7 3 2 2" xfId="44785"/>
    <cellStyle name="SAPBEXexcCritical5 3 3 7 3 3" xfId="44784"/>
    <cellStyle name="SAPBEXexcCritical5 3 3 7 4" xfId="44783"/>
    <cellStyle name="SAPBEXexcCritical5 3 3 7 4 2" xfId="44782"/>
    <cellStyle name="SAPBEXexcCritical5 3 3 7 5" xfId="44781"/>
    <cellStyle name="SAPBEXexcCritical5 3 4" xfId="44780"/>
    <cellStyle name="SAPBEXexcCritical5 3 4 2" xfId="44779"/>
    <cellStyle name="SAPBEXexcCritical5 3 4 2 2" xfId="44778"/>
    <cellStyle name="SAPBEXexcCritical5 3 4 2 2 2" xfId="44777"/>
    <cellStyle name="SAPBEXexcCritical5 3 4 2 2 2 2" xfId="44776"/>
    <cellStyle name="SAPBEXexcCritical5 3 4 2 2 3" xfId="44775"/>
    <cellStyle name="SAPBEXexcCritical5 3 4 2 3" xfId="44774"/>
    <cellStyle name="SAPBEXexcCritical5 3 4 2 3 2" xfId="44773"/>
    <cellStyle name="SAPBEXexcCritical5 3 4 2 4" xfId="44772"/>
    <cellStyle name="SAPBEXexcCritical5 3 4 3" xfId="44771"/>
    <cellStyle name="SAPBEXexcCritical5 3 4 3 2" xfId="44770"/>
    <cellStyle name="SAPBEXexcCritical5 3 5" xfId="44769"/>
    <cellStyle name="SAPBEXexcCritical5 3 5 2" xfId="44768"/>
    <cellStyle name="SAPBEXexcCritical5 3 5 2 2" xfId="44767"/>
    <cellStyle name="SAPBEXexcCritical5 3 5 2 2 2" xfId="44766"/>
    <cellStyle name="SAPBEXexcCritical5 3 5 2 2 2 2" xfId="44765"/>
    <cellStyle name="SAPBEXexcCritical5 3 5 2 2 3" xfId="44764"/>
    <cellStyle name="SAPBEXexcCritical5 3 5 2 3" xfId="44763"/>
    <cellStyle name="SAPBEXexcCritical5 3 5 2 3 2" xfId="44762"/>
    <cellStyle name="SAPBEXexcCritical5 3 5 2 4" xfId="44761"/>
    <cellStyle name="SAPBEXexcCritical5 3 6" xfId="44760"/>
    <cellStyle name="SAPBEXexcCritical5 3 6 2" xfId="44759"/>
    <cellStyle name="SAPBEXexcCritical5 3 6 2 2" xfId="44758"/>
    <cellStyle name="SAPBEXexcCritical5 3 6 2 2 2" xfId="44757"/>
    <cellStyle name="SAPBEXexcCritical5 3 6 2 2 2 2" xfId="44756"/>
    <cellStyle name="SAPBEXexcCritical5 3 6 2 2 3" xfId="44755"/>
    <cellStyle name="SAPBEXexcCritical5 3 6 2 3" xfId="44754"/>
    <cellStyle name="SAPBEXexcCritical5 3 6 2 3 2" xfId="44753"/>
    <cellStyle name="SAPBEXexcCritical5 3 6 2 4" xfId="44752"/>
    <cellStyle name="SAPBEXexcCritical5 3 6 3" xfId="44751"/>
    <cellStyle name="SAPBEXexcCritical5 3 6 3 2" xfId="44750"/>
    <cellStyle name="SAPBEXexcCritical5 3 6 4" xfId="44749"/>
    <cellStyle name="SAPBEXexcCritical5 3 7" xfId="44748"/>
    <cellStyle name="SAPBEXexcCritical5 3 7 2" xfId="44747"/>
    <cellStyle name="SAPBEXexcCritical5 3 7 2 2" xfId="44746"/>
    <cellStyle name="SAPBEXexcCritical5 3 7 2 2 2" xfId="44745"/>
    <cellStyle name="SAPBEXexcCritical5 3 7 2 2 2 2" xfId="44744"/>
    <cellStyle name="SAPBEXexcCritical5 3 7 2 2 3" xfId="44743"/>
    <cellStyle name="SAPBEXexcCritical5 3 7 2 3" xfId="44742"/>
    <cellStyle name="SAPBEXexcCritical5 3 7 2 3 2" xfId="44741"/>
    <cellStyle name="SAPBEXexcCritical5 3 7 2 4" xfId="44740"/>
    <cellStyle name="SAPBEXexcCritical5 3 7 3" xfId="44739"/>
    <cellStyle name="SAPBEXexcCritical5 3 7 3 2" xfId="44738"/>
    <cellStyle name="SAPBEXexcCritical5 3 7 3 2 2" xfId="44737"/>
    <cellStyle name="SAPBEXexcCritical5 3 7 3 3" xfId="44736"/>
    <cellStyle name="SAPBEXexcCritical5 3 7 4" xfId="44735"/>
    <cellStyle name="SAPBEXexcCritical5 3 7 4 2" xfId="44734"/>
    <cellStyle name="SAPBEXexcCritical5 3 7 5" xfId="44733"/>
    <cellStyle name="SAPBEXexcCritical5 3 8" xfId="44732"/>
    <cellStyle name="SAPBEXexcCritical5 3 8 2" xfId="44731"/>
    <cellStyle name="SAPBEXexcCritical5 3 8 2 2" xfId="44730"/>
    <cellStyle name="SAPBEXexcCritical5 3 8 2 2 2" xfId="44729"/>
    <cellStyle name="SAPBEXexcCritical5 3 8 2 2 2 2" xfId="44728"/>
    <cellStyle name="SAPBEXexcCritical5 3 8 2 2 3" xfId="44727"/>
    <cellStyle name="SAPBEXexcCritical5 3 8 2 3" xfId="44726"/>
    <cellStyle name="SAPBEXexcCritical5 3 8 2 3 2" xfId="44725"/>
    <cellStyle name="SAPBEXexcCritical5 3 8 2 4" xfId="44724"/>
    <cellStyle name="SAPBEXexcCritical5 3 8 3" xfId="44723"/>
    <cellStyle name="SAPBEXexcCritical5 3 8 3 2" xfId="44722"/>
    <cellStyle name="SAPBEXexcCritical5 3 8 4" xfId="44721"/>
    <cellStyle name="SAPBEXexcCritical5 3 9" xfId="44720"/>
    <cellStyle name="SAPBEXexcCritical5 3 9 2" xfId="44719"/>
    <cellStyle name="SAPBEXexcCritical5 3 9 2 2" xfId="44718"/>
    <cellStyle name="SAPBEXexcCritical5 3 9 2 2 2" xfId="44717"/>
    <cellStyle name="SAPBEXexcCritical5 3 9 2 2 2 2" xfId="44716"/>
    <cellStyle name="SAPBEXexcCritical5 3 9 2 2 3" xfId="44715"/>
    <cellStyle name="SAPBEXexcCritical5 3 9 2 3" xfId="44714"/>
    <cellStyle name="SAPBEXexcCritical5 3 9 2 3 2" xfId="44713"/>
    <cellStyle name="SAPBEXexcCritical5 3 9 2 4" xfId="44712"/>
    <cellStyle name="SAPBEXexcCritical5 3 9 3" xfId="44711"/>
    <cellStyle name="SAPBEXexcCritical5 3 9 3 2" xfId="44710"/>
    <cellStyle name="SAPBEXexcCritical5 3 9 3 2 2" xfId="44709"/>
    <cellStyle name="SAPBEXexcCritical5 3 9 3 3" xfId="44708"/>
    <cellStyle name="SAPBEXexcCritical5 3 9 4" xfId="44707"/>
    <cellStyle name="SAPBEXexcCritical5 3 9 4 2" xfId="44706"/>
    <cellStyle name="SAPBEXexcCritical5 3 9 5" xfId="44705"/>
    <cellStyle name="SAPBEXexcCritical5 4" xfId="44704"/>
    <cellStyle name="SAPBEXexcCritical5 4 2" xfId="44703"/>
    <cellStyle name="SAPBEXexcCritical5 4 2 2" xfId="44702"/>
    <cellStyle name="SAPBEXexcCritical5 4 2 2 2" xfId="44701"/>
    <cellStyle name="SAPBEXexcCritical5 4 2 2 2 2" xfId="44700"/>
    <cellStyle name="SAPBEXexcCritical5 4 2 2 2 2 2" xfId="44699"/>
    <cellStyle name="SAPBEXexcCritical5 4 2 2 2 2 2 2" xfId="44698"/>
    <cellStyle name="SAPBEXexcCritical5 4 2 2 2 2 3" xfId="44697"/>
    <cellStyle name="SAPBEXexcCritical5 4 2 2 2 3" xfId="44696"/>
    <cellStyle name="SAPBEXexcCritical5 4 2 2 2 3 2" xfId="44695"/>
    <cellStyle name="SAPBEXexcCritical5 4 2 2 2 4" xfId="44694"/>
    <cellStyle name="SAPBEXexcCritical5 4 2 2 3" xfId="44693"/>
    <cellStyle name="SAPBEXexcCritical5 4 2 2 3 2" xfId="44692"/>
    <cellStyle name="SAPBEXexcCritical5 4 2 3" xfId="44691"/>
    <cellStyle name="SAPBEXexcCritical5 4 2 3 2" xfId="44690"/>
    <cellStyle name="SAPBEXexcCritical5 4 2 3 2 2" xfId="44689"/>
    <cellStyle name="SAPBEXexcCritical5 4 2 3 2 2 2" xfId="44688"/>
    <cellStyle name="SAPBEXexcCritical5 4 2 3 2 2 2 2" xfId="44687"/>
    <cellStyle name="SAPBEXexcCritical5 4 2 3 2 2 3" xfId="44686"/>
    <cellStyle name="SAPBEXexcCritical5 4 2 3 2 3" xfId="44685"/>
    <cellStyle name="SAPBEXexcCritical5 4 2 3 2 3 2" xfId="44684"/>
    <cellStyle name="SAPBEXexcCritical5 4 2 3 2 4" xfId="44683"/>
    <cellStyle name="SAPBEXexcCritical5 4 2 4" xfId="44682"/>
    <cellStyle name="SAPBEXexcCritical5 4 2 4 2" xfId="44681"/>
    <cellStyle name="SAPBEXexcCritical5 4 2 4 2 2" xfId="44680"/>
    <cellStyle name="SAPBEXexcCritical5 4 2 4 2 2 2" xfId="44679"/>
    <cellStyle name="SAPBEXexcCritical5 4 2 4 2 2 2 2" xfId="44678"/>
    <cellStyle name="SAPBEXexcCritical5 4 2 4 2 2 3" xfId="44677"/>
    <cellStyle name="SAPBEXexcCritical5 4 2 4 2 3" xfId="44676"/>
    <cellStyle name="SAPBEXexcCritical5 4 2 4 2 3 2" xfId="44675"/>
    <cellStyle name="SAPBEXexcCritical5 4 2 4 2 4" xfId="44674"/>
    <cellStyle name="SAPBEXexcCritical5 4 2 4 3" xfId="44673"/>
    <cellStyle name="SAPBEXexcCritical5 4 2 4 3 2" xfId="44672"/>
    <cellStyle name="SAPBEXexcCritical5 4 2 4 4" xfId="44671"/>
    <cellStyle name="SAPBEXexcCritical5 4 2 5" xfId="44670"/>
    <cellStyle name="SAPBEXexcCritical5 4 2 5 2" xfId="44669"/>
    <cellStyle name="SAPBEXexcCritical5 4 2 5 2 2" xfId="44668"/>
    <cellStyle name="SAPBEXexcCritical5 4 2 5 2 2 2" xfId="44667"/>
    <cellStyle name="SAPBEXexcCritical5 4 2 5 2 2 2 2" xfId="44666"/>
    <cellStyle name="SAPBEXexcCritical5 4 2 5 2 2 3" xfId="44665"/>
    <cellStyle name="SAPBEXexcCritical5 4 2 5 2 3" xfId="44664"/>
    <cellStyle name="SAPBEXexcCritical5 4 2 5 2 3 2" xfId="44663"/>
    <cellStyle name="SAPBEXexcCritical5 4 2 5 2 4" xfId="44662"/>
    <cellStyle name="SAPBEXexcCritical5 4 2 5 3" xfId="44661"/>
    <cellStyle name="SAPBEXexcCritical5 4 2 5 3 2" xfId="44660"/>
    <cellStyle name="SAPBEXexcCritical5 4 2 5 3 2 2" xfId="44659"/>
    <cellStyle name="SAPBEXexcCritical5 4 2 5 3 3" xfId="44658"/>
    <cellStyle name="SAPBEXexcCritical5 4 2 5 4" xfId="44657"/>
    <cellStyle name="SAPBEXexcCritical5 4 2 5 4 2" xfId="44656"/>
    <cellStyle name="SAPBEXexcCritical5 4 2 5 5" xfId="44655"/>
    <cellStyle name="SAPBEXexcCritical5 4 2 6" xfId="44654"/>
    <cellStyle name="SAPBEXexcCritical5 4 2 6 2" xfId="44653"/>
    <cellStyle name="SAPBEXexcCritical5 4 2 6 2 2" xfId="44652"/>
    <cellStyle name="SAPBEXexcCritical5 4 2 6 2 2 2" xfId="44651"/>
    <cellStyle name="SAPBEXexcCritical5 4 2 6 2 2 2 2" xfId="44650"/>
    <cellStyle name="SAPBEXexcCritical5 4 2 6 2 2 3" xfId="44649"/>
    <cellStyle name="SAPBEXexcCritical5 4 2 6 2 3" xfId="44648"/>
    <cellStyle name="SAPBEXexcCritical5 4 2 6 2 3 2" xfId="44647"/>
    <cellStyle name="SAPBEXexcCritical5 4 2 6 2 4" xfId="44646"/>
    <cellStyle name="SAPBEXexcCritical5 4 2 6 3" xfId="44645"/>
    <cellStyle name="SAPBEXexcCritical5 4 2 6 3 2" xfId="44644"/>
    <cellStyle name="SAPBEXexcCritical5 4 2 6 4" xfId="44643"/>
    <cellStyle name="SAPBEXexcCritical5 4 2 7" xfId="44642"/>
    <cellStyle name="SAPBEXexcCritical5 4 2 7 2" xfId="44641"/>
    <cellStyle name="SAPBEXexcCritical5 4 2 7 2 2" xfId="44640"/>
    <cellStyle name="SAPBEXexcCritical5 4 2 7 2 2 2" xfId="44639"/>
    <cellStyle name="SAPBEXexcCritical5 4 2 7 2 2 2 2" xfId="44638"/>
    <cellStyle name="SAPBEXexcCritical5 4 2 7 2 2 3" xfId="44637"/>
    <cellStyle name="SAPBEXexcCritical5 4 2 7 2 3" xfId="44636"/>
    <cellStyle name="SAPBEXexcCritical5 4 2 7 2 3 2" xfId="44635"/>
    <cellStyle name="SAPBEXexcCritical5 4 2 7 2 4" xfId="44634"/>
    <cellStyle name="SAPBEXexcCritical5 4 2 7 3" xfId="44633"/>
    <cellStyle name="SAPBEXexcCritical5 4 2 7 3 2" xfId="44632"/>
    <cellStyle name="SAPBEXexcCritical5 4 2 7 3 2 2" xfId="44631"/>
    <cellStyle name="SAPBEXexcCritical5 4 2 7 3 3" xfId="44630"/>
    <cellStyle name="SAPBEXexcCritical5 4 2 7 4" xfId="44629"/>
    <cellStyle name="SAPBEXexcCritical5 4 2 7 4 2" xfId="44628"/>
    <cellStyle name="SAPBEXexcCritical5 4 2 7 5" xfId="44627"/>
    <cellStyle name="SAPBEXexcCritical5 4 3" xfId="44626"/>
    <cellStyle name="SAPBEXexcCritical5 4 3 2" xfId="44625"/>
    <cellStyle name="SAPBEXexcCritical5 4 3 2 2" xfId="44624"/>
    <cellStyle name="SAPBEXexcCritical5 4 3 2 2 2" xfId="44623"/>
    <cellStyle name="SAPBEXexcCritical5 4 3 2 2 2 2" xfId="44622"/>
    <cellStyle name="SAPBEXexcCritical5 4 3 2 2 3" xfId="44621"/>
    <cellStyle name="SAPBEXexcCritical5 4 3 2 3" xfId="44620"/>
    <cellStyle name="SAPBEXexcCritical5 4 3 2 3 2" xfId="44619"/>
    <cellStyle name="SAPBEXexcCritical5 4 3 2 4" xfId="44618"/>
    <cellStyle name="SAPBEXexcCritical5 4 3 3" xfId="44617"/>
    <cellStyle name="SAPBEXexcCritical5 4 3 3 2" xfId="44616"/>
    <cellStyle name="SAPBEXexcCritical5 4 4" xfId="44615"/>
    <cellStyle name="SAPBEXexcCritical5 4 4 2" xfId="44614"/>
    <cellStyle name="SAPBEXexcCritical5 4 4 2 2" xfId="44613"/>
    <cellStyle name="SAPBEXexcCritical5 4 4 2 2 2" xfId="44612"/>
    <cellStyle name="SAPBEXexcCritical5 4 4 2 2 2 2" xfId="44611"/>
    <cellStyle name="SAPBEXexcCritical5 4 4 2 2 3" xfId="44610"/>
    <cellStyle name="SAPBEXexcCritical5 4 4 2 3" xfId="44609"/>
    <cellStyle name="SAPBEXexcCritical5 4 4 2 3 2" xfId="44608"/>
    <cellStyle name="SAPBEXexcCritical5 4 4 2 4" xfId="44607"/>
    <cellStyle name="SAPBEXexcCritical5 4 5" xfId="44606"/>
    <cellStyle name="SAPBEXexcCritical5 4 5 2" xfId="44605"/>
    <cellStyle name="SAPBEXexcCritical5 4 5 2 2" xfId="44604"/>
    <cellStyle name="SAPBEXexcCritical5 4 5 2 2 2" xfId="44603"/>
    <cellStyle name="SAPBEXexcCritical5 4 5 2 2 2 2" xfId="44602"/>
    <cellStyle name="SAPBEXexcCritical5 4 5 2 2 3" xfId="44601"/>
    <cellStyle name="SAPBEXexcCritical5 4 5 2 3" xfId="44600"/>
    <cellStyle name="SAPBEXexcCritical5 4 5 2 3 2" xfId="44599"/>
    <cellStyle name="SAPBEXexcCritical5 4 5 2 4" xfId="44598"/>
    <cellStyle name="SAPBEXexcCritical5 4 5 3" xfId="44597"/>
    <cellStyle name="SAPBEXexcCritical5 4 5 3 2" xfId="44596"/>
    <cellStyle name="SAPBEXexcCritical5 4 5 4" xfId="44595"/>
    <cellStyle name="SAPBEXexcCritical5 4 6" xfId="44594"/>
    <cellStyle name="SAPBEXexcCritical5 4 6 2" xfId="44593"/>
    <cellStyle name="SAPBEXexcCritical5 4 6 2 2" xfId="44592"/>
    <cellStyle name="SAPBEXexcCritical5 4 6 2 2 2" xfId="44591"/>
    <cellStyle name="SAPBEXexcCritical5 4 6 2 2 2 2" xfId="44590"/>
    <cellStyle name="SAPBEXexcCritical5 4 6 2 2 3" xfId="44589"/>
    <cellStyle name="SAPBEXexcCritical5 4 6 2 3" xfId="44588"/>
    <cellStyle name="SAPBEXexcCritical5 4 6 2 3 2" xfId="44587"/>
    <cellStyle name="SAPBEXexcCritical5 4 6 2 4" xfId="44586"/>
    <cellStyle name="SAPBEXexcCritical5 4 6 3" xfId="44585"/>
    <cellStyle name="SAPBEXexcCritical5 4 6 3 2" xfId="44584"/>
    <cellStyle name="SAPBEXexcCritical5 4 6 3 2 2" xfId="44583"/>
    <cellStyle name="SAPBEXexcCritical5 4 6 3 3" xfId="44582"/>
    <cellStyle name="SAPBEXexcCritical5 4 6 4" xfId="44581"/>
    <cellStyle name="SAPBEXexcCritical5 4 6 4 2" xfId="44580"/>
    <cellStyle name="SAPBEXexcCritical5 4 6 5" xfId="44579"/>
    <cellStyle name="SAPBEXexcCritical5 4 7" xfId="44578"/>
    <cellStyle name="SAPBEXexcCritical5 4 7 2" xfId="44577"/>
    <cellStyle name="SAPBEXexcCritical5 4 7 2 2" xfId="44576"/>
    <cellStyle name="SAPBEXexcCritical5 4 7 2 2 2" xfId="44575"/>
    <cellStyle name="SAPBEXexcCritical5 4 7 2 2 2 2" xfId="44574"/>
    <cellStyle name="SAPBEXexcCritical5 4 7 2 2 3" xfId="44573"/>
    <cellStyle name="SAPBEXexcCritical5 4 7 2 3" xfId="44572"/>
    <cellStyle name="SAPBEXexcCritical5 4 7 2 3 2" xfId="44571"/>
    <cellStyle name="SAPBEXexcCritical5 4 7 2 4" xfId="44570"/>
    <cellStyle name="SAPBEXexcCritical5 4 7 3" xfId="44569"/>
    <cellStyle name="SAPBEXexcCritical5 4 7 3 2" xfId="44568"/>
    <cellStyle name="SAPBEXexcCritical5 4 7 4" xfId="44567"/>
    <cellStyle name="SAPBEXexcCritical5 4 8" xfId="44566"/>
    <cellStyle name="SAPBEXexcCritical5 4 8 2" xfId="44565"/>
    <cellStyle name="SAPBEXexcCritical5 4 8 2 2" xfId="44564"/>
    <cellStyle name="SAPBEXexcCritical5 4 8 2 2 2" xfId="44563"/>
    <cellStyle name="SAPBEXexcCritical5 4 8 2 2 2 2" xfId="44562"/>
    <cellStyle name="SAPBEXexcCritical5 4 8 2 2 3" xfId="44561"/>
    <cellStyle name="SAPBEXexcCritical5 4 8 2 3" xfId="44560"/>
    <cellStyle name="SAPBEXexcCritical5 4 8 2 3 2" xfId="44559"/>
    <cellStyle name="SAPBEXexcCritical5 4 8 2 4" xfId="44558"/>
    <cellStyle name="SAPBEXexcCritical5 4 8 3" xfId="44557"/>
    <cellStyle name="SAPBEXexcCritical5 4 8 3 2" xfId="44556"/>
    <cellStyle name="SAPBEXexcCritical5 4 8 3 2 2" xfId="44555"/>
    <cellStyle name="SAPBEXexcCritical5 4 8 3 3" xfId="44554"/>
    <cellStyle name="SAPBEXexcCritical5 4 8 4" xfId="44553"/>
    <cellStyle name="SAPBEXexcCritical5 4 8 4 2" xfId="44552"/>
    <cellStyle name="SAPBEXexcCritical5 4 8 5" xfId="44551"/>
    <cellStyle name="SAPBEXexcCritical5 5" xfId="44550"/>
    <cellStyle name="SAPBEXexcCritical5 5 2" xfId="44549"/>
    <cellStyle name="SAPBEXexcCritical5 5 2 2" xfId="44548"/>
    <cellStyle name="SAPBEXexcCritical5 5 2 2 2" xfId="44547"/>
    <cellStyle name="SAPBEXexcCritical5 5 2 2 2 2" xfId="44546"/>
    <cellStyle name="SAPBEXexcCritical5 5 2 2 2 2 2" xfId="44545"/>
    <cellStyle name="SAPBEXexcCritical5 5 2 2 2 2 2 2" xfId="44544"/>
    <cellStyle name="SAPBEXexcCritical5 5 2 2 2 2 3" xfId="44543"/>
    <cellStyle name="SAPBEXexcCritical5 5 2 2 2 3" xfId="44542"/>
    <cellStyle name="SAPBEXexcCritical5 5 2 2 2 3 2" xfId="44541"/>
    <cellStyle name="SAPBEXexcCritical5 5 2 2 2 4" xfId="44540"/>
    <cellStyle name="SAPBEXexcCritical5 5 2 2 3" xfId="44539"/>
    <cellStyle name="SAPBEXexcCritical5 5 2 2 3 2" xfId="44538"/>
    <cellStyle name="SAPBEXexcCritical5 5 2 3" xfId="44537"/>
    <cellStyle name="SAPBEXexcCritical5 5 2 3 2" xfId="44536"/>
    <cellStyle name="SAPBEXexcCritical5 5 2 3 2 2" xfId="44535"/>
    <cellStyle name="SAPBEXexcCritical5 5 2 3 2 2 2" xfId="44534"/>
    <cellStyle name="SAPBEXexcCritical5 5 2 3 2 2 2 2" xfId="44533"/>
    <cellStyle name="SAPBEXexcCritical5 5 2 3 2 2 3" xfId="44532"/>
    <cellStyle name="SAPBEXexcCritical5 5 2 3 2 3" xfId="44531"/>
    <cellStyle name="SAPBEXexcCritical5 5 2 3 2 3 2" xfId="44530"/>
    <cellStyle name="SAPBEXexcCritical5 5 2 3 2 4" xfId="44529"/>
    <cellStyle name="SAPBEXexcCritical5 5 2 4" xfId="44528"/>
    <cellStyle name="SAPBEXexcCritical5 5 2 4 2" xfId="44527"/>
    <cellStyle name="SAPBEXexcCritical5 5 2 4 2 2" xfId="44526"/>
    <cellStyle name="SAPBEXexcCritical5 5 2 4 2 2 2" xfId="44525"/>
    <cellStyle name="SAPBEXexcCritical5 5 2 4 2 2 2 2" xfId="44524"/>
    <cellStyle name="SAPBEXexcCritical5 5 2 4 2 2 3" xfId="44523"/>
    <cellStyle name="SAPBEXexcCritical5 5 2 4 2 3" xfId="44522"/>
    <cellStyle name="SAPBEXexcCritical5 5 2 4 2 3 2" xfId="44521"/>
    <cellStyle name="SAPBEXexcCritical5 5 2 4 2 4" xfId="44520"/>
    <cellStyle name="SAPBEXexcCritical5 5 2 4 3" xfId="44519"/>
    <cellStyle name="SAPBEXexcCritical5 5 2 4 3 2" xfId="44518"/>
    <cellStyle name="SAPBEXexcCritical5 5 2 4 4" xfId="44517"/>
    <cellStyle name="SAPBEXexcCritical5 5 2 5" xfId="44516"/>
    <cellStyle name="SAPBEXexcCritical5 5 2 5 2" xfId="44515"/>
    <cellStyle name="SAPBEXexcCritical5 5 2 5 2 2" xfId="44514"/>
    <cellStyle name="SAPBEXexcCritical5 5 2 5 2 2 2" xfId="44513"/>
    <cellStyle name="SAPBEXexcCritical5 5 2 5 2 2 2 2" xfId="44512"/>
    <cellStyle name="SAPBEXexcCritical5 5 2 5 2 2 3" xfId="44511"/>
    <cellStyle name="SAPBEXexcCritical5 5 2 5 2 3" xfId="44510"/>
    <cellStyle name="SAPBEXexcCritical5 5 2 5 2 3 2" xfId="44509"/>
    <cellStyle name="SAPBEXexcCritical5 5 2 5 2 4" xfId="44508"/>
    <cellStyle name="SAPBEXexcCritical5 5 2 5 3" xfId="44507"/>
    <cellStyle name="SAPBEXexcCritical5 5 2 5 3 2" xfId="44506"/>
    <cellStyle name="SAPBEXexcCritical5 5 2 5 3 2 2" xfId="44505"/>
    <cellStyle name="SAPBEXexcCritical5 5 2 5 3 3" xfId="44504"/>
    <cellStyle name="SAPBEXexcCritical5 5 2 5 4" xfId="44503"/>
    <cellStyle name="SAPBEXexcCritical5 5 2 5 4 2" xfId="44502"/>
    <cellStyle name="SAPBEXexcCritical5 5 2 5 5" xfId="44501"/>
    <cellStyle name="SAPBEXexcCritical5 5 2 6" xfId="44500"/>
    <cellStyle name="SAPBEXexcCritical5 5 2 6 2" xfId="44499"/>
    <cellStyle name="SAPBEXexcCritical5 5 2 6 2 2" xfId="44498"/>
    <cellStyle name="SAPBEXexcCritical5 5 2 6 2 2 2" xfId="44497"/>
    <cellStyle name="SAPBEXexcCritical5 5 2 6 2 2 2 2" xfId="44496"/>
    <cellStyle name="SAPBEXexcCritical5 5 2 6 2 2 3" xfId="44495"/>
    <cellStyle name="SAPBEXexcCritical5 5 2 6 2 3" xfId="44494"/>
    <cellStyle name="SAPBEXexcCritical5 5 2 6 2 3 2" xfId="44493"/>
    <cellStyle name="SAPBEXexcCritical5 5 2 6 2 4" xfId="44492"/>
    <cellStyle name="SAPBEXexcCritical5 5 2 6 3" xfId="44491"/>
    <cellStyle name="SAPBEXexcCritical5 5 2 6 3 2" xfId="44490"/>
    <cellStyle name="SAPBEXexcCritical5 5 2 6 4" xfId="44489"/>
    <cellStyle name="SAPBEXexcCritical5 5 2 7" xfId="44488"/>
    <cellStyle name="SAPBEXexcCritical5 5 2 7 2" xfId="44487"/>
    <cellStyle name="SAPBEXexcCritical5 5 2 7 2 2" xfId="44486"/>
    <cellStyle name="SAPBEXexcCritical5 5 2 7 2 2 2" xfId="44485"/>
    <cellStyle name="SAPBEXexcCritical5 5 2 7 2 2 2 2" xfId="44484"/>
    <cellStyle name="SAPBEXexcCritical5 5 2 7 2 2 3" xfId="44483"/>
    <cellStyle name="SAPBEXexcCritical5 5 2 7 2 3" xfId="44482"/>
    <cellStyle name="SAPBEXexcCritical5 5 2 7 2 3 2" xfId="44481"/>
    <cellStyle name="SAPBEXexcCritical5 5 2 7 2 4" xfId="44480"/>
    <cellStyle name="SAPBEXexcCritical5 5 2 7 3" xfId="44479"/>
    <cellStyle name="SAPBEXexcCritical5 5 2 7 3 2" xfId="44478"/>
    <cellStyle name="SAPBEXexcCritical5 5 2 7 3 2 2" xfId="44477"/>
    <cellStyle name="SAPBEXexcCritical5 5 2 7 3 3" xfId="44476"/>
    <cellStyle name="SAPBEXexcCritical5 5 2 7 4" xfId="44475"/>
    <cellStyle name="SAPBEXexcCritical5 5 2 7 4 2" xfId="44474"/>
    <cellStyle name="SAPBEXexcCritical5 5 2 7 5" xfId="44473"/>
    <cellStyle name="SAPBEXexcCritical5 5 3" xfId="44472"/>
    <cellStyle name="SAPBEXexcCritical5 5 3 2" xfId="44471"/>
    <cellStyle name="SAPBEXexcCritical5 5 3 2 2" xfId="44470"/>
    <cellStyle name="SAPBEXexcCritical5 5 3 2 2 2" xfId="44469"/>
    <cellStyle name="SAPBEXexcCritical5 5 3 2 2 2 2" xfId="44468"/>
    <cellStyle name="SAPBEXexcCritical5 5 3 2 2 3" xfId="44467"/>
    <cellStyle name="SAPBEXexcCritical5 5 3 2 3" xfId="44466"/>
    <cellStyle name="SAPBEXexcCritical5 5 3 2 3 2" xfId="44465"/>
    <cellStyle name="SAPBEXexcCritical5 5 3 2 4" xfId="44464"/>
    <cellStyle name="SAPBEXexcCritical5 5 3 3" xfId="44463"/>
    <cellStyle name="SAPBEXexcCritical5 5 3 3 2" xfId="44462"/>
    <cellStyle name="SAPBEXexcCritical5 5 4" xfId="44461"/>
    <cellStyle name="SAPBEXexcCritical5 5 4 2" xfId="44460"/>
    <cellStyle name="SAPBEXexcCritical5 5 4 2 2" xfId="44459"/>
    <cellStyle name="SAPBEXexcCritical5 5 4 2 2 2" xfId="44458"/>
    <cellStyle name="SAPBEXexcCritical5 5 4 2 2 2 2" xfId="44457"/>
    <cellStyle name="SAPBEXexcCritical5 5 4 2 2 3" xfId="44456"/>
    <cellStyle name="SAPBEXexcCritical5 5 4 2 3" xfId="44455"/>
    <cellStyle name="SAPBEXexcCritical5 5 4 2 3 2" xfId="44454"/>
    <cellStyle name="SAPBEXexcCritical5 5 4 2 4" xfId="44453"/>
    <cellStyle name="SAPBEXexcCritical5 5 5" xfId="44452"/>
    <cellStyle name="SAPBEXexcCritical5 5 5 2" xfId="44451"/>
    <cellStyle name="SAPBEXexcCritical5 5 5 2 2" xfId="44450"/>
    <cellStyle name="SAPBEXexcCritical5 5 5 2 2 2" xfId="44449"/>
    <cellStyle name="SAPBEXexcCritical5 5 5 2 2 2 2" xfId="44448"/>
    <cellStyle name="SAPBEXexcCritical5 5 5 2 2 3" xfId="44447"/>
    <cellStyle name="SAPBEXexcCritical5 5 5 2 3" xfId="44446"/>
    <cellStyle name="SAPBEXexcCritical5 5 5 2 3 2" xfId="44445"/>
    <cellStyle name="SAPBEXexcCritical5 5 5 2 4" xfId="44444"/>
    <cellStyle name="SAPBEXexcCritical5 5 5 3" xfId="44443"/>
    <cellStyle name="SAPBEXexcCritical5 5 5 3 2" xfId="44442"/>
    <cellStyle name="SAPBEXexcCritical5 5 5 4" xfId="44441"/>
    <cellStyle name="SAPBEXexcCritical5 5 6" xfId="44440"/>
    <cellStyle name="SAPBEXexcCritical5 5 6 2" xfId="44439"/>
    <cellStyle name="SAPBEXexcCritical5 5 6 2 2" xfId="44438"/>
    <cellStyle name="SAPBEXexcCritical5 5 6 2 2 2" xfId="44437"/>
    <cellStyle name="SAPBEXexcCritical5 5 6 2 2 2 2" xfId="44436"/>
    <cellStyle name="SAPBEXexcCritical5 5 6 2 2 3" xfId="44435"/>
    <cellStyle name="SAPBEXexcCritical5 5 6 2 3" xfId="44434"/>
    <cellStyle name="SAPBEXexcCritical5 5 6 2 3 2" xfId="44433"/>
    <cellStyle name="SAPBEXexcCritical5 5 6 2 4" xfId="44432"/>
    <cellStyle name="SAPBEXexcCritical5 5 6 3" xfId="44431"/>
    <cellStyle name="SAPBEXexcCritical5 5 6 3 2" xfId="44430"/>
    <cellStyle name="SAPBEXexcCritical5 5 6 3 2 2" xfId="44429"/>
    <cellStyle name="SAPBEXexcCritical5 5 6 3 3" xfId="44428"/>
    <cellStyle name="SAPBEXexcCritical5 5 6 4" xfId="44427"/>
    <cellStyle name="SAPBEXexcCritical5 5 6 4 2" xfId="44426"/>
    <cellStyle name="SAPBEXexcCritical5 5 6 5" xfId="44425"/>
    <cellStyle name="SAPBEXexcCritical5 5 7" xfId="44424"/>
    <cellStyle name="SAPBEXexcCritical5 5 7 2" xfId="44423"/>
    <cellStyle name="SAPBEXexcCritical5 5 7 2 2" xfId="44422"/>
    <cellStyle name="SAPBEXexcCritical5 5 7 2 2 2" xfId="44421"/>
    <cellStyle name="SAPBEXexcCritical5 5 7 2 2 2 2" xfId="44420"/>
    <cellStyle name="SAPBEXexcCritical5 5 7 2 2 3" xfId="44419"/>
    <cellStyle name="SAPBEXexcCritical5 5 7 2 3" xfId="44418"/>
    <cellStyle name="SAPBEXexcCritical5 5 7 2 3 2" xfId="44417"/>
    <cellStyle name="SAPBEXexcCritical5 5 7 2 4" xfId="44416"/>
    <cellStyle name="SAPBEXexcCritical5 5 7 3" xfId="44415"/>
    <cellStyle name="SAPBEXexcCritical5 5 7 3 2" xfId="44414"/>
    <cellStyle name="SAPBEXexcCritical5 5 7 4" xfId="44413"/>
    <cellStyle name="SAPBEXexcCritical5 5 8" xfId="44412"/>
    <cellStyle name="SAPBEXexcCritical5 5 8 2" xfId="44411"/>
    <cellStyle name="SAPBEXexcCritical5 5 8 2 2" xfId="44410"/>
    <cellStyle name="SAPBEXexcCritical5 5 8 2 2 2" xfId="44409"/>
    <cellStyle name="SAPBEXexcCritical5 5 8 2 2 2 2" xfId="44408"/>
    <cellStyle name="SAPBEXexcCritical5 5 8 2 2 3" xfId="44407"/>
    <cellStyle name="SAPBEXexcCritical5 5 8 2 3" xfId="44406"/>
    <cellStyle name="SAPBEXexcCritical5 5 8 2 3 2" xfId="44405"/>
    <cellStyle name="SAPBEXexcCritical5 5 8 2 4" xfId="44404"/>
    <cellStyle name="SAPBEXexcCritical5 5 8 3" xfId="44403"/>
    <cellStyle name="SAPBEXexcCritical5 5 8 3 2" xfId="44402"/>
    <cellStyle name="SAPBEXexcCritical5 5 8 3 2 2" xfId="44401"/>
    <cellStyle name="SAPBEXexcCritical5 5 8 3 3" xfId="44400"/>
    <cellStyle name="SAPBEXexcCritical5 5 8 4" xfId="44399"/>
    <cellStyle name="SAPBEXexcCritical5 5 8 4 2" xfId="44398"/>
    <cellStyle name="SAPBEXexcCritical5 5 8 5" xfId="44397"/>
    <cellStyle name="SAPBEXexcCritical5 6" xfId="44396"/>
    <cellStyle name="SAPBEXexcCritical5 6 2" xfId="44395"/>
    <cellStyle name="SAPBEXexcCritical5 6 2 2" xfId="44394"/>
    <cellStyle name="SAPBEXexcCritical5 6 2 2 2" xfId="44393"/>
    <cellStyle name="SAPBEXexcCritical5 6 2 2 2 2" xfId="44392"/>
    <cellStyle name="SAPBEXexcCritical5 6 2 2 2 2 2" xfId="44391"/>
    <cellStyle name="SAPBEXexcCritical5 6 2 2 2 3" xfId="44390"/>
    <cellStyle name="SAPBEXexcCritical5 6 2 2 3" xfId="44389"/>
    <cellStyle name="SAPBEXexcCritical5 6 2 2 3 2" xfId="44388"/>
    <cellStyle name="SAPBEXexcCritical5 6 2 2 4" xfId="44387"/>
    <cellStyle name="SAPBEXexcCritical5 6 2 3" xfId="44386"/>
    <cellStyle name="SAPBEXexcCritical5 6 2 3 2" xfId="44385"/>
    <cellStyle name="SAPBEXexcCritical5 6 2 4" xfId="44384"/>
    <cellStyle name="SAPBEXexcCritical5 6 3" xfId="44383"/>
    <cellStyle name="SAPBEXexcCritical5 6 3 2" xfId="44382"/>
    <cellStyle name="SAPBEXexcCritical5 6 3 2 2" xfId="44381"/>
    <cellStyle name="SAPBEXexcCritical5 6 3 2 2 2" xfId="44380"/>
    <cellStyle name="SAPBEXexcCritical5 6 3 2 2 2 2" xfId="44379"/>
    <cellStyle name="SAPBEXexcCritical5 6 3 2 2 3" xfId="44378"/>
    <cellStyle name="SAPBEXexcCritical5 6 3 2 3" xfId="44377"/>
    <cellStyle name="SAPBEXexcCritical5 6 3 2 3 2" xfId="44376"/>
    <cellStyle name="SAPBEXexcCritical5 6 3 2 4" xfId="44375"/>
    <cellStyle name="SAPBEXexcCritical5 6 3 3" xfId="44374"/>
    <cellStyle name="SAPBEXexcCritical5 6 3 3 2" xfId="44373"/>
    <cellStyle name="SAPBEXexcCritical5 6 3 3 2 2" xfId="44372"/>
    <cellStyle name="SAPBEXexcCritical5 6 3 3 3" xfId="44371"/>
    <cellStyle name="SAPBEXexcCritical5 6 3 4" xfId="44370"/>
    <cellStyle name="SAPBEXexcCritical5 6 3 4 2" xfId="44369"/>
    <cellStyle name="SAPBEXexcCritical5 6 3 5" xfId="44368"/>
    <cellStyle name="SAPBEXexcCritical5 6 4" xfId="44367"/>
    <cellStyle name="SAPBEXexcCritical5 6 4 2" xfId="44366"/>
    <cellStyle name="SAPBEXexcCritical5 6 4 2 2" xfId="44365"/>
    <cellStyle name="SAPBEXexcCritical5 6 4 2 2 2" xfId="44364"/>
    <cellStyle name="SAPBEXexcCritical5 6 4 2 2 2 2" xfId="44363"/>
    <cellStyle name="SAPBEXexcCritical5 6 4 2 2 3" xfId="44362"/>
    <cellStyle name="SAPBEXexcCritical5 6 4 2 3" xfId="44361"/>
    <cellStyle name="SAPBEXexcCritical5 6 4 2 3 2" xfId="44360"/>
    <cellStyle name="SAPBEXexcCritical5 6 4 2 4" xfId="44359"/>
    <cellStyle name="SAPBEXexcCritical5 6 4 3" xfId="44358"/>
    <cellStyle name="SAPBEXexcCritical5 6 4 3 2" xfId="44357"/>
    <cellStyle name="SAPBEXexcCritical5 6 4 4" xfId="44356"/>
    <cellStyle name="SAPBEXexcCritical5 6 5" xfId="44355"/>
    <cellStyle name="SAPBEXexcCritical5 6 5 2" xfId="44354"/>
    <cellStyle name="SAPBEXexcCritical5 6 5 2 2" xfId="44353"/>
    <cellStyle name="SAPBEXexcCritical5 6 5 2 2 2" xfId="44352"/>
    <cellStyle name="SAPBEXexcCritical5 6 5 2 2 2 2" xfId="44351"/>
    <cellStyle name="SAPBEXexcCritical5 6 5 2 2 3" xfId="44350"/>
    <cellStyle name="SAPBEXexcCritical5 6 5 2 3" xfId="44349"/>
    <cellStyle name="SAPBEXexcCritical5 6 5 2 3 2" xfId="44348"/>
    <cellStyle name="SAPBEXexcCritical5 6 5 2 4" xfId="44347"/>
    <cellStyle name="SAPBEXexcCritical5 6 5 3" xfId="44346"/>
    <cellStyle name="SAPBEXexcCritical5 6 5 3 2" xfId="44345"/>
    <cellStyle name="SAPBEXexcCritical5 6 5 3 2 2" xfId="44344"/>
    <cellStyle name="SAPBEXexcCritical5 6 5 3 3" xfId="44343"/>
    <cellStyle name="SAPBEXexcCritical5 6 5 4" xfId="44342"/>
    <cellStyle name="SAPBEXexcCritical5 6 5 4 2" xfId="44341"/>
    <cellStyle name="SAPBEXexcCritical5 6 5 5" xfId="44340"/>
    <cellStyle name="SAPBEXexcCritical5 6 6" xfId="44339"/>
    <cellStyle name="SAPBEXexcCritical5 6 6 2" xfId="44338"/>
    <cellStyle name="SAPBEXexcCritical5 7" xfId="44337"/>
    <cellStyle name="SAPBEXexcCritical5 7 2" xfId="44336"/>
    <cellStyle name="SAPBEXexcCritical5 7 2 2" xfId="44335"/>
    <cellStyle name="SAPBEXexcCritical5 7 2 2 2" xfId="44334"/>
    <cellStyle name="SAPBEXexcCritical5 7 2 2 2 2" xfId="44333"/>
    <cellStyle name="SAPBEXexcCritical5 7 2 2 3" xfId="44332"/>
    <cellStyle name="SAPBEXexcCritical5 7 2 3" xfId="44331"/>
    <cellStyle name="SAPBEXexcCritical5 7 2 3 2" xfId="44330"/>
    <cellStyle name="SAPBEXexcCritical5 7 2 4" xfId="44329"/>
    <cellStyle name="SAPBEXexcCritical5 8" xfId="44328"/>
    <cellStyle name="SAPBEXexcCritical5 8 2" xfId="44327"/>
    <cellStyle name="SAPBEXexcCritical5 8 2 2" xfId="44326"/>
    <cellStyle name="SAPBEXexcCritical5 8 2 2 2" xfId="44325"/>
    <cellStyle name="SAPBEXexcCritical5 8 2 2 2 2" xfId="44324"/>
    <cellStyle name="SAPBEXexcCritical5 8 2 2 3" xfId="44323"/>
    <cellStyle name="SAPBEXexcCritical5 8 2 3" xfId="44322"/>
    <cellStyle name="SAPBEXexcCritical5 8 2 3 2" xfId="44321"/>
    <cellStyle name="SAPBEXexcCritical5 8 2 4" xfId="44320"/>
    <cellStyle name="SAPBEXexcCritical5 8 3" xfId="44319"/>
    <cellStyle name="SAPBEXexcCritical5 8 3 2" xfId="44318"/>
    <cellStyle name="SAPBEXexcCritical5 8 3 2 2" xfId="44317"/>
    <cellStyle name="SAPBEXexcCritical5 8 3 3" xfId="44316"/>
    <cellStyle name="SAPBEXexcCritical5 8 4" xfId="44315"/>
    <cellStyle name="SAPBEXexcCritical5 8 4 2" xfId="44314"/>
    <cellStyle name="SAPBEXexcCritical5 8 5" xfId="44313"/>
    <cellStyle name="SAPBEXexcCritical6" xfId="44312"/>
    <cellStyle name="SAPBEXexcCritical6 2" xfId="44311"/>
    <cellStyle name="SAPBEXexcCritical6 2 2" xfId="44310"/>
    <cellStyle name="SAPBEXexcCritical6 2 2 2" xfId="44309"/>
    <cellStyle name="SAPBEXexcCritical6 2 2 2 2" xfId="44308"/>
    <cellStyle name="SAPBEXexcCritical6 2 2 2 2 2" xfId="44307"/>
    <cellStyle name="SAPBEXexcCritical6 2 2 2 2 2 2" xfId="44306"/>
    <cellStyle name="SAPBEXexcCritical6 2 2 2 2 2 2 2" xfId="44305"/>
    <cellStyle name="SAPBEXexcCritical6 2 2 2 2 2 2 2 2" xfId="44304"/>
    <cellStyle name="SAPBEXexcCritical6 2 2 2 2 2 2 2 2 2" xfId="44303"/>
    <cellStyle name="SAPBEXexcCritical6 2 2 2 2 2 2 2 3" xfId="44302"/>
    <cellStyle name="SAPBEXexcCritical6 2 2 2 2 2 2 3" xfId="44301"/>
    <cellStyle name="SAPBEXexcCritical6 2 2 2 2 2 2 3 2" xfId="44300"/>
    <cellStyle name="SAPBEXexcCritical6 2 2 2 2 2 2 4" xfId="44299"/>
    <cellStyle name="SAPBEXexcCritical6 2 2 2 2 2 3" xfId="44298"/>
    <cellStyle name="SAPBEXexcCritical6 2 2 2 2 2 3 2" xfId="44297"/>
    <cellStyle name="SAPBEXexcCritical6 2 2 2 2 3" xfId="44296"/>
    <cellStyle name="SAPBEXexcCritical6 2 2 2 2 3 2" xfId="44295"/>
    <cellStyle name="SAPBEXexcCritical6 2 2 2 2 3 2 2" xfId="44294"/>
    <cellStyle name="SAPBEXexcCritical6 2 2 2 2 3 2 2 2" xfId="44293"/>
    <cellStyle name="SAPBEXexcCritical6 2 2 2 2 3 2 2 2 2" xfId="44292"/>
    <cellStyle name="SAPBEXexcCritical6 2 2 2 2 3 2 2 3" xfId="44291"/>
    <cellStyle name="SAPBEXexcCritical6 2 2 2 2 3 2 3" xfId="44290"/>
    <cellStyle name="SAPBEXexcCritical6 2 2 2 2 3 2 3 2" xfId="44289"/>
    <cellStyle name="SAPBEXexcCritical6 2 2 2 2 3 2 4" xfId="44288"/>
    <cellStyle name="SAPBEXexcCritical6 2 2 2 2 4" xfId="44287"/>
    <cellStyle name="SAPBEXexcCritical6 2 2 2 2 4 2" xfId="44286"/>
    <cellStyle name="SAPBEXexcCritical6 2 2 2 2 4 2 2" xfId="44285"/>
    <cellStyle name="SAPBEXexcCritical6 2 2 2 2 4 2 2 2" xfId="44284"/>
    <cellStyle name="SAPBEXexcCritical6 2 2 2 2 4 2 2 2 2" xfId="44283"/>
    <cellStyle name="SAPBEXexcCritical6 2 2 2 2 4 2 2 3" xfId="44282"/>
    <cellStyle name="SAPBEXexcCritical6 2 2 2 2 4 2 3" xfId="44281"/>
    <cellStyle name="SAPBEXexcCritical6 2 2 2 2 4 2 3 2" xfId="44280"/>
    <cellStyle name="SAPBEXexcCritical6 2 2 2 2 4 2 4" xfId="44279"/>
    <cellStyle name="SAPBEXexcCritical6 2 2 2 2 4 3" xfId="44278"/>
    <cellStyle name="SAPBEXexcCritical6 2 2 2 2 4 3 2" xfId="44277"/>
    <cellStyle name="SAPBEXexcCritical6 2 2 2 2 4 4" xfId="44276"/>
    <cellStyle name="SAPBEXexcCritical6 2 2 2 2 5" xfId="44275"/>
    <cellStyle name="SAPBEXexcCritical6 2 2 2 2 5 2" xfId="44274"/>
    <cellStyle name="SAPBEXexcCritical6 2 2 2 2 5 2 2" xfId="44273"/>
    <cellStyle name="SAPBEXexcCritical6 2 2 2 2 5 2 2 2" xfId="44272"/>
    <cellStyle name="SAPBEXexcCritical6 2 2 2 2 5 2 2 2 2" xfId="44271"/>
    <cellStyle name="SAPBEXexcCritical6 2 2 2 2 5 2 2 3" xfId="44270"/>
    <cellStyle name="SAPBEXexcCritical6 2 2 2 2 5 2 3" xfId="44269"/>
    <cellStyle name="SAPBEXexcCritical6 2 2 2 2 5 2 3 2" xfId="44268"/>
    <cellStyle name="SAPBEXexcCritical6 2 2 2 2 5 2 4" xfId="44267"/>
    <cellStyle name="SAPBEXexcCritical6 2 2 2 2 5 3" xfId="44266"/>
    <cellStyle name="SAPBEXexcCritical6 2 2 2 2 5 3 2" xfId="44265"/>
    <cellStyle name="SAPBEXexcCritical6 2 2 2 2 5 3 2 2" xfId="44264"/>
    <cellStyle name="SAPBEXexcCritical6 2 2 2 2 5 3 3" xfId="44263"/>
    <cellStyle name="SAPBEXexcCritical6 2 2 2 2 5 4" xfId="44262"/>
    <cellStyle name="SAPBEXexcCritical6 2 2 2 2 5 4 2" xfId="44261"/>
    <cellStyle name="SAPBEXexcCritical6 2 2 2 2 5 5" xfId="44260"/>
    <cellStyle name="SAPBEXexcCritical6 2 2 2 2 6" xfId="44259"/>
    <cellStyle name="SAPBEXexcCritical6 2 2 2 2 6 2" xfId="44258"/>
    <cellStyle name="SAPBEXexcCritical6 2 2 2 2 6 2 2" xfId="44257"/>
    <cellStyle name="SAPBEXexcCritical6 2 2 2 2 6 2 2 2" xfId="44256"/>
    <cellStyle name="SAPBEXexcCritical6 2 2 2 2 6 2 2 2 2" xfId="44255"/>
    <cellStyle name="SAPBEXexcCritical6 2 2 2 2 6 2 2 3" xfId="44254"/>
    <cellStyle name="SAPBEXexcCritical6 2 2 2 2 6 2 3" xfId="44253"/>
    <cellStyle name="SAPBEXexcCritical6 2 2 2 2 6 2 3 2" xfId="44252"/>
    <cellStyle name="SAPBEXexcCritical6 2 2 2 2 6 2 4" xfId="44251"/>
    <cellStyle name="SAPBEXexcCritical6 2 2 2 2 6 3" xfId="44250"/>
    <cellStyle name="SAPBEXexcCritical6 2 2 2 2 6 3 2" xfId="44249"/>
    <cellStyle name="SAPBEXexcCritical6 2 2 2 2 6 4" xfId="44248"/>
    <cellStyle name="SAPBEXexcCritical6 2 2 2 2 7" xfId="44247"/>
    <cellStyle name="SAPBEXexcCritical6 2 2 2 2 7 2" xfId="44246"/>
    <cellStyle name="SAPBEXexcCritical6 2 2 2 2 7 2 2" xfId="44245"/>
    <cellStyle name="SAPBEXexcCritical6 2 2 2 2 7 2 2 2" xfId="44244"/>
    <cellStyle name="SAPBEXexcCritical6 2 2 2 2 7 2 2 2 2" xfId="44243"/>
    <cellStyle name="SAPBEXexcCritical6 2 2 2 2 7 2 2 3" xfId="44242"/>
    <cellStyle name="SAPBEXexcCritical6 2 2 2 2 7 2 3" xfId="44241"/>
    <cellStyle name="SAPBEXexcCritical6 2 2 2 2 7 2 3 2" xfId="44240"/>
    <cellStyle name="SAPBEXexcCritical6 2 2 2 2 7 2 4" xfId="44239"/>
    <cellStyle name="SAPBEXexcCritical6 2 2 2 2 7 3" xfId="44238"/>
    <cellStyle name="SAPBEXexcCritical6 2 2 2 2 7 3 2" xfId="44237"/>
    <cellStyle name="SAPBEXexcCritical6 2 2 2 2 7 3 2 2" xfId="44236"/>
    <cellStyle name="SAPBEXexcCritical6 2 2 2 2 7 3 3" xfId="44235"/>
    <cellStyle name="SAPBEXexcCritical6 2 2 2 2 7 4" xfId="44234"/>
    <cellStyle name="SAPBEXexcCritical6 2 2 2 2 7 4 2" xfId="44233"/>
    <cellStyle name="SAPBEXexcCritical6 2 2 2 2 7 5" xfId="44232"/>
    <cellStyle name="SAPBEXexcCritical6 2 2 2 3" xfId="44231"/>
    <cellStyle name="SAPBEXexcCritical6 2 2 2 3 2" xfId="44230"/>
    <cellStyle name="SAPBEXexcCritical6 2 2 2 3 2 2" xfId="44229"/>
    <cellStyle name="SAPBEXexcCritical6 2 2 2 3 2 2 2" xfId="44228"/>
    <cellStyle name="SAPBEXexcCritical6 2 2 2 3 2 2 2 2" xfId="44227"/>
    <cellStyle name="SAPBEXexcCritical6 2 2 2 3 2 2 3" xfId="44226"/>
    <cellStyle name="SAPBEXexcCritical6 2 2 2 3 2 3" xfId="44225"/>
    <cellStyle name="SAPBEXexcCritical6 2 2 2 3 2 3 2" xfId="44224"/>
    <cellStyle name="SAPBEXexcCritical6 2 2 2 3 2 4" xfId="44223"/>
    <cellStyle name="SAPBEXexcCritical6 2 2 2 3 3" xfId="44222"/>
    <cellStyle name="SAPBEXexcCritical6 2 2 2 3 3 2" xfId="44221"/>
    <cellStyle name="SAPBEXexcCritical6 2 2 2 4" xfId="44220"/>
    <cellStyle name="SAPBEXexcCritical6 2 2 2 4 2" xfId="44219"/>
    <cellStyle name="SAPBEXexcCritical6 2 2 2 4 2 2" xfId="44218"/>
    <cellStyle name="SAPBEXexcCritical6 2 2 2 4 2 2 2" xfId="44217"/>
    <cellStyle name="SAPBEXexcCritical6 2 2 2 4 2 2 2 2" xfId="44216"/>
    <cellStyle name="SAPBEXexcCritical6 2 2 2 4 2 2 3" xfId="44215"/>
    <cellStyle name="SAPBEXexcCritical6 2 2 2 4 2 3" xfId="44214"/>
    <cellStyle name="SAPBEXexcCritical6 2 2 2 4 2 3 2" xfId="44213"/>
    <cellStyle name="SAPBEXexcCritical6 2 2 2 4 2 4" xfId="44212"/>
    <cellStyle name="SAPBEXexcCritical6 2 2 2 5" xfId="44211"/>
    <cellStyle name="SAPBEXexcCritical6 2 2 2 5 2" xfId="44210"/>
    <cellStyle name="SAPBEXexcCritical6 2 2 2 5 2 2" xfId="44209"/>
    <cellStyle name="SAPBEXexcCritical6 2 2 2 5 2 2 2" xfId="44208"/>
    <cellStyle name="SAPBEXexcCritical6 2 2 2 5 2 2 2 2" xfId="44207"/>
    <cellStyle name="SAPBEXexcCritical6 2 2 2 5 2 2 3" xfId="44206"/>
    <cellStyle name="SAPBEXexcCritical6 2 2 2 5 2 3" xfId="44205"/>
    <cellStyle name="SAPBEXexcCritical6 2 2 2 5 2 3 2" xfId="44204"/>
    <cellStyle name="SAPBEXexcCritical6 2 2 2 5 2 4" xfId="44203"/>
    <cellStyle name="SAPBEXexcCritical6 2 2 2 5 3" xfId="44202"/>
    <cellStyle name="SAPBEXexcCritical6 2 2 2 5 3 2" xfId="44201"/>
    <cellStyle name="SAPBEXexcCritical6 2 2 2 5 4" xfId="44200"/>
    <cellStyle name="SAPBEXexcCritical6 2 2 2 6" xfId="44199"/>
    <cellStyle name="SAPBEXexcCritical6 2 2 2 6 2" xfId="44198"/>
    <cellStyle name="SAPBEXexcCritical6 2 2 2 6 2 2" xfId="44197"/>
    <cellStyle name="SAPBEXexcCritical6 2 2 2 6 2 2 2" xfId="44196"/>
    <cellStyle name="SAPBEXexcCritical6 2 2 2 6 2 2 2 2" xfId="44195"/>
    <cellStyle name="SAPBEXexcCritical6 2 2 2 6 2 2 3" xfId="44194"/>
    <cellStyle name="SAPBEXexcCritical6 2 2 2 6 2 3" xfId="44193"/>
    <cellStyle name="SAPBEXexcCritical6 2 2 2 6 2 3 2" xfId="44192"/>
    <cellStyle name="SAPBEXexcCritical6 2 2 2 6 2 4" xfId="44191"/>
    <cellStyle name="SAPBEXexcCritical6 2 2 2 6 3" xfId="44190"/>
    <cellStyle name="SAPBEXexcCritical6 2 2 2 6 3 2" xfId="44189"/>
    <cellStyle name="SAPBEXexcCritical6 2 2 2 6 3 2 2" xfId="44188"/>
    <cellStyle name="SAPBEXexcCritical6 2 2 2 6 3 3" xfId="44187"/>
    <cellStyle name="SAPBEXexcCritical6 2 2 2 6 4" xfId="44186"/>
    <cellStyle name="SAPBEXexcCritical6 2 2 2 6 4 2" xfId="44185"/>
    <cellStyle name="SAPBEXexcCritical6 2 2 2 6 5" xfId="44184"/>
    <cellStyle name="SAPBEXexcCritical6 2 2 2 7" xfId="44183"/>
    <cellStyle name="SAPBEXexcCritical6 2 2 2 7 2" xfId="44182"/>
    <cellStyle name="SAPBEXexcCritical6 2 2 2 7 2 2" xfId="44181"/>
    <cellStyle name="SAPBEXexcCritical6 2 2 2 7 2 2 2" xfId="44180"/>
    <cellStyle name="SAPBEXexcCritical6 2 2 2 7 2 2 2 2" xfId="44179"/>
    <cellStyle name="SAPBEXexcCritical6 2 2 2 7 2 2 3" xfId="44178"/>
    <cellStyle name="SAPBEXexcCritical6 2 2 2 7 2 3" xfId="44177"/>
    <cellStyle name="SAPBEXexcCritical6 2 2 2 7 2 3 2" xfId="44176"/>
    <cellStyle name="SAPBEXexcCritical6 2 2 2 7 2 4" xfId="44175"/>
    <cellStyle name="SAPBEXexcCritical6 2 2 2 7 3" xfId="44174"/>
    <cellStyle name="SAPBEXexcCritical6 2 2 2 7 3 2" xfId="44173"/>
    <cellStyle name="SAPBEXexcCritical6 2 2 2 7 4" xfId="44172"/>
    <cellStyle name="SAPBEXexcCritical6 2 2 2 8" xfId="44171"/>
    <cellStyle name="SAPBEXexcCritical6 2 2 2 8 2" xfId="44170"/>
    <cellStyle name="SAPBEXexcCritical6 2 2 2 8 2 2" xfId="44169"/>
    <cellStyle name="SAPBEXexcCritical6 2 2 2 8 2 2 2" xfId="44168"/>
    <cellStyle name="SAPBEXexcCritical6 2 2 2 8 2 2 2 2" xfId="44167"/>
    <cellStyle name="SAPBEXexcCritical6 2 2 2 8 2 2 3" xfId="44166"/>
    <cellStyle name="SAPBEXexcCritical6 2 2 2 8 2 3" xfId="44165"/>
    <cellStyle name="SAPBEXexcCritical6 2 2 2 8 2 3 2" xfId="44164"/>
    <cellStyle name="SAPBEXexcCritical6 2 2 2 8 2 4" xfId="44163"/>
    <cellStyle name="SAPBEXexcCritical6 2 2 2 8 3" xfId="44162"/>
    <cellStyle name="SAPBEXexcCritical6 2 2 2 8 3 2" xfId="44161"/>
    <cellStyle name="SAPBEXexcCritical6 2 2 2 8 3 2 2" xfId="44160"/>
    <cellStyle name="SAPBEXexcCritical6 2 2 2 8 3 3" xfId="44159"/>
    <cellStyle name="SAPBEXexcCritical6 2 2 2 8 4" xfId="44158"/>
    <cellStyle name="SAPBEXexcCritical6 2 2 2 8 4 2" xfId="44157"/>
    <cellStyle name="SAPBEXexcCritical6 2 2 2 8 5" xfId="44156"/>
    <cellStyle name="SAPBEXexcCritical6 2 2 3" xfId="44155"/>
    <cellStyle name="SAPBEXexcCritical6 2 2 3 2" xfId="44154"/>
    <cellStyle name="SAPBEXexcCritical6 2 2 3 2 2" xfId="44153"/>
    <cellStyle name="SAPBEXexcCritical6 2 2 3 2 2 2" xfId="44152"/>
    <cellStyle name="SAPBEXexcCritical6 2 2 3 2 2 2 2" xfId="44151"/>
    <cellStyle name="SAPBEXexcCritical6 2 2 3 2 2 2 2 2" xfId="44150"/>
    <cellStyle name="SAPBEXexcCritical6 2 2 3 2 2 2 3" xfId="44149"/>
    <cellStyle name="SAPBEXexcCritical6 2 2 3 2 2 3" xfId="44148"/>
    <cellStyle name="SAPBEXexcCritical6 2 2 3 2 2 3 2" xfId="44147"/>
    <cellStyle name="SAPBEXexcCritical6 2 2 3 2 2 4" xfId="44146"/>
    <cellStyle name="SAPBEXexcCritical6 2 2 3 2 3" xfId="44145"/>
    <cellStyle name="SAPBEXexcCritical6 2 2 3 2 3 2" xfId="44144"/>
    <cellStyle name="SAPBEXexcCritical6 2 2 3 3" xfId="44143"/>
    <cellStyle name="SAPBEXexcCritical6 2 2 3 3 2" xfId="44142"/>
    <cellStyle name="SAPBEXexcCritical6 2 2 3 3 2 2" xfId="44141"/>
    <cellStyle name="SAPBEXexcCritical6 2 2 3 3 2 2 2" xfId="44140"/>
    <cellStyle name="SAPBEXexcCritical6 2 2 3 3 2 2 2 2" xfId="44139"/>
    <cellStyle name="SAPBEXexcCritical6 2 2 3 3 2 2 3" xfId="44138"/>
    <cellStyle name="SAPBEXexcCritical6 2 2 3 3 2 3" xfId="44137"/>
    <cellStyle name="SAPBEXexcCritical6 2 2 3 3 2 3 2" xfId="44136"/>
    <cellStyle name="SAPBEXexcCritical6 2 2 3 3 2 4" xfId="44135"/>
    <cellStyle name="SAPBEXexcCritical6 2 2 3 4" xfId="44134"/>
    <cellStyle name="SAPBEXexcCritical6 2 2 3 4 2" xfId="44133"/>
    <cellStyle name="SAPBEXexcCritical6 2 2 3 4 2 2" xfId="44132"/>
    <cellStyle name="SAPBEXexcCritical6 2 2 3 4 2 2 2" xfId="44131"/>
    <cellStyle name="SAPBEXexcCritical6 2 2 3 4 2 2 2 2" xfId="44130"/>
    <cellStyle name="SAPBEXexcCritical6 2 2 3 4 2 2 3" xfId="44129"/>
    <cellStyle name="SAPBEXexcCritical6 2 2 3 4 2 3" xfId="44128"/>
    <cellStyle name="SAPBEXexcCritical6 2 2 3 4 2 3 2" xfId="44127"/>
    <cellStyle name="SAPBEXexcCritical6 2 2 3 4 2 4" xfId="44126"/>
    <cellStyle name="SAPBEXexcCritical6 2 2 3 4 3" xfId="44125"/>
    <cellStyle name="SAPBEXexcCritical6 2 2 3 4 3 2" xfId="44124"/>
    <cellStyle name="SAPBEXexcCritical6 2 2 3 4 4" xfId="44123"/>
    <cellStyle name="SAPBEXexcCritical6 2 2 3 5" xfId="44122"/>
    <cellStyle name="SAPBEXexcCritical6 2 2 3 5 2" xfId="44121"/>
    <cellStyle name="SAPBEXexcCritical6 2 2 3 5 2 2" xfId="44120"/>
    <cellStyle name="SAPBEXexcCritical6 2 2 3 5 2 2 2" xfId="44119"/>
    <cellStyle name="SAPBEXexcCritical6 2 2 3 5 2 2 2 2" xfId="44118"/>
    <cellStyle name="SAPBEXexcCritical6 2 2 3 5 2 2 3" xfId="44117"/>
    <cellStyle name="SAPBEXexcCritical6 2 2 3 5 2 3" xfId="44116"/>
    <cellStyle name="SAPBEXexcCritical6 2 2 3 5 2 3 2" xfId="44115"/>
    <cellStyle name="SAPBEXexcCritical6 2 2 3 5 2 4" xfId="44114"/>
    <cellStyle name="SAPBEXexcCritical6 2 2 3 5 3" xfId="44113"/>
    <cellStyle name="SAPBEXexcCritical6 2 2 3 5 3 2" xfId="44112"/>
    <cellStyle name="SAPBEXexcCritical6 2 2 3 5 3 2 2" xfId="44111"/>
    <cellStyle name="SAPBEXexcCritical6 2 2 3 5 3 3" xfId="44110"/>
    <cellStyle name="SAPBEXexcCritical6 2 2 3 5 4" xfId="44109"/>
    <cellStyle name="SAPBEXexcCritical6 2 2 3 5 4 2" xfId="44108"/>
    <cellStyle name="SAPBEXexcCritical6 2 2 3 5 5" xfId="44107"/>
    <cellStyle name="SAPBEXexcCritical6 2 2 3 6" xfId="44106"/>
    <cellStyle name="SAPBEXexcCritical6 2 2 3 6 2" xfId="44105"/>
    <cellStyle name="SAPBEXexcCritical6 2 2 3 6 2 2" xfId="44104"/>
    <cellStyle name="SAPBEXexcCritical6 2 2 3 6 2 2 2" xfId="44103"/>
    <cellStyle name="SAPBEXexcCritical6 2 2 3 6 2 2 2 2" xfId="44102"/>
    <cellStyle name="SAPBEXexcCritical6 2 2 3 6 2 2 3" xfId="44101"/>
    <cellStyle name="SAPBEXexcCritical6 2 2 3 6 2 3" xfId="44100"/>
    <cellStyle name="SAPBEXexcCritical6 2 2 3 6 2 3 2" xfId="44099"/>
    <cellStyle name="SAPBEXexcCritical6 2 2 3 6 2 4" xfId="44098"/>
    <cellStyle name="SAPBEXexcCritical6 2 2 3 6 3" xfId="44097"/>
    <cellStyle name="SAPBEXexcCritical6 2 2 3 6 3 2" xfId="44096"/>
    <cellStyle name="SAPBEXexcCritical6 2 2 3 6 4" xfId="44095"/>
    <cellStyle name="SAPBEXexcCritical6 2 2 3 7" xfId="44094"/>
    <cellStyle name="SAPBEXexcCritical6 2 2 3 7 2" xfId="44093"/>
    <cellStyle name="SAPBEXexcCritical6 2 2 3 7 2 2" xfId="44092"/>
    <cellStyle name="SAPBEXexcCritical6 2 2 3 7 2 2 2" xfId="44091"/>
    <cellStyle name="SAPBEXexcCritical6 2 2 3 7 2 2 2 2" xfId="44090"/>
    <cellStyle name="SAPBEXexcCritical6 2 2 3 7 2 2 3" xfId="44089"/>
    <cellStyle name="SAPBEXexcCritical6 2 2 3 7 2 3" xfId="44088"/>
    <cellStyle name="SAPBEXexcCritical6 2 2 3 7 2 3 2" xfId="44087"/>
    <cellStyle name="SAPBEXexcCritical6 2 2 3 7 2 4" xfId="44086"/>
    <cellStyle name="SAPBEXexcCritical6 2 2 3 7 3" xfId="44085"/>
    <cellStyle name="SAPBEXexcCritical6 2 2 3 7 3 2" xfId="44084"/>
    <cellStyle name="SAPBEXexcCritical6 2 2 3 7 3 2 2" xfId="44083"/>
    <cellStyle name="SAPBEXexcCritical6 2 2 3 7 3 3" xfId="44082"/>
    <cellStyle name="SAPBEXexcCritical6 2 2 3 7 4" xfId="44081"/>
    <cellStyle name="SAPBEXexcCritical6 2 2 3 7 4 2" xfId="44080"/>
    <cellStyle name="SAPBEXexcCritical6 2 2 3 7 5" xfId="44079"/>
    <cellStyle name="SAPBEXexcCritical6 2 2 4" xfId="44078"/>
    <cellStyle name="SAPBEXexcCritical6 2 2 4 2" xfId="44077"/>
    <cellStyle name="SAPBEXexcCritical6 2 2 4 2 2" xfId="44076"/>
    <cellStyle name="SAPBEXexcCritical6 2 2 4 2 2 2" xfId="44075"/>
    <cellStyle name="SAPBEXexcCritical6 2 2 4 2 2 2 2" xfId="44074"/>
    <cellStyle name="SAPBEXexcCritical6 2 2 4 2 2 3" xfId="44073"/>
    <cellStyle name="SAPBEXexcCritical6 2 2 4 2 3" xfId="44072"/>
    <cellStyle name="SAPBEXexcCritical6 2 2 4 2 3 2" xfId="44071"/>
    <cellStyle name="SAPBEXexcCritical6 2 2 4 2 4" xfId="44070"/>
    <cellStyle name="SAPBEXexcCritical6 2 2 4 3" xfId="44069"/>
    <cellStyle name="SAPBEXexcCritical6 2 2 4 3 2" xfId="44068"/>
    <cellStyle name="SAPBEXexcCritical6 2 2 5" xfId="44067"/>
    <cellStyle name="SAPBEXexcCritical6 2 2 5 2" xfId="44066"/>
    <cellStyle name="SAPBEXexcCritical6 2 2 5 2 2" xfId="44065"/>
    <cellStyle name="SAPBEXexcCritical6 2 2 5 2 2 2" xfId="44064"/>
    <cellStyle name="SAPBEXexcCritical6 2 2 5 2 2 2 2" xfId="44063"/>
    <cellStyle name="SAPBEXexcCritical6 2 2 5 2 2 3" xfId="44062"/>
    <cellStyle name="SAPBEXexcCritical6 2 2 5 2 3" xfId="44061"/>
    <cellStyle name="SAPBEXexcCritical6 2 2 5 2 3 2" xfId="44060"/>
    <cellStyle name="SAPBEXexcCritical6 2 2 5 2 4" xfId="44059"/>
    <cellStyle name="SAPBEXexcCritical6 2 2 6" xfId="44058"/>
    <cellStyle name="SAPBEXexcCritical6 2 2 6 2" xfId="44057"/>
    <cellStyle name="SAPBEXexcCritical6 2 2 6 2 2" xfId="44056"/>
    <cellStyle name="SAPBEXexcCritical6 2 2 6 2 2 2" xfId="44055"/>
    <cellStyle name="SAPBEXexcCritical6 2 2 6 2 2 2 2" xfId="44054"/>
    <cellStyle name="SAPBEXexcCritical6 2 2 6 2 2 3" xfId="44053"/>
    <cellStyle name="SAPBEXexcCritical6 2 2 6 2 3" xfId="44052"/>
    <cellStyle name="SAPBEXexcCritical6 2 2 6 2 3 2" xfId="44051"/>
    <cellStyle name="SAPBEXexcCritical6 2 2 6 2 4" xfId="44050"/>
    <cellStyle name="SAPBEXexcCritical6 2 2 6 3" xfId="44049"/>
    <cellStyle name="SAPBEXexcCritical6 2 2 6 3 2" xfId="44048"/>
    <cellStyle name="SAPBEXexcCritical6 2 2 6 4" xfId="44047"/>
    <cellStyle name="SAPBEXexcCritical6 2 2 7" xfId="44046"/>
    <cellStyle name="SAPBEXexcCritical6 2 2 7 2" xfId="44045"/>
    <cellStyle name="SAPBEXexcCritical6 2 2 7 2 2" xfId="44044"/>
    <cellStyle name="SAPBEXexcCritical6 2 2 7 2 2 2" xfId="44043"/>
    <cellStyle name="SAPBEXexcCritical6 2 2 7 2 2 2 2" xfId="44042"/>
    <cellStyle name="SAPBEXexcCritical6 2 2 7 2 2 3" xfId="44041"/>
    <cellStyle name="SAPBEXexcCritical6 2 2 7 2 3" xfId="44040"/>
    <cellStyle name="SAPBEXexcCritical6 2 2 7 2 3 2" xfId="44039"/>
    <cellStyle name="SAPBEXexcCritical6 2 2 7 2 4" xfId="44038"/>
    <cellStyle name="SAPBEXexcCritical6 2 2 7 3" xfId="44037"/>
    <cellStyle name="SAPBEXexcCritical6 2 2 7 3 2" xfId="44036"/>
    <cellStyle name="SAPBEXexcCritical6 2 2 7 3 2 2" xfId="44035"/>
    <cellStyle name="SAPBEXexcCritical6 2 2 7 3 3" xfId="44034"/>
    <cellStyle name="SAPBEXexcCritical6 2 2 7 4" xfId="44033"/>
    <cellStyle name="SAPBEXexcCritical6 2 2 7 4 2" xfId="44032"/>
    <cellStyle name="SAPBEXexcCritical6 2 2 7 5" xfId="44031"/>
    <cellStyle name="SAPBEXexcCritical6 2 2 8" xfId="44030"/>
    <cellStyle name="SAPBEXexcCritical6 2 2 8 2" xfId="44029"/>
    <cellStyle name="SAPBEXexcCritical6 2 2 8 2 2" xfId="44028"/>
    <cellStyle name="SAPBEXexcCritical6 2 2 8 2 2 2" xfId="44027"/>
    <cellStyle name="SAPBEXexcCritical6 2 2 8 2 2 2 2" xfId="44026"/>
    <cellStyle name="SAPBEXexcCritical6 2 2 8 2 2 3" xfId="44025"/>
    <cellStyle name="SAPBEXexcCritical6 2 2 8 2 3" xfId="44024"/>
    <cellStyle name="SAPBEXexcCritical6 2 2 8 2 3 2" xfId="44023"/>
    <cellStyle name="SAPBEXexcCritical6 2 2 8 2 4" xfId="44022"/>
    <cellStyle name="SAPBEXexcCritical6 2 2 8 3" xfId="44021"/>
    <cellStyle name="SAPBEXexcCritical6 2 2 8 3 2" xfId="44020"/>
    <cellStyle name="SAPBEXexcCritical6 2 2 8 4" xfId="44019"/>
    <cellStyle name="SAPBEXexcCritical6 2 2 9" xfId="44018"/>
    <cellStyle name="SAPBEXexcCritical6 2 2 9 2" xfId="44017"/>
    <cellStyle name="SAPBEXexcCritical6 2 2 9 2 2" xfId="44016"/>
    <cellStyle name="SAPBEXexcCritical6 2 2 9 2 2 2" xfId="44015"/>
    <cellStyle name="SAPBEXexcCritical6 2 2 9 2 2 2 2" xfId="44014"/>
    <cellStyle name="SAPBEXexcCritical6 2 2 9 2 2 3" xfId="44013"/>
    <cellStyle name="SAPBEXexcCritical6 2 2 9 2 3" xfId="44012"/>
    <cellStyle name="SAPBEXexcCritical6 2 2 9 2 3 2" xfId="44011"/>
    <cellStyle name="SAPBEXexcCritical6 2 2 9 2 4" xfId="44010"/>
    <cellStyle name="SAPBEXexcCritical6 2 2 9 3" xfId="44009"/>
    <cellStyle name="SAPBEXexcCritical6 2 2 9 3 2" xfId="44008"/>
    <cellStyle name="SAPBEXexcCritical6 2 2 9 3 2 2" xfId="44007"/>
    <cellStyle name="SAPBEXexcCritical6 2 2 9 3 3" xfId="44006"/>
    <cellStyle name="SAPBEXexcCritical6 2 2 9 4" xfId="44005"/>
    <cellStyle name="SAPBEXexcCritical6 2 2 9 4 2" xfId="44004"/>
    <cellStyle name="SAPBEXexcCritical6 2 2 9 5" xfId="44003"/>
    <cellStyle name="SAPBEXexcCritical6 2 3" xfId="44002"/>
    <cellStyle name="SAPBEXexcCritical6 2 3 2" xfId="44001"/>
    <cellStyle name="SAPBEXexcCritical6 2 3 2 2" xfId="44000"/>
    <cellStyle name="SAPBEXexcCritical6 2 3 2 2 2" xfId="43999"/>
    <cellStyle name="SAPBEXexcCritical6 2 3 2 2 2 2" xfId="43998"/>
    <cellStyle name="SAPBEXexcCritical6 2 3 2 2 2 2 2" xfId="43997"/>
    <cellStyle name="SAPBEXexcCritical6 2 3 2 2 2 2 2 2" xfId="43996"/>
    <cellStyle name="SAPBEXexcCritical6 2 3 2 2 2 2 3" xfId="43995"/>
    <cellStyle name="SAPBEXexcCritical6 2 3 2 2 2 3" xfId="43994"/>
    <cellStyle name="SAPBEXexcCritical6 2 3 2 2 2 3 2" xfId="43993"/>
    <cellStyle name="SAPBEXexcCritical6 2 3 2 2 2 4" xfId="43992"/>
    <cellStyle name="SAPBEXexcCritical6 2 3 2 2 3" xfId="43991"/>
    <cellStyle name="SAPBEXexcCritical6 2 3 2 2 3 2" xfId="43990"/>
    <cellStyle name="SAPBEXexcCritical6 2 3 2 3" xfId="43989"/>
    <cellStyle name="SAPBEXexcCritical6 2 3 2 3 2" xfId="43988"/>
    <cellStyle name="SAPBEXexcCritical6 2 3 2 3 2 2" xfId="43987"/>
    <cellStyle name="SAPBEXexcCritical6 2 3 2 3 2 2 2" xfId="43986"/>
    <cellStyle name="SAPBEXexcCritical6 2 3 2 3 2 2 2 2" xfId="43985"/>
    <cellStyle name="SAPBEXexcCritical6 2 3 2 3 2 2 3" xfId="43984"/>
    <cellStyle name="SAPBEXexcCritical6 2 3 2 3 2 3" xfId="43983"/>
    <cellStyle name="SAPBEXexcCritical6 2 3 2 3 2 3 2" xfId="43982"/>
    <cellStyle name="SAPBEXexcCritical6 2 3 2 3 2 4" xfId="43981"/>
    <cellStyle name="SAPBEXexcCritical6 2 3 2 4" xfId="43980"/>
    <cellStyle name="SAPBEXexcCritical6 2 3 2 4 2" xfId="43979"/>
    <cellStyle name="SAPBEXexcCritical6 2 3 2 4 2 2" xfId="43978"/>
    <cellStyle name="SAPBEXexcCritical6 2 3 2 4 2 2 2" xfId="43977"/>
    <cellStyle name="SAPBEXexcCritical6 2 3 2 4 2 2 2 2" xfId="43976"/>
    <cellStyle name="SAPBEXexcCritical6 2 3 2 4 2 2 3" xfId="43975"/>
    <cellStyle name="SAPBEXexcCritical6 2 3 2 4 2 3" xfId="43974"/>
    <cellStyle name="SAPBEXexcCritical6 2 3 2 4 2 3 2" xfId="43973"/>
    <cellStyle name="SAPBEXexcCritical6 2 3 2 4 2 4" xfId="43972"/>
    <cellStyle name="SAPBEXexcCritical6 2 3 2 4 3" xfId="43971"/>
    <cellStyle name="SAPBEXexcCritical6 2 3 2 4 3 2" xfId="43970"/>
    <cellStyle name="SAPBEXexcCritical6 2 3 2 4 4" xfId="43969"/>
    <cellStyle name="SAPBEXexcCritical6 2 3 2 5" xfId="43968"/>
    <cellStyle name="SAPBEXexcCritical6 2 3 2 5 2" xfId="43967"/>
    <cellStyle name="SAPBEXexcCritical6 2 3 2 5 2 2" xfId="43966"/>
    <cellStyle name="SAPBEXexcCritical6 2 3 2 5 2 2 2" xfId="43965"/>
    <cellStyle name="SAPBEXexcCritical6 2 3 2 5 2 2 2 2" xfId="43964"/>
    <cellStyle name="SAPBEXexcCritical6 2 3 2 5 2 2 3" xfId="43963"/>
    <cellStyle name="SAPBEXexcCritical6 2 3 2 5 2 3" xfId="43962"/>
    <cellStyle name="SAPBEXexcCritical6 2 3 2 5 2 3 2" xfId="43961"/>
    <cellStyle name="SAPBEXexcCritical6 2 3 2 5 2 4" xfId="43960"/>
    <cellStyle name="SAPBEXexcCritical6 2 3 2 5 3" xfId="43959"/>
    <cellStyle name="SAPBEXexcCritical6 2 3 2 5 3 2" xfId="43958"/>
    <cellStyle name="SAPBEXexcCritical6 2 3 2 5 3 2 2" xfId="43957"/>
    <cellStyle name="SAPBEXexcCritical6 2 3 2 5 3 3" xfId="43956"/>
    <cellStyle name="SAPBEXexcCritical6 2 3 2 5 4" xfId="43955"/>
    <cellStyle name="SAPBEXexcCritical6 2 3 2 5 4 2" xfId="43954"/>
    <cellStyle name="SAPBEXexcCritical6 2 3 2 5 5" xfId="43953"/>
    <cellStyle name="SAPBEXexcCritical6 2 3 2 6" xfId="43952"/>
    <cellStyle name="SAPBEXexcCritical6 2 3 2 6 2" xfId="43951"/>
    <cellStyle name="SAPBEXexcCritical6 2 3 2 6 2 2" xfId="43950"/>
    <cellStyle name="SAPBEXexcCritical6 2 3 2 6 2 2 2" xfId="43949"/>
    <cellStyle name="SAPBEXexcCritical6 2 3 2 6 2 2 2 2" xfId="43948"/>
    <cellStyle name="SAPBEXexcCritical6 2 3 2 6 2 2 3" xfId="43947"/>
    <cellStyle name="SAPBEXexcCritical6 2 3 2 6 2 3" xfId="43946"/>
    <cellStyle name="SAPBEXexcCritical6 2 3 2 6 2 3 2" xfId="43945"/>
    <cellStyle name="SAPBEXexcCritical6 2 3 2 6 2 4" xfId="43944"/>
    <cellStyle name="SAPBEXexcCritical6 2 3 2 6 3" xfId="43943"/>
    <cellStyle name="SAPBEXexcCritical6 2 3 2 6 3 2" xfId="43942"/>
    <cellStyle name="SAPBEXexcCritical6 2 3 2 6 4" xfId="43941"/>
    <cellStyle name="SAPBEXexcCritical6 2 3 2 7" xfId="43940"/>
    <cellStyle name="SAPBEXexcCritical6 2 3 2 7 2" xfId="43939"/>
    <cellStyle name="SAPBEXexcCritical6 2 3 2 7 2 2" xfId="43938"/>
    <cellStyle name="SAPBEXexcCritical6 2 3 2 7 2 2 2" xfId="43937"/>
    <cellStyle name="SAPBEXexcCritical6 2 3 2 7 2 2 2 2" xfId="43936"/>
    <cellStyle name="SAPBEXexcCritical6 2 3 2 7 2 2 3" xfId="43935"/>
    <cellStyle name="SAPBEXexcCritical6 2 3 2 7 2 3" xfId="43934"/>
    <cellStyle name="SAPBEXexcCritical6 2 3 2 7 2 3 2" xfId="43933"/>
    <cellStyle name="SAPBEXexcCritical6 2 3 2 7 2 4" xfId="43932"/>
    <cellStyle name="SAPBEXexcCritical6 2 3 2 7 3" xfId="43931"/>
    <cellStyle name="SAPBEXexcCritical6 2 3 2 7 3 2" xfId="43930"/>
    <cellStyle name="SAPBEXexcCritical6 2 3 2 7 3 2 2" xfId="43929"/>
    <cellStyle name="SAPBEXexcCritical6 2 3 2 7 3 3" xfId="43928"/>
    <cellStyle name="SAPBEXexcCritical6 2 3 2 7 4" xfId="43927"/>
    <cellStyle name="SAPBEXexcCritical6 2 3 2 7 4 2" xfId="43926"/>
    <cellStyle name="SAPBEXexcCritical6 2 3 2 7 5" xfId="43925"/>
    <cellStyle name="SAPBEXexcCritical6 2 3 3" xfId="43924"/>
    <cellStyle name="SAPBEXexcCritical6 2 3 3 2" xfId="43923"/>
    <cellStyle name="SAPBEXexcCritical6 2 3 3 2 2" xfId="43922"/>
    <cellStyle name="SAPBEXexcCritical6 2 3 3 2 2 2" xfId="43921"/>
    <cellStyle name="SAPBEXexcCritical6 2 3 3 2 2 2 2" xfId="43920"/>
    <cellStyle name="SAPBEXexcCritical6 2 3 3 2 2 3" xfId="43919"/>
    <cellStyle name="SAPBEXexcCritical6 2 3 3 2 3" xfId="43918"/>
    <cellStyle name="SAPBEXexcCritical6 2 3 3 2 3 2" xfId="43917"/>
    <cellStyle name="SAPBEXexcCritical6 2 3 3 2 4" xfId="43916"/>
    <cellStyle name="SAPBEXexcCritical6 2 3 3 3" xfId="43915"/>
    <cellStyle name="SAPBEXexcCritical6 2 3 3 3 2" xfId="43914"/>
    <cellStyle name="SAPBEXexcCritical6 2 3 4" xfId="43913"/>
    <cellStyle name="SAPBEXexcCritical6 2 3 4 2" xfId="43912"/>
    <cellStyle name="SAPBEXexcCritical6 2 3 4 2 2" xfId="43911"/>
    <cellStyle name="SAPBEXexcCritical6 2 3 4 2 2 2" xfId="43910"/>
    <cellStyle name="SAPBEXexcCritical6 2 3 4 2 2 2 2" xfId="43909"/>
    <cellStyle name="SAPBEXexcCritical6 2 3 4 2 2 3" xfId="43908"/>
    <cellStyle name="SAPBEXexcCritical6 2 3 4 2 3" xfId="43907"/>
    <cellStyle name="SAPBEXexcCritical6 2 3 4 2 3 2" xfId="43906"/>
    <cellStyle name="SAPBEXexcCritical6 2 3 4 2 4" xfId="43905"/>
    <cellStyle name="SAPBEXexcCritical6 2 3 5" xfId="43904"/>
    <cellStyle name="SAPBEXexcCritical6 2 3 5 2" xfId="43903"/>
    <cellStyle name="SAPBEXexcCritical6 2 3 5 2 2" xfId="43902"/>
    <cellStyle name="SAPBEXexcCritical6 2 3 5 2 2 2" xfId="43901"/>
    <cellStyle name="SAPBEXexcCritical6 2 3 5 2 2 2 2" xfId="43900"/>
    <cellStyle name="SAPBEXexcCritical6 2 3 5 2 2 3" xfId="43899"/>
    <cellStyle name="SAPBEXexcCritical6 2 3 5 2 3" xfId="43898"/>
    <cellStyle name="SAPBEXexcCritical6 2 3 5 2 3 2" xfId="43897"/>
    <cellStyle name="SAPBEXexcCritical6 2 3 5 2 4" xfId="43896"/>
    <cellStyle name="SAPBEXexcCritical6 2 3 5 3" xfId="43895"/>
    <cellStyle name="SAPBEXexcCritical6 2 3 5 3 2" xfId="43894"/>
    <cellStyle name="SAPBEXexcCritical6 2 3 5 4" xfId="43893"/>
    <cellStyle name="SAPBEXexcCritical6 2 3 6" xfId="43892"/>
    <cellStyle name="SAPBEXexcCritical6 2 3 6 2" xfId="43891"/>
    <cellStyle name="SAPBEXexcCritical6 2 3 6 2 2" xfId="43890"/>
    <cellStyle name="SAPBEXexcCritical6 2 3 6 2 2 2" xfId="43889"/>
    <cellStyle name="SAPBEXexcCritical6 2 3 6 2 2 2 2" xfId="43888"/>
    <cellStyle name="SAPBEXexcCritical6 2 3 6 2 2 3" xfId="43887"/>
    <cellStyle name="SAPBEXexcCritical6 2 3 6 2 3" xfId="43886"/>
    <cellStyle name="SAPBEXexcCritical6 2 3 6 2 3 2" xfId="43885"/>
    <cellStyle name="SAPBEXexcCritical6 2 3 6 2 4" xfId="43884"/>
    <cellStyle name="SAPBEXexcCritical6 2 3 6 3" xfId="43883"/>
    <cellStyle name="SAPBEXexcCritical6 2 3 6 3 2" xfId="43882"/>
    <cellStyle name="SAPBEXexcCritical6 2 3 6 3 2 2" xfId="43881"/>
    <cellStyle name="SAPBEXexcCritical6 2 3 6 3 3" xfId="43880"/>
    <cellStyle name="SAPBEXexcCritical6 2 3 6 4" xfId="43879"/>
    <cellStyle name="SAPBEXexcCritical6 2 3 6 4 2" xfId="43878"/>
    <cellStyle name="SAPBEXexcCritical6 2 3 6 5" xfId="43877"/>
    <cellStyle name="SAPBEXexcCritical6 2 3 7" xfId="43876"/>
    <cellStyle name="SAPBEXexcCritical6 2 3 7 2" xfId="43875"/>
    <cellStyle name="SAPBEXexcCritical6 2 3 7 2 2" xfId="43874"/>
    <cellStyle name="SAPBEXexcCritical6 2 3 7 2 2 2" xfId="43873"/>
    <cellStyle name="SAPBEXexcCritical6 2 3 7 2 2 2 2" xfId="43872"/>
    <cellStyle name="SAPBEXexcCritical6 2 3 7 2 2 3" xfId="43871"/>
    <cellStyle name="SAPBEXexcCritical6 2 3 7 2 3" xfId="43870"/>
    <cellStyle name="SAPBEXexcCritical6 2 3 7 2 3 2" xfId="43869"/>
    <cellStyle name="SAPBEXexcCritical6 2 3 7 2 4" xfId="43868"/>
    <cellStyle name="SAPBEXexcCritical6 2 3 7 3" xfId="43867"/>
    <cellStyle name="SAPBEXexcCritical6 2 3 7 3 2" xfId="43866"/>
    <cellStyle name="SAPBEXexcCritical6 2 3 7 4" xfId="43865"/>
    <cellStyle name="SAPBEXexcCritical6 2 3 8" xfId="43864"/>
    <cellStyle name="SAPBEXexcCritical6 2 3 8 2" xfId="43863"/>
    <cellStyle name="SAPBEXexcCritical6 2 3 8 2 2" xfId="43862"/>
    <cellStyle name="SAPBEXexcCritical6 2 3 8 2 2 2" xfId="43861"/>
    <cellStyle name="SAPBEXexcCritical6 2 3 8 2 2 2 2" xfId="43860"/>
    <cellStyle name="SAPBEXexcCritical6 2 3 8 2 2 3" xfId="43859"/>
    <cellStyle name="SAPBEXexcCritical6 2 3 8 2 3" xfId="43858"/>
    <cellStyle name="SAPBEXexcCritical6 2 3 8 2 3 2" xfId="43857"/>
    <cellStyle name="SAPBEXexcCritical6 2 3 8 2 4" xfId="43856"/>
    <cellStyle name="SAPBEXexcCritical6 2 3 8 3" xfId="43855"/>
    <cellStyle name="SAPBEXexcCritical6 2 3 8 3 2" xfId="43854"/>
    <cellStyle name="SAPBEXexcCritical6 2 3 8 3 2 2" xfId="43853"/>
    <cellStyle name="SAPBEXexcCritical6 2 3 8 3 3" xfId="43852"/>
    <cellStyle name="SAPBEXexcCritical6 2 3 8 4" xfId="43851"/>
    <cellStyle name="SAPBEXexcCritical6 2 3 8 4 2" xfId="43850"/>
    <cellStyle name="SAPBEXexcCritical6 2 3 8 5" xfId="43849"/>
    <cellStyle name="SAPBEXexcCritical6 2 4" xfId="43848"/>
    <cellStyle name="SAPBEXexcCritical6 2 4 2" xfId="43847"/>
    <cellStyle name="SAPBEXexcCritical6 2 4 2 2" xfId="43846"/>
    <cellStyle name="SAPBEXexcCritical6 2 4 2 2 2" xfId="43845"/>
    <cellStyle name="SAPBEXexcCritical6 2 4 2 2 2 2" xfId="43844"/>
    <cellStyle name="SAPBEXexcCritical6 2 4 2 2 2 2 2" xfId="43843"/>
    <cellStyle name="SAPBEXexcCritical6 2 4 2 2 2 2 2 2" xfId="43842"/>
    <cellStyle name="SAPBEXexcCritical6 2 4 2 2 2 2 3" xfId="43841"/>
    <cellStyle name="SAPBEXexcCritical6 2 4 2 2 2 3" xfId="43840"/>
    <cellStyle name="SAPBEXexcCritical6 2 4 2 2 2 3 2" xfId="43839"/>
    <cellStyle name="SAPBEXexcCritical6 2 4 2 2 2 4" xfId="43838"/>
    <cellStyle name="SAPBEXexcCritical6 2 4 2 2 3" xfId="43837"/>
    <cellStyle name="SAPBEXexcCritical6 2 4 2 2 3 2" xfId="43836"/>
    <cellStyle name="SAPBEXexcCritical6 2 4 2 3" xfId="43835"/>
    <cellStyle name="SAPBEXexcCritical6 2 4 2 3 2" xfId="43834"/>
    <cellStyle name="SAPBEXexcCritical6 2 4 2 3 2 2" xfId="43833"/>
    <cellStyle name="SAPBEXexcCritical6 2 4 2 3 2 2 2" xfId="43832"/>
    <cellStyle name="SAPBEXexcCritical6 2 4 2 3 2 2 2 2" xfId="43831"/>
    <cellStyle name="SAPBEXexcCritical6 2 4 2 3 2 2 3" xfId="43830"/>
    <cellStyle name="SAPBEXexcCritical6 2 4 2 3 2 3" xfId="43829"/>
    <cellStyle name="SAPBEXexcCritical6 2 4 2 3 2 3 2" xfId="43828"/>
    <cellStyle name="SAPBEXexcCritical6 2 4 2 3 2 4" xfId="43827"/>
    <cellStyle name="SAPBEXexcCritical6 2 4 2 4" xfId="43826"/>
    <cellStyle name="SAPBEXexcCritical6 2 4 2 4 2" xfId="43825"/>
    <cellStyle name="SAPBEXexcCritical6 2 4 2 4 2 2" xfId="43824"/>
    <cellStyle name="SAPBEXexcCritical6 2 4 2 4 2 2 2" xfId="43823"/>
    <cellStyle name="SAPBEXexcCritical6 2 4 2 4 2 2 2 2" xfId="43822"/>
    <cellStyle name="SAPBEXexcCritical6 2 4 2 4 2 2 3" xfId="43821"/>
    <cellStyle name="SAPBEXexcCritical6 2 4 2 4 2 3" xfId="43820"/>
    <cellStyle name="SAPBEXexcCritical6 2 4 2 4 2 3 2" xfId="43819"/>
    <cellStyle name="SAPBEXexcCritical6 2 4 2 4 2 4" xfId="43818"/>
    <cellStyle name="SAPBEXexcCritical6 2 4 2 4 3" xfId="43817"/>
    <cellStyle name="SAPBEXexcCritical6 2 4 2 4 3 2" xfId="43816"/>
    <cellStyle name="SAPBEXexcCritical6 2 4 2 4 4" xfId="43815"/>
    <cellStyle name="SAPBEXexcCritical6 2 4 2 5" xfId="43814"/>
    <cellStyle name="SAPBEXexcCritical6 2 4 2 5 2" xfId="43813"/>
    <cellStyle name="SAPBEXexcCritical6 2 4 2 5 2 2" xfId="43812"/>
    <cellStyle name="SAPBEXexcCritical6 2 4 2 5 2 2 2" xfId="43811"/>
    <cellStyle name="SAPBEXexcCritical6 2 4 2 5 2 2 2 2" xfId="43810"/>
    <cellStyle name="SAPBEXexcCritical6 2 4 2 5 2 2 3" xfId="43809"/>
    <cellStyle name="SAPBEXexcCritical6 2 4 2 5 2 3" xfId="43808"/>
    <cellStyle name="SAPBEXexcCritical6 2 4 2 5 2 3 2" xfId="43807"/>
    <cellStyle name="SAPBEXexcCritical6 2 4 2 5 2 4" xfId="43806"/>
    <cellStyle name="SAPBEXexcCritical6 2 4 2 5 3" xfId="43805"/>
    <cellStyle name="SAPBEXexcCritical6 2 4 2 5 3 2" xfId="43804"/>
    <cellStyle name="SAPBEXexcCritical6 2 4 2 5 3 2 2" xfId="43803"/>
    <cellStyle name="SAPBEXexcCritical6 2 4 2 5 3 3" xfId="43802"/>
    <cellStyle name="SAPBEXexcCritical6 2 4 2 5 4" xfId="43801"/>
    <cellStyle name="SAPBEXexcCritical6 2 4 2 5 4 2" xfId="43800"/>
    <cellStyle name="SAPBEXexcCritical6 2 4 2 5 5" xfId="43799"/>
    <cellStyle name="SAPBEXexcCritical6 2 4 2 6" xfId="43798"/>
    <cellStyle name="SAPBEXexcCritical6 2 4 2 6 2" xfId="43797"/>
    <cellStyle name="SAPBEXexcCritical6 2 4 2 6 2 2" xfId="43796"/>
    <cellStyle name="SAPBEXexcCritical6 2 4 2 6 2 2 2" xfId="43795"/>
    <cellStyle name="SAPBEXexcCritical6 2 4 2 6 2 2 2 2" xfId="43794"/>
    <cellStyle name="SAPBEXexcCritical6 2 4 2 6 2 2 3" xfId="43793"/>
    <cellStyle name="SAPBEXexcCritical6 2 4 2 6 2 3" xfId="43792"/>
    <cellStyle name="SAPBEXexcCritical6 2 4 2 6 2 3 2" xfId="43791"/>
    <cellStyle name="SAPBEXexcCritical6 2 4 2 6 2 4" xfId="43790"/>
    <cellStyle name="SAPBEXexcCritical6 2 4 2 6 3" xfId="43789"/>
    <cellStyle name="SAPBEXexcCritical6 2 4 2 6 3 2" xfId="43788"/>
    <cellStyle name="SAPBEXexcCritical6 2 4 2 6 4" xfId="43787"/>
    <cellStyle name="SAPBEXexcCritical6 2 4 2 7" xfId="43786"/>
    <cellStyle name="SAPBEXexcCritical6 2 4 2 7 2" xfId="43785"/>
    <cellStyle name="SAPBEXexcCritical6 2 4 2 7 2 2" xfId="43784"/>
    <cellStyle name="SAPBEXexcCritical6 2 4 2 7 2 2 2" xfId="43783"/>
    <cellStyle name="SAPBEXexcCritical6 2 4 2 7 2 2 2 2" xfId="43782"/>
    <cellStyle name="SAPBEXexcCritical6 2 4 2 7 2 2 3" xfId="43781"/>
    <cellStyle name="SAPBEXexcCritical6 2 4 2 7 2 3" xfId="43780"/>
    <cellStyle name="SAPBEXexcCritical6 2 4 2 7 2 3 2" xfId="43779"/>
    <cellStyle name="SAPBEXexcCritical6 2 4 2 7 2 4" xfId="43778"/>
    <cellStyle name="SAPBEXexcCritical6 2 4 2 7 3" xfId="43777"/>
    <cellStyle name="SAPBEXexcCritical6 2 4 2 7 3 2" xfId="43776"/>
    <cellStyle name="SAPBEXexcCritical6 2 4 2 7 3 2 2" xfId="43775"/>
    <cellStyle name="SAPBEXexcCritical6 2 4 2 7 3 3" xfId="43774"/>
    <cellStyle name="SAPBEXexcCritical6 2 4 2 7 4" xfId="43773"/>
    <cellStyle name="SAPBEXexcCritical6 2 4 2 7 4 2" xfId="43772"/>
    <cellStyle name="SAPBEXexcCritical6 2 4 2 7 5" xfId="43771"/>
    <cellStyle name="SAPBEXexcCritical6 2 4 3" xfId="43770"/>
    <cellStyle name="SAPBEXexcCritical6 2 4 3 2" xfId="43769"/>
    <cellStyle name="SAPBEXexcCritical6 2 4 3 2 2" xfId="43768"/>
    <cellStyle name="SAPBEXexcCritical6 2 4 3 2 2 2" xfId="43767"/>
    <cellStyle name="SAPBEXexcCritical6 2 4 3 2 2 2 2" xfId="43766"/>
    <cellStyle name="SAPBEXexcCritical6 2 4 3 2 2 3" xfId="43765"/>
    <cellStyle name="SAPBEXexcCritical6 2 4 3 2 3" xfId="43764"/>
    <cellStyle name="SAPBEXexcCritical6 2 4 3 2 3 2" xfId="43763"/>
    <cellStyle name="SAPBEXexcCritical6 2 4 3 2 4" xfId="43762"/>
    <cellStyle name="SAPBEXexcCritical6 2 4 3 3" xfId="43761"/>
    <cellStyle name="SAPBEXexcCritical6 2 4 3 3 2" xfId="43760"/>
    <cellStyle name="SAPBEXexcCritical6 2 4 4" xfId="43759"/>
    <cellStyle name="SAPBEXexcCritical6 2 4 4 2" xfId="43758"/>
    <cellStyle name="SAPBEXexcCritical6 2 4 4 2 2" xfId="43757"/>
    <cellStyle name="SAPBEXexcCritical6 2 4 4 2 2 2" xfId="43756"/>
    <cellStyle name="SAPBEXexcCritical6 2 4 4 2 2 2 2" xfId="43755"/>
    <cellStyle name="SAPBEXexcCritical6 2 4 4 2 2 3" xfId="43754"/>
    <cellStyle name="SAPBEXexcCritical6 2 4 4 2 3" xfId="43753"/>
    <cellStyle name="SAPBEXexcCritical6 2 4 4 2 3 2" xfId="43752"/>
    <cellStyle name="SAPBEXexcCritical6 2 4 4 2 4" xfId="43751"/>
    <cellStyle name="SAPBEXexcCritical6 2 4 5" xfId="43750"/>
    <cellStyle name="SAPBEXexcCritical6 2 4 5 2" xfId="43749"/>
    <cellStyle name="SAPBEXexcCritical6 2 4 5 2 2" xfId="43748"/>
    <cellStyle name="SAPBEXexcCritical6 2 4 5 2 2 2" xfId="43747"/>
    <cellStyle name="SAPBEXexcCritical6 2 4 5 2 2 2 2" xfId="43746"/>
    <cellStyle name="SAPBEXexcCritical6 2 4 5 2 2 3" xfId="43745"/>
    <cellStyle name="SAPBEXexcCritical6 2 4 5 2 3" xfId="43744"/>
    <cellStyle name="SAPBEXexcCritical6 2 4 5 2 3 2" xfId="43743"/>
    <cellStyle name="SAPBEXexcCritical6 2 4 5 2 4" xfId="43742"/>
    <cellStyle name="SAPBEXexcCritical6 2 4 5 3" xfId="43741"/>
    <cellStyle name="SAPBEXexcCritical6 2 4 5 3 2" xfId="43740"/>
    <cellStyle name="SAPBEXexcCritical6 2 4 5 4" xfId="43739"/>
    <cellStyle name="SAPBEXexcCritical6 2 4 6" xfId="43738"/>
    <cellStyle name="SAPBEXexcCritical6 2 4 6 2" xfId="43737"/>
    <cellStyle name="SAPBEXexcCritical6 2 4 6 2 2" xfId="43736"/>
    <cellStyle name="SAPBEXexcCritical6 2 4 6 2 2 2" xfId="43735"/>
    <cellStyle name="SAPBEXexcCritical6 2 4 6 2 2 2 2" xfId="43734"/>
    <cellStyle name="SAPBEXexcCritical6 2 4 6 2 2 3" xfId="43733"/>
    <cellStyle name="SAPBEXexcCritical6 2 4 6 2 3" xfId="43732"/>
    <cellStyle name="SAPBEXexcCritical6 2 4 6 2 3 2" xfId="43731"/>
    <cellStyle name="SAPBEXexcCritical6 2 4 6 2 4" xfId="43730"/>
    <cellStyle name="SAPBEXexcCritical6 2 4 6 3" xfId="43729"/>
    <cellStyle name="SAPBEXexcCritical6 2 4 6 3 2" xfId="43728"/>
    <cellStyle name="SAPBEXexcCritical6 2 4 6 3 2 2" xfId="43727"/>
    <cellStyle name="SAPBEXexcCritical6 2 4 6 3 3" xfId="43726"/>
    <cellStyle name="SAPBEXexcCritical6 2 4 6 4" xfId="43725"/>
    <cellStyle name="SAPBEXexcCritical6 2 4 6 4 2" xfId="43724"/>
    <cellStyle name="SAPBEXexcCritical6 2 4 6 5" xfId="43723"/>
    <cellStyle name="SAPBEXexcCritical6 2 4 7" xfId="43722"/>
    <cellStyle name="SAPBEXexcCritical6 2 4 7 2" xfId="43721"/>
    <cellStyle name="SAPBEXexcCritical6 2 4 7 2 2" xfId="43720"/>
    <cellStyle name="SAPBEXexcCritical6 2 4 7 2 2 2" xfId="43719"/>
    <cellStyle name="SAPBEXexcCritical6 2 4 7 2 2 2 2" xfId="43718"/>
    <cellStyle name="SAPBEXexcCritical6 2 4 7 2 2 3" xfId="43717"/>
    <cellStyle name="SAPBEXexcCritical6 2 4 7 2 3" xfId="43716"/>
    <cellStyle name="SAPBEXexcCritical6 2 4 7 2 3 2" xfId="43715"/>
    <cellStyle name="SAPBEXexcCritical6 2 4 7 2 4" xfId="43714"/>
    <cellStyle name="SAPBEXexcCritical6 2 4 7 3" xfId="43713"/>
    <cellStyle name="SAPBEXexcCritical6 2 4 7 3 2" xfId="43712"/>
    <cellStyle name="SAPBEXexcCritical6 2 4 7 4" xfId="43711"/>
    <cellStyle name="SAPBEXexcCritical6 2 4 8" xfId="43710"/>
    <cellStyle name="SAPBEXexcCritical6 2 4 8 2" xfId="43709"/>
    <cellStyle name="SAPBEXexcCritical6 2 4 8 2 2" xfId="43708"/>
    <cellStyle name="SAPBEXexcCritical6 2 4 8 2 2 2" xfId="43707"/>
    <cellStyle name="SAPBEXexcCritical6 2 4 8 2 2 2 2" xfId="43706"/>
    <cellStyle name="SAPBEXexcCritical6 2 4 8 2 2 3" xfId="43705"/>
    <cellStyle name="SAPBEXexcCritical6 2 4 8 2 3" xfId="43704"/>
    <cellStyle name="SAPBEXexcCritical6 2 4 8 2 3 2" xfId="43703"/>
    <cellStyle name="SAPBEXexcCritical6 2 4 8 2 4" xfId="43702"/>
    <cellStyle name="SAPBEXexcCritical6 2 4 8 3" xfId="43701"/>
    <cellStyle name="SAPBEXexcCritical6 2 4 8 3 2" xfId="43700"/>
    <cellStyle name="SAPBEXexcCritical6 2 4 8 3 2 2" xfId="43699"/>
    <cellStyle name="SAPBEXexcCritical6 2 4 8 3 3" xfId="43698"/>
    <cellStyle name="SAPBEXexcCritical6 2 4 8 4" xfId="43697"/>
    <cellStyle name="SAPBEXexcCritical6 2 4 8 4 2" xfId="43696"/>
    <cellStyle name="SAPBEXexcCritical6 2 4 8 5" xfId="43695"/>
    <cellStyle name="SAPBEXexcCritical6 2 5" xfId="43694"/>
    <cellStyle name="SAPBEXexcCritical6 2 5 2" xfId="43693"/>
    <cellStyle name="SAPBEXexcCritical6 2 5 2 2" xfId="43692"/>
    <cellStyle name="SAPBEXexcCritical6 2 5 2 2 2" xfId="43691"/>
    <cellStyle name="SAPBEXexcCritical6 2 5 2 2 2 2" xfId="43690"/>
    <cellStyle name="SAPBEXexcCritical6 2 5 2 2 2 2 2" xfId="43689"/>
    <cellStyle name="SAPBEXexcCritical6 2 5 2 2 2 3" xfId="43688"/>
    <cellStyle name="SAPBEXexcCritical6 2 5 2 2 3" xfId="43687"/>
    <cellStyle name="SAPBEXexcCritical6 2 5 2 2 3 2" xfId="43686"/>
    <cellStyle name="SAPBEXexcCritical6 2 5 2 2 4" xfId="43685"/>
    <cellStyle name="SAPBEXexcCritical6 2 5 2 3" xfId="43684"/>
    <cellStyle name="SAPBEXexcCritical6 2 5 2 3 2" xfId="43683"/>
    <cellStyle name="SAPBEXexcCritical6 2 5 2 4" xfId="43682"/>
    <cellStyle name="SAPBEXexcCritical6 2 5 3" xfId="43681"/>
    <cellStyle name="SAPBEXexcCritical6 2 5 3 2" xfId="43680"/>
    <cellStyle name="SAPBEXexcCritical6 2 5 3 2 2" xfId="43679"/>
    <cellStyle name="SAPBEXexcCritical6 2 5 3 2 2 2" xfId="43678"/>
    <cellStyle name="SAPBEXexcCritical6 2 5 3 2 2 2 2" xfId="43677"/>
    <cellStyle name="SAPBEXexcCritical6 2 5 3 2 2 3" xfId="43676"/>
    <cellStyle name="SAPBEXexcCritical6 2 5 3 2 3" xfId="43675"/>
    <cellStyle name="SAPBEXexcCritical6 2 5 3 2 3 2" xfId="43674"/>
    <cellStyle name="SAPBEXexcCritical6 2 5 3 2 4" xfId="43673"/>
    <cellStyle name="SAPBEXexcCritical6 2 5 3 3" xfId="43672"/>
    <cellStyle name="SAPBEXexcCritical6 2 5 3 3 2" xfId="43671"/>
    <cellStyle name="SAPBEXexcCritical6 2 5 3 3 2 2" xfId="43670"/>
    <cellStyle name="SAPBEXexcCritical6 2 5 3 3 3" xfId="43669"/>
    <cellStyle name="SAPBEXexcCritical6 2 5 3 4" xfId="43668"/>
    <cellStyle name="SAPBEXexcCritical6 2 5 3 4 2" xfId="43667"/>
    <cellStyle name="SAPBEXexcCritical6 2 5 3 5" xfId="43666"/>
    <cellStyle name="SAPBEXexcCritical6 2 5 4" xfId="43665"/>
    <cellStyle name="SAPBEXexcCritical6 2 5 4 2" xfId="43664"/>
    <cellStyle name="SAPBEXexcCritical6 2 5 4 2 2" xfId="43663"/>
    <cellStyle name="SAPBEXexcCritical6 2 5 4 2 2 2" xfId="43662"/>
    <cellStyle name="SAPBEXexcCritical6 2 5 4 2 2 2 2" xfId="43661"/>
    <cellStyle name="SAPBEXexcCritical6 2 5 4 2 2 3" xfId="43660"/>
    <cellStyle name="SAPBEXexcCritical6 2 5 4 2 3" xfId="43659"/>
    <cellStyle name="SAPBEXexcCritical6 2 5 4 2 3 2" xfId="43658"/>
    <cellStyle name="SAPBEXexcCritical6 2 5 4 2 4" xfId="43657"/>
    <cellStyle name="SAPBEXexcCritical6 2 5 4 3" xfId="43656"/>
    <cellStyle name="SAPBEXexcCritical6 2 5 4 3 2" xfId="43655"/>
    <cellStyle name="SAPBEXexcCritical6 2 5 4 4" xfId="43654"/>
    <cellStyle name="SAPBEXexcCritical6 2 5 5" xfId="43653"/>
    <cellStyle name="SAPBEXexcCritical6 2 5 5 2" xfId="43652"/>
    <cellStyle name="SAPBEXexcCritical6 2 5 5 2 2" xfId="43651"/>
    <cellStyle name="SAPBEXexcCritical6 2 5 5 2 2 2" xfId="43650"/>
    <cellStyle name="SAPBEXexcCritical6 2 5 5 2 2 2 2" xfId="43649"/>
    <cellStyle name="SAPBEXexcCritical6 2 5 5 2 2 3" xfId="43648"/>
    <cellStyle name="SAPBEXexcCritical6 2 5 5 2 3" xfId="43647"/>
    <cellStyle name="SAPBEXexcCritical6 2 5 5 2 3 2" xfId="43646"/>
    <cellStyle name="SAPBEXexcCritical6 2 5 5 2 4" xfId="43645"/>
    <cellStyle name="SAPBEXexcCritical6 2 5 5 3" xfId="43644"/>
    <cellStyle name="SAPBEXexcCritical6 2 5 5 3 2" xfId="43643"/>
    <cellStyle name="SAPBEXexcCritical6 2 5 5 3 2 2" xfId="43642"/>
    <cellStyle name="SAPBEXexcCritical6 2 5 5 3 3" xfId="43641"/>
    <cellStyle name="SAPBEXexcCritical6 2 5 5 4" xfId="43640"/>
    <cellStyle name="SAPBEXexcCritical6 2 5 5 4 2" xfId="43639"/>
    <cellStyle name="SAPBEXexcCritical6 2 5 5 5" xfId="43638"/>
    <cellStyle name="SAPBEXexcCritical6 2 5 6" xfId="43637"/>
    <cellStyle name="SAPBEXexcCritical6 2 5 6 2" xfId="43636"/>
    <cellStyle name="SAPBEXexcCritical6 2 6" xfId="43635"/>
    <cellStyle name="SAPBEXexcCritical6 2 6 2" xfId="43634"/>
    <cellStyle name="SAPBEXexcCritical6 2 6 2 2" xfId="43633"/>
    <cellStyle name="SAPBEXexcCritical6 2 6 2 2 2" xfId="43632"/>
    <cellStyle name="SAPBEXexcCritical6 2 6 2 2 2 2" xfId="43631"/>
    <cellStyle name="SAPBEXexcCritical6 2 6 2 2 3" xfId="43630"/>
    <cellStyle name="SAPBEXexcCritical6 2 6 2 3" xfId="43629"/>
    <cellStyle name="SAPBEXexcCritical6 2 6 2 3 2" xfId="43628"/>
    <cellStyle name="SAPBEXexcCritical6 2 6 2 4" xfId="43627"/>
    <cellStyle name="SAPBEXexcCritical6 2 7" xfId="43626"/>
    <cellStyle name="SAPBEXexcCritical6 2 7 2" xfId="43625"/>
    <cellStyle name="SAPBEXexcCritical6 2 7 2 2" xfId="43624"/>
    <cellStyle name="SAPBEXexcCritical6 2 7 2 2 2" xfId="43623"/>
    <cellStyle name="SAPBEXexcCritical6 2 7 2 2 2 2" xfId="43622"/>
    <cellStyle name="SAPBEXexcCritical6 2 7 2 2 3" xfId="43621"/>
    <cellStyle name="SAPBEXexcCritical6 2 7 2 3" xfId="43620"/>
    <cellStyle name="SAPBEXexcCritical6 2 7 2 3 2" xfId="43619"/>
    <cellStyle name="SAPBEXexcCritical6 2 7 2 4" xfId="43618"/>
    <cellStyle name="SAPBEXexcCritical6 2 7 3" xfId="43617"/>
    <cellStyle name="SAPBEXexcCritical6 2 7 3 2" xfId="43616"/>
    <cellStyle name="SAPBEXexcCritical6 2 7 3 2 2" xfId="43615"/>
    <cellStyle name="SAPBEXexcCritical6 2 7 3 3" xfId="43614"/>
    <cellStyle name="SAPBEXexcCritical6 2 7 4" xfId="43613"/>
    <cellStyle name="SAPBEXexcCritical6 2 7 4 2" xfId="43612"/>
    <cellStyle name="SAPBEXexcCritical6 2 7 5" xfId="43611"/>
    <cellStyle name="SAPBEXexcCritical6 3" xfId="43610"/>
    <cellStyle name="SAPBEXexcCritical6 3 2" xfId="43609"/>
    <cellStyle name="SAPBEXexcCritical6 3 2 2" xfId="43608"/>
    <cellStyle name="SAPBEXexcCritical6 3 2 2 2" xfId="43607"/>
    <cellStyle name="SAPBEXexcCritical6 3 2 2 2 2" xfId="43606"/>
    <cellStyle name="SAPBEXexcCritical6 3 2 2 2 2 2" xfId="43605"/>
    <cellStyle name="SAPBEXexcCritical6 3 2 2 2 2 2 2" xfId="43604"/>
    <cellStyle name="SAPBEXexcCritical6 3 2 2 2 2 2 2 2" xfId="43603"/>
    <cellStyle name="SAPBEXexcCritical6 3 2 2 2 2 2 3" xfId="43602"/>
    <cellStyle name="SAPBEXexcCritical6 3 2 2 2 2 3" xfId="43601"/>
    <cellStyle name="SAPBEXexcCritical6 3 2 2 2 2 3 2" xfId="43600"/>
    <cellStyle name="SAPBEXexcCritical6 3 2 2 2 2 4" xfId="43599"/>
    <cellStyle name="SAPBEXexcCritical6 3 2 2 2 3" xfId="43598"/>
    <cellStyle name="SAPBEXexcCritical6 3 2 2 2 3 2" xfId="43597"/>
    <cellStyle name="SAPBEXexcCritical6 3 2 2 3" xfId="43596"/>
    <cellStyle name="SAPBEXexcCritical6 3 2 2 3 2" xfId="43595"/>
    <cellStyle name="SAPBEXexcCritical6 3 2 2 3 2 2" xfId="43594"/>
    <cellStyle name="SAPBEXexcCritical6 3 2 2 3 2 2 2" xfId="43593"/>
    <cellStyle name="SAPBEXexcCritical6 3 2 2 3 2 2 2 2" xfId="43592"/>
    <cellStyle name="SAPBEXexcCritical6 3 2 2 3 2 2 3" xfId="43591"/>
    <cellStyle name="SAPBEXexcCritical6 3 2 2 3 2 3" xfId="43590"/>
    <cellStyle name="SAPBEXexcCritical6 3 2 2 3 2 3 2" xfId="43589"/>
    <cellStyle name="SAPBEXexcCritical6 3 2 2 3 2 4" xfId="43588"/>
    <cellStyle name="SAPBEXexcCritical6 3 2 2 4" xfId="43587"/>
    <cellStyle name="SAPBEXexcCritical6 3 2 2 4 2" xfId="43586"/>
    <cellStyle name="SAPBEXexcCritical6 3 2 2 4 2 2" xfId="43585"/>
    <cellStyle name="SAPBEXexcCritical6 3 2 2 4 2 2 2" xfId="43584"/>
    <cellStyle name="SAPBEXexcCritical6 3 2 2 4 2 2 2 2" xfId="43583"/>
    <cellStyle name="SAPBEXexcCritical6 3 2 2 4 2 2 3" xfId="43582"/>
    <cellStyle name="SAPBEXexcCritical6 3 2 2 4 2 3" xfId="43581"/>
    <cellStyle name="SAPBEXexcCritical6 3 2 2 4 2 3 2" xfId="43580"/>
    <cellStyle name="SAPBEXexcCritical6 3 2 2 4 2 4" xfId="43579"/>
    <cellStyle name="SAPBEXexcCritical6 3 2 2 4 3" xfId="43578"/>
    <cellStyle name="SAPBEXexcCritical6 3 2 2 4 3 2" xfId="43577"/>
    <cellStyle name="SAPBEXexcCritical6 3 2 2 4 4" xfId="43576"/>
    <cellStyle name="SAPBEXexcCritical6 3 2 2 5" xfId="43575"/>
    <cellStyle name="SAPBEXexcCritical6 3 2 2 5 2" xfId="43574"/>
    <cellStyle name="SAPBEXexcCritical6 3 2 2 5 2 2" xfId="43573"/>
    <cellStyle name="SAPBEXexcCritical6 3 2 2 5 2 2 2" xfId="43572"/>
    <cellStyle name="SAPBEXexcCritical6 3 2 2 5 2 2 2 2" xfId="43571"/>
    <cellStyle name="SAPBEXexcCritical6 3 2 2 5 2 2 3" xfId="43570"/>
    <cellStyle name="SAPBEXexcCritical6 3 2 2 5 2 3" xfId="43569"/>
    <cellStyle name="SAPBEXexcCritical6 3 2 2 5 2 3 2" xfId="43568"/>
    <cellStyle name="SAPBEXexcCritical6 3 2 2 5 2 4" xfId="43567"/>
    <cellStyle name="SAPBEXexcCritical6 3 2 2 5 3" xfId="43566"/>
    <cellStyle name="SAPBEXexcCritical6 3 2 2 5 3 2" xfId="43565"/>
    <cellStyle name="SAPBEXexcCritical6 3 2 2 5 3 2 2" xfId="43564"/>
    <cellStyle name="SAPBEXexcCritical6 3 2 2 5 3 3" xfId="43563"/>
    <cellStyle name="SAPBEXexcCritical6 3 2 2 5 4" xfId="43562"/>
    <cellStyle name="SAPBEXexcCritical6 3 2 2 5 4 2" xfId="43561"/>
    <cellStyle name="SAPBEXexcCritical6 3 2 2 5 5" xfId="43560"/>
    <cellStyle name="SAPBEXexcCritical6 3 2 2 6" xfId="43559"/>
    <cellStyle name="SAPBEXexcCritical6 3 2 2 6 2" xfId="43558"/>
    <cellStyle name="SAPBEXexcCritical6 3 2 2 6 2 2" xfId="43557"/>
    <cellStyle name="SAPBEXexcCritical6 3 2 2 6 2 2 2" xfId="43556"/>
    <cellStyle name="SAPBEXexcCritical6 3 2 2 6 2 2 2 2" xfId="43555"/>
    <cellStyle name="SAPBEXexcCritical6 3 2 2 6 2 2 3" xfId="43554"/>
    <cellStyle name="SAPBEXexcCritical6 3 2 2 6 2 3" xfId="43553"/>
    <cellStyle name="SAPBEXexcCritical6 3 2 2 6 2 3 2" xfId="43552"/>
    <cellStyle name="SAPBEXexcCritical6 3 2 2 6 2 4" xfId="43551"/>
    <cellStyle name="SAPBEXexcCritical6 3 2 2 6 3" xfId="43550"/>
    <cellStyle name="SAPBEXexcCritical6 3 2 2 6 3 2" xfId="43549"/>
    <cellStyle name="SAPBEXexcCritical6 3 2 2 6 4" xfId="43548"/>
    <cellStyle name="SAPBEXexcCritical6 3 2 2 7" xfId="43547"/>
    <cellStyle name="SAPBEXexcCritical6 3 2 2 7 2" xfId="43546"/>
    <cellStyle name="SAPBEXexcCritical6 3 2 2 7 2 2" xfId="43545"/>
    <cellStyle name="SAPBEXexcCritical6 3 2 2 7 2 2 2" xfId="43544"/>
    <cellStyle name="SAPBEXexcCritical6 3 2 2 7 2 2 2 2" xfId="43543"/>
    <cellStyle name="SAPBEXexcCritical6 3 2 2 7 2 2 3" xfId="43542"/>
    <cellStyle name="SAPBEXexcCritical6 3 2 2 7 2 3" xfId="43541"/>
    <cellStyle name="SAPBEXexcCritical6 3 2 2 7 2 3 2" xfId="43540"/>
    <cellStyle name="SAPBEXexcCritical6 3 2 2 7 2 4" xfId="43539"/>
    <cellStyle name="SAPBEXexcCritical6 3 2 2 7 3" xfId="43538"/>
    <cellStyle name="SAPBEXexcCritical6 3 2 2 7 3 2" xfId="43537"/>
    <cellStyle name="SAPBEXexcCritical6 3 2 2 7 3 2 2" xfId="43536"/>
    <cellStyle name="SAPBEXexcCritical6 3 2 2 7 3 3" xfId="43535"/>
    <cellStyle name="SAPBEXexcCritical6 3 2 2 7 4" xfId="43534"/>
    <cellStyle name="SAPBEXexcCritical6 3 2 2 7 4 2" xfId="43533"/>
    <cellStyle name="SAPBEXexcCritical6 3 2 2 7 5" xfId="43532"/>
    <cellStyle name="SAPBEXexcCritical6 3 2 3" xfId="43531"/>
    <cellStyle name="SAPBEXexcCritical6 3 2 3 2" xfId="43530"/>
    <cellStyle name="SAPBEXexcCritical6 3 2 3 2 2" xfId="43529"/>
    <cellStyle name="SAPBEXexcCritical6 3 2 3 2 2 2" xfId="43528"/>
    <cellStyle name="SAPBEXexcCritical6 3 2 3 2 2 2 2" xfId="43527"/>
    <cellStyle name="SAPBEXexcCritical6 3 2 3 2 2 3" xfId="43526"/>
    <cellStyle name="SAPBEXexcCritical6 3 2 3 2 3" xfId="43525"/>
    <cellStyle name="SAPBEXexcCritical6 3 2 3 2 3 2" xfId="43524"/>
    <cellStyle name="SAPBEXexcCritical6 3 2 3 2 4" xfId="43523"/>
    <cellStyle name="SAPBEXexcCritical6 3 2 3 3" xfId="43522"/>
    <cellStyle name="SAPBEXexcCritical6 3 2 3 3 2" xfId="43521"/>
    <cellStyle name="SAPBEXexcCritical6 3 2 4" xfId="43520"/>
    <cellStyle name="SAPBEXexcCritical6 3 2 4 2" xfId="43519"/>
    <cellStyle name="SAPBEXexcCritical6 3 2 4 2 2" xfId="43518"/>
    <cellStyle name="SAPBEXexcCritical6 3 2 4 2 2 2" xfId="43517"/>
    <cellStyle name="SAPBEXexcCritical6 3 2 4 2 2 2 2" xfId="43516"/>
    <cellStyle name="SAPBEXexcCritical6 3 2 4 2 2 3" xfId="43515"/>
    <cellStyle name="SAPBEXexcCritical6 3 2 4 2 3" xfId="43514"/>
    <cellStyle name="SAPBEXexcCritical6 3 2 4 2 3 2" xfId="43513"/>
    <cellStyle name="SAPBEXexcCritical6 3 2 4 2 4" xfId="43512"/>
    <cellStyle name="SAPBEXexcCritical6 3 2 5" xfId="43511"/>
    <cellStyle name="SAPBEXexcCritical6 3 2 5 2" xfId="43510"/>
    <cellStyle name="SAPBEXexcCritical6 3 2 5 2 2" xfId="43509"/>
    <cellStyle name="SAPBEXexcCritical6 3 2 5 2 2 2" xfId="43508"/>
    <cellStyle name="SAPBEXexcCritical6 3 2 5 2 2 2 2" xfId="43507"/>
    <cellStyle name="SAPBEXexcCritical6 3 2 5 2 2 3" xfId="43506"/>
    <cellStyle name="SAPBEXexcCritical6 3 2 5 2 3" xfId="43505"/>
    <cellStyle name="SAPBEXexcCritical6 3 2 5 2 3 2" xfId="43504"/>
    <cellStyle name="SAPBEXexcCritical6 3 2 5 2 4" xfId="43503"/>
    <cellStyle name="SAPBEXexcCritical6 3 2 5 3" xfId="43502"/>
    <cellStyle name="SAPBEXexcCritical6 3 2 5 3 2" xfId="43501"/>
    <cellStyle name="SAPBEXexcCritical6 3 2 5 4" xfId="43500"/>
    <cellStyle name="SAPBEXexcCritical6 3 2 6" xfId="43499"/>
    <cellStyle name="SAPBEXexcCritical6 3 2 6 2" xfId="43498"/>
    <cellStyle name="SAPBEXexcCritical6 3 2 6 2 2" xfId="43497"/>
    <cellStyle name="SAPBEXexcCritical6 3 2 6 2 2 2" xfId="43496"/>
    <cellStyle name="SAPBEXexcCritical6 3 2 6 2 2 2 2" xfId="43495"/>
    <cellStyle name="SAPBEXexcCritical6 3 2 6 2 2 3" xfId="43494"/>
    <cellStyle name="SAPBEXexcCritical6 3 2 6 2 3" xfId="43493"/>
    <cellStyle name="SAPBEXexcCritical6 3 2 6 2 3 2" xfId="43492"/>
    <cellStyle name="SAPBEXexcCritical6 3 2 6 2 4" xfId="43491"/>
    <cellStyle name="SAPBEXexcCritical6 3 2 6 3" xfId="43490"/>
    <cellStyle name="SAPBEXexcCritical6 3 2 6 3 2" xfId="43489"/>
    <cellStyle name="SAPBEXexcCritical6 3 2 6 3 2 2" xfId="43488"/>
    <cellStyle name="SAPBEXexcCritical6 3 2 6 3 3" xfId="43487"/>
    <cellStyle name="SAPBEXexcCritical6 3 2 6 4" xfId="43486"/>
    <cellStyle name="SAPBEXexcCritical6 3 2 6 4 2" xfId="43485"/>
    <cellStyle name="SAPBEXexcCritical6 3 2 6 5" xfId="43484"/>
    <cellStyle name="SAPBEXexcCritical6 3 2 7" xfId="43483"/>
    <cellStyle name="SAPBEXexcCritical6 3 2 7 2" xfId="43482"/>
    <cellStyle name="SAPBEXexcCritical6 3 2 7 2 2" xfId="43481"/>
    <cellStyle name="SAPBEXexcCritical6 3 2 7 2 2 2" xfId="43480"/>
    <cellStyle name="SAPBEXexcCritical6 3 2 7 2 2 2 2" xfId="43479"/>
    <cellStyle name="SAPBEXexcCritical6 3 2 7 2 2 3" xfId="43478"/>
    <cellStyle name="SAPBEXexcCritical6 3 2 7 2 3" xfId="43477"/>
    <cellStyle name="SAPBEXexcCritical6 3 2 7 2 3 2" xfId="43476"/>
    <cellStyle name="SAPBEXexcCritical6 3 2 7 2 4" xfId="43475"/>
    <cellStyle name="SAPBEXexcCritical6 3 2 7 3" xfId="43474"/>
    <cellStyle name="SAPBEXexcCritical6 3 2 7 3 2" xfId="43473"/>
    <cellStyle name="SAPBEXexcCritical6 3 2 7 4" xfId="43472"/>
    <cellStyle name="SAPBEXexcCritical6 3 2 8" xfId="43471"/>
    <cellStyle name="SAPBEXexcCritical6 3 2 8 2" xfId="43470"/>
    <cellStyle name="SAPBEXexcCritical6 3 2 8 2 2" xfId="43469"/>
    <cellStyle name="SAPBEXexcCritical6 3 2 8 2 2 2" xfId="43468"/>
    <cellStyle name="SAPBEXexcCritical6 3 2 8 2 2 2 2" xfId="43467"/>
    <cellStyle name="SAPBEXexcCritical6 3 2 8 2 2 3" xfId="43466"/>
    <cellStyle name="SAPBEXexcCritical6 3 2 8 2 3" xfId="43465"/>
    <cellStyle name="SAPBEXexcCritical6 3 2 8 2 3 2" xfId="43464"/>
    <cellStyle name="SAPBEXexcCritical6 3 2 8 2 4" xfId="43463"/>
    <cellStyle name="SAPBEXexcCritical6 3 2 8 3" xfId="43462"/>
    <cellStyle name="SAPBEXexcCritical6 3 2 8 3 2" xfId="43461"/>
    <cellStyle name="SAPBEXexcCritical6 3 2 8 3 2 2" xfId="43460"/>
    <cellStyle name="SAPBEXexcCritical6 3 2 8 3 3" xfId="43459"/>
    <cellStyle name="SAPBEXexcCritical6 3 2 8 4" xfId="43458"/>
    <cellStyle name="SAPBEXexcCritical6 3 2 8 4 2" xfId="43457"/>
    <cellStyle name="SAPBEXexcCritical6 3 2 8 5" xfId="43456"/>
    <cellStyle name="SAPBEXexcCritical6 3 3" xfId="43455"/>
    <cellStyle name="SAPBEXexcCritical6 3 3 2" xfId="43454"/>
    <cellStyle name="SAPBEXexcCritical6 3 3 2 2" xfId="43453"/>
    <cellStyle name="SAPBEXexcCritical6 3 3 2 2 2" xfId="43452"/>
    <cellStyle name="SAPBEXexcCritical6 3 3 2 2 2 2" xfId="43451"/>
    <cellStyle name="SAPBEXexcCritical6 3 3 2 2 2 2 2" xfId="43450"/>
    <cellStyle name="SAPBEXexcCritical6 3 3 2 2 2 3" xfId="43449"/>
    <cellStyle name="SAPBEXexcCritical6 3 3 2 2 3" xfId="43448"/>
    <cellStyle name="SAPBEXexcCritical6 3 3 2 2 3 2" xfId="43447"/>
    <cellStyle name="SAPBEXexcCritical6 3 3 2 2 4" xfId="43446"/>
    <cellStyle name="SAPBEXexcCritical6 3 3 2 3" xfId="43445"/>
    <cellStyle name="SAPBEXexcCritical6 3 3 2 3 2" xfId="43444"/>
    <cellStyle name="SAPBEXexcCritical6 3 3 3" xfId="43443"/>
    <cellStyle name="SAPBEXexcCritical6 3 3 3 2" xfId="43442"/>
    <cellStyle name="SAPBEXexcCritical6 3 3 3 2 2" xfId="43441"/>
    <cellStyle name="SAPBEXexcCritical6 3 3 3 2 2 2" xfId="43440"/>
    <cellStyle name="SAPBEXexcCritical6 3 3 3 2 2 2 2" xfId="43439"/>
    <cellStyle name="SAPBEXexcCritical6 3 3 3 2 2 3" xfId="43438"/>
    <cellStyle name="SAPBEXexcCritical6 3 3 3 2 3" xfId="43437"/>
    <cellStyle name="SAPBEXexcCritical6 3 3 3 2 3 2" xfId="43436"/>
    <cellStyle name="SAPBEXexcCritical6 3 3 3 2 4" xfId="43435"/>
    <cellStyle name="SAPBEXexcCritical6 3 3 4" xfId="43434"/>
    <cellStyle name="SAPBEXexcCritical6 3 3 4 2" xfId="43433"/>
    <cellStyle name="SAPBEXexcCritical6 3 3 4 2 2" xfId="43432"/>
    <cellStyle name="SAPBEXexcCritical6 3 3 4 2 2 2" xfId="43431"/>
    <cellStyle name="SAPBEXexcCritical6 3 3 4 2 2 2 2" xfId="43430"/>
    <cellStyle name="SAPBEXexcCritical6 3 3 4 2 2 3" xfId="43429"/>
    <cellStyle name="SAPBEXexcCritical6 3 3 4 2 3" xfId="43428"/>
    <cellStyle name="SAPBEXexcCritical6 3 3 4 2 3 2" xfId="43427"/>
    <cellStyle name="SAPBEXexcCritical6 3 3 4 2 4" xfId="43426"/>
    <cellStyle name="SAPBEXexcCritical6 3 3 4 3" xfId="43425"/>
    <cellStyle name="SAPBEXexcCritical6 3 3 4 3 2" xfId="43424"/>
    <cellStyle name="SAPBEXexcCritical6 3 3 4 4" xfId="43423"/>
    <cellStyle name="SAPBEXexcCritical6 3 3 5" xfId="43422"/>
    <cellStyle name="SAPBEXexcCritical6 3 3 5 2" xfId="43421"/>
    <cellStyle name="SAPBEXexcCritical6 3 3 5 2 2" xfId="43420"/>
    <cellStyle name="SAPBEXexcCritical6 3 3 5 2 2 2" xfId="43419"/>
    <cellStyle name="SAPBEXexcCritical6 3 3 5 2 2 2 2" xfId="43418"/>
    <cellStyle name="SAPBEXexcCritical6 3 3 5 2 2 3" xfId="43417"/>
    <cellStyle name="SAPBEXexcCritical6 3 3 5 2 3" xfId="43416"/>
    <cellStyle name="SAPBEXexcCritical6 3 3 5 2 3 2" xfId="43415"/>
    <cellStyle name="SAPBEXexcCritical6 3 3 5 2 4" xfId="43414"/>
    <cellStyle name="SAPBEXexcCritical6 3 3 5 3" xfId="43413"/>
    <cellStyle name="SAPBEXexcCritical6 3 3 5 3 2" xfId="43412"/>
    <cellStyle name="SAPBEXexcCritical6 3 3 5 3 2 2" xfId="43411"/>
    <cellStyle name="SAPBEXexcCritical6 3 3 5 3 3" xfId="43410"/>
    <cellStyle name="SAPBEXexcCritical6 3 3 5 4" xfId="43409"/>
    <cellStyle name="SAPBEXexcCritical6 3 3 5 4 2" xfId="43408"/>
    <cellStyle name="SAPBEXexcCritical6 3 3 5 5" xfId="43407"/>
    <cellStyle name="SAPBEXexcCritical6 3 3 6" xfId="43406"/>
    <cellStyle name="SAPBEXexcCritical6 3 3 6 2" xfId="43405"/>
    <cellStyle name="SAPBEXexcCritical6 3 3 6 2 2" xfId="43404"/>
    <cellStyle name="SAPBEXexcCritical6 3 3 6 2 2 2" xfId="43403"/>
    <cellStyle name="SAPBEXexcCritical6 3 3 6 2 2 2 2" xfId="43402"/>
    <cellStyle name="SAPBEXexcCritical6 3 3 6 2 2 3" xfId="43401"/>
    <cellStyle name="SAPBEXexcCritical6 3 3 6 2 3" xfId="43400"/>
    <cellStyle name="SAPBEXexcCritical6 3 3 6 2 3 2" xfId="43399"/>
    <cellStyle name="SAPBEXexcCritical6 3 3 6 2 4" xfId="43398"/>
    <cellStyle name="SAPBEXexcCritical6 3 3 6 3" xfId="43397"/>
    <cellStyle name="SAPBEXexcCritical6 3 3 6 3 2" xfId="43396"/>
    <cellStyle name="SAPBEXexcCritical6 3 3 6 4" xfId="43395"/>
    <cellStyle name="SAPBEXexcCritical6 3 3 7" xfId="43394"/>
    <cellStyle name="SAPBEXexcCritical6 3 3 7 2" xfId="43393"/>
    <cellStyle name="SAPBEXexcCritical6 3 3 7 2 2" xfId="43392"/>
    <cellStyle name="SAPBEXexcCritical6 3 3 7 2 2 2" xfId="43391"/>
    <cellStyle name="SAPBEXexcCritical6 3 3 7 2 2 2 2" xfId="43390"/>
    <cellStyle name="SAPBEXexcCritical6 3 3 7 2 2 3" xfId="43389"/>
    <cellStyle name="SAPBEXexcCritical6 3 3 7 2 3" xfId="43388"/>
    <cellStyle name="SAPBEXexcCritical6 3 3 7 2 3 2" xfId="43387"/>
    <cellStyle name="SAPBEXexcCritical6 3 3 7 2 4" xfId="43386"/>
    <cellStyle name="SAPBEXexcCritical6 3 3 7 3" xfId="43385"/>
    <cellStyle name="SAPBEXexcCritical6 3 3 7 3 2" xfId="43384"/>
    <cellStyle name="SAPBEXexcCritical6 3 3 7 3 2 2" xfId="43383"/>
    <cellStyle name="SAPBEXexcCritical6 3 3 7 3 3" xfId="43382"/>
    <cellStyle name="SAPBEXexcCritical6 3 3 7 4" xfId="43381"/>
    <cellStyle name="SAPBEXexcCritical6 3 3 7 4 2" xfId="43380"/>
    <cellStyle name="SAPBEXexcCritical6 3 3 7 5" xfId="43379"/>
    <cellStyle name="SAPBEXexcCritical6 3 4" xfId="43378"/>
    <cellStyle name="SAPBEXexcCritical6 3 4 2" xfId="43377"/>
    <cellStyle name="SAPBEXexcCritical6 3 4 2 2" xfId="43376"/>
    <cellStyle name="SAPBEXexcCritical6 3 4 2 2 2" xfId="43375"/>
    <cellStyle name="SAPBEXexcCritical6 3 4 2 2 2 2" xfId="43374"/>
    <cellStyle name="SAPBEXexcCritical6 3 4 2 2 3" xfId="43373"/>
    <cellStyle name="SAPBEXexcCritical6 3 4 2 3" xfId="43372"/>
    <cellStyle name="SAPBEXexcCritical6 3 4 2 3 2" xfId="43371"/>
    <cellStyle name="SAPBEXexcCritical6 3 4 2 4" xfId="43370"/>
    <cellStyle name="SAPBEXexcCritical6 3 4 3" xfId="43369"/>
    <cellStyle name="SAPBEXexcCritical6 3 4 3 2" xfId="43368"/>
    <cellStyle name="SAPBEXexcCritical6 3 5" xfId="43367"/>
    <cellStyle name="SAPBEXexcCritical6 3 5 2" xfId="43366"/>
    <cellStyle name="SAPBEXexcCritical6 3 5 2 2" xfId="43365"/>
    <cellStyle name="SAPBEXexcCritical6 3 5 2 2 2" xfId="43364"/>
    <cellStyle name="SAPBEXexcCritical6 3 5 2 2 2 2" xfId="43363"/>
    <cellStyle name="SAPBEXexcCritical6 3 5 2 2 3" xfId="43362"/>
    <cellStyle name="SAPBEXexcCritical6 3 5 2 3" xfId="43361"/>
    <cellStyle name="SAPBEXexcCritical6 3 5 2 3 2" xfId="43360"/>
    <cellStyle name="SAPBEXexcCritical6 3 5 2 4" xfId="43359"/>
    <cellStyle name="SAPBEXexcCritical6 3 6" xfId="43358"/>
    <cellStyle name="SAPBEXexcCritical6 3 6 2" xfId="43357"/>
    <cellStyle name="SAPBEXexcCritical6 3 6 2 2" xfId="43356"/>
    <cellStyle name="SAPBEXexcCritical6 3 6 2 2 2" xfId="43355"/>
    <cellStyle name="SAPBEXexcCritical6 3 6 2 2 2 2" xfId="43354"/>
    <cellStyle name="SAPBEXexcCritical6 3 6 2 2 3" xfId="43353"/>
    <cellStyle name="SAPBEXexcCritical6 3 6 2 3" xfId="43352"/>
    <cellStyle name="SAPBEXexcCritical6 3 6 2 3 2" xfId="43351"/>
    <cellStyle name="SAPBEXexcCritical6 3 6 2 4" xfId="43350"/>
    <cellStyle name="SAPBEXexcCritical6 3 6 3" xfId="43349"/>
    <cellStyle name="SAPBEXexcCritical6 3 6 3 2" xfId="43348"/>
    <cellStyle name="SAPBEXexcCritical6 3 6 4" xfId="43347"/>
    <cellStyle name="SAPBEXexcCritical6 3 7" xfId="43346"/>
    <cellStyle name="SAPBEXexcCritical6 3 7 2" xfId="43345"/>
    <cellStyle name="SAPBEXexcCritical6 3 7 2 2" xfId="43344"/>
    <cellStyle name="SAPBEXexcCritical6 3 7 2 2 2" xfId="43343"/>
    <cellStyle name="SAPBEXexcCritical6 3 7 2 2 2 2" xfId="43342"/>
    <cellStyle name="SAPBEXexcCritical6 3 7 2 2 3" xfId="43341"/>
    <cellStyle name="SAPBEXexcCritical6 3 7 2 3" xfId="43340"/>
    <cellStyle name="SAPBEXexcCritical6 3 7 2 3 2" xfId="43339"/>
    <cellStyle name="SAPBEXexcCritical6 3 7 2 4" xfId="43338"/>
    <cellStyle name="SAPBEXexcCritical6 3 7 3" xfId="43337"/>
    <cellStyle name="SAPBEXexcCritical6 3 7 3 2" xfId="43336"/>
    <cellStyle name="SAPBEXexcCritical6 3 7 3 2 2" xfId="43335"/>
    <cellStyle name="SAPBEXexcCritical6 3 7 3 3" xfId="43334"/>
    <cellStyle name="SAPBEXexcCritical6 3 7 4" xfId="43333"/>
    <cellStyle name="SAPBEXexcCritical6 3 7 4 2" xfId="43332"/>
    <cellStyle name="SAPBEXexcCritical6 3 7 5" xfId="43331"/>
    <cellStyle name="SAPBEXexcCritical6 3 8" xfId="43330"/>
    <cellStyle name="SAPBEXexcCritical6 3 8 2" xfId="43329"/>
    <cellStyle name="SAPBEXexcCritical6 3 8 2 2" xfId="43328"/>
    <cellStyle name="SAPBEXexcCritical6 3 8 2 2 2" xfId="43327"/>
    <cellStyle name="SAPBEXexcCritical6 3 8 2 2 2 2" xfId="43326"/>
    <cellStyle name="SAPBEXexcCritical6 3 8 2 2 3" xfId="43325"/>
    <cellStyle name="SAPBEXexcCritical6 3 8 2 3" xfId="43324"/>
    <cellStyle name="SAPBEXexcCritical6 3 8 2 3 2" xfId="43323"/>
    <cellStyle name="SAPBEXexcCritical6 3 8 2 4" xfId="43322"/>
    <cellStyle name="SAPBEXexcCritical6 3 8 3" xfId="43321"/>
    <cellStyle name="SAPBEXexcCritical6 3 8 3 2" xfId="43320"/>
    <cellStyle name="SAPBEXexcCritical6 3 8 4" xfId="43319"/>
    <cellStyle name="SAPBEXexcCritical6 3 9" xfId="43318"/>
    <cellStyle name="SAPBEXexcCritical6 3 9 2" xfId="43317"/>
    <cellStyle name="SAPBEXexcCritical6 3 9 2 2" xfId="43316"/>
    <cellStyle name="SAPBEXexcCritical6 3 9 2 2 2" xfId="43315"/>
    <cellStyle name="SAPBEXexcCritical6 3 9 2 2 2 2" xfId="43314"/>
    <cellStyle name="SAPBEXexcCritical6 3 9 2 2 3" xfId="43313"/>
    <cellStyle name="SAPBEXexcCritical6 3 9 2 3" xfId="43312"/>
    <cellStyle name="SAPBEXexcCritical6 3 9 2 3 2" xfId="43311"/>
    <cellStyle name="SAPBEXexcCritical6 3 9 2 4" xfId="43310"/>
    <cellStyle name="SAPBEXexcCritical6 3 9 3" xfId="43309"/>
    <cellStyle name="SAPBEXexcCritical6 3 9 3 2" xfId="43308"/>
    <cellStyle name="SAPBEXexcCritical6 3 9 3 2 2" xfId="43307"/>
    <cellStyle name="SAPBEXexcCritical6 3 9 3 3" xfId="43306"/>
    <cellStyle name="SAPBEXexcCritical6 3 9 4" xfId="43305"/>
    <cellStyle name="SAPBEXexcCritical6 3 9 4 2" xfId="43304"/>
    <cellStyle name="SAPBEXexcCritical6 3 9 5" xfId="43303"/>
    <cellStyle name="SAPBEXexcCritical6 4" xfId="43302"/>
    <cellStyle name="SAPBEXexcCritical6 4 2" xfId="43301"/>
    <cellStyle name="SAPBEXexcCritical6 4 2 2" xfId="43300"/>
    <cellStyle name="SAPBEXexcCritical6 4 2 2 2" xfId="43299"/>
    <cellStyle name="SAPBEXexcCritical6 4 2 2 2 2" xfId="43298"/>
    <cellStyle name="SAPBEXexcCritical6 4 2 2 2 2 2" xfId="43297"/>
    <cellStyle name="SAPBEXexcCritical6 4 2 2 2 2 2 2" xfId="43296"/>
    <cellStyle name="SAPBEXexcCritical6 4 2 2 2 2 3" xfId="43295"/>
    <cellStyle name="SAPBEXexcCritical6 4 2 2 2 3" xfId="43294"/>
    <cellStyle name="SAPBEXexcCritical6 4 2 2 2 3 2" xfId="43293"/>
    <cellStyle name="SAPBEXexcCritical6 4 2 2 2 4" xfId="43292"/>
    <cellStyle name="SAPBEXexcCritical6 4 2 2 3" xfId="43291"/>
    <cellStyle name="SAPBEXexcCritical6 4 2 2 3 2" xfId="43290"/>
    <cellStyle name="SAPBEXexcCritical6 4 2 3" xfId="43289"/>
    <cellStyle name="SAPBEXexcCritical6 4 2 3 2" xfId="43288"/>
    <cellStyle name="SAPBEXexcCritical6 4 2 3 2 2" xfId="43287"/>
    <cellStyle name="SAPBEXexcCritical6 4 2 3 2 2 2" xfId="43286"/>
    <cellStyle name="SAPBEXexcCritical6 4 2 3 2 2 2 2" xfId="43285"/>
    <cellStyle name="SAPBEXexcCritical6 4 2 3 2 2 3" xfId="43284"/>
    <cellStyle name="SAPBEXexcCritical6 4 2 3 2 3" xfId="43283"/>
    <cellStyle name="SAPBEXexcCritical6 4 2 3 2 3 2" xfId="43282"/>
    <cellStyle name="SAPBEXexcCritical6 4 2 3 2 4" xfId="43281"/>
    <cellStyle name="SAPBEXexcCritical6 4 2 4" xfId="43280"/>
    <cellStyle name="SAPBEXexcCritical6 4 2 4 2" xfId="43279"/>
    <cellStyle name="SAPBEXexcCritical6 4 2 4 2 2" xfId="43278"/>
    <cellStyle name="SAPBEXexcCritical6 4 2 4 2 2 2" xfId="43277"/>
    <cellStyle name="SAPBEXexcCritical6 4 2 4 2 2 2 2" xfId="43276"/>
    <cellStyle name="SAPBEXexcCritical6 4 2 4 2 2 3" xfId="43275"/>
    <cellStyle name="SAPBEXexcCritical6 4 2 4 2 3" xfId="43274"/>
    <cellStyle name="SAPBEXexcCritical6 4 2 4 2 3 2" xfId="43273"/>
    <cellStyle name="SAPBEXexcCritical6 4 2 4 2 4" xfId="43272"/>
    <cellStyle name="SAPBEXexcCritical6 4 2 4 3" xfId="43271"/>
    <cellStyle name="SAPBEXexcCritical6 4 2 4 3 2" xfId="43270"/>
    <cellStyle name="SAPBEXexcCritical6 4 2 4 4" xfId="43269"/>
    <cellStyle name="SAPBEXexcCritical6 4 2 5" xfId="43268"/>
    <cellStyle name="SAPBEXexcCritical6 4 2 5 2" xfId="43267"/>
    <cellStyle name="SAPBEXexcCritical6 4 2 5 2 2" xfId="43266"/>
    <cellStyle name="SAPBEXexcCritical6 4 2 5 2 2 2" xfId="43265"/>
    <cellStyle name="SAPBEXexcCritical6 4 2 5 2 2 2 2" xfId="43264"/>
    <cellStyle name="SAPBEXexcCritical6 4 2 5 2 2 3" xfId="43263"/>
    <cellStyle name="SAPBEXexcCritical6 4 2 5 2 3" xfId="43262"/>
    <cellStyle name="SAPBEXexcCritical6 4 2 5 2 3 2" xfId="43261"/>
    <cellStyle name="SAPBEXexcCritical6 4 2 5 2 4" xfId="43260"/>
    <cellStyle name="SAPBEXexcCritical6 4 2 5 3" xfId="43259"/>
    <cellStyle name="SAPBEXexcCritical6 4 2 5 3 2" xfId="43258"/>
    <cellStyle name="SAPBEXexcCritical6 4 2 5 3 2 2" xfId="43257"/>
    <cellStyle name="SAPBEXexcCritical6 4 2 5 3 3" xfId="43256"/>
    <cellStyle name="SAPBEXexcCritical6 4 2 5 4" xfId="43255"/>
    <cellStyle name="SAPBEXexcCritical6 4 2 5 4 2" xfId="43254"/>
    <cellStyle name="SAPBEXexcCritical6 4 2 5 5" xfId="43253"/>
    <cellStyle name="SAPBEXexcCritical6 4 2 6" xfId="43252"/>
    <cellStyle name="SAPBEXexcCritical6 4 2 6 2" xfId="43251"/>
    <cellStyle name="SAPBEXexcCritical6 4 2 6 2 2" xfId="43250"/>
    <cellStyle name="SAPBEXexcCritical6 4 2 6 2 2 2" xfId="43249"/>
    <cellStyle name="SAPBEXexcCritical6 4 2 6 2 2 2 2" xfId="43248"/>
    <cellStyle name="SAPBEXexcCritical6 4 2 6 2 2 3" xfId="43247"/>
    <cellStyle name="SAPBEXexcCritical6 4 2 6 2 3" xfId="43246"/>
    <cellStyle name="SAPBEXexcCritical6 4 2 6 2 3 2" xfId="43245"/>
    <cellStyle name="SAPBEXexcCritical6 4 2 6 2 4" xfId="43244"/>
    <cellStyle name="SAPBEXexcCritical6 4 2 6 3" xfId="43243"/>
    <cellStyle name="SAPBEXexcCritical6 4 2 6 3 2" xfId="43242"/>
    <cellStyle name="SAPBEXexcCritical6 4 2 6 4" xfId="43241"/>
    <cellStyle name="SAPBEXexcCritical6 4 2 7" xfId="43240"/>
    <cellStyle name="SAPBEXexcCritical6 4 2 7 2" xfId="43239"/>
    <cellStyle name="SAPBEXexcCritical6 4 2 7 2 2" xfId="43238"/>
    <cellStyle name="SAPBEXexcCritical6 4 2 7 2 2 2" xfId="43237"/>
    <cellStyle name="SAPBEXexcCritical6 4 2 7 2 2 2 2" xfId="43236"/>
    <cellStyle name="SAPBEXexcCritical6 4 2 7 2 2 3" xfId="43235"/>
    <cellStyle name="SAPBEXexcCritical6 4 2 7 2 3" xfId="43234"/>
    <cellStyle name="SAPBEXexcCritical6 4 2 7 2 3 2" xfId="43233"/>
    <cellStyle name="SAPBEXexcCritical6 4 2 7 2 4" xfId="43232"/>
    <cellStyle name="SAPBEXexcCritical6 4 2 7 3" xfId="43231"/>
    <cellStyle name="SAPBEXexcCritical6 4 2 7 3 2" xfId="43230"/>
    <cellStyle name="SAPBEXexcCritical6 4 2 7 3 2 2" xfId="43229"/>
    <cellStyle name="SAPBEXexcCritical6 4 2 7 3 3" xfId="43228"/>
    <cellStyle name="SAPBEXexcCritical6 4 2 7 4" xfId="43227"/>
    <cellStyle name="SAPBEXexcCritical6 4 2 7 4 2" xfId="43226"/>
    <cellStyle name="SAPBEXexcCritical6 4 2 7 5" xfId="43225"/>
    <cellStyle name="SAPBEXexcCritical6 4 3" xfId="43224"/>
    <cellStyle name="SAPBEXexcCritical6 4 3 2" xfId="43223"/>
    <cellStyle name="SAPBEXexcCritical6 4 3 2 2" xfId="43222"/>
    <cellStyle name="SAPBEXexcCritical6 4 3 2 2 2" xfId="43221"/>
    <cellStyle name="SAPBEXexcCritical6 4 3 2 2 2 2" xfId="43220"/>
    <cellStyle name="SAPBEXexcCritical6 4 3 2 2 3" xfId="43219"/>
    <cellStyle name="SAPBEXexcCritical6 4 3 2 3" xfId="43218"/>
    <cellStyle name="SAPBEXexcCritical6 4 3 2 3 2" xfId="43217"/>
    <cellStyle name="SAPBEXexcCritical6 4 3 2 4" xfId="43216"/>
    <cellStyle name="SAPBEXexcCritical6 4 3 3" xfId="43215"/>
    <cellStyle name="SAPBEXexcCritical6 4 3 3 2" xfId="43214"/>
    <cellStyle name="SAPBEXexcCritical6 4 4" xfId="43213"/>
    <cellStyle name="SAPBEXexcCritical6 4 4 2" xfId="43212"/>
    <cellStyle name="SAPBEXexcCritical6 4 4 2 2" xfId="43211"/>
    <cellStyle name="SAPBEXexcCritical6 4 4 2 2 2" xfId="43210"/>
    <cellStyle name="SAPBEXexcCritical6 4 4 2 2 2 2" xfId="43209"/>
    <cellStyle name="SAPBEXexcCritical6 4 4 2 2 3" xfId="43208"/>
    <cellStyle name="SAPBEXexcCritical6 4 4 2 3" xfId="43207"/>
    <cellStyle name="SAPBEXexcCritical6 4 4 2 3 2" xfId="43206"/>
    <cellStyle name="SAPBEXexcCritical6 4 4 2 4" xfId="43205"/>
    <cellStyle name="SAPBEXexcCritical6 4 5" xfId="43204"/>
    <cellStyle name="SAPBEXexcCritical6 4 5 2" xfId="43203"/>
    <cellStyle name="SAPBEXexcCritical6 4 5 2 2" xfId="43202"/>
    <cellStyle name="SAPBEXexcCritical6 4 5 2 2 2" xfId="43201"/>
    <cellStyle name="SAPBEXexcCritical6 4 5 2 2 2 2" xfId="43200"/>
    <cellStyle name="SAPBEXexcCritical6 4 5 2 2 3" xfId="43199"/>
    <cellStyle name="SAPBEXexcCritical6 4 5 2 3" xfId="43198"/>
    <cellStyle name="SAPBEXexcCritical6 4 5 2 3 2" xfId="43197"/>
    <cellStyle name="SAPBEXexcCritical6 4 5 2 4" xfId="43196"/>
    <cellStyle name="SAPBEXexcCritical6 4 5 3" xfId="43195"/>
    <cellStyle name="SAPBEXexcCritical6 4 5 3 2" xfId="43194"/>
    <cellStyle name="SAPBEXexcCritical6 4 5 4" xfId="43193"/>
    <cellStyle name="SAPBEXexcCritical6 4 6" xfId="43192"/>
    <cellStyle name="SAPBEXexcCritical6 4 6 2" xfId="43191"/>
    <cellStyle name="SAPBEXexcCritical6 4 6 2 2" xfId="43190"/>
    <cellStyle name="SAPBEXexcCritical6 4 6 2 2 2" xfId="43189"/>
    <cellStyle name="SAPBEXexcCritical6 4 6 2 2 2 2" xfId="43188"/>
    <cellStyle name="SAPBEXexcCritical6 4 6 2 2 3" xfId="43187"/>
    <cellStyle name="SAPBEXexcCritical6 4 6 2 3" xfId="43186"/>
    <cellStyle name="SAPBEXexcCritical6 4 6 2 3 2" xfId="43185"/>
    <cellStyle name="SAPBEXexcCritical6 4 6 2 4" xfId="43184"/>
    <cellStyle name="SAPBEXexcCritical6 4 6 3" xfId="43183"/>
    <cellStyle name="SAPBEXexcCritical6 4 6 3 2" xfId="43182"/>
    <cellStyle name="SAPBEXexcCritical6 4 6 3 2 2" xfId="43181"/>
    <cellStyle name="SAPBEXexcCritical6 4 6 3 3" xfId="43180"/>
    <cellStyle name="SAPBEXexcCritical6 4 6 4" xfId="43179"/>
    <cellStyle name="SAPBEXexcCritical6 4 6 4 2" xfId="43178"/>
    <cellStyle name="SAPBEXexcCritical6 4 6 5" xfId="43177"/>
    <cellStyle name="SAPBEXexcCritical6 4 7" xfId="43176"/>
    <cellStyle name="SAPBEXexcCritical6 4 7 2" xfId="43175"/>
    <cellStyle name="SAPBEXexcCritical6 4 7 2 2" xfId="43174"/>
    <cellStyle name="SAPBEXexcCritical6 4 7 2 2 2" xfId="43173"/>
    <cellStyle name="SAPBEXexcCritical6 4 7 2 2 2 2" xfId="43172"/>
    <cellStyle name="SAPBEXexcCritical6 4 7 2 2 3" xfId="43171"/>
    <cellStyle name="SAPBEXexcCritical6 4 7 2 3" xfId="43170"/>
    <cellStyle name="SAPBEXexcCritical6 4 7 2 3 2" xfId="43169"/>
    <cellStyle name="SAPBEXexcCritical6 4 7 2 4" xfId="43168"/>
    <cellStyle name="SAPBEXexcCritical6 4 7 3" xfId="43167"/>
    <cellStyle name="SAPBEXexcCritical6 4 7 3 2" xfId="43166"/>
    <cellStyle name="SAPBEXexcCritical6 4 7 4" xfId="43165"/>
    <cellStyle name="SAPBEXexcCritical6 4 8" xfId="43164"/>
    <cellStyle name="SAPBEXexcCritical6 4 8 2" xfId="43163"/>
    <cellStyle name="SAPBEXexcCritical6 4 8 2 2" xfId="43162"/>
    <cellStyle name="SAPBEXexcCritical6 4 8 2 2 2" xfId="43161"/>
    <cellStyle name="SAPBEXexcCritical6 4 8 2 2 2 2" xfId="43160"/>
    <cellStyle name="SAPBEXexcCritical6 4 8 2 2 3" xfId="43159"/>
    <cellStyle name="SAPBEXexcCritical6 4 8 2 3" xfId="43158"/>
    <cellStyle name="SAPBEXexcCritical6 4 8 2 3 2" xfId="43157"/>
    <cellStyle name="SAPBEXexcCritical6 4 8 2 4" xfId="43156"/>
    <cellStyle name="SAPBEXexcCritical6 4 8 3" xfId="43155"/>
    <cellStyle name="SAPBEXexcCritical6 4 8 3 2" xfId="43154"/>
    <cellStyle name="SAPBEXexcCritical6 4 8 3 2 2" xfId="43153"/>
    <cellStyle name="SAPBEXexcCritical6 4 8 3 3" xfId="43152"/>
    <cellStyle name="SAPBEXexcCritical6 4 8 4" xfId="43151"/>
    <cellStyle name="SAPBEXexcCritical6 4 8 4 2" xfId="43150"/>
    <cellStyle name="SAPBEXexcCritical6 4 8 5" xfId="43149"/>
    <cellStyle name="SAPBEXexcCritical6 5" xfId="43148"/>
    <cellStyle name="SAPBEXexcCritical6 5 2" xfId="43147"/>
    <cellStyle name="SAPBEXexcCritical6 5 2 2" xfId="43146"/>
    <cellStyle name="SAPBEXexcCritical6 5 2 2 2" xfId="43145"/>
    <cellStyle name="SAPBEXexcCritical6 5 2 2 2 2" xfId="43144"/>
    <cellStyle name="SAPBEXexcCritical6 5 2 2 2 2 2" xfId="43143"/>
    <cellStyle name="SAPBEXexcCritical6 5 2 2 2 2 2 2" xfId="43142"/>
    <cellStyle name="SAPBEXexcCritical6 5 2 2 2 2 3" xfId="43141"/>
    <cellStyle name="SAPBEXexcCritical6 5 2 2 2 3" xfId="43140"/>
    <cellStyle name="SAPBEXexcCritical6 5 2 2 2 3 2" xfId="43139"/>
    <cellStyle name="SAPBEXexcCritical6 5 2 2 2 4" xfId="43138"/>
    <cellStyle name="SAPBEXexcCritical6 5 2 2 3" xfId="43137"/>
    <cellStyle name="SAPBEXexcCritical6 5 2 2 3 2" xfId="43136"/>
    <cellStyle name="SAPBEXexcCritical6 5 2 3" xfId="43135"/>
    <cellStyle name="SAPBEXexcCritical6 5 2 3 2" xfId="43134"/>
    <cellStyle name="SAPBEXexcCritical6 5 2 3 2 2" xfId="43133"/>
    <cellStyle name="SAPBEXexcCritical6 5 2 3 2 2 2" xfId="43132"/>
    <cellStyle name="SAPBEXexcCritical6 5 2 3 2 2 2 2" xfId="43131"/>
    <cellStyle name="SAPBEXexcCritical6 5 2 3 2 2 3" xfId="43130"/>
    <cellStyle name="SAPBEXexcCritical6 5 2 3 2 3" xfId="43129"/>
    <cellStyle name="SAPBEXexcCritical6 5 2 3 2 3 2" xfId="43128"/>
    <cellStyle name="SAPBEXexcCritical6 5 2 3 2 4" xfId="43127"/>
    <cellStyle name="SAPBEXexcCritical6 5 2 4" xfId="43126"/>
    <cellStyle name="SAPBEXexcCritical6 5 2 4 2" xfId="43125"/>
    <cellStyle name="SAPBEXexcCritical6 5 2 4 2 2" xfId="43124"/>
    <cellStyle name="SAPBEXexcCritical6 5 2 4 2 2 2" xfId="43123"/>
    <cellStyle name="SAPBEXexcCritical6 5 2 4 2 2 2 2" xfId="43122"/>
    <cellStyle name="SAPBEXexcCritical6 5 2 4 2 2 3" xfId="43121"/>
    <cellStyle name="SAPBEXexcCritical6 5 2 4 2 3" xfId="43120"/>
    <cellStyle name="SAPBEXexcCritical6 5 2 4 2 3 2" xfId="43119"/>
    <cellStyle name="SAPBEXexcCritical6 5 2 4 2 4" xfId="43118"/>
    <cellStyle name="SAPBEXexcCritical6 5 2 4 3" xfId="43117"/>
    <cellStyle name="SAPBEXexcCritical6 5 2 4 3 2" xfId="43116"/>
    <cellStyle name="SAPBEXexcCritical6 5 2 4 4" xfId="43115"/>
    <cellStyle name="SAPBEXexcCritical6 5 2 5" xfId="43114"/>
    <cellStyle name="SAPBEXexcCritical6 5 2 5 2" xfId="43113"/>
    <cellStyle name="SAPBEXexcCritical6 5 2 5 2 2" xfId="43112"/>
    <cellStyle name="SAPBEXexcCritical6 5 2 5 2 2 2" xfId="43111"/>
    <cellStyle name="SAPBEXexcCritical6 5 2 5 2 2 2 2" xfId="43110"/>
    <cellStyle name="SAPBEXexcCritical6 5 2 5 2 2 3" xfId="43109"/>
    <cellStyle name="SAPBEXexcCritical6 5 2 5 2 3" xfId="43108"/>
    <cellStyle name="SAPBEXexcCritical6 5 2 5 2 3 2" xfId="43107"/>
    <cellStyle name="SAPBEXexcCritical6 5 2 5 2 4" xfId="43106"/>
    <cellStyle name="SAPBEXexcCritical6 5 2 5 3" xfId="43105"/>
    <cellStyle name="SAPBEXexcCritical6 5 2 5 3 2" xfId="43104"/>
    <cellStyle name="SAPBEXexcCritical6 5 2 5 3 2 2" xfId="43103"/>
    <cellStyle name="SAPBEXexcCritical6 5 2 5 3 3" xfId="43102"/>
    <cellStyle name="SAPBEXexcCritical6 5 2 5 4" xfId="43101"/>
    <cellStyle name="SAPBEXexcCritical6 5 2 5 4 2" xfId="43100"/>
    <cellStyle name="SAPBEXexcCritical6 5 2 5 5" xfId="43099"/>
    <cellStyle name="SAPBEXexcCritical6 5 2 6" xfId="43098"/>
    <cellStyle name="SAPBEXexcCritical6 5 2 6 2" xfId="43097"/>
    <cellStyle name="SAPBEXexcCritical6 5 2 6 2 2" xfId="43096"/>
    <cellStyle name="SAPBEXexcCritical6 5 2 6 2 2 2" xfId="43095"/>
    <cellStyle name="SAPBEXexcCritical6 5 2 6 2 2 2 2" xfId="43094"/>
    <cellStyle name="SAPBEXexcCritical6 5 2 6 2 2 3" xfId="43093"/>
    <cellStyle name="SAPBEXexcCritical6 5 2 6 2 3" xfId="43092"/>
    <cellStyle name="SAPBEXexcCritical6 5 2 6 2 3 2" xfId="43091"/>
    <cellStyle name="SAPBEXexcCritical6 5 2 6 2 4" xfId="43090"/>
    <cellStyle name="SAPBEXexcCritical6 5 2 6 3" xfId="43089"/>
    <cellStyle name="SAPBEXexcCritical6 5 2 6 3 2" xfId="43088"/>
    <cellStyle name="SAPBEXexcCritical6 5 2 6 4" xfId="43087"/>
    <cellStyle name="SAPBEXexcCritical6 5 2 7" xfId="43086"/>
    <cellStyle name="SAPBEXexcCritical6 5 2 7 2" xfId="43085"/>
    <cellStyle name="SAPBEXexcCritical6 5 2 7 2 2" xfId="43084"/>
    <cellStyle name="SAPBEXexcCritical6 5 2 7 2 2 2" xfId="43083"/>
    <cellStyle name="SAPBEXexcCritical6 5 2 7 2 2 2 2" xfId="43082"/>
    <cellStyle name="SAPBEXexcCritical6 5 2 7 2 2 3" xfId="43081"/>
    <cellStyle name="SAPBEXexcCritical6 5 2 7 2 3" xfId="43080"/>
    <cellStyle name="SAPBEXexcCritical6 5 2 7 2 3 2" xfId="43079"/>
    <cellStyle name="SAPBEXexcCritical6 5 2 7 2 4" xfId="43078"/>
    <cellStyle name="SAPBEXexcCritical6 5 2 7 3" xfId="43077"/>
    <cellStyle name="SAPBEXexcCritical6 5 2 7 3 2" xfId="43076"/>
    <cellStyle name="SAPBEXexcCritical6 5 2 7 3 2 2" xfId="43075"/>
    <cellStyle name="SAPBEXexcCritical6 5 2 7 3 3" xfId="43074"/>
    <cellStyle name="SAPBEXexcCritical6 5 2 7 4" xfId="43073"/>
    <cellStyle name="SAPBEXexcCritical6 5 2 7 4 2" xfId="43072"/>
    <cellStyle name="SAPBEXexcCritical6 5 2 7 5" xfId="43071"/>
    <cellStyle name="SAPBEXexcCritical6 5 3" xfId="43070"/>
    <cellStyle name="SAPBEXexcCritical6 5 3 2" xfId="43069"/>
    <cellStyle name="SAPBEXexcCritical6 5 3 2 2" xfId="43068"/>
    <cellStyle name="SAPBEXexcCritical6 5 3 2 2 2" xfId="43067"/>
    <cellStyle name="SAPBEXexcCritical6 5 3 2 2 2 2" xfId="43066"/>
    <cellStyle name="SAPBEXexcCritical6 5 3 2 2 3" xfId="43065"/>
    <cellStyle name="SAPBEXexcCritical6 5 3 2 3" xfId="43064"/>
    <cellStyle name="SAPBEXexcCritical6 5 3 2 3 2" xfId="43063"/>
    <cellStyle name="SAPBEXexcCritical6 5 3 2 4" xfId="43062"/>
    <cellStyle name="SAPBEXexcCritical6 5 3 3" xfId="43061"/>
    <cellStyle name="SAPBEXexcCritical6 5 3 3 2" xfId="43060"/>
    <cellStyle name="SAPBEXexcCritical6 5 4" xfId="43059"/>
    <cellStyle name="SAPBEXexcCritical6 5 4 2" xfId="43058"/>
    <cellStyle name="SAPBEXexcCritical6 5 4 2 2" xfId="43057"/>
    <cellStyle name="SAPBEXexcCritical6 5 4 2 2 2" xfId="43056"/>
    <cellStyle name="SAPBEXexcCritical6 5 4 2 2 2 2" xfId="43055"/>
    <cellStyle name="SAPBEXexcCritical6 5 4 2 2 3" xfId="43054"/>
    <cellStyle name="SAPBEXexcCritical6 5 4 2 3" xfId="43053"/>
    <cellStyle name="SAPBEXexcCritical6 5 4 2 3 2" xfId="43052"/>
    <cellStyle name="SAPBEXexcCritical6 5 4 2 4" xfId="43051"/>
    <cellStyle name="SAPBEXexcCritical6 5 5" xfId="43050"/>
    <cellStyle name="SAPBEXexcCritical6 5 5 2" xfId="43049"/>
    <cellStyle name="SAPBEXexcCritical6 5 5 2 2" xfId="43048"/>
    <cellStyle name="SAPBEXexcCritical6 5 5 2 2 2" xfId="43047"/>
    <cellStyle name="SAPBEXexcCritical6 5 5 2 2 2 2" xfId="43046"/>
    <cellStyle name="SAPBEXexcCritical6 5 5 2 2 3" xfId="43045"/>
    <cellStyle name="SAPBEXexcCritical6 5 5 2 3" xfId="43044"/>
    <cellStyle name="SAPBEXexcCritical6 5 5 2 3 2" xfId="43043"/>
    <cellStyle name="SAPBEXexcCritical6 5 5 2 4" xfId="43042"/>
    <cellStyle name="SAPBEXexcCritical6 5 5 3" xfId="43041"/>
    <cellStyle name="SAPBEXexcCritical6 5 5 3 2" xfId="43040"/>
    <cellStyle name="SAPBEXexcCritical6 5 5 4" xfId="43039"/>
    <cellStyle name="SAPBEXexcCritical6 5 6" xfId="43038"/>
    <cellStyle name="SAPBEXexcCritical6 5 6 2" xfId="43037"/>
    <cellStyle name="SAPBEXexcCritical6 5 6 2 2" xfId="43036"/>
    <cellStyle name="SAPBEXexcCritical6 5 6 2 2 2" xfId="43035"/>
    <cellStyle name="SAPBEXexcCritical6 5 6 2 2 2 2" xfId="43034"/>
    <cellStyle name="SAPBEXexcCritical6 5 6 2 2 3" xfId="43033"/>
    <cellStyle name="SAPBEXexcCritical6 5 6 2 3" xfId="43032"/>
    <cellStyle name="SAPBEXexcCritical6 5 6 2 3 2" xfId="43031"/>
    <cellStyle name="SAPBEXexcCritical6 5 6 2 4" xfId="43030"/>
    <cellStyle name="SAPBEXexcCritical6 5 6 3" xfId="43029"/>
    <cellStyle name="SAPBEXexcCritical6 5 6 3 2" xfId="43028"/>
    <cellStyle name="SAPBEXexcCritical6 5 6 3 2 2" xfId="43027"/>
    <cellStyle name="SAPBEXexcCritical6 5 6 3 3" xfId="43026"/>
    <cellStyle name="SAPBEXexcCritical6 5 6 4" xfId="43025"/>
    <cellStyle name="SAPBEXexcCritical6 5 6 4 2" xfId="43024"/>
    <cellStyle name="SAPBEXexcCritical6 5 6 5" xfId="43023"/>
    <cellStyle name="SAPBEXexcCritical6 5 7" xfId="43022"/>
    <cellStyle name="SAPBEXexcCritical6 5 7 2" xfId="43021"/>
    <cellStyle name="SAPBEXexcCritical6 5 7 2 2" xfId="43020"/>
    <cellStyle name="SAPBEXexcCritical6 5 7 2 2 2" xfId="43019"/>
    <cellStyle name="SAPBEXexcCritical6 5 7 2 2 2 2" xfId="43018"/>
    <cellStyle name="SAPBEXexcCritical6 5 7 2 2 3" xfId="43017"/>
    <cellStyle name="SAPBEXexcCritical6 5 7 2 3" xfId="43016"/>
    <cellStyle name="SAPBEXexcCritical6 5 7 2 3 2" xfId="43015"/>
    <cellStyle name="SAPBEXexcCritical6 5 7 2 4" xfId="43014"/>
    <cellStyle name="SAPBEXexcCritical6 5 7 3" xfId="43013"/>
    <cellStyle name="SAPBEXexcCritical6 5 7 3 2" xfId="43012"/>
    <cellStyle name="SAPBEXexcCritical6 5 7 4" xfId="43011"/>
    <cellStyle name="SAPBEXexcCritical6 5 8" xfId="43010"/>
    <cellStyle name="SAPBEXexcCritical6 5 8 2" xfId="43009"/>
    <cellStyle name="SAPBEXexcCritical6 5 8 2 2" xfId="43008"/>
    <cellStyle name="SAPBEXexcCritical6 5 8 2 2 2" xfId="43007"/>
    <cellStyle name="SAPBEXexcCritical6 5 8 2 2 2 2" xfId="43006"/>
    <cellStyle name="SAPBEXexcCritical6 5 8 2 2 3" xfId="43005"/>
    <cellStyle name="SAPBEXexcCritical6 5 8 2 3" xfId="43004"/>
    <cellStyle name="SAPBEXexcCritical6 5 8 2 3 2" xfId="43003"/>
    <cellStyle name="SAPBEXexcCritical6 5 8 2 4" xfId="43002"/>
    <cellStyle name="SAPBEXexcCritical6 5 8 3" xfId="43001"/>
    <cellStyle name="SAPBEXexcCritical6 5 8 3 2" xfId="43000"/>
    <cellStyle name="SAPBEXexcCritical6 5 8 3 2 2" xfId="42999"/>
    <cellStyle name="SAPBEXexcCritical6 5 8 3 3" xfId="42998"/>
    <cellStyle name="SAPBEXexcCritical6 5 8 4" xfId="42997"/>
    <cellStyle name="SAPBEXexcCritical6 5 8 4 2" xfId="42996"/>
    <cellStyle name="SAPBEXexcCritical6 5 8 5" xfId="42995"/>
    <cellStyle name="SAPBEXexcCritical6 6" xfId="42994"/>
    <cellStyle name="SAPBEXexcCritical6 6 2" xfId="42993"/>
    <cellStyle name="SAPBEXexcCritical6 6 2 2" xfId="42992"/>
    <cellStyle name="SAPBEXexcCritical6 6 2 2 2" xfId="42991"/>
    <cellStyle name="SAPBEXexcCritical6 6 2 2 2 2" xfId="42990"/>
    <cellStyle name="SAPBEXexcCritical6 6 2 2 2 2 2" xfId="42989"/>
    <cellStyle name="SAPBEXexcCritical6 6 2 2 2 3" xfId="42988"/>
    <cellStyle name="SAPBEXexcCritical6 6 2 2 3" xfId="42987"/>
    <cellStyle name="SAPBEXexcCritical6 6 2 2 3 2" xfId="42986"/>
    <cellStyle name="SAPBEXexcCritical6 6 2 2 4" xfId="42985"/>
    <cellStyle name="SAPBEXexcCritical6 6 2 3" xfId="42984"/>
    <cellStyle name="SAPBEXexcCritical6 6 2 3 2" xfId="42983"/>
    <cellStyle name="SAPBEXexcCritical6 6 2 4" xfId="42982"/>
    <cellStyle name="SAPBEXexcCritical6 6 3" xfId="42981"/>
    <cellStyle name="SAPBEXexcCritical6 6 3 2" xfId="42980"/>
    <cellStyle name="SAPBEXexcCritical6 6 3 2 2" xfId="42979"/>
    <cellStyle name="SAPBEXexcCritical6 6 3 2 2 2" xfId="42978"/>
    <cellStyle name="SAPBEXexcCritical6 6 3 2 2 2 2" xfId="42977"/>
    <cellStyle name="SAPBEXexcCritical6 6 3 2 2 3" xfId="42976"/>
    <cellStyle name="SAPBEXexcCritical6 6 3 2 3" xfId="42975"/>
    <cellStyle name="SAPBEXexcCritical6 6 3 2 3 2" xfId="42974"/>
    <cellStyle name="SAPBEXexcCritical6 6 3 2 4" xfId="42973"/>
    <cellStyle name="SAPBEXexcCritical6 6 3 3" xfId="42972"/>
    <cellStyle name="SAPBEXexcCritical6 6 3 3 2" xfId="42971"/>
    <cellStyle name="SAPBEXexcCritical6 6 3 3 2 2" xfId="42970"/>
    <cellStyle name="SAPBEXexcCritical6 6 3 3 3" xfId="42969"/>
    <cellStyle name="SAPBEXexcCritical6 6 3 4" xfId="42968"/>
    <cellStyle name="SAPBEXexcCritical6 6 3 4 2" xfId="42967"/>
    <cellStyle name="SAPBEXexcCritical6 6 3 5" xfId="42966"/>
    <cellStyle name="SAPBEXexcCritical6 6 4" xfId="42965"/>
    <cellStyle name="SAPBEXexcCritical6 6 4 2" xfId="42964"/>
    <cellStyle name="SAPBEXexcCritical6 6 4 2 2" xfId="42963"/>
    <cellStyle name="SAPBEXexcCritical6 6 4 2 2 2" xfId="42962"/>
    <cellStyle name="SAPBEXexcCritical6 6 4 2 2 2 2" xfId="42961"/>
    <cellStyle name="SAPBEXexcCritical6 6 4 2 2 3" xfId="42960"/>
    <cellStyle name="SAPBEXexcCritical6 6 4 2 3" xfId="42959"/>
    <cellStyle name="SAPBEXexcCritical6 6 4 2 3 2" xfId="42958"/>
    <cellStyle name="SAPBEXexcCritical6 6 4 2 4" xfId="42957"/>
    <cellStyle name="SAPBEXexcCritical6 6 4 3" xfId="42956"/>
    <cellStyle name="SAPBEXexcCritical6 6 4 3 2" xfId="42955"/>
    <cellStyle name="SAPBEXexcCritical6 6 4 4" xfId="42954"/>
    <cellStyle name="SAPBEXexcCritical6 6 5" xfId="42953"/>
    <cellStyle name="SAPBEXexcCritical6 6 5 2" xfId="42952"/>
    <cellStyle name="SAPBEXexcCritical6 6 5 2 2" xfId="42951"/>
    <cellStyle name="SAPBEXexcCritical6 6 5 2 2 2" xfId="42950"/>
    <cellStyle name="SAPBEXexcCritical6 6 5 2 2 2 2" xfId="42949"/>
    <cellStyle name="SAPBEXexcCritical6 6 5 2 2 3" xfId="42948"/>
    <cellStyle name="SAPBEXexcCritical6 6 5 2 3" xfId="42947"/>
    <cellStyle name="SAPBEXexcCritical6 6 5 2 3 2" xfId="42946"/>
    <cellStyle name="SAPBEXexcCritical6 6 5 2 4" xfId="42945"/>
    <cellStyle name="SAPBEXexcCritical6 6 5 3" xfId="42944"/>
    <cellStyle name="SAPBEXexcCritical6 6 5 3 2" xfId="42943"/>
    <cellStyle name="SAPBEXexcCritical6 6 5 3 2 2" xfId="42942"/>
    <cellStyle name="SAPBEXexcCritical6 6 5 3 3" xfId="42941"/>
    <cellStyle name="SAPBEXexcCritical6 6 5 4" xfId="42940"/>
    <cellStyle name="SAPBEXexcCritical6 6 5 4 2" xfId="42939"/>
    <cellStyle name="SAPBEXexcCritical6 6 5 5" xfId="42938"/>
    <cellStyle name="SAPBEXexcCritical6 6 6" xfId="42937"/>
    <cellStyle name="SAPBEXexcCritical6 6 6 2" xfId="42936"/>
    <cellStyle name="SAPBEXexcCritical6 7" xfId="42935"/>
    <cellStyle name="SAPBEXexcCritical6 7 2" xfId="42934"/>
    <cellStyle name="SAPBEXexcCritical6 7 2 2" xfId="42933"/>
    <cellStyle name="SAPBEXexcCritical6 7 2 2 2" xfId="42932"/>
    <cellStyle name="SAPBEXexcCritical6 7 2 2 2 2" xfId="42931"/>
    <cellStyle name="SAPBEXexcCritical6 7 2 2 3" xfId="42930"/>
    <cellStyle name="SAPBEXexcCritical6 7 2 3" xfId="42929"/>
    <cellStyle name="SAPBEXexcCritical6 7 2 3 2" xfId="42928"/>
    <cellStyle name="SAPBEXexcCritical6 7 2 4" xfId="42927"/>
    <cellStyle name="SAPBEXexcCritical6 8" xfId="42926"/>
    <cellStyle name="SAPBEXexcCritical6 8 2" xfId="42925"/>
    <cellStyle name="SAPBEXexcCritical6 8 2 2" xfId="42924"/>
    <cellStyle name="SAPBEXexcCritical6 8 2 2 2" xfId="42923"/>
    <cellStyle name="SAPBEXexcCritical6 8 2 2 2 2" xfId="42922"/>
    <cellStyle name="SAPBEXexcCritical6 8 2 2 3" xfId="42921"/>
    <cellStyle name="SAPBEXexcCritical6 8 2 3" xfId="42920"/>
    <cellStyle name="SAPBEXexcCritical6 8 2 3 2" xfId="42919"/>
    <cellStyle name="SAPBEXexcCritical6 8 2 4" xfId="42918"/>
    <cellStyle name="SAPBEXexcCritical6 8 3" xfId="42917"/>
    <cellStyle name="SAPBEXexcCritical6 8 3 2" xfId="42916"/>
    <cellStyle name="SAPBEXexcCritical6 8 3 2 2" xfId="42915"/>
    <cellStyle name="SAPBEXexcCritical6 8 3 3" xfId="42914"/>
    <cellStyle name="SAPBEXexcCritical6 8 4" xfId="42913"/>
    <cellStyle name="SAPBEXexcCritical6 8 4 2" xfId="42912"/>
    <cellStyle name="SAPBEXexcCritical6 8 5" xfId="42911"/>
    <cellStyle name="SAPBEXexcGood1" xfId="42910"/>
    <cellStyle name="SAPBEXexcGood1 2" xfId="42909"/>
    <cellStyle name="SAPBEXexcGood1 2 2" xfId="42908"/>
    <cellStyle name="SAPBEXexcGood1 2 2 2" xfId="42907"/>
    <cellStyle name="SAPBEXexcGood1 2 2 2 2" xfId="42906"/>
    <cellStyle name="SAPBEXexcGood1 2 2 2 2 2" xfId="42905"/>
    <cellStyle name="SAPBEXexcGood1 2 2 2 2 2 2" xfId="42904"/>
    <cellStyle name="SAPBEXexcGood1 2 2 2 2 2 2 2" xfId="42903"/>
    <cellStyle name="SAPBEXexcGood1 2 2 2 2 2 2 2 2" xfId="42902"/>
    <cellStyle name="SAPBEXexcGood1 2 2 2 2 2 2 2 2 2" xfId="42901"/>
    <cellStyle name="SAPBEXexcGood1 2 2 2 2 2 2 2 3" xfId="42900"/>
    <cellStyle name="SAPBEXexcGood1 2 2 2 2 2 2 3" xfId="42899"/>
    <cellStyle name="SAPBEXexcGood1 2 2 2 2 2 2 3 2" xfId="42898"/>
    <cellStyle name="SAPBEXexcGood1 2 2 2 2 2 2 4" xfId="42897"/>
    <cellStyle name="SAPBEXexcGood1 2 2 2 2 2 3" xfId="42896"/>
    <cellStyle name="SAPBEXexcGood1 2 2 2 2 2 3 2" xfId="42895"/>
    <cellStyle name="SAPBEXexcGood1 2 2 2 2 3" xfId="42894"/>
    <cellStyle name="SAPBEXexcGood1 2 2 2 2 3 2" xfId="42893"/>
    <cellStyle name="SAPBEXexcGood1 2 2 2 2 3 2 2" xfId="42892"/>
    <cellStyle name="SAPBEXexcGood1 2 2 2 2 3 2 2 2" xfId="42891"/>
    <cellStyle name="SAPBEXexcGood1 2 2 2 2 3 2 2 2 2" xfId="42890"/>
    <cellStyle name="SAPBEXexcGood1 2 2 2 2 3 2 2 3" xfId="42889"/>
    <cellStyle name="SAPBEXexcGood1 2 2 2 2 3 2 3" xfId="42888"/>
    <cellStyle name="SAPBEXexcGood1 2 2 2 2 3 2 3 2" xfId="42887"/>
    <cellStyle name="SAPBEXexcGood1 2 2 2 2 3 2 4" xfId="42886"/>
    <cellStyle name="SAPBEXexcGood1 2 2 2 2 4" xfId="42885"/>
    <cellStyle name="SAPBEXexcGood1 2 2 2 2 4 2" xfId="42884"/>
    <cellStyle name="SAPBEXexcGood1 2 2 2 2 4 2 2" xfId="42883"/>
    <cellStyle name="SAPBEXexcGood1 2 2 2 2 4 2 2 2" xfId="42882"/>
    <cellStyle name="SAPBEXexcGood1 2 2 2 2 4 2 2 2 2" xfId="42881"/>
    <cellStyle name="SAPBEXexcGood1 2 2 2 2 4 2 2 3" xfId="42880"/>
    <cellStyle name="SAPBEXexcGood1 2 2 2 2 4 2 3" xfId="42879"/>
    <cellStyle name="SAPBEXexcGood1 2 2 2 2 4 2 3 2" xfId="42878"/>
    <cellStyle name="SAPBEXexcGood1 2 2 2 2 4 2 4" xfId="42877"/>
    <cellStyle name="SAPBEXexcGood1 2 2 2 2 4 3" xfId="42876"/>
    <cellStyle name="SAPBEXexcGood1 2 2 2 2 4 3 2" xfId="42875"/>
    <cellStyle name="SAPBEXexcGood1 2 2 2 2 4 4" xfId="42874"/>
    <cellStyle name="SAPBEXexcGood1 2 2 2 2 5" xfId="42873"/>
    <cellStyle name="SAPBEXexcGood1 2 2 2 2 5 2" xfId="42872"/>
    <cellStyle name="SAPBEXexcGood1 2 2 2 2 5 2 2" xfId="42871"/>
    <cellStyle name="SAPBEXexcGood1 2 2 2 2 5 2 2 2" xfId="42870"/>
    <cellStyle name="SAPBEXexcGood1 2 2 2 2 5 2 2 2 2" xfId="42869"/>
    <cellStyle name="SAPBEXexcGood1 2 2 2 2 5 2 2 3" xfId="42868"/>
    <cellStyle name="SAPBEXexcGood1 2 2 2 2 5 2 3" xfId="42867"/>
    <cellStyle name="SAPBEXexcGood1 2 2 2 2 5 2 3 2" xfId="42866"/>
    <cellStyle name="SAPBEXexcGood1 2 2 2 2 5 2 4" xfId="42865"/>
    <cellStyle name="SAPBEXexcGood1 2 2 2 2 5 3" xfId="42864"/>
    <cellStyle name="SAPBEXexcGood1 2 2 2 2 5 3 2" xfId="42863"/>
    <cellStyle name="SAPBEXexcGood1 2 2 2 2 5 3 2 2" xfId="42862"/>
    <cellStyle name="SAPBEXexcGood1 2 2 2 2 5 3 3" xfId="42861"/>
    <cellStyle name="SAPBEXexcGood1 2 2 2 2 5 4" xfId="42860"/>
    <cellStyle name="SAPBEXexcGood1 2 2 2 2 5 4 2" xfId="42859"/>
    <cellStyle name="SAPBEXexcGood1 2 2 2 2 5 5" xfId="42858"/>
    <cellStyle name="SAPBEXexcGood1 2 2 2 2 6" xfId="42857"/>
    <cellStyle name="SAPBEXexcGood1 2 2 2 2 6 2" xfId="42856"/>
    <cellStyle name="SAPBEXexcGood1 2 2 2 2 6 2 2" xfId="42855"/>
    <cellStyle name="SAPBEXexcGood1 2 2 2 2 6 2 2 2" xfId="42854"/>
    <cellStyle name="SAPBEXexcGood1 2 2 2 2 6 2 2 2 2" xfId="42853"/>
    <cellStyle name="SAPBEXexcGood1 2 2 2 2 6 2 2 3" xfId="42852"/>
    <cellStyle name="SAPBEXexcGood1 2 2 2 2 6 2 3" xfId="42851"/>
    <cellStyle name="SAPBEXexcGood1 2 2 2 2 6 2 3 2" xfId="42850"/>
    <cellStyle name="SAPBEXexcGood1 2 2 2 2 6 2 4" xfId="42849"/>
    <cellStyle name="SAPBEXexcGood1 2 2 2 2 6 3" xfId="42848"/>
    <cellStyle name="SAPBEXexcGood1 2 2 2 2 6 3 2" xfId="42847"/>
    <cellStyle name="SAPBEXexcGood1 2 2 2 2 6 4" xfId="42846"/>
    <cellStyle name="SAPBEXexcGood1 2 2 2 2 7" xfId="42845"/>
    <cellStyle name="SAPBEXexcGood1 2 2 2 2 7 2" xfId="42844"/>
    <cellStyle name="SAPBEXexcGood1 2 2 2 2 7 2 2" xfId="42843"/>
    <cellStyle name="SAPBEXexcGood1 2 2 2 2 7 2 2 2" xfId="42842"/>
    <cellStyle name="SAPBEXexcGood1 2 2 2 2 7 2 2 2 2" xfId="42841"/>
    <cellStyle name="SAPBEXexcGood1 2 2 2 2 7 2 2 3" xfId="42840"/>
    <cellStyle name="SAPBEXexcGood1 2 2 2 2 7 2 3" xfId="42839"/>
    <cellStyle name="SAPBEXexcGood1 2 2 2 2 7 2 3 2" xfId="42838"/>
    <cellStyle name="SAPBEXexcGood1 2 2 2 2 7 2 4" xfId="42837"/>
    <cellStyle name="SAPBEXexcGood1 2 2 2 2 7 3" xfId="42836"/>
    <cellStyle name="SAPBEXexcGood1 2 2 2 2 7 3 2" xfId="42835"/>
    <cellStyle name="SAPBEXexcGood1 2 2 2 2 7 3 2 2" xfId="42834"/>
    <cellStyle name="SAPBEXexcGood1 2 2 2 2 7 3 3" xfId="42833"/>
    <cellStyle name="SAPBEXexcGood1 2 2 2 2 7 4" xfId="42832"/>
    <cellStyle name="SAPBEXexcGood1 2 2 2 2 7 4 2" xfId="42831"/>
    <cellStyle name="SAPBEXexcGood1 2 2 2 2 7 5" xfId="42830"/>
    <cellStyle name="SAPBEXexcGood1 2 2 2 3" xfId="42829"/>
    <cellStyle name="SAPBEXexcGood1 2 2 2 3 2" xfId="42828"/>
    <cellStyle name="SAPBEXexcGood1 2 2 2 3 2 2" xfId="42827"/>
    <cellStyle name="SAPBEXexcGood1 2 2 2 3 2 2 2" xfId="42826"/>
    <cellStyle name="SAPBEXexcGood1 2 2 2 3 2 2 2 2" xfId="42825"/>
    <cellStyle name="SAPBEXexcGood1 2 2 2 3 2 2 3" xfId="42824"/>
    <cellStyle name="SAPBEXexcGood1 2 2 2 3 2 3" xfId="42823"/>
    <cellStyle name="SAPBEXexcGood1 2 2 2 3 2 3 2" xfId="42822"/>
    <cellStyle name="SAPBEXexcGood1 2 2 2 3 2 4" xfId="42821"/>
    <cellStyle name="SAPBEXexcGood1 2 2 2 3 3" xfId="42820"/>
    <cellStyle name="SAPBEXexcGood1 2 2 2 3 3 2" xfId="42819"/>
    <cellStyle name="SAPBEXexcGood1 2 2 2 4" xfId="42818"/>
    <cellStyle name="SAPBEXexcGood1 2 2 2 4 2" xfId="42817"/>
    <cellStyle name="SAPBEXexcGood1 2 2 2 4 2 2" xfId="42816"/>
    <cellStyle name="SAPBEXexcGood1 2 2 2 4 2 2 2" xfId="42815"/>
    <cellStyle name="SAPBEXexcGood1 2 2 2 4 2 2 2 2" xfId="42814"/>
    <cellStyle name="SAPBEXexcGood1 2 2 2 4 2 2 3" xfId="42813"/>
    <cellStyle name="SAPBEXexcGood1 2 2 2 4 2 3" xfId="42812"/>
    <cellStyle name="SAPBEXexcGood1 2 2 2 4 2 3 2" xfId="42811"/>
    <cellStyle name="SAPBEXexcGood1 2 2 2 4 2 4" xfId="42810"/>
    <cellStyle name="SAPBEXexcGood1 2 2 2 5" xfId="42809"/>
    <cellStyle name="SAPBEXexcGood1 2 2 2 5 2" xfId="42808"/>
    <cellStyle name="SAPBEXexcGood1 2 2 2 5 2 2" xfId="42807"/>
    <cellStyle name="SAPBEXexcGood1 2 2 2 5 2 2 2" xfId="42806"/>
    <cellStyle name="SAPBEXexcGood1 2 2 2 5 2 2 2 2" xfId="42805"/>
    <cellStyle name="SAPBEXexcGood1 2 2 2 5 2 2 3" xfId="42804"/>
    <cellStyle name="SAPBEXexcGood1 2 2 2 5 2 3" xfId="42803"/>
    <cellStyle name="SAPBEXexcGood1 2 2 2 5 2 3 2" xfId="42802"/>
    <cellStyle name="SAPBEXexcGood1 2 2 2 5 2 4" xfId="42801"/>
    <cellStyle name="SAPBEXexcGood1 2 2 2 5 3" xfId="42800"/>
    <cellStyle name="SAPBEXexcGood1 2 2 2 5 3 2" xfId="42799"/>
    <cellStyle name="SAPBEXexcGood1 2 2 2 5 4" xfId="42798"/>
    <cellStyle name="SAPBEXexcGood1 2 2 2 6" xfId="42797"/>
    <cellStyle name="SAPBEXexcGood1 2 2 2 6 2" xfId="42796"/>
    <cellStyle name="SAPBEXexcGood1 2 2 2 6 2 2" xfId="42795"/>
    <cellStyle name="SAPBEXexcGood1 2 2 2 6 2 2 2" xfId="42794"/>
    <cellStyle name="SAPBEXexcGood1 2 2 2 6 2 2 2 2" xfId="42793"/>
    <cellStyle name="SAPBEXexcGood1 2 2 2 6 2 2 3" xfId="42792"/>
    <cellStyle name="SAPBEXexcGood1 2 2 2 6 2 3" xfId="42791"/>
    <cellStyle name="SAPBEXexcGood1 2 2 2 6 2 3 2" xfId="42790"/>
    <cellStyle name="SAPBEXexcGood1 2 2 2 6 2 4" xfId="42789"/>
    <cellStyle name="SAPBEXexcGood1 2 2 2 6 3" xfId="42788"/>
    <cellStyle name="SAPBEXexcGood1 2 2 2 6 3 2" xfId="42787"/>
    <cellStyle name="SAPBEXexcGood1 2 2 2 6 3 2 2" xfId="42786"/>
    <cellStyle name="SAPBEXexcGood1 2 2 2 6 3 3" xfId="42785"/>
    <cellStyle name="SAPBEXexcGood1 2 2 2 6 4" xfId="42784"/>
    <cellStyle name="SAPBEXexcGood1 2 2 2 6 4 2" xfId="42783"/>
    <cellStyle name="SAPBEXexcGood1 2 2 2 6 5" xfId="42782"/>
    <cellStyle name="SAPBEXexcGood1 2 2 2 7" xfId="42781"/>
    <cellStyle name="SAPBEXexcGood1 2 2 2 7 2" xfId="42780"/>
    <cellStyle name="SAPBEXexcGood1 2 2 2 7 2 2" xfId="42779"/>
    <cellStyle name="SAPBEXexcGood1 2 2 2 7 2 2 2" xfId="42778"/>
    <cellStyle name="SAPBEXexcGood1 2 2 2 7 2 2 2 2" xfId="42777"/>
    <cellStyle name="SAPBEXexcGood1 2 2 2 7 2 2 3" xfId="42776"/>
    <cellStyle name="SAPBEXexcGood1 2 2 2 7 2 3" xfId="42775"/>
    <cellStyle name="SAPBEXexcGood1 2 2 2 7 2 3 2" xfId="42774"/>
    <cellStyle name="SAPBEXexcGood1 2 2 2 7 2 4" xfId="42773"/>
    <cellStyle name="SAPBEXexcGood1 2 2 2 7 3" xfId="42772"/>
    <cellStyle name="SAPBEXexcGood1 2 2 2 7 3 2" xfId="42771"/>
    <cellStyle name="SAPBEXexcGood1 2 2 2 7 4" xfId="42770"/>
    <cellStyle name="SAPBEXexcGood1 2 2 2 8" xfId="42769"/>
    <cellStyle name="SAPBEXexcGood1 2 2 2 8 2" xfId="42768"/>
    <cellStyle name="SAPBEXexcGood1 2 2 2 8 2 2" xfId="42767"/>
    <cellStyle name="SAPBEXexcGood1 2 2 2 8 2 2 2" xfId="42766"/>
    <cellStyle name="SAPBEXexcGood1 2 2 2 8 2 2 2 2" xfId="42765"/>
    <cellStyle name="SAPBEXexcGood1 2 2 2 8 2 2 3" xfId="42764"/>
    <cellStyle name="SAPBEXexcGood1 2 2 2 8 2 3" xfId="42763"/>
    <cellStyle name="SAPBEXexcGood1 2 2 2 8 2 3 2" xfId="42762"/>
    <cellStyle name="SAPBEXexcGood1 2 2 2 8 2 4" xfId="42761"/>
    <cellStyle name="SAPBEXexcGood1 2 2 2 8 3" xfId="42760"/>
    <cellStyle name="SAPBEXexcGood1 2 2 2 8 3 2" xfId="42759"/>
    <cellStyle name="SAPBEXexcGood1 2 2 2 8 3 2 2" xfId="42758"/>
    <cellStyle name="SAPBEXexcGood1 2 2 2 8 3 3" xfId="42757"/>
    <cellStyle name="SAPBEXexcGood1 2 2 2 8 4" xfId="42756"/>
    <cellStyle name="SAPBEXexcGood1 2 2 2 8 4 2" xfId="42755"/>
    <cellStyle name="SAPBEXexcGood1 2 2 2 8 5" xfId="42754"/>
    <cellStyle name="SAPBEXexcGood1 2 2 3" xfId="42753"/>
    <cellStyle name="SAPBEXexcGood1 2 2 3 2" xfId="42752"/>
    <cellStyle name="SAPBEXexcGood1 2 2 3 2 2" xfId="42751"/>
    <cellStyle name="SAPBEXexcGood1 2 2 3 2 2 2" xfId="42750"/>
    <cellStyle name="SAPBEXexcGood1 2 2 3 2 2 2 2" xfId="42749"/>
    <cellStyle name="SAPBEXexcGood1 2 2 3 2 2 2 2 2" xfId="42748"/>
    <cellStyle name="SAPBEXexcGood1 2 2 3 2 2 2 3" xfId="42747"/>
    <cellStyle name="SAPBEXexcGood1 2 2 3 2 2 3" xfId="42746"/>
    <cellStyle name="SAPBEXexcGood1 2 2 3 2 2 3 2" xfId="42745"/>
    <cellStyle name="SAPBEXexcGood1 2 2 3 2 2 4" xfId="42744"/>
    <cellStyle name="SAPBEXexcGood1 2 2 3 2 3" xfId="42743"/>
    <cellStyle name="SAPBEXexcGood1 2 2 3 2 3 2" xfId="42742"/>
    <cellStyle name="SAPBEXexcGood1 2 2 3 3" xfId="42741"/>
    <cellStyle name="SAPBEXexcGood1 2 2 3 3 2" xfId="42740"/>
    <cellStyle name="SAPBEXexcGood1 2 2 3 3 2 2" xfId="42739"/>
    <cellStyle name="SAPBEXexcGood1 2 2 3 3 2 2 2" xfId="42738"/>
    <cellStyle name="SAPBEXexcGood1 2 2 3 3 2 2 2 2" xfId="42737"/>
    <cellStyle name="SAPBEXexcGood1 2 2 3 3 2 2 3" xfId="42736"/>
    <cellStyle name="SAPBEXexcGood1 2 2 3 3 2 3" xfId="42735"/>
    <cellStyle name="SAPBEXexcGood1 2 2 3 3 2 3 2" xfId="42734"/>
    <cellStyle name="SAPBEXexcGood1 2 2 3 3 2 4" xfId="42733"/>
    <cellStyle name="SAPBEXexcGood1 2 2 3 4" xfId="42732"/>
    <cellStyle name="SAPBEXexcGood1 2 2 3 4 2" xfId="42731"/>
    <cellStyle name="SAPBEXexcGood1 2 2 3 4 2 2" xfId="42730"/>
    <cellStyle name="SAPBEXexcGood1 2 2 3 4 2 2 2" xfId="42729"/>
    <cellStyle name="SAPBEXexcGood1 2 2 3 4 2 2 2 2" xfId="42728"/>
    <cellStyle name="SAPBEXexcGood1 2 2 3 4 2 2 3" xfId="42727"/>
    <cellStyle name="SAPBEXexcGood1 2 2 3 4 2 3" xfId="42726"/>
    <cellStyle name="SAPBEXexcGood1 2 2 3 4 2 3 2" xfId="42725"/>
    <cellStyle name="SAPBEXexcGood1 2 2 3 4 2 4" xfId="42724"/>
    <cellStyle name="SAPBEXexcGood1 2 2 3 4 3" xfId="42723"/>
    <cellStyle name="SAPBEXexcGood1 2 2 3 4 3 2" xfId="42722"/>
    <cellStyle name="SAPBEXexcGood1 2 2 3 4 4" xfId="42721"/>
    <cellStyle name="SAPBEXexcGood1 2 2 3 5" xfId="42720"/>
    <cellStyle name="SAPBEXexcGood1 2 2 3 5 2" xfId="42719"/>
    <cellStyle name="SAPBEXexcGood1 2 2 3 5 2 2" xfId="42718"/>
    <cellStyle name="SAPBEXexcGood1 2 2 3 5 2 2 2" xfId="42717"/>
    <cellStyle name="SAPBEXexcGood1 2 2 3 5 2 2 2 2" xfId="42716"/>
    <cellStyle name="SAPBEXexcGood1 2 2 3 5 2 2 3" xfId="42715"/>
    <cellStyle name="SAPBEXexcGood1 2 2 3 5 2 3" xfId="42714"/>
    <cellStyle name="SAPBEXexcGood1 2 2 3 5 2 3 2" xfId="42713"/>
    <cellStyle name="SAPBEXexcGood1 2 2 3 5 2 4" xfId="42712"/>
    <cellStyle name="SAPBEXexcGood1 2 2 3 5 3" xfId="42711"/>
    <cellStyle name="SAPBEXexcGood1 2 2 3 5 3 2" xfId="42710"/>
    <cellStyle name="SAPBEXexcGood1 2 2 3 5 3 2 2" xfId="42709"/>
    <cellStyle name="SAPBEXexcGood1 2 2 3 5 3 3" xfId="42708"/>
    <cellStyle name="SAPBEXexcGood1 2 2 3 5 4" xfId="42707"/>
    <cellStyle name="SAPBEXexcGood1 2 2 3 5 4 2" xfId="42706"/>
    <cellStyle name="SAPBEXexcGood1 2 2 3 5 5" xfId="42705"/>
    <cellStyle name="SAPBEXexcGood1 2 2 3 6" xfId="42704"/>
    <cellStyle name="SAPBEXexcGood1 2 2 3 6 2" xfId="42703"/>
    <cellStyle name="SAPBEXexcGood1 2 2 3 6 2 2" xfId="42702"/>
    <cellStyle name="SAPBEXexcGood1 2 2 3 6 2 2 2" xfId="42701"/>
    <cellStyle name="SAPBEXexcGood1 2 2 3 6 2 2 2 2" xfId="42700"/>
    <cellStyle name="SAPBEXexcGood1 2 2 3 6 2 2 3" xfId="42699"/>
    <cellStyle name="SAPBEXexcGood1 2 2 3 6 2 3" xfId="42698"/>
    <cellStyle name="SAPBEXexcGood1 2 2 3 6 2 3 2" xfId="42697"/>
    <cellStyle name="SAPBEXexcGood1 2 2 3 6 2 4" xfId="42696"/>
    <cellStyle name="SAPBEXexcGood1 2 2 3 6 3" xfId="42695"/>
    <cellStyle name="SAPBEXexcGood1 2 2 3 6 3 2" xfId="42694"/>
    <cellStyle name="SAPBEXexcGood1 2 2 3 6 4" xfId="42693"/>
    <cellStyle name="SAPBEXexcGood1 2 2 3 7" xfId="42692"/>
    <cellStyle name="SAPBEXexcGood1 2 2 3 7 2" xfId="42691"/>
    <cellStyle name="SAPBEXexcGood1 2 2 3 7 2 2" xfId="42690"/>
    <cellStyle name="SAPBEXexcGood1 2 2 3 7 2 2 2" xfId="42689"/>
    <cellStyle name="SAPBEXexcGood1 2 2 3 7 2 2 2 2" xfId="42688"/>
    <cellStyle name="SAPBEXexcGood1 2 2 3 7 2 2 3" xfId="42687"/>
    <cellStyle name="SAPBEXexcGood1 2 2 3 7 2 3" xfId="42686"/>
    <cellStyle name="SAPBEXexcGood1 2 2 3 7 2 3 2" xfId="42685"/>
    <cellStyle name="SAPBEXexcGood1 2 2 3 7 2 4" xfId="42684"/>
    <cellStyle name="SAPBEXexcGood1 2 2 3 7 3" xfId="42683"/>
    <cellStyle name="SAPBEXexcGood1 2 2 3 7 3 2" xfId="42682"/>
    <cellStyle name="SAPBEXexcGood1 2 2 3 7 3 2 2" xfId="42681"/>
    <cellStyle name="SAPBEXexcGood1 2 2 3 7 3 3" xfId="42680"/>
    <cellStyle name="SAPBEXexcGood1 2 2 3 7 4" xfId="42679"/>
    <cellStyle name="SAPBEXexcGood1 2 2 3 7 4 2" xfId="42678"/>
    <cellStyle name="SAPBEXexcGood1 2 2 3 7 5" xfId="42677"/>
    <cellStyle name="SAPBEXexcGood1 2 2 4" xfId="42676"/>
    <cellStyle name="SAPBEXexcGood1 2 2 4 2" xfId="42675"/>
    <cellStyle name="SAPBEXexcGood1 2 2 4 2 2" xfId="42674"/>
    <cellStyle name="SAPBEXexcGood1 2 2 4 2 2 2" xfId="42673"/>
    <cellStyle name="SAPBEXexcGood1 2 2 4 2 2 2 2" xfId="42672"/>
    <cellStyle name="SAPBEXexcGood1 2 2 4 2 2 3" xfId="42671"/>
    <cellStyle name="SAPBEXexcGood1 2 2 4 2 3" xfId="42670"/>
    <cellStyle name="SAPBEXexcGood1 2 2 4 2 3 2" xfId="42669"/>
    <cellStyle name="SAPBEXexcGood1 2 2 4 2 4" xfId="42668"/>
    <cellStyle name="SAPBEXexcGood1 2 2 4 3" xfId="42667"/>
    <cellStyle name="SAPBEXexcGood1 2 2 4 3 2" xfId="42666"/>
    <cellStyle name="SAPBEXexcGood1 2 2 5" xfId="42665"/>
    <cellStyle name="SAPBEXexcGood1 2 2 5 2" xfId="42664"/>
    <cellStyle name="SAPBEXexcGood1 2 2 5 2 2" xfId="42663"/>
    <cellStyle name="SAPBEXexcGood1 2 2 5 2 2 2" xfId="42662"/>
    <cellStyle name="SAPBEXexcGood1 2 2 5 2 2 2 2" xfId="42661"/>
    <cellStyle name="SAPBEXexcGood1 2 2 5 2 2 3" xfId="42660"/>
    <cellStyle name="SAPBEXexcGood1 2 2 5 2 3" xfId="42659"/>
    <cellStyle name="SAPBEXexcGood1 2 2 5 2 3 2" xfId="42658"/>
    <cellStyle name="SAPBEXexcGood1 2 2 5 2 4" xfId="42657"/>
    <cellStyle name="SAPBEXexcGood1 2 2 6" xfId="42656"/>
    <cellStyle name="SAPBEXexcGood1 2 2 6 2" xfId="42655"/>
    <cellStyle name="SAPBEXexcGood1 2 2 6 2 2" xfId="42654"/>
    <cellStyle name="SAPBEXexcGood1 2 2 6 2 2 2" xfId="42653"/>
    <cellStyle name="SAPBEXexcGood1 2 2 6 2 2 2 2" xfId="42652"/>
    <cellStyle name="SAPBEXexcGood1 2 2 6 2 2 3" xfId="42651"/>
    <cellStyle name="SAPBEXexcGood1 2 2 6 2 3" xfId="42650"/>
    <cellStyle name="SAPBEXexcGood1 2 2 6 2 3 2" xfId="42649"/>
    <cellStyle name="SAPBEXexcGood1 2 2 6 2 4" xfId="42648"/>
    <cellStyle name="SAPBEXexcGood1 2 2 6 3" xfId="42647"/>
    <cellStyle name="SAPBEXexcGood1 2 2 6 3 2" xfId="42646"/>
    <cellStyle name="SAPBEXexcGood1 2 2 6 4" xfId="42645"/>
    <cellStyle name="SAPBEXexcGood1 2 2 7" xfId="42644"/>
    <cellStyle name="SAPBEXexcGood1 2 2 7 2" xfId="42643"/>
    <cellStyle name="SAPBEXexcGood1 2 2 7 2 2" xfId="42642"/>
    <cellStyle name="SAPBEXexcGood1 2 2 7 2 2 2" xfId="42641"/>
    <cellStyle name="SAPBEXexcGood1 2 2 7 2 2 2 2" xfId="42640"/>
    <cellStyle name="SAPBEXexcGood1 2 2 7 2 2 3" xfId="42639"/>
    <cellStyle name="SAPBEXexcGood1 2 2 7 2 3" xfId="42638"/>
    <cellStyle name="SAPBEXexcGood1 2 2 7 2 3 2" xfId="42637"/>
    <cellStyle name="SAPBEXexcGood1 2 2 7 2 4" xfId="42636"/>
    <cellStyle name="SAPBEXexcGood1 2 2 7 3" xfId="42635"/>
    <cellStyle name="SAPBEXexcGood1 2 2 7 3 2" xfId="42634"/>
    <cellStyle name="SAPBEXexcGood1 2 2 7 3 2 2" xfId="42633"/>
    <cellStyle name="SAPBEXexcGood1 2 2 7 3 3" xfId="42632"/>
    <cellStyle name="SAPBEXexcGood1 2 2 7 4" xfId="42631"/>
    <cellStyle name="SAPBEXexcGood1 2 2 7 4 2" xfId="42630"/>
    <cellStyle name="SAPBEXexcGood1 2 2 7 5" xfId="42629"/>
    <cellStyle name="SAPBEXexcGood1 2 2 8" xfId="42628"/>
    <cellStyle name="SAPBEXexcGood1 2 2 8 2" xfId="42627"/>
    <cellStyle name="SAPBEXexcGood1 2 2 8 2 2" xfId="42626"/>
    <cellStyle name="SAPBEXexcGood1 2 2 8 2 2 2" xfId="42625"/>
    <cellStyle name="SAPBEXexcGood1 2 2 8 2 2 2 2" xfId="42624"/>
    <cellStyle name="SAPBEXexcGood1 2 2 8 2 2 3" xfId="42623"/>
    <cellStyle name="SAPBEXexcGood1 2 2 8 2 3" xfId="42622"/>
    <cellStyle name="SAPBEXexcGood1 2 2 8 2 3 2" xfId="42621"/>
    <cellStyle name="SAPBEXexcGood1 2 2 8 2 4" xfId="42620"/>
    <cellStyle name="SAPBEXexcGood1 2 2 8 3" xfId="42619"/>
    <cellStyle name="SAPBEXexcGood1 2 2 8 3 2" xfId="42618"/>
    <cellStyle name="SAPBEXexcGood1 2 2 8 4" xfId="42617"/>
    <cellStyle name="SAPBEXexcGood1 2 2 9" xfId="42616"/>
    <cellStyle name="SAPBEXexcGood1 2 2 9 2" xfId="42615"/>
    <cellStyle name="SAPBEXexcGood1 2 2 9 2 2" xfId="42614"/>
    <cellStyle name="SAPBEXexcGood1 2 2 9 2 2 2" xfId="42613"/>
    <cellStyle name="SAPBEXexcGood1 2 2 9 2 2 2 2" xfId="42612"/>
    <cellStyle name="SAPBEXexcGood1 2 2 9 2 2 3" xfId="42611"/>
    <cellStyle name="SAPBEXexcGood1 2 2 9 2 3" xfId="42610"/>
    <cellStyle name="SAPBEXexcGood1 2 2 9 2 3 2" xfId="42609"/>
    <cellStyle name="SAPBEXexcGood1 2 2 9 2 4" xfId="42608"/>
    <cellStyle name="SAPBEXexcGood1 2 2 9 3" xfId="42607"/>
    <cellStyle name="SAPBEXexcGood1 2 2 9 3 2" xfId="42606"/>
    <cellStyle name="SAPBEXexcGood1 2 2 9 3 2 2" xfId="42605"/>
    <cellStyle name="SAPBEXexcGood1 2 2 9 3 3" xfId="42604"/>
    <cellStyle name="SAPBEXexcGood1 2 2 9 4" xfId="42603"/>
    <cellStyle name="SAPBEXexcGood1 2 2 9 4 2" xfId="42602"/>
    <cellStyle name="SAPBEXexcGood1 2 2 9 5" xfId="42601"/>
    <cellStyle name="SAPBEXexcGood1 2 3" xfId="42600"/>
    <cellStyle name="SAPBEXexcGood1 2 3 2" xfId="42599"/>
    <cellStyle name="SAPBEXexcGood1 2 3 2 2" xfId="42598"/>
    <cellStyle name="SAPBEXexcGood1 2 3 2 2 2" xfId="42597"/>
    <cellStyle name="SAPBEXexcGood1 2 3 2 2 2 2" xfId="42596"/>
    <cellStyle name="SAPBEXexcGood1 2 3 2 2 2 2 2" xfId="42595"/>
    <cellStyle name="SAPBEXexcGood1 2 3 2 2 2 2 2 2" xfId="42594"/>
    <cellStyle name="SAPBEXexcGood1 2 3 2 2 2 2 3" xfId="42593"/>
    <cellStyle name="SAPBEXexcGood1 2 3 2 2 2 3" xfId="42592"/>
    <cellStyle name="SAPBEXexcGood1 2 3 2 2 2 3 2" xfId="42591"/>
    <cellStyle name="SAPBEXexcGood1 2 3 2 2 2 4" xfId="42590"/>
    <cellStyle name="SAPBEXexcGood1 2 3 2 2 3" xfId="42589"/>
    <cellStyle name="SAPBEXexcGood1 2 3 2 2 3 2" xfId="42588"/>
    <cellStyle name="SAPBEXexcGood1 2 3 2 3" xfId="42587"/>
    <cellStyle name="SAPBEXexcGood1 2 3 2 3 2" xfId="42586"/>
    <cellStyle name="SAPBEXexcGood1 2 3 2 3 2 2" xfId="42585"/>
    <cellStyle name="SAPBEXexcGood1 2 3 2 3 2 2 2" xfId="42584"/>
    <cellStyle name="SAPBEXexcGood1 2 3 2 3 2 2 2 2" xfId="42583"/>
    <cellStyle name="SAPBEXexcGood1 2 3 2 3 2 2 3" xfId="42582"/>
    <cellStyle name="SAPBEXexcGood1 2 3 2 3 2 3" xfId="42581"/>
    <cellStyle name="SAPBEXexcGood1 2 3 2 3 2 3 2" xfId="42580"/>
    <cellStyle name="SAPBEXexcGood1 2 3 2 3 2 4" xfId="42579"/>
    <cellStyle name="SAPBEXexcGood1 2 3 2 4" xfId="42578"/>
    <cellStyle name="SAPBEXexcGood1 2 3 2 4 2" xfId="42577"/>
    <cellStyle name="SAPBEXexcGood1 2 3 2 4 2 2" xfId="42576"/>
    <cellStyle name="SAPBEXexcGood1 2 3 2 4 2 2 2" xfId="42575"/>
    <cellStyle name="SAPBEXexcGood1 2 3 2 4 2 2 2 2" xfId="42574"/>
    <cellStyle name="SAPBEXexcGood1 2 3 2 4 2 2 3" xfId="42573"/>
    <cellStyle name="SAPBEXexcGood1 2 3 2 4 2 3" xfId="42572"/>
    <cellStyle name="SAPBEXexcGood1 2 3 2 4 2 3 2" xfId="42571"/>
    <cellStyle name="SAPBEXexcGood1 2 3 2 4 2 4" xfId="42570"/>
    <cellStyle name="SAPBEXexcGood1 2 3 2 4 3" xfId="42569"/>
    <cellStyle name="SAPBEXexcGood1 2 3 2 4 3 2" xfId="42568"/>
    <cellStyle name="SAPBEXexcGood1 2 3 2 4 4" xfId="42567"/>
    <cellStyle name="SAPBEXexcGood1 2 3 2 5" xfId="42566"/>
    <cellStyle name="SAPBEXexcGood1 2 3 2 5 2" xfId="42565"/>
    <cellStyle name="SAPBEXexcGood1 2 3 2 5 2 2" xfId="42564"/>
    <cellStyle name="SAPBEXexcGood1 2 3 2 5 2 2 2" xfId="42563"/>
    <cellStyle name="SAPBEXexcGood1 2 3 2 5 2 2 2 2" xfId="42562"/>
    <cellStyle name="SAPBEXexcGood1 2 3 2 5 2 2 3" xfId="42561"/>
    <cellStyle name="SAPBEXexcGood1 2 3 2 5 2 3" xfId="42560"/>
    <cellStyle name="SAPBEXexcGood1 2 3 2 5 2 3 2" xfId="42559"/>
    <cellStyle name="SAPBEXexcGood1 2 3 2 5 2 4" xfId="42558"/>
    <cellStyle name="SAPBEXexcGood1 2 3 2 5 3" xfId="42557"/>
    <cellStyle name="SAPBEXexcGood1 2 3 2 5 3 2" xfId="42556"/>
    <cellStyle name="SAPBEXexcGood1 2 3 2 5 3 2 2" xfId="42555"/>
    <cellStyle name="SAPBEXexcGood1 2 3 2 5 3 3" xfId="42554"/>
    <cellStyle name="SAPBEXexcGood1 2 3 2 5 4" xfId="42553"/>
    <cellStyle name="SAPBEXexcGood1 2 3 2 5 4 2" xfId="42552"/>
    <cellStyle name="SAPBEXexcGood1 2 3 2 5 5" xfId="42551"/>
    <cellStyle name="SAPBEXexcGood1 2 3 2 6" xfId="42550"/>
    <cellStyle name="SAPBEXexcGood1 2 3 2 6 2" xfId="42549"/>
    <cellStyle name="SAPBEXexcGood1 2 3 2 6 2 2" xfId="42548"/>
    <cellStyle name="SAPBEXexcGood1 2 3 2 6 2 2 2" xfId="42547"/>
    <cellStyle name="SAPBEXexcGood1 2 3 2 6 2 2 2 2" xfId="42546"/>
    <cellStyle name="SAPBEXexcGood1 2 3 2 6 2 2 3" xfId="42545"/>
    <cellStyle name="SAPBEXexcGood1 2 3 2 6 2 3" xfId="42544"/>
    <cellStyle name="SAPBEXexcGood1 2 3 2 6 2 3 2" xfId="42543"/>
    <cellStyle name="SAPBEXexcGood1 2 3 2 6 2 4" xfId="42542"/>
    <cellStyle name="SAPBEXexcGood1 2 3 2 6 3" xfId="42541"/>
    <cellStyle name="SAPBEXexcGood1 2 3 2 6 3 2" xfId="42540"/>
    <cellStyle name="SAPBEXexcGood1 2 3 2 6 4" xfId="42539"/>
    <cellStyle name="SAPBEXexcGood1 2 3 2 7" xfId="42538"/>
    <cellStyle name="SAPBEXexcGood1 2 3 2 7 2" xfId="42537"/>
    <cellStyle name="SAPBEXexcGood1 2 3 2 7 2 2" xfId="42536"/>
    <cellStyle name="SAPBEXexcGood1 2 3 2 7 2 2 2" xfId="42535"/>
    <cellStyle name="SAPBEXexcGood1 2 3 2 7 2 2 2 2" xfId="42534"/>
    <cellStyle name="SAPBEXexcGood1 2 3 2 7 2 2 3" xfId="42533"/>
    <cellStyle name="SAPBEXexcGood1 2 3 2 7 2 3" xfId="42532"/>
    <cellStyle name="SAPBEXexcGood1 2 3 2 7 2 3 2" xfId="42531"/>
    <cellStyle name="SAPBEXexcGood1 2 3 2 7 2 4" xfId="42530"/>
    <cellStyle name="SAPBEXexcGood1 2 3 2 7 3" xfId="42529"/>
    <cellStyle name="SAPBEXexcGood1 2 3 2 7 3 2" xfId="42528"/>
    <cellStyle name="SAPBEXexcGood1 2 3 2 7 3 2 2" xfId="42527"/>
    <cellStyle name="SAPBEXexcGood1 2 3 2 7 3 3" xfId="42526"/>
    <cellStyle name="SAPBEXexcGood1 2 3 2 7 4" xfId="42525"/>
    <cellStyle name="SAPBEXexcGood1 2 3 2 7 4 2" xfId="42524"/>
    <cellStyle name="SAPBEXexcGood1 2 3 2 7 5" xfId="42523"/>
    <cellStyle name="SAPBEXexcGood1 2 3 3" xfId="42522"/>
    <cellStyle name="SAPBEXexcGood1 2 3 3 2" xfId="42521"/>
    <cellStyle name="SAPBEXexcGood1 2 3 3 2 2" xfId="42520"/>
    <cellStyle name="SAPBEXexcGood1 2 3 3 2 2 2" xfId="42519"/>
    <cellStyle name="SAPBEXexcGood1 2 3 3 2 2 2 2" xfId="42518"/>
    <cellStyle name="SAPBEXexcGood1 2 3 3 2 2 3" xfId="42517"/>
    <cellStyle name="SAPBEXexcGood1 2 3 3 2 3" xfId="42516"/>
    <cellStyle name="SAPBEXexcGood1 2 3 3 2 3 2" xfId="42515"/>
    <cellStyle name="SAPBEXexcGood1 2 3 3 2 4" xfId="42514"/>
    <cellStyle name="SAPBEXexcGood1 2 3 3 3" xfId="42513"/>
    <cellStyle name="SAPBEXexcGood1 2 3 3 3 2" xfId="42512"/>
    <cellStyle name="SAPBEXexcGood1 2 3 4" xfId="42511"/>
    <cellStyle name="SAPBEXexcGood1 2 3 4 2" xfId="42510"/>
    <cellStyle name="SAPBEXexcGood1 2 3 4 2 2" xfId="42509"/>
    <cellStyle name="SAPBEXexcGood1 2 3 4 2 2 2" xfId="42508"/>
    <cellStyle name="SAPBEXexcGood1 2 3 4 2 2 2 2" xfId="42507"/>
    <cellStyle name="SAPBEXexcGood1 2 3 4 2 2 3" xfId="42506"/>
    <cellStyle name="SAPBEXexcGood1 2 3 4 2 3" xfId="42505"/>
    <cellStyle name="SAPBEXexcGood1 2 3 4 2 3 2" xfId="42504"/>
    <cellStyle name="SAPBEXexcGood1 2 3 4 2 4" xfId="42503"/>
    <cellStyle name="SAPBEXexcGood1 2 3 5" xfId="42502"/>
    <cellStyle name="SAPBEXexcGood1 2 3 5 2" xfId="42501"/>
    <cellStyle name="SAPBEXexcGood1 2 3 5 2 2" xfId="42500"/>
    <cellStyle name="SAPBEXexcGood1 2 3 5 2 2 2" xfId="42499"/>
    <cellStyle name="SAPBEXexcGood1 2 3 5 2 2 2 2" xfId="42498"/>
    <cellStyle name="SAPBEXexcGood1 2 3 5 2 2 3" xfId="42497"/>
    <cellStyle name="SAPBEXexcGood1 2 3 5 2 3" xfId="42496"/>
    <cellStyle name="SAPBEXexcGood1 2 3 5 2 3 2" xfId="42495"/>
    <cellStyle name="SAPBEXexcGood1 2 3 5 2 4" xfId="42494"/>
    <cellStyle name="SAPBEXexcGood1 2 3 5 3" xfId="42493"/>
    <cellStyle name="SAPBEXexcGood1 2 3 5 3 2" xfId="42492"/>
    <cellStyle name="SAPBEXexcGood1 2 3 5 4" xfId="42491"/>
    <cellStyle name="SAPBEXexcGood1 2 3 6" xfId="42490"/>
    <cellStyle name="SAPBEXexcGood1 2 3 6 2" xfId="42489"/>
    <cellStyle name="SAPBEXexcGood1 2 3 6 2 2" xfId="42488"/>
    <cellStyle name="SAPBEXexcGood1 2 3 6 2 2 2" xfId="42487"/>
    <cellStyle name="SAPBEXexcGood1 2 3 6 2 2 2 2" xfId="42486"/>
    <cellStyle name="SAPBEXexcGood1 2 3 6 2 2 3" xfId="42485"/>
    <cellStyle name="SAPBEXexcGood1 2 3 6 2 3" xfId="42484"/>
    <cellStyle name="SAPBEXexcGood1 2 3 6 2 3 2" xfId="42483"/>
    <cellStyle name="SAPBEXexcGood1 2 3 6 2 4" xfId="42482"/>
    <cellStyle name="SAPBEXexcGood1 2 3 6 3" xfId="42481"/>
    <cellStyle name="SAPBEXexcGood1 2 3 6 3 2" xfId="42480"/>
    <cellStyle name="SAPBEXexcGood1 2 3 6 3 2 2" xfId="42479"/>
    <cellStyle name="SAPBEXexcGood1 2 3 6 3 3" xfId="42478"/>
    <cellStyle name="SAPBEXexcGood1 2 3 6 4" xfId="42477"/>
    <cellStyle name="SAPBEXexcGood1 2 3 6 4 2" xfId="42476"/>
    <cellStyle name="SAPBEXexcGood1 2 3 6 5" xfId="42475"/>
    <cellStyle name="SAPBEXexcGood1 2 3 7" xfId="42474"/>
    <cellStyle name="SAPBEXexcGood1 2 3 7 2" xfId="42473"/>
    <cellStyle name="SAPBEXexcGood1 2 3 7 2 2" xfId="42472"/>
    <cellStyle name="SAPBEXexcGood1 2 3 7 2 2 2" xfId="42471"/>
    <cellStyle name="SAPBEXexcGood1 2 3 7 2 2 2 2" xfId="42470"/>
    <cellStyle name="SAPBEXexcGood1 2 3 7 2 2 3" xfId="42469"/>
    <cellStyle name="SAPBEXexcGood1 2 3 7 2 3" xfId="42468"/>
    <cellStyle name="SAPBEXexcGood1 2 3 7 2 3 2" xfId="42467"/>
    <cellStyle name="SAPBEXexcGood1 2 3 7 2 4" xfId="42466"/>
    <cellStyle name="SAPBEXexcGood1 2 3 7 3" xfId="42465"/>
    <cellStyle name="SAPBEXexcGood1 2 3 7 3 2" xfId="42464"/>
    <cellStyle name="SAPBEXexcGood1 2 3 7 4" xfId="42463"/>
    <cellStyle name="SAPBEXexcGood1 2 3 8" xfId="42462"/>
    <cellStyle name="SAPBEXexcGood1 2 3 8 2" xfId="42461"/>
    <cellStyle name="SAPBEXexcGood1 2 3 8 2 2" xfId="42460"/>
    <cellStyle name="SAPBEXexcGood1 2 3 8 2 2 2" xfId="42459"/>
    <cellStyle name="SAPBEXexcGood1 2 3 8 2 2 2 2" xfId="42458"/>
    <cellStyle name="SAPBEXexcGood1 2 3 8 2 2 3" xfId="42457"/>
    <cellStyle name="SAPBEXexcGood1 2 3 8 2 3" xfId="42456"/>
    <cellStyle name="SAPBEXexcGood1 2 3 8 2 3 2" xfId="42455"/>
    <cellStyle name="SAPBEXexcGood1 2 3 8 2 4" xfId="42454"/>
    <cellStyle name="SAPBEXexcGood1 2 3 8 3" xfId="42453"/>
    <cellStyle name="SAPBEXexcGood1 2 3 8 3 2" xfId="42452"/>
    <cellStyle name="SAPBEXexcGood1 2 3 8 3 2 2" xfId="42451"/>
    <cellStyle name="SAPBEXexcGood1 2 3 8 3 3" xfId="42450"/>
    <cellStyle name="SAPBEXexcGood1 2 3 8 4" xfId="42449"/>
    <cellStyle name="SAPBEXexcGood1 2 3 8 4 2" xfId="42448"/>
    <cellStyle name="SAPBEXexcGood1 2 3 8 5" xfId="42447"/>
    <cellStyle name="SAPBEXexcGood1 2 4" xfId="42446"/>
    <cellStyle name="SAPBEXexcGood1 2 4 2" xfId="42445"/>
    <cellStyle name="SAPBEXexcGood1 2 4 2 2" xfId="42444"/>
    <cellStyle name="SAPBEXexcGood1 2 4 2 2 2" xfId="42443"/>
    <cellStyle name="SAPBEXexcGood1 2 4 2 2 2 2" xfId="42442"/>
    <cellStyle name="SAPBEXexcGood1 2 4 2 2 2 2 2" xfId="42441"/>
    <cellStyle name="SAPBEXexcGood1 2 4 2 2 2 2 2 2" xfId="42440"/>
    <cellStyle name="SAPBEXexcGood1 2 4 2 2 2 2 3" xfId="42439"/>
    <cellStyle name="SAPBEXexcGood1 2 4 2 2 2 3" xfId="42438"/>
    <cellStyle name="SAPBEXexcGood1 2 4 2 2 2 3 2" xfId="42437"/>
    <cellStyle name="SAPBEXexcGood1 2 4 2 2 2 4" xfId="42436"/>
    <cellStyle name="SAPBEXexcGood1 2 4 2 2 3" xfId="42435"/>
    <cellStyle name="SAPBEXexcGood1 2 4 2 2 3 2" xfId="42434"/>
    <cellStyle name="SAPBEXexcGood1 2 4 2 3" xfId="42433"/>
    <cellStyle name="SAPBEXexcGood1 2 4 2 3 2" xfId="42432"/>
    <cellStyle name="SAPBEXexcGood1 2 4 2 3 2 2" xfId="42431"/>
    <cellStyle name="SAPBEXexcGood1 2 4 2 3 2 2 2" xfId="42430"/>
    <cellStyle name="SAPBEXexcGood1 2 4 2 3 2 2 2 2" xfId="42429"/>
    <cellStyle name="SAPBEXexcGood1 2 4 2 3 2 2 3" xfId="42428"/>
    <cellStyle name="SAPBEXexcGood1 2 4 2 3 2 3" xfId="42427"/>
    <cellStyle name="SAPBEXexcGood1 2 4 2 3 2 3 2" xfId="42426"/>
    <cellStyle name="SAPBEXexcGood1 2 4 2 3 2 4" xfId="42425"/>
    <cellStyle name="SAPBEXexcGood1 2 4 2 4" xfId="42424"/>
    <cellStyle name="SAPBEXexcGood1 2 4 2 4 2" xfId="42423"/>
    <cellStyle name="SAPBEXexcGood1 2 4 2 4 2 2" xfId="42422"/>
    <cellStyle name="SAPBEXexcGood1 2 4 2 4 2 2 2" xfId="42421"/>
    <cellStyle name="SAPBEXexcGood1 2 4 2 4 2 2 2 2" xfId="42420"/>
    <cellStyle name="SAPBEXexcGood1 2 4 2 4 2 2 3" xfId="42419"/>
    <cellStyle name="SAPBEXexcGood1 2 4 2 4 2 3" xfId="42418"/>
    <cellStyle name="SAPBEXexcGood1 2 4 2 4 2 3 2" xfId="42417"/>
    <cellStyle name="SAPBEXexcGood1 2 4 2 4 2 4" xfId="42416"/>
    <cellStyle name="SAPBEXexcGood1 2 4 2 4 3" xfId="42415"/>
    <cellStyle name="SAPBEXexcGood1 2 4 2 4 3 2" xfId="42414"/>
    <cellStyle name="SAPBEXexcGood1 2 4 2 4 4" xfId="42413"/>
    <cellStyle name="SAPBEXexcGood1 2 4 2 5" xfId="42412"/>
    <cellStyle name="SAPBEXexcGood1 2 4 2 5 2" xfId="42411"/>
    <cellStyle name="SAPBEXexcGood1 2 4 2 5 2 2" xfId="42410"/>
    <cellStyle name="SAPBEXexcGood1 2 4 2 5 2 2 2" xfId="42409"/>
    <cellStyle name="SAPBEXexcGood1 2 4 2 5 2 2 2 2" xfId="42408"/>
    <cellStyle name="SAPBEXexcGood1 2 4 2 5 2 2 3" xfId="42407"/>
    <cellStyle name="SAPBEXexcGood1 2 4 2 5 2 3" xfId="42406"/>
    <cellStyle name="SAPBEXexcGood1 2 4 2 5 2 3 2" xfId="42405"/>
    <cellStyle name="SAPBEXexcGood1 2 4 2 5 2 4" xfId="42404"/>
    <cellStyle name="SAPBEXexcGood1 2 4 2 5 3" xfId="42403"/>
    <cellStyle name="SAPBEXexcGood1 2 4 2 5 3 2" xfId="42402"/>
    <cellStyle name="SAPBEXexcGood1 2 4 2 5 3 2 2" xfId="42401"/>
    <cellStyle name="SAPBEXexcGood1 2 4 2 5 3 3" xfId="42400"/>
    <cellStyle name="SAPBEXexcGood1 2 4 2 5 4" xfId="42399"/>
    <cellStyle name="SAPBEXexcGood1 2 4 2 5 4 2" xfId="42398"/>
    <cellStyle name="SAPBEXexcGood1 2 4 2 5 5" xfId="42397"/>
    <cellStyle name="SAPBEXexcGood1 2 4 2 6" xfId="42396"/>
    <cellStyle name="SAPBEXexcGood1 2 4 2 6 2" xfId="42395"/>
    <cellStyle name="SAPBEXexcGood1 2 4 2 6 2 2" xfId="42394"/>
    <cellStyle name="SAPBEXexcGood1 2 4 2 6 2 2 2" xfId="42393"/>
    <cellStyle name="SAPBEXexcGood1 2 4 2 6 2 2 2 2" xfId="42392"/>
    <cellStyle name="SAPBEXexcGood1 2 4 2 6 2 2 3" xfId="42391"/>
    <cellStyle name="SAPBEXexcGood1 2 4 2 6 2 3" xfId="42390"/>
    <cellStyle name="SAPBEXexcGood1 2 4 2 6 2 3 2" xfId="42389"/>
    <cellStyle name="SAPBEXexcGood1 2 4 2 6 2 4" xfId="42388"/>
    <cellStyle name="SAPBEXexcGood1 2 4 2 6 3" xfId="42387"/>
    <cellStyle name="SAPBEXexcGood1 2 4 2 6 3 2" xfId="42386"/>
    <cellStyle name="SAPBEXexcGood1 2 4 2 6 4" xfId="42385"/>
    <cellStyle name="SAPBEXexcGood1 2 4 2 7" xfId="42384"/>
    <cellStyle name="SAPBEXexcGood1 2 4 2 7 2" xfId="42383"/>
    <cellStyle name="SAPBEXexcGood1 2 4 2 7 2 2" xfId="42382"/>
    <cellStyle name="SAPBEXexcGood1 2 4 2 7 2 2 2" xfId="42381"/>
    <cellStyle name="SAPBEXexcGood1 2 4 2 7 2 2 2 2" xfId="42380"/>
    <cellStyle name="SAPBEXexcGood1 2 4 2 7 2 2 3" xfId="42379"/>
    <cellStyle name="SAPBEXexcGood1 2 4 2 7 2 3" xfId="42378"/>
    <cellStyle name="SAPBEXexcGood1 2 4 2 7 2 3 2" xfId="42377"/>
    <cellStyle name="SAPBEXexcGood1 2 4 2 7 2 4" xfId="42376"/>
    <cellStyle name="SAPBEXexcGood1 2 4 2 7 3" xfId="42375"/>
    <cellStyle name="SAPBEXexcGood1 2 4 2 7 3 2" xfId="42374"/>
    <cellStyle name="SAPBEXexcGood1 2 4 2 7 3 2 2" xfId="42373"/>
    <cellStyle name="SAPBEXexcGood1 2 4 2 7 3 3" xfId="42372"/>
    <cellStyle name="SAPBEXexcGood1 2 4 2 7 4" xfId="42371"/>
    <cellStyle name="SAPBEXexcGood1 2 4 2 7 4 2" xfId="42370"/>
    <cellStyle name="SAPBEXexcGood1 2 4 2 7 5" xfId="42369"/>
    <cellStyle name="SAPBEXexcGood1 2 4 3" xfId="42368"/>
    <cellStyle name="SAPBEXexcGood1 2 4 3 2" xfId="42367"/>
    <cellStyle name="SAPBEXexcGood1 2 4 3 2 2" xfId="42366"/>
    <cellStyle name="SAPBEXexcGood1 2 4 3 2 2 2" xfId="42365"/>
    <cellStyle name="SAPBEXexcGood1 2 4 3 2 2 2 2" xfId="42364"/>
    <cellStyle name="SAPBEXexcGood1 2 4 3 2 2 3" xfId="42363"/>
    <cellStyle name="SAPBEXexcGood1 2 4 3 2 3" xfId="42362"/>
    <cellStyle name="SAPBEXexcGood1 2 4 3 2 3 2" xfId="42361"/>
    <cellStyle name="SAPBEXexcGood1 2 4 3 2 4" xfId="42360"/>
    <cellStyle name="SAPBEXexcGood1 2 4 3 3" xfId="42359"/>
    <cellStyle name="SAPBEXexcGood1 2 4 3 3 2" xfId="42358"/>
    <cellStyle name="SAPBEXexcGood1 2 4 4" xfId="42357"/>
    <cellStyle name="SAPBEXexcGood1 2 4 4 2" xfId="42356"/>
    <cellStyle name="SAPBEXexcGood1 2 4 4 2 2" xfId="42355"/>
    <cellStyle name="SAPBEXexcGood1 2 4 4 2 2 2" xfId="42354"/>
    <cellStyle name="SAPBEXexcGood1 2 4 4 2 2 2 2" xfId="42353"/>
    <cellStyle name="SAPBEXexcGood1 2 4 4 2 2 3" xfId="42352"/>
    <cellStyle name="SAPBEXexcGood1 2 4 4 2 3" xfId="42351"/>
    <cellStyle name="SAPBEXexcGood1 2 4 4 2 3 2" xfId="42350"/>
    <cellStyle name="SAPBEXexcGood1 2 4 4 2 4" xfId="42349"/>
    <cellStyle name="SAPBEXexcGood1 2 4 5" xfId="42348"/>
    <cellStyle name="SAPBEXexcGood1 2 4 5 2" xfId="42347"/>
    <cellStyle name="SAPBEXexcGood1 2 4 5 2 2" xfId="42346"/>
    <cellStyle name="SAPBEXexcGood1 2 4 5 2 2 2" xfId="42345"/>
    <cellStyle name="SAPBEXexcGood1 2 4 5 2 2 2 2" xfId="42344"/>
    <cellStyle name="SAPBEXexcGood1 2 4 5 2 2 3" xfId="42343"/>
    <cellStyle name="SAPBEXexcGood1 2 4 5 2 3" xfId="42342"/>
    <cellStyle name="SAPBEXexcGood1 2 4 5 2 3 2" xfId="42341"/>
    <cellStyle name="SAPBEXexcGood1 2 4 5 2 4" xfId="42340"/>
    <cellStyle name="SAPBEXexcGood1 2 4 5 3" xfId="42339"/>
    <cellStyle name="SAPBEXexcGood1 2 4 5 3 2" xfId="42338"/>
    <cellStyle name="SAPBEXexcGood1 2 4 5 4" xfId="42337"/>
    <cellStyle name="SAPBEXexcGood1 2 4 6" xfId="42336"/>
    <cellStyle name="SAPBEXexcGood1 2 4 6 2" xfId="42335"/>
    <cellStyle name="SAPBEXexcGood1 2 4 6 2 2" xfId="42334"/>
    <cellStyle name="SAPBEXexcGood1 2 4 6 2 2 2" xfId="42333"/>
    <cellStyle name="SAPBEXexcGood1 2 4 6 2 2 2 2" xfId="42332"/>
    <cellStyle name="SAPBEXexcGood1 2 4 6 2 2 3" xfId="42331"/>
    <cellStyle name="SAPBEXexcGood1 2 4 6 2 3" xfId="42330"/>
    <cellStyle name="SAPBEXexcGood1 2 4 6 2 3 2" xfId="42329"/>
    <cellStyle name="SAPBEXexcGood1 2 4 6 2 4" xfId="42328"/>
    <cellStyle name="SAPBEXexcGood1 2 4 6 3" xfId="42327"/>
    <cellStyle name="SAPBEXexcGood1 2 4 6 3 2" xfId="42326"/>
    <cellStyle name="SAPBEXexcGood1 2 4 6 3 2 2" xfId="42325"/>
    <cellStyle name="SAPBEXexcGood1 2 4 6 3 3" xfId="42324"/>
    <cellStyle name="SAPBEXexcGood1 2 4 6 4" xfId="42323"/>
    <cellStyle name="SAPBEXexcGood1 2 4 6 4 2" xfId="42322"/>
    <cellStyle name="SAPBEXexcGood1 2 4 6 5" xfId="42321"/>
    <cellStyle name="SAPBEXexcGood1 2 4 7" xfId="42320"/>
    <cellStyle name="SAPBEXexcGood1 2 4 7 2" xfId="42319"/>
    <cellStyle name="SAPBEXexcGood1 2 4 7 2 2" xfId="42318"/>
    <cellStyle name="SAPBEXexcGood1 2 4 7 2 2 2" xfId="42317"/>
    <cellStyle name="SAPBEXexcGood1 2 4 7 2 2 2 2" xfId="42316"/>
    <cellStyle name="SAPBEXexcGood1 2 4 7 2 2 3" xfId="42315"/>
    <cellStyle name="SAPBEXexcGood1 2 4 7 2 3" xfId="42314"/>
    <cellStyle name="SAPBEXexcGood1 2 4 7 2 3 2" xfId="42313"/>
    <cellStyle name="SAPBEXexcGood1 2 4 7 2 4" xfId="42312"/>
    <cellStyle name="SAPBEXexcGood1 2 4 7 3" xfId="42311"/>
    <cellStyle name="SAPBEXexcGood1 2 4 7 3 2" xfId="42310"/>
    <cellStyle name="SAPBEXexcGood1 2 4 7 4" xfId="42309"/>
    <cellStyle name="SAPBEXexcGood1 2 4 8" xfId="42308"/>
    <cellStyle name="SAPBEXexcGood1 2 4 8 2" xfId="42307"/>
    <cellStyle name="SAPBEXexcGood1 2 4 8 2 2" xfId="42306"/>
    <cellStyle name="SAPBEXexcGood1 2 4 8 2 2 2" xfId="42305"/>
    <cellStyle name="SAPBEXexcGood1 2 4 8 2 2 2 2" xfId="42304"/>
    <cellStyle name="SAPBEXexcGood1 2 4 8 2 2 3" xfId="42303"/>
    <cellStyle name="SAPBEXexcGood1 2 4 8 2 3" xfId="42302"/>
    <cellStyle name="SAPBEXexcGood1 2 4 8 2 3 2" xfId="42301"/>
    <cellStyle name="SAPBEXexcGood1 2 4 8 2 4" xfId="42300"/>
    <cellStyle name="SAPBEXexcGood1 2 4 8 3" xfId="42299"/>
    <cellStyle name="SAPBEXexcGood1 2 4 8 3 2" xfId="42298"/>
    <cellStyle name="SAPBEXexcGood1 2 4 8 3 2 2" xfId="42297"/>
    <cellStyle name="SAPBEXexcGood1 2 4 8 3 3" xfId="42296"/>
    <cellStyle name="SAPBEXexcGood1 2 4 8 4" xfId="42295"/>
    <cellStyle name="SAPBEXexcGood1 2 4 8 4 2" xfId="42294"/>
    <cellStyle name="SAPBEXexcGood1 2 4 8 5" xfId="42293"/>
    <cellStyle name="SAPBEXexcGood1 2 5" xfId="42292"/>
    <cellStyle name="SAPBEXexcGood1 2 5 2" xfId="42291"/>
    <cellStyle name="SAPBEXexcGood1 2 5 2 2" xfId="42290"/>
    <cellStyle name="SAPBEXexcGood1 2 5 2 2 2" xfId="42289"/>
    <cellStyle name="SAPBEXexcGood1 2 5 2 2 2 2" xfId="42288"/>
    <cellStyle name="SAPBEXexcGood1 2 5 2 2 2 2 2" xfId="42287"/>
    <cellStyle name="SAPBEXexcGood1 2 5 2 2 2 3" xfId="42286"/>
    <cellStyle name="SAPBEXexcGood1 2 5 2 2 3" xfId="42285"/>
    <cellStyle name="SAPBEXexcGood1 2 5 2 2 3 2" xfId="42284"/>
    <cellStyle name="SAPBEXexcGood1 2 5 2 2 4" xfId="42283"/>
    <cellStyle name="SAPBEXexcGood1 2 5 2 3" xfId="42282"/>
    <cellStyle name="SAPBEXexcGood1 2 5 2 3 2" xfId="42281"/>
    <cellStyle name="SAPBEXexcGood1 2 5 2 4" xfId="42280"/>
    <cellStyle name="SAPBEXexcGood1 2 5 3" xfId="42279"/>
    <cellStyle name="SAPBEXexcGood1 2 5 3 2" xfId="42278"/>
    <cellStyle name="SAPBEXexcGood1 2 5 3 2 2" xfId="42277"/>
    <cellStyle name="SAPBEXexcGood1 2 5 3 2 2 2" xfId="42276"/>
    <cellStyle name="SAPBEXexcGood1 2 5 3 2 2 2 2" xfId="42275"/>
    <cellStyle name="SAPBEXexcGood1 2 5 3 2 2 3" xfId="42274"/>
    <cellStyle name="SAPBEXexcGood1 2 5 3 2 3" xfId="42273"/>
    <cellStyle name="SAPBEXexcGood1 2 5 3 2 3 2" xfId="42272"/>
    <cellStyle name="SAPBEXexcGood1 2 5 3 2 4" xfId="42271"/>
    <cellStyle name="SAPBEXexcGood1 2 5 3 3" xfId="42270"/>
    <cellStyle name="SAPBEXexcGood1 2 5 3 3 2" xfId="42269"/>
    <cellStyle name="SAPBEXexcGood1 2 5 3 3 2 2" xfId="42268"/>
    <cellStyle name="SAPBEXexcGood1 2 5 3 3 3" xfId="42267"/>
    <cellStyle name="SAPBEXexcGood1 2 5 3 4" xfId="42266"/>
    <cellStyle name="SAPBEXexcGood1 2 5 3 4 2" xfId="42265"/>
    <cellStyle name="SAPBEXexcGood1 2 5 3 5" xfId="42264"/>
    <cellStyle name="SAPBEXexcGood1 2 5 4" xfId="42263"/>
    <cellStyle name="SAPBEXexcGood1 2 5 4 2" xfId="42262"/>
    <cellStyle name="SAPBEXexcGood1 2 5 4 2 2" xfId="42261"/>
    <cellStyle name="SAPBEXexcGood1 2 5 4 2 2 2" xfId="42260"/>
    <cellStyle name="SAPBEXexcGood1 2 5 4 2 2 2 2" xfId="42259"/>
    <cellStyle name="SAPBEXexcGood1 2 5 4 2 2 3" xfId="42258"/>
    <cellStyle name="SAPBEXexcGood1 2 5 4 2 3" xfId="42257"/>
    <cellStyle name="SAPBEXexcGood1 2 5 4 2 3 2" xfId="42256"/>
    <cellStyle name="SAPBEXexcGood1 2 5 4 2 4" xfId="42255"/>
    <cellStyle name="SAPBEXexcGood1 2 5 4 3" xfId="42254"/>
    <cellStyle name="SAPBEXexcGood1 2 5 4 3 2" xfId="42253"/>
    <cellStyle name="SAPBEXexcGood1 2 5 4 4" xfId="42252"/>
    <cellStyle name="SAPBEXexcGood1 2 5 5" xfId="42251"/>
    <cellStyle name="SAPBEXexcGood1 2 5 5 2" xfId="42250"/>
    <cellStyle name="SAPBEXexcGood1 2 5 5 2 2" xfId="42249"/>
    <cellStyle name="SAPBEXexcGood1 2 5 5 2 2 2" xfId="42248"/>
    <cellStyle name="SAPBEXexcGood1 2 5 5 2 2 2 2" xfId="42247"/>
    <cellStyle name="SAPBEXexcGood1 2 5 5 2 2 3" xfId="42246"/>
    <cellStyle name="SAPBEXexcGood1 2 5 5 2 3" xfId="42245"/>
    <cellStyle name="SAPBEXexcGood1 2 5 5 2 3 2" xfId="42244"/>
    <cellStyle name="SAPBEXexcGood1 2 5 5 2 4" xfId="42243"/>
    <cellStyle name="SAPBEXexcGood1 2 5 5 3" xfId="42242"/>
    <cellStyle name="SAPBEXexcGood1 2 5 5 3 2" xfId="42241"/>
    <cellStyle name="SAPBEXexcGood1 2 5 5 3 2 2" xfId="42240"/>
    <cellStyle name="SAPBEXexcGood1 2 5 5 3 3" xfId="42239"/>
    <cellStyle name="SAPBEXexcGood1 2 5 5 4" xfId="42238"/>
    <cellStyle name="SAPBEXexcGood1 2 5 5 4 2" xfId="42237"/>
    <cellStyle name="SAPBEXexcGood1 2 5 5 5" xfId="42236"/>
    <cellStyle name="SAPBEXexcGood1 2 5 6" xfId="42235"/>
    <cellStyle name="SAPBEXexcGood1 2 5 6 2" xfId="42234"/>
    <cellStyle name="SAPBEXexcGood1 2 6" xfId="42233"/>
    <cellStyle name="SAPBEXexcGood1 2 6 2" xfId="42232"/>
    <cellStyle name="SAPBEXexcGood1 2 6 2 2" xfId="42231"/>
    <cellStyle name="SAPBEXexcGood1 2 6 2 2 2" xfId="42230"/>
    <cellStyle name="SAPBEXexcGood1 2 6 2 2 2 2" xfId="42229"/>
    <cellStyle name="SAPBEXexcGood1 2 6 2 2 3" xfId="42228"/>
    <cellStyle name="SAPBEXexcGood1 2 6 2 3" xfId="42227"/>
    <cellStyle name="SAPBEXexcGood1 2 6 2 3 2" xfId="42226"/>
    <cellStyle name="SAPBEXexcGood1 2 6 2 4" xfId="42225"/>
    <cellStyle name="SAPBEXexcGood1 2 7" xfId="42224"/>
    <cellStyle name="SAPBEXexcGood1 2 7 2" xfId="42223"/>
    <cellStyle name="SAPBEXexcGood1 2 7 2 2" xfId="42222"/>
    <cellStyle name="SAPBEXexcGood1 2 7 2 2 2" xfId="42221"/>
    <cellStyle name="SAPBEXexcGood1 2 7 2 2 2 2" xfId="42220"/>
    <cellStyle name="SAPBEXexcGood1 2 7 2 2 3" xfId="42219"/>
    <cellStyle name="SAPBEXexcGood1 2 7 2 3" xfId="42218"/>
    <cellStyle name="SAPBEXexcGood1 2 7 2 3 2" xfId="42217"/>
    <cellStyle name="SAPBEXexcGood1 2 7 2 4" xfId="42216"/>
    <cellStyle name="SAPBEXexcGood1 2 7 3" xfId="42215"/>
    <cellStyle name="SAPBEXexcGood1 2 7 3 2" xfId="42214"/>
    <cellStyle name="SAPBEXexcGood1 2 7 3 2 2" xfId="42213"/>
    <cellStyle name="SAPBEXexcGood1 2 7 3 3" xfId="42212"/>
    <cellStyle name="SAPBEXexcGood1 2 7 4" xfId="42211"/>
    <cellStyle name="SAPBEXexcGood1 2 7 4 2" xfId="42210"/>
    <cellStyle name="SAPBEXexcGood1 2 7 5" xfId="42209"/>
    <cellStyle name="SAPBEXexcGood1 3" xfId="42208"/>
    <cellStyle name="SAPBEXexcGood1 3 2" xfId="42207"/>
    <cellStyle name="SAPBEXexcGood1 3 2 2" xfId="42206"/>
    <cellStyle name="SAPBEXexcGood1 3 2 2 2" xfId="42205"/>
    <cellStyle name="SAPBEXexcGood1 3 2 2 2 2" xfId="42204"/>
    <cellStyle name="SAPBEXexcGood1 3 2 2 2 2 2" xfId="42203"/>
    <cellStyle name="SAPBEXexcGood1 3 2 2 2 2 2 2" xfId="42202"/>
    <cellStyle name="SAPBEXexcGood1 3 2 2 2 2 2 2 2" xfId="42201"/>
    <cellStyle name="SAPBEXexcGood1 3 2 2 2 2 2 3" xfId="42200"/>
    <cellStyle name="SAPBEXexcGood1 3 2 2 2 2 3" xfId="42199"/>
    <cellStyle name="SAPBEXexcGood1 3 2 2 2 2 3 2" xfId="42198"/>
    <cellStyle name="SAPBEXexcGood1 3 2 2 2 2 4" xfId="42197"/>
    <cellStyle name="SAPBEXexcGood1 3 2 2 2 3" xfId="42196"/>
    <cellStyle name="SAPBEXexcGood1 3 2 2 2 3 2" xfId="42195"/>
    <cellStyle name="SAPBEXexcGood1 3 2 2 3" xfId="42194"/>
    <cellStyle name="SAPBEXexcGood1 3 2 2 3 2" xfId="42193"/>
    <cellStyle name="SAPBEXexcGood1 3 2 2 3 2 2" xfId="42192"/>
    <cellStyle name="SAPBEXexcGood1 3 2 2 3 2 2 2" xfId="42191"/>
    <cellStyle name="SAPBEXexcGood1 3 2 2 3 2 2 2 2" xfId="42190"/>
    <cellStyle name="SAPBEXexcGood1 3 2 2 3 2 2 3" xfId="42189"/>
    <cellStyle name="SAPBEXexcGood1 3 2 2 3 2 3" xfId="42188"/>
    <cellStyle name="SAPBEXexcGood1 3 2 2 3 2 3 2" xfId="42187"/>
    <cellStyle name="SAPBEXexcGood1 3 2 2 3 2 4" xfId="42186"/>
    <cellStyle name="SAPBEXexcGood1 3 2 2 4" xfId="42185"/>
    <cellStyle name="SAPBEXexcGood1 3 2 2 4 2" xfId="42184"/>
    <cellStyle name="SAPBEXexcGood1 3 2 2 4 2 2" xfId="42183"/>
    <cellStyle name="SAPBEXexcGood1 3 2 2 4 2 2 2" xfId="42182"/>
    <cellStyle name="SAPBEXexcGood1 3 2 2 4 2 2 2 2" xfId="42181"/>
    <cellStyle name="SAPBEXexcGood1 3 2 2 4 2 2 3" xfId="42180"/>
    <cellStyle name="SAPBEXexcGood1 3 2 2 4 2 3" xfId="42179"/>
    <cellStyle name="SAPBEXexcGood1 3 2 2 4 2 3 2" xfId="42178"/>
    <cellStyle name="SAPBEXexcGood1 3 2 2 4 2 4" xfId="42177"/>
    <cellStyle name="SAPBEXexcGood1 3 2 2 4 3" xfId="42176"/>
    <cellStyle name="SAPBEXexcGood1 3 2 2 4 3 2" xfId="42175"/>
    <cellStyle name="SAPBEXexcGood1 3 2 2 4 4" xfId="42174"/>
    <cellStyle name="SAPBEXexcGood1 3 2 2 5" xfId="42173"/>
    <cellStyle name="SAPBEXexcGood1 3 2 2 5 2" xfId="42172"/>
    <cellStyle name="SAPBEXexcGood1 3 2 2 5 2 2" xfId="42171"/>
    <cellStyle name="SAPBEXexcGood1 3 2 2 5 2 2 2" xfId="42170"/>
    <cellStyle name="SAPBEXexcGood1 3 2 2 5 2 2 2 2" xfId="42169"/>
    <cellStyle name="SAPBEXexcGood1 3 2 2 5 2 2 3" xfId="42168"/>
    <cellStyle name="SAPBEXexcGood1 3 2 2 5 2 3" xfId="42167"/>
    <cellStyle name="SAPBEXexcGood1 3 2 2 5 2 3 2" xfId="42166"/>
    <cellStyle name="SAPBEXexcGood1 3 2 2 5 2 4" xfId="42165"/>
    <cellStyle name="SAPBEXexcGood1 3 2 2 5 3" xfId="42164"/>
    <cellStyle name="SAPBEXexcGood1 3 2 2 5 3 2" xfId="42163"/>
    <cellStyle name="SAPBEXexcGood1 3 2 2 5 3 2 2" xfId="42162"/>
    <cellStyle name="SAPBEXexcGood1 3 2 2 5 3 3" xfId="42161"/>
    <cellStyle name="SAPBEXexcGood1 3 2 2 5 4" xfId="42160"/>
    <cellStyle name="SAPBEXexcGood1 3 2 2 5 4 2" xfId="42159"/>
    <cellStyle name="SAPBEXexcGood1 3 2 2 5 5" xfId="42158"/>
    <cellStyle name="SAPBEXexcGood1 3 2 2 6" xfId="42157"/>
    <cellStyle name="SAPBEXexcGood1 3 2 2 6 2" xfId="42156"/>
    <cellStyle name="SAPBEXexcGood1 3 2 2 6 2 2" xfId="42155"/>
    <cellStyle name="SAPBEXexcGood1 3 2 2 6 2 2 2" xfId="42154"/>
    <cellStyle name="SAPBEXexcGood1 3 2 2 6 2 2 2 2" xfId="42153"/>
    <cellStyle name="SAPBEXexcGood1 3 2 2 6 2 2 3" xfId="42152"/>
    <cellStyle name="SAPBEXexcGood1 3 2 2 6 2 3" xfId="42151"/>
    <cellStyle name="SAPBEXexcGood1 3 2 2 6 2 3 2" xfId="42150"/>
    <cellStyle name="SAPBEXexcGood1 3 2 2 6 2 4" xfId="42149"/>
    <cellStyle name="SAPBEXexcGood1 3 2 2 6 3" xfId="42148"/>
    <cellStyle name="SAPBEXexcGood1 3 2 2 6 3 2" xfId="42147"/>
    <cellStyle name="SAPBEXexcGood1 3 2 2 6 4" xfId="42146"/>
    <cellStyle name="SAPBEXexcGood1 3 2 2 7" xfId="42145"/>
    <cellStyle name="SAPBEXexcGood1 3 2 2 7 2" xfId="42144"/>
    <cellStyle name="SAPBEXexcGood1 3 2 2 7 2 2" xfId="42143"/>
    <cellStyle name="SAPBEXexcGood1 3 2 2 7 2 2 2" xfId="42142"/>
    <cellStyle name="SAPBEXexcGood1 3 2 2 7 2 2 2 2" xfId="42141"/>
    <cellStyle name="SAPBEXexcGood1 3 2 2 7 2 2 3" xfId="42140"/>
    <cellStyle name="SAPBEXexcGood1 3 2 2 7 2 3" xfId="42139"/>
    <cellStyle name="SAPBEXexcGood1 3 2 2 7 2 3 2" xfId="42138"/>
    <cellStyle name="SAPBEXexcGood1 3 2 2 7 2 4" xfId="42137"/>
    <cellStyle name="SAPBEXexcGood1 3 2 2 7 3" xfId="42136"/>
    <cellStyle name="SAPBEXexcGood1 3 2 2 7 3 2" xfId="42135"/>
    <cellStyle name="SAPBEXexcGood1 3 2 2 7 3 2 2" xfId="42134"/>
    <cellStyle name="SAPBEXexcGood1 3 2 2 7 3 3" xfId="42133"/>
    <cellStyle name="SAPBEXexcGood1 3 2 2 7 4" xfId="42132"/>
    <cellStyle name="SAPBEXexcGood1 3 2 2 7 4 2" xfId="42131"/>
    <cellStyle name="SAPBEXexcGood1 3 2 2 7 5" xfId="42130"/>
    <cellStyle name="SAPBEXexcGood1 3 2 3" xfId="42129"/>
    <cellStyle name="SAPBEXexcGood1 3 2 3 2" xfId="42128"/>
    <cellStyle name="SAPBEXexcGood1 3 2 3 2 2" xfId="42127"/>
    <cellStyle name="SAPBEXexcGood1 3 2 3 2 2 2" xfId="42126"/>
    <cellStyle name="SAPBEXexcGood1 3 2 3 2 2 2 2" xfId="42125"/>
    <cellStyle name="SAPBEXexcGood1 3 2 3 2 2 3" xfId="42124"/>
    <cellStyle name="SAPBEXexcGood1 3 2 3 2 3" xfId="42123"/>
    <cellStyle name="SAPBEXexcGood1 3 2 3 2 3 2" xfId="42122"/>
    <cellStyle name="SAPBEXexcGood1 3 2 3 2 4" xfId="42121"/>
    <cellStyle name="SAPBEXexcGood1 3 2 3 3" xfId="42120"/>
    <cellStyle name="SAPBEXexcGood1 3 2 3 3 2" xfId="42119"/>
    <cellStyle name="SAPBEXexcGood1 3 2 4" xfId="42118"/>
    <cellStyle name="SAPBEXexcGood1 3 2 4 2" xfId="42117"/>
    <cellStyle name="SAPBEXexcGood1 3 2 4 2 2" xfId="42116"/>
    <cellStyle name="SAPBEXexcGood1 3 2 4 2 2 2" xfId="42115"/>
    <cellStyle name="SAPBEXexcGood1 3 2 4 2 2 2 2" xfId="42114"/>
    <cellStyle name="SAPBEXexcGood1 3 2 4 2 2 3" xfId="42113"/>
    <cellStyle name="SAPBEXexcGood1 3 2 4 2 3" xfId="42112"/>
    <cellStyle name="SAPBEXexcGood1 3 2 4 2 3 2" xfId="42111"/>
    <cellStyle name="SAPBEXexcGood1 3 2 4 2 4" xfId="42110"/>
    <cellStyle name="SAPBEXexcGood1 3 2 5" xfId="42109"/>
    <cellStyle name="SAPBEXexcGood1 3 2 5 2" xfId="42108"/>
    <cellStyle name="SAPBEXexcGood1 3 2 5 2 2" xfId="42107"/>
    <cellStyle name="SAPBEXexcGood1 3 2 5 2 2 2" xfId="42106"/>
    <cellStyle name="SAPBEXexcGood1 3 2 5 2 2 2 2" xfId="42105"/>
    <cellStyle name="SAPBEXexcGood1 3 2 5 2 2 3" xfId="42104"/>
    <cellStyle name="SAPBEXexcGood1 3 2 5 2 3" xfId="42103"/>
    <cellStyle name="SAPBEXexcGood1 3 2 5 2 3 2" xfId="42102"/>
    <cellStyle name="SAPBEXexcGood1 3 2 5 2 4" xfId="42101"/>
    <cellStyle name="SAPBEXexcGood1 3 2 5 3" xfId="42100"/>
    <cellStyle name="SAPBEXexcGood1 3 2 5 3 2" xfId="42099"/>
    <cellStyle name="SAPBEXexcGood1 3 2 5 4" xfId="42098"/>
    <cellStyle name="SAPBEXexcGood1 3 2 6" xfId="42097"/>
    <cellStyle name="SAPBEXexcGood1 3 2 6 2" xfId="42096"/>
    <cellStyle name="SAPBEXexcGood1 3 2 6 2 2" xfId="42095"/>
    <cellStyle name="SAPBEXexcGood1 3 2 6 2 2 2" xfId="42094"/>
    <cellStyle name="SAPBEXexcGood1 3 2 6 2 2 2 2" xfId="42093"/>
    <cellStyle name="SAPBEXexcGood1 3 2 6 2 2 3" xfId="42092"/>
    <cellStyle name="SAPBEXexcGood1 3 2 6 2 3" xfId="42091"/>
    <cellStyle name="SAPBEXexcGood1 3 2 6 2 3 2" xfId="42090"/>
    <cellStyle name="SAPBEXexcGood1 3 2 6 2 4" xfId="42089"/>
    <cellStyle name="SAPBEXexcGood1 3 2 6 3" xfId="42088"/>
    <cellStyle name="SAPBEXexcGood1 3 2 6 3 2" xfId="42087"/>
    <cellStyle name="SAPBEXexcGood1 3 2 6 3 2 2" xfId="42086"/>
    <cellStyle name="SAPBEXexcGood1 3 2 6 3 3" xfId="42085"/>
    <cellStyle name="SAPBEXexcGood1 3 2 6 4" xfId="42084"/>
    <cellStyle name="SAPBEXexcGood1 3 2 6 4 2" xfId="42083"/>
    <cellStyle name="SAPBEXexcGood1 3 2 6 5" xfId="42082"/>
    <cellStyle name="SAPBEXexcGood1 3 2 7" xfId="42081"/>
    <cellStyle name="SAPBEXexcGood1 3 2 7 2" xfId="42080"/>
    <cellStyle name="SAPBEXexcGood1 3 2 7 2 2" xfId="42079"/>
    <cellStyle name="SAPBEXexcGood1 3 2 7 2 2 2" xfId="42078"/>
    <cellStyle name="SAPBEXexcGood1 3 2 7 2 2 2 2" xfId="42077"/>
    <cellStyle name="SAPBEXexcGood1 3 2 7 2 2 3" xfId="42076"/>
    <cellStyle name="SAPBEXexcGood1 3 2 7 2 3" xfId="42075"/>
    <cellStyle name="SAPBEXexcGood1 3 2 7 2 3 2" xfId="42074"/>
    <cellStyle name="SAPBEXexcGood1 3 2 7 2 4" xfId="42073"/>
    <cellStyle name="SAPBEXexcGood1 3 2 7 3" xfId="42072"/>
    <cellStyle name="SAPBEXexcGood1 3 2 7 3 2" xfId="42071"/>
    <cellStyle name="SAPBEXexcGood1 3 2 7 4" xfId="42070"/>
    <cellStyle name="SAPBEXexcGood1 3 2 8" xfId="42069"/>
    <cellStyle name="SAPBEXexcGood1 3 2 8 2" xfId="42068"/>
    <cellStyle name="SAPBEXexcGood1 3 2 8 2 2" xfId="42067"/>
    <cellStyle name="SAPBEXexcGood1 3 2 8 2 2 2" xfId="42066"/>
    <cellStyle name="SAPBEXexcGood1 3 2 8 2 2 2 2" xfId="42065"/>
    <cellStyle name="SAPBEXexcGood1 3 2 8 2 2 3" xfId="42064"/>
    <cellStyle name="SAPBEXexcGood1 3 2 8 2 3" xfId="42063"/>
    <cellStyle name="SAPBEXexcGood1 3 2 8 2 3 2" xfId="42062"/>
    <cellStyle name="SAPBEXexcGood1 3 2 8 2 4" xfId="42061"/>
    <cellStyle name="SAPBEXexcGood1 3 2 8 3" xfId="42060"/>
    <cellStyle name="SAPBEXexcGood1 3 2 8 3 2" xfId="42059"/>
    <cellStyle name="SAPBEXexcGood1 3 2 8 3 2 2" xfId="42058"/>
    <cellStyle name="SAPBEXexcGood1 3 2 8 3 3" xfId="42057"/>
    <cellStyle name="SAPBEXexcGood1 3 2 8 4" xfId="42056"/>
    <cellStyle name="SAPBEXexcGood1 3 2 8 4 2" xfId="42055"/>
    <cellStyle name="SAPBEXexcGood1 3 2 8 5" xfId="42054"/>
    <cellStyle name="SAPBEXexcGood1 3 3" xfId="42053"/>
    <cellStyle name="SAPBEXexcGood1 3 3 2" xfId="42052"/>
    <cellStyle name="SAPBEXexcGood1 3 3 2 2" xfId="42051"/>
    <cellStyle name="SAPBEXexcGood1 3 3 2 2 2" xfId="42050"/>
    <cellStyle name="SAPBEXexcGood1 3 3 2 2 2 2" xfId="42049"/>
    <cellStyle name="SAPBEXexcGood1 3 3 2 2 2 2 2" xfId="42048"/>
    <cellStyle name="SAPBEXexcGood1 3 3 2 2 2 3" xfId="42047"/>
    <cellStyle name="SAPBEXexcGood1 3 3 2 2 3" xfId="42046"/>
    <cellStyle name="SAPBEXexcGood1 3 3 2 2 3 2" xfId="42045"/>
    <cellStyle name="SAPBEXexcGood1 3 3 2 2 4" xfId="42044"/>
    <cellStyle name="SAPBEXexcGood1 3 3 2 3" xfId="42043"/>
    <cellStyle name="SAPBEXexcGood1 3 3 2 3 2" xfId="42042"/>
    <cellStyle name="SAPBEXexcGood1 3 3 3" xfId="42041"/>
    <cellStyle name="SAPBEXexcGood1 3 3 3 2" xfId="42040"/>
    <cellStyle name="SAPBEXexcGood1 3 3 3 2 2" xfId="42039"/>
    <cellStyle name="SAPBEXexcGood1 3 3 3 2 2 2" xfId="42038"/>
    <cellStyle name="SAPBEXexcGood1 3 3 3 2 2 2 2" xfId="42037"/>
    <cellStyle name="SAPBEXexcGood1 3 3 3 2 2 3" xfId="42036"/>
    <cellStyle name="SAPBEXexcGood1 3 3 3 2 3" xfId="42035"/>
    <cellStyle name="SAPBEXexcGood1 3 3 3 2 3 2" xfId="42034"/>
    <cellStyle name="SAPBEXexcGood1 3 3 3 2 4" xfId="42033"/>
    <cellStyle name="SAPBEXexcGood1 3 3 4" xfId="42032"/>
    <cellStyle name="SAPBEXexcGood1 3 3 4 2" xfId="42031"/>
    <cellStyle name="SAPBEXexcGood1 3 3 4 2 2" xfId="42030"/>
    <cellStyle name="SAPBEXexcGood1 3 3 4 2 2 2" xfId="42029"/>
    <cellStyle name="SAPBEXexcGood1 3 3 4 2 2 2 2" xfId="42028"/>
    <cellStyle name="SAPBEXexcGood1 3 3 4 2 2 3" xfId="42027"/>
    <cellStyle name="SAPBEXexcGood1 3 3 4 2 3" xfId="42026"/>
    <cellStyle name="SAPBEXexcGood1 3 3 4 2 3 2" xfId="42025"/>
    <cellStyle name="SAPBEXexcGood1 3 3 4 2 4" xfId="42024"/>
    <cellStyle name="SAPBEXexcGood1 3 3 4 3" xfId="42023"/>
    <cellStyle name="SAPBEXexcGood1 3 3 4 3 2" xfId="42022"/>
    <cellStyle name="SAPBEXexcGood1 3 3 4 4" xfId="42021"/>
    <cellStyle name="SAPBEXexcGood1 3 3 5" xfId="42020"/>
    <cellStyle name="SAPBEXexcGood1 3 3 5 2" xfId="42019"/>
    <cellStyle name="SAPBEXexcGood1 3 3 5 2 2" xfId="42018"/>
    <cellStyle name="SAPBEXexcGood1 3 3 5 2 2 2" xfId="42017"/>
    <cellStyle name="SAPBEXexcGood1 3 3 5 2 2 2 2" xfId="42016"/>
    <cellStyle name="SAPBEXexcGood1 3 3 5 2 2 3" xfId="42015"/>
    <cellStyle name="SAPBEXexcGood1 3 3 5 2 3" xfId="42014"/>
    <cellStyle name="SAPBEXexcGood1 3 3 5 2 3 2" xfId="42013"/>
    <cellStyle name="SAPBEXexcGood1 3 3 5 2 4" xfId="42012"/>
    <cellStyle name="SAPBEXexcGood1 3 3 5 3" xfId="42011"/>
    <cellStyle name="SAPBEXexcGood1 3 3 5 3 2" xfId="42010"/>
    <cellStyle name="SAPBEXexcGood1 3 3 5 3 2 2" xfId="42009"/>
    <cellStyle name="SAPBEXexcGood1 3 3 5 3 3" xfId="42008"/>
    <cellStyle name="SAPBEXexcGood1 3 3 5 4" xfId="42007"/>
    <cellStyle name="SAPBEXexcGood1 3 3 5 4 2" xfId="42006"/>
    <cellStyle name="SAPBEXexcGood1 3 3 5 5" xfId="42005"/>
    <cellStyle name="SAPBEXexcGood1 3 3 6" xfId="42004"/>
    <cellStyle name="SAPBEXexcGood1 3 3 6 2" xfId="42003"/>
    <cellStyle name="SAPBEXexcGood1 3 3 6 2 2" xfId="42002"/>
    <cellStyle name="SAPBEXexcGood1 3 3 6 2 2 2" xfId="42001"/>
    <cellStyle name="SAPBEXexcGood1 3 3 6 2 2 2 2" xfId="42000"/>
    <cellStyle name="SAPBEXexcGood1 3 3 6 2 2 3" xfId="41999"/>
    <cellStyle name="SAPBEXexcGood1 3 3 6 2 3" xfId="41998"/>
    <cellStyle name="SAPBEXexcGood1 3 3 6 2 3 2" xfId="41997"/>
    <cellStyle name="SAPBEXexcGood1 3 3 6 2 4" xfId="41996"/>
    <cellStyle name="SAPBEXexcGood1 3 3 6 3" xfId="41995"/>
    <cellStyle name="SAPBEXexcGood1 3 3 6 3 2" xfId="41994"/>
    <cellStyle name="SAPBEXexcGood1 3 3 6 4" xfId="41993"/>
    <cellStyle name="SAPBEXexcGood1 3 3 7" xfId="41992"/>
    <cellStyle name="SAPBEXexcGood1 3 3 7 2" xfId="41991"/>
    <cellStyle name="SAPBEXexcGood1 3 3 7 2 2" xfId="41990"/>
    <cellStyle name="SAPBEXexcGood1 3 3 7 2 2 2" xfId="41989"/>
    <cellStyle name="SAPBEXexcGood1 3 3 7 2 2 2 2" xfId="41988"/>
    <cellStyle name="SAPBEXexcGood1 3 3 7 2 2 3" xfId="41987"/>
    <cellStyle name="SAPBEXexcGood1 3 3 7 2 3" xfId="41986"/>
    <cellStyle name="SAPBEXexcGood1 3 3 7 2 3 2" xfId="41985"/>
    <cellStyle name="SAPBEXexcGood1 3 3 7 2 4" xfId="41984"/>
    <cellStyle name="SAPBEXexcGood1 3 3 7 3" xfId="41983"/>
    <cellStyle name="SAPBEXexcGood1 3 3 7 3 2" xfId="41982"/>
    <cellStyle name="SAPBEXexcGood1 3 3 7 3 2 2" xfId="41981"/>
    <cellStyle name="SAPBEXexcGood1 3 3 7 3 3" xfId="41980"/>
    <cellStyle name="SAPBEXexcGood1 3 3 7 4" xfId="41979"/>
    <cellStyle name="SAPBEXexcGood1 3 3 7 4 2" xfId="41978"/>
    <cellStyle name="SAPBEXexcGood1 3 3 7 5" xfId="41977"/>
    <cellStyle name="SAPBEXexcGood1 3 4" xfId="41976"/>
    <cellStyle name="SAPBEXexcGood1 3 4 2" xfId="41975"/>
    <cellStyle name="SAPBEXexcGood1 3 4 2 2" xfId="41974"/>
    <cellStyle name="SAPBEXexcGood1 3 4 2 2 2" xfId="41973"/>
    <cellStyle name="SAPBEXexcGood1 3 4 2 2 2 2" xfId="41972"/>
    <cellStyle name="SAPBEXexcGood1 3 4 2 2 3" xfId="41971"/>
    <cellStyle name="SAPBEXexcGood1 3 4 2 3" xfId="41970"/>
    <cellStyle name="SAPBEXexcGood1 3 4 2 3 2" xfId="41969"/>
    <cellStyle name="SAPBEXexcGood1 3 4 2 4" xfId="41968"/>
    <cellStyle name="SAPBEXexcGood1 3 4 3" xfId="41967"/>
    <cellStyle name="SAPBEXexcGood1 3 4 3 2" xfId="41966"/>
    <cellStyle name="SAPBEXexcGood1 3 5" xfId="41965"/>
    <cellStyle name="SAPBEXexcGood1 3 5 2" xfId="41964"/>
    <cellStyle name="SAPBEXexcGood1 3 5 2 2" xfId="41963"/>
    <cellStyle name="SAPBEXexcGood1 3 5 2 2 2" xfId="41962"/>
    <cellStyle name="SAPBEXexcGood1 3 5 2 2 2 2" xfId="41961"/>
    <cellStyle name="SAPBEXexcGood1 3 5 2 2 3" xfId="41960"/>
    <cellStyle name="SAPBEXexcGood1 3 5 2 3" xfId="41959"/>
    <cellStyle name="SAPBEXexcGood1 3 5 2 3 2" xfId="41958"/>
    <cellStyle name="SAPBEXexcGood1 3 5 2 4" xfId="41957"/>
    <cellStyle name="SAPBEXexcGood1 3 6" xfId="41956"/>
    <cellStyle name="SAPBEXexcGood1 3 6 2" xfId="41955"/>
    <cellStyle name="SAPBEXexcGood1 3 6 2 2" xfId="41954"/>
    <cellStyle name="SAPBEXexcGood1 3 6 2 2 2" xfId="41953"/>
    <cellStyle name="SAPBEXexcGood1 3 6 2 2 2 2" xfId="41952"/>
    <cellStyle name="SAPBEXexcGood1 3 6 2 2 3" xfId="41951"/>
    <cellStyle name="SAPBEXexcGood1 3 6 2 3" xfId="41950"/>
    <cellStyle name="SAPBEXexcGood1 3 6 2 3 2" xfId="41949"/>
    <cellStyle name="SAPBEXexcGood1 3 6 2 4" xfId="41948"/>
    <cellStyle name="SAPBEXexcGood1 3 6 3" xfId="41947"/>
    <cellStyle name="SAPBEXexcGood1 3 6 3 2" xfId="41946"/>
    <cellStyle name="SAPBEXexcGood1 3 6 4" xfId="41945"/>
    <cellStyle name="SAPBEXexcGood1 3 7" xfId="41944"/>
    <cellStyle name="SAPBEXexcGood1 3 7 2" xfId="41943"/>
    <cellStyle name="SAPBEXexcGood1 3 7 2 2" xfId="41942"/>
    <cellStyle name="SAPBEXexcGood1 3 7 2 2 2" xfId="41941"/>
    <cellStyle name="SAPBEXexcGood1 3 7 2 2 2 2" xfId="41940"/>
    <cellStyle name="SAPBEXexcGood1 3 7 2 2 3" xfId="41939"/>
    <cellStyle name="SAPBEXexcGood1 3 7 2 3" xfId="41938"/>
    <cellStyle name="SAPBEXexcGood1 3 7 2 3 2" xfId="41937"/>
    <cellStyle name="SAPBEXexcGood1 3 7 2 4" xfId="41936"/>
    <cellStyle name="SAPBEXexcGood1 3 7 3" xfId="41935"/>
    <cellStyle name="SAPBEXexcGood1 3 7 3 2" xfId="41934"/>
    <cellStyle name="SAPBEXexcGood1 3 7 3 2 2" xfId="41933"/>
    <cellStyle name="SAPBEXexcGood1 3 7 3 3" xfId="41932"/>
    <cellStyle name="SAPBEXexcGood1 3 7 4" xfId="41931"/>
    <cellStyle name="SAPBEXexcGood1 3 7 4 2" xfId="41930"/>
    <cellStyle name="SAPBEXexcGood1 3 7 5" xfId="41929"/>
    <cellStyle name="SAPBEXexcGood1 3 8" xfId="41928"/>
    <cellStyle name="SAPBEXexcGood1 3 8 2" xfId="41927"/>
    <cellStyle name="SAPBEXexcGood1 3 8 2 2" xfId="41926"/>
    <cellStyle name="SAPBEXexcGood1 3 8 2 2 2" xfId="41925"/>
    <cellStyle name="SAPBEXexcGood1 3 8 2 2 2 2" xfId="41924"/>
    <cellStyle name="SAPBEXexcGood1 3 8 2 2 3" xfId="41923"/>
    <cellStyle name="SAPBEXexcGood1 3 8 2 3" xfId="41922"/>
    <cellStyle name="SAPBEXexcGood1 3 8 2 3 2" xfId="41921"/>
    <cellStyle name="SAPBEXexcGood1 3 8 2 4" xfId="41920"/>
    <cellStyle name="SAPBEXexcGood1 3 8 3" xfId="41919"/>
    <cellStyle name="SAPBEXexcGood1 3 8 3 2" xfId="41918"/>
    <cellStyle name="SAPBEXexcGood1 3 8 4" xfId="41917"/>
    <cellStyle name="SAPBEXexcGood1 3 9" xfId="41916"/>
    <cellStyle name="SAPBEXexcGood1 3 9 2" xfId="41915"/>
    <cellStyle name="SAPBEXexcGood1 3 9 2 2" xfId="41914"/>
    <cellStyle name="SAPBEXexcGood1 3 9 2 2 2" xfId="41913"/>
    <cellStyle name="SAPBEXexcGood1 3 9 2 2 2 2" xfId="41912"/>
    <cellStyle name="SAPBEXexcGood1 3 9 2 2 3" xfId="41911"/>
    <cellStyle name="SAPBEXexcGood1 3 9 2 3" xfId="41910"/>
    <cellStyle name="SAPBEXexcGood1 3 9 2 3 2" xfId="41909"/>
    <cellStyle name="SAPBEXexcGood1 3 9 2 4" xfId="41908"/>
    <cellStyle name="SAPBEXexcGood1 3 9 3" xfId="41907"/>
    <cellStyle name="SAPBEXexcGood1 3 9 3 2" xfId="41906"/>
    <cellStyle name="SAPBEXexcGood1 3 9 3 2 2" xfId="41905"/>
    <cellStyle name="SAPBEXexcGood1 3 9 3 3" xfId="41904"/>
    <cellStyle name="SAPBEXexcGood1 3 9 4" xfId="41903"/>
    <cellStyle name="SAPBEXexcGood1 3 9 4 2" xfId="41902"/>
    <cellStyle name="SAPBEXexcGood1 3 9 5" xfId="41901"/>
    <cellStyle name="SAPBEXexcGood1 4" xfId="41900"/>
    <cellStyle name="SAPBEXexcGood1 4 2" xfId="41899"/>
    <cellStyle name="SAPBEXexcGood1 4 2 2" xfId="41898"/>
    <cellStyle name="SAPBEXexcGood1 4 2 2 2" xfId="41897"/>
    <cellStyle name="SAPBEXexcGood1 4 2 2 2 2" xfId="41896"/>
    <cellStyle name="SAPBEXexcGood1 4 2 2 2 2 2" xfId="41895"/>
    <cellStyle name="SAPBEXexcGood1 4 2 2 2 2 2 2" xfId="41894"/>
    <cellStyle name="SAPBEXexcGood1 4 2 2 2 2 3" xfId="41893"/>
    <cellStyle name="SAPBEXexcGood1 4 2 2 2 3" xfId="41892"/>
    <cellStyle name="SAPBEXexcGood1 4 2 2 2 3 2" xfId="41891"/>
    <cellStyle name="SAPBEXexcGood1 4 2 2 2 4" xfId="41890"/>
    <cellStyle name="SAPBEXexcGood1 4 2 2 3" xfId="41889"/>
    <cellStyle name="SAPBEXexcGood1 4 2 2 3 2" xfId="41888"/>
    <cellStyle name="SAPBEXexcGood1 4 2 3" xfId="41887"/>
    <cellStyle name="SAPBEXexcGood1 4 2 3 2" xfId="41886"/>
    <cellStyle name="SAPBEXexcGood1 4 2 3 2 2" xfId="41885"/>
    <cellStyle name="SAPBEXexcGood1 4 2 3 2 2 2" xfId="41884"/>
    <cellStyle name="SAPBEXexcGood1 4 2 3 2 2 2 2" xfId="41883"/>
    <cellStyle name="SAPBEXexcGood1 4 2 3 2 2 3" xfId="41882"/>
    <cellStyle name="SAPBEXexcGood1 4 2 3 2 3" xfId="41881"/>
    <cellStyle name="SAPBEXexcGood1 4 2 3 2 3 2" xfId="41880"/>
    <cellStyle name="SAPBEXexcGood1 4 2 3 2 4" xfId="41879"/>
    <cellStyle name="SAPBEXexcGood1 4 2 4" xfId="41878"/>
    <cellStyle name="SAPBEXexcGood1 4 2 4 2" xfId="41877"/>
    <cellStyle name="SAPBEXexcGood1 4 2 4 2 2" xfId="41876"/>
    <cellStyle name="SAPBEXexcGood1 4 2 4 2 2 2" xfId="41875"/>
    <cellStyle name="SAPBEXexcGood1 4 2 4 2 2 2 2" xfId="41874"/>
    <cellStyle name="SAPBEXexcGood1 4 2 4 2 2 3" xfId="41873"/>
    <cellStyle name="SAPBEXexcGood1 4 2 4 2 3" xfId="41872"/>
    <cellStyle name="SAPBEXexcGood1 4 2 4 2 3 2" xfId="41871"/>
    <cellStyle name="SAPBEXexcGood1 4 2 4 2 4" xfId="41870"/>
    <cellStyle name="SAPBEXexcGood1 4 2 4 3" xfId="41869"/>
    <cellStyle name="SAPBEXexcGood1 4 2 4 3 2" xfId="41868"/>
    <cellStyle name="SAPBEXexcGood1 4 2 4 4" xfId="41867"/>
    <cellStyle name="SAPBEXexcGood1 4 2 5" xfId="41866"/>
    <cellStyle name="SAPBEXexcGood1 4 2 5 2" xfId="41865"/>
    <cellStyle name="SAPBEXexcGood1 4 2 5 2 2" xfId="41864"/>
    <cellStyle name="SAPBEXexcGood1 4 2 5 2 2 2" xfId="41863"/>
    <cellStyle name="SAPBEXexcGood1 4 2 5 2 2 2 2" xfId="41862"/>
    <cellStyle name="SAPBEXexcGood1 4 2 5 2 2 3" xfId="41861"/>
    <cellStyle name="SAPBEXexcGood1 4 2 5 2 3" xfId="41860"/>
    <cellStyle name="SAPBEXexcGood1 4 2 5 2 3 2" xfId="41859"/>
    <cellStyle name="SAPBEXexcGood1 4 2 5 2 4" xfId="41858"/>
    <cellStyle name="SAPBEXexcGood1 4 2 5 3" xfId="41857"/>
    <cellStyle name="SAPBEXexcGood1 4 2 5 3 2" xfId="41856"/>
    <cellStyle name="SAPBEXexcGood1 4 2 5 3 2 2" xfId="41855"/>
    <cellStyle name="SAPBEXexcGood1 4 2 5 3 3" xfId="41854"/>
    <cellStyle name="SAPBEXexcGood1 4 2 5 4" xfId="41853"/>
    <cellStyle name="SAPBEXexcGood1 4 2 5 4 2" xfId="41852"/>
    <cellStyle name="SAPBEXexcGood1 4 2 5 5" xfId="41851"/>
    <cellStyle name="SAPBEXexcGood1 4 2 6" xfId="41850"/>
    <cellStyle name="SAPBEXexcGood1 4 2 6 2" xfId="41849"/>
    <cellStyle name="SAPBEXexcGood1 4 2 6 2 2" xfId="41848"/>
    <cellStyle name="SAPBEXexcGood1 4 2 6 2 2 2" xfId="41847"/>
    <cellStyle name="SAPBEXexcGood1 4 2 6 2 2 2 2" xfId="41846"/>
    <cellStyle name="SAPBEXexcGood1 4 2 6 2 2 3" xfId="41845"/>
    <cellStyle name="SAPBEXexcGood1 4 2 6 2 3" xfId="41844"/>
    <cellStyle name="SAPBEXexcGood1 4 2 6 2 3 2" xfId="41843"/>
    <cellStyle name="SAPBEXexcGood1 4 2 6 2 4" xfId="41842"/>
    <cellStyle name="SAPBEXexcGood1 4 2 6 3" xfId="41841"/>
    <cellStyle name="SAPBEXexcGood1 4 2 6 3 2" xfId="41840"/>
    <cellStyle name="SAPBEXexcGood1 4 2 6 4" xfId="41839"/>
    <cellStyle name="SAPBEXexcGood1 4 2 7" xfId="41838"/>
    <cellStyle name="SAPBEXexcGood1 4 2 7 2" xfId="41837"/>
    <cellStyle name="SAPBEXexcGood1 4 2 7 2 2" xfId="41836"/>
    <cellStyle name="SAPBEXexcGood1 4 2 7 2 2 2" xfId="41835"/>
    <cellStyle name="SAPBEXexcGood1 4 2 7 2 2 2 2" xfId="41834"/>
    <cellStyle name="SAPBEXexcGood1 4 2 7 2 2 3" xfId="41833"/>
    <cellStyle name="SAPBEXexcGood1 4 2 7 2 3" xfId="41832"/>
    <cellStyle name="SAPBEXexcGood1 4 2 7 2 3 2" xfId="41831"/>
    <cellStyle name="SAPBEXexcGood1 4 2 7 2 4" xfId="41830"/>
    <cellStyle name="SAPBEXexcGood1 4 2 7 3" xfId="41829"/>
    <cellStyle name="SAPBEXexcGood1 4 2 7 3 2" xfId="41828"/>
    <cellStyle name="SAPBEXexcGood1 4 2 7 3 2 2" xfId="41827"/>
    <cellStyle name="SAPBEXexcGood1 4 2 7 3 3" xfId="41826"/>
    <cellStyle name="SAPBEXexcGood1 4 2 7 4" xfId="41825"/>
    <cellStyle name="SAPBEXexcGood1 4 2 7 4 2" xfId="41824"/>
    <cellStyle name="SAPBEXexcGood1 4 2 7 5" xfId="41823"/>
    <cellStyle name="SAPBEXexcGood1 4 3" xfId="41822"/>
    <cellStyle name="SAPBEXexcGood1 4 3 2" xfId="41821"/>
    <cellStyle name="SAPBEXexcGood1 4 3 2 2" xfId="41820"/>
    <cellStyle name="SAPBEXexcGood1 4 3 2 2 2" xfId="41819"/>
    <cellStyle name="SAPBEXexcGood1 4 3 2 2 2 2" xfId="41818"/>
    <cellStyle name="SAPBEXexcGood1 4 3 2 2 3" xfId="41817"/>
    <cellStyle name="SAPBEXexcGood1 4 3 2 3" xfId="41816"/>
    <cellStyle name="SAPBEXexcGood1 4 3 2 3 2" xfId="41815"/>
    <cellStyle name="SAPBEXexcGood1 4 3 2 4" xfId="41814"/>
    <cellStyle name="SAPBEXexcGood1 4 3 3" xfId="41813"/>
    <cellStyle name="SAPBEXexcGood1 4 3 3 2" xfId="41812"/>
    <cellStyle name="SAPBEXexcGood1 4 4" xfId="41811"/>
    <cellStyle name="SAPBEXexcGood1 4 4 2" xfId="41810"/>
    <cellStyle name="SAPBEXexcGood1 4 4 2 2" xfId="41809"/>
    <cellStyle name="SAPBEXexcGood1 4 4 2 2 2" xfId="41808"/>
    <cellStyle name="SAPBEXexcGood1 4 4 2 2 2 2" xfId="41807"/>
    <cellStyle name="SAPBEXexcGood1 4 4 2 2 3" xfId="41806"/>
    <cellStyle name="SAPBEXexcGood1 4 4 2 3" xfId="41805"/>
    <cellStyle name="SAPBEXexcGood1 4 4 2 3 2" xfId="41804"/>
    <cellStyle name="SAPBEXexcGood1 4 4 2 4" xfId="41803"/>
    <cellStyle name="SAPBEXexcGood1 4 5" xfId="41802"/>
    <cellStyle name="SAPBEXexcGood1 4 5 2" xfId="41801"/>
    <cellStyle name="SAPBEXexcGood1 4 5 2 2" xfId="41800"/>
    <cellStyle name="SAPBEXexcGood1 4 5 2 2 2" xfId="41799"/>
    <cellStyle name="SAPBEXexcGood1 4 5 2 2 2 2" xfId="41798"/>
    <cellStyle name="SAPBEXexcGood1 4 5 2 2 3" xfId="41797"/>
    <cellStyle name="SAPBEXexcGood1 4 5 2 3" xfId="41796"/>
    <cellStyle name="SAPBEXexcGood1 4 5 2 3 2" xfId="41795"/>
    <cellStyle name="SAPBEXexcGood1 4 5 2 4" xfId="41794"/>
    <cellStyle name="SAPBEXexcGood1 4 5 3" xfId="41793"/>
    <cellStyle name="SAPBEXexcGood1 4 5 3 2" xfId="41792"/>
    <cellStyle name="SAPBEXexcGood1 4 5 4" xfId="41791"/>
    <cellStyle name="SAPBEXexcGood1 4 6" xfId="41790"/>
    <cellStyle name="SAPBEXexcGood1 4 6 2" xfId="41789"/>
    <cellStyle name="SAPBEXexcGood1 4 6 2 2" xfId="41788"/>
    <cellStyle name="SAPBEXexcGood1 4 6 2 2 2" xfId="41787"/>
    <cellStyle name="SAPBEXexcGood1 4 6 2 2 2 2" xfId="41786"/>
    <cellStyle name="SAPBEXexcGood1 4 6 2 2 3" xfId="41785"/>
    <cellStyle name="SAPBEXexcGood1 4 6 2 3" xfId="41784"/>
    <cellStyle name="SAPBEXexcGood1 4 6 2 3 2" xfId="41783"/>
    <cellStyle name="SAPBEXexcGood1 4 6 2 4" xfId="41782"/>
    <cellStyle name="SAPBEXexcGood1 4 6 3" xfId="41781"/>
    <cellStyle name="SAPBEXexcGood1 4 6 3 2" xfId="41780"/>
    <cellStyle name="SAPBEXexcGood1 4 6 3 2 2" xfId="41779"/>
    <cellStyle name="SAPBEXexcGood1 4 6 3 3" xfId="41778"/>
    <cellStyle name="SAPBEXexcGood1 4 6 4" xfId="41777"/>
    <cellStyle name="SAPBEXexcGood1 4 6 4 2" xfId="41776"/>
    <cellStyle name="SAPBEXexcGood1 4 6 5" xfId="41775"/>
    <cellStyle name="SAPBEXexcGood1 4 7" xfId="41774"/>
    <cellStyle name="SAPBEXexcGood1 4 7 2" xfId="41773"/>
    <cellStyle name="SAPBEXexcGood1 4 7 2 2" xfId="41772"/>
    <cellStyle name="SAPBEXexcGood1 4 7 2 2 2" xfId="41771"/>
    <cellStyle name="SAPBEXexcGood1 4 7 2 2 2 2" xfId="41770"/>
    <cellStyle name="SAPBEXexcGood1 4 7 2 2 3" xfId="41769"/>
    <cellStyle name="SAPBEXexcGood1 4 7 2 3" xfId="41768"/>
    <cellStyle name="SAPBEXexcGood1 4 7 2 3 2" xfId="41767"/>
    <cellStyle name="SAPBEXexcGood1 4 7 2 4" xfId="41766"/>
    <cellStyle name="SAPBEXexcGood1 4 7 3" xfId="41765"/>
    <cellStyle name="SAPBEXexcGood1 4 7 3 2" xfId="41764"/>
    <cellStyle name="SAPBEXexcGood1 4 7 4" xfId="41763"/>
    <cellStyle name="SAPBEXexcGood1 4 8" xfId="41762"/>
    <cellStyle name="SAPBEXexcGood1 4 8 2" xfId="41761"/>
    <cellStyle name="SAPBEXexcGood1 4 8 2 2" xfId="41760"/>
    <cellStyle name="SAPBEXexcGood1 4 8 2 2 2" xfId="41759"/>
    <cellStyle name="SAPBEXexcGood1 4 8 2 2 2 2" xfId="41758"/>
    <cellStyle name="SAPBEXexcGood1 4 8 2 2 3" xfId="41757"/>
    <cellStyle name="SAPBEXexcGood1 4 8 2 3" xfId="41756"/>
    <cellStyle name="SAPBEXexcGood1 4 8 2 3 2" xfId="41755"/>
    <cellStyle name="SAPBEXexcGood1 4 8 2 4" xfId="41754"/>
    <cellStyle name="SAPBEXexcGood1 4 8 3" xfId="41753"/>
    <cellStyle name="SAPBEXexcGood1 4 8 3 2" xfId="41752"/>
    <cellStyle name="SAPBEXexcGood1 4 8 3 2 2" xfId="41751"/>
    <cellStyle name="SAPBEXexcGood1 4 8 3 3" xfId="41750"/>
    <cellStyle name="SAPBEXexcGood1 4 8 4" xfId="41749"/>
    <cellStyle name="SAPBEXexcGood1 4 8 4 2" xfId="41748"/>
    <cellStyle name="SAPBEXexcGood1 4 8 5" xfId="41747"/>
    <cellStyle name="SAPBEXexcGood1 5" xfId="41746"/>
    <cellStyle name="SAPBEXexcGood1 5 2" xfId="41745"/>
    <cellStyle name="SAPBEXexcGood1 5 2 2" xfId="41744"/>
    <cellStyle name="SAPBEXexcGood1 5 2 2 2" xfId="41743"/>
    <cellStyle name="SAPBEXexcGood1 5 2 2 2 2" xfId="41742"/>
    <cellStyle name="SAPBEXexcGood1 5 2 2 2 2 2" xfId="41741"/>
    <cellStyle name="SAPBEXexcGood1 5 2 2 2 2 2 2" xfId="41740"/>
    <cellStyle name="SAPBEXexcGood1 5 2 2 2 2 3" xfId="41739"/>
    <cellStyle name="SAPBEXexcGood1 5 2 2 2 3" xfId="41738"/>
    <cellStyle name="SAPBEXexcGood1 5 2 2 2 3 2" xfId="41737"/>
    <cellStyle name="SAPBEXexcGood1 5 2 2 2 4" xfId="41736"/>
    <cellStyle name="SAPBEXexcGood1 5 2 2 3" xfId="41735"/>
    <cellStyle name="SAPBEXexcGood1 5 2 2 3 2" xfId="41734"/>
    <cellStyle name="SAPBEXexcGood1 5 2 3" xfId="41733"/>
    <cellStyle name="SAPBEXexcGood1 5 2 3 2" xfId="41732"/>
    <cellStyle name="SAPBEXexcGood1 5 2 3 2 2" xfId="41731"/>
    <cellStyle name="SAPBEXexcGood1 5 2 3 2 2 2" xfId="41730"/>
    <cellStyle name="SAPBEXexcGood1 5 2 3 2 2 2 2" xfId="41729"/>
    <cellStyle name="SAPBEXexcGood1 5 2 3 2 2 3" xfId="41728"/>
    <cellStyle name="SAPBEXexcGood1 5 2 3 2 3" xfId="41727"/>
    <cellStyle name="SAPBEXexcGood1 5 2 3 2 3 2" xfId="41726"/>
    <cellStyle name="SAPBEXexcGood1 5 2 3 2 4" xfId="41725"/>
    <cellStyle name="SAPBEXexcGood1 5 2 4" xfId="41724"/>
    <cellStyle name="SAPBEXexcGood1 5 2 4 2" xfId="41723"/>
    <cellStyle name="SAPBEXexcGood1 5 2 4 2 2" xfId="41722"/>
    <cellStyle name="SAPBEXexcGood1 5 2 4 2 2 2" xfId="41721"/>
    <cellStyle name="SAPBEXexcGood1 5 2 4 2 2 2 2" xfId="41720"/>
    <cellStyle name="SAPBEXexcGood1 5 2 4 2 2 3" xfId="41719"/>
    <cellStyle name="SAPBEXexcGood1 5 2 4 2 3" xfId="41718"/>
    <cellStyle name="SAPBEXexcGood1 5 2 4 2 3 2" xfId="41717"/>
    <cellStyle name="SAPBEXexcGood1 5 2 4 2 4" xfId="41716"/>
    <cellStyle name="SAPBEXexcGood1 5 2 4 3" xfId="41715"/>
    <cellStyle name="SAPBEXexcGood1 5 2 4 3 2" xfId="41714"/>
    <cellStyle name="SAPBEXexcGood1 5 2 4 4" xfId="41713"/>
    <cellStyle name="SAPBEXexcGood1 5 2 5" xfId="41712"/>
    <cellStyle name="SAPBEXexcGood1 5 2 5 2" xfId="41711"/>
    <cellStyle name="SAPBEXexcGood1 5 2 5 2 2" xfId="41710"/>
    <cellStyle name="SAPBEXexcGood1 5 2 5 2 2 2" xfId="41709"/>
    <cellStyle name="SAPBEXexcGood1 5 2 5 2 2 2 2" xfId="41708"/>
    <cellStyle name="SAPBEXexcGood1 5 2 5 2 2 3" xfId="41707"/>
    <cellStyle name="SAPBEXexcGood1 5 2 5 2 3" xfId="41706"/>
    <cellStyle name="SAPBEXexcGood1 5 2 5 2 3 2" xfId="41705"/>
    <cellStyle name="SAPBEXexcGood1 5 2 5 2 4" xfId="41704"/>
    <cellStyle name="SAPBEXexcGood1 5 2 5 3" xfId="41703"/>
    <cellStyle name="SAPBEXexcGood1 5 2 5 3 2" xfId="41702"/>
    <cellStyle name="SAPBEXexcGood1 5 2 5 3 2 2" xfId="41701"/>
    <cellStyle name="SAPBEXexcGood1 5 2 5 3 3" xfId="41700"/>
    <cellStyle name="SAPBEXexcGood1 5 2 5 4" xfId="41699"/>
    <cellStyle name="SAPBEXexcGood1 5 2 5 4 2" xfId="41698"/>
    <cellStyle name="SAPBEXexcGood1 5 2 5 5" xfId="41697"/>
    <cellStyle name="SAPBEXexcGood1 5 2 6" xfId="41696"/>
    <cellStyle name="SAPBEXexcGood1 5 2 6 2" xfId="41695"/>
    <cellStyle name="SAPBEXexcGood1 5 2 6 2 2" xfId="41694"/>
    <cellStyle name="SAPBEXexcGood1 5 2 6 2 2 2" xfId="41693"/>
    <cellStyle name="SAPBEXexcGood1 5 2 6 2 2 2 2" xfId="41692"/>
    <cellStyle name="SAPBEXexcGood1 5 2 6 2 2 3" xfId="41691"/>
    <cellStyle name="SAPBEXexcGood1 5 2 6 2 3" xfId="41690"/>
    <cellStyle name="SAPBEXexcGood1 5 2 6 2 3 2" xfId="41689"/>
    <cellStyle name="SAPBEXexcGood1 5 2 6 2 4" xfId="41688"/>
    <cellStyle name="SAPBEXexcGood1 5 2 6 3" xfId="41687"/>
    <cellStyle name="SAPBEXexcGood1 5 2 6 3 2" xfId="41686"/>
    <cellStyle name="SAPBEXexcGood1 5 2 6 4" xfId="41685"/>
    <cellStyle name="SAPBEXexcGood1 5 2 7" xfId="41684"/>
    <cellStyle name="SAPBEXexcGood1 5 2 7 2" xfId="41683"/>
    <cellStyle name="SAPBEXexcGood1 5 2 7 2 2" xfId="41682"/>
    <cellStyle name="SAPBEXexcGood1 5 2 7 2 2 2" xfId="41681"/>
    <cellStyle name="SAPBEXexcGood1 5 2 7 2 2 2 2" xfId="41680"/>
    <cellStyle name="SAPBEXexcGood1 5 2 7 2 2 3" xfId="41679"/>
    <cellStyle name="SAPBEXexcGood1 5 2 7 2 3" xfId="41678"/>
    <cellStyle name="SAPBEXexcGood1 5 2 7 2 3 2" xfId="41677"/>
    <cellStyle name="SAPBEXexcGood1 5 2 7 2 4" xfId="41676"/>
    <cellStyle name="SAPBEXexcGood1 5 2 7 3" xfId="41675"/>
    <cellStyle name="SAPBEXexcGood1 5 2 7 3 2" xfId="41674"/>
    <cellStyle name="SAPBEXexcGood1 5 2 7 3 2 2" xfId="41673"/>
    <cellStyle name="SAPBEXexcGood1 5 2 7 3 3" xfId="41672"/>
    <cellStyle name="SAPBEXexcGood1 5 2 7 4" xfId="41671"/>
    <cellStyle name="SAPBEXexcGood1 5 2 7 4 2" xfId="41670"/>
    <cellStyle name="SAPBEXexcGood1 5 2 7 5" xfId="41669"/>
    <cellStyle name="SAPBEXexcGood1 5 3" xfId="41668"/>
    <cellStyle name="SAPBEXexcGood1 5 3 2" xfId="41667"/>
    <cellStyle name="SAPBEXexcGood1 5 3 2 2" xfId="41666"/>
    <cellStyle name="SAPBEXexcGood1 5 3 2 2 2" xfId="41665"/>
    <cellStyle name="SAPBEXexcGood1 5 3 2 2 2 2" xfId="41664"/>
    <cellStyle name="SAPBEXexcGood1 5 3 2 2 3" xfId="41663"/>
    <cellStyle name="SAPBEXexcGood1 5 3 2 3" xfId="41662"/>
    <cellStyle name="SAPBEXexcGood1 5 3 2 3 2" xfId="41661"/>
    <cellStyle name="SAPBEXexcGood1 5 3 2 4" xfId="41660"/>
    <cellStyle name="SAPBEXexcGood1 5 3 3" xfId="41659"/>
    <cellStyle name="SAPBEXexcGood1 5 3 3 2" xfId="41658"/>
    <cellStyle name="SAPBEXexcGood1 5 4" xfId="41657"/>
    <cellStyle name="SAPBEXexcGood1 5 4 2" xfId="41656"/>
    <cellStyle name="SAPBEXexcGood1 5 4 2 2" xfId="41655"/>
    <cellStyle name="SAPBEXexcGood1 5 4 2 2 2" xfId="41654"/>
    <cellStyle name="SAPBEXexcGood1 5 4 2 2 2 2" xfId="41653"/>
    <cellStyle name="SAPBEXexcGood1 5 4 2 2 3" xfId="41652"/>
    <cellStyle name="SAPBEXexcGood1 5 4 2 3" xfId="41651"/>
    <cellStyle name="SAPBEXexcGood1 5 4 2 3 2" xfId="41650"/>
    <cellStyle name="SAPBEXexcGood1 5 4 2 4" xfId="41649"/>
    <cellStyle name="SAPBEXexcGood1 5 5" xfId="41648"/>
    <cellStyle name="SAPBEXexcGood1 5 5 2" xfId="41647"/>
    <cellStyle name="SAPBEXexcGood1 5 5 2 2" xfId="41646"/>
    <cellStyle name="SAPBEXexcGood1 5 5 2 2 2" xfId="41645"/>
    <cellStyle name="SAPBEXexcGood1 5 5 2 2 2 2" xfId="41644"/>
    <cellStyle name="SAPBEXexcGood1 5 5 2 2 3" xfId="41643"/>
    <cellStyle name="SAPBEXexcGood1 5 5 2 3" xfId="41642"/>
    <cellStyle name="SAPBEXexcGood1 5 5 2 3 2" xfId="41641"/>
    <cellStyle name="SAPBEXexcGood1 5 5 2 4" xfId="41640"/>
    <cellStyle name="SAPBEXexcGood1 5 5 3" xfId="41639"/>
    <cellStyle name="SAPBEXexcGood1 5 5 3 2" xfId="41638"/>
    <cellStyle name="SAPBEXexcGood1 5 5 4" xfId="41637"/>
    <cellStyle name="SAPBEXexcGood1 5 6" xfId="41636"/>
    <cellStyle name="SAPBEXexcGood1 5 6 2" xfId="41635"/>
    <cellStyle name="SAPBEXexcGood1 5 6 2 2" xfId="41634"/>
    <cellStyle name="SAPBEXexcGood1 5 6 2 2 2" xfId="41633"/>
    <cellStyle name="SAPBEXexcGood1 5 6 2 2 2 2" xfId="41632"/>
    <cellStyle name="SAPBEXexcGood1 5 6 2 2 3" xfId="41631"/>
    <cellStyle name="SAPBEXexcGood1 5 6 2 3" xfId="41630"/>
    <cellStyle name="SAPBEXexcGood1 5 6 2 3 2" xfId="41629"/>
    <cellStyle name="SAPBEXexcGood1 5 6 2 4" xfId="41628"/>
    <cellStyle name="SAPBEXexcGood1 5 6 3" xfId="41627"/>
    <cellStyle name="SAPBEXexcGood1 5 6 3 2" xfId="41626"/>
    <cellStyle name="SAPBEXexcGood1 5 6 3 2 2" xfId="41625"/>
    <cellStyle name="SAPBEXexcGood1 5 6 3 3" xfId="41624"/>
    <cellStyle name="SAPBEXexcGood1 5 6 4" xfId="41623"/>
    <cellStyle name="SAPBEXexcGood1 5 6 4 2" xfId="41622"/>
    <cellStyle name="SAPBEXexcGood1 5 6 5" xfId="41621"/>
    <cellStyle name="SAPBEXexcGood1 5 7" xfId="41620"/>
    <cellStyle name="SAPBEXexcGood1 5 7 2" xfId="41619"/>
    <cellStyle name="SAPBEXexcGood1 5 7 2 2" xfId="41618"/>
    <cellStyle name="SAPBEXexcGood1 5 7 2 2 2" xfId="41617"/>
    <cellStyle name="SAPBEXexcGood1 5 7 2 2 2 2" xfId="41616"/>
    <cellStyle name="SAPBEXexcGood1 5 7 2 2 3" xfId="41615"/>
    <cellStyle name="SAPBEXexcGood1 5 7 2 3" xfId="41614"/>
    <cellStyle name="SAPBEXexcGood1 5 7 2 3 2" xfId="41613"/>
    <cellStyle name="SAPBEXexcGood1 5 7 2 4" xfId="41612"/>
    <cellStyle name="SAPBEXexcGood1 5 7 3" xfId="41611"/>
    <cellStyle name="SAPBEXexcGood1 5 7 3 2" xfId="41610"/>
    <cellStyle name="SAPBEXexcGood1 5 7 4" xfId="41609"/>
    <cellStyle name="SAPBEXexcGood1 5 8" xfId="41608"/>
    <cellStyle name="SAPBEXexcGood1 5 8 2" xfId="41607"/>
    <cellStyle name="SAPBEXexcGood1 5 8 2 2" xfId="41606"/>
    <cellStyle name="SAPBEXexcGood1 5 8 2 2 2" xfId="41605"/>
    <cellStyle name="SAPBEXexcGood1 5 8 2 2 2 2" xfId="41604"/>
    <cellStyle name="SAPBEXexcGood1 5 8 2 2 3" xfId="41603"/>
    <cellStyle name="SAPBEXexcGood1 5 8 2 3" xfId="41602"/>
    <cellStyle name="SAPBEXexcGood1 5 8 2 3 2" xfId="41601"/>
    <cellStyle name="SAPBEXexcGood1 5 8 2 4" xfId="41600"/>
    <cellStyle name="SAPBEXexcGood1 5 8 3" xfId="41599"/>
    <cellStyle name="SAPBEXexcGood1 5 8 3 2" xfId="41598"/>
    <cellStyle name="SAPBEXexcGood1 5 8 3 2 2" xfId="41597"/>
    <cellStyle name="SAPBEXexcGood1 5 8 3 3" xfId="41596"/>
    <cellStyle name="SAPBEXexcGood1 5 8 4" xfId="41595"/>
    <cellStyle name="SAPBEXexcGood1 5 8 4 2" xfId="41594"/>
    <cellStyle name="SAPBEXexcGood1 5 8 5" xfId="41593"/>
    <cellStyle name="SAPBEXexcGood1 6" xfId="41592"/>
    <cellStyle name="SAPBEXexcGood1 6 2" xfId="41591"/>
    <cellStyle name="SAPBEXexcGood1 6 2 2" xfId="41590"/>
    <cellStyle name="SAPBEXexcGood1 6 2 2 2" xfId="41589"/>
    <cellStyle name="SAPBEXexcGood1 6 2 2 2 2" xfId="41588"/>
    <cellStyle name="SAPBEXexcGood1 6 2 2 2 2 2" xfId="41587"/>
    <cellStyle name="SAPBEXexcGood1 6 2 2 2 3" xfId="41586"/>
    <cellStyle name="SAPBEXexcGood1 6 2 2 3" xfId="41585"/>
    <cellStyle name="SAPBEXexcGood1 6 2 2 3 2" xfId="41584"/>
    <cellStyle name="SAPBEXexcGood1 6 2 2 4" xfId="41583"/>
    <cellStyle name="SAPBEXexcGood1 6 2 3" xfId="41582"/>
    <cellStyle name="SAPBEXexcGood1 6 2 3 2" xfId="41581"/>
    <cellStyle name="SAPBEXexcGood1 6 2 4" xfId="41580"/>
    <cellStyle name="SAPBEXexcGood1 6 3" xfId="41579"/>
    <cellStyle name="SAPBEXexcGood1 6 3 2" xfId="41578"/>
    <cellStyle name="SAPBEXexcGood1 6 3 2 2" xfId="41577"/>
    <cellStyle name="SAPBEXexcGood1 6 3 2 2 2" xfId="41576"/>
    <cellStyle name="SAPBEXexcGood1 6 3 2 2 2 2" xfId="41575"/>
    <cellStyle name="SAPBEXexcGood1 6 3 2 2 3" xfId="41574"/>
    <cellStyle name="SAPBEXexcGood1 6 3 2 3" xfId="41573"/>
    <cellStyle name="SAPBEXexcGood1 6 3 2 3 2" xfId="41572"/>
    <cellStyle name="SAPBEXexcGood1 6 3 2 4" xfId="41571"/>
    <cellStyle name="SAPBEXexcGood1 6 3 3" xfId="41570"/>
    <cellStyle name="SAPBEXexcGood1 6 3 3 2" xfId="41569"/>
    <cellStyle name="SAPBEXexcGood1 6 3 3 2 2" xfId="41568"/>
    <cellStyle name="SAPBEXexcGood1 6 3 3 3" xfId="41567"/>
    <cellStyle name="SAPBEXexcGood1 6 3 4" xfId="41566"/>
    <cellStyle name="SAPBEXexcGood1 6 3 4 2" xfId="41565"/>
    <cellStyle name="SAPBEXexcGood1 6 3 5" xfId="41564"/>
    <cellStyle name="SAPBEXexcGood1 6 4" xfId="41563"/>
    <cellStyle name="SAPBEXexcGood1 6 4 2" xfId="41562"/>
    <cellStyle name="SAPBEXexcGood1 6 4 2 2" xfId="41561"/>
    <cellStyle name="SAPBEXexcGood1 6 4 2 2 2" xfId="41560"/>
    <cellStyle name="SAPBEXexcGood1 6 4 2 2 2 2" xfId="41559"/>
    <cellStyle name="SAPBEXexcGood1 6 4 2 2 3" xfId="41558"/>
    <cellStyle name="SAPBEXexcGood1 6 4 2 3" xfId="41557"/>
    <cellStyle name="SAPBEXexcGood1 6 4 2 3 2" xfId="41556"/>
    <cellStyle name="SAPBEXexcGood1 6 4 2 4" xfId="41555"/>
    <cellStyle name="SAPBEXexcGood1 6 4 3" xfId="41554"/>
    <cellStyle name="SAPBEXexcGood1 6 4 3 2" xfId="41553"/>
    <cellStyle name="SAPBEXexcGood1 6 4 4" xfId="41552"/>
    <cellStyle name="SAPBEXexcGood1 6 5" xfId="41551"/>
    <cellStyle name="SAPBEXexcGood1 6 5 2" xfId="41550"/>
    <cellStyle name="SAPBEXexcGood1 6 5 2 2" xfId="41549"/>
    <cellStyle name="SAPBEXexcGood1 6 5 2 2 2" xfId="41548"/>
    <cellStyle name="SAPBEXexcGood1 6 5 2 2 2 2" xfId="41547"/>
    <cellStyle name="SAPBEXexcGood1 6 5 2 2 3" xfId="41546"/>
    <cellStyle name="SAPBEXexcGood1 6 5 2 3" xfId="41545"/>
    <cellStyle name="SAPBEXexcGood1 6 5 2 3 2" xfId="41544"/>
    <cellStyle name="SAPBEXexcGood1 6 5 2 4" xfId="41543"/>
    <cellStyle name="SAPBEXexcGood1 6 5 3" xfId="41542"/>
    <cellStyle name="SAPBEXexcGood1 6 5 3 2" xfId="41541"/>
    <cellStyle name="SAPBEXexcGood1 6 5 3 2 2" xfId="41540"/>
    <cellStyle name="SAPBEXexcGood1 6 5 3 3" xfId="41539"/>
    <cellStyle name="SAPBEXexcGood1 6 5 4" xfId="41538"/>
    <cellStyle name="SAPBEXexcGood1 6 5 4 2" xfId="41537"/>
    <cellStyle name="SAPBEXexcGood1 6 5 5" xfId="41536"/>
    <cellStyle name="SAPBEXexcGood1 6 6" xfId="41535"/>
    <cellStyle name="SAPBEXexcGood1 6 6 2" xfId="41534"/>
    <cellStyle name="SAPBEXexcGood1 7" xfId="41533"/>
    <cellStyle name="SAPBEXexcGood1 7 2" xfId="41532"/>
    <cellStyle name="SAPBEXexcGood1 7 2 2" xfId="41531"/>
    <cellStyle name="SAPBEXexcGood1 7 2 2 2" xfId="41530"/>
    <cellStyle name="SAPBEXexcGood1 7 2 2 2 2" xfId="41529"/>
    <cellStyle name="SAPBEXexcGood1 7 2 2 3" xfId="41528"/>
    <cellStyle name="SAPBEXexcGood1 7 2 3" xfId="41527"/>
    <cellStyle name="SAPBEXexcGood1 7 2 3 2" xfId="41526"/>
    <cellStyle name="SAPBEXexcGood1 7 2 4" xfId="41525"/>
    <cellStyle name="SAPBEXexcGood1 8" xfId="41524"/>
    <cellStyle name="SAPBEXexcGood1 8 2" xfId="41523"/>
    <cellStyle name="SAPBEXexcGood1 8 2 2" xfId="41522"/>
    <cellStyle name="SAPBEXexcGood1 8 2 2 2" xfId="41521"/>
    <cellStyle name="SAPBEXexcGood1 8 2 2 2 2" xfId="41520"/>
    <cellStyle name="SAPBEXexcGood1 8 2 2 3" xfId="41519"/>
    <cellStyle name="SAPBEXexcGood1 8 2 3" xfId="41518"/>
    <cellStyle name="SAPBEXexcGood1 8 2 3 2" xfId="41517"/>
    <cellStyle name="SAPBEXexcGood1 8 2 4" xfId="41516"/>
    <cellStyle name="SAPBEXexcGood1 8 3" xfId="41515"/>
    <cellStyle name="SAPBEXexcGood1 8 3 2" xfId="41514"/>
    <cellStyle name="SAPBEXexcGood1 8 3 2 2" xfId="41513"/>
    <cellStyle name="SAPBEXexcGood1 8 3 3" xfId="41512"/>
    <cellStyle name="SAPBEXexcGood1 8 4" xfId="41511"/>
    <cellStyle name="SAPBEXexcGood1 8 4 2" xfId="41510"/>
    <cellStyle name="SAPBEXexcGood1 8 5" xfId="41509"/>
    <cellStyle name="SAPBEXexcGood2" xfId="41508"/>
    <cellStyle name="SAPBEXexcGood2 2" xfId="41507"/>
    <cellStyle name="SAPBEXexcGood2 2 2" xfId="41506"/>
    <cellStyle name="SAPBEXexcGood2 2 2 2" xfId="41505"/>
    <cellStyle name="SAPBEXexcGood2 2 2 2 2" xfId="41504"/>
    <cellStyle name="SAPBEXexcGood2 2 2 2 2 2" xfId="41503"/>
    <cellStyle name="SAPBEXexcGood2 2 2 2 2 2 2" xfId="41502"/>
    <cellStyle name="SAPBEXexcGood2 2 2 2 2 2 2 2" xfId="41501"/>
    <cellStyle name="SAPBEXexcGood2 2 2 2 2 2 2 2 2" xfId="41500"/>
    <cellStyle name="SAPBEXexcGood2 2 2 2 2 2 2 2 2 2" xfId="41499"/>
    <cellStyle name="SAPBEXexcGood2 2 2 2 2 2 2 2 3" xfId="41498"/>
    <cellStyle name="SAPBEXexcGood2 2 2 2 2 2 2 3" xfId="41497"/>
    <cellStyle name="SAPBEXexcGood2 2 2 2 2 2 2 3 2" xfId="41496"/>
    <cellStyle name="SAPBEXexcGood2 2 2 2 2 2 2 4" xfId="41495"/>
    <cellStyle name="SAPBEXexcGood2 2 2 2 2 2 3" xfId="41494"/>
    <cellStyle name="SAPBEXexcGood2 2 2 2 2 2 3 2" xfId="41493"/>
    <cellStyle name="SAPBEXexcGood2 2 2 2 2 3" xfId="41492"/>
    <cellStyle name="SAPBEXexcGood2 2 2 2 2 3 2" xfId="41491"/>
    <cellStyle name="SAPBEXexcGood2 2 2 2 2 3 2 2" xfId="41490"/>
    <cellStyle name="SAPBEXexcGood2 2 2 2 2 3 2 2 2" xfId="41489"/>
    <cellStyle name="SAPBEXexcGood2 2 2 2 2 3 2 2 2 2" xfId="41488"/>
    <cellStyle name="SAPBEXexcGood2 2 2 2 2 3 2 2 3" xfId="41487"/>
    <cellStyle name="SAPBEXexcGood2 2 2 2 2 3 2 3" xfId="41486"/>
    <cellStyle name="SAPBEXexcGood2 2 2 2 2 3 2 3 2" xfId="41485"/>
    <cellStyle name="SAPBEXexcGood2 2 2 2 2 3 2 4" xfId="41484"/>
    <cellStyle name="SAPBEXexcGood2 2 2 2 2 4" xfId="41483"/>
    <cellStyle name="SAPBEXexcGood2 2 2 2 2 4 2" xfId="41482"/>
    <cellStyle name="SAPBEXexcGood2 2 2 2 2 4 2 2" xfId="41481"/>
    <cellStyle name="SAPBEXexcGood2 2 2 2 2 4 2 2 2" xfId="41480"/>
    <cellStyle name="SAPBEXexcGood2 2 2 2 2 4 2 2 2 2" xfId="41479"/>
    <cellStyle name="SAPBEXexcGood2 2 2 2 2 4 2 2 3" xfId="41478"/>
    <cellStyle name="SAPBEXexcGood2 2 2 2 2 4 2 3" xfId="41477"/>
    <cellStyle name="SAPBEXexcGood2 2 2 2 2 4 2 3 2" xfId="41476"/>
    <cellStyle name="SAPBEXexcGood2 2 2 2 2 4 2 4" xfId="41475"/>
    <cellStyle name="SAPBEXexcGood2 2 2 2 2 4 3" xfId="41474"/>
    <cellStyle name="SAPBEXexcGood2 2 2 2 2 4 3 2" xfId="41473"/>
    <cellStyle name="SAPBEXexcGood2 2 2 2 2 4 4" xfId="41472"/>
    <cellStyle name="SAPBEXexcGood2 2 2 2 2 5" xfId="41471"/>
    <cellStyle name="SAPBEXexcGood2 2 2 2 2 5 2" xfId="41470"/>
    <cellStyle name="SAPBEXexcGood2 2 2 2 2 5 2 2" xfId="41469"/>
    <cellStyle name="SAPBEXexcGood2 2 2 2 2 5 2 2 2" xfId="41468"/>
    <cellStyle name="SAPBEXexcGood2 2 2 2 2 5 2 2 2 2" xfId="41467"/>
    <cellStyle name="SAPBEXexcGood2 2 2 2 2 5 2 2 3" xfId="41466"/>
    <cellStyle name="SAPBEXexcGood2 2 2 2 2 5 2 3" xfId="41465"/>
    <cellStyle name="SAPBEXexcGood2 2 2 2 2 5 2 3 2" xfId="41464"/>
    <cellStyle name="SAPBEXexcGood2 2 2 2 2 5 2 4" xfId="41463"/>
    <cellStyle name="SAPBEXexcGood2 2 2 2 2 5 3" xfId="41462"/>
    <cellStyle name="SAPBEXexcGood2 2 2 2 2 5 3 2" xfId="41461"/>
    <cellStyle name="SAPBEXexcGood2 2 2 2 2 5 3 2 2" xfId="41460"/>
    <cellStyle name="SAPBEXexcGood2 2 2 2 2 5 3 3" xfId="41459"/>
    <cellStyle name="SAPBEXexcGood2 2 2 2 2 5 4" xfId="41458"/>
    <cellStyle name="SAPBEXexcGood2 2 2 2 2 5 4 2" xfId="41457"/>
    <cellStyle name="SAPBEXexcGood2 2 2 2 2 5 5" xfId="41456"/>
    <cellStyle name="SAPBEXexcGood2 2 2 2 2 6" xfId="41455"/>
    <cellStyle name="SAPBEXexcGood2 2 2 2 2 6 2" xfId="41454"/>
    <cellStyle name="SAPBEXexcGood2 2 2 2 2 6 2 2" xfId="41453"/>
    <cellStyle name="SAPBEXexcGood2 2 2 2 2 6 2 2 2" xfId="41452"/>
    <cellStyle name="SAPBEXexcGood2 2 2 2 2 6 2 2 2 2" xfId="41451"/>
    <cellStyle name="SAPBEXexcGood2 2 2 2 2 6 2 2 3" xfId="41450"/>
    <cellStyle name="SAPBEXexcGood2 2 2 2 2 6 2 3" xfId="41449"/>
    <cellStyle name="SAPBEXexcGood2 2 2 2 2 6 2 3 2" xfId="41448"/>
    <cellStyle name="SAPBEXexcGood2 2 2 2 2 6 2 4" xfId="41447"/>
    <cellStyle name="SAPBEXexcGood2 2 2 2 2 6 3" xfId="41446"/>
    <cellStyle name="SAPBEXexcGood2 2 2 2 2 6 3 2" xfId="41445"/>
    <cellStyle name="SAPBEXexcGood2 2 2 2 2 6 4" xfId="41444"/>
    <cellStyle name="SAPBEXexcGood2 2 2 2 2 7" xfId="41443"/>
    <cellStyle name="SAPBEXexcGood2 2 2 2 2 7 2" xfId="41442"/>
    <cellStyle name="SAPBEXexcGood2 2 2 2 2 7 2 2" xfId="41441"/>
    <cellStyle name="SAPBEXexcGood2 2 2 2 2 7 2 2 2" xfId="41440"/>
    <cellStyle name="SAPBEXexcGood2 2 2 2 2 7 2 2 2 2" xfId="41439"/>
    <cellStyle name="SAPBEXexcGood2 2 2 2 2 7 2 2 3" xfId="41438"/>
    <cellStyle name="SAPBEXexcGood2 2 2 2 2 7 2 3" xfId="41437"/>
    <cellStyle name="SAPBEXexcGood2 2 2 2 2 7 2 3 2" xfId="41436"/>
    <cellStyle name="SAPBEXexcGood2 2 2 2 2 7 2 4" xfId="41435"/>
    <cellStyle name="SAPBEXexcGood2 2 2 2 2 7 3" xfId="41434"/>
    <cellStyle name="SAPBEXexcGood2 2 2 2 2 7 3 2" xfId="41433"/>
    <cellStyle name="SAPBEXexcGood2 2 2 2 2 7 3 2 2" xfId="41432"/>
    <cellStyle name="SAPBEXexcGood2 2 2 2 2 7 3 3" xfId="41431"/>
    <cellStyle name="SAPBEXexcGood2 2 2 2 2 7 4" xfId="41430"/>
    <cellStyle name="SAPBEXexcGood2 2 2 2 2 7 4 2" xfId="41429"/>
    <cellStyle name="SAPBEXexcGood2 2 2 2 2 7 5" xfId="41428"/>
    <cellStyle name="SAPBEXexcGood2 2 2 2 3" xfId="41427"/>
    <cellStyle name="SAPBEXexcGood2 2 2 2 3 2" xfId="41426"/>
    <cellStyle name="SAPBEXexcGood2 2 2 2 3 2 2" xfId="41425"/>
    <cellStyle name="SAPBEXexcGood2 2 2 2 3 2 2 2" xfId="41424"/>
    <cellStyle name="SAPBEXexcGood2 2 2 2 3 2 2 2 2" xfId="41423"/>
    <cellStyle name="SAPBEXexcGood2 2 2 2 3 2 2 3" xfId="41422"/>
    <cellStyle name="SAPBEXexcGood2 2 2 2 3 2 3" xfId="41421"/>
    <cellStyle name="SAPBEXexcGood2 2 2 2 3 2 3 2" xfId="41420"/>
    <cellStyle name="SAPBEXexcGood2 2 2 2 3 2 4" xfId="41419"/>
    <cellStyle name="SAPBEXexcGood2 2 2 2 3 3" xfId="41418"/>
    <cellStyle name="SAPBEXexcGood2 2 2 2 3 3 2" xfId="41417"/>
    <cellStyle name="SAPBEXexcGood2 2 2 2 4" xfId="41416"/>
    <cellStyle name="SAPBEXexcGood2 2 2 2 4 2" xfId="41415"/>
    <cellStyle name="SAPBEXexcGood2 2 2 2 4 2 2" xfId="41414"/>
    <cellStyle name="SAPBEXexcGood2 2 2 2 4 2 2 2" xfId="41413"/>
    <cellStyle name="SAPBEXexcGood2 2 2 2 4 2 2 2 2" xfId="41412"/>
    <cellStyle name="SAPBEXexcGood2 2 2 2 4 2 2 3" xfId="41411"/>
    <cellStyle name="SAPBEXexcGood2 2 2 2 4 2 3" xfId="41410"/>
    <cellStyle name="SAPBEXexcGood2 2 2 2 4 2 3 2" xfId="41409"/>
    <cellStyle name="SAPBEXexcGood2 2 2 2 4 2 4" xfId="41408"/>
    <cellStyle name="SAPBEXexcGood2 2 2 2 5" xfId="41407"/>
    <cellStyle name="SAPBEXexcGood2 2 2 2 5 2" xfId="41406"/>
    <cellStyle name="SAPBEXexcGood2 2 2 2 5 2 2" xfId="41405"/>
    <cellStyle name="SAPBEXexcGood2 2 2 2 5 2 2 2" xfId="41404"/>
    <cellStyle name="SAPBEXexcGood2 2 2 2 5 2 2 2 2" xfId="41403"/>
    <cellStyle name="SAPBEXexcGood2 2 2 2 5 2 2 3" xfId="41402"/>
    <cellStyle name="SAPBEXexcGood2 2 2 2 5 2 3" xfId="41401"/>
    <cellStyle name="SAPBEXexcGood2 2 2 2 5 2 3 2" xfId="41400"/>
    <cellStyle name="SAPBEXexcGood2 2 2 2 5 2 4" xfId="41399"/>
    <cellStyle name="SAPBEXexcGood2 2 2 2 5 3" xfId="41398"/>
    <cellStyle name="SAPBEXexcGood2 2 2 2 5 3 2" xfId="41397"/>
    <cellStyle name="SAPBEXexcGood2 2 2 2 5 4" xfId="41396"/>
    <cellStyle name="SAPBEXexcGood2 2 2 2 6" xfId="41395"/>
    <cellStyle name="SAPBEXexcGood2 2 2 2 6 2" xfId="41394"/>
    <cellStyle name="SAPBEXexcGood2 2 2 2 6 2 2" xfId="41393"/>
    <cellStyle name="SAPBEXexcGood2 2 2 2 6 2 2 2" xfId="41392"/>
    <cellStyle name="SAPBEXexcGood2 2 2 2 6 2 2 2 2" xfId="41391"/>
    <cellStyle name="SAPBEXexcGood2 2 2 2 6 2 2 3" xfId="41390"/>
    <cellStyle name="SAPBEXexcGood2 2 2 2 6 2 3" xfId="41389"/>
    <cellStyle name="SAPBEXexcGood2 2 2 2 6 2 3 2" xfId="41388"/>
    <cellStyle name="SAPBEXexcGood2 2 2 2 6 2 4" xfId="41387"/>
    <cellStyle name="SAPBEXexcGood2 2 2 2 6 3" xfId="41386"/>
    <cellStyle name="SAPBEXexcGood2 2 2 2 6 3 2" xfId="41385"/>
    <cellStyle name="SAPBEXexcGood2 2 2 2 6 3 2 2" xfId="41384"/>
    <cellStyle name="SAPBEXexcGood2 2 2 2 6 3 3" xfId="41383"/>
    <cellStyle name="SAPBEXexcGood2 2 2 2 6 4" xfId="41382"/>
    <cellStyle name="SAPBEXexcGood2 2 2 2 6 4 2" xfId="41381"/>
    <cellStyle name="SAPBEXexcGood2 2 2 2 6 5" xfId="41380"/>
    <cellStyle name="SAPBEXexcGood2 2 2 2 7" xfId="41379"/>
    <cellStyle name="SAPBEXexcGood2 2 2 2 7 2" xfId="41378"/>
    <cellStyle name="SAPBEXexcGood2 2 2 2 7 2 2" xfId="41377"/>
    <cellStyle name="SAPBEXexcGood2 2 2 2 7 2 2 2" xfId="41376"/>
    <cellStyle name="SAPBEXexcGood2 2 2 2 7 2 2 2 2" xfId="41375"/>
    <cellStyle name="SAPBEXexcGood2 2 2 2 7 2 2 3" xfId="41374"/>
    <cellStyle name="SAPBEXexcGood2 2 2 2 7 2 3" xfId="41373"/>
    <cellStyle name="SAPBEXexcGood2 2 2 2 7 2 3 2" xfId="41372"/>
    <cellStyle name="SAPBEXexcGood2 2 2 2 7 2 4" xfId="41371"/>
    <cellStyle name="SAPBEXexcGood2 2 2 2 7 3" xfId="41370"/>
    <cellStyle name="SAPBEXexcGood2 2 2 2 7 3 2" xfId="41369"/>
    <cellStyle name="SAPBEXexcGood2 2 2 2 7 4" xfId="41368"/>
    <cellStyle name="SAPBEXexcGood2 2 2 2 8" xfId="41367"/>
    <cellStyle name="SAPBEXexcGood2 2 2 2 8 2" xfId="41366"/>
    <cellStyle name="SAPBEXexcGood2 2 2 2 8 2 2" xfId="41365"/>
    <cellStyle name="SAPBEXexcGood2 2 2 2 8 2 2 2" xfId="41364"/>
    <cellStyle name="SAPBEXexcGood2 2 2 2 8 2 2 2 2" xfId="41363"/>
    <cellStyle name="SAPBEXexcGood2 2 2 2 8 2 2 3" xfId="41362"/>
    <cellStyle name="SAPBEXexcGood2 2 2 2 8 2 3" xfId="41361"/>
    <cellStyle name="SAPBEXexcGood2 2 2 2 8 2 3 2" xfId="41360"/>
    <cellStyle name="SAPBEXexcGood2 2 2 2 8 2 4" xfId="41359"/>
    <cellStyle name="SAPBEXexcGood2 2 2 2 8 3" xfId="41358"/>
    <cellStyle name="SAPBEXexcGood2 2 2 2 8 3 2" xfId="41357"/>
    <cellStyle name="SAPBEXexcGood2 2 2 2 8 3 2 2" xfId="41356"/>
    <cellStyle name="SAPBEXexcGood2 2 2 2 8 3 3" xfId="41355"/>
    <cellStyle name="SAPBEXexcGood2 2 2 2 8 4" xfId="41354"/>
    <cellStyle name="SAPBEXexcGood2 2 2 2 8 4 2" xfId="41353"/>
    <cellStyle name="SAPBEXexcGood2 2 2 2 8 5" xfId="41352"/>
    <cellStyle name="SAPBEXexcGood2 2 2 3" xfId="41351"/>
    <cellStyle name="SAPBEXexcGood2 2 2 3 2" xfId="41350"/>
    <cellStyle name="SAPBEXexcGood2 2 2 3 2 2" xfId="41349"/>
    <cellStyle name="SAPBEXexcGood2 2 2 3 2 2 2" xfId="41348"/>
    <cellStyle name="SAPBEXexcGood2 2 2 3 2 2 2 2" xfId="41347"/>
    <cellStyle name="SAPBEXexcGood2 2 2 3 2 2 2 2 2" xfId="41346"/>
    <cellStyle name="SAPBEXexcGood2 2 2 3 2 2 2 3" xfId="41345"/>
    <cellStyle name="SAPBEXexcGood2 2 2 3 2 2 3" xfId="41344"/>
    <cellStyle name="SAPBEXexcGood2 2 2 3 2 2 3 2" xfId="41343"/>
    <cellStyle name="SAPBEXexcGood2 2 2 3 2 2 4" xfId="41342"/>
    <cellStyle name="SAPBEXexcGood2 2 2 3 2 3" xfId="41341"/>
    <cellStyle name="SAPBEXexcGood2 2 2 3 2 3 2" xfId="41340"/>
    <cellStyle name="SAPBEXexcGood2 2 2 3 3" xfId="41339"/>
    <cellStyle name="SAPBEXexcGood2 2 2 3 3 2" xfId="41338"/>
    <cellStyle name="SAPBEXexcGood2 2 2 3 3 2 2" xfId="41337"/>
    <cellStyle name="SAPBEXexcGood2 2 2 3 3 2 2 2" xfId="41336"/>
    <cellStyle name="SAPBEXexcGood2 2 2 3 3 2 2 2 2" xfId="41335"/>
    <cellStyle name="SAPBEXexcGood2 2 2 3 3 2 2 3" xfId="41334"/>
    <cellStyle name="SAPBEXexcGood2 2 2 3 3 2 3" xfId="41333"/>
    <cellStyle name="SAPBEXexcGood2 2 2 3 3 2 3 2" xfId="41332"/>
    <cellStyle name="SAPBEXexcGood2 2 2 3 3 2 4" xfId="41331"/>
    <cellStyle name="SAPBEXexcGood2 2 2 3 4" xfId="41330"/>
    <cellStyle name="SAPBEXexcGood2 2 2 3 4 2" xfId="41329"/>
    <cellStyle name="SAPBEXexcGood2 2 2 3 4 2 2" xfId="41328"/>
    <cellStyle name="SAPBEXexcGood2 2 2 3 4 2 2 2" xfId="41327"/>
    <cellStyle name="SAPBEXexcGood2 2 2 3 4 2 2 2 2" xfId="41326"/>
    <cellStyle name="SAPBEXexcGood2 2 2 3 4 2 2 3" xfId="41325"/>
    <cellStyle name="SAPBEXexcGood2 2 2 3 4 2 3" xfId="41324"/>
    <cellStyle name="SAPBEXexcGood2 2 2 3 4 2 3 2" xfId="41323"/>
    <cellStyle name="SAPBEXexcGood2 2 2 3 4 2 4" xfId="41322"/>
    <cellStyle name="SAPBEXexcGood2 2 2 3 4 3" xfId="41321"/>
    <cellStyle name="SAPBEXexcGood2 2 2 3 4 3 2" xfId="41320"/>
    <cellStyle name="SAPBEXexcGood2 2 2 3 4 4" xfId="41319"/>
    <cellStyle name="SAPBEXexcGood2 2 2 3 5" xfId="41318"/>
    <cellStyle name="SAPBEXexcGood2 2 2 3 5 2" xfId="41317"/>
    <cellStyle name="SAPBEXexcGood2 2 2 3 5 2 2" xfId="41316"/>
    <cellStyle name="SAPBEXexcGood2 2 2 3 5 2 2 2" xfId="41315"/>
    <cellStyle name="SAPBEXexcGood2 2 2 3 5 2 2 2 2" xfId="41314"/>
    <cellStyle name="SAPBEXexcGood2 2 2 3 5 2 2 3" xfId="41313"/>
    <cellStyle name="SAPBEXexcGood2 2 2 3 5 2 3" xfId="41312"/>
    <cellStyle name="SAPBEXexcGood2 2 2 3 5 2 3 2" xfId="41311"/>
    <cellStyle name="SAPBEXexcGood2 2 2 3 5 2 4" xfId="41310"/>
    <cellStyle name="SAPBEXexcGood2 2 2 3 5 3" xfId="41309"/>
    <cellStyle name="SAPBEXexcGood2 2 2 3 5 3 2" xfId="41308"/>
    <cellStyle name="SAPBEXexcGood2 2 2 3 5 3 2 2" xfId="41307"/>
    <cellStyle name="SAPBEXexcGood2 2 2 3 5 3 3" xfId="41306"/>
    <cellStyle name="SAPBEXexcGood2 2 2 3 5 4" xfId="41305"/>
    <cellStyle name="SAPBEXexcGood2 2 2 3 5 4 2" xfId="41304"/>
    <cellStyle name="SAPBEXexcGood2 2 2 3 5 5" xfId="41303"/>
    <cellStyle name="SAPBEXexcGood2 2 2 3 6" xfId="41302"/>
    <cellStyle name="SAPBEXexcGood2 2 2 3 6 2" xfId="41301"/>
    <cellStyle name="SAPBEXexcGood2 2 2 3 6 2 2" xfId="41300"/>
    <cellStyle name="SAPBEXexcGood2 2 2 3 6 2 2 2" xfId="41299"/>
    <cellStyle name="SAPBEXexcGood2 2 2 3 6 2 2 2 2" xfId="41298"/>
    <cellStyle name="SAPBEXexcGood2 2 2 3 6 2 2 3" xfId="41297"/>
    <cellStyle name="SAPBEXexcGood2 2 2 3 6 2 3" xfId="41296"/>
    <cellStyle name="SAPBEXexcGood2 2 2 3 6 2 3 2" xfId="41295"/>
    <cellStyle name="SAPBEXexcGood2 2 2 3 6 2 4" xfId="41294"/>
    <cellStyle name="SAPBEXexcGood2 2 2 3 6 3" xfId="41293"/>
    <cellStyle name="SAPBEXexcGood2 2 2 3 6 3 2" xfId="41292"/>
    <cellStyle name="SAPBEXexcGood2 2 2 3 6 4" xfId="41291"/>
    <cellStyle name="SAPBEXexcGood2 2 2 3 7" xfId="41290"/>
    <cellStyle name="SAPBEXexcGood2 2 2 3 7 2" xfId="41289"/>
    <cellStyle name="SAPBEXexcGood2 2 2 3 7 2 2" xfId="41288"/>
    <cellStyle name="SAPBEXexcGood2 2 2 3 7 2 2 2" xfId="41287"/>
    <cellStyle name="SAPBEXexcGood2 2 2 3 7 2 2 2 2" xfId="41286"/>
    <cellStyle name="SAPBEXexcGood2 2 2 3 7 2 2 3" xfId="41285"/>
    <cellStyle name="SAPBEXexcGood2 2 2 3 7 2 3" xfId="41284"/>
    <cellStyle name="SAPBEXexcGood2 2 2 3 7 2 3 2" xfId="41283"/>
    <cellStyle name="SAPBEXexcGood2 2 2 3 7 2 4" xfId="41282"/>
    <cellStyle name="SAPBEXexcGood2 2 2 3 7 3" xfId="41281"/>
    <cellStyle name="SAPBEXexcGood2 2 2 3 7 3 2" xfId="41280"/>
    <cellStyle name="SAPBEXexcGood2 2 2 3 7 3 2 2" xfId="41279"/>
    <cellStyle name="SAPBEXexcGood2 2 2 3 7 3 3" xfId="41278"/>
    <cellStyle name="SAPBEXexcGood2 2 2 3 7 4" xfId="41277"/>
    <cellStyle name="SAPBEXexcGood2 2 2 3 7 4 2" xfId="41276"/>
    <cellStyle name="SAPBEXexcGood2 2 2 3 7 5" xfId="41275"/>
    <cellStyle name="SAPBEXexcGood2 2 2 4" xfId="41274"/>
    <cellStyle name="SAPBEXexcGood2 2 2 4 2" xfId="41273"/>
    <cellStyle name="SAPBEXexcGood2 2 2 4 2 2" xfId="41272"/>
    <cellStyle name="SAPBEXexcGood2 2 2 4 2 2 2" xfId="41271"/>
    <cellStyle name="SAPBEXexcGood2 2 2 4 2 2 2 2" xfId="41270"/>
    <cellStyle name="SAPBEXexcGood2 2 2 4 2 2 3" xfId="41269"/>
    <cellStyle name="SAPBEXexcGood2 2 2 4 2 3" xfId="41268"/>
    <cellStyle name="SAPBEXexcGood2 2 2 4 2 3 2" xfId="41267"/>
    <cellStyle name="SAPBEXexcGood2 2 2 4 2 4" xfId="41266"/>
    <cellStyle name="SAPBEXexcGood2 2 2 4 3" xfId="41265"/>
    <cellStyle name="SAPBEXexcGood2 2 2 4 3 2" xfId="41264"/>
    <cellStyle name="SAPBEXexcGood2 2 2 5" xfId="41263"/>
    <cellStyle name="SAPBEXexcGood2 2 2 5 2" xfId="41262"/>
    <cellStyle name="SAPBEXexcGood2 2 2 5 2 2" xfId="41261"/>
    <cellStyle name="SAPBEXexcGood2 2 2 5 2 2 2" xfId="41260"/>
    <cellStyle name="SAPBEXexcGood2 2 2 5 2 2 2 2" xfId="41259"/>
    <cellStyle name="SAPBEXexcGood2 2 2 5 2 2 3" xfId="41258"/>
    <cellStyle name="SAPBEXexcGood2 2 2 5 2 3" xfId="41257"/>
    <cellStyle name="SAPBEXexcGood2 2 2 5 2 3 2" xfId="41256"/>
    <cellStyle name="SAPBEXexcGood2 2 2 5 2 4" xfId="41255"/>
    <cellStyle name="SAPBEXexcGood2 2 2 6" xfId="41254"/>
    <cellStyle name="SAPBEXexcGood2 2 2 6 2" xfId="41253"/>
    <cellStyle name="SAPBEXexcGood2 2 2 6 2 2" xfId="41252"/>
    <cellStyle name="SAPBEXexcGood2 2 2 6 2 2 2" xfId="41251"/>
    <cellStyle name="SAPBEXexcGood2 2 2 6 2 2 2 2" xfId="41250"/>
    <cellStyle name="SAPBEXexcGood2 2 2 6 2 2 3" xfId="41249"/>
    <cellStyle name="SAPBEXexcGood2 2 2 6 2 3" xfId="41248"/>
    <cellStyle name="SAPBEXexcGood2 2 2 6 2 3 2" xfId="41247"/>
    <cellStyle name="SAPBEXexcGood2 2 2 6 2 4" xfId="41246"/>
    <cellStyle name="SAPBEXexcGood2 2 2 6 3" xfId="41245"/>
    <cellStyle name="SAPBEXexcGood2 2 2 6 3 2" xfId="41244"/>
    <cellStyle name="SAPBEXexcGood2 2 2 6 4" xfId="41243"/>
    <cellStyle name="SAPBEXexcGood2 2 2 7" xfId="41242"/>
    <cellStyle name="SAPBEXexcGood2 2 2 7 2" xfId="41241"/>
    <cellStyle name="SAPBEXexcGood2 2 2 7 2 2" xfId="41240"/>
    <cellStyle name="SAPBEXexcGood2 2 2 7 2 2 2" xfId="41239"/>
    <cellStyle name="SAPBEXexcGood2 2 2 7 2 2 2 2" xfId="41238"/>
    <cellStyle name="SAPBEXexcGood2 2 2 7 2 2 3" xfId="41237"/>
    <cellStyle name="SAPBEXexcGood2 2 2 7 2 3" xfId="41236"/>
    <cellStyle name="SAPBEXexcGood2 2 2 7 2 3 2" xfId="41235"/>
    <cellStyle name="SAPBEXexcGood2 2 2 7 2 4" xfId="41234"/>
    <cellStyle name="SAPBEXexcGood2 2 2 7 3" xfId="41233"/>
    <cellStyle name="SAPBEXexcGood2 2 2 7 3 2" xfId="41232"/>
    <cellStyle name="SAPBEXexcGood2 2 2 7 3 2 2" xfId="41231"/>
    <cellStyle name="SAPBEXexcGood2 2 2 7 3 3" xfId="41230"/>
    <cellStyle name="SAPBEXexcGood2 2 2 7 4" xfId="41229"/>
    <cellStyle name="SAPBEXexcGood2 2 2 7 4 2" xfId="41228"/>
    <cellStyle name="SAPBEXexcGood2 2 2 7 5" xfId="41227"/>
    <cellStyle name="SAPBEXexcGood2 2 2 8" xfId="41226"/>
    <cellStyle name="SAPBEXexcGood2 2 2 8 2" xfId="41225"/>
    <cellStyle name="SAPBEXexcGood2 2 2 8 2 2" xfId="41224"/>
    <cellStyle name="SAPBEXexcGood2 2 2 8 2 2 2" xfId="41223"/>
    <cellStyle name="SAPBEXexcGood2 2 2 8 2 2 2 2" xfId="41222"/>
    <cellStyle name="SAPBEXexcGood2 2 2 8 2 2 3" xfId="41221"/>
    <cellStyle name="SAPBEXexcGood2 2 2 8 2 3" xfId="41220"/>
    <cellStyle name="SAPBEXexcGood2 2 2 8 2 3 2" xfId="41219"/>
    <cellStyle name="SAPBEXexcGood2 2 2 8 2 4" xfId="41218"/>
    <cellStyle name="SAPBEXexcGood2 2 2 8 3" xfId="41217"/>
    <cellStyle name="SAPBEXexcGood2 2 2 8 3 2" xfId="41216"/>
    <cellStyle name="SAPBEXexcGood2 2 2 8 4" xfId="41215"/>
    <cellStyle name="SAPBEXexcGood2 2 2 9" xfId="41214"/>
    <cellStyle name="SAPBEXexcGood2 2 2 9 2" xfId="41213"/>
    <cellStyle name="SAPBEXexcGood2 2 2 9 2 2" xfId="41212"/>
    <cellStyle name="SAPBEXexcGood2 2 2 9 2 2 2" xfId="41211"/>
    <cellStyle name="SAPBEXexcGood2 2 2 9 2 2 2 2" xfId="41210"/>
    <cellStyle name="SAPBEXexcGood2 2 2 9 2 2 3" xfId="41209"/>
    <cellStyle name="SAPBEXexcGood2 2 2 9 2 3" xfId="41208"/>
    <cellStyle name="SAPBEXexcGood2 2 2 9 2 3 2" xfId="41207"/>
    <cellStyle name="SAPBEXexcGood2 2 2 9 2 4" xfId="41206"/>
    <cellStyle name="SAPBEXexcGood2 2 2 9 3" xfId="41205"/>
    <cellStyle name="SAPBEXexcGood2 2 2 9 3 2" xfId="41204"/>
    <cellStyle name="SAPBEXexcGood2 2 2 9 3 2 2" xfId="41203"/>
    <cellStyle name="SAPBEXexcGood2 2 2 9 3 3" xfId="41202"/>
    <cellStyle name="SAPBEXexcGood2 2 2 9 4" xfId="41201"/>
    <cellStyle name="SAPBEXexcGood2 2 2 9 4 2" xfId="41200"/>
    <cellStyle name="SAPBEXexcGood2 2 2 9 5" xfId="41199"/>
    <cellStyle name="SAPBEXexcGood2 2 3" xfId="41198"/>
    <cellStyle name="SAPBEXexcGood2 2 3 2" xfId="41197"/>
    <cellStyle name="SAPBEXexcGood2 2 3 2 2" xfId="41196"/>
    <cellStyle name="SAPBEXexcGood2 2 3 2 2 2" xfId="41195"/>
    <cellStyle name="SAPBEXexcGood2 2 3 2 2 2 2" xfId="41194"/>
    <cellStyle name="SAPBEXexcGood2 2 3 2 2 2 2 2" xfId="41193"/>
    <cellStyle name="SAPBEXexcGood2 2 3 2 2 2 2 2 2" xfId="41192"/>
    <cellStyle name="SAPBEXexcGood2 2 3 2 2 2 2 3" xfId="41191"/>
    <cellStyle name="SAPBEXexcGood2 2 3 2 2 2 3" xfId="41190"/>
    <cellStyle name="SAPBEXexcGood2 2 3 2 2 2 3 2" xfId="41189"/>
    <cellStyle name="SAPBEXexcGood2 2 3 2 2 2 4" xfId="41188"/>
    <cellStyle name="SAPBEXexcGood2 2 3 2 2 3" xfId="41187"/>
    <cellStyle name="SAPBEXexcGood2 2 3 2 2 3 2" xfId="41186"/>
    <cellStyle name="SAPBEXexcGood2 2 3 2 3" xfId="41185"/>
    <cellStyle name="SAPBEXexcGood2 2 3 2 3 2" xfId="41184"/>
    <cellStyle name="SAPBEXexcGood2 2 3 2 3 2 2" xfId="41183"/>
    <cellStyle name="SAPBEXexcGood2 2 3 2 3 2 2 2" xfId="41182"/>
    <cellStyle name="SAPBEXexcGood2 2 3 2 3 2 2 2 2" xfId="41181"/>
    <cellStyle name="SAPBEXexcGood2 2 3 2 3 2 2 3" xfId="41180"/>
    <cellStyle name="SAPBEXexcGood2 2 3 2 3 2 3" xfId="41179"/>
    <cellStyle name="SAPBEXexcGood2 2 3 2 3 2 3 2" xfId="41178"/>
    <cellStyle name="SAPBEXexcGood2 2 3 2 3 2 4" xfId="41177"/>
    <cellStyle name="SAPBEXexcGood2 2 3 2 4" xfId="41176"/>
    <cellStyle name="SAPBEXexcGood2 2 3 2 4 2" xfId="41175"/>
    <cellStyle name="SAPBEXexcGood2 2 3 2 4 2 2" xfId="41174"/>
    <cellStyle name="SAPBEXexcGood2 2 3 2 4 2 2 2" xfId="41173"/>
    <cellStyle name="SAPBEXexcGood2 2 3 2 4 2 2 2 2" xfId="41172"/>
    <cellStyle name="SAPBEXexcGood2 2 3 2 4 2 2 3" xfId="41171"/>
    <cellStyle name="SAPBEXexcGood2 2 3 2 4 2 3" xfId="41170"/>
    <cellStyle name="SAPBEXexcGood2 2 3 2 4 2 3 2" xfId="41169"/>
    <cellStyle name="SAPBEXexcGood2 2 3 2 4 2 4" xfId="41168"/>
    <cellStyle name="SAPBEXexcGood2 2 3 2 4 3" xfId="41167"/>
    <cellStyle name="SAPBEXexcGood2 2 3 2 4 3 2" xfId="41166"/>
    <cellStyle name="SAPBEXexcGood2 2 3 2 4 4" xfId="41165"/>
    <cellStyle name="SAPBEXexcGood2 2 3 2 5" xfId="41164"/>
    <cellStyle name="SAPBEXexcGood2 2 3 2 5 2" xfId="41163"/>
    <cellStyle name="SAPBEXexcGood2 2 3 2 5 2 2" xfId="41162"/>
    <cellStyle name="SAPBEXexcGood2 2 3 2 5 2 2 2" xfId="41161"/>
    <cellStyle name="SAPBEXexcGood2 2 3 2 5 2 2 2 2" xfId="41160"/>
    <cellStyle name="SAPBEXexcGood2 2 3 2 5 2 2 3" xfId="41159"/>
    <cellStyle name="SAPBEXexcGood2 2 3 2 5 2 3" xfId="41158"/>
    <cellStyle name="SAPBEXexcGood2 2 3 2 5 2 3 2" xfId="41157"/>
    <cellStyle name="SAPBEXexcGood2 2 3 2 5 2 4" xfId="41156"/>
    <cellStyle name="SAPBEXexcGood2 2 3 2 5 3" xfId="41155"/>
    <cellStyle name="SAPBEXexcGood2 2 3 2 5 3 2" xfId="41154"/>
    <cellStyle name="SAPBEXexcGood2 2 3 2 5 3 2 2" xfId="41153"/>
    <cellStyle name="SAPBEXexcGood2 2 3 2 5 3 3" xfId="41152"/>
    <cellStyle name="SAPBEXexcGood2 2 3 2 5 4" xfId="41151"/>
    <cellStyle name="SAPBEXexcGood2 2 3 2 5 4 2" xfId="41150"/>
    <cellStyle name="SAPBEXexcGood2 2 3 2 5 5" xfId="41149"/>
    <cellStyle name="SAPBEXexcGood2 2 3 2 6" xfId="41148"/>
    <cellStyle name="SAPBEXexcGood2 2 3 2 6 2" xfId="41147"/>
    <cellStyle name="SAPBEXexcGood2 2 3 2 6 2 2" xfId="41146"/>
    <cellStyle name="SAPBEXexcGood2 2 3 2 6 2 2 2" xfId="41145"/>
    <cellStyle name="SAPBEXexcGood2 2 3 2 6 2 2 2 2" xfId="41144"/>
    <cellStyle name="SAPBEXexcGood2 2 3 2 6 2 2 3" xfId="41143"/>
    <cellStyle name="SAPBEXexcGood2 2 3 2 6 2 3" xfId="41142"/>
    <cellStyle name="SAPBEXexcGood2 2 3 2 6 2 3 2" xfId="41141"/>
    <cellStyle name="SAPBEXexcGood2 2 3 2 6 2 4" xfId="41140"/>
    <cellStyle name="SAPBEXexcGood2 2 3 2 6 3" xfId="41139"/>
    <cellStyle name="SAPBEXexcGood2 2 3 2 6 3 2" xfId="41138"/>
    <cellStyle name="SAPBEXexcGood2 2 3 2 6 4" xfId="41137"/>
    <cellStyle name="SAPBEXexcGood2 2 3 2 7" xfId="41136"/>
    <cellStyle name="SAPBEXexcGood2 2 3 2 7 2" xfId="41135"/>
    <cellStyle name="SAPBEXexcGood2 2 3 2 7 2 2" xfId="41134"/>
    <cellStyle name="SAPBEXexcGood2 2 3 2 7 2 2 2" xfId="41133"/>
    <cellStyle name="SAPBEXexcGood2 2 3 2 7 2 2 2 2" xfId="41132"/>
    <cellStyle name="SAPBEXexcGood2 2 3 2 7 2 2 3" xfId="41131"/>
    <cellStyle name="SAPBEXexcGood2 2 3 2 7 2 3" xfId="41130"/>
    <cellStyle name="SAPBEXexcGood2 2 3 2 7 2 3 2" xfId="41129"/>
    <cellStyle name="SAPBEXexcGood2 2 3 2 7 2 4" xfId="41128"/>
    <cellStyle name="SAPBEXexcGood2 2 3 2 7 3" xfId="41127"/>
    <cellStyle name="SAPBEXexcGood2 2 3 2 7 3 2" xfId="41126"/>
    <cellStyle name="SAPBEXexcGood2 2 3 2 7 3 2 2" xfId="41125"/>
    <cellStyle name="SAPBEXexcGood2 2 3 2 7 3 3" xfId="41124"/>
    <cellStyle name="SAPBEXexcGood2 2 3 2 7 4" xfId="41123"/>
    <cellStyle name="SAPBEXexcGood2 2 3 2 7 4 2" xfId="41122"/>
    <cellStyle name="SAPBEXexcGood2 2 3 2 7 5" xfId="41121"/>
    <cellStyle name="SAPBEXexcGood2 2 3 3" xfId="41120"/>
    <cellStyle name="SAPBEXexcGood2 2 3 3 2" xfId="41119"/>
    <cellStyle name="SAPBEXexcGood2 2 3 3 2 2" xfId="41118"/>
    <cellStyle name="SAPBEXexcGood2 2 3 3 2 2 2" xfId="41117"/>
    <cellStyle name="SAPBEXexcGood2 2 3 3 2 2 2 2" xfId="41116"/>
    <cellStyle name="SAPBEXexcGood2 2 3 3 2 2 3" xfId="41115"/>
    <cellStyle name="SAPBEXexcGood2 2 3 3 2 3" xfId="41114"/>
    <cellStyle name="SAPBEXexcGood2 2 3 3 2 3 2" xfId="41113"/>
    <cellStyle name="SAPBEXexcGood2 2 3 3 2 4" xfId="41112"/>
    <cellStyle name="SAPBEXexcGood2 2 3 3 3" xfId="41111"/>
    <cellStyle name="SAPBEXexcGood2 2 3 3 3 2" xfId="41110"/>
    <cellStyle name="SAPBEXexcGood2 2 3 4" xfId="41109"/>
    <cellStyle name="SAPBEXexcGood2 2 3 4 2" xfId="41108"/>
    <cellStyle name="SAPBEXexcGood2 2 3 4 2 2" xfId="41107"/>
    <cellStyle name="SAPBEXexcGood2 2 3 4 2 2 2" xfId="41106"/>
    <cellStyle name="SAPBEXexcGood2 2 3 4 2 2 2 2" xfId="41105"/>
    <cellStyle name="SAPBEXexcGood2 2 3 4 2 2 3" xfId="41104"/>
    <cellStyle name="SAPBEXexcGood2 2 3 4 2 3" xfId="41103"/>
    <cellStyle name="SAPBEXexcGood2 2 3 4 2 3 2" xfId="41102"/>
    <cellStyle name="SAPBEXexcGood2 2 3 4 2 4" xfId="41101"/>
    <cellStyle name="SAPBEXexcGood2 2 3 5" xfId="41100"/>
    <cellStyle name="SAPBEXexcGood2 2 3 5 2" xfId="41099"/>
    <cellStyle name="SAPBEXexcGood2 2 3 5 2 2" xfId="41098"/>
    <cellStyle name="SAPBEXexcGood2 2 3 5 2 2 2" xfId="41097"/>
    <cellStyle name="SAPBEXexcGood2 2 3 5 2 2 2 2" xfId="41096"/>
    <cellStyle name="SAPBEXexcGood2 2 3 5 2 2 3" xfId="41095"/>
    <cellStyle name="SAPBEXexcGood2 2 3 5 2 3" xfId="41094"/>
    <cellStyle name="SAPBEXexcGood2 2 3 5 2 3 2" xfId="41093"/>
    <cellStyle name="SAPBEXexcGood2 2 3 5 2 4" xfId="41092"/>
    <cellStyle name="SAPBEXexcGood2 2 3 5 3" xfId="41091"/>
    <cellStyle name="SAPBEXexcGood2 2 3 5 3 2" xfId="41090"/>
    <cellStyle name="SAPBEXexcGood2 2 3 5 4" xfId="41089"/>
    <cellStyle name="SAPBEXexcGood2 2 3 6" xfId="41088"/>
    <cellStyle name="SAPBEXexcGood2 2 3 6 2" xfId="41087"/>
    <cellStyle name="SAPBEXexcGood2 2 3 6 2 2" xfId="41086"/>
    <cellStyle name="SAPBEXexcGood2 2 3 6 2 2 2" xfId="41085"/>
    <cellStyle name="SAPBEXexcGood2 2 3 6 2 2 2 2" xfId="41084"/>
    <cellStyle name="SAPBEXexcGood2 2 3 6 2 2 3" xfId="41083"/>
    <cellStyle name="SAPBEXexcGood2 2 3 6 2 3" xfId="41082"/>
    <cellStyle name="SAPBEXexcGood2 2 3 6 2 3 2" xfId="41081"/>
    <cellStyle name="SAPBEXexcGood2 2 3 6 2 4" xfId="41080"/>
    <cellStyle name="SAPBEXexcGood2 2 3 6 3" xfId="41079"/>
    <cellStyle name="SAPBEXexcGood2 2 3 6 3 2" xfId="41078"/>
    <cellStyle name="SAPBEXexcGood2 2 3 6 3 2 2" xfId="41077"/>
    <cellStyle name="SAPBEXexcGood2 2 3 6 3 3" xfId="41076"/>
    <cellStyle name="SAPBEXexcGood2 2 3 6 4" xfId="41075"/>
    <cellStyle name="SAPBEXexcGood2 2 3 6 4 2" xfId="41074"/>
    <cellStyle name="SAPBEXexcGood2 2 3 6 5" xfId="41073"/>
    <cellStyle name="SAPBEXexcGood2 2 3 7" xfId="41072"/>
    <cellStyle name="SAPBEXexcGood2 2 3 7 2" xfId="41071"/>
    <cellStyle name="SAPBEXexcGood2 2 3 7 2 2" xfId="41070"/>
    <cellStyle name="SAPBEXexcGood2 2 3 7 2 2 2" xfId="41069"/>
    <cellStyle name="SAPBEXexcGood2 2 3 7 2 2 2 2" xfId="41068"/>
    <cellStyle name="SAPBEXexcGood2 2 3 7 2 2 3" xfId="41067"/>
    <cellStyle name="SAPBEXexcGood2 2 3 7 2 3" xfId="41066"/>
    <cellStyle name="SAPBEXexcGood2 2 3 7 2 3 2" xfId="41065"/>
    <cellStyle name="SAPBEXexcGood2 2 3 7 2 4" xfId="41064"/>
    <cellStyle name="SAPBEXexcGood2 2 3 7 3" xfId="41063"/>
    <cellStyle name="SAPBEXexcGood2 2 3 7 3 2" xfId="41062"/>
    <cellStyle name="SAPBEXexcGood2 2 3 7 4" xfId="41061"/>
    <cellStyle name="SAPBEXexcGood2 2 3 8" xfId="41060"/>
    <cellStyle name="SAPBEXexcGood2 2 3 8 2" xfId="41059"/>
    <cellStyle name="SAPBEXexcGood2 2 3 8 2 2" xfId="41058"/>
    <cellStyle name="SAPBEXexcGood2 2 3 8 2 2 2" xfId="41057"/>
    <cellStyle name="SAPBEXexcGood2 2 3 8 2 2 2 2" xfId="41056"/>
    <cellStyle name="SAPBEXexcGood2 2 3 8 2 2 3" xfId="41055"/>
    <cellStyle name="SAPBEXexcGood2 2 3 8 2 3" xfId="41054"/>
    <cellStyle name="SAPBEXexcGood2 2 3 8 2 3 2" xfId="41053"/>
    <cellStyle name="SAPBEXexcGood2 2 3 8 2 4" xfId="41052"/>
    <cellStyle name="SAPBEXexcGood2 2 3 8 3" xfId="41051"/>
    <cellStyle name="SAPBEXexcGood2 2 3 8 3 2" xfId="41050"/>
    <cellStyle name="SAPBEXexcGood2 2 3 8 3 2 2" xfId="41049"/>
    <cellStyle name="SAPBEXexcGood2 2 3 8 3 3" xfId="41048"/>
    <cellStyle name="SAPBEXexcGood2 2 3 8 4" xfId="41047"/>
    <cellStyle name="SAPBEXexcGood2 2 3 8 4 2" xfId="41046"/>
    <cellStyle name="SAPBEXexcGood2 2 3 8 5" xfId="41045"/>
    <cellStyle name="SAPBEXexcGood2 2 4" xfId="41044"/>
    <cellStyle name="SAPBEXexcGood2 2 4 2" xfId="41043"/>
    <cellStyle name="SAPBEXexcGood2 2 4 2 2" xfId="41042"/>
    <cellStyle name="SAPBEXexcGood2 2 4 2 2 2" xfId="41041"/>
    <cellStyle name="SAPBEXexcGood2 2 4 2 2 2 2" xfId="41040"/>
    <cellStyle name="SAPBEXexcGood2 2 4 2 2 2 2 2" xfId="41039"/>
    <cellStyle name="SAPBEXexcGood2 2 4 2 2 2 2 2 2" xfId="41038"/>
    <cellStyle name="SAPBEXexcGood2 2 4 2 2 2 2 3" xfId="41037"/>
    <cellStyle name="SAPBEXexcGood2 2 4 2 2 2 3" xfId="41036"/>
    <cellStyle name="SAPBEXexcGood2 2 4 2 2 2 3 2" xfId="41035"/>
    <cellStyle name="SAPBEXexcGood2 2 4 2 2 2 4" xfId="41034"/>
    <cellStyle name="SAPBEXexcGood2 2 4 2 2 3" xfId="41033"/>
    <cellStyle name="SAPBEXexcGood2 2 4 2 2 3 2" xfId="41032"/>
    <cellStyle name="SAPBEXexcGood2 2 4 2 3" xfId="41031"/>
    <cellStyle name="SAPBEXexcGood2 2 4 2 3 2" xfId="41030"/>
    <cellStyle name="SAPBEXexcGood2 2 4 2 3 2 2" xfId="41029"/>
    <cellStyle name="SAPBEXexcGood2 2 4 2 3 2 2 2" xfId="41028"/>
    <cellStyle name="SAPBEXexcGood2 2 4 2 3 2 2 2 2" xfId="41027"/>
    <cellStyle name="SAPBEXexcGood2 2 4 2 3 2 2 3" xfId="41026"/>
    <cellStyle name="SAPBEXexcGood2 2 4 2 3 2 3" xfId="41025"/>
    <cellStyle name="SAPBEXexcGood2 2 4 2 3 2 3 2" xfId="41024"/>
    <cellStyle name="SAPBEXexcGood2 2 4 2 3 2 4" xfId="41023"/>
    <cellStyle name="SAPBEXexcGood2 2 4 2 4" xfId="41022"/>
    <cellStyle name="SAPBEXexcGood2 2 4 2 4 2" xfId="41021"/>
    <cellStyle name="SAPBEXexcGood2 2 4 2 4 2 2" xfId="41020"/>
    <cellStyle name="SAPBEXexcGood2 2 4 2 4 2 2 2" xfId="41019"/>
    <cellStyle name="SAPBEXexcGood2 2 4 2 4 2 2 2 2" xfId="41018"/>
    <cellStyle name="SAPBEXexcGood2 2 4 2 4 2 2 3" xfId="41017"/>
    <cellStyle name="SAPBEXexcGood2 2 4 2 4 2 3" xfId="41016"/>
    <cellStyle name="SAPBEXexcGood2 2 4 2 4 2 3 2" xfId="41015"/>
    <cellStyle name="SAPBEXexcGood2 2 4 2 4 2 4" xfId="41014"/>
    <cellStyle name="SAPBEXexcGood2 2 4 2 4 3" xfId="41013"/>
    <cellStyle name="SAPBEXexcGood2 2 4 2 4 3 2" xfId="41012"/>
    <cellStyle name="SAPBEXexcGood2 2 4 2 4 4" xfId="41011"/>
    <cellStyle name="SAPBEXexcGood2 2 4 2 5" xfId="41010"/>
    <cellStyle name="SAPBEXexcGood2 2 4 2 5 2" xfId="41009"/>
    <cellStyle name="SAPBEXexcGood2 2 4 2 5 2 2" xfId="41008"/>
    <cellStyle name="SAPBEXexcGood2 2 4 2 5 2 2 2" xfId="41007"/>
    <cellStyle name="SAPBEXexcGood2 2 4 2 5 2 2 2 2" xfId="41006"/>
    <cellStyle name="SAPBEXexcGood2 2 4 2 5 2 2 3" xfId="41005"/>
    <cellStyle name="SAPBEXexcGood2 2 4 2 5 2 3" xfId="41004"/>
    <cellStyle name="SAPBEXexcGood2 2 4 2 5 2 3 2" xfId="41003"/>
    <cellStyle name="SAPBEXexcGood2 2 4 2 5 2 4" xfId="41002"/>
    <cellStyle name="SAPBEXexcGood2 2 4 2 5 3" xfId="41001"/>
    <cellStyle name="SAPBEXexcGood2 2 4 2 5 3 2" xfId="41000"/>
    <cellStyle name="SAPBEXexcGood2 2 4 2 5 3 2 2" xfId="40999"/>
    <cellStyle name="SAPBEXexcGood2 2 4 2 5 3 3" xfId="40998"/>
    <cellStyle name="SAPBEXexcGood2 2 4 2 5 4" xfId="40997"/>
    <cellStyle name="SAPBEXexcGood2 2 4 2 5 4 2" xfId="40996"/>
    <cellStyle name="SAPBEXexcGood2 2 4 2 5 5" xfId="40995"/>
    <cellStyle name="SAPBEXexcGood2 2 4 2 6" xfId="40994"/>
    <cellStyle name="SAPBEXexcGood2 2 4 2 6 2" xfId="40993"/>
    <cellStyle name="SAPBEXexcGood2 2 4 2 6 2 2" xfId="40992"/>
    <cellStyle name="SAPBEXexcGood2 2 4 2 6 2 2 2" xfId="40991"/>
    <cellStyle name="SAPBEXexcGood2 2 4 2 6 2 2 2 2" xfId="40990"/>
    <cellStyle name="SAPBEXexcGood2 2 4 2 6 2 2 3" xfId="40989"/>
    <cellStyle name="SAPBEXexcGood2 2 4 2 6 2 3" xfId="40988"/>
    <cellStyle name="SAPBEXexcGood2 2 4 2 6 2 3 2" xfId="40987"/>
    <cellStyle name="SAPBEXexcGood2 2 4 2 6 2 4" xfId="40986"/>
    <cellStyle name="SAPBEXexcGood2 2 4 2 6 3" xfId="40985"/>
    <cellStyle name="SAPBEXexcGood2 2 4 2 6 3 2" xfId="40984"/>
    <cellStyle name="SAPBEXexcGood2 2 4 2 6 4" xfId="40983"/>
    <cellStyle name="SAPBEXexcGood2 2 4 2 7" xfId="40982"/>
    <cellStyle name="SAPBEXexcGood2 2 4 2 7 2" xfId="40981"/>
    <cellStyle name="SAPBEXexcGood2 2 4 2 7 2 2" xfId="40980"/>
    <cellStyle name="SAPBEXexcGood2 2 4 2 7 2 2 2" xfId="40979"/>
    <cellStyle name="SAPBEXexcGood2 2 4 2 7 2 2 2 2" xfId="40978"/>
    <cellStyle name="SAPBEXexcGood2 2 4 2 7 2 2 3" xfId="40977"/>
    <cellStyle name="SAPBEXexcGood2 2 4 2 7 2 3" xfId="40976"/>
    <cellStyle name="SAPBEXexcGood2 2 4 2 7 2 3 2" xfId="40975"/>
    <cellStyle name="SAPBEXexcGood2 2 4 2 7 2 4" xfId="40974"/>
    <cellStyle name="SAPBEXexcGood2 2 4 2 7 3" xfId="40973"/>
    <cellStyle name="SAPBEXexcGood2 2 4 2 7 3 2" xfId="40972"/>
    <cellStyle name="SAPBEXexcGood2 2 4 2 7 3 2 2" xfId="40971"/>
    <cellStyle name="SAPBEXexcGood2 2 4 2 7 3 3" xfId="40970"/>
    <cellStyle name="SAPBEXexcGood2 2 4 2 7 4" xfId="40969"/>
    <cellStyle name="SAPBEXexcGood2 2 4 2 7 4 2" xfId="40968"/>
    <cellStyle name="SAPBEXexcGood2 2 4 2 7 5" xfId="40967"/>
    <cellStyle name="SAPBEXexcGood2 2 4 3" xfId="40966"/>
    <cellStyle name="SAPBEXexcGood2 2 4 3 2" xfId="40965"/>
    <cellStyle name="SAPBEXexcGood2 2 4 3 2 2" xfId="40964"/>
    <cellStyle name="SAPBEXexcGood2 2 4 3 2 2 2" xfId="40963"/>
    <cellStyle name="SAPBEXexcGood2 2 4 3 2 2 2 2" xfId="40962"/>
    <cellStyle name="SAPBEXexcGood2 2 4 3 2 2 3" xfId="40961"/>
    <cellStyle name="SAPBEXexcGood2 2 4 3 2 3" xfId="40960"/>
    <cellStyle name="SAPBEXexcGood2 2 4 3 2 3 2" xfId="40959"/>
    <cellStyle name="SAPBEXexcGood2 2 4 3 2 4" xfId="40958"/>
    <cellStyle name="SAPBEXexcGood2 2 4 3 3" xfId="40957"/>
    <cellStyle name="SAPBEXexcGood2 2 4 3 3 2" xfId="40956"/>
    <cellStyle name="SAPBEXexcGood2 2 4 4" xfId="40955"/>
    <cellStyle name="SAPBEXexcGood2 2 4 4 2" xfId="40954"/>
    <cellStyle name="SAPBEXexcGood2 2 4 4 2 2" xfId="40953"/>
    <cellStyle name="SAPBEXexcGood2 2 4 4 2 2 2" xfId="40952"/>
    <cellStyle name="SAPBEXexcGood2 2 4 4 2 2 2 2" xfId="40951"/>
    <cellStyle name="SAPBEXexcGood2 2 4 4 2 2 3" xfId="40950"/>
    <cellStyle name="SAPBEXexcGood2 2 4 4 2 3" xfId="40949"/>
    <cellStyle name="SAPBEXexcGood2 2 4 4 2 3 2" xfId="40948"/>
    <cellStyle name="SAPBEXexcGood2 2 4 4 2 4" xfId="40947"/>
    <cellStyle name="SAPBEXexcGood2 2 4 5" xfId="40946"/>
    <cellStyle name="SAPBEXexcGood2 2 4 5 2" xfId="40945"/>
    <cellStyle name="SAPBEXexcGood2 2 4 5 2 2" xfId="40944"/>
    <cellStyle name="SAPBEXexcGood2 2 4 5 2 2 2" xfId="40943"/>
    <cellStyle name="SAPBEXexcGood2 2 4 5 2 2 2 2" xfId="40942"/>
    <cellStyle name="SAPBEXexcGood2 2 4 5 2 2 3" xfId="40941"/>
    <cellStyle name="SAPBEXexcGood2 2 4 5 2 3" xfId="40940"/>
    <cellStyle name="SAPBEXexcGood2 2 4 5 2 3 2" xfId="40939"/>
    <cellStyle name="SAPBEXexcGood2 2 4 5 2 4" xfId="40938"/>
    <cellStyle name="SAPBEXexcGood2 2 4 5 3" xfId="40937"/>
    <cellStyle name="SAPBEXexcGood2 2 4 5 3 2" xfId="40936"/>
    <cellStyle name="SAPBEXexcGood2 2 4 5 4" xfId="40935"/>
    <cellStyle name="SAPBEXexcGood2 2 4 6" xfId="40934"/>
    <cellStyle name="SAPBEXexcGood2 2 4 6 2" xfId="40933"/>
    <cellStyle name="SAPBEXexcGood2 2 4 6 2 2" xfId="40932"/>
    <cellStyle name="SAPBEXexcGood2 2 4 6 2 2 2" xfId="40931"/>
    <cellStyle name="SAPBEXexcGood2 2 4 6 2 2 2 2" xfId="40930"/>
    <cellStyle name="SAPBEXexcGood2 2 4 6 2 2 3" xfId="40929"/>
    <cellStyle name="SAPBEXexcGood2 2 4 6 2 3" xfId="40928"/>
    <cellStyle name="SAPBEXexcGood2 2 4 6 2 3 2" xfId="40927"/>
    <cellStyle name="SAPBEXexcGood2 2 4 6 2 4" xfId="40926"/>
    <cellStyle name="SAPBEXexcGood2 2 4 6 3" xfId="40925"/>
    <cellStyle name="SAPBEXexcGood2 2 4 6 3 2" xfId="40924"/>
    <cellStyle name="SAPBEXexcGood2 2 4 6 3 2 2" xfId="40923"/>
    <cellStyle name="SAPBEXexcGood2 2 4 6 3 3" xfId="40922"/>
    <cellStyle name="SAPBEXexcGood2 2 4 6 4" xfId="40921"/>
    <cellStyle name="SAPBEXexcGood2 2 4 6 4 2" xfId="40920"/>
    <cellStyle name="SAPBEXexcGood2 2 4 6 5" xfId="40919"/>
    <cellStyle name="SAPBEXexcGood2 2 4 7" xfId="40918"/>
    <cellStyle name="SAPBEXexcGood2 2 4 7 2" xfId="40917"/>
    <cellStyle name="SAPBEXexcGood2 2 4 7 2 2" xfId="40916"/>
    <cellStyle name="SAPBEXexcGood2 2 4 7 2 2 2" xfId="40915"/>
    <cellStyle name="SAPBEXexcGood2 2 4 7 2 2 2 2" xfId="40914"/>
    <cellStyle name="SAPBEXexcGood2 2 4 7 2 2 3" xfId="40913"/>
    <cellStyle name="SAPBEXexcGood2 2 4 7 2 3" xfId="40912"/>
    <cellStyle name="SAPBEXexcGood2 2 4 7 2 3 2" xfId="40911"/>
    <cellStyle name="SAPBEXexcGood2 2 4 7 2 4" xfId="40910"/>
    <cellStyle name="SAPBEXexcGood2 2 4 7 3" xfId="40909"/>
    <cellStyle name="SAPBEXexcGood2 2 4 7 3 2" xfId="40908"/>
    <cellStyle name="SAPBEXexcGood2 2 4 7 4" xfId="40907"/>
    <cellStyle name="SAPBEXexcGood2 2 4 8" xfId="40906"/>
    <cellStyle name="SAPBEXexcGood2 2 4 8 2" xfId="40905"/>
    <cellStyle name="SAPBEXexcGood2 2 4 8 2 2" xfId="40904"/>
    <cellStyle name="SAPBEXexcGood2 2 4 8 2 2 2" xfId="40903"/>
    <cellStyle name="SAPBEXexcGood2 2 4 8 2 2 2 2" xfId="40902"/>
    <cellStyle name="SAPBEXexcGood2 2 4 8 2 2 3" xfId="40901"/>
    <cellStyle name="SAPBEXexcGood2 2 4 8 2 3" xfId="40900"/>
    <cellStyle name="SAPBEXexcGood2 2 4 8 2 3 2" xfId="40899"/>
    <cellStyle name="SAPBEXexcGood2 2 4 8 2 4" xfId="40898"/>
    <cellStyle name="SAPBEXexcGood2 2 4 8 3" xfId="40897"/>
    <cellStyle name="SAPBEXexcGood2 2 4 8 3 2" xfId="40896"/>
    <cellStyle name="SAPBEXexcGood2 2 4 8 3 2 2" xfId="40895"/>
    <cellStyle name="SAPBEXexcGood2 2 4 8 3 3" xfId="40894"/>
    <cellStyle name="SAPBEXexcGood2 2 4 8 4" xfId="40893"/>
    <cellStyle name="SAPBEXexcGood2 2 4 8 4 2" xfId="40892"/>
    <cellStyle name="SAPBEXexcGood2 2 4 8 5" xfId="40891"/>
    <cellStyle name="SAPBEXexcGood2 2 5" xfId="40890"/>
    <cellStyle name="SAPBEXexcGood2 2 5 2" xfId="40889"/>
    <cellStyle name="SAPBEXexcGood2 2 5 2 2" xfId="40888"/>
    <cellStyle name="SAPBEXexcGood2 2 5 2 2 2" xfId="40887"/>
    <cellStyle name="SAPBEXexcGood2 2 5 2 2 2 2" xfId="40886"/>
    <cellStyle name="SAPBEXexcGood2 2 5 2 2 2 2 2" xfId="40885"/>
    <cellStyle name="SAPBEXexcGood2 2 5 2 2 2 3" xfId="40884"/>
    <cellStyle name="SAPBEXexcGood2 2 5 2 2 3" xfId="40883"/>
    <cellStyle name="SAPBEXexcGood2 2 5 2 2 3 2" xfId="40882"/>
    <cellStyle name="SAPBEXexcGood2 2 5 2 2 4" xfId="40881"/>
    <cellStyle name="SAPBEXexcGood2 2 5 2 3" xfId="40880"/>
    <cellStyle name="SAPBEXexcGood2 2 5 2 3 2" xfId="40879"/>
    <cellStyle name="SAPBEXexcGood2 2 5 2 4" xfId="40878"/>
    <cellStyle name="SAPBEXexcGood2 2 5 3" xfId="40877"/>
    <cellStyle name="SAPBEXexcGood2 2 5 3 2" xfId="40876"/>
    <cellStyle name="SAPBEXexcGood2 2 5 3 2 2" xfId="40875"/>
    <cellStyle name="SAPBEXexcGood2 2 5 3 2 2 2" xfId="40874"/>
    <cellStyle name="SAPBEXexcGood2 2 5 3 2 2 2 2" xfId="40873"/>
    <cellStyle name="SAPBEXexcGood2 2 5 3 2 2 3" xfId="40872"/>
    <cellStyle name="SAPBEXexcGood2 2 5 3 2 3" xfId="40871"/>
    <cellStyle name="SAPBEXexcGood2 2 5 3 2 3 2" xfId="40870"/>
    <cellStyle name="SAPBEXexcGood2 2 5 3 2 4" xfId="40869"/>
    <cellStyle name="SAPBEXexcGood2 2 5 3 3" xfId="40868"/>
    <cellStyle name="SAPBEXexcGood2 2 5 3 3 2" xfId="40867"/>
    <cellStyle name="SAPBEXexcGood2 2 5 3 3 2 2" xfId="40866"/>
    <cellStyle name="SAPBEXexcGood2 2 5 3 3 3" xfId="40865"/>
    <cellStyle name="SAPBEXexcGood2 2 5 3 4" xfId="40864"/>
    <cellStyle name="SAPBEXexcGood2 2 5 3 4 2" xfId="40863"/>
    <cellStyle name="SAPBEXexcGood2 2 5 3 5" xfId="40862"/>
    <cellStyle name="SAPBEXexcGood2 2 5 4" xfId="40861"/>
    <cellStyle name="SAPBEXexcGood2 2 5 4 2" xfId="40860"/>
    <cellStyle name="SAPBEXexcGood2 2 5 4 2 2" xfId="40859"/>
    <cellStyle name="SAPBEXexcGood2 2 5 4 2 2 2" xfId="40858"/>
    <cellStyle name="SAPBEXexcGood2 2 5 4 2 2 2 2" xfId="40857"/>
    <cellStyle name="SAPBEXexcGood2 2 5 4 2 2 3" xfId="40856"/>
    <cellStyle name="SAPBEXexcGood2 2 5 4 2 3" xfId="40855"/>
    <cellStyle name="SAPBEXexcGood2 2 5 4 2 3 2" xfId="40854"/>
    <cellStyle name="SAPBEXexcGood2 2 5 4 2 4" xfId="40853"/>
    <cellStyle name="SAPBEXexcGood2 2 5 4 3" xfId="40852"/>
    <cellStyle name="SAPBEXexcGood2 2 5 4 3 2" xfId="40851"/>
    <cellStyle name="SAPBEXexcGood2 2 5 4 4" xfId="40850"/>
    <cellStyle name="SAPBEXexcGood2 2 5 5" xfId="40849"/>
    <cellStyle name="SAPBEXexcGood2 2 5 5 2" xfId="40848"/>
    <cellStyle name="SAPBEXexcGood2 2 5 5 2 2" xfId="40847"/>
    <cellStyle name="SAPBEXexcGood2 2 5 5 2 2 2" xfId="40846"/>
    <cellStyle name="SAPBEXexcGood2 2 5 5 2 2 2 2" xfId="40845"/>
    <cellStyle name="SAPBEXexcGood2 2 5 5 2 2 3" xfId="40844"/>
    <cellStyle name="SAPBEXexcGood2 2 5 5 2 3" xfId="40843"/>
    <cellStyle name="SAPBEXexcGood2 2 5 5 2 3 2" xfId="40842"/>
    <cellStyle name="SAPBEXexcGood2 2 5 5 2 4" xfId="40841"/>
    <cellStyle name="SAPBEXexcGood2 2 5 5 3" xfId="40840"/>
    <cellStyle name="SAPBEXexcGood2 2 5 5 3 2" xfId="40839"/>
    <cellStyle name="SAPBEXexcGood2 2 5 5 3 2 2" xfId="40838"/>
    <cellStyle name="SAPBEXexcGood2 2 5 5 3 3" xfId="40837"/>
    <cellStyle name="SAPBEXexcGood2 2 5 5 4" xfId="40836"/>
    <cellStyle name="SAPBEXexcGood2 2 5 5 4 2" xfId="40835"/>
    <cellStyle name="SAPBEXexcGood2 2 5 5 5" xfId="40834"/>
    <cellStyle name="SAPBEXexcGood2 2 5 6" xfId="40833"/>
    <cellStyle name="SAPBEXexcGood2 2 5 6 2" xfId="40832"/>
    <cellStyle name="SAPBEXexcGood2 2 6" xfId="40831"/>
    <cellStyle name="SAPBEXexcGood2 2 6 2" xfId="40830"/>
    <cellStyle name="SAPBEXexcGood2 2 6 2 2" xfId="40829"/>
    <cellStyle name="SAPBEXexcGood2 2 6 2 2 2" xfId="40828"/>
    <cellStyle name="SAPBEXexcGood2 2 6 2 2 2 2" xfId="40827"/>
    <cellStyle name="SAPBEXexcGood2 2 6 2 2 3" xfId="40826"/>
    <cellStyle name="SAPBEXexcGood2 2 6 2 3" xfId="40825"/>
    <cellStyle name="SAPBEXexcGood2 2 6 2 3 2" xfId="40824"/>
    <cellStyle name="SAPBEXexcGood2 2 6 2 4" xfId="40823"/>
    <cellStyle name="SAPBEXexcGood2 2 7" xfId="40822"/>
    <cellStyle name="SAPBEXexcGood2 2 7 2" xfId="40821"/>
    <cellStyle name="SAPBEXexcGood2 2 7 2 2" xfId="40820"/>
    <cellStyle name="SAPBEXexcGood2 2 7 2 2 2" xfId="40819"/>
    <cellStyle name="SAPBEXexcGood2 2 7 2 2 2 2" xfId="40818"/>
    <cellStyle name="SAPBEXexcGood2 2 7 2 2 3" xfId="40817"/>
    <cellStyle name="SAPBEXexcGood2 2 7 2 3" xfId="40816"/>
    <cellStyle name="SAPBEXexcGood2 2 7 2 3 2" xfId="40815"/>
    <cellStyle name="SAPBEXexcGood2 2 7 2 4" xfId="40814"/>
    <cellStyle name="SAPBEXexcGood2 2 7 3" xfId="40813"/>
    <cellStyle name="SAPBEXexcGood2 2 7 3 2" xfId="40812"/>
    <cellStyle name="SAPBEXexcGood2 2 7 3 2 2" xfId="40811"/>
    <cellStyle name="SAPBEXexcGood2 2 7 3 3" xfId="40810"/>
    <cellStyle name="SAPBEXexcGood2 2 7 4" xfId="40809"/>
    <cellStyle name="SAPBEXexcGood2 2 7 4 2" xfId="40808"/>
    <cellStyle name="SAPBEXexcGood2 2 7 5" xfId="40807"/>
    <cellStyle name="SAPBEXexcGood2 3" xfId="40806"/>
    <cellStyle name="SAPBEXexcGood2 3 2" xfId="40805"/>
    <cellStyle name="SAPBEXexcGood2 3 2 2" xfId="40804"/>
    <cellStyle name="SAPBEXexcGood2 3 2 2 2" xfId="40803"/>
    <cellStyle name="SAPBEXexcGood2 3 2 2 2 2" xfId="40802"/>
    <cellStyle name="SAPBEXexcGood2 3 2 2 2 2 2" xfId="40801"/>
    <cellStyle name="SAPBEXexcGood2 3 2 2 2 2 2 2" xfId="40800"/>
    <cellStyle name="SAPBEXexcGood2 3 2 2 2 2 2 2 2" xfId="40799"/>
    <cellStyle name="SAPBEXexcGood2 3 2 2 2 2 2 3" xfId="40798"/>
    <cellStyle name="SAPBEXexcGood2 3 2 2 2 2 3" xfId="40797"/>
    <cellStyle name="SAPBEXexcGood2 3 2 2 2 2 3 2" xfId="40796"/>
    <cellStyle name="SAPBEXexcGood2 3 2 2 2 2 4" xfId="40795"/>
    <cellStyle name="SAPBEXexcGood2 3 2 2 2 3" xfId="40794"/>
    <cellStyle name="SAPBEXexcGood2 3 2 2 2 3 2" xfId="40793"/>
    <cellStyle name="SAPBEXexcGood2 3 2 2 3" xfId="40792"/>
    <cellStyle name="SAPBEXexcGood2 3 2 2 3 2" xfId="40791"/>
    <cellStyle name="SAPBEXexcGood2 3 2 2 3 2 2" xfId="40790"/>
    <cellStyle name="SAPBEXexcGood2 3 2 2 3 2 2 2" xfId="40789"/>
    <cellStyle name="SAPBEXexcGood2 3 2 2 3 2 2 2 2" xfId="40788"/>
    <cellStyle name="SAPBEXexcGood2 3 2 2 3 2 2 3" xfId="40787"/>
    <cellStyle name="SAPBEXexcGood2 3 2 2 3 2 3" xfId="40786"/>
    <cellStyle name="SAPBEXexcGood2 3 2 2 3 2 3 2" xfId="40785"/>
    <cellStyle name="SAPBEXexcGood2 3 2 2 3 2 4" xfId="40784"/>
    <cellStyle name="SAPBEXexcGood2 3 2 2 4" xfId="40783"/>
    <cellStyle name="SAPBEXexcGood2 3 2 2 4 2" xfId="40782"/>
    <cellStyle name="SAPBEXexcGood2 3 2 2 4 2 2" xfId="40781"/>
    <cellStyle name="SAPBEXexcGood2 3 2 2 4 2 2 2" xfId="40780"/>
    <cellStyle name="SAPBEXexcGood2 3 2 2 4 2 2 2 2" xfId="40779"/>
    <cellStyle name="SAPBEXexcGood2 3 2 2 4 2 2 3" xfId="40778"/>
    <cellStyle name="SAPBEXexcGood2 3 2 2 4 2 3" xfId="40777"/>
    <cellStyle name="SAPBEXexcGood2 3 2 2 4 2 3 2" xfId="40776"/>
    <cellStyle name="SAPBEXexcGood2 3 2 2 4 2 4" xfId="40775"/>
    <cellStyle name="SAPBEXexcGood2 3 2 2 4 3" xfId="40774"/>
    <cellStyle name="SAPBEXexcGood2 3 2 2 4 3 2" xfId="40773"/>
    <cellStyle name="SAPBEXexcGood2 3 2 2 4 4" xfId="40772"/>
    <cellStyle name="SAPBEXexcGood2 3 2 2 5" xfId="40771"/>
    <cellStyle name="SAPBEXexcGood2 3 2 2 5 2" xfId="40770"/>
    <cellStyle name="SAPBEXexcGood2 3 2 2 5 2 2" xfId="40769"/>
    <cellStyle name="SAPBEXexcGood2 3 2 2 5 2 2 2" xfId="40768"/>
    <cellStyle name="SAPBEXexcGood2 3 2 2 5 2 2 2 2" xfId="40767"/>
    <cellStyle name="SAPBEXexcGood2 3 2 2 5 2 2 3" xfId="40766"/>
    <cellStyle name="SAPBEXexcGood2 3 2 2 5 2 3" xfId="40765"/>
    <cellStyle name="SAPBEXexcGood2 3 2 2 5 2 3 2" xfId="40764"/>
    <cellStyle name="SAPBEXexcGood2 3 2 2 5 2 4" xfId="40763"/>
    <cellStyle name="SAPBEXexcGood2 3 2 2 5 3" xfId="40762"/>
    <cellStyle name="SAPBEXexcGood2 3 2 2 5 3 2" xfId="40761"/>
    <cellStyle name="SAPBEXexcGood2 3 2 2 5 3 2 2" xfId="40760"/>
    <cellStyle name="SAPBEXexcGood2 3 2 2 5 3 3" xfId="40759"/>
    <cellStyle name="SAPBEXexcGood2 3 2 2 5 4" xfId="40758"/>
    <cellStyle name="SAPBEXexcGood2 3 2 2 5 4 2" xfId="40757"/>
    <cellStyle name="SAPBEXexcGood2 3 2 2 5 5" xfId="40756"/>
    <cellStyle name="SAPBEXexcGood2 3 2 2 6" xfId="40755"/>
    <cellStyle name="SAPBEXexcGood2 3 2 2 6 2" xfId="40754"/>
    <cellStyle name="SAPBEXexcGood2 3 2 2 6 2 2" xfId="40753"/>
    <cellStyle name="SAPBEXexcGood2 3 2 2 6 2 2 2" xfId="40752"/>
    <cellStyle name="SAPBEXexcGood2 3 2 2 6 2 2 2 2" xfId="40751"/>
    <cellStyle name="SAPBEXexcGood2 3 2 2 6 2 2 3" xfId="40750"/>
    <cellStyle name="SAPBEXexcGood2 3 2 2 6 2 3" xfId="40749"/>
    <cellStyle name="SAPBEXexcGood2 3 2 2 6 2 3 2" xfId="40748"/>
    <cellStyle name="SAPBEXexcGood2 3 2 2 6 2 4" xfId="40747"/>
    <cellStyle name="SAPBEXexcGood2 3 2 2 6 3" xfId="40746"/>
    <cellStyle name="SAPBEXexcGood2 3 2 2 6 3 2" xfId="40745"/>
    <cellStyle name="SAPBEXexcGood2 3 2 2 6 4" xfId="40744"/>
    <cellStyle name="SAPBEXexcGood2 3 2 2 7" xfId="40743"/>
    <cellStyle name="SAPBEXexcGood2 3 2 2 7 2" xfId="40742"/>
    <cellStyle name="SAPBEXexcGood2 3 2 2 7 2 2" xfId="40741"/>
    <cellStyle name="SAPBEXexcGood2 3 2 2 7 2 2 2" xfId="40740"/>
    <cellStyle name="SAPBEXexcGood2 3 2 2 7 2 2 2 2" xfId="40739"/>
    <cellStyle name="SAPBEXexcGood2 3 2 2 7 2 2 3" xfId="40738"/>
    <cellStyle name="SAPBEXexcGood2 3 2 2 7 2 3" xfId="40737"/>
    <cellStyle name="SAPBEXexcGood2 3 2 2 7 2 3 2" xfId="40736"/>
    <cellStyle name="SAPBEXexcGood2 3 2 2 7 2 4" xfId="40735"/>
    <cellStyle name="SAPBEXexcGood2 3 2 2 7 3" xfId="40734"/>
    <cellStyle name="SAPBEXexcGood2 3 2 2 7 3 2" xfId="40733"/>
    <cellStyle name="SAPBEXexcGood2 3 2 2 7 3 2 2" xfId="40732"/>
    <cellStyle name="SAPBEXexcGood2 3 2 2 7 3 3" xfId="40731"/>
    <cellStyle name="SAPBEXexcGood2 3 2 2 7 4" xfId="40730"/>
    <cellStyle name="SAPBEXexcGood2 3 2 2 7 4 2" xfId="40729"/>
    <cellStyle name="SAPBEXexcGood2 3 2 2 7 5" xfId="40728"/>
    <cellStyle name="SAPBEXexcGood2 3 2 3" xfId="40727"/>
    <cellStyle name="SAPBEXexcGood2 3 2 3 2" xfId="40726"/>
    <cellStyle name="SAPBEXexcGood2 3 2 3 2 2" xfId="40725"/>
    <cellStyle name="SAPBEXexcGood2 3 2 3 2 2 2" xfId="40724"/>
    <cellStyle name="SAPBEXexcGood2 3 2 3 2 2 2 2" xfId="40723"/>
    <cellStyle name="SAPBEXexcGood2 3 2 3 2 2 3" xfId="40722"/>
    <cellStyle name="SAPBEXexcGood2 3 2 3 2 3" xfId="40721"/>
    <cellStyle name="SAPBEXexcGood2 3 2 3 2 3 2" xfId="40720"/>
    <cellStyle name="SAPBEXexcGood2 3 2 3 2 4" xfId="40719"/>
    <cellStyle name="SAPBEXexcGood2 3 2 3 3" xfId="40718"/>
    <cellStyle name="SAPBEXexcGood2 3 2 3 3 2" xfId="40717"/>
    <cellStyle name="SAPBEXexcGood2 3 2 4" xfId="40716"/>
    <cellStyle name="SAPBEXexcGood2 3 2 4 2" xfId="40715"/>
    <cellStyle name="SAPBEXexcGood2 3 2 4 2 2" xfId="40714"/>
    <cellStyle name="SAPBEXexcGood2 3 2 4 2 2 2" xfId="40713"/>
    <cellStyle name="SAPBEXexcGood2 3 2 4 2 2 2 2" xfId="40712"/>
    <cellStyle name="SAPBEXexcGood2 3 2 4 2 2 3" xfId="40711"/>
    <cellStyle name="SAPBEXexcGood2 3 2 4 2 3" xfId="40710"/>
    <cellStyle name="SAPBEXexcGood2 3 2 4 2 3 2" xfId="40709"/>
    <cellStyle name="SAPBEXexcGood2 3 2 4 2 4" xfId="40708"/>
    <cellStyle name="SAPBEXexcGood2 3 2 5" xfId="40707"/>
    <cellStyle name="SAPBEXexcGood2 3 2 5 2" xfId="40706"/>
    <cellStyle name="SAPBEXexcGood2 3 2 5 2 2" xfId="40705"/>
    <cellStyle name="SAPBEXexcGood2 3 2 5 2 2 2" xfId="40704"/>
    <cellStyle name="SAPBEXexcGood2 3 2 5 2 2 2 2" xfId="40703"/>
    <cellStyle name="SAPBEXexcGood2 3 2 5 2 2 3" xfId="40702"/>
    <cellStyle name="SAPBEXexcGood2 3 2 5 2 3" xfId="40701"/>
    <cellStyle name="SAPBEXexcGood2 3 2 5 2 3 2" xfId="40700"/>
    <cellStyle name="SAPBEXexcGood2 3 2 5 2 4" xfId="40699"/>
    <cellStyle name="SAPBEXexcGood2 3 2 5 3" xfId="40698"/>
    <cellStyle name="SAPBEXexcGood2 3 2 5 3 2" xfId="40697"/>
    <cellStyle name="SAPBEXexcGood2 3 2 5 4" xfId="40696"/>
    <cellStyle name="SAPBEXexcGood2 3 2 6" xfId="40695"/>
    <cellStyle name="SAPBEXexcGood2 3 2 6 2" xfId="40694"/>
    <cellStyle name="SAPBEXexcGood2 3 2 6 2 2" xfId="40693"/>
    <cellStyle name="SAPBEXexcGood2 3 2 6 2 2 2" xfId="40692"/>
    <cellStyle name="SAPBEXexcGood2 3 2 6 2 2 2 2" xfId="40691"/>
    <cellStyle name="SAPBEXexcGood2 3 2 6 2 2 3" xfId="40690"/>
    <cellStyle name="SAPBEXexcGood2 3 2 6 2 3" xfId="40689"/>
    <cellStyle name="SAPBEXexcGood2 3 2 6 2 3 2" xfId="40688"/>
    <cellStyle name="SAPBEXexcGood2 3 2 6 2 4" xfId="40687"/>
    <cellStyle name="SAPBEXexcGood2 3 2 6 3" xfId="40686"/>
    <cellStyle name="SAPBEXexcGood2 3 2 6 3 2" xfId="40685"/>
    <cellStyle name="SAPBEXexcGood2 3 2 6 3 2 2" xfId="40684"/>
    <cellStyle name="SAPBEXexcGood2 3 2 6 3 3" xfId="40683"/>
    <cellStyle name="SAPBEXexcGood2 3 2 6 4" xfId="40682"/>
    <cellStyle name="SAPBEXexcGood2 3 2 6 4 2" xfId="40681"/>
    <cellStyle name="SAPBEXexcGood2 3 2 6 5" xfId="40680"/>
    <cellStyle name="SAPBEXexcGood2 3 2 7" xfId="40679"/>
    <cellStyle name="SAPBEXexcGood2 3 2 7 2" xfId="40678"/>
    <cellStyle name="SAPBEXexcGood2 3 2 7 2 2" xfId="40677"/>
    <cellStyle name="SAPBEXexcGood2 3 2 7 2 2 2" xfId="40676"/>
    <cellStyle name="SAPBEXexcGood2 3 2 7 2 2 2 2" xfId="40675"/>
    <cellStyle name="SAPBEXexcGood2 3 2 7 2 2 3" xfId="40674"/>
    <cellStyle name="SAPBEXexcGood2 3 2 7 2 3" xfId="40673"/>
    <cellStyle name="SAPBEXexcGood2 3 2 7 2 3 2" xfId="40672"/>
    <cellStyle name="SAPBEXexcGood2 3 2 7 2 4" xfId="40671"/>
    <cellStyle name="SAPBEXexcGood2 3 2 7 3" xfId="40670"/>
    <cellStyle name="SAPBEXexcGood2 3 2 7 3 2" xfId="40669"/>
    <cellStyle name="SAPBEXexcGood2 3 2 7 4" xfId="40668"/>
    <cellStyle name="SAPBEXexcGood2 3 2 8" xfId="40667"/>
    <cellStyle name="SAPBEXexcGood2 3 2 8 2" xfId="40666"/>
    <cellStyle name="SAPBEXexcGood2 3 2 8 2 2" xfId="40665"/>
    <cellStyle name="SAPBEXexcGood2 3 2 8 2 2 2" xfId="40664"/>
    <cellStyle name="SAPBEXexcGood2 3 2 8 2 2 2 2" xfId="40663"/>
    <cellStyle name="SAPBEXexcGood2 3 2 8 2 2 3" xfId="40662"/>
    <cellStyle name="SAPBEXexcGood2 3 2 8 2 3" xfId="40661"/>
    <cellStyle name="SAPBEXexcGood2 3 2 8 2 3 2" xfId="40660"/>
    <cellStyle name="SAPBEXexcGood2 3 2 8 2 4" xfId="40659"/>
    <cellStyle name="SAPBEXexcGood2 3 2 8 3" xfId="40658"/>
    <cellStyle name="SAPBEXexcGood2 3 2 8 3 2" xfId="40657"/>
    <cellStyle name="SAPBEXexcGood2 3 2 8 3 2 2" xfId="40656"/>
    <cellStyle name="SAPBEXexcGood2 3 2 8 3 3" xfId="40655"/>
    <cellStyle name="SAPBEXexcGood2 3 2 8 4" xfId="40654"/>
    <cellStyle name="SAPBEXexcGood2 3 2 8 4 2" xfId="40653"/>
    <cellStyle name="SAPBEXexcGood2 3 2 8 5" xfId="40652"/>
    <cellStyle name="SAPBEXexcGood2 3 3" xfId="40651"/>
    <cellStyle name="SAPBEXexcGood2 3 3 2" xfId="40650"/>
    <cellStyle name="SAPBEXexcGood2 3 3 2 2" xfId="40649"/>
    <cellStyle name="SAPBEXexcGood2 3 3 2 2 2" xfId="40648"/>
    <cellStyle name="SAPBEXexcGood2 3 3 2 2 2 2" xfId="40647"/>
    <cellStyle name="SAPBEXexcGood2 3 3 2 2 2 2 2" xfId="40646"/>
    <cellStyle name="SAPBEXexcGood2 3 3 2 2 2 3" xfId="40645"/>
    <cellStyle name="SAPBEXexcGood2 3 3 2 2 3" xfId="40644"/>
    <cellStyle name="SAPBEXexcGood2 3 3 2 2 3 2" xfId="40643"/>
    <cellStyle name="SAPBEXexcGood2 3 3 2 2 4" xfId="40642"/>
    <cellStyle name="SAPBEXexcGood2 3 3 2 3" xfId="40641"/>
    <cellStyle name="SAPBEXexcGood2 3 3 2 3 2" xfId="40640"/>
    <cellStyle name="SAPBEXexcGood2 3 3 3" xfId="40639"/>
    <cellStyle name="SAPBEXexcGood2 3 3 3 2" xfId="40638"/>
    <cellStyle name="SAPBEXexcGood2 3 3 3 2 2" xfId="40637"/>
    <cellStyle name="SAPBEXexcGood2 3 3 3 2 2 2" xfId="40636"/>
    <cellStyle name="SAPBEXexcGood2 3 3 3 2 2 2 2" xfId="40635"/>
    <cellStyle name="SAPBEXexcGood2 3 3 3 2 2 3" xfId="40634"/>
    <cellStyle name="SAPBEXexcGood2 3 3 3 2 3" xfId="40633"/>
    <cellStyle name="SAPBEXexcGood2 3 3 3 2 3 2" xfId="40632"/>
    <cellStyle name="SAPBEXexcGood2 3 3 3 2 4" xfId="40631"/>
    <cellStyle name="SAPBEXexcGood2 3 3 4" xfId="40630"/>
    <cellStyle name="SAPBEXexcGood2 3 3 4 2" xfId="40629"/>
    <cellStyle name="SAPBEXexcGood2 3 3 4 2 2" xfId="40628"/>
    <cellStyle name="SAPBEXexcGood2 3 3 4 2 2 2" xfId="40627"/>
    <cellStyle name="SAPBEXexcGood2 3 3 4 2 2 2 2" xfId="40626"/>
    <cellStyle name="SAPBEXexcGood2 3 3 4 2 2 3" xfId="40625"/>
    <cellStyle name="SAPBEXexcGood2 3 3 4 2 3" xfId="40624"/>
    <cellStyle name="SAPBEXexcGood2 3 3 4 2 3 2" xfId="40623"/>
    <cellStyle name="SAPBEXexcGood2 3 3 4 2 4" xfId="40622"/>
    <cellStyle name="SAPBEXexcGood2 3 3 4 3" xfId="40621"/>
    <cellStyle name="SAPBEXexcGood2 3 3 4 3 2" xfId="40620"/>
    <cellStyle name="SAPBEXexcGood2 3 3 4 4" xfId="40619"/>
    <cellStyle name="SAPBEXexcGood2 3 3 5" xfId="40618"/>
    <cellStyle name="SAPBEXexcGood2 3 3 5 2" xfId="40617"/>
    <cellStyle name="SAPBEXexcGood2 3 3 5 2 2" xfId="40616"/>
    <cellStyle name="SAPBEXexcGood2 3 3 5 2 2 2" xfId="40615"/>
    <cellStyle name="SAPBEXexcGood2 3 3 5 2 2 2 2" xfId="40614"/>
    <cellStyle name="SAPBEXexcGood2 3 3 5 2 2 3" xfId="40613"/>
    <cellStyle name="SAPBEXexcGood2 3 3 5 2 3" xfId="40612"/>
    <cellStyle name="SAPBEXexcGood2 3 3 5 2 3 2" xfId="40611"/>
    <cellStyle name="SAPBEXexcGood2 3 3 5 2 4" xfId="40610"/>
    <cellStyle name="SAPBEXexcGood2 3 3 5 3" xfId="40609"/>
    <cellStyle name="SAPBEXexcGood2 3 3 5 3 2" xfId="40608"/>
    <cellStyle name="SAPBEXexcGood2 3 3 5 3 2 2" xfId="40607"/>
    <cellStyle name="SAPBEXexcGood2 3 3 5 3 3" xfId="40606"/>
    <cellStyle name="SAPBEXexcGood2 3 3 5 4" xfId="40605"/>
    <cellStyle name="SAPBEXexcGood2 3 3 5 4 2" xfId="40604"/>
    <cellStyle name="SAPBEXexcGood2 3 3 5 5" xfId="40603"/>
    <cellStyle name="SAPBEXexcGood2 3 3 6" xfId="40602"/>
    <cellStyle name="SAPBEXexcGood2 3 3 6 2" xfId="40601"/>
    <cellStyle name="SAPBEXexcGood2 3 3 6 2 2" xfId="40600"/>
    <cellStyle name="SAPBEXexcGood2 3 3 6 2 2 2" xfId="40599"/>
    <cellStyle name="SAPBEXexcGood2 3 3 6 2 2 2 2" xfId="40598"/>
    <cellStyle name="SAPBEXexcGood2 3 3 6 2 2 3" xfId="40597"/>
    <cellStyle name="SAPBEXexcGood2 3 3 6 2 3" xfId="40596"/>
    <cellStyle name="SAPBEXexcGood2 3 3 6 2 3 2" xfId="40595"/>
    <cellStyle name="SAPBEXexcGood2 3 3 6 2 4" xfId="40594"/>
    <cellStyle name="SAPBEXexcGood2 3 3 6 3" xfId="40593"/>
    <cellStyle name="SAPBEXexcGood2 3 3 6 3 2" xfId="40592"/>
    <cellStyle name="SAPBEXexcGood2 3 3 6 4" xfId="40591"/>
    <cellStyle name="SAPBEXexcGood2 3 3 7" xfId="40590"/>
    <cellStyle name="SAPBEXexcGood2 3 3 7 2" xfId="40589"/>
    <cellStyle name="SAPBEXexcGood2 3 3 7 2 2" xfId="40588"/>
    <cellStyle name="SAPBEXexcGood2 3 3 7 2 2 2" xfId="40587"/>
    <cellStyle name="SAPBEXexcGood2 3 3 7 2 2 2 2" xfId="40586"/>
    <cellStyle name="SAPBEXexcGood2 3 3 7 2 2 3" xfId="40585"/>
    <cellStyle name="SAPBEXexcGood2 3 3 7 2 3" xfId="40584"/>
    <cellStyle name="SAPBEXexcGood2 3 3 7 2 3 2" xfId="40583"/>
    <cellStyle name="SAPBEXexcGood2 3 3 7 2 4" xfId="40582"/>
    <cellStyle name="SAPBEXexcGood2 3 3 7 3" xfId="40581"/>
    <cellStyle name="SAPBEXexcGood2 3 3 7 3 2" xfId="40580"/>
    <cellStyle name="SAPBEXexcGood2 3 3 7 3 2 2" xfId="40579"/>
    <cellStyle name="SAPBEXexcGood2 3 3 7 3 3" xfId="40578"/>
    <cellStyle name="SAPBEXexcGood2 3 3 7 4" xfId="40577"/>
    <cellStyle name="SAPBEXexcGood2 3 3 7 4 2" xfId="40576"/>
    <cellStyle name="SAPBEXexcGood2 3 3 7 5" xfId="40575"/>
    <cellStyle name="SAPBEXexcGood2 3 4" xfId="40574"/>
    <cellStyle name="SAPBEXexcGood2 3 4 2" xfId="40573"/>
    <cellStyle name="SAPBEXexcGood2 3 4 2 2" xfId="40572"/>
    <cellStyle name="SAPBEXexcGood2 3 4 2 2 2" xfId="40571"/>
    <cellStyle name="SAPBEXexcGood2 3 4 2 2 2 2" xfId="40570"/>
    <cellStyle name="SAPBEXexcGood2 3 4 2 2 3" xfId="40569"/>
    <cellStyle name="SAPBEXexcGood2 3 4 2 3" xfId="40568"/>
    <cellStyle name="SAPBEXexcGood2 3 4 2 3 2" xfId="40567"/>
    <cellStyle name="SAPBEXexcGood2 3 4 2 4" xfId="40566"/>
    <cellStyle name="SAPBEXexcGood2 3 4 3" xfId="40565"/>
    <cellStyle name="SAPBEXexcGood2 3 4 3 2" xfId="40564"/>
    <cellStyle name="SAPBEXexcGood2 3 5" xfId="40563"/>
    <cellStyle name="SAPBEXexcGood2 3 5 2" xfId="40562"/>
    <cellStyle name="SAPBEXexcGood2 3 5 2 2" xfId="40561"/>
    <cellStyle name="SAPBEXexcGood2 3 5 2 2 2" xfId="40560"/>
    <cellStyle name="SAPBEXexcGood2 3 5 2 2 2 2" xfId="40559"/>
    <cellStyle name="SAPBEXexcGood2 3 5 2 2 3" xfId="40558"/>
    <cellStyle name="SAPBEXexcGood2 3 5 2 3" xfId="40557"/>
    <cellStyle name="SAPBEXexcGood2 3 5 2 3 2" xfId="40556"/>
    <cellStyle name="SAPBEXexcGood2 3 5 2 4" xfId="40555"/>
    <cellStyle name="SAPBEXexcGood2 3 6" xfId="40554"/>
    <cellStyle name="SAPBEXexcGood2 3 6 2" xfId="40553"/>
    <cellStyle name="SAPBEXexcGood2 3 6 2 2" xfId="40552"/>
    <cellStyle name="SAPBEXexcGood2 3 6 2 2 2" xfId="40551"/>
    <cellStyle name="SAPBEXexcGood2 3 6 2 2 2 2" xfId="40550"/>
    <cellStyle name="SAPBEXexcGood2 3 6 2 2 3" xfId="40549"/>
    <cellStyle name="SAPBEXexcGood2 3 6 2 3" xfId="40548"/>
    <cellStyle name="SAPBEXexcGood2 3 6 2 3 2" xfId="40547"/>
    <cellStyle name="SAPBEXexcGood2 3 6 2 4" xfId="40546"/>
    <cellStyle name="SAPBEXexcGood2 3 6 3" xfId="40545"/>
    <cellStyle name="SAPBEXexcGood2 3 6 3 2" xfId="40544"/>
    <cellStyle name="SAPBEXexcGood2 3 6 4" xfId="40543"/>
    <cellStyle name="SAPBEXexcGood2 3 7" xfId="40542"/>
    <cellStyle name="SAPBEXexcGood2 3 7 2" xfId="40541"/>
    <cellStyle name="SAPBEXexcGood2 3 7 2 2" xfId="40540"/>
    <cellStyle name="SAPBEXexcGood2 3 7 2 2 2" xfId="40539"/>
    <cellStyle name="SAPBEXexcGood2 3 7 2 2 2 2" xfId="40538"/>
    <cellStyle name="SAPBEXexcGood2 3 7 2 2 3" xfId="40537"/>
    <cellStyle name="SAPBEXexcGood2 3 7 2 3" xfId="40536"/>
    <cellStyle name="SAPBEXexcGood2 3 7 2 3 2" xfId="40535"/>
    <cellStyle name="SAPBEXexcGood2 3 7 2 4" xfId="40534"/>
    <cellStyle name="SAPBEXexcGood2 3 7 3" xfId="40533"/>
    <cellStyle name="SAPBEXexcGood2 3 7 3 2" xfId="40532"/>
    <cellStyle name="SAPBEXexcGood2 3 7 3 2 2" xfId="40531"/>
    <cellStyle name="SAPBEXexcGood2 3 7 3 3" xfId="40530"/>
    <cellStyle name="SAPBEXexcGood2 3 7 4" xfId="40529"/>
    <cellStyle name="SAPBEXexcGood2 3 7 4 2" xfId="40528"/>
    <cellStyle name="SAPBEXexcGood2 3 7 5" xfId="40527"/>
    <cellStyle name="SAPBEXexcGood2 3 8" xfId="40526"/>
    <cellStyle name="SAPBEXexcGood2 3 8 2" xfId="40525"/>
    <cellStyle name="SAPBEXexcGood2 3 8 2 2" xfId="40524"/>
    <cellStyle name="SAPBEXexcGood2 3 8 2 2 2" xfId="40523"/>
    <cellStyle name="SAPBEXexcGood2 3 8 2 2 2 2" xfId="40522"/>
    <cellStyle name="SAPBEXexcGood2 3 8 2 2 3" xfId="40521"/>
    <cellStyle name="SAPBEXexcGood2 3 8 2 3" xfId="40520"/>
    <cellStyle name="SAPBEXexcGood2 3 8 2 3 2" xfId="40519"/>
    <cellStyle name="SAPBEXexcGood2 3 8 2 4" xfId="40518"/>
    <cellStyle name="SAPBEXexcGood2 3 8 3" xfId="40517"/>
    <cellStyle name="SAPBEXexcGood2 3 8 3 2" xfId="40516"/>
    <cellStyle name="SAPBEXexcGood2 3 8 4" xfId="40515"/>
    <cellStyle name="SAPBEXexcGood2 3 9" xfId="40514"/>
    <cellStyle name="SAPBEXexcGood2 3 9 2" xfId="40513"/>
    <cellStyle name="SAPBEXexcGood2 3 9 2 2" xfId="40512"/>
    <cellStyle name="SAPBEXexcGood2 3 9 2 2 2" xfId="40511"/>
    <cellStyle name="SAPBEXexcGood2 3 9 2 2 2 2" xfId="40510"/>
    <cellStyle name="SAPBEXexcGood2 3 9 2 2 3" xfId="40509"/>
    <cellStyle name="SAPBEXexcGood2 3 9 2 3" xfId="40508"/>
    <cellStyle name="SAPBEXexcGood2 3 9 2 3 2" xfId="40507"/>
    <cellStyle name="SAPBEXexcGood2 3 9 2 4" xfId="40506"/>
    <cellStyle name="SAPBEXexcGood2 3 9 3" xfId="40505"/>
    <cellStyle name="SAPBEXexcGood2 3 9 3 2" xfId="40504"/>
    <cellStyle name="SAPBEXexcGood2 3 9 3 2 2" xfId="40503"/>
    <cellStyle name="SAPBEXexcGood2 3 9 3 3" xfId="40502"/>
    <cellStyle name="SAPBEXexcGood2 3 9 4" xfId="40501"/>
    <cellStyle name="SAPBEXexcGood2 3 9 4 2" xfId="40500"/>
    <cellStyle name="SAPBEXexcGood2 3 9 5" xfId="40499"/>
    <cellStyle name="SAPBEXexcGood2 4" xfId="40498"/>
    <cellStyle name="SAPBEXexcGood2 4 2" xfId="40497"/>
    <cellStyle name="SAPBEXexcGood2 4 2 2" xfId="40496"/>
    <cellStyle name="SAPBEXexcGood2 4 2 2 2" xfId="40495"/>
    <cellStyle name="SAPBEXexcGood2 4 2 2 2 2" xfId="40494"/>
    <cellStyle name="SAPBEXexcGood2 4 2 2 2 2 2" xfId="40493"/>
    <cellStyle name="SAPBEXexcGood2 4 2 2 2 2 2 2" xfId="40492"/>
    <cellStyle name="SAPBEXexcGood2 4 2 2 2 2 3" xfId="40491"/>
    <cellStyle name="SAPBEXexcGood2 4 2 2 2 3" xfId="40490"/>
    <cellStyle name="SAPBEXexcGood2 4 2 2 2 3 2" xfId="40489"/>
    <cellStyle name="SAPBEXexcGood2 4 2 2 2 4" xfId="40488"/>
    <cellStyle name="SAPBEXexcGood2 4 2 2 3" xfId="40487"/>
    <cellStyle name="SAPBEXexcGood2 4 2 2 3 2" xfId="40486"/>
    <cellStyle name="SAPBEXexcGood2 4 2 3" xfId="40485"/>
    <cellStyle name="SAPBEXexcGood2 4 2 3 2" xfId="40484"/>
    <cellStyle name="SAPBEXexcGood2 4 2 3 2 2" xfId="40483"/>
    <cellStyle name="SAPBEXexcGood2 4 2 3 2 2 2" xfId="40482"/>
    <cellStyle name="SAPBEXexcGood2 4 2 3 2 2 2 2" xfId="40481"/>
    <cellStyle name="SAPBEXexcGood2 4 2 3 2 2 3" xfId="40480"/>
    <cellStyle name="SAPBEXexcGood2 4 2 3 2 3" xfId="40479"/>
    <cellStyle name="SAPBEXexcGood2 4 2 3 2 3 2" xfId="40478"/>
    <cellStyle name="SAPBEXexcGood2 4 2 3 2 4" xfId="40477"/>
    <cellStyle name="SAPBEXexcGood2 4 2 4" xfId="40476"/>
    <cellStyle name="SAPBEXexcGood2 4 2 4 2" xfId="40475"/>
    <cellStyle name="SAPBEXexcGood2 4 2 4 2 2" xfId="40474"/>
    <cellStyle name="SAPBEXexcGood2 4 2 4 2 2 2" xfId="40473"/>
    <cellStyle name="SAPBEXexcGood2 4 2 4 2 2 2 2" xfId="40472"/>
    <cellStyle name="SAPBEXexcGood2 4 2 4 2 2 3" xfId="40471"/>
    <cellStyle name="SAPBEXexcGood2 4 2 4 2 3" xfId="40470"/>
    <cellStyle name="SAPBEXexcGood2 4 2 4 2 3 2" xfId="40469"/>
    <cellStyle name="SAPBEXexcGood2 4 2 4 2 4" xfId="40468"/>
    <cellStyle name="SAPBEXexcGood2 4 2 4 3" xfId="40467"/>
    <cellStyle name="SAPBEXexcGood2 4 2 4 3 2" xfId="40466"/>
    <cellStyle name="SAPBEXexcGood2 4 2 4 4" xfId="40465"/>
    <cellStyle name="SAPBEXexcGood2 4 2 5" xfId="40464"/>
    <cellStyle name="SAPBEXexcGood2 4 2 5 2" xfId="40463"/>
    <cellStyle name="SAPBEXexcGood2 4 2 5 2 2" xfId="40462"/>
    <cellStyle name="SAPBEXexcGood2 4 2 5 2 2 2" xfId="40461"/>
    <cellStyle name="SAPBEXexcGood2 4 2 5 2 2 2 2" xfId="40460"/>
    <cellStyle name="SAPBEXexcGood2 4 2 5 2 2 3" xfId="40459"/>
    <cellStyle name="SAPBEXexcGood2 4 2 5 2 3" xfId="40458"/>
    <cellStyle name="SAPBEXexcGood2 4 2 5 2 3 2" xfId="40457"/>
    <cellStyle name="SAPBEXexcGood2 4 2 5 2 4" xfId="40456"/>
    <cellStyle name="SAPBEXexcGood2 4 2 5 3" xfId="40455"/>
    <cellStyle name="SAPBEXexcGood2 4 2 5 3 2" xfId="40454"/>
    <cellStyle name="SAPBEXexcGood2 4 2 5 3 2 2" xfId="40453"/>
    <cellStyle name="SAPBEXexcGood2 4 2 5 3 3" xfId="40452"/>
    <cellStyle name="SAPBEXexcGood2 4 2 5 4" xfId="40451"/>
    <cellStyle name="SAPBEXexcGood2 4 2 5 4 2" xfId="40450"/>
    <cellStyle name="SAPBEXexcGood2 4 2 5 5" xfId="40449"/>
    <cellStyle name="SAPBEXexcGood2 4 2 6" xfId="40448"/>
    <cellStyle name="SAPBEXexcGood2 4 2 6 2" xfId="40447"/>
    <cellStyle name="SAPBEXexcGood2 4 2 6 2 2" xfId="40446"/>
    <cellStyle name="SAPBEXexcGood2 4 2 6 2 2 2" xfId="40445"/>
    <cellStyle name="SAPBEXexcGood2 4 2 6 2 2 2 2" xfId="40444"/>
    <cellStyle name="SAPBEXexcGood2 4 2 6 2 2 3" xfId="40443"/>
    <cellStyle name="SAPBEXexcGood2 4 2 6 2 3" xfId="40442"/>
    <cellStyle name="SAPBEXexcGood2 4 2 6 2 3 2" xfId="40441"/>
    <cellStyle name="SAPBEXexcGood2 4 2 6 2 4" xfId="40440"/>
    <cellStyle name="SAPBEXexcGood2 4 2 6 3" xfId="40439"/>
    <cellStyle name="SAPBEXexcGood2 4 2 6 3 2" xfId="40438"/>
    <cellStyle name="SAPBEXexcGood2 4 2 6 4" xfId="40437"/>
    <cellStyle name="SAPBEXexcGood2 4 2 7" xfId="40436"/>
    <cellStyle name="SAPBEXexcGood2 4 2 7 2" xfId="40435"/>
    <cellStyle name="SAPBEXexcGood2 4 2 7 2 2" xfId="40434"/>
    <cellStyle name="SAPBEXexcGood2 4 2 7 2 2 2" xfId="40433"/>
    <cellStyle name="SAPBEXexcGood2 4 2 7 2 2 2 2" xfId="40432"/>
    <cellStyle name="SAPBEXexcGood2 4 2 7 2 2 3" xfId="40431"/>
    <cellStyle name="SAPBEXexcGood2 4 2 7 2 3" xfId="40430"/>
    <cellStyle name="SAPBEXexcGood2 4 2 7 2 3 2" xfId="40429"/>
    <cellStyle name="SAPBEXexcGood2 4 2 7 2 4" xfId="40428"/>
    <cellStyle name="SAPBEXexcGood2 4 2 7 3" xfId="40427"/>
    <cellStyle name="SAPBEXexcGood2 4 2 7 3 2" xfId="40426"/>
    <cellStyle name="SAPBEXexcGood2 4 2 7 3 2 2" xfId="40425"/>
    <cellStyle name="SAPBEXexcGood2 4 2 7 3 3" xfId="40424"/>
    <cellStyle name="SAPBEXexcGood2 4 2 7 4" xfId="40423"/>
    <cellStyle name="SAPBEXexcGood2 4 2 7 4 2" xfId="40422"/>
    <cellStyle name="SAPBEXexcGood2 4 2 7 5" xfId="40421"/>
    <cellStyle name="SAPBEXexcGood2 4 3" xfId="40420"/>
    <cellStyle name="SAPBEXexcGood2 4 3 2" xfId="40419"/>
    <cellStyle name="SAPBEXexcGood2 4 3 2 2" xfId="40418"/>
    <cellStyle name="SAPBEXexcGood2 4 3 2 2 2" xfId="40417"/>
    <cellStyle name="SAPBEXexcGood2 4 3 2 2 2 2" xfId="40416"/>
    <cellStyle name="SAPBEXexcGood2 4 3 2 2 3" xfId="40415"/>
    <cellStyle name="SAPBEXexcGood2 4 3 2 3" xfId="40414"/>
    <cellStyle name="SAPBEXexcGood2 4 3 2 3 2" xfId="40413"/>
    <cellStyle name="SAPBEXexcGood2 4 3 2 4" xfId="40412"/>
    <cellStyle name="SAPBEXexcGood2 4 3 3" xfId="40411"/>
    <cellStyle name="SAPBEXexcGood2 4 3 3 2" xfId="40410"/>
    <cellStyle name="SAPBEXexcGood2 4 4" xfId="40409"/>
    <cellStyle name="SAPBEXexcGood2 4 4 2" xfId="40408"/>
    <cellStyle name="SAPBEXexcGood2 4 4 2 2" xfId="40407"/>
    <cellStyle name="SAPBEXexcGood2 4 4 2 2 2" xfId="40406"/>
    <cellStyle name="SAPBEXexcGood2 4 4 2 2 2 2" xfId="40405"/>
    <cellStyle name="SAPBEXexcGood2 4 4 2 2 3" xfId="40404"/>
    <cellStyle name="SAPBEXexcGood2 4 4 2 3" xfId="40403"/>
    <cellStyle name="SAPBEXexcGood2 4 4 2 3 2" xfId="40402"/>
    <cellStyle name="SAPBEXexcGood2 4 4 2 4" xfId="40401"/>
    <cellStyle name="SAPBEXexcGood2 4 5" xfId="40400"/>
    <cellStyle name="SAPBEXexcGood2 4 5 2" xfId="40399"/>
    <cellStyle name="SAPBEXexcGood2 4 5 2 2" xfId="40398"/>
    <cellStyle name="SAPBEXexcGood2 4 5 2 2 2" xfId="40397"/>
    <cellStyle name="SAPBEXexcGood2 4 5 2 2 2 2" xfId="40396"/>
    <cellStyle name="SAPBEXexcGood2 4 5 2 2 3" xfId="40395"/>
    <cellStyle name="SAPBEXexcGood2 4 5 2 3" xfId="40394"/>
    <cellStyle name="SAPBEXexcGood2 4 5 2 3 2" xfId="40393"/>
    <cellStyle name="SAPBEXexcGood2 4 5 2 4" xfId="40392"/>
    <cellStyle name="SAPBEXexcGood2 4 5 3" xfId="40391"/>
    <cellStyle name="SAPBEXexcGood2 4 5 3 2" xfId="40390"/>
    <cellStyle name="SAPBEXexcGood2 4 5 4" xfId="40389"/>
    <cellStyle name="SAPBEXexcGood2 4 6" xfId="40388"/>
    <cellStyle name="SAPBEXexcGood2 4 6 2" xfId="40387"/>
    <cellStyle name="SAPBEXexcGood2 4 6 2 2" xfId="40386"/>
    <cellStyle name="SAPBEXexcGood2 4 6 2 2 2" xfId="40385"/>
    <cellStyle name="SAPBEXexcGood2 4 6 2 2 2 2" xfId="40384"/>
    <cellStyle name="SAPBEXexcGood2 4 6 2 2 3" xfId="40383"/>
    <cellStyle name="SAPBEXexcGood2 4 6 2 3" xfId="40382"/>
    <cellStyle name="SAPBEXexcGood2 4 6 2 3 2" xfId="40381"/>
    <cellStyle name="SAPBEXexcGood2 4 6 2 4" xfId="40380"/>
    <cellStyle name="SAPBEXexcGood2 4 6 3" xfId="40379"/>
    <cellStyle name="SAPBEXexcGood2 4 6 3 2" xfId="40378"/>
    <cellStyle name="SAPBEXexcGood2 4 6 3 2 2" xfId="40377"/>
    <cellStyle name="SAPBEXexcGood2 4 6 3 3" xfId="40376"/>
    <cellStyle name="SAPBEXexcGood2 4 6 4" xfId="40375"/>
    <cellStyle name="SAPBEXexcGood2 4 6 4 2" xfId="40374"/>
    <cellStyle name="SAPBEXexcGood2 4 6 5" xfId="40373"/>
    <cellStyle name="SAPBEXexcGood2 4 7" xfId="40372"/>
    <cellStyle name="SAPBEXexcGood2 4 7 2" xfId="40371"/>
    <cellStyle name="SAPBEXexcGood2 4 7 2 2" xfId="40370"/>
    <cellStyle name="SAPBEXexcGood2 4 7 2 2 2" xfId="40369"/>
    <cellStyle name="SAPBEXexcGood2 4 7 2 2 2 2" xfId="40368"/>
    <cellStyle name="SAPBEXexcGood2 4 7 2 2 3" xfId="40367"/>
    <cellStyle name="SAPBEXexcGood2 4 7 2 3" xfId="40366"/>
    <cellStyle name="SAPBEXexcGood2 4 7 2 3 2" xfId="40365"/>
    <cellStyle name="SAPBEXexcGood2 4 7 2 4" xfId="40364"/>
    <cellStyle name="SAPBEXexcGood2 4 7 3" xfId="40363"/>
    <cellStyle name="SAPBEXexcGood2 4 7 3 2" xfId="40362"/>
    <cellStyle name="SAPBEXexcGood2 4 7 4" xfId="40361"/>
    <cellStyle name="SAPBEXexcGood2 4 8" xfId="40360"/>
    <cellStyle name="SAPBEXexcGood2 4 8 2" xfId="40359"/>
    <cellStyle name="SAPBEXexcGood2 4 8 2 2" xfId="40358"/>
    <cellStyle name="SAPBEXexcGood2 4 8 2 2 2" xfId="40357"/>
    <cellStyle name="SAPBEXexcGood2 4 8 2 2 2 2" xfId="40356"/>
    <cellStyle name="SAPBEXexcGood2 4 8 2 2 3" xfId="40355"/>
    <cellStyle name="SAPBEXexcGood2 4 8 2 3" xfId="40354"/>
    <cellStyle name="SAPBEXexcGood2 4 8 2 3 2" xfId="40353"/>
    <cellStyle name="SAPBEXexcGood2 4 8 2 4" xfId="40352"/>
    <cellStyle name="SAPBEXexcGood2 4 8 3" xfId="40351"/>
    <cellStyle name="SAPBEXexcGood2 4 8 3 2" xfId="40350"/>
    <cellStyle name="SAPBEXexcGood2 4 8 3 2 2" xfId="40349"/>
    <cellStyle name="SAPBEXexcGood2 4 8 3 3" xfId="40348"/>
    <cellStyle name="SAPBEXexcGood2 4 8 4" xfId="40347"/>
    <cellStyle name="SAPBEXexcGood2 4 8 4 2" xfId="40346"/>
    <cellStyle name="SAPBEXexcGood2 4 8 5" xfId="40345"/>
    <cellStyle name="SAPBEXexcGood2 5" xfId="40344"/>
    <cellStyle name="SAPBEXexcGood2 5 2" xfId="40343"/>
    <cellStyle name="SAPBEXexcGood2 5 2 2" xfId="40342"/>
    <cellStyle name="SAPBEXexcGood2 5 2 2 2" xfId="40341"/>
    <cellStyle name="SAPBEXexcGood2 5 2 2 2 2" xfId="40340"/>
    <cellStyle name="SAPBEXexcGood2 5 2 2 2 2 2" xfId="40339"/>
    <cellStyle name="SAPBEXexcGood2 5 2 2 2 2 2 2" xfId="40338"/>
    <cellStyle name="SAPBEXexcGood2 5 2 2 2 2 3" xfId="40337"/>
    <cellStyle name="SAPBEXexcGood2 5 2 2 2 3" xfId="40336"/>
    <cellStyle name="SAPBEXexcGood2 5 2 2 2 3 2" xfId="40335"/>
    <cellStyle name="SAPBEXexcGood2 5 2 2 2 4" xfId="40334"/>
    <cellStyle name="SAPBEXexcGood2 5 2 2 3" xfId="40333"/>
    <cellStyle name="SAPBEXexcGood2 5 2 2 3 2" xfId="40332"/>
    <cellStyle name="SAPBEXexcGood2 5 2 3" xfId="40331"/>
    <cellStyle name="SAPBEXexcGood2 5 2 3 2" xfId="40330"/>
    <cellStyle name="SAPBEXexcGood2 5 2 3 2 2" xfId="40329"/>
    <cellStyle name="SAPBEXexcGood2 5 2 3 2 2 2" xfId="40328"/>
    <cellStyle name="SAPBEXexcGood2 5 2 3 2 2 2 2" xfId="40327"/>
    <cellStyle name="SAPBEXexcGood2 5 2 3 2 2 3" xfId="40326"/>
    <cellStyle name="SAPBEXexcGood2 5 2 3 2 3" xfId="40325"/>
    <cellStyle name="SAPBEXexcGood2 5 2 3 2 3 2" xfId="40324"/>
    <cellStyle name="SAPBEXexcGood2 5 2 3 2 4" xfId="40323"/>
    <cellStyle name="SAPBEXexcGood2 5 2 4" xfId="40322"/>
    <cellStyle name="SAPBEXexcGood2 5 2 4 2" xfId="40321"/>
    <cellStyle name="SAPBEXexcGood2 5 2 4 2 2" xfId="40320"/>
    <cellStyle name="SAPBEXexcGood2 5 2 4 2 2 2" xfId="40319"/>
    <cellStyle name="SAPBEXexcGood2 5 2 4 2 2 2 2" xfId="40318"/>
    <cellStyle name="SAPBEXexcGood2 5 2 4 2 2 3" xfId="40317"/>
    <cellStyle name="SAPBEXexcGood2 5 2 4 2 3" xfId="40316"/>
    <cellStyle name="SAPBEXexcGood2 5 2 4 2 3 2" xfId="40315"/>
    <cellStyle name="SAPBEXexcGood2 5 2 4 2 4" xfId="40314"/>
    <cellStyle name="SAPBEXexcGood2 5 2 4 3" xfId="40313"/>
    <cellStyle name="SAPBEXexcGood2 5 2 4 3 2" xfId="40312"/>
    <cellStyle name="SAPBEXexcGood2 5 2 4 4" xfId="40311"/>
    <cellStyle name="SAPBEXexcGood2 5 2 5" xfId="40310"/>
    <cellStyle name="SAPBEXexcGood2 5 2 5 2" xfId="40309"/>
    <cellStyle name="SAPBEXexcGood2 5 2 5 2 2" xfId="40308"/>
    <cellStyle name="SAPBEXexcGood2 5 2 5 2 2 2" xfId="40307"/>
    <cellStyle name="SAPBEXexcGood2 5 2 5 2 2 2 2" xfId="40306"/>
    <cellStyle name="SAPBEXexcGood2 5 2 5 2 2 3" xfId="40305"/>
    <cellStyle name="SAPBEXexcGood2 5 2 5 2 3" xfId="40304"/>
    <cellStyle name="SAPBEXexcGood2 5 2 5 2 3 2" xfId="40303"/>
    <cellStyle name="SAPBEXexcGood2 5 2 5 2 4" xfId="40302"/>
    <cellStyle name="SAPBEXexcGood2 5 2 5 3" xfId="40301"/>
    <cellStyle name="SAPBEXexcGood2 5 2 5 3 2" xfId="40300"/>
    <cellStyle name="SAPBEXexcGood2 5 2 5 3 2 2" xfId="40299"/>
    <cellStyle name="SAPBEXexcGood2 5 2 5 3 3" xfId="40298"/>
    <cellStyle name="SAPBEXexcGood2 5 2 5 4" xfId="40297"/>
    <cellStyle name="SAPBEXexcGood2 5 2 5 4 2" xfId="40296"/>
    <cellStyle name="SAPBEXexcGood2 5 2 5 5" xfId="40295"/>
    <cellStyle name="SAPBEXexcGood2 5 2 6" xfId="40294"/>
    <cellStyle name="SAPBEXexcGood2 5 2 6 2" xfId="40293"/>
    <cellStyle name="SAPBEXexcGood2 5 2 6 2 2" xfId="40292"/>
    <cellStyle name="SAPBEXexcGood2 5 2 6 2 2 2" xfId="40291"/>
    <cellStyle name="SAPBEXexcGood2 5 2 6 2 2 2 2" xfId="40290"/>
    <cellStyle name="SAPBEXexcGood2 5 2 6 2 2 3" xfId="40289"/>
    <cellStyle name="SAPBEXexcGood2 5 2 6 2 3" xfId="40288"/>
    <cellStyle name="SAPBEXexcGood2 5 2 6 2 3 2" xfId="40287"/>
    <cellStyle name="SAPBEXexcGood2 5 2 6 2 4" xfId="40286"/>
    <cellStyle name="SAPBEXexcGood2 5 2 6 3" xfId="40285"/>
    <cellStyle name="SAPBEXexcGood2 5 2 6 3 2" xfId="40284"/>
    <cellStyle name="SAPBEXexcGood2 5 2 6 4" xfId="40283"/>
    <cellStyle name="SAPBEXexcGood2 5 2 7" xfId="40282"/>
    <cellStyle name="SAPBEXexcGood2 5 2 7 2" xfId="40281"/>
    <cellStyle name="SAPBEXexcGood2 5 2 7 2 2" xfId="40280"/>
    <cellStyle name="SAPBEXexcGood2 5 2 7 2 2 2" xfId="40279"/>
    <cellStyle name="SAPBEXexcGood2 5 2 7 2 2 2 2" xfId="40278"/>
    <cellStyle name="SAPBEXexcGood2 5 2 7 2 2 3" xfId="40277"/>
    <cellStyle name="SAPBEXexcGood2 5 2 7 2 3" xfId="40276"/>
    <cellStyle name="SAPBEXexcGood2 5 2 7 2 3 2" xfId="40275"/>
    <cellStyle name="SAPBEXexcGood2 5 2 7 2 4" xfId="40274"/>
    <cellStyle name="SAPBEXexcGood2 5 2 7 3" xfId="40273"/>
    <cellStyle name="SAPBEXexcGood2 5 2 7 3 2" xfId="40272"/>
    <cellStyle name="SAPBEXexcGood2 5 2 7 3 2 2" xfId="40271"/>
    <cellStyle name="SAPBEXexcGood2 5 2 7 3 3" xfId="40270"/>
    <cellStyle name="SAPBEXexcGood2 5 2 7 4" xfId="40269"/>
    <cellStyle name="SAPBEXexcGood2 5 2 7 4 2" xfId="40268"/>
    <cellStyle name="SAPBEXexcGood2 5 2 7 5" xfId="40267"/>
    <cellStyle name="SAPBEXexcGood2 5 3" xfId="40266"/>
    <cellStyle name="SAPBEXexcGood2 5 3 2" xfId="40265"/>
    <cellStyle name="SAPBEXexcGood2 5 3 2 2" xfId="40264"/>
    <cellStyle name="SAPBEXexcGood2 5 3 2 2 2" xfId="40263"/>
    <cellStyle name="SAPBEXexcGood2 5 3 2 2 2 2" xfId="40262"/>
    <cellStyle name="SAPBEXexcGood2 5 3 2 2 3" xfId="40261"/>
    <cellStyle name="SAPBEXexcGood2 5 3 2 3" xfId="40260"/>
    <cellStyle name="SAPBEXexcGood2 5 3 2 3 2" xfId="40259"/>
    <cellStyle name="SAPBEXexcGood2 5 3 2 4" xfId="40258"/>
    <cellStyle name="SAPBEXexcGood2 5 3 3" xfId="40257"/>
    <cellStyle name="SAPBEXexcGood2 5 3 3 2" xfId="40256"/>
    <cellStyle name="SAPBEXexcGood2 5 4" xfId="40255"/>
    <cellStyle name="SAPBEXexcGood2 5 4 2" xfId="40254"/>
    <cellStyle name="SAPBEXexcGood2 5 4 2 2" xfId="40253"/>
    <cellStyle name="SAPBEXexcGood2 5 4 2 2 2" xfId="40252"/>
    <cellStyle name="SAPBEXexcGood2 5 4 2 2 2 2" xfId="40251"/>
    <cellStyle name="SAPBEXexcGood2 5 4 2 2 3" xfId="40250"/>
    <cellStyle name="SAPBEXexcGood2 5 4 2 3" xfId="40249"/>
    <cellStyle name="SAPBEXexcGood2 5 4 2 3 2" xfId="40248"/>
    <cellStyle name="SAPBEXexcGood2 5 4 2 4" xfId="40247"/>
    <cellStyle name="SAPBEXexcGood2 5 5" xfId="40246"/>
    <cellStyle name="SAPBEXexcGood2 5 5 2" xfId="40245"/>
    <cellStyle name="SAPBEXexcGood2 5 5 2 2" xfId="40244"/>
    <cellStyle name="SAPBEXexcGood2 5 5 2 2 2" xfId="40243"/>
    <cellStyle name="SAPBEXexcGood2 5 5 2 2 2 2" xfId="40242"/>
    <cellStyle name="SAPBEXexcGood2 5 5 2 2 3" xfId="40241"/>
    <cellStyle name="SAPBEXexcGood2 5 5 2 3" xfId="40240"/>
    <cellStyle name="SAPBEXexcGood2 5 5 2 3 2" xfId="40239"/>
    <cellStyle name="SAPBEXexcGood2 5 5 2 4" xfId="40238"/>
    <cellStyle name="SAPBEXexcGood2 5 5 3" xfId="40237"/>
    <cellStyle name="SAPBEXexcGood2 5 5 3 2" xfId="40236"/>
    <cellStyle name="SAPBEXexcGood2 5 5 4" xfId="40235"/>
    <cellStyle name="SAPBEXexcGood2 5 6" xfId="40234"/>
    <cellStyle name="SAPBEXexcGood2 5 6 2" xfId="40233"/>
    <cellStyle name="SAPBEXexcGood2 5 6 2 2" xfId="40232"/>
    <cellStyle name="SAPBEXexcGood2 5 6 2 2 2" xfId="40231"/>
    <cellStyle name="SAPBEXexcGood2 5 6 2 2 2 2" xfId="40230"/>
    <cellStyle name="SAPBEXexcGood2 5 6 2 2 3" xfId="40229"/>
    <cellStyle name="SAPBEXexcGood2 5 6 2 3" xfId="40228"/>
    <cellStyle name="SAPBEXexcGood2 5 6 2 3 2" xfId="40227"/>
    <cellStyle name="SAPBEXexcGood2 5 6 2 4" xfId="40226"/>
    <cellStyle name="SAPBEXexcGood2 5 6 3" xfId="40225"/>
    <cellStyle name="SAPBEXexcGood2 5 6 3 2" xfId="40224"/>
    <cellStyle name="SAPBEXexcGood2 5 6 3 2 2" xfId="40223"/>
    <cellStyle name="SAPBEXexcGood2 5 6 3 3" xfId="40222"/>
    <cellStyle name="SAPBEXexcGood2 5 6 4" xfId="40221"/>
    <cellStyle name="SAPBEXexcGood2 5 6 4 2" xfId="40220"/>
    <cellStyle name="SAPBEXexcGood2 5 6 5" xfId="40219"/>
    <cellStyle name="SAPBEXexcGood2 5 7" xfId="40218"/>
    <cellStyle name="SAPBEXexcGood2 5 7 2" xfId="40217"/>
    <cellStyle name="SAPBEXexcGood2 5 7 2 2" xfId="40216"/>
    <cellStyle name="SAPBEXexcGood2 5 7 2 2 2" xfId="40215"/>
    <cellStyle name="SAPBEXexcGood2 5 7 2 2 2 2" xfId="40214"/>
    <cellStyle name="SAPBEXexcGood2 5 7 2 2 3" xfId="40213"/>
    <cellStyle name="SAPBEXexcGood2 5 7 2 3" xfId="40212"/>
    <cellStyle name="SAPBEXexcGood2 5 7 2 3 2" xfId="40211"/>
    <cellStyle name="SAPBEXexcGood2 5 7 2 4" xfId="40210"/>
    <cellStyle name="SAPBEXexcGood2 5 7 3" xfId="40209"/>
    <cellStyle name="SAPBEXexcGood2 5 7 3 2" xfId="40208"/>
    <cellStyle name="SAPBEXexcGood2 5 7 4" xfId="40207"/>
    <cellStyle name="SAPBEXexcGood2 5 8" xfId="40206"/>
    <cellStyle name="SAPBEXexcGood2 5 8 2" xfId="40205"/>
    <cellStyle name="SAPBEXexcGood2 5 8 2 2" xfId="40204"/>
    <cellStyle name="SAPBEXexcGood2 5 8 2 2 2" xfId="40203"/>
    <cellStyle name="SAPBEXexcGood2 5 8 2 2 2 2" xfId="40202"/>
    <cellStyle name="SAPBEXexcGood2 5 8 2 2 3" xfId="40201"/>
    <cellStyle name="SAPBEXexcGood2 5 8 2 3" xfId="40200"/>
    <cellStyle name="SAPBEXexcGood2 5 8 2 3 2" xfId="40199"/>
    <cellStyle name="SAPBEXexcGood2 5 8 2 4" xfId="40198"/>
    <cellStyle name="SAPBEXexcGood2 5 8 3" xfId="40197"/>
    <cellStyle name="SAPBEXexcGood2 5 8 3 2" xfId="40196"/>
    <cellStyle name="SAPBEXexcGood2 5 8 3 2 2" xfId="40195"/>
    <cellStyle name="SAPBEXexcGood2 5 8 3 3" xfId="40194"/>
    <cellStyle name="SAPBEXexcGood2 5 8 4" xfId="40193"/>
    <cellStyle name="SAPBEXexcGood2 5 8 4 2" xfId="40192"/>
    <cellStyle name="SAPBEXexcGood2 5 8 5" xfId="40191"/>
    <cellStyle name="SAPBEXexcGood2 6" xfId="40190"/>
    <cellStyle name="SAPBEXexcGood2 6 2" xfId="40189"/>
    <cellStyle name="SAPBEXexcGood2 6 2 2" xfId="40188"/>
    <cellStyle name="SAPBEXexcGood2 6 2 2 2" xfId="40187"/>
    <cellStyle name="SAPBEXexcGood2 6 2 2 2 2" xfId="40186"/>
    <cellStyle name="SAPBEXexcGood2 6 2 2 2 2 2" xfId="40185"/>
    <cellStyle name="SAPBEXexcGood2 6 2 2 2 3" xfId="40184"/>
    <cellStyle name="SAPBEXexcGood2 6 2 2 3" xfId="40183"/>
    <cellStyle name="SAPBEXexcGood2 6 2 2 3 2" xfId="40182"/>
    <cellStyle name="SAPBEXexcGood2 6 2 2 4" xfId="40181"/>
    <cellStyle name="SAPBEXexcGood2 6 2 3" xfId="40180"/>
    <cellStyle name="SAPBEXexcGood2 6 2 3 2" xfId="40179"/>
    <cellStyle name="SAPBEXexcGood2 6 2 4" xfId="40178"/>
    <cellStyle name="SAPBEXexcGood2 6 3" xfId="40177"/>
    <cellStyle name="SAPBEXexcGood2 6 3 2" xfId="40176"/>
    <cellStyle name="SAPBEXexcGood2 6 3 2 2" xfId="40175"/>
    <cellStyle name="SAPBEXexcGood2 6 3 2 2 2" xfId="40174"/>
    <cellStyle name="SAPBEXexcGood2 6 3 2 2 2 2" xfId="40173"/>
    <cellStyle name="SAPBEXexcGood2 6 3 2 2 3" xfId="40172"/>
    <cellStyle name="SAPBEXexcGood2 6 3 2 3" xfId="40171"/>
    <cellStyle name="SAPBEXexcGood2 6 3 2 3 2" xfId="40170"/>
    <cellStyle name="SAPBEXexcGood2 6 3 2 4" xfId="40169"/>
    <cellStyle name="SAPBEXexcGood2 6 3 3" xfId="40168"/>
    <cellStyle name="SAPBEXexcGood2 6 3 3 2" xfId="40167"/>
    <cellStyle name="SAPBEXexcGood2 6 3 3 2 2" xfId="40166"/>
    <cellStyle name="SAPBEXexcGood2 6 3 3 3" xfId="40165"/>
    <cellStyle name="SAPBEXexcGood2 6 3 4" xfId="40164"/>
    <cellStyle name="SAPBEXexcGood2 6 3 4 2" xfId="40163"/>
    <cellStyle name="SAPBEXexcGood2 6 3 5" xfId="40162"/>
    <cellStyle name="SAPBEXexcGood2 6 4" xfId="40161"/>
    <cellStyle name="SAPBEXexcGood2 6 4 2" xfId="40160"/>
    <cellStyle name="SAPBEXexcGood2 6 4 2 2" xfId="40159"/>
    <cellStyle name="SAPBEXexcGood2 6 4 2 2 2" xfId="40158"/>
    <cellStyle name="SAPBEXexcGood2 6 4 2 2 2 2" xfId="40157"/>
    <cellStyle name="SAPBEXexcGood2 6 4 2 2 3" xfId="40156"/>
    <cellStyle name="SAPBEXexcGood2 6 4 2 3" xfId="40155"/>
    <cellStyle name="SAPBEXexcGood2 6 4 2 3 2" xfId="40154"/>
    <cellStyle name="SAPBEXexcGood2 6 4 2 4" xfId="40153"/>
    <cellStyle name="SAPBEXexcGood2 6 4 3" xfId="40152"/>
    <cellStyle name="SAPBEXexcGood2 6 4 3 2" xfId="40151"/>
    <cellStyle name="SAPBEXexcGood2 6 4 4" xfId="40150"/>
    <cellStyle name="SAPBEXexcGood2 6 5" xfId="40149"/>
    <cellStyle name="SAPBEXexcGood2 6 5 2" xfId="40148"/>
    <cellStyle name="SAPBEXexcGood2 6 5 2 2" xfId="40147"/>
    <cellStyle name="SAPBEXexcGood2 6 5 2 2 2" xfId="40146"/>
    <cellStyle name="SAPBEXexcGood2 6 5 2 2 2 2" xfId="40145"/>
    <cellStyle name="SAPBEXexcGood2 6 5 2 2 3" xfId="40144"/>
    <cellStyle name="SAPBEXexcGood2 6 5 2 3" xfId="40143"/>
    <cellStyle name="SAPBEXexcGood2 6 5 2 3 2" xfId="40142"/>
    <cellStyle name="SAPBEXexcGood2 6 5 2 4" xfId="40141"/>
    <cellStyle name="SAPBEXexcGood2 6 5 3" xfId="40140"/>
    <cellStyle name="SAPBEXexcGood2 6 5 3 2" xfId="40139"/>
    <cellStyle name="SAPBEXexcGood2 6 5 3 2 2" xfId="40138"/>
    <cellStyle name="SAPBEXexcGood2 6 5 3 3" xfId="40137"/>
    <cellStyle name="SAPBEXexcGood2 6 5 4" xfId="40136"/>
    <cellStyle name="SAPBEXexcGood2 6 5 4 2" xfId="40135"/>
    <cellStyle name="SAPBEXexcGood2 6 5 5" xfId="40134"/>
    <cellStyle name="SAPBEXexcGood2 6 6" xfId="40133"/>
    <cellStyle name="SAPBEXexcGood2 6 6 2" xfId="40132"/>
    <cellStyle name="SAPBEXexcGood2 7" xfId="40131"/>
    <cellStyle name="SAPBEXexcGood2 7 2" xfId="40130"/>
    <cellStyle name="SAPBEXexcGood2 7 2 2" xfId="40129"/>
    <cellStyle name="SAPBEXexcGood2 7 2 2 2" xfId="40128"/>
    <cellStyle name="SAPBEXexcGood2 7 2 2 2 2" xfId="40127"/>
    <cellStyle name="SAPBEXexcGood2 7 2 2 3" xfId="40126"/>
    <cellStyle name="SAPBEXexcGood2 7 2 3" xfId="40125"/>
    <cellStyle name="SAPBEXexcGood2 7 2 3 2" xfId="40124"/>
    <cellStyle name="SAPBEXexcGood2 7 2 4" xfId="40123"/>
    <cellStyle name="SAPBEXexcGood2 8" xfId="40122"/>
    <cellStyle name="SAPBEXexcGood2 8 2" xfId="40121"/>
    <cellStyle name="SAPBEXexcGood2 8 2 2" xfId="40120"/>
    <cellStyle name="SAPBEXexcGood2 8 2 2 2" xfId="40119"/>
    <cellStyle name="SAPBEXexcGood2 8 2 2 2 2" xfId="40118"/>
    <cellStyle name="SAPBEXexcGood2 8 2 2 3" xfId="40117"/>
    <cellStyle name="SAPBEXexcGood2 8 2 3" xfId="40116"/>
    <cellStyle name="SAPBEXexcGood2 8 2 3 2" xfId="40115"/>
    <cellStyle name="SAPBEXexcGood2 8 2 4" xfId="40114"/>
    <cellStyle name="SAPBEXexcGood2 8 3" xfId="40113"/>
    <cellStyle name="SAPBEXexcGood2 8 3 2" xfId="40112"/>
    <cellStyle name="SAPBEXexcGood2 8 3 2 2" xfId="40111"/>
    <cellStyle name="SAPBEXexcGood2 8 3 3" xfId="40110"/>
    <cellStyle name="SAPBEXexcGood2 8 4" xfId="40109"/>
    <cellStyle name="SAPBEXexcGood2 8 4 2" xfId="40108"/>
    <cellStyle name="SAPBEXexcGood2 8 5" xfId="40107"/>
    <cellStyle name="SAPBEXexcGood3" xfId="40106"/>
    <cellStyle name="SAPBEXexcGood3 2" xfId="40105"/>
    <cellStyle name="SAPBEXexcGood3 2 2" xfId="40104"/>
    <cellStyle name="SAPBEXexcGood3 2 2 2" xfId="40103"/>
    <cellStyle name="SAPBEXexcGood3 2 2 2 2" xfId="40102"/>
    <cellStyle name="SAPBEXexcGood3 2 2 2 2 2" xfId="40101"/>
    <cellStyle name="SAPBEXexcGood3 2 2 2 2 2 2" xfId="40100"/>
    <cellStyle name="SAPBEXexcGood3 2 2 2 2 2 2 2" xfId="40099"/>
    <cellStyle name="SAPBEXexcGood3 2 2 2 2 2 2 2 2" xfId="40098"/>
    <cellStyle name="SAPBEXexcGood3 2 2 2 2 2 2 2 2 2" xfId="40097"/>
    <cellStyle name="SAPBEXexcGood3 2 2 2 2 2 2 2 3" xfId="40096"/>
    <cellStyle name="SAPBEXexcGood3 2 2 2 2 2 2 3" xfId="40095"/>
    <cellStyle name="SAPBEXexcGood3 2 2 2 2 2 2 3 2" xfId="40094"/>
    <cellStyle name="SAPBEXexcGood3 2 2 2 2 2 2 4" xfId="40093"/>
    <cellStyle name="SAPBEXexcGood3 2 2 2 2 2 3" xfId="40092"/>
    <cellStyle name="SAPBEXexcGood3 2 2 2 2 2 3 2" xfId="40091"/>
    <cellStyle name="SAPBEXexcGood3 2 2 2 2 3" xfId="40090"/>
    <cellStyle name="SAPBEXexcGood3 2 2 2 2 3 2" xfId="40089"/>
    <cellStyle name="SAPBEXexcGood3 2 2 2 2 3 2 2" xfId="40088"/>
    <cellStyle name="SAPBEXexcGood3 2 2 2 2 3 2 2 2" xfId="40087"/>
    <cellStyle name="SAPBEXexcGood3 2 2 2 2 3 2 2 2 2" xfId="40086"/>
    <cellStyle name="SAPBEXexcGood3 2 2 2 2 3 2 2 3" xfId="40085"/>
    <cellStyle name="SAPBEXexcGood3 2 2 2 2 3 2 3" xfId="40084"/>
    <cellStyle name="SAPBEXexcGood3 2 2 2 2 3 2 3 2" xfId="40083"/>
    <cellStyle name="SAPBEXexcGood3 2 2 2 2 3 2 4" xfId="40082"/>
    <cellStyle name="SAPBEXexcGood3 2 2 2 2 4" xfId="40081"/>
    <cellStyle name="SAPBEXexcGood3 2 2 2 2 4 2" xfId="40080"/>
    <cellStyle name="SAPBEXexcGood3 2 2 2 2 4 2 2" xfId="40079"/>
    <cellStyle name="SAPBEXexcGood3 2 2 2 2 4 2 2 2" xfId="40078"/>
    <cellStyle name="SAPBEXexcGood3 2 2 2 2 4 2 2 2 2" xfId="40077"/>
    <cellStyle name="SAPBEXexcGood3 2 2 2 2 4 2 2 3" xfId="40076"/>
    <cellStyle name="SAPBEXexcGood3 2 2 2 2 4 2 3" xfId="40075"/>
    <cellStyle name="SAPBEXexcGood3 2 2 2 2 4 2 3 2" xfId="40074"/>
    <cellStyle name="SAPBEXexcGood3 2 2 2 2 4 2 4" xfId="40073"/>
    <cellStyle name="SAPBEXexcGood3 2 2 2 2 4 3" xfId="40072"/>
    <cellStyle name="SAPBEXexcGood3 2 2 2 2 4 3 2" xfId="40071"/>
    <cellStyle name="SAPBEXexcGood3 2 2 2 2 4 4" xfId="40070"/>
    <cellStyle name="SAPBEXexcGood3 2 2 2 2 5" xfId="40069"/>
    <cellStyle name="SAPBEXexcGood3 2 2 2 2 5 2" xfId="40068"/>
    <cellStyle name="SAPBEXexcGood3 2 2 2 2 5 2 2" xfId="40067"/>
    <cellStyle name="SAPBEXexcGood3 2 2 2 2 5 2 2 2" xfId="40066"/>
    <cellStyle name="SAPBEXexcGood3 2 2 2 2 5 2 2 2 2" xfId="40065"/>
    <cellStyle name="SAPBEXexcGood3 2 2 2 2 5 2 2 3" xfId="40064"/>
    <cellStyle name="SAPBEXexcGood3 2 2 2 2 5 2 3" xfId="40063"/>
    <cellStyle name="SAPBEXexcGood3 2 2 2 2 5 2 3 2" xfId="40062"/>
    <cellStyle name="SAPBEXexcGood3 2 2 2 2 5 2 4" xfId="40061"/>
    <cellStyle name="SAPBEXexcGood3 2 2 2 2 5 3" xfId="40060"/>
    <cellStyle name="SAPBEXexcGood3 2 2 2 2 5 3 2" xfId="40059"/>
    <cellStyle name="SAPBEXexcGood3 2 2 2 2 5 3 2 2" xfId="40058"/>
    <cellStyle name="SAPBEXexcGood3 2 2 2 2 5 3 3" xfId="40057"/>
    <cellStyle name="SAPBEXexcGood3 2 2 2 2 5 4" xfId="40056"/>
    <cellStyle name="SAPBEXexcGood3 2 2 2 2 5 4 2" xfId="40055"/>
    <cellStyle name="SAPBEXexcGood3 2 2 2 2 5 5" xfId="40054"/>
    <cellStyle name="SAPBEXexcGood3 2 2 2 2 6" xfId="40053"/>
    <cellStyle name="SAPBEXexcGood3 2 2 2 2 6 2" xfId="40052"/>
    <cellStyle name="SAPBEXexcGood3 2 2 2 2 6 2 2" xfId="40051"/>
    <cellStyle name="SAPBEXexcGood3 2 2 2 2 6 2 2 2" xfId="40050"/>
    <cellStyle name="SAPBEXexcGood3 2 2 2 2 6 2 2 2 2" xfId="40049"/>
    <cellStyle name="SAPBEXexcGood3 2 2 2 2 6 2 2 3" xfId="40048"/>
    <cellStyle name="SAPBEXexcGood3 2 2 2 2 6 2 3" xfId="40047"/>
    <cellStyle name="SAPBEXexcGood3 2 2 2 2 6 2 3 2" xfId="40046"/>
    <cellStyle name="SAPBEXexcGood3 2 2 2 2 6 2 4" xfId="40045"/>
    <cellStyle name="SAPBEXexcGood3 2 2 2 2 6 3" xfId="40044"/>
    <cellStyle name="SAPBEXexcGood3 2 2 2 2 6 3 2" xfId="40043"/>
    <cellStyle name="SAPBEXexcGood3 2 2 2 2 6 4" xfId="40042"/>
    <cellStyle name="SAPBEXexcGood3 2 2 2 2 7" xfId="40041"/>
    <cellStyle name="SAPBEXexcGood3 2 2 2 2 7 2" xfId="40040"/>
    <cellStyle name="SAPBEXexcGood3 2 2 2 2 7 2 2" xfId="40039"/>
    <cellStyle name="SAPBEXexcGood3 2 2 2 2 7 2 2 2" xfId="40038"/>
    <cellStyle name="SAPBEXexcGood3 2 2 2 2 7 2 2 2 2" xfId="40037"/>
    <cellStyle name="SAPBEXexcGood3 2 2 2 2 7 2 2 3" xfId="40036"/>
    <cellStyle name="SAPBEXexcGood3 2 2 2 2 7 2 3" xfId="40035"/>
    <cellStyle name="SAPBEXexcGood3 2 2 2 2 7 2 3 2" xfId="40034"/>
    <cellStyle name="SAPBEXexcGood3 2 2 2 2 7 2 4" xfId="40033"/>
    <cellStyle name="SAPBEXexcGood3 2 2 2 2 7 3" xfId="40032"/>
    <cellStyle name="SAPBEXexcGood3 2 2 2 2 7 3 2" xfId="40031"/>
    <cellStyle name="SAPBEXexcGood3 2 2 2 2 7 3 2 2" xfId="40030"/>
    <cellStyle name="SAPBEXexcGood3 2 2 2 2 7 3 3" xfId="40029"/>
    <cellStyle name="SAPBEXexcGood3 2 2 2 2 7 4" xfId="40028"/>
    <cellStyle name="SAPBEXexcGood3 2 2 2 2 7 4 2" xfId="40027"/>
    <cellStyle name="SAPBEXexcGood3 2 2 2 2 7 5" xfId="40026"/>
    <cellStyle name="SAPBEXexcGood3 2 2 2 3" xfId="40025"/>
    <cellStyle name="SAPBEXexcGood3 2 2 2 3 2" xfId="40024"/>
    <cellStyle name="SAPBEXexcGood3 2 2 2 3 2 2" xfId="40023"/>
    <cellStyle name="SAPBEXexcGood3 2 2 2 3 2 2 2" xfId="40022"/>
    <cellStyle name="SAPBEXexcGood3 2 2 2 3 2 2 2 2" xfId="40021"/>
    <cellStyle name="SAPBEXexcGood3 2 2 2 3 2 2 3" xfId="40020"/>
    <cellStyle name="SAPBEXexcGood3 2 2 2 3 2 3" xfId="40019"/>
    <cellStyle name="SAPBEXexcGood3 2 2 2 3 2 3 2" xfId="40018"/>
    <cellStyle name="SAPBEXexcGood3 2 2 2 3 2 4" xfId="40017"/>
    <cellStyle name="SAPBEXexcGood3 2 2 2 3 3" xfId="40016"/>
    <cellStyle name="SAPBEXexcGood3 2 2 2 3 3 2" xfId="40015"/>
    <cellStyle name="SAPBEXexcGood3 2 2 2 4" xfId="40014"/>
    <cellStyle name="SAPBEXexcGood3 2 2 2 4 2" xfId="40013"/>
    <cellStyle name="SAPBEXexcGood3 2 2 2 4 2 2" xfId="40012"/>
    <cellStyle name="SAPBEXexcGood3 2 2 2 4 2 2 2" xfId="40011"/>
    <cellStyle name="SAPBEXexcGood3 2 2 2 4 2 2 2 2" xfId="40010"/>
    <cellStyle name="SAPBEXexcGood3 2 2 2 4 2 2 3" xfId="40009"/>
    <cellStyle name="SAPBEXexcGood3 2 2 2 4 2 3" xfId="40008"/>
    <cellStyle name="SAPBEXexcGood3 2 2 2 4 2 3 2" xfId="40007"/>
    <cellStyle name="SAPBEXexcGood3 2 2 2 4 2 4" xfId="40006"/>
    <cellStyle name="SAPBEXexcGood3 2 2 2 5" xfId="40005"/>
    <cellStyle name="SAPBEXexcGood3 2 2 2 5 2" xfId="40004"/>
    <cellStyle name="SAPBEXexcGood3 2 2 2 5 2 2" xfId="40003"/>
    <cellStyle name="SAPBEXexcGood3 2 2 2 5 2 2 2" xfId="40002"/>
    <cellStyle name="SAPBEXexcGood3 2 2 2 5 2 2 2 2" xfId="40001"/>
    <cellStyle name="SAPBEXexcGood3 2 2 2 5 2 2 3" xfId="40000"/>
    <cellStyle name="SAPBEXexcGood3 2 2 2 5 2 3" xfId="39999"/>
    <cellStyle name="SAPBEXexcGood3 2 2 2 5 2 3 2" xfId="39998"/>
    <cellStyle name="SAPBEXexcGood3 2 2 2 5 2 4" xfId="39997"/>
    <cellStyle name="SAPBEXexcGood3 2 2 2 5 3" xfId="39996"/>
    <cellStyle name="SAPBEXexcGood3 2 2 2 5 3 2" xfId="39995"/>
    <cellStyle name="SAPBEXexcGood3 2 2 2 5 4" xfId="39994"/>
    <cellStyle name="SAPBEXexcGood3 2 2 2 6" xfId="39993"/>
    <cellStyle name="SAPBEXexcGood3 2 2 2 6 2" xfId="39992"/>
    <cellStyle name="SAPBEXexcGood3 2 2 2 6 2 2" xfId="39991"/>
    <cellStyle name="SAPBEXexcGood3 2 2 2 6 2 2 2" xfId="39990"/>
    <cellStyle name="SAPBEXexcGood3 2 2 2 6 2 2 2 2" xfId="39989"/>
    <cellStyle name="SAPBEXexcGood3 2 2 2 6 2 2 3" xfId="39988"/>
    <cellStyle name="SAPBEXexcGood3 2 2 2 6 2 3" xfId="39987"/>
    <cellStyle name="SAPBEXexcGood3 2 2 2 6 2 3 2" xfId="39986"/>
    <cellStyle name="SAPBEXexcGood3 2 2 2 6 2 4" xfId="39985"/>
    <cellStyle name="SAPBEXexcGood3 2 2 2 6 3" xfId="39984"/>
    <cellStyle name="SAPBEXexcGood3 2 2 2 6 3 2" xfId="39983"/>
    <cellStyle name="SAPBEXexcGood3 2 2 2 6 3 2 2" xfId="39982"/>
    <cellStyle name="SAPBEXexcGood3 2 2 2 6 3 3" xfId="39981"/>
    <cellStyle name="SAPBEXexcGood3 2 2 2 6 4" xfId="39980"/>
    <cellStyle name="SAPBEXexcGood3 2 2 2 6 4 2" xfId="39979"/>
    <cellStyle name="SAPBEXexcGood3 2 2 2 6 5" xfId="39978"/>
    <cellStyle name="SAPBEXexcGood3 2 2 2 7" xfId="39977"/>
    <cellStyle name="SAPBEXexcGood3 2 2 2 7 2" xfId="39976"/>
    <cellStyle name="SAPBEXexcGood3 2 2 2 7 2 2" xfId="39975"/>
    <cellStyle name="SAPBEXexcGood3 2 2 2 7 2 2 2" xfId="39974"/>
    <cellStyle name="SAPBEXexcGood3 2 2 2 7 2 2 2 2" xfId="39973"/>
    <cellStyle name="SAPBEXexcGood3 2 2 2 7 2 2 3" xfId="39972"/>
    <cellStyle name="SAPBEXexcGood3 2 2 2 7 2 3" xfId="39971"/>
    <cellStyle name="SAPBEXexcGood3 2 2 2 7 2 3 2" xfId="39970"/>
    <cellStyle name="SAPBEXexcGood3 2 2 2 7 2 4" xfId="39969"/>
    <cellStyle name="SAPBEXexcGood3 2 2 2 7 3" xfId="39968"/>
    <cellStyle name="SAPBEXexcGood3 2 2 2 7 3 2" xfId="39967"/>
    <cellStyle name="SAPBEXexcGood3 2 2 2 7 4" xfId="39966"/>
    <cellStyle name="SAPBEXexcGood3 2 2 2 8" xfId="39965"/>
    <cellStyle name="SAPBEXexcGood3 2 2 2 8 2" xfId="39964"/>
    <cellStyle name="SAPBEXexcGood3 2 2 2 8 2 2" xfId="39963"/>
    <cellStyle name="SAPBEXexcGood3 2 2 2 8 2 2 2" xfId="39962"/>
    <cellStyle name="SAPBEXexcGood3 2 2 2 8 2 2 2 2" xfId="39961"/>
    <cellStyle name="SAPBEXexcGood3 2 2 2 8 2 2 3" xfId="39960"/>
    <cellStyle name="SAPBEXexcGood3 2 2 2 8 2 3" xfId="39959"/>
    <cellStyle name="SAPBEXexcGood3 2 2 2 8 2 3 2" xfId="39958"/>
    <cellStyle name="SAPBEXexcGood3 2 2 2 8 2 4" xfId="39957"/>
    <cellStyle name="SAPBEXexcGood3 2 2 2 8 3" xfId="39956"/>
    <cellStyle name="SAPBEXexcGood3 2 2 2 8 3 2" xfId="39955"/>
    <cellStyle name="SAPBEXexcGood3 2 2 2 8 3 2 2" xfId="39954"/>
    <cellStyle name="SAPBEXexcGood3 2 2 2 8 3 3" xfId="39953"/>
    <cellStyle name="SAPBEXexcGood3 2 2 2 8 4" xfId="39952"/>
    <cellStyle name="SAPBEXexcGood3 2 2 2 8 4 2" xfId="39951"/>
    <cellStyle name="SAPBEXexcGood3 2 2 2 8 5" xfId="39950"/>
    <cellStyle name="SAPBEXexcGood3 2 2 3" xfId="39949"/>
    <cellStyle name="SAPBEXexcGood3 2 2 3 2" xfId="39948"/>
    <cellStyle name="SAPBEXexcGood3 2 2 3 2 2" xfId="39947"/>
    <cellStyle name="SAPBEXexcGood3 2 2 3 2 2 2" xfId="39946"/>
    <cellStyle name="SAPBEXexcGood3 2 2 3 2 2 2 2" xfId="39945"/>
    <cellStyle name="SAPBEXexcGood3 2 2 3 2 2 2 2 2" xfId="39944"/>
    <cellStyle name="SAPBEXexcGood3 2 2 3 2 2 2 3" xfId="39943"/>
    <cellStyle name="SAPBEXexcGood3 2 2 3 2 2 3" xfId="39942"/>
    <cellStyle name="SAPBEXexcGood3 2 2 3 2 2 3 2" xfId="39941"/>
    <cellStyle name="SAPBEXexcGood3 2 2 3 2 2 4" xfId="39940"/>
    <cellStyle name="SAPBEXexcGood3 2 2 3 2 3" xfId="39939"/>
    <cellStyle name="SAPBEXexcGood3 2 2 3 2 3 2" xfId="39938"/>
    <cellStyle name="SAPBEXexcGood3 2 2 3 3" xfId="39937"/>
    <cellStyle name="SAPBEXexcGood3 2 2 3 3 2" xfId="39936"/>
    <cellStyle name="SAPBEXexcGood3 2 2 3 3 2 2" xfId="39935"/>
    <cellStyle name="SAPBEXexcGood3 2 2 3 3 2 2 2" xfId="39934"/>
    <cellStyle name="SAPBEXexcGood3 2 2 3 3 2 2 2 2" xfId="39933"/>
    <cellStyle name="SAPBEXexcGood3 2 2 3 3 2 2 3" xfId="39932"/>
    <cellStyle name="SAPBEXexcGood3 2 2 3 3 2 3" xfId="39931"/>
    <cellStyle name="SAPBEXexcGood3 2 2 3 3 2 3 2" xfId="39930"/>
    <cellStyle name="SAPBEXexcGood3 2 2 3 3 2 4" xfId="39929"/>
    <cellStyle name="SAPBEXexcGood3 2 2 3 4" xfId="39928"/>
    <cellStyle name="SAPBEXexcGood3 2 2 3 4 2" xfId="39927"/>
    <cellStyle name="SAPBEXexcGood3 2 2 3 4 2 2" xfId="39926"/>
    <cellStyle name="SAPBEXexcGood3 2 2 3 4 2 2 2" xfId="39925"/>
    <cellStyle name="SAPBEXexcGood3 2 2 3 4 2 2 2 2" xfId="39924"/>
    <cellStyle name="SAPBEXexcGood3 2 2 3 4 2 2 3" xfId="39923"/>
    <cellStyle name="SAPBEXexcGood3 2 2 3 4 2 3" xfId="39922"/>
    <cellStyle name="SAPBEXexcGood3 2 2 3 4 2 3 2" xfId="39921"/>
    <cellStyle name="SAPBEXexcGood3 2 2 3 4 2 4" xfId="39920"/>
    <cellStyle name="SAPBEXexcGood3 2 2 3 4 3" xfId="39919"/>
    <cellStyle name="SAPBEXexcGood3 2 2 3 4 3 2" xfId="39918"/>
    <cellStyle name="SAPBEXexcGood3 2 2 3 4 4" xfId="39917"/>
    <cellStyle name="SAPBEXexcGood3 2 2 3 5" xfId="39916"/>
    <cellStyle name="SAPBEXexcGood3 2 2 3 5 2" xfId="39915"/>
    <cellStyle name="SAPBEXexcGood3 2 2 3 5 2 2" xfId="39914"/>
    <cellStyle name="SAPBEXexcGood3 2 2 3 5 2 2 2" xfId="39913"/>
    <cellStyle name="SAPBEXexcGood3 2 2 3 5 2 2 2 2" xfId="39912"/>
    <cellStyle name="SAPBEXexcGood3 2 2 3 5 2 2 3" xfId="39911"/>
    <cellStyle name="SAPBEXexcGood3 2 2 3 5 2 3" xfId="39910"/>
    <cellStyle name="SAPBEXexcGood3 2 2 3 5 2 3 2" xfId="39909"/>
    <cellStyle name="SAPBEXexcGood3 2 2 3 5 2 4" xfId="39908"/>
    <cellStyle name="SAPBEXexcGood3 2 2 3 5 3" xfId="39907"/>
    <cellStyle name="SAPBEXexcGood3 2 2 3 5 3 2" xfId="39906"/>
    <cellStyle name="SAPBEXexcGood3 2 2 3 5 3 2 2" xfId="39905"/>
    <cellStyle name="SAPBEXexcGood3 2 2 3 5 3 3" xfId="39904"/>
    <cellStyle name="SAPBEXexcGood3 2 2 3 5 4" xfId="39903"/>
    <cellStyle name="SAPBEXexcGood3 2 2 3 5 4 2" xfId="39902"/>
    <cellStyle name="SAPBEXexcGood3 2 2 3 5 5" xfId="39901"/>
    <cellStyle name="SAPBEXexcGood3 2 2 3 6" xfId="39900"/>
    <cellStyle name="SAPBEXexcGood3 2 2 3 6 2" xfId="39899"/>
    <cellStyle name="SAPBEXexcGood3 2 2 3 6 2 2" xfId="39898"/>
    <cellStyle name="SAPBEXexcGood3 2 2 3 6 2 2 2" xfId="39897"/>
    <cellStyle name="SAPBEXexcGood3 2 2 3 6 2 2 2 2" xfId="39896"/>
    <cellStyle name="SAPBEXexcGood3 2 2 3 6 2 2 3" xfId="39895"/>
    <cellStyle name="SAPBEXexcGood3 2 2 3 6 2 3" xfId="39894"/>
    <cellStyle name="SAPBEXexcGood3 2 2 3 6 2 3 2" xfId="39893"/>
    <cellStyle name="SAPBEXexcGood3 2 2 3 6 2 4" xfId="39892"/>
    <cellStyle name="SAPBEXexcGood3 2 2 3 6 3" xfId="39891"/>
    <cellStyle name="SAPBEXexcGood3 2 2 3 6 3 2" xfId="39890"/>
    <cellStyle name="SAPBEXexcGood3 2 2 3 6 4" xfId="39889"/>
    <cellStyle name="SAPBEXexcGood3 2 2 3 7" xfId="39888"/>
    <cellStyle name="SAPBEXexcGood3 2 2 3 7 2" xfId="39887"/>
    <cellStyle name="SAPBEXexcGood3 2 2 3 7 2 2" xfId="39886"/>
    <cellStyle name="SAPBEXexcGood3 2 2 3 7 2 2 2" xfId="39885"/>
    <cellStyle name="SAPBEXexcGood3 2 2 3 7 2 2 2 2" xfId="39884"/>
    <cellStyle name="SAPBEXexcGood3 2 2 3 7 2 2 3" xfId="39883"/>
    <cellStyle name="SAPBEXexcGood3 2 2 3 7 2 3" xfId="39882"/>
    <cellStyle name="SAPBEXexcGood3 2 2 3 7 2 3 2" xfId="39881"/>
    <cellStyle name="SAPBEXexcGood3 2 2 3 7 2 4" xfId="39880"/>
    <cellStyle name="SAPBEXexcGood3 2 2 3 7 3" xfId="39879"/>
    <cellStyle name="SAPBEXexcGood3 2 2 3 7 3 2" xfId="39878"/>
    <cellStyle name="SAPBEXexcGood3 2 2 3 7 3 2 2" xfId="39877"/>
    <cellStyle name="SAPBEXexcGood3 2 2 3 7 3 3" xfId="39876"/>
    <cellStyle name="SAPBEXexcGood3 2 2 3 7 4" xfId="39875"/>
    <cellStyle name="SAPBEXexcGood3 2 2 3 7 4 2" xfId="39874"/>
    <cellStyle name="SAPBEXexcGood3 2 2 3 7 5" xfId="39873"/>
    <cellStyle name="SAPBEXexcGood3 2 2 4" xfId="39872"/>
    <cellStyle name="SAPBEXexcGood3 2 2 4 2" xfId="39871"/>
    <cellStyle name="SAPBEXexcGood3 2 2 4 2 2" xfId="39870"/>
    <cellStyle name="SAPBEXexcGood3 2 2 4 2 2 2" xfId="39869"/>
    <cellStyle name="SAPBEXexcGood3 2 2 4 2 2 2 2" xfId="39868"/>
    <cellStyle name="SAPBEXexcGood3 2 2 4 2 2 3" xfId="39867"/>
    <cellStyle name="SAPBEXexcGood3 2 2 4 2 3" xfId="39866"/>
    <cellStyle name="SAPBEXexcGood3 2 2 4 2 3 2" xfId="39865"/>
    <cellStyle name="SAPBEXexcGood3 2 2 4 2 4" xfId="39864"/>
    <cellStyle name="SAPBEXexcGood3 2 2 4 3" xfId="39863"/>
    <cellStyle name="SAPBEXexcGood3 2 2 4 3 2" xfId="39862"/>
    <cellStyle name="SAPBEXexcGood3 2 2 5" xfId="39861"/>
    <cellStyle name="SAPBEXexcGood3 2 2 5 2" xfId="39860"/>
    <cellStyle name="SAPBEXexcGood3 2 2 5 2 2" xfId="39859"/>
    <cellStyle name="SAPBEXexcGood3 2 2 5 2 2 2" xfId="39858"/>
    <cellStyle name="SAPBEXexcGood3 2 2 5 2 2 2 2" xfId="39857"/>
    <cellStyle name="SAPBEXexcGood3 2 2 5 2 2 3" xfId="39856"/>
    <cellStyle name="SAPBEXexcGood3 2 2 5 2 3" xfId="39855"/>
    <cellStyle name="SAPBEXexcGood3 2 2 5 2 3 2" xfId="39854"/>
    <cellStyle name="SAPBEXexcGood3 2 2 5 2 4" xfId="39853"/>
    <cellStyle name="SAPBEXexcGood3 2 2 6" xfId="39852"/>
    <cellStyle name="SAPBEXexcGood3 2 2 6 2" xfId="39851"/>
    <cellStyle name="SAPBEXexcGood3 2 2 6 2 2" xfId="39850"/>
    <cellStyle name="SAPBEXexcGood3 2 2 6 2 2 2" xfId="39849"/>
    <cellStyle name="SAPBEXexcGood3 2 2 6 2 2 2 2" xfId="39848"/>
    <cellStyle name="SAPBEXexcGood3 2 2 6 2 2 3" xfId="39847"/>
    <cellStyle name="SAPBEXexcGood3 2 2 6 2 3" xfId="39846"/>
    <cellStyle name="SAPBEXexcGood3 2 2 6 2 3 2" xfId="39845"/>
    <cellStyle name="SAPBEXexcGood3 2 2 6 2 4" xfId="39844"/>
    <cellStyle name="SAPBEXexcGood3 2 2 6 3" xfId="39843"/>
    <cellStyle name="SAPBEXexcGood3 2 2 6 3 2" xfId="39842"/>
    <cellStyle name="SAPBEXexcGood3 2 2 6 4" xfId="39841"/>
    <cellStyle name="SAPBEXexcGood3 2 2 7" xfId="39840"/>
    <cellStyle name="SAPBEXexcGood3 2 2 7 2" xfId="39839"/>
    <cellStyle name="SAPBEXexcGood3 2 2 7 2 2" xfId="39838"/>
    <cellStyle name="SAPBEXexcGood3 2 2 7 2 2 2" xfId="39837"/>
    <cellStyle name="SAPBEXexcGood3 2 2 7 2 2 2 2" xfId="39836"/>
    <cellStyle name="SAPBEXexcGood3 2 2 7 2 2 3" xfId="39835"/>
    <cellStyle name="SAPBEXexcGood3 2 2 7 2 3" xfId="39834"/>
    <cellStyle name="SAPBEXexcGood3 2 2 7 2 3 2" xfId="39833"/>
    <cellStyle name="SAPBEXexcGood3 2 2 7 2 4" xfId="39832"/>
    <cellStyle name="SAPBEXexcGood3 2 2 7 3" xfId="39831"/>
    <cellStyle name="SAPBEXexcGood3 2 2 7 3 2" xfId="39830"/>
    <cellStyle name="SAPBEXexcGood3 2 2 7 3 2 2" xfId="39829"/>
    <cellStyle name="SAPBEXexcGood3 2 2 7 3 3" xfId="39828"/>
    <cellStyle name="SAPBEXexcGood3 2 2 7 4" xfId="39827"/>
    <cellStyle name="SAPBEXexcGood3 2 2 7 4 2" xfId="39826"/>
    <cellStyle name="SAPBEXexcGood3 2 2 7 5" xfId="39825"/>
    <cellStyle name="SAPBEXexcGood3 2 2 8" xfId="39824"/>
    <cellStyle name="SAPBEXexcGood3 2 2 8 2" xfId="39823"/>
    <cellStyle name="SAPBEXexcGood3 2 2 8 2 2" xfId="39822"/>
    <cellStyle name="SAPBEXexcGood3 2 2 8 2 2 2" xfId="39821"/>
    <cellStyle name="SAPBEXexcGood3 2 2 8 2 2 2 2" xfId="39820"/>
    <cellStyle name="SAPBEXexcGood3 2 2 8 2 2 3" xfId="39819"/>
    <cellStyle name="SAPBEXexcGood3 2 2 8 2 3" xfId="39818"/>
    <cellStyle name="SAPBEXexcGood3 2 2 8 2 3 2" xfId="39817"/>
    <cellStyle name="SAPBEXexcGood3 2 2 8 2 4" xfId="39816"/>
    <cellStyle name="SAPBEXexcGood3 2 2 8 3" xfId="39815"/>
    <cellStyle name="SAPBEXexcGood3 2 2 8 3 2" xfId="39814"/>
    <cellStyle name="SAPBEXexcGood3 2 2 8 4" xfId="39813"/>
    <cellStyle name="SAPBEXexcGood3 2 2 9" xfId="39812"/>
    <cellStyle name="SAPBEXexcGood3 2 2 9 2" xfId="39811"/>
    <cellStyle name="SAPBEXexcGood3 2 2 9 2 2" xfId="39810"/>
    <cellStyle name="SAPBEXexcGood3 2 2 9 2 2 2" xfId="39809"/>
    <cellStyle name="SAPBEXexcGood3 2 2 9 2 2 2 2" xfId="39808"/>
    <cellStyle name="SAPBEXexcGood3 2 2 9 2 2 3" xfId="39807"/>
    <cellStyle name="SAPBEXexcGood3 2 2 9 2 3" xfId="39806"/>
    <cellStyle name="SAPBEXexcGood3 2 2 9 2 3 2" xfId="39805"/>
    <cellStyle name="SAPBEXexcGood3 2 2 9 2 4" xfId="39804"/>
    <cellStyle name="SAPBEXexcGood3 2 2 9 3" xfId="39803"/>
    <cellStyle name="SAPBEXexcGood3 2 2 9 3 2" xfId="39802"/>
    <cellStyle name="SAPBEXexcGood3 2 2 9 3 2 2" xfId="39801"/>
    <cellStyle name="SAPBEXexcGood3 2 2 9 3 3" xfId="39800"/>
    <cellStyle name="SAPBEXexcGood3 2 2 9 4" xfId="39799"/>
    <cellStyle name="SAPBEXexcGood3 2 2 9 4 2" xfId="39798"/>
    <cellStyle name="SAPBEXexcGood3 2 2 9 5" xfId="39797"/>
    <cellStyle name="SAPBEXexcGood3 2 3" xfId="39796"/>
    <cellStyle name="SAPBEXexcGood3 2 3 2" xfId="39795"/>
    <cellStyle name="SAPBEXexcGood3 2 3 2 2" xfId="39794"/>
    <cellStyle name="SAPBEXexcGood3 2 3 2 2 2" xfId="39793"/>
    <cellStyle name="SAPBEXexcGood3 2 3 2 2 2 2" xfId="39792"/>
    <cellStyle name="SAPBEXexcGood3 2 3 2 2 2 2 2" xfId="39791"/>
    <cellStyle name="SAPBEXexcGood3 2 3 2 2 2 2 2 2" xfId="39790"/>
    <cellStyle name="SAPBEXexcGood3 2 3 2 2 2 2 3" xfId="39789"/>
    <cellStyle name="SAPBEXexcGood3 2 3 2 2 2 3" xfId="39788"/>
    <cellStyle name="SAPBEXexcGood3 2 3 2 2 2 3 2" xfId="39787"/>
    <cellStyle name="SAPBEXexcGood3 2 3 2 2 2 4" xfId="39786"/>
    <cellStyle name="SAPBEXexcGood3 2 3 2 2 3" xfId="39785"/>
    <cellStyle name="SAPBEXexcGood3 2 3 2 2 3 2" xfId="39784"/>
    <cellStyle name="SAPBEXexcGood3 2 3 2 3" xfId="39783"/>
    <cellStyle name="SAPBEXexcGood3 2 3 2 3 2" xfId="39782"/>
    <cellStyle name="SAPBEXexcGood3 2 3 2 3 2 2" xfId="39781"/>
    <cellStyle name="SAPBEXexcGood3 2 3 2 3 2 2 2" xfId="39780"/>
    <cellStyle name="SAPBEXexcGood3 2 3 2 3 2 2 2 2" xfId="39779"/>
    <cellStyle name="SAPBEXexcGood3 2 3 2 3 2 2 3" xfId="39778"/>
    <cellStyle name="SAPBEXexcGood3 2 3 2 3 2 3" xfId="39777"/>
    <cellStyle name="SAPBEXexcGood3 2 3 2 3 2 3 2" xfId="39776"/>
    <cellStyle name="SAPBEXexcGood3 2 3 2 3 2 4" xfId="39775"/>
    <cellStyle name="SAPBEXexcGood3 2 3 2 4" xfId="39774"/>
    <cellStyle name="SAPBEXexcGood3 2 3 2 4 2" xfId="39773"/>
    <cellStyle name="SAPBEXexcGood3 2 3 2 4 2 2" xfId="39772"/>
    <cellStyle name="SAPBEXexcGood3 2 3 2 4 2 2 2" xfId="39771"/>
    <cellStyle name="SAPBEXexcGood3 2 3 2 4 2 2 2 2" xfId="39770"/>
    <cellStyle name="SAPBEXexcGood3 2 3 2 4 2 2 3" xfId="39769"/>
    <cellStyle name="SAPBEXexcGood3 2 3 2 4 2 3" xfId="39768"/>
    <cellStyle name="SAPBEXexcGood3 2 3 2 4 2 3 2" xfId="39767"/>
    <cellStyle name="SAPBEXexcGood3 2 3 2 4 2 4" xfId="39766"/>
    <cellStyle name="SAPBEXexcGood3 2 3 2 4 3" xfId="39765"/>
    <cellStyle name="SAPBEXexcGood3 2 3 2 4 3 2" xfId="39764"/>
    <cellStyle name="SAPBEXexcGood3 2 3 2 4 4" xfId="39763"/>
    <cellStyle name="SAPBEXexcGood3 2 3 2 5" xfId="39762"/>
    <cellStyle name="SAPBEXexcGood3 2 3 2 5 2" xfId="39761"/>
    <cellStyle name="SAPBEXexcGood3 2 3 2 5 2 2" xfId="39760"/>
    <cellStyle name="SAPBEXexcGood3 2 3 2 5 2 2 2" xfId="39759"/>
    <cellStyle name="SAPBEXexcGood3 2 3 2 5 2 2 2 2" xfId="39758"/>
    <cellStyle name="SAPBEXexcGood3 2 3 2 5 2 2 3" xfId="39757"/>
    <cellStyle name="SAPBEXexcGood3 2 3 2 5 2 3" xfId="39756"/>
    <cellStyle name="SAPBEXexcGood3 2 3 2 5 2 3 2" xfId="39755"/>
    <cellStyle name="SAPBEXexcGood3 2 3 2 5 2 4" xfId="39754"/>
    <cellStyle name="SAPBEXexcGood3 2 3 2 5 3" xfId="39753"/>
    <cellStyle name="SAPBEXexcGood3 2 3 2 5 3 2" xfId="39752"/>
    <cellStyle name="SAPBEXexcGood3 2 3 2 5 3 2 2" xfId="39751"/>
    <cellStyle name="SAPBEXexcGood3 2 3 2 5 3 3" xfId="39750"/>
    <cellStyle name="SAPBEXexcGood3 2 3 2 5 4" xfId="39749"/>
    <cellStyle name="SAPBEXexcGood3 2 3 2 5 4 2" xfId="39748"/>
    <cellStyle name="SAPBEXexcGood3 2 3 2 5 5" xfId="39747"/>
    <cellStyle name="SAPBEXexcGood3 2 3 2 6" xfId="39746"/>
    <cellStyle name="SAPBEXexcGood3 2 3 2 6 2" xfId="39745"/>
    <cellStyle name="SAPBEXexcGood3 2 3 2 6 2 2" xfId="39744"/>
    <cellStyle name="SAPBEXexcGood3 2 3 2 6 2 2 2" xfId="39743"/>
    <cellStyle name="SAPBEXexcGood3 2 3 2 6 2 2 2 2" xfId="39742"/>
    <cellStyle name="SAPBEXexcGood3 2 3 2 6 2 2 3" xfId="39741"/>
    <cellStyle name="SAPBEXexcGood3 2 3 2 6 2 3" xfId="39740"/>
    <cellStyle name="SAPBEXexcGood3 2 3 2 6 2 3 2" xfId="39739"/>
    <cellStyle name="SAPBEXexcGood3 2 3 2 6 2 4" xfId="39738"/>
    <cellStyle name="SAPBEXexcGood3 2 3 2 6 3" xfId="39737"/>
    <cellStyle name="SAPBEXexcGood3 2 3 2 6 3 2" xfId="39736"/>
    <cellStyle name="SAPBEXexcGood3 2 3 2 6 4" xfId="39735"/>
    <cellStyle name="SAPBEXexcGood3 2 3 2 7" xfId="39734"/>
    <cellStyle name="SAPBEXexcGood3 2 3 2 7 2" xfId="39733"/>
    <cellStyle name="SAPBEXexcGood3 2 3 2 7 2 2" xfId="39732"/>
    <cellStyle name="SAPBEXexcGood3 2 3 2 7 2 2 2" xfId="39731"/>
    <cellStyle name="SAPBEXexcGood3 2 3 2 7 2 2 2 2" xfId="39730"/>
    <cellStyle name="SAPBEXexcGood3 2 3 2 7 2 2 3" xfId="39729"/>
    <cellStyle name="SAPBEXexcGood3 2 3 2 7 2 3" xfId="39728"/>
    <cellStyle name="SAPBEXexcGood3 2 3 2 7 2 3 2" xfId="39727"/>
    <cellStyle name="SAPBEXexcGood3 2 3 2 7 2 4" xfId="39726"/>
    <cellStyle name="SAPBEXexcGood3 2 3 2 7 3" xfId="39725"/>
    <cellStyle name="SAPBEXexcGood3 2 3 2 7 3 2" xfId="39724"/>
    <cellStyle name="SAPBEXexcGood3 2 3 2 7 3 2 2" xfId="39723"/>
    <cellStyle name="SAPBEXexcGood3 2 3 2 7 3 3" xfId="39722"/>
    <cellStyle name="SAPBEXexcGood3 2 3 2 7 4" xfId="39721"/>
    <cellStyle name="SAPBEXexcGood3 2 3 2 7 4 2" xfId="39720"/>
    <cellStyle name="SAPBEXexcGood3 2 3 2 7 5" xfId="39719"/>
    <cellStyle name="SAPBEXexcGood3 2 3 3" xfId="39718"/>
    <cellStyle name="SAPBEXexcGood3 2 3 3 2" xfId="39717"/>
    <cellStyle name="SAPBEXexcGood3 2 3 3 2 2" xfId="39716"/>
    <cellStyle name="SAPBEXexcGood3 2 3 3 2 2 2" xfId="39715"/>
    <cellStyle name="SAPBEXexcGood3 2 3 3 2 2 2 2" xfId="39714"/>
    <cellStyle name="SAPBEXexcGood3 2 3 3 2 2 3" xfId="39713"/>
    <cellStyle name="SAPBEXexcGood3 2 3 3 2 3" xfId="39712"/>
    <cellStyle name="SAPBEXexcGood3 2 3 3 2 3 2" xfId="39711"/>
    <cellStyle name="SAPBEXexcGood3 2 3 3 2 4" xfId="39710"/>
    <cellStyle name="SAPBEXexcGood3 2 3 3 3" xfId="39709"/>
    <cellStyle name="SAPBEXexcGood3 2 3 3 3 2" xfId="39708"/>
    <cellStyle name="SAPBEXexcGood3 2 3 4" xfId="39707"/>
    <cellStyle name="SAPBEXexcGood3 2 3 4 2" xfId="39706"/>
    <cellStyle name="SAPBEXexcGood3 2 3 4 2 2" xfId="39705"/>
    <cellStyle name="SAPBEXexcGood3 2 3 4 2 2 2" xfId="39704"/>
    <cellStyle name="SAPBEXexcGood3 2 3 4 2 2 2 2" xfId="39703"/>
    <cellStyle name="SAPBEXexcGood3 2 3 4 2 2 3" xfId="39702"/>
    <cellStyle name="SAPBEXexcGood3 2 3 4 2 3" xfId="39701"/>
    <cellStyle name="SAPBEXexcGood3 2 3 4 2 3 2" xfId="39700"/>
    <cellStyle name="SAPBEXexcGood3 2 3 4 2 4" xfId="39699"/>
    <cellStyle name="SAPBEXexcGood3 2 3 5" xfId="39698"/>
    <cellStyle name="SAPBEXexcGood3 2 3 5 2" xfId="39697"/>
    <cellStyle name="SAPBEXexcGood3 2 3 5 2 2" xfId="39696"/>
    <cellStyle name="SAPBEXexcGood3 2 3 5 2 2 2" xfId="39695"/>
    <cellStyle name="SAPBEXexcGood3 2 3 5 2 2 2 2" xfId="39694"/>
    <cellStyle name="SAPBEXexcGood3 2 3 5 2 2 3" xfId="39693"/>
    <cellStyle name="SAPBEXexcGood3 2 3 5 2 3" xfId="39692"/>
    <cellStyle name="SAPBEXexcGood3 2 3 5 2 3 2" xfId="39691"/>
    <cellStyle name="SAPBEXexcGood3 2 3 5 2 4" xfId="39690"/>
    <cellStyle name="SAPBEXexcGood3 2 3 5 3" xfId="39689"/>
    <cellStyle name="SAPBEXexcGood3 2 3 5 3 2" xfId="39688"/>
    <cellStyle name="SAPBEXexcGood3 2 3 5 4" xfId="39687"/>
    <cellStyle name="SAPBEXexcGood3 2 3 6" xfId="39686"/>
    <cellStyle name="SAPBEXexcGood3 2 3 6 2" xfId="39685"/>
    <cellStyle name="SAPBEXexcGood3 2 3 6 2 2" xfId="39684"/>
    <cellStyle name="SAPBEXexcGood3 2 3 6 2 2 2" xfId="39683"/>
    <cellStyle name="SAPBEXexcGood3 2 3 6 2 2 2 2" xfId="39682"/>
    <cellStyle name="SAPBEXexcGood3 2 3 6 2 2 3" xfId="39681"/>
    <cellStyle name="SAPBEXexcGood3 2 3 6 2 3" xfId="39680"/>
    <cellStyle name="SAPBEXexcGood3 2 3 6 2 3 2" xfId="39679"/>
    <cellStyle name="SAPBEXexcGood3 2 3 6 2 4" xfId="39678"/>
    <cellStyle name="SAPBEXexcGood3 2 3 6 3" xfId="39677"/>
    <cellStyle name="SAPBEXexcGood3 2 3 6 3 2" xfId="39676"/>
    <cellStyle name="SAPBEXexcGood3 2 3 6 3 2 2" xfId="39675"/>
    <cellStyle name="SAPBEXexcGood3 2 3 6 3 3" xfId="39674"/>
    <cellStyle name="SAPBEXexcGood3 2 3 6 4" xfId="39673"/>
    <cellStyle name="SAPBEXexcGood3 2 3 6 4 2" xfId="39672"/>
    <cellStyle name="SAPBEXexcGood3 2 3 6 5" xfId="39671"/>
    <cellStyle name="SAPBEXexcGood3 2 3 7" xfId="39670"/>
    <cellStyle name="SAPBEXexcGood3 2 3 7 2" xfId="39669"/>
    <cellStyle name="SAPBEXexcGood3 2 3 7 2 2" xfId="39668"/>
    <cellStyle name="SAPBEXexcGood3 2 3 7 2 2 2" xfId="39667"/>
    <cellStyle name="SAPBEXexcGood3 2 3 7 2 2 2 2" xfId="39666"/>
    <cellStyle name="SAPBEXexcGood3 2 3 7 2 2 3" xfId="39665"/>
    <cellStyle name="SAPBEXexcGood3 2 3 7 2 3" xfId="39664"/>
    <cellStyle name="SAPBEXexcGood3 2 3 7 2 3 2" xfId="39663"/>
    <cellStyle name="SAPBEXexcGood3 2 3 7 2 4" xfId="39662"/>
    <cellStyle name="SAPBEXexcGood3 2 3 7 3" xfId="39661"/>
    <cellStyle name="SAPBEXexcGood3 2 3 7 3 2" xfId="39660"/>
    <cellStyle name="SAPBEXexcGood3 2 3 7 4" xfId="39659"/>
    <cellStyle name="SAPBEXexcGood3 2 3 8" xfId="39658"/>
    <cellStyle name="SAPBEXexcGood3 2 3 8 2" xfId="39657"/>
    <cellStyle name="SAPBEXexcGood3 2 3 8 2 2" xfId="39656"/>
    <cellStyle name="SAPBEXexcGood3 2 3 8 2 2 2" xfId="39655"/>
    <cellStyle name="SAPBEXexcGood3 2 3 8 2 2 2 2" xfId="39654"/>
    <cellStyle name="SAPBEXexcGood3 2 3 8 2 2 3" xfId="39653"/>
    <cellStyle name="SAPBEXexcGood3 2 3 8 2 3" xfId="39652"/>
    <cellStyle name="SAPBEXexcGood3 2 3 8 2 3 2" xfId="39651"/>
    <cellStyle name="SAPBEXexcGood3 2 3 8 2 4" xfId="39650"/>
    <cellStyle name="SAPBEXexcGood3 2 3 8 3" xfId="39649"/>
    <cellStyle name="SAPBEXexcGood3 2 3 8 3 2" xfId="39648"/>
    <cellStyle name="SAPBEXexcGood3 2 3 8 3 2 2" xfId="39647"/>
    <cellStyle name="SAPBEXexcGood3 2 3 8 3 3" xfId="39646"/>
    <cellStyle name="SAPBEXexcGood3 2 3 8 4" xfId="39645"/>
    <cellStyle name="SAPBEXexcGood3 2 3 8 4 2" xfId="39644"/>
    <cellStyle name="SAPBEXexcGood3 2 3 8 5" xfId="39643"/>
    <cellStyle name="SAPBEXexcGood3 2 4" xfId="39642"/>
    <cellStyle name="SAPBEXexcGood3 2 4 2" xfId="39641"/>
    <cellStyle name="SAPBEXexcGood3 2 4 2 2" xfId="39640"/>
    <cellStyle name="SAPBEXexcGood3 2 4 2 2 2" xfId="39639"/>
    <cellStyle name="SAPBEXexcGood3 2 4 2 2 2 2" xfId="39638"/>
    <cellStyle name="SAPBEXexcGood3 2 4 2 2 2 2 2" xfId="39637"/>
    <cellStyle name="SAPBEXexcGood3 2 4 2 2 2 2 2 2" xfId="39636"/>
    <cellStyle name="SAPBEXexcGood3 2 4 2 2 2 2 3" xfId="39635"/>
    <cellStyle name="SAPBEXexcGood3 2 4 2 2 2 3" xfId="39634"/>
    <cellStyle name="SAPBEXexcGood3 2 4 2 2 2 3 2" xfId="39633"/>
    <cellStyle name="SAPBEXexcGood3 2 4 2 2 2 4" xfId="39632"/>
    <cellStyle name="SAPBEXexcGood3 2 4 2 2 3" xfId="39631"/>
    <cellStyle name="SAPBEXexcGood3 2 4 2 2 3 2" xfId="39630"/>
    <cellStyle name="SAPBEXexcGood3 2 4 2 3" xfId="39629"/>
    <cellStyle name="SAPBEXexcGood3 2 4 2 3 2" xfId="39628"/>
    <cellStyle name="SAPBEXexcGood3 2 4 2 3 2 2" xfId="39627"/>
    <cellStyle name="SAPBEXexcGood3 2 4 2 3 2 2 2" xfId="39626"/>
    <cellStyle name="SAPBEXexcGood3 2 4 2 3 2 2 2 2" xfId="39625"/>
    <cellStyle name="SAPBEXexcGood3 2 4 2 3 2 2 3" xfId="39624"/>
    <cellStyle name="SAPBEXexcGood3 2 4 2 3 2 3" xfId="39623"/>
    <cellStyle name="SAPBEXexcGood3 2 4 2 3 2 3 2" xfId="39622"/>
    <cellStyle name="SAPBEXexcGood3 2 4 2 3 2 4" xfId="39621"/>
    <cellStyle name="SAPBEXexcGood3 2 4 2 4" xfId="39620"/>
    <cellStyle name="SAPBEXexcGood3 2 4 2 4 2" xfId="39619"/>
    <cellStyle name="SAPBEXexcGood3 2 4 2 4 2 2" xfId="39618"/>
    <cellStyle name="SAPBEXexcGood3 2 4 2 4 2 2 2" xfId="39617"/>
    <cellStyle name="SAPBEXexcGood3 2 4 2 4 2 2 2 2" xfId="39616"/>
    <cellStyle name="SAPBEXexcGood3 2 4 2 4 2 2 3" xfId="39615"/>
    <cellStyle name="SAPBEXexcGood3 2 4 2 4 2 3" xfId="39614"/>
    <cellStyle name="SAPBEXexcGood3 2 4 2 4 2 3 2" xfId="39613"/>
    <cellStyle name="SAPBEXexcGood3 2 4 2 4 2 4" xfId="39612"/>
    <cellStyle name="SAPBEXexcGood3 2 4 2 4 3" xfId="39611"/>
    <cellStyle name="SAPBEXexcGood3 2 4 2 4 3 2" xfId="39610"/>
    <cellStyle name="SAPBEXexcGood3 2 4 2 4 4" xfId="39609"/>
    <cellStyle name="SAPBEXexcGood3 2 4 2 5" xfId="39608"/>
    <cellStyle name="SAPBEXexcGood3 2 4 2 5 2" xfId="39607"/>
    <cellStyle name="SAPBEXexcGood3 2 4 2 5 2 2" xfId="39606"/>
    <cellStyle name="SAPBEXexcGood3 2 4 2 5 2 2 2" xfId="39605"/>
    <cellStyle name="SAPBEXexcGood3 2 4 2 5 2 2 2 2" xfId="39604"/>
    <cellStyle name="SAPBEXexcGood3 2 4 2 5 2 2 3" xfId="39603"/>
    <cellStyle name="SAPBEXexcGood3 2 4 2 5 2 3" xfId="39602"/>
    <cellStyle name="SAPBEXexcGood3 2 4 2 5 2 3 2" xfId="39601"/>
    <cellStyle name="SAPBEXexcGood3 2 4 2 5 2 4" xfId="39600"/>
    <cellStyle name="SAPBEXexcGood3 2 4 2 5 3" xfId="39599"/>
    <cellStyle name="SAPBEXexcGood3 2 4 2 5 3 2" xfId="39598"/>
    <cellStyle name="SAPBEXexcGood3 2 4 2 5 3 2 2" xfId="39597"/>
    <cellStyle name="SAPBEXexcGood3 2 4 2 5 3 3" xfId="39596"/>
    <cellStyle name="SAPBEXexcGood3 2 4 2 5 4" xfId="39595"/>
    <cellStyle name="SAPBEXexcGood3 2 4 2 5 4 2" xfId="39594"/>
    <cellStyle name="SAPBEXexcGood3 2 4 2 5 5" xfId="39593"/>
    <cellStyle name="SAPBEXexcGood3 2 4 2 6" xfId="39592"/>
    <cellStyle name="SAPBEXexcGood3 2 4 2 6 2" xfId="39591"/>
    <cellStyle name="SAPBEXexcGood3 2 4 2 6 2 2" xfId="39590"/>
    <cellStyle name="SAPBEXexcGood3 2 4 2 6 2 2 2" xfId="39589"/>
    <cellStyle name="SAPBEXexcGood3 2 4 2 6 2 2 2 2" xfId="39588"/>
    <cellStyle name="SAPBEXexcGood3 2 4 2 6 2 2 3" xfId="39587"/>
    <cellStyle name="SAPBEXexcGood3 2 4 2 6 2 3" xfId="39586"/>
    <cellStyle name="SAPBEXexcGood3 2 4 2 6 2 3 2" xfId="39585"/>
    <cellStyle name="SAPBEXexcGood3 2 4 2 6 2 4" xfId="39584"/>
    <cellStyle name="SAPBEXexcGood3 2 4 2 6 3" xfId="39583"/>
    <cellStyle name="SAPBEXexcGood3 2 4 2 6 3 2" xfId="39582"/>
    <cellStyle name="SAPBEXexcGood3 2 4 2 6 4" xfId="39581"/>
    <cellStyle name="SAPBEXexcGood3 2 4 2 7" xfId="39580"/>
    <cellStyle name="SAPBEXexcGood3 2 4 2 7 2" xfId="39579"/>
    <cellStyle name="SAPBEXexcGood3 2 4 2 7 2 2" xfId="39578"/>
    <cellStyle name="SAPBEXexcGood3 2 4 2 7 2 2 2" xfId="39577"/>
    <cellStyle name="SAPBEXexcGood3 2 4 2 7 2 2 2 2" xfId="39576"/>
    <cellStyle name="SAPBEXexcGood3 2 4 2 7 2 2 3" xfId="39575"/>
    <cellStyle name="SAPBEXexcGood3 2 4 2 7 2 3" xfId="39574"/>
    <cellStyle name="SAPBEXexcGood3 2 4 2 7 2 3 2" xfId="39573"/>
    <cellStyle name="SAPBEXexcGood3 2 4 2 7 2 4" xfId="39572"/>
    <cellStyle name="SAPBEXexcGood3 2 4 2 7 3" xfId="39571"/>
    <cellStyle name="SAPBEXexcGood3 2 4 2 7 3 2" xfId="39570"/>
    <cellStyle name="SAPBEXexcGood3 2 4 2 7 3 2 2" xfId="39569"/>
    <cellStyle name="SAPBEXexcGood3 2 4 2 7 3 3" xfId="39568"/>
    <cellStyle name="SAPBEXexcGood3 2 4 2 7 4" xfId="39567"/>
    <cellStyle name="SAPBEXexcGood3 2 4 2 7 4 2" xfId="39566"/>
    <cellStyle name="SAPBEXexcGood3 2 4 2 7 5" xfId="39565"/>
    <cellStyle name="SAPBEXexcGood3 2 4 3" xfId="39564"/>
    <cellStyle name="SAPBEXexcGood3 2 4 3 2" xfId="39563"/>
    <cellStyle name="SAPBEXexcGood3 2 4 3 2 2" xfId="39562"/>
    <cellStyle name="SAPBEXexcGood3 2 4 3 2 2 2" xfId="39561"/>
    <cellStyle name="SAPBEXexcGood3 2 4 3 2 2 2 2" xfId="39560"/>
    <cellStyle name="SAPBEXexcGood3 2 4 3 2 2 3" xfId="39559"/>
    <cellStyle name="SAPBEXexcGood3 2 4 3 2 3" xfId="39558"/>
    <cellStyle name="SAPBEXexcGood3 2 4 3 2 3 2" xfId="39557"/>
    <cellStyle name="SAPBEXexcGood3 2 4 3 2 4" xfId="39556"/>
    <cellStyle name="SAPBEXexcGood3 2 4 3 3" xfId="39555"/>
    <cellStyle name="SAPBEXexcGood3 2 4 3 3 2" xfId="39554"/>
    <cellStyle name="SAPBEXexcGood3 2 4 4" xfId="39553"/>
    <cellStyle name="SAPBEXexcGood3 2 4 4 2" xfId="39552"/>
    <cellStyle name="SAPBEXexcGood3 2 4 4 2 2" xfId="39551"/>
    <cellStyle name="SAPBEXexcGood3 2 4 4 2 2 2" xfId="39550"/>
    <cellStyle name="SAPBEXexcGood3 2 4 4 2 2 2 2" xfId="39549"/>
    <cellStyle name="SAPBEXexcGood3 2 4 4 2 2 3" xfId="39548"/>
    <cellStyle name="SAPBEXexcGood3 2 4 4 2 3" xfId="39547"/>
    <cellStyle name="SAPBEXexcGood3 2 4 4 2 3 2" xfId="39546"/>
    <cellStyle name="SAPBEXexcGood3 2 4 4 2 4" xfId="39545"/>
    <cellStyle name="SAPBEXexcGood3 2 4 5" xfId="39544"/>
    <cellStyle name="SAPBEXexcGood3 2 4 5 2" xfId="39543"/>
    <cellStyle name="SAPBEXexcGood3 2 4 5 2 2" xfId="39542"/>
    <cellStyle name="SAPBEXexcGood3 2 4 5 2 2 2" xfId="39541"/>
    <cellStyle name="SAPBEXexcGood3 2 4 5 2 2 2 2" xfId="39540"/>
    <cellStyle name="SAPBEXexcGood3 2 4 5 2 2 3" xfId="39539"/>
    <cellStyle name="SAPBEXexcGood3 2 4 5 2 3" xfId="39538"/>
    <cellStyle name="SAPBEXexcGood3 2 4 5 2 3 2" xfId="39537"/>
    <cellStyle name="SAPBEXexcGood3 2 4 5 2 4" xfId="39536"/>
    <cellStyle name="SAPBEXexcGood3 2 4 5 3" xfId="39535"/>
    <cellStyle name="SAPBEXexcGood3 2 4 5 3 2" xfId="39534"/>
    <cellStyle name="SAPBEXexcGood3 2 4 5 4" xfId="39533"/>
    <cellStyle name="SAPBEXexcGood3 2 4 6" xfId="39532"/>
    <cellStyle name="SAPBEXexcGood3 2 4 6 2" xfId="39531"/>
    <cellStyle name="SAPBEXexcGood3 2 4 6 2 2" xfId="39530"/>
    <cellStyle name="SAPBEXexcGood3 2 4 6 2 2 2" xfId="39529"/>
    <cellStyle name="SAPBEXexcGood3 2 4 6 2 2 2 2" xfId="39528"/>
    <cellStyle name="SAPBEXexcGood3 2 4 6 2 2 3" xfId="39527"/>
    <cellStyle name="SAPBEXexcGood3 2 4 6 2 3" xfId="39526"/>
    <cellStyle name="SAPBEXexcGood3 2 4 6 2 3 2" xfId="39525"/>
    <cellStyle name="SAPBEXexcGood3 2 4 6 2 4" xfId="39524"/>
    <cellStyle name="SAPBEXexcGood3 2 4 6 3" xfId="39523"/>
    <cellStyle name="SAPBEXexcGood3 2 4 6 3 2" xfId="39522"/>
    <cellStyle name="SAPBEXexcGood3 2 4 6 3 2 2" xfId="39521"/>
    <cellStyle name="SAPBEXexcGood3 2 4 6 3 3" xfId="39520"/>
    <cellStyle name="SAPBEXexcGood3 2 4 6 4" xfId="39519"/>
    <cellStyle name="SAPBEXexcGood3 2 4 6 4 2" xfId="39518"/>
    <cellStyle name="SAPBEXexcGood3 2 4 6 5" xfId="39517"/>
    <cellStyle name="SAPBEXexcGood3 2 4 7" xfId="39516"/>
    <cellStyle name="SAPBEXexcGood3 2 4 7 2" xfId="39515"/>
    <cellStyle name="SAPBEXexcGood3 2 4 7 2 2" xfId="39514"/>
    <cellStyle name="SAPBEXexcGood3 2 4 7 2 2 2" xfId="39513"/>
    <cellStyle name="SAPBEXexcGood3 2 4 7 2 2 2 2" xfId="39512"/>
    <cellStyle name="SAPBEXexcGood3 2 4 7 2 2 3" xfId="39511"/>
    <cellStyle name="SAPBEXexcGood3 2 4 7 2 3" xfId="39510"/>
    <cellStyle name="SAPBEXexcGood3 2 4 7 2 3 2" xfId="39509"/>
    <cellStyle name="SAPBEXexcGood3 2 4 7 2 4" xfId="39508"/>
    <cellStyle name="SAPBEXexcGood3 2 4 7 3" xfId="39507"/>
    <cellStyle name="SAPBEXexcGood3 2 4 7 3 2" xfId="39506"/>
    <cellStyle name="SAPBEXexcGood3 2 4 7 4" xfId="39505"/>
    <cellStyle name="SAPBEXexcGood3 2 4 8" xfId="39504"/>
    <cellStyle name="SAPBEXexcGood3 2 4 8 2" xfId="39503"/>
    <cellStyle name="SAPBEXexcGood3 2 4 8 2 2" xfId="39502"/>
    <cellStyle name="SAPBEXexcGood3 2 4 8 2 2 2" xfId="39501"/>
    <cellStyle name="SAPBEXexcGood3 2 4 8 2 2 2 2" xfId="39500"/>
    <cellStyle name="SAPBEXexcGood3 2 4 8 2 2 3" xfId="39499"/>
    <cellStyle name="SAPBEXexcGood3 2 4 8 2 3" xfId="39498"/>
    <cellStyle name="SAPBEXexcGood3 2 4 8 2 3 2" xfId="39497"/>
    <cellStyle name="SAPBEXexcGood3 2 4 8 2 4" xfId="39496"/>
    <cellStyle name="SAPBEXexcGood3 2 4 8 3" xfId="39495"/>
    <cellStyle name="SAPBEXexcGood3 2 4 8 3 2" xfId="39494"/>
    <cellStyle name="SAPBEXexcGood3 2 4 8 3 2 2" xfId="39493"/>
    <cellStyle name="SAPBEXexcGood3 2 4 8 3 3" xfId="39492"/>
    <cellStyle name="SAPBEXexcGood3 2 4 8 4" xfId="39491"/>
    <cellStyle name="SAPBEXexcGood3 2 4 8 4 2" xfId="39490"/>
    <cellStyle name="SAPBEXexcGood3 2 4 8 5" xfId="39489"/>
    <cellStyle name="SAPBEXexcGood3 2 5" xfId="39488"/>
    <cellStyle name="SAPBEXexcGood3 2 5 2" xfId="39487"/>
    <cellStyle name="SAPBEXexcGood3 2 5 2 2" xfId="39486"/>
    <cellStyle name="SAPBEXexcGood3 2 5 2 2 2" xfId="39485"/>
    <cellStyle name="SAPBEXexcGood3 2 5 2 2 2 2" xfId="39484"/>
    <cellStyle name="SAPBEXexcGood3 2 5 2 2 2 2 2" xfId="39483"/>
    <cellStyle name="SAPBEXexcGood3 2 5 2 2 2 3" xfId="39482"/>
    <cellStyle name="SAPBEXexcGood3 2 5 2 2 3" xfId="39481"/>
    <cellStyle name="SAPBEXexcGood3 2 5 2 2 3 2" xfId="39480"/>
    <cellStyle name="SAPBEXexcGood3 2 5 2 2 4" xfId="39479"/>
    <cellStyle name="SAPBEXexcGood3 2 5 2 3" xfId="39478"/>
    <cellStyle name="SAPBEXexcGood3 2 5 2 3 2" xfId="39477"/>
    <cellStyle name="SAPBEXexcGood3 2 5 2 4" xfId="39476"/>
    <cellStyle name="SAPBEXexcGood3 2 5 3" xfId="39475"/>
    <cellStyle name="SAPBEXexcGood3 2 5 3 2" xfId="39474"/>
    <cellStyle name="SAPBEXexcGood3 2 5 3 2 2" xfId="39473"/>
    <cellStyle name="SAPBEXexcGood3 2 5 3 2 2 2" xfId="39472"/>
    <cellStyle name="SAPBEXexcGood3 2 5 3 2 2 2 2" xfId="39471"/>
    <cellStyle name="SAPBEXexcGood3 2 5 3 2 2 3" xfId="39470"/>
    <cellStyle name="SAPBEXexcGood3 2 5 3 2 3" xfId="39469"/>
    <cellStyle name="SAPBEXexcGood3 2 5 3 2 3 2" xfId="39468"/>
    <cellStyle name="SAPBEXexcGood3 2 5 3 2 4" xfId="39467"/>
    <cellStyle name="SAPBEXexcGood3 2 5 3 3" xfId="39466"/>
    <cellStyle name="SAPBEXexcGood3 2 5 3 3 2" xfId="39465"/>
    <cellStyle name="SAPBEXexcGood3 2 5 3 3 2 2" xfId="39464"/>
    <cellStyle name="SAPBEXexcGood3 2 5 3 3 3" xfId="39463"/>
    <cellStyle name="SAPBEXexcGood3 2 5 3 4" xfId="39462"/>
    <cellStyle name="SAPBEXexcGood3 2 5 3 4 2" xfId="39461"/>
    <cellStyle name="SAPBEXexcGood3 2 5 3 5" xfId="39460"/>
    <cellStyle name="SAPBEXexcGood3 2 5 4" xfId="39459"/>
    <cellStyle name="SAPBEXexcGood3 2 5 4 2" xfId="39458"/>
    <cellStyle name="SAPBEXexcGood3 2 5 4 2 2" xfId="39457"/>
    <cellStyle name="SAPBEXexcGood3 2 5 4 2 2 2" xfId="39456"/>
    <cellStyle name="SAPBEXexcGood3 2 5 4 2 2 2 2" xfId="39455"/>
    <cellStyle name="SAPBEXexcGood3 2 5 4 2 2 3" xfId="39454"/>
    <cellStyle name="SAPBEXexcGood3 2 5 4 2 3" xfId="39453"/>
    <cellStyle name="SAPBEXexcGood3 2 5 4 2 3 2" xfId="39452"/>
    <cellStyle name="SAPBEXexcGood3 2 5 4 2 4" xfId="39451"/>
    <cellStyle name="SAPBEXexcGood3 2 5 4 3" xfId="39450"/>
    <cellStyle name="SAPBEXexcGood3 2 5 4 3 2" xfId="39449"/>
    <cellStyle name="SAPBEXexcGood3 2 5 4 4" xfId="39448"/>
    <cellStyle name="SAPBEXexcGood3 2 5 5" xfId="39447"/>
    <cellStyle name="SAPBEXexcGood3 2 5 5 2" xfId="39446"/>
    <cellStyle name="SAPBEXexcGood3 2 5 5 2 2" xfId="39445"/>
    <cellStyle name="SAPBEXexcGood3 2 5 5 2 2 2" xfId="39444"/>
    <cellStyle name="SAPBEXexcGood3 2 5 5 2 2 2 2" xfId="39443"/>
    <cellStyle name="SAPBEXexcGood3 2 5 5 2 2 3" xfId="39442"/>
    <cellStyle name="SAPBEXexcGood3 2 5 5 2 3" xfId="39441"/>
    <cellStyle name="SAPBEXexcGood3 2 5 5 2 3 2" xfId="39440"/>
    <cellStyle name="SAPBEXexcGood3 2 5 5 2 4" xfId="39439"/>
    <cellStyle name="SAPBEXexcGood3 2 5 5 3" xfId="39438"/>
    <cellStyle name="SAPBEXexcGood3 2 5 5 3 2" xfId="39437"/>
    <cellStyle name="SAPBEXexcGood3 2 5 5 3 2 2" xfId="39436"/>
    <cellStyle name="SAPBEXexcGood3 2 5 5 3 3" xfId="39435"/>
    <cellStyle name="SAPBEXexcGood3 2 5 5 4" xfId="39434"/>
    <cellStyle name="SAPBEXexcGood3 2 5 5 4 2" xfId="39433"/>
    <cellStyle name="SAPBEXexcGood3 2 5 5 5" xfId="39432"/>
    <cellStyle name="SAPBEXexcGood3 2 5 6" xfId="39431"/>
    <cellStyle name="SAPBEXexcGood3 2 5 6 2" xfId="39430"/>
    <cellStyle name="SAPBEXexcGood3 2 6" xfId="39429"/>
    <cellStyle name="SAPBEXexcGood3 2 6 2" xfId="39428"/>
    <cellStyle name="SAPBEXexcGood3 2 6 2 2" xfId="39427"/>
    <cellStyle name="SAPBEXexcGood3 2 6 2 2 2" xfId="39426"/>
    <cellStyle name="SAPBEXexcGood3 2 6 2 2 2 2" xfId="39425"/>
    <cellStyle name="SAPBEXexcGood3 2 6 2 2 3" xfId="39424"/>
    <cellStyle name="SAPBEXexcGood3 2 6 2 3" xfId="39423"/>
    <cellStyle name="SAPBEXexcGood3 2 6 2 3 2" xfId="39422"/>
    <cellStyle name="SAPBEXexcGood3 2 6 2 4" xfId="39421"/>
    <cellStyle name="SAPBEXexcGood3 2 7" xfId="39420"/>
    <cellStyle name="SAPBEXexcGood3 2 7 2" xfId="39419"/>
    <cellStyle name="SAPBEXexcGood3 2 7 2 2" xfId="39418"/>
    <cellStyle name="SAPBEXexcGood3 2 7 2 2 2" xfId="39417"/>
    <cellStyle name="SAPBEXexcGood3 2 7 2 2 2 2" xfId="39416"/>
    <cellStyle name="SAPBEXexcGood3 2 7 2 2 3" xfId="39415"/>
    <cellStyle name="SAPBEXexcGood3 2 7 2 3" xfId="39414"/>
    <cellStyle name="SAPBEXexcGood3 2 7 2 3 2" xfId="39413"/>
    <cellStyle name="SAPBEXexcGood3 2 7 2 4" xfId="39412"/>
    <cellStyle name="SAPBEXexcGood3 2 7 3" xfId="39411"/>
    <cellStyle name="SAPBEXexcGood3 2 7 3 2" xfId="39410"/>
    <cellStyle name="SAPBEXexcGood3 2 7 3 2 2" xfId="39409"/>
    <cellStyle name="SAPBEXexcGood3 2 7 3 3" xfId="39408"/>
    <cellStyle name="SAPBEXexcGood3 2 7 4" xfId="39407"/>
    <cellStyle name="SAPBEXexcGood3 2 7 4 2" xfId="39406"/>
    <cellStyle name="SAPBEXexcGood3 2 7 5" xfId="39405"/>
    <cellStyle name="SAPBEXexcGood3 3" xfId="39404"/>
    <cellStyle name="SAPBEXexcGood3 3 2" xfId="39403"/>
    <cellStyle name="SAPBEXexcGood3 3 2 2" xfId="39402"/>
    <cellStyle name="SAPBEXexcGood3 3 2 2 2" xfId="39401"/>
    <cellStyle name="SAPBEXexcGood3 3 2 2 2 2" xfId="39400"/>
    <cellStyle name="SAPBEXexcGood3 3 2 2 2 2 2" xfId="39399"/>
    <cellStyle name="SAPBEXexcGood3 3 2 2 2 2 2 2" xfId="39398"/>
    <cellStyle name="SAPBEXexcGood3 3 2 2 2 2 2 2 2" xfId="39397"/>
    <cellStyle name="SAPBEXexcGood3 3 2 2 2 2 2 3" xfId="39396"/>
    <cellStyle name="SAPBEXexcGood3 3 2 2 2 2 3" xfId="39395"/>
    <cellStyle name="SAPBEXexcGood3 3 2 2 2 2 3 2" xfId="39394"/>
    <cellStyle name="SAPBEXexcGood3 3 2 2 2 2 4" xfId="39393"/>
    <cellStyle name="SAPBEXexcGood3 3 2 2 2 3" xfId="39392"/>
    <cellStyle name="SAPBEXexcGood3 3 2 2 2 3 2" xfId="39391"/>
    <cellStyle name="SAPBEXexcGood3 3 2 2 3" xfId="39390"/>
    <cellStyle name="SAPBEXexcGood3 3 2 2 3 2" xfId="39389"/>
    <cellStyle name="SAPBEXexcGood3 3 2 2 3 2 2" xfId="39388"/>
    <cellStyle name="SAPBEXexcGood3 3 2 2 3 2 2 2" xfId="39387"/>
    <cellStyle name="SAPBEXexcGood3 3 2 2 3 2 2 2 2" xfId="39386"/>
    <cellStyle name="SAPBEXexcGood3 3 2 2 3 2 2 3" xfId="39385"/>
    <cellStyle name="SAPBEXexcGood3 3 2 2 3 2 3" xfId="39384"/>
    <cellStyle name="SAPBEXexcGood3 3 2 2 3 2 3 2" xfId="39383"/>
    <cellStyle name="SAPBEXexcGood3 3 2 2 3 2 4" xfId="39382"/>
    <cellStyle name="SAPBEXexcGood3 3 2 2 4" xfId="39381"/>
    <cellStyle name="SAPBEXexcGood3 3 2 2 4 2" xfId="39380"/>
    <cellStyle name="SAPBEXexcGood3 3 2 2 4 2 2" xfId="39379"/>
    <cellStyle name="SAPBEXexcGood3 3 2 2 4 2 2 2" xfId="39378"/>
    <cellStyle name="SAPBEXexcGood3 3 2 2 4 2 2 2 2" xfId="39377"/>
    <cellStyle name="SAPBEXexcGood3 3 2 2 4 2 2 3" xfId="39376"/>
    <cellStyle name="SAPBEXexcGood3 3 2 2 4 2 3" xfId="39375"/>
    <cellStyle name="SAPBEXexcGood3 3 2 2 4 2 3 2" xfId="39374"/>
    <cellStyle name="SAPBEXexcGood3 3 2 2 4 2 4" xfId="39373"/>
    <cellStyle name="SAPBEXexcGood3 3 2 2 4 3" xfId="39372"/>
    <cellStyle name="SAPBEXexcGood3 3 2 2 4 3 2" xfId="39371"/>
    <cellStyle name="SAPBEXexcGood3 3 2 2 4 4" xfId="39370"/>
    <cellStyle name="SAPBEXexcGood3 3 2 2 5" xfId="39369"/>
    <cellStyle name="SAPBEXexcGood3 3 2 2 5 2" xfId="39368"/>
    <cellStyle name="SAPBEXexcGood3 3 2 2 5 2 2" xfId="39367"/>
    <cellStyle name="SAPBEXexcGood3 3 2 2 5 2 2 2" xfId="39366"/>
    <cellStyle name="SAPBEXexcGood3 3 2 2 5 2 2 2 2" xfId="39365"/>
    <cellStyle name="SAPBEXexcGood3 3 2 2 5 2 2 3" xfId="39364"/>
    <cellStyle name="SAPBEXexcGood3 3 2 2 5 2 3" xfId="39363"/>
    <cellStyle name="SAPBEXexcGood3 3 2 2 5 2 3 2" xfId="39362"/>
    <cellStyle name="SAPBEXexcGood3 3 2 2 5 2 4" xfId="39361"/>
    <cellStyle name="SAPBEXexcGood3 3 2 2 5 3" xfId="39360"/>
    <cellStyle name="SAPBEXexcGood3 3 2 2 5 3 2" xfId="39359"/>
    <cellStyle name="SAPBEXexcGood3 3 2 2 5 3 2 2" xfId="39358"/>
    <cellStyle name="SAPBEXexcGood3 3 2 2 5 3 3" xfId="39357"/>
    <cellStyle name="SAPBEXexcGood3 3 2 2 5 4" xfId="39356"/>
    <cellStyle name="SAPBEXexcGood3 3 2 2 5 4 2" xfId="39355"/>
    <cellStyle name="SAPBEXexcGood3 3 2 2 5 5" xfId="39354"/>
    <cellStyle name="SAPBEXexcGood3 3 2 2 6" xfId="39353"/>
    <cellStyle name="SAPBEXexcGood3 3 2 2 6 2" xfId="39352"/>
    <cellStyle name="SAPBEXexcGood3 3 2 2 6 2 2" xfId="39351"/>
    <cellStyle name="SAPBEXexcGood3 3 2 2 6 2 2 2" xfId="39350"/>
    <cellStyle name="SAPBEXexcGood3 3 2 2 6 2 2 2 2" xfId="39349"/>
    <cellStyle name="SAPBEXexcGood3 3 2 2 6 2 2 3" xfId="39348"/>
    <cellStyle name="SAPBEXexcGood3 3 2 2 6 2 3" xfId="39347"/>
    <cellStyle name="SAPBEXexcGood3 3 2 2 6 2 3 2" xfId="39346"/>
    <cellStyle name="SAPBEXexcGood3 3 2 2 6 2 4" xfId="39345"/>
    <cellStyle name="SAPBEXexcGood3 3 2 2 6 3" xfId="39344"/>
    <cellStyle name="SAPBEXexcGood3 3 2 2 6 3 2" xfId="39343"/>
    <cellStyle name="SAPBEXexcGood3 3 2 2 6 4" xfId="39342"/>
    <cellStyle name="SAPBEXexcGood3 3 2 2 7" xfId="39341"/>
    <cellStyle name="SAPBEXexcGood3 3 2 2 7 2" xfId="39340"/>
    <cellStyle name="SAPBEXexcGood3 3 2 2 7 2 2" xfId="39339"/>
    <cellStyle name="SAPBEXexcGood3 3 2 2 7 2 2 2" xfId="39338"/>
    <cellStyle name="SAPBEXexcGood3 3 2 2 7 2 2 2 2" xfId="39337"/>
    <cellStyle name="SAPBEXexcGood3 3 2 2 7 2 2 3" xfId="39336"/>
    <cellStyle name="SAPBEXexcGood3 3 2 2 7 2 3" xfId="39335"/>
    <cellStyle name="SAPBEXexcGood3 3 2 2 7 2 3 2" xfId="39334"/>
    <cellStyle name="SAPBEXexcGood3 3 2 2 7 2 4" xfId="39333"/>
    <cellStyle name="SAPBEXexcGood3 3 2 2 7 3" xfId="39332"/>
    <cellStyle name="SAPBEXexcGood3 3 2 2 7 3 2" xfId="39331"/>
    <cellStyle name="SAPBEXexcGood3 3 2 2 7 3 2 2" xfId="39330"/>
    <cellStyle name="SAPBEXexcGood3 3 2 2 7 3 3" xfId="39329"/>
    <cellStyle name="SAPBEXexcGood3 3 2 2 7 4" xfId="39328"/>
    <cellStyle name="SAPBEXexcGood3 3 2 2 7 4 2" xfId="39327"/>
    <cellStyle name="SAPBEXexcGood3 3 2 2 7 5" xfId="39326"/>
    <cellStyle name="SAPBEXexcGood3 3 2 3" xfId="39325"/>
    <cellStyle name="SAPBEXexcGood3 3 2 3 2" xfId="39324"/>
    <cellStyle name="SAPBEXexcGood3 3 2 3 2 2" xfId="39323"/>
    <cellStyle name="SAPBEXexcGood3 3 2 3 2 2 2" xfId="39322"/>
    <cellStyle name="SAPBEXexcGood3 3 2 3 2 2 2 2" xfId="39321"/>
    <cellStyle name="SAPBEXexcGood3 3 2 3 2 2 3" xfId="39320"/>
    <cellStyle name="SAPBEXexcGood3 3 2 3 2 3" xfId="39319"/>
    <cellStyle name="SAPBEXexcGood3 3 2 3 2 3 2" xfId="39318"/>
    <cellStyle name="SAPBEXexcGood3 3 2 3 2 4" xfId="39317"/>
    <cellStyle name="SAPBEXexcGood3 3 2 3 3" xfId="39316"/>
    <cellStyle name="SAPBEXexcGood3 3 2 3 3 2" xfId="39315"/>
    <cellStyle name="SAPBEXexcGood3 3 2 4" xfId="39314"/>
    <cellStyle name="SAPBEXexcGood3 3 2 4 2" xfId="39313"/>
    <cellStyle name="SAPBEXexcGood3 3 2 4 2 2" xfId="39312"/>
    <cellStyle name="SAPBEXexcGood3 3 2 4 2 2 2" xfId="39311"/>
    <cellStyle name="SAPBEXexcGood3 3 2 4 2 2 2 2" xfId="39310"/>
    <cellStyle name="SAPBEXexcGood3 3 2 4 2 2 3" xfId="39309"/>
    <cellStyle name="SAPBEXexcGood3 3 2 4 2 3" xfId="39308"/>
    <cellStyle name="SAPBEXexcGood3 3 2 4 2 3 2" xfId="39307"/>
    <cellStyle name="SAPBEXexcGood3 3 2 4 2 4" xfId="39306"/>
    <cellStyle name="SAPBEXexcGood3 3 2 5" xfId="39305"/>
    <cellStyle name="SAPBEXexcGood3 3 2 5 2" xfId="39304"/>
    <cellStyle name="SAPBEXexcGood3 3 2 5 2 2" xfId="39303"/>
    <cellStyle name="SAPBEXexcGood3 3 2 5 2 2 2" xfId="39302"/>
    <cellStyle name="SAPBEXexcGood3 3 2 5 2 2 2 2" xfId="39301"/>
    <cellStyle name="SAPBEXexcGood3 3 2 5 2 2 3" xfId="39300"/>
    <cellStyle name="SAPBEXexcGood3 3 2 5 2 3" xfId="39299"/>
    <cellStyle name="SAPBEXexcGood3 3 2 5 2 3 2" xfId="39298"/>
    <cellStyle name="SAPBEXexcGood3 3 2 5 2 4" xfId="39297"/>
    <cellStyle name="SAPBEXexcGood3 3 2 5 3" xfId="39296"/>
    <cellStyle name="SAPBEXexcGood3 3 2 5 3 2" xfId="39295"/>
    <cellStyle name="SAPBEXexcGood3 3 2 5 4" xfId="39294"/>
    <cellStyle name="SAPBEXexcGood3 3 2 6" xfId="39293"/>
    <cellStyle name="SAPBEXexcGood3 3 2 6 2" xfId="39292"/>
    <cellStyle name="SAPBEXexcGood3 3 2 6 2 2" xfId="39291"/>
    <cellStyle name="SAPBEXexcGood3 3 2 6 2 2 2" xfId="39290"/>
    <cellStyle name="SAPBEXexcGood3 3 2 6 2 2 2 2" xfId="39289"/>
    <cellStyle name="SAPBEXexcGood3 3 2 6 2 2 3" xfId="39288"/>
    <cellStyle name="SAPBEXexcGood3 3 2 6 2 3" xfId="39287"/>
    <cellStyle name="SAPBEXexcGood3 3 2 6 2 3 2" xfId="39286"/>
    <cellStyle name="SAPBEXexcGood3 3 2 6 2 4" xfId="39285"/>
    <cellStyle name="SAPBEXexcGood3 3 2 6 3" xfId="39284"/>
    <cellStyle name="SAPBEXexcGood3 3 2 6 3 2" xfId="39283"/>
    <cellStyle name="SAPBEXexcGood3 3 2 6 3 2 2" xfId="39282"/>
    <cellStyle name="SAPBEXexcGood3 3 2 6 3 3" xfId="39281"/>
    <cellStyle name="SAPBEXexcGood3 3 2 6 4" xfId="39280"/>
    <cellStyle name="SAPBEXexcGood3 3 2 6 4 2" xfId="39279"/>
    <cellStyle name="SAPBEXexcGood3 3 2 6 5" xfId="39278"/>
    <cellStyle name="SAPBEXexcGood3 3 2 7" xfId="39277"/>
    <cellStyle name="SAPBEXexcGood3 3 2 7 2" xfId="39276"/>
    <cellStyle name="SAPBEXexcGood3 3 2 7 2 2" xfId="39275"/>
    <cellStyle name="SAPBEXexcGood3 3 2 7 2 2 2" xfId="39274"/>
    <cellStyle name="SAPBEXexcGood3 3 2 7 2 2 2 2" xfId="39273"/>
    <cellStyle name="SAPBEXexcGood3 3 2 7 2 2 3" xfId="39272"/>
    <cellStyle name="SAPBEXexcGood3 3 2 7 2 3" xfId="39271"/>
    <cellStyle name="SAPBEXexcGood3 3 2 7 2 3 2" xfId="39270"/>
    <cellStyle name="SAPBEXexcGood3 3 2 7 2 4" xfId="39269"/>
    <cellStyle name="SAPBEXexcGood3 3 2 7 3" xfId="39268"/>
    <cellStyle name="SAPBEXexcGood3 3 2 7 3 2" xfId="39267"/>
    <cellStyle name="SAPBEXexcGood3 3 2 7 4" xfId="39266"/>
    <cellStyle name="SAPBEXexcGood3 3 2 8" xfId="39265"/>
    <cellStyle name="SAPBEXexcGood3 3 2 8 2" xfId="39264"/>
    <cellStyle name="SAPBEXexcGood3 3 2 8 2 2" xfId="39263"/>
    <cellStyle name="SAPBEXexcGood3 3 2 8 2 2 2" xfId="39262"/>
    <cellStyle name="SAPBEXexcGood3 3 2 8 2 2 2 2" xfId="39261"/>
    <cellStyle name="SAPBEXexcGood3 3 2 8 2 2 3" xfId="39260"/>
    <cellStyle name="SAPBEXexcGood3 3 2 8 2 3" xfId="39259"/>
    <cellStyle name="SAPBEXexcGood3 3 2 8 2 3 2" xfId="39258"/>
    <cellStyle name="SAPBEXexcGood3 3 2 8 2 4" xfId="39257"/>
    <cellStyle name="SAPBEXexcGood3 3 2 8 3" xfId="39256"/>
    <cellStyle name="SAPBEXexcGood3 3 2 8 3 2" xfId="39255"/>
    <cellStyle name="SAPBEXexcGood3 3 2 8 3 2 2" xfId="39254"/>
    <cellStyle name="SAPBEXexcGood3 3 2 8 3 3" xfId="39253"/>
    <cellStyle name="SAPBEXexcGood3 3 2 8 4" xfId="39252"/>
    <cellStyle name="SAPBEXexcGood3 3 2 8 4 2" xfId="39251"/>
    <cellStyle name="SAPBEXexcGood3 3 2 8 5" xfId="39250"/>
    <cellStyle name="SAPBEXexcGood3 3 3" xfId="39249"/>
    <cellStyle name="SAPBEXexcGood3 3 3 2" xfId="39248"/>
    <cellStyle name="SAPBEXexcGood3 3 3 2 2" xfId="39247"/>
    <cellStyle name="SAPBEXexcGood3 3 3 2 2 2" xfId="39246"/>
    <cellStyle name="SAPBEXexcGood3 3 3 2 2 2 2" xfId="39245"/>
    <cellStyle name="SAPBEXexcGood3 3 3 2 2 2 2 2" xfId="39244"/>
    <cellStyle name="SAPBEXexcGood3 3 3 2 2 2 3" xfId="39243"/>
    <cellStyle name="SAPBEXexcGood3 3 3 2 2 3" xfId="39242"/>
    <cellStyle name="SAPBEXexcGood3 3 3 2 2 3 2" xfId="39241"/>
    <cellStyle name="SAPBEXexcGood3 3 3 2 2 4" xfId="39240"/>
    <cellStyle name="SAPBEXexcGood3 3 3 2 3" xfId="39239"/>
    <cellStyle name="SAPBEXexcGood3 3 3 2 3 2" xfId="39238"/>
    <cellStyle name="SAPBEXexcGood3 3 3 3" xfId="39237"/>
    <cellStyle name="SAPBEXexcGood3 3 3 3 2" xfId="39236"/>
    <cellStyle name="SAPBEXexcGood3 3 3 3 2 2" xfId="39235"/>
    <cellStyle name="SAPBEXexcGood3 3 3 3 2 2 2" xfId="39234"/>
    <cellStyle name="SAPBEXexcGood3 3 3 3 2 2 2 2" xfId="39233"/>
    <cellStyle name="SAPBEXexcGood3 3 3 3 2 2 3" xfId="39232"/>
    <cellStyle name="SAPBEXexcGood3 3 3 3 2 3" xfId="39231"/>
    <cellStyle name="SAPBEXexcGood3 3 3 3 2 3 2" xfId="39230"/>
    <cellStyle name="SAPBEXexcGood3 3 3 3 2 4" xfId="39229"/>
    <cellStyle name="SAPBEXexcGood3 3 3 4" xfId="39228"/>
    <cellStyle name="SAPBEXexcGood3 3 3 4 2" xfId="39227"/>
    <cellStyle name="SAPBEXexcGood3 3 3 4 2 2" xfId="39226"/>
    <cellStyle name="SAPBEXexcGood3 3 3 4 2 2 2" xfId="39225"/>
    <cellStyle name="SAPBEXexcGood3 3 3 4 2 2 2 2" xfId="39224"/>
    <cellStyle name="SAPBEXexcGood3 3 3 4 2 2 3" xfId="39223"/>
    <cellStyle name="SAPBEXexcGood3 3 3 4 2 3" xfId="39222"/>
    <cellStyle name="SAPBEXexcGood3 3 3 4 2 3 2" xfId="39221"/>
    <cellStyle name="SAPBEXexcGood3 3 3 4 2 4" xfId="39220"/>
    <cellStyle name="SAPBEXexcGood3 3 3 4 3" xfId="39219"/>
    <cellStyle name="SAPBEXexcGood3 3 3 4 3 2" xfId="39218"/>
    <cellStyle name="SAPBEXexcGood3 3 3 4 4" xfId="39217"/>
    <cellStyle name="SAPBEXexcGood3 3 3 5" xfId="39216"/>
    <cellStyle name="SAPBEXexcGood3 3 3 5 2" xfId="39215"/>
    <cellStyle name="SAPBEXexcGood3 3 3 5 2 2" xfId="39214"/>
    <cellStyle name="SAPBEXexcGood3 3 3 5 2 2 2" xfId="39213"/>
    <cellStyle name="SAPBEXexcGood3 3 3 5 2 2 2 2" xfId="39212"/>
    <cellStyle name="SAPBEXexcGood3 3 3 5 2 2 3" xfId="39211"/>
    <cellStyle name="SAPBEXexcGood3 3 3 5 2 3" xfId="39210"/>
    <cellStyle name="SAPBEXexcGood3 3 3 5 2 3 2" xfId="39209"/>
    <cellStyle name="SAPBEXexcGood3 3 3 5 2 4" xfId="39208"/>
    <cellStyle name="SAPBEXexcGood3 3 3 5 3" xfId="39207"/>
    <cellStyle name="SAPBEXexcGood3 3 3 5 3 2" xfId="39206"/>
    <cellStyle name="SAPBEXexcGood3 3 3 5 3 2 2" xfId="39205"/>
    <cellStyle name="SAPBEXexcGood3 3 3 5 3 3" xfId="39204"/>
    <cellStyle name="SAPBEXexcGood3 3 3 5 4" xfId="39203"/>
    <cellStyle name="SAPBEXexcGood3 3 3 5 4 2" xfId="39202"/>
    <cellStyle name="SAPBEXexcGood3 3 3 5 5" xfId="39201"/>
    <cellStyle name="SAPBEXexcGood3 3 3 6" xfId="39200"/>
    <cellStyle name="SAPBEXexcGood3 3 3 6 2" xfId="39199"/>
    <cellStyle name="SAPBEXexcGood3 3 3 6 2 2" xfId="39198"/>
    <cellStyle name="SAPBEXexcGood3 3 3 6 2 2 2" xfId="39197"/>
    <cellStyle name="SAPBEXexcGood3 3 3 6 2 2 2 2" xfId="39196"/>
    <cellStyle name="SAPBEXexcGood3 3 3 6 2 2 3" xfId="39195"/>
    <cellStyle name="SAPBEXexcGood3 3 3 6 2 3" xfId="39194"/>
    <cellStyle name="SAPBEXexcGood3 3 3 6 2 3 2" xfId="39193"/>
    <cellStyle name="SAPBEXexcGood3 3 3 6 2 4" xfId="39192"/>
    <cellStyle name="SAPBEXexcGood3 3 3 6 3" xfId="39191"/>
    <cellStyle name="SAPBEXexcGood3 3 3 6 3 2" xfId="39190"/>
    <cellStyle name="SAPBEXexcGood3 3 3 6 4" xfId="39189"/>
    <cellStyle name="SAPBEXexcGood3 3 3 7" xfId="39188"/>
    <cellStyle name="SAPBEXexcGood3 3 3 7 2" xfId="39187"/>
    <cellStyle name="SAPBEXexcGood3 3 3 7 2 2" xfId="39186"/>
    <cellStyle name="SAPBEXexcGood3 3 3 7 2 2 2" xfId="39185"/>
    <cellStyle name="SAPBEXexcGood3 3 3 7 2 2 2 2" xfId="39184"/>
    <cellStyle name="SAPBEXexcGood3 3 3 7 2 2 3" xfId="39183"/>
    <cellStyle name="SAPBEXexcGood3 3 3 7 2 3" xfId="39182"/>
    <cellStyle name="SAPBEXexcGood3 3 3 7 2 3 2" xfId="39181"/>
    <cellStyle name="SAPBEXexcGood3 3 3 7 2 4" xfId="39180"/>
    <cellStyle name="SAPBEXexcGood3 3 3 7 3" xfId="39179"/>
    <cellStyle name="SAPBEXexcGood3 3 3 7 3 2" xfId="39178"/>
    <cellStyle name="SAPBEXexcGood3 3 3 7 3 2 2" xfId="39177"/>
    <cellStyle name="SAPBEXexcGood3 3 3 7 3 3" xfId="39176"/>
    <cellStyle name="SAPBEXexcGood3 3 3 7 4" xfId="39175"/>
    <cellStyle name="SAPBEXexcGood3 3 3 7 4 2" xfId="39174"/>
    <cellStyle name="SAPBEXexcGood3 3 3 7 5" xfId="39173"/>
    <cellStyle name="SAPBEXexcGood3 3 4" xfId="39172"/>
    <cellStyle name="SAPBEXexcGood3 3 4 2" xfId="39171"/>
    <cellStyle name="SAPBEXexcGood3 3 4 2 2" xfId="39170"/>
    <cellStyle name="SAPBEXexcGood3 3 4 2 2 2" xfId="39169"/>
    <cellStyle name="SAPBEXexcGood3 3 4 2 2 2 2" xfId="39168"/>
    <cellStyle name="SAPBEXexcGood3 3 4 2 2 3" xfId="39167"/>
    <cellStyle name="SAPBEXexcGood3 3 4 2 3" xfId="39166"/>
    <cellStyle name="SAPBEXexcGood3 3 4 2 3 2" xfId="39165"/>
    <cellStyle name="SAPBEXexcGood3 3 4 2 4" xfId="39164"/>
    <cellStyle name="SAPBEXexcGood3 3 4 3" xfId="39163"/>
    <cellStyle name="SAPBEXexcGood3 3 4 3 2" xfId="39162"/>
    <cellStyle name="SAPBEXexcGood3 3 5" xfId="39161"/>
    <cellStyle name="SAPBEXexcGood3 3 5 2" xfId="39160"/>
    <cellStyle name="SAPBEXexcGood3 3 5 2 2" xfId="39159"/>
    <cellStyle name="SAPBEXexcGood3 3 5 2 2 2" xfId="39158"/>
    <cellStyle name="SAPBEXexcGood3 3 5 2 2 2 2" xfId="39157"/>
    <cellStyle name="SAPBEXexcGood3 3 5 2 2 3" xfId="39156"/>
    <cellStyle name="SAPBEXexcGood3 3 5 2 3" xfId="39155"/>
    <cellStyle name="SAPBEXexcGood3 3 5 2 3 2" xfId="39154"/>
    <cellStyle name="SAPBEXexcGood3 3 5 2 4" xfId="39153"/>
    <cellStyle name="SAPBEXexcGood3 3 6" xfId="39152"/>
    <cellStyle name="SAPBEXexcGood3 3 6 2" xfId="39151"/>
    <cellStyle name="SAPBEXexcGood3 3 6 2 2" xfId="39150"/>
    <cellStyle name="SAPBEXexcGood3 3 6 2 2 2" xfId="39149"/>
    <cellStyle name="SAPBEXexcGood3 3 6 2 2 2 2" xfId="39148"/>
    <cellStyle name="SAPBEXexcGood3 3 6 2 2 3" xfId="39147"/>
    <cellStyle name="SAPBEXexcGood3 3 6 2 3" xfId="39146"/>
    <cellStyle name="SAPBEXexcGood3 3 6 2 3 2" xfId="39145"/>
    <cellStyle name="SAPBEXexcGood3 3 6 2 4" xfId="39144"/>
    <cellStyle name="SAPBEXexcGood3 3 6 3" xfId="39143"/>
    <cellStyle name="SAPBEXexcGood3 3 6 3 2" xfId="39142"/>
    <cellStyle name="SAPBEXexcGood3 3 6 4" xfId="39141"/>
    <cellStyle name="SAPBEXexcGood3 3 7" xfId="39140"/>
    <cellStyle name="SAPBEXexcGood3 3 7 2" xfId="39139"/>
    <cellStyle name="SAPBEXexcGood3 3 7 2 2" xfId="39138"/>
    <cellStyle name="SAPBEXexcGood3 3 7 2 2 2" xfId="39137"/>
    <cellStyle name="SAPBEXexcGood3 3 7 2 2 2 2" xfId="39136"/>
    <cellStyle name="SAPBEXexcGood3 3 7 2 2 3" xfId="39135"/>
    <cellStyle name="SAPBEXexcGood3 3 7 2 3" xfId="39134"/>
    <cellStyle name="SAPBEXexcGood3 3 7 2 3 2" xfId="39133"/>
    <cellStyle name="SAPBEXexcGood3 3 7 2 4" xfId="39132"/>
    <cellStyle name="SAPBEXexcGood3 3 7 3" xfId="39131"/>
    <cellStyle name="SAPBEXexcGood3 3 7 3 2" xfId="39130"/>
    <cellStyle name="SAPBEXexcGood3 3 7 3 2 2" xfId="39129"/>
    <cellStyle name="SAPBEXexcGood3 3 7 3 3" xfId="39128"/>
    <cellStyle name="SAPBEXexcGood3 3 7 4" xfId="39127"/>
    <cellStyle name="SAPBEXexcGood3 3 7 4 2" xfId="39126"/>
    <cellStyle name="SAPBEXexcGood3 3 7 5" xfId="39125"/>
    <cellStyle name="SAPBEXexcGood3 3 8" xfId="39124"/>
    <cellStyle name="SAPBEXexcGood3 3 8 2" xfId="39123"/>
    <cellStyle name="SAPBEXexcGood3 3 8 2 2" xfId="39122"/>
    <cellStyle name="SAPBEXexcGood3 3 8 2 2 2" xfId="39121"/>
    <cellStyle name="SAPBEXexcGood3 3 8 2 2 2 2" xfId="39120"/>
    <cellStyle name="SAPBEXexcGood3 3 8 2 2 3" xfId="39119"/>
    <cellStyle name="SAPBEXexcGood3 3 8 2 3" xfId="39118"/>
    <cellStyle name="SAPBEXexcGood3 3 8 2 3 2" xfId="39117"/>
    <cellStyle name="SAPBEXexcGood3 3 8 2 4" xfId="39116"/>
    <cellStyle name="SAPBEXexcGood3 3 8 3" xfId="39115"/>
    <cellStyle name="SAPBEXexcGood3 3 8 3 2" xfId="39114"/>
    <cellStyle name="SAPBEXexcGood3 3 8 4" xfId="39113"/>
    <cellStyle name="SAPBEXexcGood3 3 9" xfId="39112"/>
    <cellStyle name="SAPBEXexcGood3 3 9 2" xfId="39111"/>
    <cellStyle name="SAPBEXexcGood3 3 9 2 2" xfId="39110"/>
    <cellStyle name="SAPBEXexcGood3 3 9 2 2 2" xfId="39109"/>
    <cellStyle name="SAPBEXexcGood3 3 9 2 2 2 2" xfId="39108"/>
    <cellStyle name="SAPBEXexcGood3 3 9 2 2 3" xfId="39107"/>
    <cellStyle name="SAPBEXexcGood3 3 9 2 3" xfId="39106"/>
    <cellStyle name="SAPBEXexcGood3 3 9 2 3 2" xfId="39105"/>
    <cellStyle name="SAPBEXexcGood3 3 9 2 4" xfId="39104"/>
    <cellStyle name="SAPBEXexcGood3 3 9 3" xfId="39103"/>
    <cellStyle name="SAPBEXexcGood3 3 9 3 2" xfId="39102"/>
    <cellStyle name="SAPBEXexcGood3 3 9 3 2 2" xfId="39101"/>
    <cellStyle name="SAPBEXexcGood3 3 9 3 3" xfId="39100"/>
    <cellStyle name="SAPBEXexcGood3 3 9 4" xfId="39099"/>
    <cellStyle name="SAPBEXexcGood3 3 9 4 2" xfId="39098"/>
    <cellStyle name="SAPBEXexcGood3 3 9 5" xfId="39097"/>
    <cellStyle name="SAPBEXexcGood3 4" xfId="39096"/>
    <cellStyle name="SAPBEXexcGood3 4 2" xfId="39095"/>
    <cellStyle name="SAPBEXexcGood3 4 2 2" xfId="39094"/>
    <cellStyle name="SAPBEXexcGood3 4 2 2 2" xfId="39093"/>
    <cellStyle name="SAPBEXexcGood3 4 2 2 2 2" xfId="39092"/>
    <cellStyle name="SAPBEXexcGood3 4 2 2 2 2 2" xfId="39091"/>
    <cellStyle name="SAPBEXexcGood3 4 2 2 2 2 2 2" xfId="39090"/>
    <cellStyle name="SAPBEXexcGood3 4 2 2 2 2 3" xfId="39089"/>
    <cellStyle name="SAPBEXexcGood3 4 2 2 2 3" xfId="39088"/>
    <cellStyle name="SAPBEXexcGood3 4 2 2 2 3 2" xfId="39087"/>
    <cellStyle name="SAPBEXexcGood3 4 2 2 2 4" xfId="39086"/>
    <cellStyle name="SAPBEXexcGood3 4 2 2 3" xfId="39085"/>
    <cellStyle name="SAPBEXexcGood3 4 2 2 3 2" xfId="39084"/>
    <cellStyle name="SAPBEXexcGood3 4 2 3" xfId="39083"/>
    <cellStyle name="SAPBEXexcGood3 4 2 3 2" xfId="39082"/>
    <cellStyle name="SAPBEXexcGood3 4 2 3 2 2" xfId="39081"/>
    <cellStyle name="SAPBEXexcGood3 4 2 3 2 2 2" xfId="39080"/>
    <cellStyle name="SAPBEXexcGood3 4 2 3 2 2 2 2" xfId="39079"/>
    <cellStyle name="SAPBEXexcGood3 4 2 3 2 2 3" xfId="39078"/>
    <cellStyle name="SAPBEXexcGood3 4 2 3 2 3" xfId="39077"/>
    <cellStyle name="SAPBEXexcGood3 4 2 3 2 3 2" xfId="39076"/>
    <cellStyle name="SAPBEXexcGood3 4 2 3 2 4" xfId="39075"/>
    <cellStyle name="SAPBEXexcGood3 4 2 4" xfId="39074"/>
    <cellStyle name="SAPBEXexcGood3 4 2 4 2" xfId="39073"/>
    <cellStyle name="SAPBEXexcGood3 4 2 4 2 2" xfId="39072"/>
    <cellStyle name="SAPBEXexcGood3 4 2 4 2 2 2" xfId="39071"/>
    <cellStyle name="SAPBEXexcGood3 4 2 4 2 2 2 2" xfId="39070"/>
    <cellStyle name="SAPBEXexcGood3 4 2 4 2 2 3" xfId="39069"/>
    <cellStyle name="SAPBEXexcGood3 4 2 4 2 3" xfId="39068"/>
    <cellStyle name="SAPBEXexcGood3 4 2 4 2 3 2" xfId="39067"/>
    <cellStyle name="SAPBEXexcGood3 4 2 4 2 4" xfId="39066"/>
    <cellStyle name="SAPBEXexcGood3 4 2 4 3" xfId="39065"/>
    <cellStyle name="SAPBEXexcGood3 4 2 4 3 2" xfId="39064"/>
    <cellStyle name="SAPBEXexcGood3 4 2 4 4" xfId="39063"/>
    <cellStyle name="SAPBEXexcGood3 4 2 5" xfId="39062"/>
    <cellStyle name="SAPBEXexcGood3 4 2 5 2" xfId="39061"/>
    <cellStyle name="SAPBEXexcGood3 4 2 5 2 2" xfId="39060"/>
    <cellStyle name="SAPBEXexcGood3 4 2 5 2 2 2" xfId="39059"/>
    <cellStyle name="SAPBEXexcGood3 4 2 5 2 2 2 2" xfId="39058"/>
    <cellStyle name="SAPBEXexcGood3 4 2 5 2 2 3" xfId="39057"/>
    <cellStyle name="SAPBEXexcGood3 4 2 5 2 3" xfId="39056"/>
    <cellStyle name="SAPBEXexcGood3 4 2 5 2 3 2" xfId="39055"/>
    <cellStyle name="SAPBEXexcGood3 4 2 5 2 4" xfId="39054"/>
    <cellStyle name="SAPBEXexcGood3 4 2 5 3" xfId="39053"/>
    <cellStyle name="SAPBEXexcGood3 4 2 5 3 2" xfId="39052"/>
    <cellStyle name="SAPBEXexcGood3 4 2 5 3 2 2" xfId="39051"/>
    <cellStyle name="SAPBEXexcGood3 4 2 5 3 3" xfId="39050"/>
    <cellStyle name="SAPBEXexcGood3 4 2 5 4" xfId="39049"/>
    <cellStyle name="SAPBEXexcGood3 4 2 5 4 2" xfId="39048"/>
    <cellStyle name="SAPBEXexcGood3 4 2 5 5" xfId="39047"/>
    <cellStyle name="SAPBEXexcGood3 4 2 6" xfId="39046"/>
    <cellStyle name="SAPBEXexcGood3 4 2 6 2" xfId="39045"/>
    <cellStyle name="SAPBEXexcGood3 4 2 6 2 2" xfId="39044"/>
    <cellStyle name="SAPBEXexcGood3 4 2 6 2 2 2" xfId="39043"/>
    <cellStyle name="SAPBEXexcGood3 4 2 6 2 2 2 2" xfId="39042"/>
    <cellStyle name="SAPBEXexcGood3 4 2 6 2 2 3" xfId="39041"/>
    <cellStyle name="SAPBEXexcGood3 4 2 6 2 3" xfId="39040"/>
    <cellStyle name="SAPBEXexcGood3 4 2 6 2 3 2" xfId="39039"/>
    <cellStyle name="SAPBEXexcGood3 4 2 6 2 4" xfId="39038"/>
    <cellStyle name="SAPBEXexcGood3 4 2 6 3" xfId="39037"/>
    <cellStyle name="SAPBEXexcGood3 4 2 6 3 2" xfId="39036"/>
    <cellStyle name="SAPBEXexcGood3 4 2 6 4" xfId="39035"/>
    <cellStyle name="SAPBEXexcGood3 4 2 7" xfId="39034"/>
    <cellStyle name="SAPBEXexcGood3 4 2 7 2" xfId="39033"/>
    <cellStyle name="SAPBEXexcGood3 4 2 7 2 2" xfId="39032"/>
    <cellStyle name="SAPBEXexcGood3 4 2 7 2 2 2" xfId="39031"/>
    <cellStyle name="SAPBEXexcGood3 4 2 7 2 2 2 2" xfId="39030"/>
    <cellStyle name="SAPBEXexcGood3 4 2 7 2 2 3" xfId="39029"/>
    <cellStyle name="SAPBEXexcGood3 4 2 7 2 3" xfId="39028"/>
    <cellStyle name="SAPBEXexcGood3 4 2 7 2 3 2" xfId="39027"/>
    <cellStyle name="SAPBEXexcGood3 4 2 7 2 4" xfId="39026"/>
    <cellStyle name="SAPBEXexcGood3 4 2 7 3" xfId="39025"/>
    <cellStyle name="SAPBEXexcGood3 4 2 7 3 2" xfId="39024"/>
    <cellStyle name="SAPBEXexcGood3 4 2 7 3 2 2" xfId="39023"/>
    <cellStyle name="SAPBEXexcGood3 4 2 7 3 3" xfId="39022"/>
    <cellStyle name="SAPBEXexcGood3 4 2 7 4" xfId="39021"/>
    <cellStyle name="SAPBEXexcGood3 4 2 7 4 2" xfId="39020"/>
    <cellStyle name="SAPBEXexcGood3 4 2 7 5" xfId="39019"/>
    <cellStyle name="SAPBEXexcGood3 4 3" xfId="39018"/>
    <cellStyle name="SAPBEXexcGood3 4 3 2" xfId="39017"/>
    <cellStyle name="SAPBEXexcGood3 4 3 2 2" xfId="39016"/>
    <cellStyle name="SAPBEXexcGood3 4 3 2 2 2" xfId="39015"/>
    <cellStyle name="SAPBEXexcGood3 4 3 2 2 2 2" xfId="39014"/>
    <cellStyle name="SAPBEXexcGood3 4 3 2 2 3" xfId="39013"/>
    <cellStyle name="SAPBEXexcGood3 4 3 2 3" xfId="39012"/>
    <cellStyle name="SAPBEXexcGood3 4 3 2 3 2" xfId="39011"/>
    <cellStyle name="SAPBEXexcGood3 4 3 2 4" xfId="39010"/>
    <cellStyle name="SAPBEXexcGood3 4 3 3" xfId="39009"/>
    <cellStyle name="SAPBEXexcGood3 4 3 3 2" xfId="39008"/>
    <cellStyle name="SAPBEXexcGood3 4 4" xfId="39007"/>
    <cellStyle name="SAPBEXexcGood3 4 4 2" xfId="39006"/>
    <cellStyle name="SAPBEXexcGood3 4 4 2 2" xfId="39005"/>
    <cellStyle name="SAPBEXexcGood3 4 4 2 2 2" xfId="39004"/>
    <cellStyle name="SAPBEXexcGood3 4 4 2 2 2 2" xfId="39003"/>
    <cellStyle name="SAPBEXexcGood3 4 4 2 2 3" xfId="39002"/>
    <cellStyle name="SAPBEXexcGood3 4 4 2 3" xfId="39001"/>
    <cellStyle name="SAPBEXexcGood3 4 4 2 3 2" xfId="39000"/>
    <cellStyle name="SAPBEXexcGood3 4 4 2 4" xfId="38999"/>
    <cellStyle name="SAPBEXexcGood3 4 5" xfId="38998"/>
    <cellStyle name="SAPBEXexcGood3 4 5 2" xfId="38997"/>
    <cellStyle name="SAPBEXexcGood3 4 5 2 2" xfId="38996"/>
    <cellStyle name="SAPBEXexcGood3 4 5 2 2 2" xfId="38995"/>
    <cellStyle name="SAPBEXexcGood3 4 5 2 2 2 2" xfId="38994"/>
    <cellStyle name="SAPBEXexcGood3 4 5 2 2 3" xfId="38993"/>
    <cellStyle name="SAPBEXexcGood3 4 5 2 3" xfId="38992"/>
    <cellStyle name="SAPBEXexcGood3 4 5 2 3 2" xfId="38991"/>
    <cellStyle name="SAPBEXexcGood3 4 5 2 4" xfId="38990"/>
    <cellStyle name="SAPBEXexcGood3 4 5 3" xfId="38989"/>
    <cellStyle name="SAPBEXexcGood3 4 5 3 2" xfId="38988"/>
    <cellStyle name="SAPBEXexcGood3 4 5 4" xfId="38987"/>
    <cellStyle name="SAPBEXexcGood3 4 6" xfId="38986"/>
    <cellStyle name="SAPBEXexcGood3 4 6 2" xfId="38985"/>
    <cellStyle name="SAPBEXexcGood3 4 6 2 2" xfId="38984"/>
    <cellStyle name="SAPBEXexcGood3 4 6 2 2 2" xfId="38983"/>
    <cellStyle name="SAPBEXexcGood3 4 6 2 2 2 2" xfId="38982"/>
    <cellStyle name="SAPBEXexcGood3 4 6 2 2 3" xfId="38981"/>
    <cellStyle name="SAPBEXexcGood3 4 6 2 3" xfId="38980"/>
    <cellStyle name="SAPBEXexcGood3 4 6 2 3 2" xfId="38979"/>
    <cellStyle name="SAPBEXexcGood3 4 6 2 4" xfId="38978"/>
    <cellStyle name="SAPBEXexcGood3 4 6 3" xfId="38977"/>
    <cellStyle name="SAPBEXexcGood3 4 6 3 2" xfId="38976"/>
    <cellStyle name="SAPBEXexcGood3 4 6 3 2 2" xfId="38975"/>
    <cellStyle name="SAPBEXexcGood3 4 6 3 3" xfId="38974"/>
    <cellStyle name="SAPBEXexcGood3 4 6 4" xfId="38973"/>
    <cellStyle name="SAPBEXexcGood3 4 6 4 2" xfId="38972"/>
    <cellStyle name="SAPBEXexcGood3 4 6 5" xfId="38971"/>
    <cellStyle name="SAPBEXexcGood3 4 7" xfId="38970"/>
    <cellStyle name="SAPBEXexcGood3 4 7 2" xfId="38969"/>
    <cellStyle name="SAPBEXexcGood3 4 7 2 2" xfId="38968"/>
    <cellStyle name="SAPBEXexcGood3 4 7 2 2 2" xfId="38967"/>
    <cellStyle name="SAPBEXexcGood3 4 7 2 2 2 2" xfId="38966"/>
    <cellStyle name="SAPBEXexcGood3 4 7 2 2 3" xfId="38965"/>
    <cellStyle name="SAPBEXexcGood3 4 7 2 3" xfId="38964"/>
    <cellStyle name="SAPBEXexcGood3 4 7 2 3 2" xfId="38963"/>
    <cellStyle name="SAPBEXexcGood3 4 7 2 4" xfId="38962"/>
    <cellStyle name="SAPBEXexcGood3 4 7 3" xfId="38961"/>
    <cellStyle name="SAPBEXexcGood3 4 7 3 2" xfId="38960"/>
    <cellStyle name="SAPBEXexcGood3 4 7 4" xfId="38959"/>
    <cellStyle name="SAPBEXexcGood3 4 8" xfId="38958"/>
    <cellStyle name="SAPBEXexcGood3 4 8 2" xfId="38957"/>
    <cellStyle name="SAPBEXexcGood3 4 8 2 2" xfId="38956"/>
    <cellStyle name="SAPBEXexcGood3 4 8 2 2 2" xfId="38955"/>
    <cellStyle name="SAPBEXexcGood3 4 8 2 2 2 2" xfId="38954"/>
    <cellStyle name="SAPBEXexcGood3 4 8 2 2 3" xfId="38953"/>
    <cellStyle name="SAPBEXexcGood3 4 8 2 3" xfId="38952"/>
    <cellStyle name="SAPBEXexcGood3 4 8 2 3 2" xfId="38951"/>
    <cellStyle name="SAPBEXexcGood3 4 8 2 4" xfId="38950"/>
    <cellStyle name="SAPBEXexcGood3 4 8 3" xfId="38949"/>
    <cellStyle name="SAPBEXexcGood3 4 8 3 2" xfId="38948"/>
    <cellStyle name="SAPBEXexcGood3 4 8 3 2 2" xfId="38947"/>
    <cellStyle name="SAPBEXexcGood3 4 8 3 3" xfId="38946"/>
    <cellStyle name="SAPBEXexcGood3 4 8 4" xfId="38945"/>
    <cellStyle name="SAPBEXexcGood3 4 8 4 2" xfId="38944"/>
    <cellStyle name="SAPBEXexcGood3 4 8 5" xfId="38943"/>
    <cellStyle name="SAPBEXexcGood3 5" xfId="38942"/>
    <cellStyle name="SAPBEXexcGood3 5 2" xfId="38941"/>
    <cellStyle name="SAPBEXexcGood3 5 2 2" xfId="38940"/>
    <cellStyle name="SAPBEXexcGood3 5 2 2 2" xfId="38939"/>
    <cellStyle name="SAPBEXexcGood3 5 2 2 2 2" xfId="38938"/>
    <cellStyle name="SAPBEXexcGood3 5 2 2 2 2 2" xfId="38937"/>
    <cellStyle name="SAPBEXexcGood3 5 2 2 2 2 2 2" xfId="38936"/>
    <cellStyle name="SAPBEXexcGood3 5 2 2 2 2 3" xfId="38935"/>
    <cellStyle name="SAPBEXexcGood3 5 2 2 2 3" xfId="38934"/>
    <cellStyle name="SAPBEXexcGood3 5 2 2 2 3 2" xfId="38933"/>
    <cellStyle name="SAPBEXexcGood3 5 2 2 2 4" xfId="38932"/>
    <cellStyle name="SAPBEXexcGood3 5 2 2 3" xfId="38931"/>
    <cellStyle name="SAPBEXexcGood3 5 2 2 3 2" xfId="38930"/>
    <cellStyle name="SAPBEXexcGood3 5 2 3" xfId="38929"/>
    <cellStyle name="SAPBEXexcGood3 5 2 3 2" xfId="38928"/>
    <cellStyle name="SAPBEXexcGood3 5 2 3 2 2" xfId="38927"/>
    <cellStyle name="SAPBEXexcGood3 5 2 3 2 2 2" xfId="38926"/>
    <cellStyle name="SAPBEXexcGood3 5 2 3 2 2 2 2" xfId="38925"/>
    <cellStyle name="SAPBEXexcGood3 5 2 3 2 2 3" xfId="38924"/>
    <cellStyle name="SAPBEXexcGood3 5 2 3 2 3" xfId="38923"/>
    <cellStyle name="SAPBEXexcGood3 5 2 3 2 3 2" xfId="38922"/>
    <cellStyle name="SAPBEXexcGood3 5 2 3 2 4" xfId="38921"/>
    <cellStyle name="SAPBEXexcGood3 5 2 4" xfId="38920"/>
    <cellStyle name="SAPBEXexcGood3 5 2 4 2" xfId="38919"/>
    <cellStyle name="SAPBEXexcGood3 5 2 4 2 2" xfId="38918"/>
    <cellStyle name="SAPBEXexcGood3 5 2 4 2 2 2" xfId="38917"/>
    <cellStyle name="SAPBEXexcGood3 5 2 4 2 2 2 2" xfId="38916"/>
    <cellStyle name="SAPBEXexcGood3 5 2 4 2 2 3" xfId="38915"/>
    <cellStyle name="SAPBEXexcGood3 5 2 4 2 3" xfId="38914"/>
    <cellStyle name="SAPBEXexcGood3 5 2 4 2 3 2" xfId="38913"/>
    <cellStyle name="SAPBEXexcGood3 5 2 4 2 4" xfId="38912"/>
    <cellStyle name="SAPBEXexcGood3 5 2 4 3" xfId="38911"/>
    <cellStyle name="SAPBEXexcGood3 5 2 4 3 2" xfId="38910"/>
    <cellStyle name="SAPBEXexcGood3 5 2 4 4" xfId="38909"/>
    <cellStyle name="SAPBEXexcGood3 5 2 5" xfId="38908"/>
    <cellStyle name="SAPBEXexcGood3 5 2 5 2" xfId="38907"/>
    <cellStyle name="SAPBEXexcGood3 5 2 5 2 2" xfId="38906"/>
    <cellStyle name="SAPBEXexcGood3 5 2 5 2 2 2" xfId="38905"/>
    <cellStyle name="SAPBEXexcGood3 5 2 5 2 2 2 2" xfId="38904"/>
    <cellStyle name="SAPBEXexcGood3 5 2 5 2 2 3" xfId="38903"/>
    <cellStyle name="SAPBEXexcGood3 5 2 5 2 3" xfId="38902"/>
    <cellStyle name="SAPBEXexcGood3 5 2 5 2 3 2" xfId="38901"/>
    <cellStyle name="SAPBEXexcGood3 5 2 5 2 4" xfId="38900"/>
    <cellStyle name="SAPBEXexcGood3 5 2 5 3" xfId="38899"/>
    <cellStyle name="SAPBEXexcGood3 5 2 5 3 2" xfId="38898"/>
    <cellStyle name="SAPBEXexcGood3 5 2 5 3 2 2" xfId="38897"/>
    <cellStyle name="SAPBEXexcGood3 5 2 5 3 3" xfId="38896"/>
    <cellStyle name="SAPBEXexcGood3 5 2 5 4" xfId="38895"/>
    <cellStyle name="SAPBEXexcGood3 5 2 5 4 2" xfId="38894"/>
    <cellStyle name="SAPBEXexcGood3 5 2 5 5" xfId="38893"/>
    <cellStyle name="SAPBEXexcGood3 5 2 6" xfId="38892"/>
    <cellStyle name="SAPBEXexcGood3 5 2 6 2" xfId="38891"/>
    <cellStyle name="SAPBEXexcGood3 5 2 6 2 2" xfId="38890"/>
    <cellStyle name="SAPBEXexcGood3 5 2 6 2 2 2" xfId="38889"/>
    <cellStyle name="SAPBEXexcGood3 5 2 6 2 2 2 2" xfId="38888"/>
    <cellStyle name="SAPBEXexcGood3 5 2 6 2 2 3" xfId="38887"/>
    <cellStyle name="SAPBEXexcGood3 5 2 6 2 3" xfId="38886"/>
    <cellStyle name="SAPBEXexcGood3 5 2 6 2 3 2" xfId="38885"/>
    <cellStyle name="SAPBEXexcGood3 5 2 6 2 4" xfId="38884"/>
    <cellStyle name="SAPBEXexcGood3 5 2 6 3" xfId="38883"/>
    <cellStyle name="SAPBEXexcGood3 5 2 6 3 2" xfId="38882"/>
    <cellStyle name="SAPBEXexcGood3 5 2 6 4" xfId="38881"/>
    <cellStyle name="SAPBEXexcGood3 5 2 7" xfId="38880"/>
    <cellStyle name="SAPBEXexcGood3 5 2 7 2" xfId="38879"/>
    <cellStyle name="SAPBEXexcGood3 5 2 7 2 2" xfId="38878"/>
    <cellStyle name="SAPBEXexcGood3 5 2 7 2 2 2" xfId="38877"/>
    <cellStyle name="SAPBEXexcGood3 5 2 7 2 2 2 2" xfId="38876"/>
    <cellStyle name="SAPBEXexcGood3 5 2 7 2 2 3" xfId="38875"/>
    <cellStyle name="SAPBEXexcGood3 5 2 7 2 3" xfId="38874"/>
    <cellStyle name="SAPBEXexcGood3 5 2 7 2 3 2" xfId="38873"/>
    <cellStyle name="SAPBEXexcGood3 5 2 7 2 4" xfId="38872"/>
    <cellStyle name="SAPBEXexcGood3 5 2 7 3" xfId="38871"/>
    <cellStyle name="SAPBEXexcGood3 5 2 7 3 2" xfId="38870"/>
    <cellStyle name="SAPBEXexcGood3 5 2 7 3 2 2" xfId="38869"/>
    <cellStyle name="SAPBEXexcGood3 5 2 7 3 3" xfId="38868"/>
    <cellStyle name="SAPBEXexcGood3 5 2 7 4" xfId="38867"/>
    <cellStyle name="SAPBEXexcGood3 5 2 7 4 2" xfId="38866"/>
    <cellStyle name="SAPBEXexcGood3 5 2 7 5" xfId="38865"/>
    <cellStyle name="SAPBEXexcGood3 5 3" xfId="38864"/>
    <cellStyle name="SAPBEXexcGood3 5 3 2" xfId="38863"/>
    <cellStyle name="SAPBEXexcGood3 5 3 2 2" xfId="38862"/>
    <cellStyle name="SAPBEXexcGood3 5 3 2 2 2" xfId="38861"/>
    <cellStyle name="SAPBEXexcGood3 5 3 2 2 2 2" xfId="38860"/>
    <cellStyle name="SAPBEXexcGood3 5 3 2 2 3" xfId="38859"/>
    <cellStyle name="SAPBEXexcGood3 5 3 2 3" xfId="38858"/>
    <cellStyle name="SAPBEXexcGood3 5 3 2 3 2" xfId="38857"/>
    <cellStyle name="SAPBEXexcGood3 5 3 2 4" xfId="38856"/>
    <cellStyle name="SAPBEXexcGood3 5 3 3" xfId="38855"/>
    <cellStyle name="SAPBEXexcGood3 5 3 3 2" xfId="38854"/>
    <cellStyle name="SAPBEXexcGood3 5 4" xfId="38853"/>
    <cellStyle name="SAPBEXexcGood3 5 4 2" xfId="38852"/>
    <cellStyle name="SAPBEXexcGood3 5 4 2 2" xfId="38851"/>
    <cellStyle name="SAPBEXexcGood3 5 4 2 2 2" xfId="38850"/>
    <cellStyle name="SAPBEXexcGood3 5 4 2 2 2 2" xfId="38849"/>
    <cellStyle name="SAPBEXexcGood3 5 4 2 2 3" xfId="38848"/>
    <cellStyle name="SAPBEXexcGood3 5 4 2 3" xfId="38847"/>
    <cellStyle name="SAPBEXexcGood3 5 4 2 3 2" xfId="38846"/>
    <cellStyle name="SAPBEXexcGood3 5 4 2 4" xfId="38845"/>
    <cellStyle name="SAPBEXexcGood3 5 5" xfId="38844"/>
    <cellStyle name="SAPBEXexcGood3 5 5 2" xfId="38843"/>
    <cellStyle name="SAPBEXexcGood3 5 5 2 2" xfId="38842"/>
    <cellStyle name="SAPBEXexcGood3 5 5 2 2 2" xfId="38841"/>
    <cellStyle name="SAPBEXexcGood3 5 5 2 2 2 2" xfId="38840"/>
    <cellStyle name="SAPBEXexcGood3 5 5 2 2 3" xfId="38839"/>
    <cellStyle name="SAPBEXexcGood3 5 5 2 3" xfId="38838"/>
    <cellStyle name="SAPBEXexcGood3 5 5 2 3 2" xfId="38837"/>
    <cellStyle name="SAPBEXexcGood3 5 5 2 4" xfId="38836"/>
    <cellStyle name="SAPBEXexcGood3 5 5 3" xfId="38835"/>
    <cellStyle name="SAPBEXexcGood3 5 5 3 2" xfId="38834"/>
    <cellStyle name="SAPBEXexcGood3 5 5 4" xfId="38833"/>
    <cellStyle name="SAPBEXexcGood3 5 6" xfId="38832"/>
    <cellStyle name="SAPBEXexcGood3 5 6 2" xfId="38831"/>
    <cellStyle name="SAPBEXexcGood3 5 6 2 2" xfId="38830"/>
    <cellStyle name="SAPBEXexcGood3 5 6 2 2 2" xfId="38829"/>
    <cellStyle name="SAPBEXexcGood3 5 6 2 2 2 2" xfId="38828"/>
    <cellStyle name="SAPBEXexcGood3 5 6 2 2 3" xfId="38827"/>
    <cellStyle name="SAPBEXexcGood3 5 6 2 3" xfId="38826"/>
    <cellStyle name="SAPBEXexcGood3 5 6 2 3 2" xfId="38825"/>
    <cellStyle name="SAPBEXexcGood3 5 6 2 4" xfId="38824"/>
    <cellStyle name="SAPBEXexcGood3 5 6 3" xfId="38823"/>
    <cellStyle name="SAPBEXexcGood3 5 6 3 2" xfId="38822"/>
    <cellStyle name="SAPBEXexcGood3 5 6 3 2 2" xfId="38821"/>
    <cellStyle name="SAPBEXexcGood3 5 6 3 3" xfId="38820"/>
    <cellStyle name="SAPBEXexcGood3 5 6 4" xfId="38819"/>
    <cellStyle name="SAPBEXexcGood3 5 6 4 2" xfId="38818"/>
    <cellStyle name="SAPBEXexcGood3 5 6 5" xfId="38817"/>
    <cellStyle name="SAPBEXexcGood3 5 7" xfId="38816"/>
    <cellStyle name="SAPBEXexcGood3 5 7 2" xfId="38815"/>
    <cellStyle name="SAPBEXexcGood3 5 7 2 2" xfId="38814"/>
    <cellStyle name="SAPBEXexcGood3 5 7 2 2 2" xfId="38813"/>
    <cellStyle name="SAPBEXexcGood3 5 7 2 2 2 2" xfId="38812"/>
    <cellStyle name="SAPBEXexcGood3 5 7 2 2 3" xfId="38811"/>
    <cellStyle name="SAPBEXexcGood3 5 7 2 3" xfId="38810"/>
    <cellStyle name="SAPBEXexcGood3 5 7 2 3 2" xfId="38809"/>
    <cellStyle name="SAPBEXexcGood3 5 7 2 4" xfId="38808"/>
    <cellStyle name="SAPBEXexcGood3 5 7 3" xfId="38807"/>
    <cellStyle name="SAPBEXexcGood3 5 7 3 2" xfId="38806"/>
    <cellStyle name="SAPBEXexcGood3 5 7 4" xfId="38805"/>
    <cellStyle name="SAPBEXexcGood3 5 8" xfId="38804"/>
    <cellStyle name="SAPBEXexcGood3 5 8 2" xfId="38803"/>
    <cellStyle name="SAPBEXexcGood3 5 8 2 2" xfId="38802"/>
    <cellStyle name="SAPBEXexcGood3 5 8 2 2 2" xfId="38801"/>
    <cellStyle name="SAPBEXexcGood3 5 8 2 2 2 2" xfId="38800"/>
    <cellStyle name="SAPBEXexcGood3 5 8 2 2 3" xfId="38799"/>
    <cellStyle name="SAPBEXexcGood3 5 8 2 3" xfId="38798"/>
    <cellStyle name="SAPBEXexcGood3 5 8 2 3 2" xfId="38797"/>
    <cellStyle name="SAPBEXexcGood3 5 8 2 4" xfId="38796"/>
    <cellStyle name="SAPBEXexcGood3 5 8 3" xfId="38795"/>
    <cellStyle name="SAPBEXexcGood3 5 8 3 2" xfId="38794"/>
    <cellStyle name="SAPBEXexcGood3 5 8 3 2 2" xfId="38793"/>
    <cellStyle name="SAPBEXexcGood3 5 8 3 3" xfId="38792"/>
    <cellStyle name="SAPBEXexcGood3 5 8 4" xfId="38791"/>
    <cellStyle name="SAPBEXexcGood3 5 8 4 2" xfId="38790"/>
    <cellStyle name="SAPBEXexcGood3 5 8 5" xfId="38789"/>
    <cellStyle name="SAPBEXexcGood3 6" xfId="38788"/>
    <cellStyle name="SAPBEXexcGood3 6 2" xfId="38787"/>
    <cellStyle name="SAPBEXexcGood3 6 2 2" xfId="38786"/>
    <cellStyle name="SAPBEXexcGood3 6 2 2 2" xfId="38785"/>
    <cellStyle name="SAPBEXexcGood3 6 2 2 2 2" xfId="38784"/>
    <cellStyle name="SAPBEXexcGood3 6 2 2 2 2 2" xfId="38783"/>
    <cellStyle name="SAPBEXexcGood3 6 2 2 2 3" xfId="38782"/>
    <cellStyle name="SAPBEXexcGood3 6 2 2 3" xfId="38781"/>
    <cellStyle name="SAPBEXexcGood3 6 2 2 3 2" xfId="38780"/>
    <cellStyle name="SAPBEXexcGood3 6 2 2 4" xfId="38779"/>
    <cellStyle name="SAPBEXexcGood3 6 2 3" xfId="38778"/>
    <cellStyle name="SAPBEXexcGood3 6 2 3 2" xfId="38777"/>
    <cellStyle name="SAPBEXexcGood3 6 2 4" xfId="38776"/>
    <cellStyle name="SAPBEXexcGood3 6 3" xfId="38775"/>
    <cellStyle name="SAPBEXexcGood3 6 3 2" xfId="38774"/>
    <cellStyle name="SAPBEXexcGood3 6 3 2 2" xfId="38773"/>
    <cellStyle name="SAPBEXexcGood3 6 3 2 2 2" xfId="38772"/>
    <cellStyle name="SAPBEXexcGood3 6 3 2 2 2 2" xfId="38771"/>
    <cellStyle name="SAPBEXexcGood3 6 3 2 2 3" xfId="38770"/>
    <cellStyle name="SAPBEXexcGood3 6 3 2 3" xfId="38769"/>
    <cellStyle name="SAPBEXexcGood3 6 3 2 3 2" xfId="38768"/>
    <cellStyle name="SAPBEXexcGood3 6 3 2 4" xfId="38767"/>
    <cellStyle name="SAPBEXexcGood3 6 3 3" xfId="38766"/>
    <cellStyle name="SAPBEXexcGood3 6 3 3 2" xfId="38765"/>
    <cellStyle name="SAPBEXexcGood3 6 3 3 2 2" xfId="38764"/>
    <cellStyle name="SAPBEXexcGood3 6 3 3 3" xfId="38763"/>
    <cellStyle name="SAPBEXexcGood3 6 3 4" xfId="38762"/>
    <cellStyle name="SAPBEXexcGood3 6 3 4 2" xfId="38761"/>
    <cellStyle name="SAPBEXexcGood3 6 3 5" xfId="38760"/>
    <cellStyle name="SAPBEXexcGood3 6 4" xfId="38759"/>
    <cellStyle name="SAPBEXexcGood3 6 4 2" xfId="38758"/>
    <cellStyle name="SAPBEXexcGood3 6 4 2 2" xfId="38757"/>
    <cellStyle name="SAPBEXexcGood3 6 4 2 2 2" xfId="38756"/>
    <cellStyle name="SAPBEXexcGood3 6 4 2 2 2 2" xfId="38755"/>
    <cellStyle name="SAPBEXexcGood3 6 4 2 2 3" xfId="38754"/>
    <cellStyle name="SAPBEXexcGood3 6 4 2 3" xfId="38753"/>
    <cellStyle name="SAPBEXexcGood3 6 4 2 3 2" xfId="38752"/>
    <cellStyle name="SAPBEXexcGood3 6 4 2 4" xfId="38751"/>
    <cellStyle name="SAPBEXexcGood3 6 4 3" xfId="38750"/>
    <cellStyle name="SAPBEXexcGood3 6 4 3 2" xfId="38749"/>
    <cellStyle name="SAPBEXexcGood3 6 4 4" xfId="38748"/>
    <cellStyle name="SAPBEXexcGood3 6 5" xfId="38747"/>
    <cellStyle name="SAPBEXexcGood3 6 5 2" xfId="38746"/>
    <cellStyle name="SAPBEXexcGood3 6 5 2 2" xfId="38745"/>
    <cellStyle name="SAPBEXexcGood3 6 5 2 2 2" xfId="38744"/>
    <cellStyle name="SAPBEXexcGood3 6 5 2 2 2 2" xfId="38743"/>
    <cellStyle name="SAPBEXexcGood3 6 5 2 2 3" xfId="38742"/>
    <cellStyle name="SAPBEXexcGood3 6 5 2 3" xfId="38741"/>
    <cellStyle name="SAPBEXexcGood3 6 5 2 3 2" xfId="38740"/>
    <cellStyle name="SAPBEXexcGood3 6 5 2 4" xfId="38739"/>
    <cellStyle name="SAPBEXexcGood3 6 5 3" xfId="38738"/>
    <cellStyle name="SAPBEXexcGood3 6 5 3 2" xfId="38737"/>
    <cellStyle name="SAPBEXexcGood3 6 5 3 2 2" xfId="38736"/>
    <cellStyle name="SAPBEXexcGood3 6 5 3 3" xfId="38735"/>
    <cellStyle name="SAPBEXexcGood3 6 5 4" xfId="38734"/>
    <cellStyle name="SAPBEXexcGood3 6 5 4 2" xfId="38733"/>
    <cellStyle name="SAPBEXexcGood3 6 5 5" xfId="38732"/>
    <cellStyle name="SAPBEXexcGood3 6 6" xfId="38731"/>
    <cellStyle name="SAPBEXexcGood3 6 6 2" xfId="38730"/>
    <cellStyle name="SAPBEXexcGood3 7" xfId="38729"/>
    <cellStyle name="SAPBEXexcGood3 7 2" xfId="38728"/>
    <cellStyle name="SAPBEXexcGood3 7 2 2" xfId="38727"/>
    <cellStyle name="SAPBEXexcGood3 7 2 2 2" xfId="38726"/>
    <cellStyle name="SAPBEXexcGood3 7 2 2 2 2" xfId="38725"/>
    <cellStyle name="SAPBEXexcGood3 7 2 2 3" xfId="38724"/>
    <cellStyle name="SAPBEXexcGood3 7 2 3" xfId="38723"/>
    <cellStyle name="SAPBEXexcGood3 7 2 3 2" xfId="38722"/>
    <cellStyle name="SAPBEXexcGood3 7 2 4" xfId="38721"/>
    <cellStyle name="SAPBEXexcGood3 8" xfId="38720"/>
    <cellStyle name="SAPBEXexcGood3 8 2" xfId="38719"/>
    <cellStyle name="SAPBEXexcGood3 8 2 2" xfId="38718"/>
    <cellStyle name="SAPBEXexcGood3 8 2 2 2" xfId="38717"/>
    <cellStyle name="SAPBEXexcGood3 8 2 2 2 2" xfId="38716"/>
    <cellStyle name="SAPBEXexcGood3 8 2 2 3" xfId="38715"/>
    <cellStyle name="SAPBEXexcGood3 8 2 3" xfId="38714"/>
    <cellStyle name="SAPBEXexcGood3 8 2 3 2" xfId="38713"/>
    <cellStyle name="SAPBEXexcGood3 8 2 4" xfId="38712"/>
    <cellStyle name="SAPBEXexcGood3 8 3" xfId="38711"/>
    <cellStyle name="SAPBEXexcGood3 8 3 2" xfId="38710"/>
    <cellStyle name="SAPBEXexcGood3 8 3 2 2" xfId="38709"/>
    <cellStyle name="SAPBEXexcGood3 8 3 3" xfId="38708"/>
    <cellStyle name="SAPBEXexcGood3 8 4" xfId="38707"/>
    <cellStyle name="SAPBEXexcGood3 8 4 2" xfId="38706"/>
    <cellStyle name="SAPBEXexcGood3 8 5" xfId="38705"/>
    <cellStyle name="SAPBEXfilterDrill" xfId="38704"/>
    <cellStyle name="SAPBEXfilterItem" xfId="38703"/>
    <cellStyle name="SAPBEXfilterText" xfId="38702"/>
    <cellStyle name="SAPBEXformats" xfId="38701"/>
    <cellStyle name="SAPBEXformats 2" xfId="38700"/>
    <cellStyle name="SAPBEXformats 2 2" xfId="38699"/>
    <cellStyle name="SAPBEXformats 2 2 2" xfId="38698"/>
    <cellStyle name="SAPBEXformats 2 2 2 2" xfId="38697"/>
    <cellStyle name="SAPBEXformats 2 2 2 2 2" xfId="38696"/>
    <cellStyle name="SAPBEXformats 2 2 2 2 2 2" xfId="38695"/>
    <cellStyle name="SAPBEXformats 2 2 2 2 2 2 2" xfId="38694"/>
    <cellStyle name="SAPBEXformats 2 2 2 2 2 2 2 2" xfId="38693"/>
    <cellStyle name="SAPBEXformats 2 2 2 2 2 2 2 2 2" xfId="38692"/>
    <cellStyle name="SAPBEXformats 2 2 2 2 2 2 2 3" xfId="38691"/>
    <cellStyle name="SAPBEXformats 2 2 2 2 2 2 3" xfId="38690"/>
    <cellStyle name="SAPBEXformats 2 2 2 2 2 2 3 2" xfId="38689"/>
    <cellStyle name="SAPBEXformats 2 2 2 2 2 2 4" xfId="38688"/>
    <cellStyle name="SAPBEXformats 2 2 2 2 2 3" xfId="38687"/>
    <cellStyle name="SAPBEXformats 2 2 2 2 2 3 2" xfId="38686"/>
    <cellStyle name="SAPBEXformats 2 2 2 2 3" xfId="38685"/>
    <cellStyle name="SAPBEXformats 2 2 2 2 3 2" xfId="38684"/>
    <cellStyle name="SAPBEXformats 2 2 2 2 3 2 2" xfId="38683"/>
    <cellStyle name="SAPBEXformats 2 2 2 2 3 2 2 2" xfId="38682"/>
    <cellStyle name="SAPBEXformats 2 2 2 2 3 2 2 2 2" xfId="38681"/>
    <cellStyle name="SAPBEXformats 2 2 2 2 3 2 2 3" xfId="38680"/>
    <cellStyle name="SAPBEXformats 2 2 2 2 3 2 3" xfId="38679"/>
    <cellStyle name="SAPBEXformats 2 2 2 2 3 2 3 2" xfId="38678"/>
    <cellStyle name="SAPBEXformats 2 2 2 2 3 2 4" xfId="38677"/>
    <cellStyle name="SAPBEXformats 2 2 2 2 4" xfId="38676"/>
    <cellStyle name="SAPBEXformats 2 2 2 2 4 2" xfId="38675"/>
    <cellStyle name="SAPBEXformats 2 2 2 2 4 2 2" xfId="38674"/>
    <cellStyle name="SAPBEXformats 2 2 2 2 4 2 2 2" xfId="38673"/>
    <cellStyle name="SAPBEXformats 2 2 2 2 4 2 2 2 2" xfId="38672"/>
    <cellStyle name="SAPBEXformats 2 2 2 2 4 2 2 3" xfId="38671"/>
    <cellStyle name="SAPBEXformats 2 2 2 2 4 2 3" xfId="38670"/>
    <cellStyle name="SAPBEXformats 2 2 2 2 4 2 3 2" xfId="38669"/>
    <cellStyle name="SAPBEXformats 2 2 2 2 4 2 4" xfId="38668"/>
    <cellStyle name="SAPBEXformats 2 2 2 2 4 3" xfId="38667"/>
    <cellStyle name="SAPBEXformats 2 2 2 2 4 3 2" xfId="38666"/>
    <cellStyle name="SAPBEXformats 2 2 2 2 4 4" xfId="38665"/>
    <cellStyle name="SAPBEXformats 2 2 2 2 5" xfId="38664"/>
    <cellStyle name="SAPBEXformats 2 2 2 2 5 2" xfId="38663"/>
    <cellStyle name="SAPBEXformats 2 2 2 2 5 2 2" xfId="38662"/>
    <cellStyle name="SAPBEXformats 2 2 2 2 5 2 2 2" xfId="38661"/>
    <cellStyle name="SAPBEXformats 2 2 2 2 5 2 2 2 2" xfId="38660"/>
    <cellStyle name="SAPBEXformats 2 2 2 2 5 2 2 3" xfId="38659"/>
    <cellStyle name="SAPBEXformats 2 2 2 2 5 2 3" xfId="38658"/>
    <cellStyle name="SAPBEXformats 2 2 2 2 5 2 3 2" xfId="38657"/>
    <cellStyle name="SAPBEXformats 2 2 2 2 5 2 4" xfId="38656"/>
    <cellStyle name="SAPBEXformats 2 2 2 2 5 3" xfId="38655"/>
    <cellStyle name="SAPBEXformats 2 2 2 2 5 3 2" xfId="38654"/>
    <cellStyle name="SAPBEXformats 2 2 2 2 5 3 2 2" xfId="38653"/>
    <cellStyle name="SAPBEXformats 2 2 2 2 5 3 3" xfId="38652"/>
    <cellStyle name="SAPBEXformats 2 2 2 2 5 4" xfId="38651"/>
    <cellStyle name="SAPBEXformats 2 2 2 2 5 4 2" xfId="38650"/>
    <cellStyle name="SAPBEXformats 2 2 2 2 5 5" xfId="38649"/>
    <cellStyle name="SAPBEXformats 2 2 2 2 6" xfId="38648"/>
    <cellStyle name="SAPBEXformats 2 2 2 2 6 2" xfId="38647"/>
    <cellStyle name="SAPBEXformats 2 2 2 2 6 2 2" xfId="38646"/>
    <cellStyle name="SAPBEXformats 2 2 2 2 6 2 2 2" xfId="38645"/>
    <cellStyle name="SAPBEXformats 2 2 2 2 6 2 2 2 2" xfId="38644"/>
    <cellStyle name="SAPBEXformats 2 2 2 2 6 2 2 3" xfId="38643"/>
    <cellStyle name="SAPBEXformats 2 2 2 2 6 2 3" xfId="38642"/>
    <cellStyle name="SAPBEXformats 2 2 2 2 6 2 3 2" xfId="38641"/>
    <cellStyle name="SAPBEXformats 2 2 2 2 6 2 4" xfId="38640"/>
    <cellStyle name="SAPBEXformats 2 2 2 2 6 3" xfId="38639"/>
    <cellStyle name="SAPBEXformats 2 2 2 2 6 3 2" xfId="38638"/>
    <cellStyle name="SAPBEXformats 2 2 2 2 6 4" xfId="38637"/>
    <cellStyle name="SAPBEXformats 2 2 2 2 7" xfId="38636"/>
    <cellStyle name="SAPBEXformats 2 2 2 2 7 2" xfId="38635"/>
    <cellStyle name="SAPBEXformats 2 2 2 2 7 2 2" xfId="38634"/>
    <cellStyle name="SAPBEXformats 2 2 2 2 7 2 2 2" xfId="38633"/>
    <cellStyle name="SAPBEXformats 2 2 2 2 7 2 2 2 2" xfId="38632"/>
    <cellStyle name="SAPBEXformats 2 2 2 2 7 2 2 3" xfId="38631"/>
    <cellStyle name="SAPBEXformats 2 2 2 2 7 2 3" xfId="38630"/>
    <cellStyle name="SAPBEXformats 2 2 2 2 7 2 3 2" xfId="38629"/>
    <cellStyle name="SAPBEXformats 2 2 2 2 7 2 4" xfId="38628"/>
    <cellStyle name="SAPBEXformats 2 2 2 2 7 3" xfId="38627"/>
    <cellStyle name="SAPBEXformats 2 2 2 2 7 3 2" xfId="38626"/>
    <cellStyle name="SAPBEXformats 2 2 2 2 7 3 2 2" xfId="38625"/>
    <cellStyle name="SAPBEXformats 2 2 2 2 7 3 3" xfId="38624"/>
    <cellStyle name="SAPBEXformats 2 2 2 2 7 4" xfId="38623"/>
    <cellStyle name="SAPBEXformats 2 2 2 2 7 4 2" xfId="38622"/>
    <cellStyle name="SAPBEXformats 2 2 2 2 7 5" xfId="38621"/>
    <cellStyle name="SAPBEXformats 2 2 2 3" xfId="38620"/>
    <cellStyle name="SAPBEXformats 2 2 2 3 2" xfId="38619"/>
    <cellStyle name="SAPBEXformats 2 2 2 3 2 2" xfId="38618"/>
    <cellStyle name="SAPBEXformats 2 2 2 3 2 2 2" xfId="38617"/>
    <cellStyle name="SAPBEXformats 2 2 2 3 2 2 2 2" xfId="38616"/>
    <cellStyle name="SAPBEXformats 2 2 2 3 2 2 3" xfId="38615"/>
    <cellStyle name="SAPBEXformats 2 2 2 3 2 3" xfId="38614"/>
    <cellStyle name="SAPBEXformats 2 2 2 3 2 3 2" xfId="38613"/>
    <cellStyle name="SAPBEXformats 2 2 2 3 2 4" xfId="38612"/>
    <cellStyle name="SAPBEXformats 2 2 2 3 3" xfId="38611"/>
    <cellStyle name="SAPBEXformats 2 2 2 3 3 2" xfId="38610"/>
    <cellStyle name="SAPBEXformats 2 2 2 4" xfId="38609"/>
    <cellStyle name="SAPBEXformats 2 2 2 4 2" xfId="38608"/>
    <cellStyle name="SAPBEXformats 2 2 2 4 2 2" xfId="38607"/>
    <cellStyle name="SAPBEXformats 2 2 2 4 2 2 2" xfId="38606"/>
    <cellStyle name="SAPBEXformats 2 2 2 4 2 2 2 2" xfId="38605"/>
    <cellStyle name="SAPBEXformats 2 2 2 4 2 2 3" xfId="38604"/>
    <cellStyle name="SAPBEXformats 2 2 2 4 2 3" xfId="38603"/>
    <cellStyle name="SAPBEXformats 2 2 2 4 2 3 2" xfId="38602"/>
    <cellStyle name="SAPBEXformats 2 2 2 4 2 4" xfId="38601"/>
    <cellStyle name="SAPBEXformats 2 2 2 5" xfId="38600"/>
    <cellStyle name="SAPBEXformats 2 2 2 5 2" xfId="38599"/>
    <cellStyle name="SAPBEXformats 2 2 2 5 2 2" xfId="38598"/>
    <cellStyle name="SAPBEXformats 2 2 2 5 2 2 2" xfId="38597"/>
    <cellStyle name="SAPBEXformats 2 2 2 5 2 2 2 2" xfId="38596"/>
    <cellStyle name="SAPBEXformats 2 2 2 5 2 2 3" xfId="38595"/>
    <cellStyle name="SAPBEXformats 2 2 2 5 2 3" xfId="38594"/>
    <cellStyle name="SAPBEXformats 2 2 2 5 2 3 2" xfId="38593"/>
    <cellStyle name="SAPBEXformats 2 2 2 5 2 4" xfId="38592"/>
    <cellStyle name="SAPBEXformats 2 2 2 5 3" xfId="38591"/>
    <cellStyle name="SAPBEXformats 2 2 2 5 3 2" xfId="38590"/>
    <cellStyle name="SAPBEXformats 2 2 2 5 4" xfId="38589"/>
    <cellStyle name="SAPBEXformats 2 2 2 6" xfId="38588"/>
    <cellStyle name="SAPBEXformats 2 2 2 6 2" xfId="38587"/>
    <cellStyle name="SAPBEXformats 2 2 2 6 2 2" xfId="38586"/>
    <cellStyle name="SAPBEXformats 2 2 2 6 2 2 2" xfId="38585"/>
    <cellStyle name="SAPBEXformats 2 2 2 6 2 2 2 2" xfId="38584"/>
    <cellStyle name="SAPBEXformats 2 2 2 6 2 2 3" xfId="38583"/>
    <cellStyle name="SAPBEXformats 2 2 2 6 2 3" xfId="38582"/>
    <cellStyle name="SAPBEXformats 2 2 2 6 2 3 2" xfId="38581"/>
    <cellStyle name="SAPBEXformats 2 2 2 6 2 4" xfId="38580"/>
    <cellStyle name="SAPBEXformats 2 2 2 6 3" xfId="38579"/>
    <cellStyle name="SAPBEXformats 2 2 2 6 3 2" xfId="38578"/>
    <cellStyle name="SAPBEXformats 2 2 2 6 3 2 2" xfId="38577"/>
    <cellStyle name="SAPBEXformats 2 2 2 6 3 3" xfId="38576"/>
    <cellStyle name="SAPBEXformats 2 2 2 6 4" xfId="38575"/>
    <cellStyle name="SAPBEXformats 2 2 2 6 4 2" xfId="38574"/>
    <cellStyle name="SAPBEXformats 2 2 2 6 5" xfId="38573"/>
    <cellStyle name="SAPBEXformats 2 2 2 7" xfId="38572"/>
    <cellStyle name="SAPBEXformats 2 2 2 7 2" xfId="38571"/>
    <cellStyle name="SAPBEXformats 2 2 2 7 2 2" xfId="38570"/>
    <cellStyle name="SAPBEXformats 2 2 2 7 2 2 2" xfId="38569"/>
    <cellStyle name="SAPBEXformats 2 2 2 7 2 2 2 2" xfId="38568"/>
    <cellStyle name="SAPBEXformats 2 2 2 7 2 2 3" xfId="38567"/>
    <cellStyle name="SAPBEXformats 2 2 2 7 2 3" xfId="38566"/>
    <cellStyle name="SAPBEXformats 2 2 2 7 2 3 2" xfId="38565"/>
    <cellStyle name="SAPBEXformats 2 2 2 7 2 4" xfId="38564"/>
    <cellStyle name="SAPBEXformats 2 2 2 7 3" xfId="38563"/>
    <cellStyle name="SAPBEXformats 2 2 2 7 3 2" xfId="38562"/>
    <cellStyle name="SAPBEXformats 2 2 2 7 4" xfId="38561"/>
    <cellStyle name="SAPBEXformats 2 2 2 8" xfId="38560"/>
    <cellStyle name="SAPBEXformats 2 2 2 8 2" xfId="38559"/>
    <cellStyle name="SAPBEXformats 2 2 2 8 2 2" xfId="38558"/>
    <cellStyle name="SAPBEXformats 2 2 2 8 2 2 2" xfId="38557"/>
    <cellStyle name="SAPBEXformats 2 2 2 8 2 2 2 2" xfId="38556"/>
    <cellStyle name="SAPBEXformats 2 2 2 8 2 2 3" xfId="38555"/>
    <cellStyle name="SAPBEXformats 2 2 2 8 2 3" xfId="38554"/>
    <cellStyle name="SAPBEXformats 2 2 2 8 2 3 2" xfId="38553"/>
    <cellStyle name="SAPBEXformats 2 2 2 8 2 4" xfId="38552"/>
    <cellStyle name="SAPBEXformats 2 2 2 8 3" xfId="38551"/>
    <cellStyle name="SAPBEXformats 2 2 2 8 3 2" xfId="38550"/>
    <cellStyle name="SAPBEXformats 2 2 2 8 3 2 2" xfId="38549"/>
    <cellStyle name="SAPBEXformats 2 2 2 8 3 3" xfId="38548"/>
    <cellStyle name="SAPBEXformats 2 2 2 8 4" xfId="38547"/>
    <cellStyle name="SAPBEXformats 2 2 2 8 4 2" xfId="38546"/>
    <cellStyle name="SAPBEXformats 2 2 2 8 5" xfId="38545"/>
    <cellStyle name="SAPBEXformats 2 2 3" xfId="38544"/>
    <cellStyle name="SAPBEXformats 2 2 3 2" xfId="38543"/>
    <cellStyle name="SAPBEXformats 2 2 3 2 2" xfId="38542"/>
    <cellStyle name="SAPBEXformats 2 2 3 2 2 2" xfId="38541"/>
    <cellStyle name="SAPBEXformats 2 2 3 2 2 2 2" xfId="38540"/>
    <cellStyle name="SAPBEXformats 2 2 3 2 2 2 2 2" xfId="38539"/>
    <cellStyle name="SAPBEXformats 2 2 3 2 2 2 3" xfId="38538"/>
    <cellStyle name="SAPBEXformats 2 2 3 2 2 3" xfId="38537"/>
    <cellStyle name="SAPBEXformats 2 2 3 2 2 3 2" xfId="38536"/>
    <cellStyle name="SAPBEXformats 2 2 3 2 2 4" xfId="38535"/>
    <cellStyle name="SAPBEXformats 2 2 3 2 3" xfId="38534"/>
    <cellStyle name="SAPBEXformats 2 2 3 2 3 2" xfId="38533"/>
    <cellStyle name="SAPBEXformats 2 2 3 3" xfId="38532"/>
    <cellStyle name="SAPBEXformats 2 2 3 3 2" xfId="38531"/>
    <cellStyle name="SAPBEXformats 2 2 3 3 2 2" xfId="38530"/>
    <cellStyle name="SAPBEXformats 2 2 3 3 2 2 2" xfId="38529"/>
    <cellStyle name="SAPBEXformats 2 2 3 3 2 2 2 2" xfId="38528"/>
    <cellStyle name="SAPBEXformats 2 2 3 3 2 2 3" xfId="38527"/>
    <cellStyle name="SAPBEXformats 2 2 3 3 2 3" xfId="38526"/>
    <cellStyle name="SAPBEXformats 2 2 3 3 2 3 2" xfId="38525"/>
    <cellStyle name="SAPBEXformats 2 2 3 3 2 4" xfId="38524"/>
    <cellStyle name="SAPBEXformats 2 2 3 4" xfId="38523"/>
    <cellStyle name="SAPBEXformats 2 2 3 4 2" xfId="38522"/>
    <cellStyle name="SAPBEXformats 2 2 3 4 2 2" xfId="38521"/>
    <cellStyle name="SAPBEXformats 2 2 3 4 2 2 2" xfId="38520"/>
    <cellStyle name="SAPBEXformats 2 2 3 4 2 2 2 2" xfId="38519"/>
    <cellStyle name="SAPBEXformats 2 2 3 4 2 2 3" xfId="38518"/>
    <cellStyle name="SAPBEXformats 2 2 3 4 2 3" xfId="38517"/>
    <cellStyle name="SAPBEXformats 2 2 3 4 2 3 2" xfId="38516"/>
    <cellStyle name="SAPBEXformats 2 2 3 4 2 4" xfId="38515"/>
    <cellStyle name="SAPBEXformats 2 2 3 4 3" xfId="38514"/>
    <cellStyle name="SAPBEXformats 2 2 3 4 3 2" xfId="38513"/>
    <cellStyle name="SAPBEXformats 2 2 3 4 4" xfId="38512"/>
    <cellStyle name="SAPBEXformats 2 2 3 5" xfId="38511"/>
    <cellStyle name="SAPBEXformats 2 2 3 5 2" xfId="38510"/>
    <cellStyle name="SAPBEXformats 2 2 3 5 2 2" xfId="38509"/>
    <cellStyle name="SAPBEXformats 2 2 3 5 2 2 2" xfId="38508"/>
    <cellStyle name="SAPBEXformats 2 2 3 5 2 2 2 2" xfId="38507"/>
    <cellStyle name="SAPBEXformats 2 2 3 5 2 2 3" xfId="38506"/>
    <cellStyle name="SAPBEXformats 2 2 3 5 2 3" xfId="38505"/>
    <cellStyle name="SAPBEXformats 2 2 3 5 2 3 2" xfId="38504"/>
    <cellStyle name="SAPBEXformats 2 2 3 5 2 4" xfId="38503"/>
    <cellStyle name="SAPBEXformats 2 2 3 5 3" xfId="38502"/>
    <cellStyle name="SAPBEXformats 2 2 3 5 3 2" xfId="38501"/>
    <cellStyle name="SAPBEXformats 2 2 3 5 3 2 2" xfId="38500"/>
    <cellStyle name="SAPBEXformats 2 2 3 5 3 3" xfId="38499"/>
    <cellStyle name="SAPBEXformats 2 2 3 5 4" xfId="38498"/>
    <cellStyle name="SAPBEXformats 2 2 3 5 4 2" xfId="38497"/>
    <cellStyle name="SAPBEXformats 2 2 3 5 5" xfId="38496"/>
    <cellStyle name="SAPBEXformats 2 2 3 6" xfId="38495"/>
    <cellStyle name="SAPBEXformats 2 2 3 6 2" xfId="38494"/>
    <cellStyle name="SAPBEXformats 2 2 3 6 2 2" xfId="38493"/>
    <cellStyle name="SAPBEXformats 2 2 3 6 2 2 2" xfId="38492"/>
    <cellStyle name="SAPBEXformats 2 2 3 6 2 2 2 2" xfId="38491"/>
    <cellStyle name="SAPBEXformats 2 2 3 6 2 2 3" xfId="38490"/>
    <cellStyle name="SAPBEXformats 2 2 3 6 2 3" xfId="38489"/>
    <cellStyle name="SAPBEXformats 2 2 3 6 2 3 2" xfId="38488"/>
    <cellStyle name="SAPBEXformats 2 2 3 6 2 4" xfId="38487"/>
    <cellStyle name="SAPBEXformats 2 2 3 6 3" xfId="38486"/>
    <cellStyle name="SAPBEXformats 2 2 3 6 3 2" xfId="38485"/>
    <cellStyle name="SAPBEXformats 2 2 3 6 4" xfId="38484"/>
    <cellStyle name="SAPBEXformats 2 2 3 7" xfId="38483"/>
    <cellStyle name="SAPBEXformats 2 2 3 7 2" xfId="38482"/>
    <cellStyle name="SAPBEXformats 2 2 3 7 2 2" xfId="38481"/>
    <cellStyle name="SAPBEXformats 2 2 3 7 2 2 2" xfId="38480"/>
    <cellStyle name="SAPBEXformats 2 2 3 7 2 2 2 2" xfId="38479"/>
    <cellStyle name="SAPBEXformats 2 2 3 7 2 2 3" xfId="38478"/>
    <cellStyle name="SAPBEXformats 2 2 3 7 2 3" xfId="38477"/>
    <cellStyle name="SAPBEXformats 2 2 3 7 2 3 2" xfId="38476"/>
    <cellStyle name="SAPBEXformats 2 2 3 7 2 4" xfId="38475"/>
    <cellStyle name="SAPBEXformats 2 2 3 7 3" xfId="38474"/>
    <cellStyle name="SAPBEXformats 2 2 3 7 3 2" xfId="38473"/>
    <cellStyle name="SAPBEXformats 2 2 3 7 3 2 2" xfId="38472"/>
    <cellStyle name="SAPBEXformats 2 2 3 7 3 3" xfId="38471"/>
    <cellStyle name="SAPBEXformats 2 2 3 7 4" xfId="38470"/>
    <cellStyle name="SAPBEXformats 2 2 3 7 4 2" xfId="38469"/>
    <cellStyle name="SAPBEXformats 2 2 3 7 5" xfId="38468"/>
    <cellStyle name="SAPBEXformats 2 2 4" xfId="38467"/>
    <cellStyle name="SAPBEXformats 2 2 4 2" xfId="38466"/>
    <cellStyle name="SAPBEXformats 2 2 4 2 2" xfId="38465"/>
    <cellStyle name="SAPBEXformats 2 2 4 2 2 2" xfId="38464"/>
    <cellStyle name="SAPBEXformats 2 2 4 2 2 2 2" xfId="38463"/>
    <cellStyle name="SAPBEXformats 2 2 4 2 2 3" xfId="38462"/>
    <cellStyle name="SAPBEXformats 2 2 4 2 3" xfId="38461"/>
    <cellStyle name="SAPBEXformats 2 2 4 2 3 2" xfId="38460"/>
    <cellStyle name="SAPBEXformats 2 2 4 2 4" xfId="38459"/>
    <cellStyle name="SAPBEXformats 2 2 4 3" xfId="38458"/>
    <cellStyle name="SAPBEXformats 2 2 4 3 2" xfId="38457"/>
    <cellStyle name="SAPBEXformats 2 2 5" xfId="38456"/>
    <cellStyle name="SAPBEXformats 2 2 5 2" xfId="38455"/>
    <cellStyle name="SAPBEXformats 2 2 5 2 2" xfId="38454"/>
    <cellStyle name="SAPBEXformats 2 2 5 2 2 2" xfId="38453"/>
    <cellStyle name="SAPBEXformats 2 2 5 2 2 2 2" xfId="38452"/>
    <cellStyle name="SAPBEXformats 2 2 5 2 2 3" xfId="38451"/>
    <cellStyle name="SAPBEXformats 2 2 5 2 3" xfId="38450"/>
    <cellStyle name="SAPBEXformats 2 2 5 2 3 2" xfId="38449"/>
    <cellStyle name="SAPBEXformats 2 2 5 2 4" xfId="38448"/>
    <cellStyle name="SAPBEXformats 2 2 6" xfId="38447"/>
    <cellStyle name="SAPBEXformats 2 2 6 2" xfId="38446"/>
    <cellStyle name="SAPBEXformats 2 2 6 2 2" xfId="38445"/>
    <cellStyle name="SAPBEXformats 2 2 6 2 2 2" xfId="38444"/>
    <cellStyle name="SAPBEXformats 2 2 6 2 2 2 2" xfId="38443"/>
    <cellStyle name="SAPBEXformats 2 2 6 2 2 3" xfId="38442"/>
    <cellStyle name="SAPBEXformats 2 2 6 2 3" xfId="38441"/>
    <cellStyle name="SAPBEXformats 2 2 6 2 3 2" xfId="38440"/>
    <cellStyle name="SAPBEXformats 2 2 6 2 4" xfId="38439"/>
    <cellStyle name="SAPBEXformats 2 2 6 3" xfId="38438"/>
    <cellStyle name="SAPBEXformats 2 2 6 3 2" xfId="38437"/>
    <cellStyle name="SAPBEXformats 2 2 6 4" xfId="38436"/>
    <cellStyle name="SAPBEXformats 2 2 7" xfId="38435"/>
    <cellStyle name="SAPBEXformats 2 2 7 2" xfId="38434"/>
    <cellStyle name="SAPBEXformats 2 2 7 2 2" xfId="38433"/>
    <cellStyle name="SAPBEXformats 2 2 7 2 2 2" xfId="38432"/>
    <cellStyle name="SAPBEXformats 2 2 7 2 2 2 2" xfId="38431"/>
    <cellStyle name="SAPBEXformats 2 2 7 2 2 3" xfId="38430"/>
    <cellStyle name="SAPBEXformats 2 2 7 2 3" xfId="38429"/>
    <cellStyle name="SAPBEXformats 2 2 7 2 3 2" xfId="38428"/>
    <cellStyle name="SAPBEXformats 2 2 7 2 4" xfId="38427"/>
    <cellStyle name="SAPBEXformats 2 2 7 3" xfId="38426"/>
    <cellStyle name="SAPBEXformats 2 2 7 3 2" xfId="38425"/>
    <cellStyle name="SAPBEXformats 2 2 7 3 2 2" xfId="38424"/>
    <cellStyle name="SAPBEXformats 2 2 7 3 3" xfId="38423"/>
    <cellStyle name="SAPBEXformats 2 2 7 4" xfId="38422"/>
    <cellStyle name="SAPBEXformats 2 2 7 4 2" xfId="38421"/>
    <cellStyle name="SAPBEXformats 2 2 7 5" xfId="38420"/>
    <cellStyle name="SAPBEXformats 2 2 8" xfId="38419"/>
    <cellStyle name="SAPBEXformats 2 2 8 2" xfId="38418"/>
    <cellStyle name="SAPBEXformats 2 2 8 2 2" xfId="38417"/>
    <cellStyle name="SAPBEXformats 2 2 8 2 2 2" xfId="38416"/>
    <cellStyle name="SAPBEXformats 2 2 8 2 2 2 2" xfId="38415"/>
    <cellStyle name="SAPBEXformats 2 2 8 2 2 3" xfId="38414"/>
    <cellStyle name="SAPBEXformats 2 2 8 2 3" xfId="38413"/>
    <cellStyle name="SAPBEXformats 2 2 8 2 3 2" xfId="38412"/>
    <cellStyle name="SAPBEXformats 2 2 8 2 4" xfId="38411"/>
    <cellStyle name="SAPBEXformats 2 2 8 3" xfId="38410"/>
    <cellStyle name="SAPBEXformats 2 2 8 3 2" xfId="38409"/>
    <cellStyle name="SAPBEXformats 2 2 8 4" xfId="38408"/>
    <cellStyle name="SAPBEXformats 2 2 9" xfId="38407"/>
    <cellStyle name="SAPBEXformats 2 2 9 2" xfId="38406"/>
    <cellStyle name="SAPBEXformats 2 2 9 2 2" xfId="38405"/>
    <cellStyle name="SAPBEXformats 2 2 9 2 2 2" xfId="38404"/>
    <cellStyle name="SAPBEXformats 2 2 9 2 2 2 2" xfId="38403"/>
    <cellStyle name="SAPBEXformats 2 2 9 2 2 3" xfId="38402"/>
    <cellStyle name="SAPBEXformats 2 2 9 2 3" xfId="38401"/>
    <cellStyle name="SAPBEXformats 2 2 9 2 3 2" xfId="38400"/>
    <cellStyle name="SAPBEXformats 2 2 9 2 4" xfId="38399"/>
    <cellStyle name="SAPBEXformats 2 2 9 3" xfId="38398"/>
    <cellStyle name="SAPBEXformats 2 2 9 3 2" xfId="38397"/>
    <cellStyle name="SAPBEXformats 2 2 9 3 2 2" xfId="38396"/>
    <cellStyle name="SAPBEXformats 2 2 9 3 3" xfId="38395"/>
    <cellStyle name="SAPBEXformats 2 2 9 4" xfId="38394"/>
    <cellStyle name="SAPBEXformats 2 2 9 4 2" xfId="38393"/>
    <cellStyle name="SAPBEXformats 2 2 9 5" xfId="38392"/>
    <cellStyle name="SAPBEXformats 2 3" xfId="38391"/>
    <cellStyle name="SAPBEXformats 2 3 2" xfId="38390"/>
    <cellStyle name="SAPBEXformats 2 3 2 2" xfId="38389"/>
    <cellStyle name="SAPBEXformats 2 3 2 2 2" xfId="38388"/>
    <cellStyle name="SAPBEXformats 2 3 2 2 2 2" xfId="38387"/>
    <cellStyle name="SAPBEXformats 2 3 2 2 2 2 2" xfId="38386"/>
    <cellStyle name="SAPBEXformats 2 3 2 2 2 2 2 2" xfId="38385"/>
    <cellStyle name="SAPBEXformats 2 3 2 2 2 2 3" xfId="38384"/>
    <cellStyle name="SAPBEXformats 2 3 2 2 2 3" xfId="38383"/>
    <cellStyle name="SAPBEXformats 2 3 2 2 2 3 2" xfId="38382"/>
    <cellStyle name="SAPBEXformats 2 3 2 2 2 4" xfId="38381"/>
    <cellStyle name="SAPBEXformats 2 3 2 2 3" xfId="38380"/>
    <cellStyle name="SAPBEXformats 2 3 2 2 3 2" xfId="38379"/>
    <cellStyle name="SAPBEXformats 2 3 2 3" xfId="38378"/>
    <cellStyle name="SAPBEXformats 2 3 2 3 2" xfId="38377"/>
    <cellStyle name="SAPBEXformats 2 3 2 3 2 2" xfId="38376"/>
    <cellStyle name="SAPBEXformats 2 3 2 3 2 2 2" xfId="38375"/>
    <cellStyle name="SAPBEXformats 2 3 2 3 2 2 2 2" xfId="38374"/>
    <cellStyle name="SAPBEXformats 2 3 2 3 2 2 3" xfId="38373"/>
    <cellStyle name="SAPBEXformats 2 3 2 3 2 3" xfId="38372"/>
    <cellStyle name="SAPBEXformats 2 3 2 3 2 3 2" xfId="38371"/>
    <cellStyle name="SAPBEXformats 2 3 2 3 2 4" xfId="38370"/>
    <cellStyle name="SAPBEXformats 2 3 2 4" xfId="38369"/>
    <cellStyle name="SAPBEXformats 2 3 2 4 2" xfId="38368"/>
    <cellStyle name="SAPBEXformats 2 3 2 4 2 2" xfId="38367"/>
    <cellStyle name="SAPBEXformats 2 3 2 4 2 2 2" xfId="38366"/>
    <cellStyle name="SAPBEXformats 2 3 2 4 2 2 2 2" xfId="38365"/>
    <cellStyle name="SAPBEXformats 2 3 2 4 2 2 3" xfId="38364"/>
    <cellStyle name="SAPBEXformats 2 3 2 4 2 3" xfId="38363"/>
    <cellStyle name="SAPBEXformats 2 3 2 4 2 3 2" xfId="38362"/>
    <cellStyle name="SAPBEXformats 2 3 2 4 2 4" xfId="38361"/>
    <cellStyle name="SAPBEXformats 2 3 2 4 3" xfId="38360"/>
    <cellStyle name="SAPBEXformats 2 3 2 4 3 2" xfId="38359"/>
    <cellStyle name="SAPBEXformats 2 3 2 4 4" xfId="38358"/>
    <cellStyle name="SAPBEXformats 2 3 2 5" xfId="38357"/>
    <cellStyle name="SAPBEXformats 2 3 2 5 2" xfId="38356"/>
    <cellStyle name="SAPBEXformats 2 3 2 5 2 2" xfId="38355"/>
    <cellStyle name="SAPBEXformats 2 3 2 5 2 2 2" xfId="38354"/>
    <cellStyle name="SAPBEXformats 2 3 2 5 2 2 2 2" xfId="38353"/>
    <cellStyle name="SAPBEXformats 2 3 2 5 2 2 3" xfId="38352"/>
    <cellStyle name="SAPBEXformats 2 3 2 5 2 3" xfId="38351"/>
    <cellStyle name="SAPBEXformats 2 3 2 5 2 3 2" xfId="38350"/>
    <cellStyle name="SAPBEXformats 2 3 2 5 2 4" xfId="38349"/>
    <cellStyle name="SAPBEXformats 2 3 2 5 3" xfId="38348"/>
    <cellStyle name="SAPBEXformats 2 3 2 5 3 2" xfId="38347"/>
    <cellStyle name="SAPBEXformats 2 3 2 5 3 2 2" xfId="38346"/>
    <cellStyle name="SAPBEXformats 2 3 2 5 3 3" xfId="38345"/>
    <cellStyle name="SAPBEXformats 2 3 2 5 4" xfId="38344"/>
    <cellStyle name="SAPBEXformats 2 3 2 5 4 2" xfId="38343"/>
    <cellStyle name="SAPBEXformats 2 3 2 5 5" xfId="38342"/>
    <cellStyle name="SAPBEXformats 2 3 2 6" xfId="38341"/>
    <cellStyle name="SAPBEXformats 2 3 2 6 2" xfId="38340"/>
    <cellStyle name="SAPBEXformats 2 3 2 6 2 2" xfId="38339"/>
    <cellStyle name="SAPBEXformats 2 3 2 6 2 2 2" xfId="38338"/>
    <cellStyle name="SAPBEXformats 2 3 2 6 2 2 2 2" xfId="38337"/>
    <cellStyle name="SAPBEXformats 2 3 2 6 2 2 3" xfId="38336"/>
    <cellStyle name="SAPBEXformats 2 3 2 6 2 3" xfId="38335"/>
    <cellStyle name="SAPBEXformats 2 3 2 6 2 3 2" xfId="38334"/>
    <cellStyle name="SAPBEXformats 2 3 2 6 2 4" xfId="38333"/>
    <cellStyle name="SAPBEXformats 2 3 2 6 3" xfId="38332"/>
    <cellStyle name="SAPBEXformats 2 3 2 6 3 2" xfId="38331"/>
    <cellStyle name="SAPBEXformats 2 3 2 6 4" xfId="38330"/>
    <cellStyle name="SAPBEXformats 2 3 2 7" xfId="38329"/>
    <cellStyle name="SAPBEXformats 2 3 2 7 2" xfId="38328"/>
    <cellStyle name="SAPBEXformats 2 3 2 7 2 2" xfId="38327"/>
    <cellStyle name="SAPBEXformats 2 3 2 7 2 2 2" xfId="38326"/>
    <cellStyle name="SAPBEXformats 2 3 2 7 2 2 2 2" xfId="38325"/>
    <cellStyle name="SAPBEXformats 2 3 2 7 2 2 3" xfId="38324"/>
    <cellStyle name="SAPBEXformats 2 3 2 7 2 3" xfId="38323"/>
    <cellStyle name="SAPBEXformats 2 3 2 7 2 3 2" xfId="38322"/>
    <cellStyle name="SAPBEXformats 2 3 2 7 2 4" xfId="38321"/>
    <cellStyle name="SAPBEXformats 2 3 2 7 3" xfId="38320"/>
    <cellStyle name="SAPBEXformats 2 3 2 7 3 2" xfId="38319"/>
    <cellStyle name="SAPBEXformats 2 3 2 7 3 2 2" xfId="38318"/>
    <cellStyle name="SAPBEXformats 2 3 2 7 3 3" xfId="38317"/>
    <cellStyle name="SAPBEXformats 2 3 2 7 4" xfId="38316"/>
    <cellStyle name="SAPBEXformats 2 3 2 7 4 2" xfId="38315"/>
    <cellStyle name="SAPBEXformats 2 3 2 7 5" xfId="38314"/>
    <cellStyle name="SAPBEXformats 2 3 3" xfId="38313"/>
    <cellStyle name="SAPBEXformats 2 3 3 2" xfId="38312"/>
    <cellStyle name="SAPBEXformats 2 3 3 2 2" xfId="38311"/>
    <cellStyle name="SAPBEXformats 2 3 3 2 2 2" xfId="38310"/>
    <cellStyle name="SAPBEXformats 2 3 3 2 2 2 2" xfId="38309"/>
    <cellStyle name="SAPBEXformats 2 3 3 2 2 3" xfId="38308"/>
    <cellStyle name="SAPBEXformats 2 3 3 2 3" xfId="38307"/>
    <cellStyle name="SAPBEXformats 2 3 3 2 3 2" xfId="38306"/>
    <cellStyle name="SAPBEXformats 2 3 3 2 4" xfId="38305"/>
    <cellStyle name="SAPBEXformats 2 3 3 3" xfId="38304"/>
    <cellStyle name="SAPBEXformats 2 3 3 3 2" xfId="38303"/>
    <cellStyle name="SAPBEXformats 2 3 4" xfId="38302"/>
    <cellStyle name="SAPBEXformats 2 3 4 2" xfId="38301"/>
    <cellStyle name="SAPBEXformats 2 3 4 2 2" xfId="38300"/>
    <cellStyle name="SAPBEXformats 2 3 4 2 2 2" xfId="38299"/>
    <cellStyle name="SAPBEXformats 2 3 4 2 2 2 2" xfId="38298"/>
    <cellStyle name="SAPBEXformats 2 3 4 2 2 3" xfId="38297"/>
    <cellStyle name="SAPBEXformats 2 3 4 2 3" xfId="38296"/>
    <cellStyle name="SAPBEXformats 2 3 4 2 3 2" xfId="38295"/>
    <cellStyle name="SAPBEXformats 2 3 4 2 4" xfId="38294"/>
    <cellStyle name="SAPBEXformats 2 3 5" xfId="38293"/>
    <cellStyle name="SAPBEXformats 2 3 5 2" xfId="38292"/>
    <cellStyle name="SAPBEXformats 2 3 5 2 2" xfId="38291"/>
    <cellStyle name="SAPBEXformats 2 3 5 2 2 2" xfId="38290"/>
    <cellStyle name="SAPBEXformats 2 3 5 2 2 2 2" xfId="38289"/>
    <cellStyle name="SAPBEXformats 2 3 5 2 2 3" xfId="38288"/>
    <cellStyle name="SAPBEXformats 2 3 5 2 3" xfId="38287"/>
    <cellStyle name="SAPBEXformats 2 3 5 2 3 2" xfId="38286"/>
    <cellStyle name="SAPBEXformats 2 3 5 2 4" xfId="38285"/>
    <cellStyle name="SAPBEXformats 2 3 5 3" xfId="38284"/>
    <cellStyle name="SAPBEXformats 2 3 5 3 2" xfId="38283"/>
    <cellStyle name="SAPBEXformats 2 3 5 4" xfId="38282"/>
    <cellStyle name="SAPBEXformats 2 3 6" xfId="38281"/>
    <cellStyle name="SAPBEXformats 2 3 6 2" xfId="38280"/>
    <cellStyle name="SAPBEXformats 2 3 6 2 2" xfId="38279"/>
    <cellStyle name="SAPBEXformats 2 3 6 2 2 2" xfId="38278"/>
    <cellStyle name="SAPBEXformats 2 3 6 2 2 2 2" xfId="38277"/>
    <cellStyle name="SAPBEXformats 2 3 6 2 2 3" xfId="38276"/>
    <cellStyle name="SAPBEXformats 2 3 6 2 3" xfId="38275"/>
    <cellStyle name="SAPBEXformats 2 3 6 2 3 2" xfId="38274"/>
    <cellStyle name="SAPBEXformats 2 3 6 2 4" xfId="38273"/>
    <cellStyle name="SAPBEXformats 2 3 6 3" xfId="38272"/>
    <cellStyle name="SAPBEXformats 2 3 6 3 2" xfId="38271"/>
    <cellStyle name="SAPBEXformats 2 3 6 3 2 2" xfId="38270"/>
    <cellStyle name="SAPBEXformats 2 3 6 3 3" xfId="38269"/>
    <cellStyle name="SAPBEXformats 2 3 6 4" xfId="38268"/>
    <cellStyle name="SAPBEXformats 2 3 6 4 2" xfId="38267"/>
    <cellStyle name="SAPBEXformats 2 3 6 5" xfId="38266"/>
    <cellStyle name="SAPBEXformats 2 3 7" xfId="38265"/>
    <cellStyle name="SAPBEXformats 2 3 7 2" xfId="38264"/>
    <cellStyle name="SAPBEXformats 2 3 7 2 2" xfId="38263"/>
    <cellStyle name="SAPBEXformats 2 3 7 2 2 2" xfId="38262"/>
    <cellStyle name="SAPBEXformats 2 3 7 2 2 2 2" xfId="38261"/>
    <cellStyle name="SAPBEXformats 2 3 7 2 2 3" xfId="38260"/>
    <cellStyle name="SAPBEXformats 2 3 7 2 3" xfId="38259"/>
    <cellStyle name="SAPBEXformats 2 3 7 2 3 2" xfId="38258"/>
    <cellStyle name="SAPBEXformats 2 3 7 2 4" xfId="38257"/>
    <cellStyle name="SAPBEXformats 2 3 7 3" xfId="38256"/>
    <cellStyle name="SAPBEXformats 2 3 7 3 2" xfId="38255"/>
    <cellStyle name="SAPBEXformats 2 3 7 4" xfId="38254"/>
    <cellStyle name="SAPBEXformats 2 3 8" xfId="38253"/>
    <cellStyle name="SAPBEXformats 2 3 8 2" xfId="38252"/>
    <cellStyle name="SAPBEXformats 2 3 8 2 2" xfId="38251"/>
    <cellStyle name="SAPBEXformats 2 3 8 2 2 2" xfId="38250"/>
    <cellStyle name="SAPBEXformats 2 3 8 2 2 2 2" xfId="38249"/>
    <cellStyle name="SAPBEXformats 2 3 8 2 2 3" xfId="38248"/>
    <cellStyle name="SAPBEXformats 2 3 8 2 3" xfId="38247"/>
    <cellStyle name="SAPBEXformats 2 3 8 2 3 2" xfId="38246"/>
    <cellStyle name="SAPBEXformats 2 3 8 2 4" xfId="38245"/>
    <cellStyle name="SAPBEXformats 2 3 8 3" xfId="38244"/>
    <cellStyle name="SAPBEXformats 2 3 8 3 2" xfId="38243"/>
    <cellStyle name="SAPBEXformats 2 3 8 3 2 2" xfId="38242"/>
    <cellStyle name="SAPBEXformats 2 3 8 3 3" xfId="38241"/>
    <cellStyle name="SAPBEXformats 2 3 8 4" xfId="38240"/>
    <cellStyle name="SAPBEXformats 2 3 8 4 2" xfId="38239"/>
    <cellStyle name="SAPBEXformats 2 3 8 5" xfId="38238"/>
    <cellStyle name="SAPBEXformats 2 4" xfId="38237"/>
    <cellStyle name="SAPBEXformats 2 4 2" xfId="38236"/>
    <cellStyle name="SAPBEXformats 2 4 2 2" xfId="38235"/>
    <cellStyle name="SAPBEXformats 2 4 2 2 2" xfId="38234"/>
    <cellStyle name="SAPBEXformats 2 4 2 2 2 2" xfId="38233"/>
    <cellStyle name="SAPBEXformats 2 4 2 2 2 2 2" xfId="38232"/>
    <cellStyle name="SAPBEXformats 2 4 2 2 2 2 2 2" xfId="38231"/>
    <cellStyle name="SAPBEXformats 2 4 2 2 2 2 3" xfId="38230"/>
    <cellStyle name="SAPBEXformats 2 4 2 2 2 3" xfId="38229"/>
    <cellStyle name="SAPBEXformats 2 4 2 2 2 3 2" xfId="38228"/>
    <cellStyle name="SAPBEXformats 2 4 2 2 2 4" xfId="38227"/>
    <cellStyle name="SAPBEXformats 2 4 2 2 3" xfId="38226"/>
    <cellStyle name="SAPBEXformats 2 4 2 2 3 2" xfId="38225"/>
    <cellStyle name="SAPBEXformats 2 4 2 3" xfId="38224"/>
    <cellStyle name="SAPBEXformats 2 4 2 3 2" xfId="38223"/>
    <cellStyle name="SAPBEXformats 2 4 2 3 2 2" xfId="38222"/>
    <cellStyle name="SAPBEXformats 2 4 2 3 2 2 2" xfId="38221"/>
    <cellStyle name="SAPBEXformats 2 4 2 3 2 2 2 2" xfId="38220"/>
    <cellStyle name="SAPBEXformats 2 4 2 3 2 2 3" xfId="38219"/>
    <cellStyle name="SAPBEXformats 2 4 2 3 2 3" xfId="38218"/>
    <cellStyle name="SAPBEXformats 2 4 2 3 2 3 2" xfId="38217"/>
    <cellStyle name="SAPBEXformats 2 4 2 3 2 4" xfId="38216"/>
    <cellStyle name="SAPBEXformats 2 4 2 4" xfId="38215"/>
    <cellStyle name="SAPBEXformats 2 4 2 4 2" xfId="38214"/>
    <cellStyle name="SAPBEXformats 2 4 2 4 2 2" xfId="38213"/>
    <cellStyle name="SAPBEXformats 2 4 2 4 2 2 2" xfId="38212"/>
    <cellStyle name="SAPBEXformats 2 4 2 4 2 2 2 2" xfId="38211"/>
    <cellStyle name="SAPBEXformats 2 4 2 4 2 2 3" xfId="38210"/>
    <cellStyle name="SAPBEXformats 2 4 2 4 2 3" xfId="38209"/>
    <cellStyle name="SAPBEXformats 2 4 2 4 2 3 2" xfId="38208"/>
    <cellStyle name="SAPBEXformats 2 4 2 4 2 4" xfId="38207"/>
    <cellStyle name="SAPBEXformats 2 4 2 4 3" xfId="38206"/>
    <cellStyle name="SAPBEXformats 2 4 2 4 3 2" xfId="38205"/>
    <cellStyle name="SAPBEXformats 2 4 2 4 4" xfId="38204"/>
    <cellStyle name="SAPBEXformats 2 4 2 5" xfId="38203"/>
    <cellStyle name="SAPBEXformats 2 4 2 5 2" xfId="38202"/>
    <cellStyle name="SAPBEXformats 2 4 2 5 2 2" xfId="38201"/>
    <cellStyle name="SAPBEXformats 2 4 2 5 2 2 2" xfId="38200"/>
    <cellStyle name="SAPBEXformats 2 4 2 5 2 2 2 2" xfId="38199"/>
    <cellStyle name="SAPBEXformats 2 4 2 5 2 2 3" xfId="38198"/>
    <cellStyle name="SAPBEXformats 2 4 2 5 2 3" xfId="38197"/>
    <cellStyle name="SAPBEXformats 2 4 2 5 2 3 2" xfId="38196"/>
    <cellStyle name="SAPBEXformats 2 4 2 5 2 4" xfId="38195"/>
    <cellStyle name="SAPBEXformats 2 4 2 5 3" xfId="38194"/>
    <cellStyle name="SAPBEXformats 2 4 2 5 3 2" xfId="38193"/>
    <cellStyle name="SAPBEXformats 2 4 2 5 3 2 2" xfId="38192"/>
    <cellStyle name="SAPBEXformats 2 4 2 5 3 3" xfId="38191"/>
    <cellStyle name="SAPBEXformats 2 4 2 5 4" xfId="38190"/>
    <cellStyle name="SAPBEXformats 2 4 2 5 4 2" xfId="38189"/>
    <cellStyle name="SAPBEXformats 2 4 2 5 5" xfId="38188"/>
    <cellStyle name="SAPBEXformats 2 4 2 6" xfId="38187"/>
    <cellStyle name="SAPBEXformats 2 4 2 6 2" xfId="38186"/>
    <cellStyle name="SAPBEXformats 2 4 2 6 2 2" xfId="38185"/>
    <cellStyle name="SAPBEXformats 2 4 2 6 2 2 2" xfId="38184"/>
    <cellStyle name="SAPBEXformats 2 4 2 6 2 2 2 2" xfId="38183"/>
    <cellStyle name="SAPBEXformats 2 4 2 6 2 2 3" xfId="38182"/>
    <cellStyle name="SAPBEXformats 2 4 2 6 2 3" xfId="38181"/>
    <cellStyle name="SAPBEXformats 2 4 2 6 2 3 2" xfId="38180"/>
    <cellStyle name="SAPBEXformats 2 4 2 6 2 4" xfId="38179"/>
    <cellStyle name="SAPBEXformats 2 4 2 6 3" xfId="38178"/>
    <cellStyle name="SAPBEXformats 2 4 2 6 3 2" xfId="38177"/>
    <cellStyle name="SAPBEXformats 2 4 2 6 4" xfId="38176"/>
    <cellStyle name="SAPBEXformats 2 4 2 7" xfId="38175"/>
    <cellStyle name="SAPBEXformats 2 4 2 7 2" xfId="38174"/>
    <cellStyle name="SAPBEXformats 2 4 2 7 2 2" xfId="38173"/>
    <cellStyle name="SAPBEXformats 2 4 2 7 2 2 2" xfId="38172"/>
    <cellStyle name="SAPBEXformats 2 4 2 7 2 2 2 2" xfId="38171"/>
    <cellStyle name="SAPBEXformats 2 4 2 7 2 2 3" xfId="38170"/>
    <cellStyle name="SAPBEXformats 2 4 2 7 2 3" xfId="38169"/>
    <cellStyle name="SAPBEXformats 2 4 2 7 2 3 2" xfId="38168"/>
    <cellStyle name="SAPBEXformats 2 4 2 7 2 4" xfId="38167"/>
    <cellStyle name="SAPBEXformats 2 4 2 7 3" xfId="38166"/>
    <cellStyle name="SAPBEXformats 2 4 2 7 3 2" xfId="38165"/>
    <cellStyle name="SAPBEXformats 2 4 2 7 3 2 2" xfId="38164"/>
    <cellStyle name="SAPBEXformats 2 4 2 7 3 3" xfId="38163"/>
    <cellStyle name="SAPBEXformats 2 4 2 7 4" xfId="38162"/>
    <cellStyle name="SAPBEXformats 2 4 2 7 4 2" xfId="38161"/>
    <cellStyle name="SAPBEXformats 2 4 2 7 5" xfId="38160"/>
    <cellStyle name="SAPBEXformats 2 4 3" xfId="38159"/>
    <cellStyle name="SAPBEXformats 2 4 3 2" xfId="38158"/>
    <cellStyle name="SAPBEXformats 2 4 3 2 2" xfId="38157"/>
    <cellStyle name="SAPBEXformats 2 4 3 2 2 2" xfId="38156"/>
    <cellStyle name="SAPBEXformats 2 4 3 2 2 2 2" xfId="38155"/>
    <cellStyle name="SAPBEXformats 2 4 3 2 2 3" xfId="38154"/>
    <cellStyle name="SAPBEXformats 2 4 3 2 3" xfId="38153"/>
    <cellStyle name="SAPBEXformats 2 4 3 2 3 2" xfId="38152"/>
    <cellStyle name="SAPBEXformats 2 4 3 2 4" xfId="38151"/>
    <cellStyle name="SAPBEXformats 2 4 3 3" xfId="38150"/>
    <cellStyle name="SAPBEXformats 2 4 3 3 2" xfId="38149"/>
    <cellStyle name="SAPBEXformats 2 4 4" xfId="38148"/>
    <cellStyle name="SAPBEXformats 2 4 4 2" xfId="38147"/>
    <cellStyle name="SAPBEXformats 2 4 4 2 2" xfId="38146"/>
    <cellStyle name="SAPBEXformats 2 4 4 2 2 2" xfId="38145"/>
    <cellStyle name="SAPBEXformats 2 4 4 2 2 2 2" xfId="38144"/>
    <cellStyle name="SAPBEXformats 2 4 4 2 2 3" xfId="38143"/>
    <cellStyle name="SAPBEXformats 2 4 4 2 3" xfId="38142"/>
    <cellStyle name="SAPBEXformats 2 4 4 2 3 2" xfId="38141"/>
    <cellStyle name="SAPBEXformats 2 4 4 2 4" xfId="38140"/>
    <cellStyle name="SAPBEXformats 2 4 5" xfId="38139"/>
    <cellStyle name="SAPBEXformats 2 4 5 2" xfId="38138"/>
    <cellStyle name="SAPBEXformats 2 4 5 2 2" xfId="38137"/>
    <cellStyle name="SAPBEXformats 2 4 5 2 2 2" xfId="38136"/>
    <cellStyle name="SAPBEXformats 2 4 5 2 2 2 2" xfId="38135"/>
    <cellStyle name="SAPBEXformats 2 4 5 2 2 3" xfId="38134"/>
    <cellStyle name="SAPBEXformats 2 4 5 2 3" xfId="38133"/>
    <cellStyle name="SAPBEXformats 2 4 5 2 3 2" xfId="38132"/>
    <cellStyle name="SAPBEXformats 2 4 5 2 4" xfId="38131"/>
    <cellStyle name="SAPBEXformats 2 4 5 3" xfId="38130"/>
    <cellStyle name="SAPBEXformats 2 4 5 3 2" xfId="38129"/>
    <cellStyle name="SAPBEXformats 2 4 5 4" xfId="38128"/>
    <cellStyle name="SAPBEXformats 2 4 6" xfId="38127"/>
    <cellStyle name="SAPBEXformats 2 4 6 2" xfId="38126"/>
    <cellStyle name="SAPBEXformats 2 4 6 2 2" xfId="38125"/>
    <cellStyle name="SAPBEXformats 2 4 6 2 2 2" xfId="38124"/>
    <cellStyle name="SAPBEXformats 2 4 6 2 2 2 2" xfId="38123"/>
    <cellStyle name="SAPBEXformats 2 4 6 2 2 3" xfId="38122"/>
    <cellStyle name="SAPBEXformats 2 4 6 2 3" xfId="38121"/>
    <cellStyle name="SAPBEXformats 2 4 6 2 3 2" xfId="38120"/>
    <cellStyle name="SAPBEXformats 2 4 6 2 4" xfId="38119"/>
    <cellStyle name="SAPBEXformats 2 4 6 3" xfId="38118"/>
    <cellStyle name="SAPBEXformats 2 4 6 3 2" xfId="38117"/>
    <cellStyle name="SAPBEXformats 2 4 6 3 2 2" xfId="38116"/>
    <cellStyle name="SAPBEXformats 2 4 6 3 3" xfId="38115"/>
    <cellStyle name="SAPBEXformats 2 4 6 4" xfId="38114"/>
    <cellStyle name="SAPBEXformats 2 4 6 4 2" xfId="38113"/>
    <cellStyle name="SAPBEXformats 2 4 6 5" xfId="38112"/>
    <cellStyle name="SAPBEXformats 2 4 7" xfId="38111"/>
    <cellStyle name="SAPBEXformats 2 4 7 2" xfId="38110"/>
    <cellStyle name="SAPBEXformats 2 4 7 2 2" xfId="38109"/>
    <cellStyle name="SAPBEXformats 2 4 7 2 2 2" xfId="38108"/>
    <cellStyle name="SAPBEXformats 2 4 7 2 2 2 2" xfId="38107"/>
    <cellStyle name="SAPBEXformats 2 4 7 2 2 3" xfId="38106"/>
    <cellStyle name="SAPBEXformats 2 4 7 2 3" xfId="38105"/>
    <cellStyle name="SAPBEXformats 2 4 7 2 3 2" xfId="38104"/>
    <cellStyle name="SAPBEXformats 2 4 7 2 4" xfId="38103"/>
    <cellStyle name="SAPBEXformats 2 4 7 3" xfId="38102"/>
    <cellStyle name="SAPBEXformats 2 4 7 3 2" xfId="38101"/>
    <cellStyle name="SAPBEXformats 2 4 7 4" xfId="38100"/>
    <cellStyle name="SAPBEXformats 2 4 8" xfId="38099"/>
    <cellStyle name="SAPBEXformats 2 4 8 2" xfId="38098"/>
    <cellStyle name="SAPBEXformats 2 4 8 2 2" xfId="38097"/>
    <cellStyle name="SAPBEXformats 2 4 8 2 2 2" xfId="38096"/>
    <cellStyle name="SAPBEXformats 2 4 8 2 2 2 2" xfId="38095"/>
    <cellStyle name="SAPBEXformats 2 4 8 2 2 3" xfId="38094"/>
    <cellStyle name="SAPBEXformats 2 4 8 2 3" xfId="38093"/>
    <cellStyle name="SAPBEXformats 2 4 8 2 3 2" xfId="38092"/>
    <cellStyle name="SAPBEXformats 2 4 8 2 4" xfId="38091"/>
    <cellStyle name="SAPBEXformats 2 4 8 3" xfId="38090"/>
    <cellStyle name="SAPBEXformats 2 4 8 3 2" xfId="38089"/>
    <cellStyle name="SAPBEXformats 2 4 8 3 2 2" xfId="38088"/>
    <cellStyle name="SAPBEXformats 2 4 8 3 3" xfId="38087"/>
    <cellStyle name="SAPBEXformats 2 4 8 4" xfId="38086"/>
    <cellStyle name="SAPBEXformats 2 4 8 4 2" xfId="38085"/>
    <cellStyle name="SAPBEXformats 2 4 8 5" xfId="38084"/>
    <cellStyle name="SAPBEXformats 2 5" xfId="38083"/>
    <cellStyle name="SAPBEXformats 2 5 2" xfId="38082"/>
    <cellStyle name="SAPBEXformats 2 5 2 2" xfId="38081"/>
    <cellStyle name="SAPBEXformats 2 5 2 2 2" xfId="38080"/>
    <cellStyle name="SAPBEXformats 2 5 2 2 2 2" xfId="38079"/>
    <cellStyle name="SAPBEXformats 2 5 2 2 2 2 2" xfId="38078"/>
    <cellStyle name="SAPBEXformats 2 5 2 2 2 3" xfId="38077"/>
    <cellStyle name="SAPBEXformats 2 5 2 2 3" xfId="38076"/>
    <cellStyle name="SAPBEXformats 2 5 2 2 3 2" xfId="38075"/>
    <cellStyle name="SAPBEXformats 2 5 2 2 4" xfId="38074"/>
    <cellStyle name="SAPBEXformats 2 5 2 3" xfId="38073"/>
    <cellStyle name="SAPBEXformats 2 5 2 3 2" xfId="38072"/>
    <cellStyle name="SAPBEXformats 2 5 2 4" xfId="38071"/>
    <cellStyle name="SAPBEXformats 2 5 3" xfId="38070"/>
    <cellStyle name="SAPBEXformats 2 5 3 2" xfId="38069"/>
    <cellStyle name="SAPBEXformats 2 5 3 2 2" xfId="38068"/>
    <cellStyle name="SAPBEXformats 2 5 3 2 2 2" xfId="38067"/>
    <cellStyle name="SAPBEXformats 2 5 3 2 2 2 2" xfId="38066"/>
    <cellStyle name="SAPBEXformats 2 5 3 2 2 3" xfId="38065"/>
    <cellStyle name="SAPBEXformats 2 5 3 2 3" xfId="38064"/>
    <cellStyle name="SAPBEXformats 2 5 3 2 3 2" xfId="38063"/>
    <cellStyle name="SAPBEXformats 2 5 3 2 4" xfId="38062"/>
    <cellStyle name="SAPBEXformats 2 5 3 3" xfId="38061"/>
    <cellStyle name="SAPBEXformats 2 5 3 3 2" xfId="38060"/>
    <cellStyle name="SAPBEXformats 2 5 3 3 2 2" xfId="38059"/>
    <cellStyle name="SAPBEXformats 2 5 3 3 3" xfId="38058"/>
    <cellStyle name="SAPBEXformats 2 5 3 4" xfId="38057"/>
    <cellStyle name="SAPBEXformats 2 5 3 4 2" xfId="38056"/>
    <cellStyle name="SAPBEXformats 2 5 3 5" xfId="38055"/>
    <cellStyle name="SAPBEXformats 2 5 4" xfId="38054"/>
    <cellStyle name="SAPBEXformats 2 5 4 2" xfId="38053"/>
    <cellStyle name="SAPBEXformats 2 5 4 2 2" xfId="38052"/>
    <cellStyle name="SAPBEXformats 2 5 4 2 2 2" xfId="38051"/>
    <cellStyle name="SAPBEXformats 2 5 4 2 2 2 2" xfId="38050"/>
    <cellStyle name="SAPBEXformats 2 5 4 2 2 3" xfId="38049"/>
    <cellStyle name="SAPBEXformats 2 5 4 2 3" xfId="38048"/>
    <cellStyle name="SAPBEXformats 2 5 4 2 3 2" xfId="38047"/>
    <cellStyle name="SAPBEXformats 2 5 4 2 4" xfId="38046"/>
    <cellStyle name="SAPBEXformats 2 5 4 3" xfId="38045"/>
    <cellStyle name="SAPBEXformats 2 5 4 3 2" xfId="38044"/>
    <cellStyle name="SAPBEXformats 2 5 4 4" xfId="38043"/>
    <cellStyle name="SAPBEXformats 2 5 5" xfId="38042"/>
    <cellStyle name="SAPBEXformats 2 5 5 2" xfId="38041"/>
    <cellStyle name="SAPBEXformats 2 5 5 2 2" xfId="38040"/>
    <cellStyle name="SAPBEXformats 2 5 5 2 2 2" xfId="38039"/>
    <cellStyle name="SAPBEXformats 2 5 5 2 2 2 2" xfId="38038"/>
    <cellStyle name="SAPBEXformats 2 5 5 2 2 3" xfId="38037"/>
    <cellStyle name="SAPBEXformats 2 5 5 2 3" xfId="38036"/>
    <cellStyle name="SAPBEXformats 2 5 5 2 3 2" xfId="38035"/>
    <cellStyle name="SAPBEXformats 2 5 5 2 4" xfId="38034"/>
    <cellStyle name="SAPBEXformats 2 5 5 3" xfId="38033"/>
    <cellStyle name="SAPBEXformats 2 5 5 3 2" xfId="38032"/>
    <cellStyle name="SAPBEXformats 2 5 5 3 2 2" xfId="38031"/>
    <cellStyle name="SAPBEXformats 2 5 5 3 3" xfId="38030"/>
    <cellStyle name="SAPBEXformats 2 5 5 4" xfId="38029"/>
    <cellStyle name="SAPBEXformats 2 5 5 4 2" xfId="38028"/>
    <cellStyle name="SAPBEXformats 2 5 5 5" xfId="38027"/>
    <cellStyle name="SAPBEXformats 2 5 6" xfId="38026"/>
    <cellStyle name="SAPBEXformats 2 5 6 2" xfId="38025"/>
    <cellStyle name="SAPBEXformats 2 6" xfId="38024"/>
    <cellStyle name="SAPBEXformats 2 6 2" xfId="38023"/>
    <cellStyle name="SAPBEXformats 2 6 2 2" xfId="38022"/>
    <cellStyle name="SAPBEXformats 2 6 2 2 2" xfId="38021"/>
    <cellStyle name="SAPBEXformats 2 6 2 2 2 2" xfId="38020"/>
    <cellStyle name="SAPBEXformats 2 6 2 2 3" xfId="38019"/>
    <cellStyle name="SAPBEXformats 2 6 2 3" xfId="38018"/>
    <cellStyle name="SAPBEXformats 2 6 2 3 2" xfId="38017"/>
    <cellStyle name="SAPBEXformats 2 6 2 4" xfId="38016"/>
    <cellStyle name="SAPBEXformats 2 7" xfId="38015"/>
    <cellStyle name="SAPBEXformats 2 7 2" xfId="38014"/>
    <cellStyle name="SAPBEXformats 2 7 2 2" xfId="38013"/>
    <cellStyle name="SAPBEXformats 2 7 2 2 2" xfId="38012"/>
    <cellStyle name="SAPBEXformats 2 7 2 2 2 2" xfId="38011"/>
    <cellStyle name="SAPBEXformats 2 7 2 2 3" xfId="38010"/>
    <cellStyle name="SAPBEXformats 2 7 2 3" xfId="38009"/>
    <cellStyle name="SAPBEXformats 2 7 2 3 2" xfId="38008"/>
    <cellStyle name="SAPBEXformats 2 7 2 4" xfId="38007"/>
    <cellStyle name="SAPBEXformats 2 7 3" xfId="38006"/>
    <cellStyle name="SAPBEXformats 2 7 3 2" xfId="38005"/>
    <cellStyle name="SAPBEXformats 2 7 3 2 2" xfId="38004"/>
    <cellStyle name="SAPBEXformats 2 7 3 3" xfId="38003"/>
    <cellStyle name="SAPBEXformats 2 7 4" xfId="38002"/>
    <cellStyle name="SAPBEXformats 2 7 4 2" xfId="38001"/>
    <cellStyle name="SAPBEXformats 2 7 5" xfId="38000"/>
    <cellStyle name="SAPBEXformats 3" xfId="37999"/>
    <cellStyle name="SAPBEXformats 3 2" xfId="37998"/>
    <cellStyle name="SAPBEXformats 3 2 2" xfId="37997"/>
    <cellStyle name="SAPBEXformats 3 2 2 2" xfId="37996"/>
    <cellStyle name="SAPBEXformats 3 2 2 2 2" xfId="37995"/>
    <cellStyle name="SAPBEXformats 3 2 2 2 2 2" xfId="37994"/>
    <cellStyle name="SAPBEXformats 3 2 2 2 2 2 2" xfId="37993"/>
    <cellStyle name="SAPBEXformats 3 2 2 2 2 2 2 2" xfId="37992"/>
    <cellStyle name="SAPBEXformats 3 2 2 2 2 2 3" xfId="37991"/>
    <cellStyle name="SAPBEXformats 3 2 2 2 2 3" xfId="37990"/>
    <cellStyle name="SAPBEXformats 3 2 2 2 2 3 2" xfId="37989"/>
    <cellStyle name="SAPBEXformats 3 2 2 2 2 4" xfId="37988"/>
    <cellStyle name="SAPBEXformats 3 2 2 2 3" xfId="37987"/>
    <cellStyle name="SAPBEXformats 3 2 2 2 3 2" xfId="37986"/>
    <cellStyle name="SAPBEXformats 3 2 2 3" xfId="37985"/>
    <cellStyle name="SAPBEXformats 3 2 2 3 2" xfId="37984"/>
    <cellStyle name="SAPBEXformats 3 2 2 3 2 2" xfId="37983"/>
    <cellStyle name="SAPBEXformats 3 2 2 3 2 2 2" xfId="37982"/>
    <cellStyle name="SAPBEXformats 3 2 2 3 2 2 2 2" xfId="37981"/>
    <cellStyle name="SAPBEXformats 3 2 2 3 2 2 3" xfId="37980"/>
    <cellStyle name="SAPBEXformats 3 2 2 3 2 3" xfId="37979"/>
    <cellStyle name="SAPBEXformats 3 2 2 3 2 3 2" xfId="37978"/>
    <cellStyle name="SAPBEXformats 3 2 2 3 2 4" xfId="37977"/>
    <cellStyle name="SAPBEXformats 3 2 2 4" xfId="37976"/>
    <cellStyle name="SAPBEXformats 3 2 2 4 2" xfId="37975"/>
    <cellStyle name="SAPBEXformats 3 2 2 4 2 2" xfId="37974"/>
    <cellStyle name="SAPBEXformats 3 2 2 4 2 2 2" xfId="37973"/>
    <cellStyle name="SAPBEXformats 3 2 2 4 2 2 2 2" xfId="37972"/>
    <cellStyle name="SAPBEXformats 3 2 2 4 2 2 3" xfId="37971"/>
    <cellStyle name="SAPBEXformats 3 2 2 4 2 3" xfId="37970"/>
    <cellStyle name="SAPBEXformats 3 2 2 4 2 3 2" xfId="37969"/>
    <cellStyle name="SAPBEXformats 3 2 2 4 2 4" xfId="37968"/>
    <cellStyle name="SAPBEXformats 3 2 2 4 3" xfId="37967"/>
    <cellStyle name="SAPBEXformats 3 2 2 4 3 2" xfId="37966"/>
    <cellStyle name="SAPBEXformats 3 2 2 4 4" xfId="37965"/>
    <cellStyle name="SAPBEXformats 3 2 2 5" xfId="37964"/>
    <cellStyle name="SAPBEXformats 3 2 2 5 2" xfId="37963"/>
    <cellStyle name="SAPBEXformats 3 2 2 5 2 2" xfId="37962"/>
    <cellStyle name="SAPBEXformats 3 2 2 5 2 2 2" xfId="37961"/>
    <cellStyle name="SAPBEXformats 3 2 2 5 2 2 2 2" xfId="37960"/>
    <cellStyle name="SAPBEXformats 3 2 2 5 2 2 3" xfId="37959"/>
    <cellStyle name="SAPBEXformats 3 2 2 5 2 3" xfId="37958"/>
    <cellStyle name="SAPBEXformats 3 2 2 5 2 3 2" xfId="37957"/>
    <cellStyle name="SAPBEXformats 3 2 2 5 2 4" xfId="37956"/>
    <cellStyle name="SAPBEXformats 3 2 2 5 3" xfId="37955"/>
    <cellStyle name="SAPBEXformats 3 2 2 5 3 2" xfId="37954"/>
    <cellStyle name="SAPBEXformats 3 2 2 5 3 2 2" xfId="37953"/>
    <cellStyle name="SAPBEXformats 3 2 2 5 3 3" xfId="37952"/>
    <cellStyle name="SAPBEXformats 3 2 2 5 4" xfId="37951"/>
    <cellStyle name="SAPBEXformats 3 2 2 5 4 2" xfId="37950"/>
    <cellStyle name="SAPBEXformats 3 2 2 5 5" xfId="37949"/>
    <cellStyle name="SAPBEXformats 3 2 2 6" xfId="37948"/>
    <cellStyle name="SAPBEXformats 3 2 2 6 2" xfId="37947"/>
    <cellStyle name="SAPBEXformats 3 2 2 6 2 2" xfId="37946"/>
    <cellStyle name="SAPBEXformats 3 2 2 6 2 2 2" xfId="37945"/>
    <cellStyle name="SAPBEXformats 3 2 2 6 2 2 2 2" xfId="37944"/>
    <cellStyle name="SAPBEXformats 3 2 2 6 2 2 3" xfId="37943"/>
    <cellStyle name="SAPBEXformats 3 2 2 6 2 3" xfId="37942"/>
    <cellStyle name="SAPBEXformats 3 2 2 6 2 3 2" xfId="37941"/>
    <cellStyle name="SAPBEXformats 3 2 2 6 2 4" xfId="37940"/>
    <cellStyle name="SAPBEXformats 3 2 2 6 3" xfId="37939"/>
    <cellStyle name="SAPBEXformats 3 2 2 6 3 2" xfId="37938"/>
    <cellStyle name="SAPBEXformats 3 2 2 6 4" xfId="37937"/>
    <cellStyle name="SAPBEXformats 3 2 2 7" xfId="37936"/>
    <cellStyle name="SAPBEXformats 3 2 2 7 2" xfId="37935"/>
    <cellStyle name="SAPBEXformats 3 2 2 7 2 2" xfId="37934"/>
    <cellStyle name="SAPBEXformats 3 2 2 7 2 2 2" xfId="37933"/>
    <cellStyle name="SAPBEXformats 3 2 2 7 2 2 2 2" xfId="37932"/>
    <cellStyle name="SAPBEXformats 3 2 2 7 2 2 3" xfId="37931"/>
    <cellStyle name="SAPBEXformats 3 2 2 7 2 3" xfId="37930"/>
    <cellStyle name="SAPBEXformats 3 2 2 7 2 3 2" xfId="37929"/>
    <cellStyle name="SAPBEXformats 3 2 2 7 2 4" xfId="37928"/>
    <cellStyle name="SAPBEXformats 3 2 2 7 3" xfId="37927"/>
    <cellStyle name="SAPBEXformats 3 2 2 7 3 2" xfId="37926"/>
    <cellStyle name="SAPBEXformats 3 2 2 7 3 2 2" xfId="37925"/>
    <cellStyle name="SAPBEXformats 3 2 2 7 3 3" xfId="37924"/>
    <cellStyle name="SAPBEXformats 3 2 2 7 4" xfId="37923"/>
    <cellStyle name="SAPBEXformats 3 2 2 7 4 2" xfId="37922"/>
    <cellStyle name="SAPBEXformats 3 2 2 7 5" xfId="37921"/>
    <cellStyle name="SAPBEXformats 3 2 3" xfId="37920"/>
    <cellStyle name="SAPBEXformats 3 2 3 2" xfId="37919"/>
    <cellStyle name="SAPBEXformats 3 2 3 2 2" xfId="37918"/>
    <cellStyle name="SAPBEXformats 3 2 3 2 2 2" xfId="37917"/>
    <cellStyle name="SAPBEXformats 3 2 3 2 2 2 2" xfId="37916"/>
    <cellStyle name="SAPBEXformats 3 2 3 2 2 3" xfId="37915"/>
    <cellStyle name="SAPBEXformats 3 2 3 2 3" xfId="37914"/>
    <cellStyle name="SAPBEXformats 3 2 3 2 3 2" xfId="37913"/>
    <cellStyle name="SAPBEXformats 3 2 3 2 4" xfId="37912"/>
    <cellStyle name="SAPBEXformats 3 2 3 3" xfId="37911"/>
    <cellStyle name="SAPBEXformats 3 2 3 3 2" xfId="37910"/>
    <cellStyle name="SAPBEXformats 3 2 4" xfId="37909"/>
    <cellStyle name="SAPBEXformats 3 2 4 2" xfId="37908"/>
    <cellStyle name="SAPBEXformats 3 2 4 2 2" xfId="37907"/>
    <cellStyle name="SAPBEXformats 3 2 4 2 2 2" xfId="37906"/>
    <cellStyle name="SAPBEXformats 3 2 4 2 2 2 2" xfId="37905"/>
    <cellStyle name="SAPBEXformats 3 2 4 2 2 3" xfId="37904"/>
    <cellStyle name="SAPBEXformats 3 2 4 2 3" xfId="37903"/>
    <cellStyle name="SAPBEXformats 3 2 4 2 3 2" xfId="37902"/>
    <cellStyle name="SAPBEXformats 3 2 4 2 4" xfId="37901"/>
    <cellStyle name="SAPBEXformats 3 2 5" xfId="37900"/>
    <cellStyle name="SAPBEXformats 3 2 5 2" xfId="37899"/>
    <cellStyle name="SAPBEXformats 3 2 5 2 2" xfId="37898"/>
    <cellStyle name="SAPBEXformats 3 2 5 2 2 2" xfId="37897"/>
    <cellStyle name="SAPBEXformats 3 2 5 2 2 2 2" xfId="37896"/>
    <cellStyle name="SAPBEXformats 3 2 5 2 2 3" xfId="37895"/>
    <cellStyle name="SAPBEXformats 3 2 5 2 3" xfId="37894"/>
    <cellStyle name="SAPBEXformats 3 2 5 2 3 2" xfId="37893"/>
    <cellStyle name="SAPBEXformats 3 2 5 2 4" xfId="37892"/>
    <cellStyle name="SAPBEXformats 3 2 5 3" xfId="37891"/>
    <cellStyle name="SAPBEXformats 3 2 5 3 2" xfId="37890"/>
    <cellStyle name="SAPBEXformats 3 2 5 4" xfId="37889"/>
    <cellStyle name="SAPBEXformats 3 2 6" xfId="37888"/>
    <cellStyle name="SAPBEXformats 3 2 6 2" xfId="37887"/>
    <cellStyle name="SAPBEXformats 3 2 6 2 2" xfId="37886"/>
    <cellStyle name="SAPBEXformats 3 2 6 2 2 2" xfId="37885"/>
    <cellStyle name="SAPBEXformats 3 2 6 2 2 2 2" xfId="37884"/>
    <cellStyle name="SAPBEXformats 3 2 6 2 2 3" xfId="37883"/>
    <cellStyle name="SAPBEXformats 3 2 6 2 3" xfId="37882"/>
    <cellStyle name="SAPBEXformats 3 2 6 2 3 2" xfId="37881"/>
    <cellStyle name="SAPBEXformats 3 2 6 2 4" xfId="37880"/>
    <cellStyle name="SAPBEXformats 3 2 6 3" xfId="37879"/>
    <cellStyle name="SAPBEXformats 3 2 6 3 2" xfId="37878"/>
    <cellStyle name="SAPBEXformats 3 2 6 3 2 2" xfId="37877"/>
    <cellStyle name="SAPBEXformats 3 2 6 3 3" xfId="37876"/>
    <cellStyle name="SAPBEXformats 3 2 6 4" xfId="37875"/>
    <cellStyle name="SAPBEXformats 3 2 6 4 2" xfId="37874"/>
    <cellStyle name="SAPBEXformats 3 2 6 5" xfId="37873"/>
    <cellStyle name="SAPBEXformats 3 2 7" xfId="37872"/>
    <cellStyle name="SAPBEXformats 3 2 7 2" xfId="37871"/>
    <cellStyle name="SAPBEXformats 3 2 7 2 2" xfId="37870"/>
    <cellStyle name="SAPBEXformats 3 2 7 2 2 2" xfId="37869"/>
    <cellStyle name="SAPBEXformats 3 2 7 2 2 2 2" xfId="37868"/>
    <cellStyle name="SAPBEXformats 3 2 7 2 2 3" xfId="37867"/>
    <cellStyle name="SAPBEXformats 3 2 7 2 3" xfId="37866"/>
    <cellStyle name="SAPBEXformats 3 2 7 2 3 2" xfId="37865"/>
    <cellStyle name="SAPBEXformats 3 2 7 2 4" xfId="37864"/>
    <cellStyle name="SAPBEXformats 3 2 7 3" xfId="37863"/>
    <cellStyle name="SAPBEXformats 3 2 7 3 2" xfId="37862"/>
    <cellStyle name="SAPBEXformats 3 2 7 4" xfId="37861"/>
    <cellStyle name="SAPBEXformats 3 2 8" xfId="37860"/>
    <cellStyle name="SAPBEXformats 3 2 8 2" xfId="37859"/>
    <cellStyle name="SAPBEXformats 3 2 8 2 2" xfId="37858"/>
    <cellStyle name="SAPBEXformats 3 2 8 2 2 2" xfId="37857"/>
    <cellStyle name="SAPBEXformats 3 2 8 2 2 2 2" xfId="37856"/>
    <cellStyle name="SAPBEXformats 3 2 8 2 2 3" xfId="37855"/>
    <cellStyle name="SAPBEXformats 3 2 8 2 3" xfId="37854"/>
    <cellStyle name="SAPBEXformats 3 2 8 2 3 2" xfId="37853"/>
    <cellStyle name="SAPBEXformats 3 2 8 2 4" xfId="37852"/>
    <cellStyle name="SAPBEXformats 3 2 8 3" xfId="37851"/>
    <cellStyle name="SAPBEXformats 3 2 8 3 2" xfId="37850"/>
    <cellStyle name="SAPBEXformats 3 2 8 3 2 2" xfId="37849"/>
    <cellStyle name="SAPBEXformats 3 2 8 3 3" xfId="37848"/>
    <cellStyle name="SAPBEXformats 3 2 8 4" xfId="37847"/>
    <cellStyle name="SAPBEXformats 3 2 8 4 2" xfId="37846"/>
    <cellStyle name="SAPBEXformats 3 2 8 5" xfId="37845"/>
    <cellStyle name="SAPBEXformats 3 3" xfId="37844"/>
    <cellStyle name="SAPBEXformats 3 3 2" xfId="37843"/>
    <cellStyle name="SAPBEXformats 3 3 2 2" xfId="37842"/>
    <cellStyle name="SAPBEXformats 3 3 2 2 2" xfId="37841"/>
    <cellStyle name="SAPBEXformats 3 3 2 2 2 2" xfId="37840"/>
    <cellStyle name="SAPBEXformats 3 3 2 2 2 2 2" xfId="37839"/>
    <cellStyle name="SAPBEXformats 3 3 2 2 2 3" xfId="37838"/>
    <cellStyle name="SAPBEXformats 3 3 2 2 3" xfId="37837"/>
    <cellStyle name="SAPBEXformats 3 3 2 2 3 2" xfId="37836"/>
    <cellStyle name="SAPBEXformats 3 3 2 2 4" xfId="37835"/>
    <cellStyle name="SAPBEXformats 3 3 2 3" xfId="37834"/>
    <cellStyle name="SAPBEXformats 3 3 2 3 2" xfId="37833"/>
    <cellStyle name="SAPBEXformats 3 3 3" xfId="37832"/>
    <cellStyle name="SAPBEXformats 3 3 3 2" xfId="37831"/>
    <cellStyle name="SAPBEXformats 3 3 3 2 2" xfId="37830"/>
    <cellStyle name="SAPBEXformats 3 3 3 2 2 2" xfId="37829"/>
    <cellStyle name="SAPBEXformats 3 3 3 2 2 2 2" xfId="37828"/>
    <cellStyle name="SAPBEXformats 3 3 3 2 2 3" xfId="37827"/>
    <cellStyle name="SAPBEXformats 3 3 3 2 3" xfId="37826"/>
    <cellStyle name="SAPBEXformats 3 3 3 2 3 2" xfId="37825"/>
    <cellStyle name="SAPBEXformats 3 3 3 2 4" xfId="37824"/>
    <cellStyle name="SAPBEXformats 3 3 4" xfId="37823"/>
    <cellStyle name="SAPBEXformats 3 3 4 2" xfId="37822"/>
    <cellStyle name="SAPBEXformats 3 3 4 2 2" xfId="37821"/>
    <cellStyle name="SAPBEXformats 3 3 4 2 2 2" xfId="37820"/>
    <cellStyle name="SAPBEXformats 3 3 4 2 2 2 2" xfId="37819"/>
    <cellStyle name="SAPBEXformats 3 3 4 2 2 3" xfId="37818"/>
    <cellStyle name="SAPBEXformats 3 3 4 2 3" xfId="37817"/>
    <cellStyle name="SAPBEXformats 3 3 4 2 3 2" xfId="37816"/>
    <cellStyle name="SAPBEXformats 3 3 4 2 4" xfId="37815"/>
    <cellStyle name="SAPBEXformats 3 3 4 3" xfId="37814"/>
    <cellStyle name="SAPBEXformats 3 3 4 3 2" xfId="37813"/>
    <cellStyle name="SAPBEXformats 3 3 4 4" xfId="37812"/>
    <cellStyle name="SAPBEXformats 3 3 5" xfId="37811"/>
    <cellStyle name="SAPBEXformats 3 3 5 2" xfId="37810"/>
    <cellStyle name="SAPBEXformats 3 3 5 2 2" xfId="37809"/>
    <cellStyle name="SAPBEXformats 3 3 5 2 2 2" xfId="37808"/>
    <cellStyle name="SAPBEXformats 3 3 5 2 2 2 2" xfId="37807"/>
    <cellStyle name="SAPBEXformats 3 3 5 2 2 3" xfId="37806"/>
    <cellStyle name="SAPBEXformats 3 3 5 2 3" xfId="37805"/>
    <cellStyle name="SAPBEXformats 3 3 5 2 3 2" xfId="37804"/>
    <cellStyle name="SAPBEXformats 3 3 5 2 4" xfId="37803"/>
    <cellStyle name="SAPBEXformats 3 3 5 3" xfId="37802"/>
    <cellStyle name="SAPBEXformats 3 3 5 3 2" xfId="37801"/>
    <cellStyle name="SAPBEXformats 3 3 5 3 2 2" xfId="37800"/>
    <cellStyle name="SAPBEXformats 3 3 5 3 3" xfId="37799"/>
    <cellStyle name="SAPBEXformats 3 3 5 4" xfId="37798"/>
    <cellStyle name="SAPBEXformats 3 3 5 4 2" xfId="37797"/>
    <cellStyle name="SAPBEXformats 3 3 5 5" xfId="37796"/>
    <cellStyle name="SAPBEXformats 3 3 6" xfId="37795"/>
    <cellStyle name="SAPBEXformats 3 3 6 2" xfId="37794"/>
    <cellStyle name="SAPBEXformats 3 3 6 2 2" xfId="37793"/>
    <cellStyle name="SAPBEXformats 3 3 6 2 2 2" xfId="37792"/>
    <cellStyle name="SAPBEXformats 3 3 6 2 2 2 2" xfId="37791"/>
    <cellStyle name="SAPBEXformats 3 3 6 2 2 3" xfId="37790"/>
    <cellStyle name="SAPBEXformats 3 3 6 2 3" xfId="37789"/>
    <cellStyle name="SAPBEXformats 3 3 6 2 3 2" xfId="37788"/>
    <cellStyle name="SAPBEXformats 3 3 6 2 4" xfId="37787"/>
    <cellStyle name="SAPBEXformats 3 3 6 3" xfId="37786"/>
    <cellStyle name="SAPBEXformats 3 3 6 3 2" xfId="37785"/>
    <cellStyle name="SAPBEXformats 3 3 6 4" xfId="37784"/>
    <cellStyle name="SAPBEXformats 3 3 7" xfId="37783"/>
    <cellStyle name="SAPBEXformats 3 3 7 2" xfId="37782"/>
    <cellStyle name="SAPBEXformats 3 3 7 2 2" xfId="37781"/>
    <cellStyle name="SAPBEXformats 3 3 7 2 2 2" xfId="37780"/>
    <cellStyle name="SAPBEXformats 3 3 7 2 2 2 2" xfId="37779"/>
    <cellStyle name="SAPBEXformats 3 3 7 2 2 3" xfId="37778"/>
    <cellStyle name="SAPBEXformats 3 3 7 2 3" xfId="37777"/>
    <cellStyle name="SAPBEXformats 3 3 7 2 3 2" xfId="37776"/>
    <cellStyle name="SAPBEXformats 3 3 7 2 4" xfId="37775"/>
    <cellStyle name="SAPBEXformats 3 3 7 3" xfId="37774"/>
    <cellStyle name="SAPBEXformats 3 3 7 3 2" xfId="37773"/>
    <cellStyle name="SAPBEXformats 3 3 7 3 2 2" xfId="37772"/>
    <cellStyle name="SAPBEXformats 3 3 7 3 3" xfId="37771"/>
    <cellStyle name="SAPBEXformats 3 3 7 4" xfId="37770"/>
    <cellStyle name="SAPBEXformats 3 3 7 4 2" xfId="37769"/>
    <cellStyle name="SAPBEXformats 3 3 7 5" xfId="37768"/>
    <cellStyle name="SAPBEXformats 3 4" xfId="37767"/>
    <cellStyle name="SAPBEXformats 3 4 2" xfId="37766"/>
    <cellStyle name="SAPBEXformats 3 4 2 2" xfId="37765"/>
    <cellStyle name="SAPBEXformats 3 4 2 2 2" xfId="37764"/>
    <cellStyle name="SAPBEXformats 3 4 2 2 2 2" xfId="37763"/>
    <cellStyle name="SAPBEXformats 3 4 2 2 3" xfId="37762"/>
    <cellStyle name="SAPBEXformats 3 4 2 3" xfId="37761"/>
    <cellStyle name="SAPBEXformats 3 4 2 3 2" xfId="37760"/>
    <cellStyle name="SAPBEXformats 3 4 2 4" xfId="37759"/>
    <cellStyle name="SAPBEXformats 3 4 3" xfId="37758"/>
    <cellStyle name="SAPBEXformats 3 4 3 2" xfId="37757"/>
    <cellStyle name="SAPBEXformats 3 5" xfId="37756"/>
    <cellStyle name="SAPBEXformats 3 5 2" xfId="37755"/>
    <cellStyle name="SAPBEXformats 3 5 2 2" xfId="37754"/>
    <cellStyle name="SAPBEXformats 3 5 2 2 2" xfId="37753"/>
    <cellStyle name="SAPBEXformats 3 5 2 2 2 2" xfId="37752"/>
    <cellStyle name="SAPBEXformats 3 5 2 2 3" xfId="37751"/>
    <cellStyle name="SAPBEXformats 3 5 2 3" xfId="37750"/>
    <cellStyle name="SAPBEXformats 3 5 2 3 2" xfId="37749"/>
    <cellStyle name="SAPBEXformats 3 5 2 4" xfId="37748"/>
    <cellStyle name="SAPBEXformats 3 6" xfId="37747"/>
    <cellStyle name="SAPBEXformats 3 6 2" xfId="37746"/>
    <cellStyle name="SAPBEXformats 3 6 2 2" xfId="37745"/>
    <cellStyle name="SAPBEXformats 3 6 2 2 2" xfId="37744"/>
    <cellStyle name="SAPBEXformats 3 6 2 2 2 2" xfId="37743"/>
    <cellStyle name="SAPBEXformats 3 6 2 2 3" xfId="37742"/>
    <cellStyle name="SAPBEXformats 3 6 2 3" xfId="37741"/>
    <cellStyle name="SAPBEXformats 3 6 2 3 2" xfId="37740"/>
    <cellStyle name="SAPBEXformats 3 6 2 4" xfId="37739"/>
    <cellStyle name="SAPBEXformats 3 6 3" xfId="37738"/>
    <cellStyle name="SAPBEXformats 3 6 3 2" xfId="37737"/>
    <cellStyle name="SAPBEXformats 3 6 4" xfId="37736"/>
    <cellStyle name="SAPBEXformats 3 7" xfId="37735"/>
    <cellStyle name="SAPBEXformats 3 7 2" xfId="37734"/>
    <cellStyle name="SAPBEXformats 3 7 2 2" xfId="37733"/>
    <cellStyle name="SAPBEXformats 3 7 2 2 2" xfId="37732"/>
    <cellStyle name="SAPBEXformats 3 7 2 2 2 2" xfId="37731"/>
    <cellStyle name="SAPBEXformats 3 7 2 2 3" xfId="37730"/>
    <cellStyle name="SAPBEXformats 3 7 2 3" xfId="37729"/>
    <cellStyle name="SAPBEXformats 3 7 2 3 2" xfId="37728"/>
    <cellStyle name="SAPBEXformats 3 7 2 4" xfId="37727"/>
    <cellStyle name="SAPBEXformats 3 7 3" xfId="37726"/>
    <cellStyle name="SAPBEXformats 3 7 3 2" xfId="37725"/>
    <cellStyle name="SAPBEXformats 3 7 3 2 2" xfId="37724"/>
    <cellStyle name="SAPBEXformats 3 7 3 3" xfId="37723"/>
    <cellStyle name="SAPBEXformats 3 7 4" xfId="37722"/>
    <cellStyle name="SAPBEXformats 3 7 4 2" xfId="37721"/>
    <cellStyle name="SAPBEXformats 3 7 5" xfId="37720"/>
    <cellStyle name="SAPBEXformats 3 8" xfId="37719"/>
    <cellStyle name="SAPBEXformats 3 8 2" xfId="37718"/>
    <cellStyle name="SAPBEXformats 3 8 2 2" xfId="37717"/>
    <cellStyle name="SAPBEXformats 3 8 2 2 2" xfId="37716"/>
    <cellStyle name="SAPBEXformats 3 8 2 2 2 2" xfId="37715"/>
    <cellStyle name="SAPBEXformats 3 8 2 2 3" xfId="37714"/>
    <cellStyle name="SAPBEXformats 3 8 2 3" xfId="37713"/>
    <cellStyle name="SAPBEXformats 3 8 2 3 2" xfId="37712"/>
    <cellStyle name="SAPBEXformats 3 8 2 4" xfId="37711"/>
    <cellStyle name="SAPBEXformats 3 8 3" xfId="37710"/>
    <cellStyle name="SAPBEXformats 3 8 3 2" xfId="37709"/>
    <cellStyle name="SAPBEXformats 3 8 4" xfId="37708"/>
    <cellStyle name="SAPBEXformats 3 9" xfId="37707"/>
    <cellStyle name="SAPBEXformats 3 9 2" xfId="37706"/>
    <cellStyle name="SAPBEXformats 3 9 2 2" xfId="37705"/>
    <cellStyle name="SAPBEXformats 3 9 2 2 2" xfId="37704"/>
    <cellStyle name="SAPBEXformats 3 9 2 2 2 2" xfId="37703"/>
    <cellStyle name="SAPBEXformats 3 9 2 2 3" xfId="37702"/>
    <cellStyle name="SAPBEXformats 3 9 2 3" xfId="37701"/>
    <cellStyle name="SAPBEXformats 3 9 2 3 2" xfId="37700"/>
    <cellStyle name="SAPBEXformats 3 9 2 4" xfId="37699"/>
    <cellStyle name="SAPBEXformats 3 9 3" xfId="37698"/>
    <cellStyle name="SAPBEXformats 3 9 3 2" xfId="37697"/>
    <cellStyle name="SAPBEXformats 3 9 3 2 2" xfId="37696"/>
    <cellStyle name="SAPBEXformats 3 9 3 3" xfId="37695"/>
    <cellStyle name="SAPBEXformats 3 9 4" xfId="37694"/>
    <cellStyle name="SAPBEXformats 3 9 4 2" xfId="37693"/>
    <cellStyle name="SAPBEXformats 3 9 5" xfId="37692"/>
    <cellStyle name="SAPBEXformats 4" xfId="37691"/>
    <cellStyle name="SAPBEXformats 4 2" xfId="37690"/>
    <cellStyle name="SAPBEXformats 4 2 2" xfId="37689"/>
    <cellStyle name="SAPBEXformats 4 2 2 2" xfId="37688"/>
    <cellStyle name="SAPBEXformats 4 2 2 2 2" xfId="37687"/>
    <cellStyle name="SAPBEXformats 4 2 2 2 2 2" xfId="37686"/>
    <cellStyle name="SAPBEXformats 4 2 2 2 2 2 2" xfId="37685"/>
    <cellStyle name="SAPBEXformats 4 2 2 2 2 3" xfId="37684"/>
    <cellStyle name="SAPBEXformats 4 2 2 2 3" xfId="37683"/>
    <cellStyle name="SAPBEXformats 4 2 2 2 3 2" xfId="37682"/>
    <cellStyle name="SAPBEXformats 4 2 2 2 4" xfId="37681"/>
    <cellStyle name="SAPBEXformats 4 2 2 3" xfId="37680"/>
    <cellStyle name="SAPBEXformats 4 2 2 3 2" xfId="37679"/>
    <cellStyle name="SAPBEXformats 4 2 3" xfId="37678"/>
    <cellStyle name="SAPBEXformats 4 2 3 2" xfId="37677"/>
    <cellStyle name="SAPBEXformats 4 2 3 2 2" xfId="37676"/>
    <cellStyle name="SAPBEXformats 4 2 3 2 2 2" xfId="37675"/>
    <cellStyle name="SAPBEXformats 4 2 3 2 2 2 2" xfId="37674"/>
    <cellStyle name="SAPBEXformats 4 2 3 2 2 3" xfId="37673"/>
    <cellStyle name="SAPBEXformats 4 2 3 2 3" xfId="37672"/>
    <cellStyle name="SAPBEXformats 4 2 3 2 3 2" xfId="37671"/>
    <cellStyle name="SAPBEXformats 4 2 3 2 4" xfId="37670"/>
    <cellStyle name="SAPBEXformats 4 2 4" xfId="37669"/>
    <cellStyle name="SAPBEXformats 4 2 4 2" xfId="37668"/>
    <cellStyle name="SAPBEXformats 4 2 4 2 2" xfId="37667"/>
    <cellStyle name="SAPBEXformats 4 2 4 2 2 2" xfId="37666"/>
    <cellStyle name="SAPBEXformats 4 2 4 2 2 2 2" xfId="37665"/>
    <cellStyle name="SAPBEXformats 4 2 4 2 2 3" xfId="37664"/>
    <cellStyle name="SAPBEXformats 4 2 4 2 3" xfId="37663"/>
    <cellStyle name="SAPBEXformats 4 2 4 2 3 2" xfId="37662"/>
    <cellStyle name="SAPBEXformats 4 2 4 2 4" xfId="37661"/>
    <cellStyle name="SAPBEXformats 4 2 4 3" xfId="37660"/>
    <cellStyle name="SAPBEXformats 4 2 4 3 2" xfId="37659"/>
    <cellStyle name="SAPBEXformats 4 2 4 4" xfId="37658"/>
    <cellStyle name="SAPBEXformats 4 2 5" xfId="37657"/>
    <cellStyle name="SAPBEXformats 4 2 5 2" xfId="37656"/>
    <cellStyle name="SAPBEXformats 4 2 5 2 2" xfId="37655"/>
    <cellStyle name="SAPBEXformats 4 2 5 2 2 2" xfId="37654"/>
    <cellStyle name="SAPBEXformats 4 2 5 2 2 2 2" xfId="37653"/>
    <cellStyle name="SAPBEXformats 4 2 5 2 2 3" xfId="37652"/>
    <cellStyle name="SAPBEXformats 4 2 5 2 3" xfId="37651"/>
    <cellStyle name="SAPBEXformats 4 2 5 2 3 2" xfId="37650"/>
    <cellStyle name="SAPBEXformats 4 2 5 2 4" xfId="37649"/>
    <cellStyle name="SAPBEXformats 4 2 5 3" xfId="37648"/>
    <cellStyle name="SAPBEXformats 4 2 5 3 2" xfId="37647"/>
    <cellStyle name="SAPBEXformats 4 2 5 3 2 2" xfId="37646"/>
    <cellStyle name="SAPBEXformats 4 2 5 3 3" xfId="37645"/>
    <cellStyle name="SAPBEXformats 4 2 5 4" xfId="37644"/>
    <cellStyle name="SAPBEXformats 4 2 5 4 2" xfId="37643"/>
    <cellStyle name="SAPBEXformats 4 2 5 5" xfId="37642"/>
    <cellStyle name="SAPBEXformats 4 2 6" xfId="37641"/>
    <cellStyle name="SAPBEXformats 4 2 6 2" xfId="37640"/>
    <cellStyle name="SAPBEXformats 4 2 6 2 2" xfId="37639"/>
    <cellStyle name="SAPBEXformats 4 2 6 2 2 2" xfId="37638"/>
    <cellStyle name="SAPBEXformats 4 2 6 2 2 2 2" xfId="37637"/>
    <cellStyle name="SAPBEXformats 4 2 6 2 2 3" xfId="37636"/>
    <cellStyle name="SAPBEXformats 4 2 6 2 3" xfId="37635"/>
    <cellStyle name="SAPBEXformats 4 2 6 2 3 2" xfId="37634"/>
    <cellStyle name="SAPBEXformats 4 2 6 2 4" xfId="37633"/>
    <cellStyle name="SAPBEXformats 4 2 6 3" xfId="37632"/>
    <cellStyle name="SAPBEXformats 4 2 6 3 2" xfId="37631"/>
    <cellStyle name="SAPBEXformats 4 2 6 4" xfId="37630"/>
    <cellStyle name="SAPBEXformats 4 2 7" xfId="37629"/>
    <cellStyle name="SAPBEXformats 4 2 7 2" xfId="37628"/>
    <cellStyle name="SAPBEXformats 4 2 7 2 2" xfId="37627"/>
    <cellStyle name="SAPBEXformats 4 2 7 2 2 2" xfId="37626"/>
    <cellStyle name="SAPBEXformats 4 2 7 2 2 2 2" xfId="37625"/>
    <cellStyle name="SAPBEXformats 4 2 7 2 2 3" xfId="37624"/>
    <cellStyle name="SAPBEXformats 4 2 7 2 3" xfId="37623"/>
    <cellStyle name="SAPBEXformats 4 2 7 2 3 2" xfId="37622"/>
    <cellStyle name="SAPBEXformats 4 2 7 2 4" xfId="37621"/>
    <cellStyle name="SAPBEXformats 4 2 7 3" xfId="37620"/>
    <cellStyle name="SAPBEXformats 4 2 7 3 2" xfId="37619"/>
    <cellStyle name="SAPBEXformats 4 2 7 3 2 2" xfId="37618"/>
    <cellStyle name="SAPBEXformats 4 2 7 3 3" xfId="37617"/>
    <cellStyle name="SAPBEXformats 4 2 7 4" xfId="37616"/>
    <cellStyle name="SAPBEXformats 4 2 7 4 2" xfId="37615"/>
    <cellStyle name="SAPBEXformats 4 2 7 5" xfId="37614"/>
    <cellStyle name="SAPBEXformats 4 3" xfId="37613"/>
    <cellStyle name="SAPBEXformats 4 3 2" xfId="37612"/>
    <cellStyle name="SAPBEXformats 4 3 2 2" xfId="37611"/>
    <cellStyle name="SAPBEXformats 4 3 2 2 2" xfId="37610"/>
    <cellStyle name="SAPBEXformats 4 3 2 2 2 2" xfId="37609"/>
    <cellStyle name="SAPBEXformats 4 3 2 2 3" xfId="37608"/>
    <cellStyle name="SAPBEXformats 4 3 2 3" xfId="37607"/>
    <cellStyle name="SAPBEXformats 4 3 2 3 2" xfId="37606"/>
    <cellStyle name="SAPBEXformats 4 3 2 4" xfId="37605"/>
    <cellStyle name="SAPBEXformats 4 3 3" xfId="37604"/>
    <cellStyle name="SAPBEXformats 4 3 3 2" xfId="37603"/>
    <cellStyle name="SAPBEXformats 4 4" xfId="37602"/>
    <cellStyle name="SAPBEXformats 4 4 2" xfId="37601"/>
    <cellStyle name="SAPBEXformats 4 4 2 2" xfId="37600"/>
    <cellStyle name="SAPBEXformats 4 4 2 2 2" xfId="37599"/>
    <cellStyle name="SAPBEXformats 4 4 2 2 2 2" xfId="37598"/>
    <cellStyle name="SAPBEXformats 4 4 2 2 3" xfId="37597"/>
    <cellStyle name="SAPBEXformats 4 4 2 3" xfId="37596"/>
    <cellStyle name="SAPBEXformats 4 4 2 3 2" xfId="37595"/>
    <cellStyle name="SAPBEXformats 4 4 2 4" xfId="37594"/>
    <cellStyle name="SAPBEXformats 4 5" xfId="37593"/>
    <cellStyle name="SAPBEXformats 4 5 2" xfId="37592"/>
    <cellStyle name="SAPBEXformats 4 5 2 2" xfId="37591"/>
    <cellStyle name="SAPBEXformats 4 5 2 2 2" xfId="37590"/>
    <cellStyle name="SAPBEXformats 4 5 2 2 2 2" xfId="37589"/>
    <cellStyle name="SAPBEXformats 4 5 2 2 3" xfId="37588"/>
    <cellStyle name="SAPBEXformats 4 5 2 3" xfId="37587"/>
    <cellStyle name="SAPBEXformats 4 5 2 3 2" xfId="37586"/>
    <cellStyle name="SAPBEXformats 4 5 2 4" xfId="37585"/>
    <cellStyle name="SAPBEXformats 4 5 3" xfId="37584"/>
    <cellStyle name="SAPBEXformats 4 5 3 2" xfId="37583"/>
    <cellStyle name="SAPBEXformats 4 5 4" xfId="37582"/>
    <cellStyle name="SAPBEXformats 4 6" xfId="37581"/>
    <cellStyle name="SAPBEXformats 4 6 2" xfId="37580"/>
    <cellStyle name="SAPBEXformats 4 6 2 2" xfId="37579"/>
    <cellStyle name="SAPBEXformats 4 6 2 2 2" xfId="37578"/>
    <cellStyle name="SAPBEXformats 4 6 2 2 2 2" xfId="37577"/>
    <cellStyle name="SAPBEXformats 4 6 2 2 3" xfId="37576"/>
    <cellStyle name="SAPBEXformats 4 6 2 3" xfId="37575"/>
    <cellStyle name="SAPBEXformats 4 6 2 3 2" xfId="37574"/>
    <cellStyle name="SAPBEXformats 4 6 2 4" xfId="37573"/>
    <cellStyle name="SAPBEXformats 4 6 3" xfId="37572"/>
    <cellStyle name="SAPBEXformats 4 6 3 2" xfId="37571"/>
    <cellStyle name="SAPBEXformats 4 6 3 2 2" xfId="37570"/>
    <cellStyle name="SAPBEXformats 4 6 3 3" xfId="37569"/>
    <cellStyle name="SAPBEXformats 4 6 4" xfId="37568"/>
    <cellStyle name="SAPBEXformats 4 6 4 2" xfId="37567"/>
    <cellStyle name="SAPBEXformats 4 6 5" xfId="37566"/>
    <cellStyle name="SAPBEXformats 4 7" xfId="37565"/>
    <cellStyle name="SAPBEXformats 4 7 2" xfId="37564"/>
    <cellStyle name="SAPBEXformats 4 7 2 2" xfId="37563"/>
    <cellStyle name="SAPBEXformats 4 7 2 2 2" xfId="37562"/>
    <cellStyle name="SAPBEXformats 4 7 2 2 2 2" xfId="37561"/>
    <cellStyle name="SAPBEXformats 4 7 2 2 3" xfId="37560"/>
    <cellStyle name="SAPBEXformats 4 7 2 3" xfId="37559"/>
    <cellStyle name="SAPBEXformats 4 7 2 3 2" xfId="37558"/>
    <cellStyle name="SAPBEXformats 4 7 2 4" xfId="37557"/>
    <cellStyle name="SAPBEXformats 4 7 3" xfId="37556"/>
    <cellStyle name="SAPBEXformats 4 7 3 2" xfId="37555"/>
    <cellStyle name="SAPBEXformats 4 7 4" xfId="37554"/>
    <cellStyle name="SAPBEXformats 4 8" xfId="37553"/>
    <cellStyle name="SAPBEXformats 4 8 2" xfId="37552"/>
    <cellStyle name="SAPBEXformats 4 8 2 2" xfId="37551"/>
    <cellStyle name="SAPBEXformats 4 8 2 2 2" xfId="37550"/>
    <cellStyle name="SAPBEXformats 4 8 2 2 2 2" xfId="37549"/>
    <cellStyle name="SAPBEXformats 4 8 2 2 3" xfId="37548"/>
    <cellStyle name="SAPBEXformats 4 8 2 3" xfId="37547"/>
    <cellStyle name="SAPBEXformats 4 8 2 3 2" xfId="37546"/>
    <cellStyle name="SAPBEXformats 4 8 2 4" xfId="37545"/>
    <cellStyle name="SAPBEXformats 4 8 3" xfId="37544"/>
    <cellStyle name="SAPBEXformats 4 8 3 2" xfId="37543"/>
    <cellStyle name="SAPBEXformats 4 8 3 2 2" xfId="37542"/>
    <cellStyle name="SAPBEXformats 4 8 3 3" xfId="37541"/>
    <cellStyle name="SAPBEXformats 4 8 4" xfId="37540"/>
    <cellStyle name="SAPBEXformats 4 8 4 2" xfId="37539"/>
    <cellStyle name="SAPBEXformats 4 8 5" xfId="37538"/>
    <cellStyle name="SAPBEXformats 5" xfId="37537"/>
    <cellStyle name="SAPBEXformats 5 2" xfId="37536"/>
    <cellStyle name="SAPBEXformats 5 2 2" xfId="37535"/>
    <cellStyle name="SAPBEXformats 5 2 2 2" xfId="37534"/>
    <cellStyle name="SAPBEXformats 5 2 2 2 2" xfId="37533"/>
    <cellStyle name="SAPBEXformats 5 2 2 2 2 2" xfId="37532"/>
    <cellStyle name="SAPBEXformats 5 2 2 2 2 2 2" xfId="37531"/>
    <cellStyle name="SAPBEXformats 5 2 2 2 2 3" xfId="37530"/>
    <cellStyle name="SAPBEXformats 5 2 2 2 3" xfId="37529"/>
    <cellStyle name="SAPBEXformats 5 2 2 2 3 2" xfId="37528"/>
    <cellStyle name="SAPBEXformats 5 2 2 2 4" xfId="37527"/>
    <cellStyle name="SAPBEXformats 5 2 2 3" xfId="37526"/>
    <cellStyle name="SAPBEXformats 5 2 2 3 2" xfId="37525"/>
    <cellStyle name="SAPBEXformats 5 2 3" xfId="37524"/>
    <cellStyle name="SAPBEXformats 5 2 3 2" xfId="37523"/>
    <cellStyle name="SAPBEXformats 5 2 3 2 2" xfId="37522"/>
    <cellStyle name="SAPBEXformats 5 2 3 2 2 2" xfId="37521"/>
    <cellStyle name="SAPBEXformats 5 2 3 2 2 2 2" xfId="37520"/>
    <cellStyle name="SAPBEXformats 5 2 3 2 2 3" xfId="37519"/>
    <cellStyle name="SAPBEXformats 5 2 3 2 3" xfId="37518"/>
    <cellStyle name="SAPBEXformats 5 2 3 2 3 2" xfId="37517"/>
    <cellStyle name="SAPBEXformats 5 2 3 2 4" xfId="37516"/>
    <cellStyle name="SAPBEXformats 5 2 4" xfId="37515"/>
    <cellStyle name="SAPBEXformats 5 2 4 2" xfId="37514"/>
    <cellStyle name="SAPBEXformats 5 2 4 2 2" xfId="37513"/>
    <cellStyle name="SAPBEXformats 5 2 4 2 2 2" xfId="37512"/>
    <cellStyle name="SAPBEXformats 5 2 4 2 2 2 2" xfId="37511"/>
    <cellStyle name="SAPBEXformats 5 2 4 2 2 3" xfId="37510"/>
    <cellStyle name="SAPBEXformats 5 2 4 2 3" xfId="37509"/>
    <cellStyle name="SAPBEXformats 5 2 4 2 3 2" xfId="37508"/>
    <cellStyle name="SAPBEXformats 5 2 4 2 4" xfId="37507"/>
    <cellStyle name="SAPBEXformats 5 2 4 3" xfId="37506"/>
    <cellStyle name="SAPBEXformats 5 2 4 3 2" xfId="37505"/>
    <cellStyle name="SAPBEXformats 5 2 4 4" xfId="37504"/>
    <cellStyle name="SAPBEXformats 5 2 5" xfId="37503"/>
    <cellStyle name="SAPBEXformats 5 2 5 2" xfId="37502"/>
    <cellStyle name="SAPBEXformats 5 2 5 2 2" xfId="37501"/>
    <cellStyle name="SAPBEXformats 5 2 5 2 2 2" xfId="37500"/>
    <cellStyle name="SAPBEXformats 5 2 5 2 2 2 2" xfId="37499"/>
    <cellStyle name="SAPBEXformats 5 2 5 2 2 3" xfId="37498"/>
    <cellStyle name="SAPBEXformats 5 2 5 2 3" xfId="37497"/>
    <cellStyle name="SAPBEXformats 5 2 5 2 3 2" xfId="37496"/>
    <cellStyle name="SAPBEXformats 5 2 5 2 4" xfId="37495"/>
    <cellStyle name="SAPBEXformats 5 2 5 3" xfId="37494"/>
    <cellStyle name="SAPBEXformats 5 2 5 3 2" xfId="37493"/>
    <cellStyle name="SAPBEXformats 5 2 5 3 2 2" xfId="37492"/>
    <cellStyle name="SAPBEXformats 5 2 5 3 3" xfId="37491"/>
    <cellStyle name="SAPBEXformats 5 2 5 4" xfId="37490"/>
    <cellStyle name="SAPBEXformats 5 2 5 4 2" xfId="37489"/>
    <cellStyle name="SAPBEXformats 5 2 5 5" xfId="37488"/>
    <cellStyle name="SAPBEXformats 5 2 6" xfId="37487"/>
    <cellStyle name="SAPBEXformats 5 2 6 2" xfId="37486"/>
    <cellStyle name="SAPBEXformats 5 2 6 2 2" xfId="37485"/>
    <cellStyle name="SAPBEXformats 5 2 6 2 2 2" xfId="37484"/>
    <cellStyle name="SAPBEXformats 5 2 6 2 2 2 2" xfId="37483"/>
    <cellStyle name="SAPBEXformats 5 2 6 2 2 3" xfId="37482"/>
    <cellStyle name="SAPBEXformats 5 2 6 2 3" xfId="37481"/>
    <cellStyle name="SAPBEXformats 5 2 6 2 3 2" xfId="37480"/>
    <cellStyle name="SAPBEXformats 5 2 6 2 4" xfId="37479"/>
    <cellStyle name="SAPBEXformats 5 2 6 3" xfId="37478"/>
    <cellStyle name="SAPBEXformats 5 2 6 3 2" xfId="37477"/>
    <cellStyle name="SAPBEXformats 5 2 6 4" xfId="37476"/>
    <cellStyle name="SAPBEXformats 5 2 7" xfId="37475"/>
    <cellStyle name="SAPBEXformats 5 2 7 2" xfId="37474"/>
    <cellStyle name="SAPBEXformats 5 2 7 2 2" xfId="37473"/>
    <cellStyle name="SAPBEXformats 5 2 7 2 2 2" xfId="37472"/>
    <cellStyle name="SAPBEXformats 5 2 7 2 2 2 2" xfId="37471"/>
    <cellStyle name="SAPBEXformats 5 2 7 2 2 3" xfId="37470"/>
    <cellStyle name="SAPBEXformats 5 2 7 2 3" xfId="37469"/>
    <cellStyle name="SAPBEXformats 5 2 7 2 3 2" xfId="37468"/>
    <cellStyle name="SAPBEXformats 5 2 7 2 4" xfId="37467"/>
    <cellStyle name="SAPBEXformats 5 2 7 3" xfId="37466"/>
    <cellStyle name="SAPBEXformats 5 2 7 3 2" xfId="37465"/>
    <cellStyle name="SAPBEXformats 5 2 7 3 2 2" xfId="37464"/>
    <cellStyle name="SAPBEXformats 5 2 7 3 3" xfId="37463"/>
    <cellStyle name="SAPBEXformats 5 2 7 4" xfId="37462"/>
    <cellStyle name="SAPBEXformats 5 2 7 4 2" xfId="37461"/>
    <cellStyle name="SAPBEXformats 5 2 7 5" xfId="37460"/>
    <cellStyle name="SAPBEXformats 5 3" xfId="37459"/>
    <cellStyle name="SAPBEXformats 5 3 2" xfId="37458"/>
    <cellStyle name="SAPBEXformats 5 3 2 2" xfId="37457"/>
    <cellStyle name="SAPBEXformats 5 3 2 2 2" xfId="37456"/>
    <cellStyle name="SAPBEXformats 5 3 2 2 2 2" xfId="37455"/>
    <cellStyle name="SAPBEXformats 5 3 2 2 3" xfId="37454"/>
    <cellStyle name="SAPBEXformats 5 3 2 3" xfId="37453"/>
    <cellStyle name="SAPBEXformats 5 3 2 3 2" xfId="37452"/>
    <cellStyle name="SAPBEXformats 5 3 2 4" xfId="37451"/>
    <cellStyle name="SAPBEXformats 5 3 3" xfId="37450"/>
    <cellStyle name="SAPBEXformats 5 3 3 2" xfId="37449"/>
    <cellStyle name="SAPBEXformats 5 4" xfId="37448"/>
    <cellStyle name="SAPBEXformats 5 4 2" xfId="37447"/>
    <cellStyle name="SAPBEXformats 5 4 2 2" xfId="37446"/>
    <cellStyle name="SAPBEXformats 5 4 2 2 2" xfId="37445"/>
    <cellStyle name="SAPBEXformats 5 4 2 2 2 2" xfId="37444"/>
    <cellStyle name="SAPBEXformats 5 4 2 2 3" xfId="37443"/>
    <cellStyle name="SAPBEXformats 5 4 2 3" xfId="37442"/>
    <cellStyle name="SAPBEXformats 5 4 2 3 2" xfId="37441"/>
    <cellStyle name="SAPBEXformats 5 4 2 4" xfId="37440"/>
    <cellStyle name="SAPBEXformats 5 5" xfId="37439"/>
    <cellStyle name="SAPBEXformats 5 5 2" xfId="37438"/>
    <cellStyle name="SAPBEXformats 5 5 2 2" xfId="37437"/>
    <cellStyle name="SAPBEXformats 5 5 2 2 2" xfId="37436"/>
    <cellStyle name="SAPBEXformats 5 5 2 2 2 2" xfId="37435"/>
    <cellStyle name="SAPBEXformats 5 5 2 2 3" xfId="37434"/>
    <cellStyle name="SAPBEXformats 5 5 2 3" xfId="37433"/>
    <cellStyle name="SAPBEXformats 5 5 2 3 2" xfId="37432"/>
    <cellStyle name="SAPBEXformats 5 5 2 4" xfId="37431"/>
    <cellStyle name="SAPBEXformats 5 5 3" xfId="37430"/>
    <cellStyle name="SAPBEXformats 5 5 3 2" xfId="37429"/>
    <cellStyle name="SAPBEXformats 5 5 4" xfId="37428"/>
    <cellStyle name="SAPBEXformats 5 6" xfId="37427"/>
    <cellStyle name="SAPBEXformats 5 6 2" xfId="37426"/>
    <cellStyle name="SAPBEXformats 5 6 2 2" xfId="37425"/>
    <cellStyle name="SAPBEXformats 5 6 2 2 2" xfId="37424"/>
    <cellStyle name="SAPBEXformats 5 6 2 2 2 2" xfId="37423"/>
    <cellStyle name="SAPBEXformats 5 6 2 2 3" xfId="37422"/>
    <cellStyle name="SAPBEXformats 5 6 2 3" xfId="37421"/>
    <cellStyle name="SAPBEXformats 5 6 2 3 2" xfId="37420"/>
    <cellStyle name="SAPBEXformats 5 6 2 4" xfId="37419"/>
    <cellStyle name="SAPBEXformats 5 6 3" xfId="37418"/>
    <cellStyle name="SAPBEXformats 5 6 3 2" xfId="37417"/>
    <cellStyle name="SAPBEXformats 5 6 3 2 2" xfId="37416"/>
    <cellStyle name="SAPBEXformats 5 6 3 3" xfId="37415"/>
    <cellStyle name="SAPBEXformats 5 6 4" xfId="37414"/>
    <cellStyle name="SAPBEXformats 5 6 4 2" xfId="37413"/>
    <cellStyle name="SAPBEXformats 5 6 5" xfId="37412"/>
    <cellStyle name="SAPBEXformats 5 7" xfId="37411"/>
    <cellStyle name="SAPBEXformats 5 7 2" xfId="37410"/>
    <cellStyle name="SAPBEXformats 5 7 2 2" xfId="37409"/>
    <cellStyle name="SAPBEXformats 5 7 2 2 2" xfId="37408"/>
    <cellStyle name="SAPBEXformats 5 7 2 2 2 2" xfId="37407"/>
    <cellStyle name="SAPBEXformats 5 7 2 2 3" xfId="37406"/>
    <cellStyle name="SAPBEXformats 5 7 2 3" xfId="37405"/>
    <cellStyle name="SAPBEXformats 5 7 2 3 2" xfId="37404"/>
    <cellStyle name="SAPBEXformats 5 7 2 4" xfId="37403"/>
    <cellStyle name="SAPBEXformats 5 7 3" xfId="37402"/>
    <cellStyle name="SAPBEXformats 5 7 3 2" xfId="37401"/>
    <cellStyle name="SAPBEXformats 5 7 4" xfId="37400"/>
    <cellStyle name="SAPBEXformats 5 8" xfId="37399"/>
    <cellStyle name="SAPBEXformats 5 8 2" xfId="37398"/>
    <cellStyle name="SAPBEXformats 5 8 2 2" xfId="37397"/>
    <cellStyle name="SAPBEXformats 5 8 2 2 2" xfId="37396"/>
    <cellStyle name="SAPBEXformats 5 8 2 2 2 2" xfId="37395"/>
    <cellStyle name="SAPBEXformats 5 8 2 2 3" xfId="37394"/>
    <cellStyle name="SAPBEXformats 5 8 2 3" xfId="37393"/>
    <cellStyle name="SAPBEXformats 5 8 2 3 2" xfId="37392"/>
    <cellStyle name="SAPBEXformats 5 8 2 4" xfId="37391"/>
    <cellStyle name="SAPBEXformats 5 8 3" xfId="37390"/>
    <cellStyle name="SAPBEXformats 5 8 3 2" xfId="37389"/>
    <cellStyle name="SAPBEXformats 5 8 3 2 2" xfId="37388"/>
    <cellStyle name="SAPBEXformats 5 8 3 3" xfId="37387"/>
    <cellStyle name="SAPBEXformats 5 8 4" xfId="37386"/>
    <cellStyle name="SAPBEXformats 5 8 4 2" xfId="37385"/>
    <cellStyle name="SAPBEXformats 5 8 5" xfId="37384"/>
    <cellStyle name="SAPBEXformats 6" xfId="37383"/>
    <cellStyle name="SAPBEXformats 6 2" xfId="37382"/>
    <cellStyle name="SAPBEXformats 6 2 2" xfId="37381"/>
    <cellStyle name="SAPBEXformats 6 2 2 2" xfId="37380"/>
    <cellStyle name="SAPBEXformats 6 2 2 2 2" xfId="37379"/>
    <cellStyle name="SAPBEXformats 6 2 2 2 2 2" xfId="37378"/>
    <cellStyle name="SAPBEXformats 6 2 2 2 3" xfId="37377"/>
    <cellStyle name="SAPBEXformats 6 2 2 3" xfId="37376"/>
    <cellStyle name="SAPBEXformats 6 2 2 3 2" xfId="37375"/>
    <cellStyle name="SAPBEXformats 6 2 2 4" xfId="37374"/>
    <cellStyle name="SAPBEXformats 6 2 3" xfId="37373"/>
    <cellStyle name="SAPBEXformats 6 2 3 2" xfId="37372"/>
    <cellStyle name="SAPBEXformats 6 2 4" xfId="37371"/>
    <cellStyle name="SAPBEXformats 6 3" xfId="37370"/>
    <cellStyle name="SAPBEXformats 6 3 2" xfId="37369"/>
    <cellStyle name="SAPBEXformats 6 3 2 2" xfId="37368"/>
    <cellStyle name="SAPBEXformats 6 3 2 2 2" xfId="37367"/>
    <cellStyle name="SAPBEXformats 6 3 2 2 2 2" xfId="37366"/>
    <cellStyle name="SAPBEXformats 6 3 2 2 3" xfId="37365"/>
    <cellStyle name="SAPBEXformats 6 3 2 3" xfId="37364"/>
    <cellStyle name="SAPBEXformats 6 3 2 3 2" xfId="37363"/>
    <cellStyle name="SAPBEXformats 6 3 2 4" xfId="37362"/>
    <cellStyle name="SAPBEXformats 6 3 3" xfId="37361"/>
    <cellStyle name="SAPBEXformats 6 3 3 2" xfId="37360"/>
    <cellStyle name="SAPBEXformats 6 3 3 2 2" xfId="37359"/>
    <cellStyle name="SAPBEXformats 6 3 3 3" xfId="37358"/>
    <cellStyle name="SAPBEXformats 6 3 4" xfId="37357"/>
    <cellStyle name="SAPBEXformats 6 3 4 2" xfId="37356"/>
    <cellStyle name="SAPBEXformats 6 3 5" xfId="37355"/>
    <cellStyle name="SAPBEXformats 6 4" xfId="37354"/>
    <cellStyle name="SAPBEXformats 6 4 2" xfId="37353"/>
    <cellStyle name="SAPBEXformats 6 4 2 2" xfId="37352"/>
    <cellStyle name="SAPBEXformats 6 4 2 2 2" xfId="37351"/>
    <cellStyle name="SAPBEXformats 6 4 2 2 2 2" xfId="37350"/>
    <cellStyle name="SAPBEXformats 6 4 2 2 3" xfId="37349"/>
    <cellStyle name="SAPBEXformats 6 4 2 3" xfId="37348"/>
    <cellStyle name="SAPBEXformats 6 4 2 3 2" xfId="37347"/>
    <cellStyle name="SAPBEXformats 6 4 2 4" xfId="37346"/>
    <cellStyle name="SAPBEXformats 6 4 3" xfId="37345"/>
    <cellStyle name="SAPBEXformats 6 4 3 2" xfId="37344"/>
    <cellStyle name="SAPBEXformats 6 4 4" xfId="37343"/>
    <cellStyle name="SAPBEXformats 6 5" xfId="37342"/>
    <cellStyle name="SAPBEXformats 6 5 2" xfId="37341"/>
    <cellStyle name="SAPBEXformats 6 5 2 2" xfId="37340"/>
    <cellStyle name="SAPBEXformats 6 5 2 2 2" xfId="37339"/>
    <cellStyle name="SAPBEXformats 6 5 2 2 2 2" xfId="37338"/>
    <cellStyle name="SAPBEXformats 6 5 2 2 3" xfId="37337"/>
    <cellStyle name="SAPBEXformats 6 5 2 3" xfId="37336"/>
    <cellStyle name="SAPBEXformats 6 5 2 3 2" xfId="37335"/>
    <cellStyle name="SAPBEXformats 6 5 2 4" xfId="37334"/>
    <cellStyle name="SAPBEXformats 6 5 3" xfId="37333"/>
    <cellStyle name="SAPBEXformats 6 5 3 2" xfId="37332"/>
    <cellStyle name="SAPBEXformats 6 5 3 2 2" xfId="37331"/>
    <cellStyle name="SAPBEXformats 6 5 3 3" xfId="37330"/>
    <cellStyle name="SAPBEXformats 6 5 4" xfId="37329"/>
    <cellStyle name="SAPBEXformats 6 5 4 2" xfId="37328"/>
    <cellStyle name="SAPBEXformats 6 5 5" xfId="37327"/>
    <cellStyle name="SAPBEXformats 6 6" xfId="37326"/>
    <cellStyle name="SAPBEXformats 6 6 2" xfId="37325"/>
    <cellStyle name="SAPBEXformats 7" xfId="37324"/>
    <cellStyle name="SAPBEXformats 7 2" xfId="37323"/>
    <cellStyle name="SAPBEXformats 7 2 2" xfId="37322"/>
    <cellStyle name="SAPBEXformats 7 2 2 2" xfId="37321"/>
    <cellStyle name="SAPBEXformats 7 2 2 2 2" xfId="37320"/>
    <cellStyle name="SAPBEXformats 7 2 2 3" xfId="37319"/>
    <cellStyle name="SAPBEXformats 7 2 3" xfId="37318"/>
    <cellStyle name="SAPBEXformats 7 2 3 2" xfId="37317"/>
    <cellStyle name="SAPBEXformats 7 2 4" xfId="37316"/>
    <cellStyle name="SAPBEXformats 8" xfId="37315"/>
    <cellStyle name="SAPBEXformats 8 2" xfId="37314"/>
    <cellStyle name="SAPBEXformats 8 2 2" xfId="37313"/>
    <cellStyle name="SAPBEXformats 8 2 2 2" xfId="37312"/>
    <cellStyle name="SAPBEXformats 8 2 2 2 2" xfId="37311"/>
    <cellStyle name="SAPBEXformats 8 2 2 3" xfId="37310"/>
    <cellStyle name="SAPBEXformats 8 2 3" xfId="37309"/>
    <cellStyle name="SAPBEXformats 8 2 3 2" xfId="37308"/>
    <cellStyle name="SAPBEXformats 8 2 4" xfId="37307"/>
    <cellStyle name="SAPBEXformats 8 3" xfId="37306"/>
    <cellStyle name="SAPBEXformats 8 3 2" xfId="37305"/>
    <cellStyle name="SAPBEXformats 8 3 2 2" xfId="37304"/>
    <cellStyle name="SAPBEXformats 8 3 3" xfId="37303"/>
    <cellStyle name="SAPBEXformats 8 4" xfId="37302"/>
    <cellStyle name="SAPBEXformats 8 4 2" xfId="37301"/>
    <cellStyle name="SAPBEXformats 8 5" xfId="37300"/>
    <cellStyle name="SAPBEXheaderItem" xfId="37299"/>
    <cellStyle name="SAPBEXheaderItem 2" xfId="37298"/>
    <cellStyle name="SAPBEXheaderText" xfId="37297"/>
    <cellStyle name="SAPBEXheaderText 2" xfId="37296"/>
    <cellStyle name="SAPBEXHLevel0" xfId="37295"/>
    <cellStyle name="SAPBEXHLevel0 2" xfId="37294"/>
    <cellStyle name="SAPBEXHLevel0 2 2" xfId="37293"/>
    <cellStyle name="SAPBEXHLevel0 2 2 2" xfId="37292"/>
    <cellStyle name="SAPBEXHLevel0 2 2 2 2" xfId="37291"/>
    <cellStyle name="SAPBEXHLevel0 2 2 2 2 2" xfId="37290"/>
    <cellStyle name="SAPBEXHLevel0 2 2 2 2 2 2" xfId="37289"/>
    <cellStyle name="SAPBEXHLevel0 2 2 2 2 2 2 2" xfId="37288"/>
    <cellStyle name="SAPBEXHLevel0 2 2 2 2 2 2 2 2" xfId="37287"/>
    <cellStyle name="SAPBEXHLevel0 2 2 2 2 2 2 2 2 2" xfId="37286"/>
    <cellStyle name="SAPBEXHLevel0 2 2 2 2 2 2 2 2 2 2" xfId="37285"/>
    <cellStyle name="SAPBEXHLevel0 2 2 2 2 2 2 2 2 3" xfId="37284"/>
    <cellStyle name="SAPBEXHLevel0 2 2 2 2 2 2 2 3" xfId="37283"/>
    <cellStyle name="SAPBEXHLevel0 2 2 2 2 2 2 2 3 2" xfId="37282"/>
    <cellStyle name="SAPBEXHLevel0 2 2 2 2 2 2 2 4" xfId="37281"/>
    <cellStyle name="SAPBEXHLevel0 2 2 2 2 2 2 3" xfId="37280"/>
    <cellStyle name="SAPBEXHLevel0 2 2 2 2 2 2 3 2" xfId="37279"/>
    <cellStyle name="SAPBEXHLevel0 2 2 2 2 2 3" xfId="37278"/>
    <cellStyle name="SAPBEXHLevel0 2 2 2 2 2 3 2" xfId="37277"/>
    <cellStyle name="SAPBEXHLevel0 2 2 2 2 2 3 2 2" xfId="37276"/>
    <cellStyle name="SAPBEXHLevel0 2 2 2 2 2 3 2 2 2" xfId="37275"/>
    <cellStyle name="SAPBEXHLevel0 2 2 2 2 2 3 2 2 2 2" xfId="37274"/>
    <cellStyle name="SAPBEXHLevel0 2 2 2 2 2 3 2 2 3" xfId="37273"/>
    <cellStyle name="SAPBEXHLevel0 2 2 2 2 2 3 2 3" xfId="37272"/>
    <cellStyle name="SAPBEXHLevel0 2 2 2 2 2 3 2 3 2" xfId="37271"/>
    <cellStyle name="SAPBEXHLevel0 2 2 2 2 2 3 2 4" xfId="37270"/>
    <cellStyle name="SAPBEXHLevel0 2 2 2 2 2 4" xfId="37269"/>
    <cellStyle name="SAPBEXHLevel0 2 2 2 2 2 4 2" xfId="37268"/>
    <cellStyle name="SAPBEXHLevel0 2 2 2 2 2 4 2 2" xfId="37267"/>
    <cellStyle name="SAPBEXHLevel0 2 2 2 2 2 4 2 2 2" xfId="37266"/>
    <cellStyle name="SAPBEXHLevel0 2 2 2 2 2 4 2 2 2 2" xfId="37265"/>
    <cellStyle name="SAPBEXHLevel0 2 2 2 2 2 4 2 2 3" xfId="37264"/>
    <cellStyle name="SAPBEXHLevel0 2 2 2 2 2 4 2 3" xfId="37263"/>
    <cellStyle name="SAPBEXHLevel0 2 2 2 2 2 4 2 3 2" xfId="37262"/>
    <cellStyle name="SAPBEXHLevel0 2 2 2 2 2 4 2 4" xfId="37261"/>
    <cellStyle name="SAPBEXHLevel0 2 2 2 2 2 4 3" xfId="37260"/>
    <cellStyle name="SAPBEXHLevel0 2 2 2 2 2 4 3 2" xfId="37259"/>
    <cellStyle name="SAPBEXHLevel0 2 2 2 2 2 4 4" xfId="37258"/>
    <cellStyle name="SAPBEXHLevel0 2 2 2 2 2 5" xfId="37257"/>
    <cellStyle name="SAPBEXHLevel0 2 2 2 2 2 5 2" xfId="37256"/>
    <cellStyle name="SAPBEXHLevel0 2 2 2 2 2 5 2 2" xfId="37255"/>
    <cellStyle name="SAPBEXHLevel0 2 2 2 2 2 5 2 2 2" xfId="37254"/>
    <cellStyle name="SAPBEXHLevel0 2 2 2 2 2 5 2 2 2 2" xfId="37253"/>
    <cellStyle name="SAPBEXHLevel0 2 2 2 2 2 5 2 2 3" xfId="37252"/>
    <cellStyle name="SAPBEXHLevel0 2 2 2 2 2 5 2 3" xfId="37251"/>
    <cellStyle name="SAPBEXHLevel0 2 2 2 2 2 5 2 3 2" xfId="37250"/>
    <cellStyle name="SAPBEXHLevel0 2 2 2 2 2 5 2 4" xfId="37249"/>
    <cellStyle name="SAPBEXHLevel0 2 2 2 2 2 5 3" xfId="37248"/>
    <cellStyle name="SAPBEXHLevel0 2 2 2 2 2 5 3 2" xfId="37247"/>
    <cellStyle name="SAPBEXHLevel0 2 2 2 2 2 5 3 2 2" xfId="37246"/>
    <cellStyle name="SAPBEXHLevel0 2 2 2 2 2 5 3 3" xfId="37245"/>
    <cellStyle name="SAPBEXHLevel0 2 2 2 2 2 5 4" xfId="37244"/>
    <cellStyle name="SAPBEXHLevel0 2 2 2 2 2 5 4 2" xfId="37243"/>
    <cellStyle name="SAPBEXHLevel0 2 2 2 2 2 5 5" xfId="37242"/>
    <cellStyle name="SAPBEXHLevel0 2 2 2 2 2 6" xfId="37241"/>
    <cellStyle name="SAPBEXHLevel0 2 2 2 2 2 6 2" xfId="37240"/>
    <cellStyle name="SAPBEXHLevel0 2 2 2 2 2 6 2 2" xfId="37239"/>
    <cellStyle name="SAPBEXHLevel0 2 2 2 2 2 6 2 2 2" xfId="37238"/>
    <cellStyle name="SAPBEXHLevel0 2 2 2 2 2 6 2 2 2 2" xfId="37237"/>
    <cellStyle name="SAPBEXHLevel0 2 2 2 2 2 6 2 2 3" xfId="37236"/>
    <cellStyle name="SAPBEXHLevel0 2 2 2 2 2 6 2 3" xfId="37235"/>
    <cellStyle name="SAPBEXHLevel0 2 2 2 2 2 6 2 3 2" xfId="37234"/>
    <cellStyle name="SAPBEXHLevel0 2 2 2 2 2 6 2 4" xfId="37233"/>
    <cellStyle name="SAPBEXHLevel0 2 2 2 2 2 6 3" xfId="37232"/>
    <cellStyle name="SAPBEXHLevel0 2 2 2 2 2 6 3 2" xfId="37231"/>
    <cellStyle name="SAPBEXHLevel0 2 2 2 2 2 6 4" xfId="37230"/>
    <cellStyle name="SAPBEXHLevel0 2 2 2 2 2 7" xfId="37229"/>
    <cellStyle name="SAPBEXHLevel0 2 2 2 2 2 7 2" xfId="37228"/>
    <cellStyle name="SAPBEXHLevel0 2 2 2 2 2 7 2 2" xfId="37227"/>
    <cellStyle name="SAPBEXHLevel0 2 2 2 2 2 7 2 2 2" xfId="37226"/>
    <cellStyle name="SAPBEXHLevel0 2 2 2 2 2 7 2 2 2 2" xfId="37225"/>
    <cellStyle name="SAPBEXHLevel0 2 2 2 2 2 7 2 2 3" xfId="37224"/>
    <cellStyle name="SAPBEXHLevel0 2 2 2 2 2 7 2 3" xfId="37223"/>
    <cellStyle name="SAPBEXHLevel0 2 2 2 2 2 7 2 3 2" xfId="37222"/>
    <cellStyle name="SAPBEXHLevel0 2 2 2 2 2 7 2 4" xfId="37221"/>
    <cellStyle name="SAPBEXHLevel0 2 2 2 2 2 7 3" xfId="37220"/>
    <cellStyle name="SAPBEXHLevel0 2 2 2 2 2 7 3 2" xfId="37219"/>
    <cellStyle name="SAPBEXHLevel0 2 2 2 2 2 7 3 2 2" xfId="37218"/>
    <cellStyle name="SAPBEXHLevel0 2 2 2 2 2 7 3 3" xfId="37217"/>
    <cellStyle name="SAPBEXHLevel0 2 2 2 2 2 7 4" xfId="37216"/>
    <cellStyle name="SAPBEXHLevel0 2 2 2 2 2 7 4 2" xfId="37215"/>
    <cellStyle name="SAPBEXHLevel0 2 2 2 2 2 7 5" xfId="37214"/>
    <cellStyle name="SAPBEXHLevel0 2 2 2 2 3" xfId="37213"/>
    <cellStyle name="SAPBEXHLevel0 2 2 2 2 3 2" xfId="37212"/>
    <cellStyle name="SAPBEXHLevel0 2 2 2 2 3 2 2" xfId="37211"/>
    <cellStyle name="SAPBEXHLevel0 2 2 2 2 3 2 2 2" xfId="37210"/>
    <cellStyle name="SAPBEXHLevel0 2 2 2 2 3 2 2 2 2" xfId="37209"/>
    <cellStyle name="SAPBEXHLevel0 2 2 2 2 3 2 2 3" xfId="37208"/>
    <cellStyle name="SAPBEXHLevel0 2 2 2 2 3 2 3" xfId="37207"/>
    <cellStyle name="SAPBEXHLevel0 2 2 2 2 3 2 3 2" xfId="37206"/>
    <cellStyle name="SAPBEXHLevel0 2 2 2 2 3 2 4" xfId="37205"/>
    <cellStyle name="SAPBEXHLevel0 2 2 2 2 3 3" xfId="37204"/>
    <cellStyle name="SAPBEXHLevel0 2 2 2 2 3 3 2" xfId="37203"/>
    <cellStyle name="SAPBEXHLevel0 2 2 2 2 4" xfId="37202"/>
    <cellStyle name="SAPBEXHLevel0 2 2 2 2 4 2" xfId="37201"/>
    <cellStyle name="SAPBEXHLevel0 2 2 2 2 4 2 2" xfId="37200"/>
    <cellStyle name="SAPBEXHLevel0 2 2 2 2 4 2 2 2" xfId="37199"/>
    <cellStyle name="SAPBEXHLevel0 2 2 2 2 4 2 2 2 2" xfId="37198"/>
    <cellStyle name="SAPBEXHLevel0 2 2 2 2 4 2 2 3" xfId="37197"/>
    <cellStyle name="SAPBEXHLevel0 2 2 2 2 4 2 3" xfId="37196"/>
    <cellStyle name="SAPBEXHLevel0 2 2 2 2 4 2 3 2" xfId="37195"/>
    <cellStyle name="SAPBEXHLevel0 2 2 2 2 4 2 4" xfId="37194"/>
    <cellStyle name="SAPBEXHLevel0 2 2 2 2 5" xfId="37193"/>
    <cellStyle name="SAPBEXHLevel0 2 2 2 2 5 2" xfId="37192"/>
    <cellStyle name="SAPBEXHLevel0 2 2 2 2 5 2 2" xfId="37191"/>
    <cellStyle name="SAPBEXHLevel0 2 2 2 2 5 2 2 2" xfId="37190"/>
    <cellStyle name="SAPBEXHLevel0 2 2 2 2 5 2 2 2 2" xfId="37189"/>
    <cellStyle name="SAPBEXHLevel0 2 2 2 2 5 2 2 3" xfId="37188"/>
    <cellStyle name="SAPBEXHLevel0 2 2 2 2 5 2 3" xfId="37187"/>
    <cellStyle name="SAPBEXHLevel0 2 2 2 2 5 2 3 2" xfId="37186"/>
    <cellStyle name="SAPBEXHLevel0 2 2 2 2 5 2 4" xfId="37185"/>
    <cellStyle name="SAPBEXHLevel0 2 2 2 2 5 3" xfId="37184"/>
    <cellStyle name="SAPBEXHLevel0 2 2 2 2 5 3 2" xfId="37183"/>
    <cellStyle name="SAPBEXHLevel0 2 2 2 2 5 4" xfId="37182"/>
    <cellStyle name="SAPBEXHLevel0 2 2 2 2 6" xfId="37181"/>
    <cellStyle name="SAPBEXHLevel0 2 2 2 2 6 2" xfId="37180"/>
    <cellStyle name="SAPBEXHLevel0 2 2 2 2 6 2 2" xfId="37179"/>
    <cellStyle name="SAPBEXHLevel0 2 2 2 2 6 2 2 2" xfId="37178"/>
    <cellStyle name="SAPBEXHLevel0 2 2 2 2 6 2 2 2 2" xfId="37177"/>
    <cellStyle name="SAPBEXHLevel0 2 2 2 2 6 2 2 3" xfId="37176"/>
    <cellStyle name="SAPBEXHLevel0 2 2 2 2 6 2 3" xfId="37175"/>
    <cellStyle name="SAPBEXHLevel0 2 2 2 2 6 2 3 2" xfId="37174"/>
    <cellStyle name="SAPBEXHLevel0 2 2 2 2 6 2 4" xfId="37173"/>
    <cellStyle name="SAPBEXHLevel0 2 2 2 2 6 3" xfId="37172"/>
    <cellStyle name="SAPBEXHLevel0 2 2 2 2 6 3 2" xfId="37171"/>
    <cellStyle name="SAPBEXHLevel0 2 2 2 2 6 3 2 2" xfId="37170"/>
    <cellStyle name="SAPBEXHLevel0 2 2 2 2 6 3 3" xfId="37169"/>
    <cellStyle name="SAPBEXHLevel0 2 2 2 2 6 4" xfId="37168"/>
    <cellStyle name="SAPBEXHLevel0 2 2 2 2 6 4 2" xfId="37167"/>
    <cellStyle name="SAPBEXHLevel0 2 2 2 2 6 5" xfId="37166"/>
    <cellStyle name="SAPBEXHLevel0 2 2 2 2 7" xfId="37165"/>
    <cellStyle name="SAPBEXHLevel0 2 2 2 2 7 2" xfId="37164"/>
    <cellStyle name="SAPBEXHLevel0 2 2 2 2 7 2 2" xfId="37163"/>
    <cellStyle name="SAPBEXHLevel0 2 2 2 2 7 2 2 2" xfId="37162"/>
    <cellStyle name="SAPBEXHLevel0 2 2 2 2 7 2 2 2 2" xfId="37161"/>
    <cellStyle name="SAPBEXHLevel0 2 2 2 2 7 2 2 3" xfId="37160"/>
    <cellStyle name="SAPBEXHLevel0 2 2 2 2 7 2 3" xfId="37159"/>
    <cellStyle name="SAPBEXHLevel0 2 2 2 2 7 2 3 2" xfId="37158"/>
    <cellStyle name="SAPBEXHLevel0 2 2 2 2 7 2 4" xfId="37157"/>
    <cellStyle name="SAPBEXHLevel0 2 2 2 2 7 3" xfId="37156"/>
    <cellStyle name="SAPBEXHLevel0 2 2 2 2 7 3 2" xfId="37155"/>
    <cellStyle name="SAPBEXHLevel0 2 2 2 2 7 4" xfId="37154"/>
    <cellStyle name="SAPBEXHLevel0 2 2 2 2 8" xfId="37153"/>
    <cellStyle name="SAPBEXHLevel0 2 2 2 2 8 2" xfId="37152"/>
    <cellStyle name="SAPBEXHLevel0 2 2 2 2 8 2 2" xfId="37151"/>
    <cellStyle name="SAPBEXHLevel0 2 2 2 2 8 2 2 2" xfId="37150"/>
    <cellStyle name="SAPBEXHLevel0 2 2 2 2 8 2 2 2 2" xfId="37149"/>
    <cellStyle name="SAPBEXHLevel0 2 2 2 2 8 2 2 3" xfId="37148"/>
    <cellStyle name="SAPBEXHLevel0 2 2 2 2 8 2 3" xfId="37147"/>
    <cellStyle name="SAPBEXHLevel0 2 2 2 2 8 2 3 2" xfId="37146"/>
    <cellStyle name="SAPBEXHLevel0 2 2 2 2 8 2 4" xfId="37145"/>
    <cellStyle name="SAPBEXHLevel0 2 2 2 2 8 3" xfId="37144"/>
    <cellStyle name="SAPBEXHLevel0 2 2 2 2 8 3 2" xfId="37143"/>
    <cellStyle name="SAPBEXHLevel0 2 2 2 2 8 3 2 2" xfId="37142"/>
    <cellStyle name="SAPBEXHLevel0 2 2 2 2 8 3 3" xfId="37141"/>
    <cellStyle name="SAPBEXHLevel0 2 2 2 2 8 4" xfId="37140"/>
    <cellStyle name="SAPBEXHLevel0 2 2 2 2 8 4 2" xfId="37139"/>
    <cellStyle name="SAPBEXHLevel0 2 2 2 2 8 5" xfId="37138"/>
    <cellStyle name="SAPBEXHLevel0 2 2 2 3" xfId="37137"/>
    <cellStyle name="SAPBEXHLevel0 2 2 2 3 2" xfId="37136"/>
    <cellStyle name="SAPBEXHLevel0 2 2 2 3 2 2" xfId="37135"/>
    <cellStyle name="SAPBEXHLevel0 2 2 2 3 2 2 2" xfId="37134"/>
    <cellStyle name="SAPBEXHLevel0 2 2 2 3 2 2 2 2" xfId="37133"/>
    <cellStyle name="SAPBEXHLevel0 2 2 2 3 2 2 2 2 2" xfId="37132"/>
    <cellStyle name="SAPBEXHLevel0 2 2 2 3 2 2 2 3" xfId="37131"/>
    <cellStyle name="SAPBEXHLevel0 2 2 2 3 2 2 3" xfId="37130"/>
    <cellStyle name="SAPBEXHLevel0 2 2 2 3 2 2 3 2" xfId="37129"/>
    <cellStyle name="SAPBEXHLevel0 2 2 2 3 2 2 4" xfId="37128"/>
    <cellStyle name="SAPBEXHLevel0 2 2 2 3 2 3" xfId="37127"/>
    <cellStyle name="SAPBEXHLevel0 2 2 2 3 2 3 2" xfId="37126"/>
    <cellStyle name="SAPBEXHLevel0 2 2 2 3 3" xfId="37125"/>
    <cellStyle name="SAPBEXHLevel0 2 2 2 3 3 2" xfId="37124"/>
    <cellStyle name="SAPBEXHLevel0 2 2 2 3 3 2 2" xfId="37123"/>
    <cellStyle name="SAPBEXHLevel0 2 2 2 3 3 2 2 2" xfId="37122"/>
    <cellStyle name="SAPBEXHLevel0 2 2 2 3 3 2 2 2 2" xfId="37121"/>
    <cellStyle name="SAPBEXHLevel0 2 2 2 3 3 2 2 3" xfId="37120"/>
    <cellStyle name="SAPBEXHLevel0 2 2 2 3 3 2 3" xfId="37119"/>
    <cellStyle name="SAPBEXHLevel0 2 2 2 3 3 2 3 2" xfId="37118"/>
    <cellStyle name="SAPBEXHLevel0 2 2 2 3 3 2 4" xfId="37117"/>
    <cellStyle name="SAPBEXHLevel0 2 2 2 3 4" xfId="37116"/>
    <cellStyle name="SAPBEXHLevel0 2 2 2 3 4 2" xfId="37115"/>
    <cellStyle name="SAPBEXHLevel0 2 2 2 3 4 2 2" xfId="37114"/>
    <cellStyle name="SAPBEXHLevel0 2 2 2 3 4 2 2 2" xfId="37113"/>
    <cellStyle name="SAPBEXHLevel0 2 2 2 3 4 2 2 2 2" xfId="37112"/>
    <cellStyle name="SAPBEXHLevel0 2 2 2 3 4 2 2 3" xfId="37111"/>
    <cellStyle name="SAPBEXHLevel0 2 2 2 3 4 2 3" xfId="37110"/>
    <cellStyle name="SAPBEXHLevel0 2 2 2 3 4 2 3 2" xfId="37109"/>
    <cellStyle name="SAPBEXHLevel0 2 2 2 3 4 2 4" xfId="37108"/>
    <cellStyle name="SAPBEXHLevel0 2 2 2 3 4 3" xfId="37107"/>
    <cellStyle name="SAPBEXHLevel0 2 2 2 3 4 3 2" xfId="37106"/>
    <cellStyle name="SAPBEXHLevel0 2 2 2 3 4 4" xfId="37105"/>
    <cellStyle name="SAPBEXHLevel0 2 2 2 3 5" xfId="37104"/>
    <cellStyle name="SAPBEXHLevel0 2 2 2 3 5 2" xfId="37103"/>
    <cellStyle name="SAPBEXHLevel0 2 2 2 3 5 2 2" xfId="37102"/>
    <cellStyle name="SAPBEXHLevel0 2 2 2 3 5 2 2 2" xfId="37101"/>
    <cellStyle name="SAPBEXHLevel0 2 2 2 3 5 2 2 2 2" xfId="37100"/>
    <cellStyle name="SAPBEXHLevel0 2 2 2 3 5 2 2 3" xfId="37099"/>
    <cellStyle name="SAPBEXHLevel0 2 2 2 3 5 2 3" xfId="37098"/>
    <cellStyle name="SAPBEXHLevel0 2 2 2 3 5 2 3 2" xfId="37097"/>
    <cellStyle name="SAPBEXHLevel0 2 2 2 3 5 2 4" xfId="37096"/>
    <cellStyle name="SAPBEXHLevel0 2 2 2 3 5 3" xfId="37095"/>
    <cellStyle name="SAPBEXHLevel0 2 2 2 3 5 3 2" xfId="37094"/>
    <cellStyle name="SAPBEXHLevel0 2 2 2 3 5 3 2 2" xfId="37093"/>
    <cellStyle name="SAPBEXHLevel0 2 2 2 3 5 3 3" xfId="37092"/>
    <cellStyle name="SAPBEXHLevel0 2 2 2 3 5 4" xfId="37091"/>
    <cellStyle name="SAPBEXHLevel0 2 2 2 3 5 4 2" xfId="37090"/>
    <cellStyle name="SAPBEXHLevel0 2 2 2 3 5 5" xfId="37089"/>
    <cellStyle name="SAPBEXHLevel0 2 2 2 3 6" xfId="37088"/>
    <cellStyle name="SAPBEXHLevel0 2 2 2 3 6 2" xfId="37087"/>
    <cellStyle name="SAPBEXHLevel0 2 2 2 3 6 2 2" xfId="37086"/>
    <cellStyle name="SAPBEXHLevel0 2 2 2 3 6 2 2 2" xfId="37085"/>
    <cellStyle name="SAPBEXHLevel0 2 2 2 3 6 2 2 2 2" xfId="37084"/>
    <cellStyle name="SAPBEXHLevel0 2 2 2 3 6 2 2 3" xfId="37083"/>
    <cellStyle name="SAPBEXHLevel0 2 2 2 3 6 2 3" xfId="37082"/>
    <cellStyle name="SAPBEXHLevel0 2 2 2 3 6 2 3 2" xfId="37081"/>
    <cellStyle name="SAPBEXHLevel0 2 2 2 3 6 2 4" xfId="37080"/>
    <cellStyle name="SAPBEXHLevel0 2 2 2 3 6 3" xfId="37079"/>
    <cellStyle name="SAPBEXHLevel0 2 2 2 3 6 3 2" xfId="37078"/>
    <cellStyle name="SAPBEXHLevel0 2 2 2 3 6 4" xfId="37077"/>
    <cellStyle name="SAPBEXHLevel0 2 2 2 3 7" xfId="37076"/>
    <cellStyle name="SAPBEXHLevel0 2 2 2 3 7 2" xfId="37075"/>
    <cellStyle name="SAPBEXHLevel0 2 2 2 3 7 2 2" xfId="37074"/>
    <cellStyle name="SAPBEXHLevel0 2 2 2 3 7 2 2 2" xfId="37073"/>
    <cellStyle name="SAPBEXHLevel0 2 2 2 3 7 2 2 2 2" xfId="37072"/>
    <cellStyle name="SAPBEXHLevel0 2 2 2 3 7 2 2 3" xfId="37071"/>
    <cellStyle name="SAPBEXHLevel0 2 2 2 3 7 2 3" xfId="37070"/>
    <cellStyle name="SAPBEXHLevel0 2 2 2 3 7 2 3 2" xfId="37069"/>
    <cellStyle name="SAPBEXHLevel0 2 2 2 3 7 2 4" xfId="37068"/>
    <cellStyle name="SAPBEXHLevel0 2 2 2 3 7 3" xfId="37067"/>
    <cellStyle name="SAPBEXHLevel0 2 2 2 3 7 3 2" xfId="37066"/>
    <cellStyle name="SAPBEXHLevel0 2 2 2 3 7 3 2 2" xfId="37065"/>
    <cellStyle name="SAPBEXHLevel0 2 2 2 3 7 3 3" xfId="37064"/>
    <cellStyle name="SAPBEXHLevel0 2 2 2 3 7 4" xfId="37063"/>
    <cellStyle name="SAPBEXHLevel0 2 2 2 3 7 4 2" xfId="37062"/>
    <cellStyle name="SAPBEXHLevel0 2 2 2 3 7 5" xfId="37061"/>
    <cellStyle name="SAPBEXHLevel0 2 2 2 4" xfId="37060"/>
    <cellStyle name="SAPBEXHLevel0 2 2 2 4 2" xfId="37059"/>
    <cellStyle name="SAPBEXHLevel0 2 2 2 4 2 2" xfId="37058"/>
    <cellStyle name="SAPBEXHLevel0 2 2 2 4 2 2 2" xfId="37057"/>
    <cellStyle name="SAPBEXHLevel0 2 2 2 4 2 2 2 2" xfId="37056"/>
    <cellStyle name="SAPBEXHLevel0 2 2 2 4 2 2 3" xfId="37055"/>
    <cellStyle name="SAPBEXHLevel0 2 2 2 4 2 3" xfId="37054"/>
    <cellStyle name="SAPBEXHLevel0 2 2 2 4 2 3 2" xfId="37053"/>
    <cellStyle name="SAPBEXHLevel0 2 2 2 4 2 4" xfId="37052"/>
    <cellStyle name="SAPBEXHLevel0 2 2 2 4 3" xfId="37051"/>
    <cellStyle name="SAPBEXHLevel0 2 2 2 4 3 2" xfId="37050"/>
    <cellStyle name="SAPBEXHLevel0 2 2 2 5" xfId="37049"/>
    <cellStyle name="SAPBEXHLevel0 2 2 2 5 2" xfId="37048"/>
    <cellStyle name="SAPBEXHLevel0 2 2 2 5 2 2" xfId="37047"/>
    <cellStyle name="SAPBEXHLevel0 2 2 2 5 2 2 2" xfId="37046"/>
    <cellStyle name="SAPBEXHLevel0 2 2 2 5 2 2 2 2" xfId="37045"/>
    <cellStyle name="SAPBEXHLevel0 2 2 2 5 2 2 3" xfId="37044"/>
    <cellStyle name="SAPBEXHLevel0 2 2 2 5 2 3" xfId="37043"/>
    <cellStyle name="SAPBEXHLevel0 2 2 2 5 2 3 2" xfId="37042"/>
    <cellStyle name="SAPBEXHLevel0 2 2 2 5 2 4" xfId="37041"/>
    <cellStyle name="SAPBEXHLevel0 2 2 2 6" xfId="37040"/>
    <cellStyle name="SAPBEXHLevel0 2 2 2 6 2" xfId="37039"/>
    <cellStyle name="SAPBEXHLevel0 2 2 2 6 2 2" xfId="37038"/>
    <cellStyle name="SAPBEXHLevel0 2 2 2 6 2 2 2" xfId="37037"/>
    <cellStyle name="SAPBEXHLevel0 2 2 2 6 2 2 2 2" xfId="37036"/>
    <cellStyle name="SAPBEXHLevel0 2 2 2 6 2 2 3" xfId="37035"/>
    <cellStyle name="SAPBEXHLevel0 2 2 2 6 2 3" xfId="37034"/>
    <cellStyle name="SAPBEXHLevel0 2 2 2 6 2 3 2" xfId="37033"/>
    <cellStyle name="SAPBEXHLevel0 2 2 2 6 2 4" xfId="37032"/>
    <cellStyle name="SAPBEXHLevel0 2 2 2 6 3" xfId="37031"/>
    <cellStyle name="SAPBEXHLevel0 2 2 2 6 3 2" xfId="37030"/>
    <cellStyle name="SAPBEXHLevel0 2 2 2 6 4" xfId="37029"/>
    <cellStyle name="SAPBEXHLevel0 2 2 2 7" xfId="37028"/>
    <cellStyle name="SAPBEXHLevel0 2 2 2 7 2" xfId="37027"/>
    <cellStyle name="SAPBEXHLevel0 2 2 2 7 2 2" xfId="37026"/>
    <cellStyle name="SAPBEXHLevel0 2 2 2 7 2 2 2" xfId="37025"/>
    <cellStyle name="SAPBEXHLevel0 2 2 2 7 2 2 2 2" xfId="37024"/>
    <cellStyle name="SAPBEXHLevel0 2 2 2 7 2 2 3" xfId="37023"/>
    <cellStyle name="SAPBEXHLevel0 2 2 2 7 2 3" xfId="37022"/>
    <cellStyle name="SAPBEXHLevel0 2 2 2 7 2 3 2" xfId="37021"/>
    <cellStyle name="SAPBEXHLevel0 2 2 2 7 2 4" xfId="37020"/>
    <cellStyle name="SAPBEXHLevel0 2 2 2 7 3" xfId="37019"/>
    <cellStyle name="SAPBEXHLevel0 2 2 2 7 3 2" xfId="37018"/>
    <cellStyle name="SAPBEXHLevel0 2 2 2 7 3 2 2" xfId="37017"/>
    <cellStyle name="SAPBEXHLevel0 2 2 2 7 3 3" xfId="37016"/>
    <cellStyle name="SAPBEXHLevel0 2 2 2 7 4" xfId="37015"/>
    <cellStyle name="SAPBEXHLevel0 2 2 2 7 4 2" xfId="37014"/>
    <cellStyle name="SAPBEXHLevel0 2 2 2 7 5" xfId="37013"/>
    <cellStyle name="SAPBEXHLevel0 2 2 2 8" xfId="37012"/>
    <cellStyle name="SAPBEXHLevel0 2 2 2 8 2" xfId="37011"/>
    <cellStyle name="SAPBEXHLevel0 2 2 2 8 2 2" xfId="37010"/>
    <cellStyle name="SAPBEXHLevel0 2 2 2 8 2 2 2" xfId="37009"/>
    <cellStyle name="SAPBEXHLevel0 2 2 2 8 2 2 2 2" xfId="37008"/>
    <cellStyle name="SAPBEXHLevel0 2 2 2 8 2 2 3" xfId="37007"/>
    <cellStyle name="SAPBEXHLevel0 2 2 2 8 2 3" xfId="37006"/>
    <cellStyle name="SAPBEXHLevel0 2 2 2 8 2 3 2" xfId="37005"/>
    <cellStyle name="SAPBEXHLevel0 2 2 2 8 2 4" xfId="37004"/>
    <cellStyle name="SAPBEXHLevel0 2 2 2 8 3" xfId="37003"/>
    <cellStyle name="SAPBEXHLevel0 2 2 2 8 3 2" xfId="37002"/>
    <cellStyle name="SAPBEXHLevel0 2 2 2 8 4" xfId="37001"/>
    <cellStyle name="SAPBEXHLevel0 2 2 2 9" xfId="37000"/>
    <cellStyle name="SAPBEXHLevel0 2 2 2 9 2" xfId="36999"/>
    <cellStyle name="SAPBEXHLevel0 2 2 2 9 2 2" xfId="36998"/>
    <cellStyle name="SAPBEXHLevel0 2 2 2 9 2 2 2" xfId="36997"/>
    <cellStyle name="SAPBEXHLevel0 2 2 2 9 2 2 2 2" xfId="36996"/>
    <cellStyle name="SAPBEXHLevel0 2 2 2 9 2 2 3" xfId="36995"/>
    <cellStyle name="SAPBEXHLevel0 2 2 2 9 2 3" xfId="36994"/>
    <cellStyle name="SAPBEXHLevel0 2 2 2 9 2 3 2" xfId="36993"/>
    <cellStyle name="SAPBEXHLevel0 2 2 2 9 2 4" xfId="36992"/>
    <cellStyle name="SAPBEXHLevel0 2 2 2 9 3" xfId="36991"/>
    <cellStyle name="SAPBEXHLevel0 2 2 2 9 3 2" xfId="36990"/>
    <cellStyle name="SAPBEXHLevel0 2 2 2 9 3 2 2" xfId="36989"/>
    <cellStyle name="SAPBEXHLevel0 2 2 2 9 3 3" xfId="36988"/>
    <cellStyle name="SAPBEXHLevel0 2 2 2 9 4" xfId="36987"/>
    <cellStyle name="SAPBEXHLevel0 2 2 2 9 4 2" xfId="36986"/>
    <cellStyle name="SAPBEXHLevel0 2 2 2 9 5" xfId="36985"/>
    <cellStyle name="SAPBEXHLevel0 2 2 3" xfId="36984"/>
    <cellStyle name="SAPBEXHLevel0 2 2 3 2" xfId="36983"/>
    <cellStyle name="SAPBEXHLevel0 2 2 3 2 2" xfId="36982"/>
    <cellStyle name="SAPBEXHLevel0 2 2 3 2 2 2" xfId="36981"/>
    <cellStyle name="SAPBEXHLevel0 2 2 3 2 2 2 2" xfId="36980"/>
    <cellStyle name="SAPBEXHLevel0 2 2 3 2 2 2 2 2" xfId="36979"/>
    <cellStyle name="SAPBEXHLevel0 2 2 3 2 2 2 2 2 2" xfId="36978"/>
    <cellStyle name="SAPBEXHLevel0 2 2 3 2 2 2 2 3" xfId="36977"/>
    <cellStyle name="SAPBEXHLevel0 2 2 3 2 2 2 3" xfId="36976"/>
    <cellStyle name="SAPBEXHLevel0 2 2 3 2 2 2 3 2" xfId="36975"/>
    <cellStyle name="SAPBEXHLevel0 2 2 3 2 2 2 4" xfId="36974"/>
    <cellStyle name="SAPBEXHLevel0 2 2 3 2 2 3" xfId="36973"/>
    <cellStyle name="SAPBEXHLevel0 2 2 3 2 2 3 2" xfId="36972"/>
    <cellStyle name="SAPBEXHLevel0 2 2 3 2 3" xfId="36971"/>
    <cellStyle name="SAPBEXHLevel0 2 2 3 2 3 2" xfId="36970"/>
    <cellStyle name="SAPBEXHLevel0 2 2 3 2 3 2 2" xfId="36969"/>
    <cellStyle name="SAPBEXHLevel0 2 2 3 2 3 2 2 2" xfId="36968"/>
    <cellStyle name="SAPBEXHLevel0 2 2 3 2 3 2 2 2 2" xfId="36967"/>
    <cellStyle name="SAPBEXHLevel0 2 2 3 2 3 2 2 3" xfId="36966"/>
    <cellStyle name="SAPBEXHLevel0 2 2 3 2 3 2 3" xfId="36965"/>
    <cellStyle name="SAPBEXHLevel0 2 2 3 2 3 2 3 2" xfId="36964"/>
    <cellStyle name="SAPBEXHLevel0 2 2 3 2 3 2 4" xfId="36963"/>
    <cellStyle name="SAPBEXHLevel0 2 2 3 2 4" xfId="36962"/>
    <cellStyle name="SAPBEXHLevel0 2 2 3 2 4 2" xfId="36961"/>
    <cellStyle name="SAPBEXHLevel0 2 2 3 2 4 2 2" xfId="36960"/>
    <cellStyle name="SAPBEXHLevel0 2 2 3 2 4 2 2 2" xfId="36959"/>
    <cellStyle name="SAPBEXHLevel0 2 2 3 2 4 2 2 2 2" xfId="36958"/>
    <cellStyle name="SAPBEXHLevel0 2 2 3 2 4 2 2 3" xfId="36957"/>
    <cellStyle name="SAPBEXHLevel0 2 2 3 2 4 2 3" xfId="36956"/>
    <cellStyle name="SAPBEXHLevel0 2 2 3 2 4 2 3 2" xfId="36955"/>
    <cellStyle name="SAPBEXHLevel0 2 2 3 2 4 2 4" xfId="36954"/>
    <cellStyle name="SAPBEXHLevel0 2 2 3 2 4 3" xfId="36953"/>
    <cellStyle name="SAPBEXHLevel0 2 2 3 2 4 3 2" xfId="36952"/>
    <cellStyle name="SAPBEXHLevel0 2 2 3 2 4 4" xfId="36951"/>
    <cellStyle name="SAPBEXHLevel0 2 2 3 2 5" xfId="36950"/>
    <cellStyle name="SAPBEXHLevel0 2 2 3 2 5 2" xfId="36949"/>
    <cellStyle name="SAPBEXHLevel0 2 2 3 2 5 2 2" xfId="36948"/>
    <cellStyle name="SAPBEXHLevel0 2 2 3 2 5 2 2 2" xfId="36947"/>
    <cellStyle name="SAPBEXHLevel0 2 2 3 2 5 2 2 2 2" xfId="36946"/>
    <cellStyle name="SAPBEXHLevel0 2 2 3 2 5 2 2 3" xfId="36945"/>
    <cellStyle name="SAPBEXHLevel0 2 2 3 2 5 2 3" xfId="36944"/>
    <cellStyle name="SAPBEXHLevel0 2 2 3 2 5 2 3 2" xfId="36943"/>
    <cellStyle name="SAPBEXHLevel0 2 2 3 2 5 2 4" xfId="36942"/>
    <cellStyle name="SAPBEXHLevel0 2 2 3 2 5 3" xfId="36941"/>
    <cellStyle name="SAPBEXHLevel0 2 2 3 2 5 3 2" xfId="36940"/>
    <cellStyle name="SAPBEXHLevel0 2 2 3 2 5 3 2 2" xfId="36939"/>
    <cellStyle name="SAPBEXHLevel0 2 2 3 2 5 3 3" xfId="36938"/>
    <cellStyle name="SAPBEXHLevel0 2 2 3 2 5 4" xfId="36937"/>
    <cellStyle name="SAPBEXHLevel0 2 2 3 2 5 4 2" xfId="36936"/>
    <cellStyle name="SAPBEXHLevel0 2 2 3 2 5 5" xfId="36935"/>
    <cellStyle name="SAPBEXHLevel0 2 2 3 2 6" xfId="36934"/>
    <cellStyle name="SAPBEXHLevel0 2 2 3 2 6 2" xfId="36933"/>
    <cellStyle name="SAPBEXHLevel0 2 2 3 2 6 2 2" xfId="36932"/>
    <cellStyle name="SAPBEXHLevel0 2 2 3 2 6 2 2 2" xfId="36931"/>
    <cellStyle name="SAPBEXHLevel0 2 2 3 2 6 2 2 2 2" xfId="36930"/>
    <cellStyle name="SAPBEXHLevel0 2 2 3 2 6 2 2 3" xfId="36929"/>
    <cellStyle name="SAPBEXHLevel0 2 2 3 2 6 2 3" xfId="36928"/>
    <cellStyle name="SAPBEXHLevel0 2 2 3 2 6 2 3 2" xfId="36927"/>
    <cellStyle name="SAPBEXHLevel0 2 2 3 2 6 2 4" xfId="36926"/>
    <cellStyle name="SAPBEXHLevel0 2 2 3 2 6 3" xfId="36925"/>
    <cellStyle name="SAPBEXHLevel0 2 2 3 2 6 3 2" xfId="36924"/>
    <cellStyle name="SAPBEXHLevel0 2 2 3 2 6 4" xfId="36923"/>
    <cellStyle name="SAPBEXHLevel0 2 2 3 2 7" xfId="36922"/>
    <cellStyle name="SAPBEXHLevel0 2 2 3 2 7 2" xfId="36921"/>
    <cellStyle name="SAPBEXHLevel0 2 2 3 2 7 2 2" xfId="36920"/>
    <cellStyle name="SAPBEXHLevel0 2 2 3 2 7 2 2 2" xfId="36919"/>
    <cellStyle name="SAPBEXHLevel0 2 2 3 2 7 2 2 2 2" xfId="36918"/>
    <cellStyle name="SAPBEXHLevel0 2 2 3 2 7 2 2 3" xfId="36917"/>
    <cellStyle name="SAPBEXHLevel0 2 2 3 2 7 2 3" xfId="36916"/>
    <cellStyle name="SAPBEXHLevel0 2 2 3 2 7 2 3 2" xfId="36915"/>
    <cellStyle name="SAPBEXHLevel0 2 2 3 2 7 2 4" xfId="36914"/>
    <cellStyle name="SAPBEXHLevel0 2 2 3 2 7 3" xfId="36913"/>
    <cellStyle name="SAPBEXHLevel0 2 2 3 2 7 3 2" xfId="36912"/>
    <cellStyle name="SAPBEXHLevel0 2 2 3 2 7 3 2 2" xfId="36911"/>
    <cellStyle name="SAPBEXHLevel0 2 2 3 2 7 3 3" xfId="36910"/>
    <cellStyle name="SAPBEXHLevel0 2 2 3 2 7 4" xfId="36909"/>
    <cellStyle name="SAPBEXHLevel0 2 2 3 2 7 4 2" xfId="36908"/>
    <cellStyle name="SAPBEXHLevel0 2 2 3 2 7 5" xfId="36907"/>
    <cellStyle name="SAPBEXHLevel0 2 2 3 3" xfId="36906"/>
    <cellStyle name="SAPBEXHLevel0 2 2 3 3 2" xfId="36905"/>
    <cellStyle name="SAPBEXHLevel0 2 2 3 3 2 2" xfId="36904"/>
    <cellStyle name="SAPBEXHLevel0 2 2 3 3 2 2 2" xfId="36903"/>
    <cellStyle name="SAPBEXHLevel0 2 2 3 3 2 2 2 2" xfId="36902"/>
    <cellStyle name="SAPBEXHLevel0 2 2 3 3 2 2 3" xfId="36901"/>
    <cellStyle name="SAPBEXHLevel0 2 2 3 3 2 3" xfId="36900"/>
    <cellStyle name="SAPBEXHLevel0 2 2 3 3 2 3 2" xfId="36899"/>
    <cellStyle name="SAPBEXHLevel0 2 2 3 3 2 4" xfId="36898"/>
    <cellStyle name="SAPBEXHLevel0 2 2 3 3 3" xfId="36897"/>
    <cellStyle name="SAPBEXHLevel0 2 2 3 3 3 2" xfId="36896"/>
    <cellStyle name="SAPBEXHLevel0 2 2 3 4" xfId="36895"/>
    <cellStyle name="SAPBEXHLevel0 2 2 3 4 2" xfId="36894"/>
    <cellStyle name="SAPBEXHLevel0 2 2 3 4 2 2" xfId="36893"/>
    <cellStyle name="SAPBEXHLevel0 2 2 3 4 2 2 2" xfId="36892"/>
    <cellStyle name="SAPBEXHLevel0 2 2 3 4 2 2 2 2" xfId="36891"/>
    <cellStyle name="SAPBEXHLevel0 2 2 3 4 2 2 3" xfId="36890"/>
    <cellStyle name="SAPBEXHLevel0 2 2 3 4 2 3" xfId="36889"/>
    <cellStyle name="SAPBEXHLevel0 2 2 3 4 2 3 2" xfId="36888"/>
    <cellStyle name="SAPBEXHLevel0 2 2 3 4 2 4" xfId="36887"/>
    <cellStyle name="SAPBEXHLevel0 2 2 3 5" xfId="36886"/>
    <cellStyle name="SAPBEXHLevel0 2 2 3 5 2" xfId="36885"/>
    <cellStyle name="SAPBEXHLevel0 2 2 3 5 2 2" xfId="36884"/>
    <cellStyle name="SAPBEXHLevel0 2 2 3 5 2 2 2" xfId="36883"/>
    <cellStyle name="SAPBEXHLevel0 2 2 3 5 2 2 2 2" xfId="36882"/>
    <cellStyle name="SAPBEXHLevel0 2 2 3 5 2 2 3" xfId="36881"/>
    <cellStyle name="SAPBEXHLevel0 2 2 3 5 2 3" xfId="36880"/>
    <cellStyle name="SAPBEXHLevel0 2 2 3 5 2 3 2" xfId="36879"/>
    <cellStyle name="SAPBEXHLevel0 2 2 3 5 2 4" xfId="36878"/>
    <cellStyle name="SAPBEXHLevel0 2 2 3 5 3" xfId="36877"/>
    <cellStyle name="SAPBEXHLevel0 2 2 3 5 3 2" xfId="36876"/>
    <cellStyle name="SAPBEXHLevel0 2 2 3 5 4" xfId="36875"/>
    <cellStyle name="SAPBEXHLevel0 2 2 3 6" xfId="36874"/>
    <cellStyle name="SAPBEXHLevel0 2 2 3 6 2" xfId="36873"/>
    <cellStyle name="SAPBEXHLevel0 2 2 3 6 2 2" xfId="36872"/>
    <cellStyle name="SAPBEXHLevel0 2 2 3 6 2 2 2" xfId="36871"/>
    <cellStyle name="SAPBEXHLevel0 2 2 3 6 2 2 2 2" xfId="36870"/>
    <cellStyle name="SAPBEXHLevel0 2 2 3 6 2 2 3" xfId="36869"/>
    <cellStyle name="SAPBEXHLevel0 2 2 3 6 2 3" xfId="36868"/>
    <cellStyle name="SAPBEXHLevel0 2 2 3 6 2 3 2" xfId="36867"/>
    <cellStyle name="SAPBEXHLevel0 2 2 3 6 2 4" xfId="36866"/>
    <cellStyle name="SAPBEXHLevel0 2 2 3 6 3" xfId="36865"/>
    <cellStyle name="SAPBEXHLevel0 2 2 3 6 3 2" xfId="36864"/>
    <cellStyle name="SAPBEXHLevel0 2 2 3 6 3 2 2" xfId="36863"/>
    <cellStyle name="SAPBEXHLevel0 2 2 3 6 3 3" xfId="36862"/>
    <cellStyle name="SAPBEXHLevel0 2 2 3 6 4" xfId="36861"/>
    <cellStyle name="SAPBEXHLevel0 2 2 3 6 4 2" xfId="36860"/>
    <cellStyle name="SAPBEXHLevel0 2 2 3 6 5" xfId="36859"/>
    <cellStyle name="SAPBEXHLevel0 2 2 3 7" xfId="36858"/>
    <cellStyle name="SAPBEXHLevel0 2 2 3 7 2" xfId="36857"/>
    <cellStyle name="SAPBEXHLevel0 2 2 3 7 2 2" xfId="36856"/>
    <cellStyle name="SAPBEXHLevel0 2 2 3 7 2 2 2" xfId="36855"/>
    <cellStyle name="SAPBEXHLevel0 2 2 3 7 2 2 2 2" xfId="36854"/>
    <cellStyle name="SAPBEXHLevel0 2 2 3 7 2 2 3" xfId="36853"/>
    <cellStyle name="SAPBEXHLevel0 2 2 3 7 2 3" xfId="36852"/>
    <cellStyle name="SAPBEXHLevel0 2 2 3 7 2 3 2" xfId="36851"/>
    <cellStyle name="SAPBEXHLevel0 2 2 3 7 2 4" xfId="36850"/>
    <cellStyle name="SAPBEXHLevel0 2 2 3 7 3" xfId="36849"/>
    <cellStyle name="SAPBEXHLevel0 2 2 3 7 3 2" xfId="36848"/>
    <cellStyle name="SAPBEXHLevel0 2 2 3 7 4" xfId="36847"/>
    <cellStyle name="SAPBEXHLevel0 2 2 3 8" xfId="36846"/>
    <cellStyle name="SAPBEXHLevel0 2 2 3 8 2" xfId="36845"/>
    <cellStyle name="SAPBEXHLevel0 2 2 3 8 2 2" xfId="36844"/>
    <cellStyle name="SAPBEXHLevel0 2 2 3 8 2 2 2" xfId="36843"/>
    <cellStyle name="SAPBEXHLevel0 2 2 3 8 2 2 2 2" xfId="36842"/>
    <cellStyle name="SAPBEXHLevel0 2 2 3 8 2 2 3" xfId="36841"/>
    <cellStyle name="SAPBEXHLevel0 2 2 3 8 2 3" xfId="36840"/>
    <cellStyle name="SAPBEXHLevel0 2 2 3 8 2 3 2" xfId="36839"/>
    <cellStyle name="SAPBEXHLevel0 2 2 3 8 2 4" xfId="36838"/>
    <cellStyle name="SAPBEXHLevel0 2 2 3 8 3" xfId="36837"/>
    <cellStyle name="SAPBEXHLevel0 2 2 3 8 3 2" xfId="36836"/>
    <cellStyle name="SAPBEXHLevel0 2 2 3 8 3 2 2" xfId="36835"/>
    <cellStyle name="SAPBEXHLevel0 2 2 3 8 3 3" xfId="36834"/>
    <cellStyle name="SAPBEXHLevel0 2 2 3 8 4" xfId="36833"/>
    <cellStyle name="SAPBEXHLevel0 2 2 3 8 4 2" xfId="36832"/>
    <cellStyle name="SAPBEXHLevel0 2 2 3 8 5" xfId="36831"/>
    <cellStyle name="SAPBEXHLevel0 2 2 4" xfId="36830"/>
    <cellStyle name="SAPBEXHLevel0 2 2 4 2" xfId="36829"/>
    <cellStyle name="SAPBEXHLevel0 2 2 4 2 2" xfId="36828"/>
    <cellStyle name="SAPBEXHLevel0 2 2 4 2 2 2" xfId="36827"/>
    <cellStyle name="SAPBEXHLevel0 2 2 4 2 2 2 2" xfId="36826"/>
    <cellStyle name="SAPBEXHLevel0 2 2 4 2 2 2 2 2" xfId="36825"/>
    <cellStyle name="SAPBEXHLevel0 2 2 4 2 2 2 2 2 2" xfId="36824"/>
    <cellStyle name="SAPBEXHLevel0 2 2 4 2 2 2 2 3" xfId="36823"/>
    <cellStyle name="SAPBEXHLevel0 2 2 4 2 2 2 3" xfId="36822"/>
    <cellStyle name="SAPBEXHLevel0 2 2 4 2 2 2 3 2" xfId="36821"/>
    <cellStyle name="SAPBEXHLevel0 2 2 4 2 2 2 4" xfId="36820"/>
    <cellStyle name="SAPBEXHLevel0 2 2 4 2 2 3" xfId="36819"/>
    <cellStyle name="SAPBEXHLevel0 2 2 4 2 2 3 2" xfId="36818"/>
    <cellStyle name="SAPBEXHLevel0 2 2 4 2 3" xfId="36817"/>
    <cellStyle name="SAPBEXHLevel0 2 2 4 2 3 2" xfId="36816"/>
    <cellStyle name="SAPBEXHLevel0 2 2 4 2 3 2 2" xfId="36815"/>
    <cellStyle name="SAPBEXHLevel0 2 2 4 2 3 2 2 2" xfId="36814"/>
    <cellStyle name="SAPBEXHLevel0 2 2 4 2 3 2 2 2 2" xfId="36813"/>
    <cellStyle name="SAPBEXHLevel0 2 2 4 2 3 2 2 3" xfId="36812"/>
    <cellStyle name="SAPBEXHLevel0 2 2 4 2 3 2 3" xfId="36811"/>
    <cellStyle name="SAPBEXHLevel0 2 2 4 2 3 2 3 2" xfId="36810"/>
    <cellStyle name="SAPBEXHLevel0 2 2 4 2 3 2 4" xfId="36809"/>
    <cellStyle name="SAPBEXHLevel0 2 2 4 2 4" xfId="36808"/>
    <cellStyle name="SAPBEXHLevel0 2 2 4 2 4 2" xfId="36807"/>
    <cellStyle name="SAPBEXHLevel0 2 2 4 2 4 2 2" xfId="36806"/>
    <cellStyle name="SAPBEXHLevel0 2 2 4 2 4 2 2 2" xfId="36805"/>
    <cellStyle name="SAPBEXHLevel0 2 2 4 2 4 2 2 2 2" xfId="36804"/>
    <cellStyle name="SAPBEXHLevel0 2 2 4 2 4 2 2 3" xfId="36803"/>
    <cellStyle name="SAPBEXHLevel0 2 2 4 2 4 2 3" xfId="36802"/>
    <cellStyle name="SAPBEXHLevel0 2 2 4 2 4 2 3 2" xfId="36801"/>
    <cellStyle name="SAPBEXHLevel0 2 2 4 2 4 2 4" xfId="36800"/>
    <cellStyle name="SAPBEXHLevel0 2 2 4 2 4 3" xfId="36799"/>
    <cellStyle name="SAPBEXHLevel0 2 2 4 2 4 3 2" xfId="36798"/>
    <cellStyle name="SAPBEXHLevel0 2 2 4 2 4 4" xfId="36797"/>
    <cellStyle name="SAPBEXHLevel0 2 2 4 2 5" xfId="36796"/>
    <cellStyle name="SAPBEXHLevel0 2 2 4 2 5 2" xfId="36795"/>
    <cellStyle name="SAPBEXHLevel0 2 2 4 2 5 2 2" xfId="36794"/>
    <cellStyle name="SAPBEXHLevel0 2 2 4 2 5 2 2 2" xfId="36793"/>
    <cellStyle name="SAPBEXHLevel0 2 2 4 2 5 2 2 2 2" xfId="36792"/>
    <cellStyle name="SAPBEXHLevel0 2 2 4 2 5 2 2 3" xfId="36791"/>
    <cellStyle name="SAPBEXHLevel0 2 2 4 2 5 2 3" xfId="36790"/>
    <cellStyle name="SAPBEXHLevel0 2 2 4 2 5 2 3 2" xfId="36789"/>
    <cellStyle name="SAPBEXHLevel0 2 2 4 2 5 2 4" xfId="36788"/>
    <cellStyle name="SAPBEXHLevel0 2 2 4 2 5 3" xfId="36787"/>
    <cellStyle name="SAPBEXHLevel0 2 2 4 2 5 3 2" xfId="36786"/>
    <cellStyle name="SAPBEXHLevel0 2 2 4 2 5 3 2 2" xfId="36785"/>
    <cellStyle name="SAPBEXHLevel0 2 2 4 2 5 3 3" xfId="36784"/>
    <cellStyle name="SAPBEXHLevel0 2 2 4 2 5 4" xfId="36783"/>
    <cellStyle name="SAPBEXHLevel0 2 2 4 2 5 4 2" xfId="36782"/>
    <cellStyle name="SAPBEXHLevel0 2 2 4 2 5 5" xfId="36781"/>
    <cellStyle name="SAPBEXHLevel0 2 2 4 2 6" xfId="36780"/>
    <cellStyle name="SAPBEXHLevel0 2 2 4 2 6 2" xfId="36779"/>
    <cellStyle name="SAPBEXHLevel0 2 2 4 2 6 2 2" xfId="36778"/>
    <cellStyle name="SAPBEXHLevel0 2 2 4 2 6 2 2 2" xfId="36777"/>
    <cellStyle name="SAPBEXHLevel0 2 2 4 2 6 2 2 2 2" xfId="36776"/>
    <cellStyle name="SAPBEXHLevel0 2 2 4 2 6 2 2 3" xfId="36775"/>
    <cellStyle name="SAPBEXHLevel0 2 2 4 2 6 2 3" xfId="36774"/>
    <cellStyle name="SAPBEXHLevel0 2 2 4 2 6 2 3 2" xfId="36773"/>
    <cellStyle name="SAPBEXHLevel0 2 2 4 2 6 2 4" xfId="36772"/>
    <cellStyle name="SAPBEXHLevel0 2 2 4 2 6 3" xfId="36771"/>
    <cellStyle name="SAPBEXHLevel0 2 2 4 2 6 3 2" xfId="36770"/>
    <cellStyle name="SAPBEXHLevel0 2 2 4 2 6 4" xfId="36769"/>
    <cellStyle name="SAPBEXHLevel0 2 2 4 2 7" xfId="36768"/>
    <cellStyle name="SAPBEXHLevel0 2 2 4 2 7 2" xfId="36767"/>
    <cellStyle name="SAPBEXHLevel0 2 2 4 2 7 2 2" xfId="36766"/>
    <cellStyle name="SAPBEXHLevel0 2 2 4 2 7 2 2 2" xfId="36765"/>
    <cellStyle name="SAPBEXHLevel0 2 2 4 2 7 2 2 2 2" xfId="36764"/>
    <cellStyle name="SAPBEXHLevel0 2 2 4 2 7 2 2 3" xfId="36763"/>
    <cellStyle name="SAPBEXHLevel0 2 2 4 2 7 2 3" xfId="36762"/>
    <cellStyle name="SAPBEXHLevel0 2 2 4 2 7 2 3 2" xfId="36761"/>
    <cellStyle name="SAPBEXHLevel0 2 2 4 2 7 2 4" xfId="36760"/>
    <cellStyle name="SAPBEXHLevel0 2 2 4 2 7 3" xfId="36759"/>
    <cellStyle name="SAPBEXHLevel0 2 2 4 2 7 3 2" xfId="36758"/>
    <cellStyle name="SAPBEXHLevel0 2 2 4 2 7 3 2 2" xfId="36757"/>
    <cellStyle name="SAPBEXHLevel0 2 2 4 2 7 3 3" xfId="36756"/>
    <cellStyle name="SAPBEXHLevel0 2 2 4 2 7 4" xfId="36755"/>
    <cellStyle name="SAPBEXHLevel0 2 2 4 2 7 4 2" xfId="36754"/>
    <cellStyle name="SAPBEXHLevel0 2 2 4 2 7 5" xfId="36753"/>
    <cellStyle name="SAPBEXHLevel0 2 2 4 3" xfId="36752"/>
    <cellStyle name="SAPBEXHLevel0 2 2 4 3 2" xfId="36751"/>
    <cellStyle name="SAPBEXHLevel0 2 2 4 3 2 2" xfId="36750"/>
    <cellStyle name="SAPBEXHLevel0 2 2 4 3 2 2 2" xfId="36749"/>
    <cellStyle name="SAPBEXHLevel0 2 2 4 3 2 2 2 2" xfId="36748"/>
    <cellStyle name="SAPBEXHLevel0 2 2 4 3 2 2 3" xfId="36747"/>
    <cellStyle name="SAPBEXHLevel0 2 2 4 3 2 3" xfId="36746"/>
    <cellStyle name="SAPBEXHLevel0 2 2 4 3 2 3 2" xfId="36745"/>
    <cellStyle name="SAPBEXHLevel0 2 2 4 3 2 4" xfId="36744"/>
    <cellStyle name="SAPBEXHLevel0 2 2 4 3 3" xfId="36743"/>
    <cellStyle name="SAPBEXHLevel0 2 2 4 3 3 2" xfId="36742"/>
    <cellStyle name="SAPBEXHLevel0 2 2 4 4" xfId="36741"/>
    <cellStyle name="SAPBEXHLevel0 2 2 4 4 2" xfId="36740"/>
    <cellStyle name="SAPBEXHLevel0 2 2 4 4 2 2" xfId="36739"/>
    <cellStyle name="SAPBEXHLevel0 2 2 4 4 2 2 2" xfId="36738"/>
    <cellStyle name="SAPBEXHLevel0 2 2 4 4 2 2 2 2" xfId="36737"/>
    <cellStyle name="SAPBEXHLevel0 2 2 4 4 2 2 3" xfId="36736"/>
    <cellStyle name="SAPBEXHLevel0 2 2 4 4 2 3" xfId="36735"/>
    <cellStyle name="SAPBEXHLevel0 2 2 4 4 2 3 2" xfId="36734"/>
    <cellStyle name="SAPBEXHLevel0 2 2 4 4 2 4" xfId="36733"/>
    <cellStyle name="SAPBEXHLevel0 2 2 4 5" xfId="36732"/>
    <cellStyle name="SAPBEXHLevel0 2 2 4 5 2" xfId="36731"/>
    <cellStyle name="SAPBEXHLevel0 2 2 4 5 2 2" xfId="36730"/>
    <cellStyle name="SAPBEXHLevel0 2 2 4 5 2 2 2" xfId="36729"/>
    <cellStyle name="SAPBEXHLevel0 2 2 4 5 2 2 2 2" xfId="36728"/>
    <cellStyle name="SAPBEXHLevel0 2 2 4 5 2 2 3" xfId="36727"/>
    <cellStyle name="SAPBEXHLevel0 2 2 4 5 2 3" xfId="36726"/>
    <cellStyle name="SAPBEXHLevel0 2 2 4 5 2 3 2" xfId="36725"/>
    <cellStyle name="SAPBEXHLevel0 2 2 4 5 2 4" xfId="36724"/>
    <cellStyle name="SAPBEXHLevel0 2 2 4 5 3" xfId="36723"/>
    <cellStyle name="SAPBEXHLevel0 2 2 4 5 3 2" xfId="36722"/>
    <cellStyle name="SAPBEXHLevel0 2 2 4 5 4" xfId="36721"/>
    <cellStyle name="SAPBEXHLevel0 2 2 4 6" xfId="36720"/>
    <cellStyle name="SAPBEXHLevel0 2 2 4 6 2" xfId="36719"/>
    <cellStyle name="SAPBEXHLevel0 2 2 4 6 2 2" xfId="36718"/>
    <cellStyle name="SAPBEXHLevel0 2 2 4 6 2 2 2" xfId="36717"/>
    <cellStyle name="SAPBEXHLevel0 2 2 4 6 2 2 2 2" xfId="36716"/>
    <cellStyle name="SAPBEXHLevel0 2 2 4 6 2 2 3" xfId="36715"/>
    <cellStyle name="SAPBEXHLevel0 2 2 4 6 2 3" xfId="36714"/>
    <cellStyle name="SAPBEXHLevel0 2 2 4 6 2 3 2" xfId="36713"/>
    <cellStyle name="SAPBEXHLevel0 2 2 4 6 2 4" xfId="36712"/>
    <cellStyle name="SAPBEXHLevel0 2 2 4 6 3" xfId="36711"/>
    <cellStyle name="SAPBEXHLevel0 2 2 4 6 3 2" xfId="36710"/>
    <cellStyle name="SAPBEXHLevel0 2 2 4 6 3 2 2" xfId="36709"/>
    <cellStyle name="SAPBEXHLevel0 2 2 4 6 3 3" xfId="36708"/>
    <cellStyle name="SAPBEXHLevel0 2 2 4 6 4" xfId="36707"/>
    <cellStyle name="SAPBEXHLevel0 2 2 4 6 4 2" xfId="36706"/>
    <cellStyle name="SAPBEXHLevel0 2 2 4 6 5" xfId="36705"/>
    <cellStyle name="SAPBEXHLevel0 2 2 4 7" xfId="36704"/>
    <cellStyle name="SAPBEXHLevel0 2 2 4 7 2" xfId="36703"/>
    <cellStyle name="SAPBEXHLevel0 2 2 4 7 2 2" xfId="36702"/>
    <cellStyle name="SAPBEXHLevel0 2 2 4 7 2 2 2" xfId="36701"/>
    <cellStyle name="SAPBEXHLevel0 2 2 4 7 2 2 2 2" xfId="36700"/>
    <cellStyle name="SAPBEXHLevel0 2 2 4 7 2 2 3" xfId="36699"/>
    <cellStyle name="SAPBEXHLevel0 2 2 4 7 2 3" xfId="36698"/>
    <cellStyle name="SAPBEXHLevel0 2 2 4 7 2 3 2" xfId="36697"/>
    <cellStyle name="SAPBEXHLevel0 2 2 4 7 2 4" xfId="36696"/>
    <cellStyle name="SAPBEXHLevel0 2 2 4 7 3" xfId="36695"/>
    <cellStyle name="SAPBEXHLevel0 2 2 4 7 3 2" xfId="36694"/>
    <cellStyle name="SAPBEXHLevel0 2 2 4 7 4" xfId="36693"/>
    <cellStyle name="SAPBEXHLevel0 2 2 4 8" xfId="36692"/>
    <cellStyle name="SAPBEXHLevel0 2 2 4 8 2" xfId="36691"/>
    <cellStyle name="SAPBEXHLevel0 2 2 4 8 2 2" xfId="36690"/>
    <cellStyle name="SAPBEXHLevel0 2 2 4 8 2 2 2" xfId="36689"/>
    <cellStyle name="SAPBEXHLevel0 2 2 4 8 2 2 2 2" xfId="36688"/>
    <cellStyle name="SAPBEXHLevel0 2 2 4 8 2 2 3" xfId="36687"/>
    <cellStyle name="SAPBEXHLevel0 2 2 4 8 2 3" xfId="36686"/>
    <cellStyle name="SAPBEXHLevel0 2 2 4 8 2 3 2" xfId="36685"/>
    <cellStyle name="SAPBEXHLevel0 2 2 4 8 2 4" xfId="36684"/>
    <cellStyle name="SAPBEXHLevel0 2 2 4 8 3" xfId="36683"/>
    <cellStyle name="SAPBEXHLevel0 2 2 4 8 3 2" xfId="36682"/>
    <cellStyle name="SAPBEXHLevel0 2 2 4 8 3 2 2" xfId="36681"/>
    <cellStyle name="SAPBEXHLevel0 2 2 4 8 3 3" xfId="36680"/>
    <cellStyle name="SAPBEXHLevel0 2 2 4 8 4" xfId="36679"/>
    <cellStyle name="SAPBEXHLevel0 2 2 4 8 4 2" xfId="36678"/>
    <cellStyle name="SAPBEXHLevel0 2 2 4 8 5" xfId="36677"/>
    <cellStyle name="SAPBEXHLevel0 2 2 5" xfId="36676"/>
    <cellStyle name="SAPBEXHLevel0 2 2 5 2" xfId="36675"/>
    <cellStyle name="SAPBEXHLevel0 2 2 5 2 2" xfId="36674"/>
    <cellStyle name="SAPBEXHLevel0 2 2 5 2 2 2" xfId="36673"/>
    <cellStyle name="SAPBEXHLevel0 2 2 5 2 2 2 2" xfId="36672"/>
    <cellStyle name="SAPBEXHLevel0 2 2 5 2 2 2 2 2" xfId="36671"/>
    <cellStyle name="SAPBEXHLevel0 2 2 5 2 2 2 3" xfId="36670"/>
    <cellStyle name="SAPBEXHLevel0 2 2 5 2 2 3" xfId="36669"/>
    <cellStyle name="SAPBEXHLevel0 2 2 5 2 2 3 2" xfId="36668"/>
    <cellStyle name="SAPBEXHLevel0 2 2 5 2 2 4" xfId="36667"/>
    <cellStyle name="SAPBEXHLevel0 2 2 5 2 3" xfId="36666"/>
    <cellStyle name="SAPBEXHLevel0 2 2 5 2 3 2" xfId="36665"/>
    <cellStyle name="SAPBEXHLevel0 2 2 5 2 4" xfId="36664"/>
    <cellStyle name="SAPBEXHLevel0 2 2 5 3" xfId="36663"/>
    <cellStyle name="SAPBEXHLevel0 2 2 5 3 2" xfId="36662"/>
    <cellStyle name="SAPBEXHLevel0 2 2 5 3 2 2" xfId="36661"/>
    <cellStyle name="SAPBEXHLevel0 2 2 5 3 2 2 2" xfId="36660"/>
    <cellStyle name="SAPBEXHLevel0 2 2 5 3 2 2 2 2" xfId="36659"/>
    <cellStyle name="SAPBEXHLevel0 2 2 5 3 2 2 3" xfId="36658"/>
    <cellStyle name="SAPBEXHLevel0 2 2 5 3 2 3" xfId="36657"/>
    <cellStyle name="SAPBEXHLevel0 2 2 5 3 2 3 2" xfId="36656"/>
    <cellStyle name="SAPBEXHLevel0 2 2 5 3 2 4" xfId="36655"/>
    <cellStyle name="SAPBEXHLevel0 2 2 5 3 3" xfId="36654"/>
    <cellStyle name="SAPBEXHLevel0 2 2 5 3 3 2" xfId="36653"/>
    <cellStyle name="SAPBEXHLevel0 2 2 5 3 3 2 2" xfId="36652"/>
    <cellStyle name="SAPBEXHLevel0 2 2 5 3 3 3" xfId="36651"/>
    <cellStyle name="SAPBEXHLevel0 2 2 5 3 4" xfId="36650"/>
    <cellStyle name="SAPBEXHLevel0 2 2 5 3 4 2" xfId="36649"/>
    <cellStyle name="SAPBEXHLevel0 2 2 5 3 5" xfId="36648"/>
    <cellStyle name="SAPBEXHLevel0 2 2 5 4" xfId="36647"/>
    <cellStyle name="SAPBEXHLevel0 2 2 5 4 2" xfId="36646"/>
    <cellStyle name="SAPBEXHLevel0 2 2 5 4 2 2" xfId="36645"/>
    <cellStyle name="SAPBEXHLevel0 2 2 5 4 2 2 2" xfId="36644"/>
    <cellStyle name="SAPBEXHLevel0 2 2 5 4 2 2 2 2" xfId="36643"/>
    <cellStyle name="SAPBEXHLevel0 2 2 5 4 2 2 3" xfId="36642"/>
    <cellStyle name="SAPBEXHLevel0 2 2 5 4 2 3" xfId="36641"/>
    <cellStyle name="SAPBEXHLevel0 2 2 5 4 2 3 2" xfId="36640"/>
    <cellStyle name="SAPBEXHLevel0 2 2 5 4 2 4" xfId="36639"/>
    <cellStyle name="SAPBEXHLevel0 2 2 5 4 3" xfId="36638"/>
    <cellStyle name="SAPBEXHLevel0 2 2 5 4 3 2" xfId="36637"/>
    <cellStyle name="SAPBEXHLevel0 2 2 5 4 4" xfId="36636"/>
    <cellStyle name="SAPBEXHLevel0 2 2 5 5" xfId="36635"/>
    <cellStyle name="SAPBEXHLevel0 2 2 5 5 2" xfId="36634"/>
    <cellStyle name="SAPBEXHLevel0 2 2 5 5 2 2" xfId="36633"/>
    <cellStyle name="SAPBEXHLevel0 2 2 5 5 2 2 2" xfId="36632"/>
    <cellStyle name="SAPBEXHLevel0 2 2 5 5 2 2 2 2" xfId="36631"/>
    <cellStyle name="SAPBEXHLevel0 2 2 5 5 2 2 3" xfId="36630"/>
    <cellStyle name="SAPBEXHLevel0 2 2 5 5 2 3" xfId="36629"/>
    <cellStyle name="SAPBEXHLevel0 2 2 5 5 2 3 2" xfId="36628"/>
    <cellStyle name="SAPBEXHLevel0 2 2 5 5 2 4" xfId="36627"/>
    <cellStyle name="SAPBEXHLevel0 2 2 5 5 3" xfId="36626"/>
    <cellStyle name="SAPBEXHLevel0 2 2 5 5 3 2" xfId="36625"/>
    <cellStyle name="SAPBEXHLevel0 2 2 5 5 3 2 2" xfId="36624"/>
    <cellStyle name="SAPBEXHLevel0 2 2 5 5 3 3" xfId="36623"/>
    <cellStyle name="SAPBEXHLevel0 2 2 5 5 4" xfId="36622"/>
    <cellStyle name="SAPBEXHLevel0 2 2 5 5 4 2" xfId="36621"/>
    <cellStyle name="SAPBEXHLevel0 2 2 5 5 5" xfId="36620"/>
    <cellStyle name="SAPBEXHLevel0 2 2 5 6" xfId="36619"/>
    <cellStyle name="SAPBEXHLevel0 2 2 5 6 2" xfId="36618"/>
    <cellStyle name="SAPBEXHLevel0 2 2 6" xfId="36617"/>
    <cellStyle name="SAPBEXHLevel0 2 2 6 2" xfId="36616"/>
    <cellStyle name="SAPBEXHLevel0 2 2 6 2 2" xfId="36615"/>
    <cellStyle name="SAPBEXHLevel0 2 2 6 2 2 2" xfId="36614"/>
    <cellStyle name="SAPBEXHLevel0 2 2 6 2 2 2 2" xfId="36613"/>
    <cellStyle name="SAPBEXHLevel0 2 2 6 2 2 3" xfId="36612"/>
    <cellStyle name="SAPBEXHLevel0 2 2 6 2 3" xfId="36611"/>
    <cellStyle name="SAPBEXHLevel0 2 2 6 2 3 2" xfId="36610"/>
    <cellStyle name="SAPBEXHLevel0 2 2 6 2 4" xfId="36609"/>
    <cellStyle name="SAPBEXHLevel0 2 2 7" xfId="36608"/>
    <cellStyle name="SAPBEXHLevel0 2 2 7 2" xfId="36607"/>
    <cellStyle name="SAPBEXHLevel0 2 2 7 2 2" xfId="36606"/>
    <cellStyle name="SAPBEXHLevel0 2 2 7 2 2 2" xfId="36605"/>
    <cellStyle name="SAPBEXHLevel0 2 2 7 2 2 2 2" xfId="36604"/>
    <cellStyle name="SAPBEXHLevel0 2 2 7 2 2 3" xfId="36603"/>
    <cellStyle name="SAPBEXHLevel0 2 2 7 2 3" xfId="36602"/>
    <cellStyle name="SAPBEXHLevel0 2 2 7 2 3 2" xfId="36601"/>
    <cellStyle name="SAPBEXHLevel0 2 2 7 2 4" xfId="36600"/>
    <cellStyle name="SAPBEXHLevel0 2 2 7 3" xfId="36599"/>
    <cellStyle name="SAPBEXHLevel0 2 2 7 3 2" xfId="36598"/>
    <cellStyle name="SAPBEXHLevel0 2 2 7 3 2 2" xfId="36597"/>
    <cellStyle name="SAPBEXHLevel0 2 2 7 3 3" xfId="36596"/>
    <cellStyle name="SAPBEXHLevel0 2 2 7 4" xfId="36595"/>
    <cellStyle name="SAPBEXHLevel0 2 2 7 4 2" xfId="36594"/>
    <cellStyle name="SAPBEXHLevel0 2 2 7 5" xfId="36593"/>
    <cellStyle name="SAPBEXHLevel0 2 3" xfId="36592"/>
    <cellStyle name="SAPBEXHLevel0 2 3 2" xfId="36591"/>
    <cellStyle name="SAPBEXHLevel0 2 3 2 2" xfId="36590"/>
    <cellStyle name="SAPBEXHLevel0 2 3 2 2 2" xfId="36589"/>
    <cellStyle name="SAPBEXHLevel0 2 3 2 2 2 2" xfId="36588"/>
    <cellStyle name="SAPBEXHLevel0 2 3 2 2 2 2 2" xfId="36587"/>
    <cellStyle name="SAPBEXHLevel0 2 3 2 2 2 2 2 2" xfId="36586"/>
    <cellStyle name="SAPBEXHLevel0 2 3 2 2 2 2 2 2 2" xfId="36585"/>
    <cellStyle name="SAPBEXHLevel0 2 3 2 2 2 2 2 3" xfId="36584"/>
    <cellStyle name="SAPBEXHLevel0 2 3 2 2 2 2 3" xfId="36583"/>
    <cellStyle name="SAPBEXHLevel0 2 3 2 2 2 2 3 2" xfId="36582"/>
    <cellStyle name="SAPBEXHLevel0 2 3 2 2 2 2 4" xfId="36581"/>
    <cellStyle name="SAPBEXHLevel0 2 3 2 2 2 3" xfId="36580"/>
    <cellStyle name="SAPBEXHLevel0 2 3 2 2 2 3 2" xfId="36579"/>
    <cellStyle name="SAPBEXHLevel0 2 3 2 2 3" xfId="36578"/>
    <cellStyle name="SAPBEXHLevel0 2 3 2 2 3 2" xfId="36577"/>
    <cellStyle name="SAPBEXHLevel0 2 3 2 2 3 2 2" xfId="36576"/>
    <cellStyle name="SAPBEXHLevel0 2 3 2 2 3 2 2 2" xfId="36575"/>
    <cellStyle name="SAPBEXHLevel0 2 3 2 2 3 2 2 2 2" xfId="36574"/>
    <cellStyle name="SAPBEXHLevel0 2 3 2 2 3 2 2 3" xfId="36573"/>
    <cellStyle name="SAPBEXHLevel0 2 3 2 2 3 2 3" xfId="36572"/>
    <cellStyle name="SAPBEXHLevel0 2 3 2 2 3 2 3 2" xfId="36571"/>
    <cellStyle name="SAPBEXHLevel0 2 3 2 2 3 2 4" xfId="36570"/>
    <cellStyle name="SAPBEXHLevel0 2 3 2 2 4" xfId="36569"/>
    <cellStyle name="SAPBEXHLevel0 2 3 2 2 4 2" xfId="36568"/>
    <cellStyle name="SAPBEXHLevel0 2 3 2 2 4 2 2" xfId="36567"/>
    <cellStyle name="SAPBEXHLevel0 2 3 2 2 4 2 2 2" xfId="36566"/>
    <cellStyle name="SAPBEXHLevel0 2 3 2 2 4 2 2 2 2" xfId="36565"/>
    <cellStyle name="SAPBEXHLevel0 2 3 2 2 4 2 2 3" xfId="36564"/>
    <cellStyle name="SAPBEXHLevel0 2 3 2 2 4 2 3" xfId="36563"/>
    <cellStyle name="SAPBEXHLevel0 2 3 2 2 4 2 3 2" xfId="36562"/>
    <cellStyle name="SAPBEXHLevel0 2 3 2 2 4 2 4" xfId="36561"/>
    <cellStyle name="SAPBEXHLevel0 2 3 2 2 4 3" xfId="36560"/>
    <cellStyle name="SAPBEXHLevel0 2 3 2 2 4 3 2" xfId="36559"/>
    <cellStyle name="SAPBEXHLevel0 2 3 2 2 4 4" xfId="36558"/>
    <cellStyle name="SAPBEXHLevel0 2 3 2 2 5" xfId="36557"/>
    <cellStyle name="SAPBEXHLevel0 2 3 2 2 5 2" xfId="36556"/>
    <cellStyle name="SAPBEXHLevel0 2 3 2 2 5 2 2" xfId="36555"/>
    <cellStyle name="SAPBEXHLevel0 2 3 2 2 5 2 2 2" xfId="36554"/>
    <cellStyle name="SAPBEXHLevel0 2 3 2 2 5 2 2 2 2" xfId="36553"/>
    <cellStyle name="SAPBEXHLevel0 2 3 2 2 5 2 2 3" xfId="36552"/>
    <cellStyle name="SAPBEXHLevel0 2 3 2 2 5 2 3" xfId="36551"/>
    <cellStyle name="SAPBEXHLevel0 2 3 2 2 5 2 3 2" xfId="36550"/>
    <cellStyle name="SAPBEXHLevel0 2 3 2 2 5 2 4" xfId="36549"/>
    <cellStyle name="SAPBEXHLevel0 2 3 2 2 5 3" xfId="36548"/>
    <cellStyle name="SAPBEXHLevel0 2 3 2 2 5 3 2" xfId="36547"/>
    <cellStyle name="SAPBEXHLevel0 2 3 2 2 5 3 2 2" xfId="36546"/>
    <cellStyle name="SAPBEXHLevel0 2 3 2 2 5 3 3" xfId="36545"/>
    <cellStyle name="SAPBEXHLevel0 2 3 2 2 5 4" xfId="36544"/>
    <cellStyle name="SAPBEXHLevel0 2 3 2 2 5 4 2" xfId="36543"/>
    <cellStyle name="SAPBEXHLevel0 2 3 2 2 5 5" xfId="36542"/>
    <cellStyle name="SAPBEXHLevel0 2 3 2 2 6" xfId="36541"/>
    <cellStyle name="SAPBEXHLevel0 2 3 2 2 6 2" xfId="36540"/>
    <cellStyle name="SAPBEXHLevel0 2 3 2 2 6 2 2" xfId="36539"/>
    <cellStyle name="SAPBEXHLevel0 2 3 2 2 6 2 2 2" xfId="36538"/>
    <cellStyle name="SAPBEXHLevel0 2 3 2 2 6 2 2 2 2" xfId="36537"/>
    <cellStyle name="SAPBEXHLevel0 2 3 2 2 6 2 2 3" xfId="36536"/>
    <cellStyle name="SAPBEXHLevel0 2 3 2 2 6 2 3" xfId="36535"/>
    <cellStyle name="SAPBEXHLevel0 2 3 2 2 6 2 3 2" xfId="36534"/>
    <cellStyle name="SAPBEXHLevel0 2 3 2 2 6 2 4" xfId="36533"/>
    <cellStyle name="SAPBEXHLevel0 2 3 2 2 6 3" xfId="36532"/>
    <cellStyle name="SAPBEXHLevel0 2 3 2 2 6 3 2" xfId="36531"/>
    <cellStyle name="SAPBEXHLevel0 2 3 2 2 6 4" xfId="36530"/>
    <cellStyle name="SAPBEXHLevel0 2 3 2 2 7" xfId="36529"/>
    <cellStyle name="SAPBEXHLevel0 2 3 2 2 7 2" xfId="36528"/>
    <cellStyle name="SAPBEXHLevel0 2 3 2 2 7 2 2" xfId="36527"/>
    <cellStyle name="SAPBEXHLevel0 2 3 2 2 7 2 2 2" xfId="36526"/>
    <cellStyle name="SAPBEXHLevel0 2 3 2 2 7 2 2 2 2" xfId="36525"/>
    <cellStyle name="SAPBEXHLevel0 2 3 2 2 7 2 2 3" xfId="36524"/>
    <cellStyle name="SAPBEXHLevel0 2 3 2 2 7 2 3" xfId="36523"/>
    <cellStyle name="SAPBEXHLevel0 2 3 2 2 7 2 3 2" xfId="36522"/>
    <cellStyle name="SAPBEXHLevel0 2 3 2 2 7 2 4" xfId="36521"/>
    <cellStyle name="SAPBEXHLevel0 2 3 2 2 7 3" xfId="36520"/>
    <cellStyle name="SAPBEXHLevel0 2 3 2 2 7 3 2" xfId="36519"/>
    <cellStyle name="SAPBEXHLevel0 2 3 2 2 7 3 2 2" xfId="36518"/>
    <cellStyle name="SAPBEXHLevel0 2 3 2 2 7 3 3" xfId="36517"/>
    <cellStyle name="SAPBEXHLevel0 2 3 2 2 7 4" xfId="36516"/>
    <cellStyle name="SAPBEXHLevel0 2 3 2 2 7 4 2" xfId="36515"/>
    <cellStyle name="SAPBEXHLevel0 2 3 2 2 7 5" xfId="36514"/>
    <cellStyle name="SAPBEXHLevel0 2 3 2 3" xfId="36513"/>
    <cellStyle name="SAPBEXHLevel0 2 3 2 3 2" xfId="36512"/>
    <cellStyle name="SAPBEXHLevel0 2 3 2 3 2 2" xfId="36511"/>
    <cellStyle name="SAPBEXHLevel0 2 3 2 3 2 2 2" xfId="36510"/>
    <cellStyle name="SAPBEXHLevel0 2 3 2 3 2 2 2 2" xfId="36509"/>
    <cellStyle name="SAPBEXHLevel0 2 3 2 3 2 2 3" xfId="36508"/>
    <cellStyle name="SAPBEXHLevel0 2 3 2 3 2 3" xfId="36507"/>
    <cellStyle name="SAPBEXHLevel0 2 3 2 3 2 3 2" xfId="36506"/>
    <cellStyle name="SAPBEXHLevel0 2 3 2 3 2 4" xfId="36505"/>
    <cellStyle name="SAPBEXHLevel0 2 3 2 3 3" xfId="36504"/>
    <cellStyle name="SAPBEXHLevel0 2 3 2 3 3 2" xfId="36503"/>
    <cellStyle name="SAPBEXHLevel0 2 3 2 4" xfId="36502"/>
    <cellStyle name="SAPBEXHLevel0 2 3 2 4 2" xfId="36501"/>
    <cellStyle name="SAPBEXHLevel0 2 3 2 4 2 2" xfId="36500"/>
    <cellStyle name="SAPBEXHLevel0 2 3 2 4 2 2 2" xfId="36499"/>
    <cellStyle name="SAPBEXHLevel0 2 3 2 4 2 2 2 2" xfId="36498"/>
    <cellStyle name="SAPBEXHLevel0 2 3 2 4 2 2 3" xfId="36497"/>
    <cellStyle name="SAPBEXHLevel0 2 3 2 4 2 3" xfId="36496"/>
    <cellStyle name="SAPBEXHLevel0 2 3 2 4 2 3 2" xfId="36495"/>
    <cellStyle name="SAPBEXHLevel0 2 3 2 4 2 4" xfId="36494"/>
    <cellStyle name="SAPBEXHLevel0 2 3 2 5" xfId="36493"/>
    <cellStyle name="SAPBEXHLevel0 2 3 2 5 2" xfId="36492"/>
    <cellStyle name="SAPBEXHLevel0 2 3 2 5 2 2" xfId="36491"/>
    <cellStyle name="SAPBEXHLevel0 2 3 2 5 2 2 2" xfId="36490"/>
    <cellStyle name="SAPBEXHLevel0 2 3 2 5 2 2 2 2" xfId="36489"/>
    <cellStyle name="SAPBEXHLevel0 2 3 2 5 2 2 3" xfId="36488"/>
    <cellStyle name="SAPBEXHLevel0 2 3 2 5 2 3" xfId="36487"/>
    <cellStyle name="SAPBEXHLevel0 2 3 2 5 2 3 2" xfId="36486"/>
    <cellStyle name="SAPBEXHLevel0 2 3 2 5 2 4" xfId="36485"/>
    <cellStyle name="SAPBEXHLevel0 2 3 2 5 3" xfId="36484"/>
    <cellStyle name="SAPBEXHLevel0 2 3 2 5 3 2" xfId="36483"/>
    <cellStyle name="SAPBEXHLevel0 2 3 2 5 4" xfId="36482"/>
    <cellStyle name="SAPBEXHLevel0 2 3 2 6" xfId="36481"/>
    <cellStyle name="SAPBEXHLevel0 2 3 2 6 2" xfId="36480"/>
    <cellStyle name="SAPBEXHLevel0 2 3 2 6 2 2" xfId="36479"/>
    <cellStyle name="SAPBEXHLevel0 2 3 2 6 2 2 2" xfId="36478"/>
    <cellStyle name="SAPBEXHLevel0 2 3 2 6 2 2 2 2" xfId="36477"/>
    <cellStyle name="SAPBEXHLevel0 2 3 2 6 2 2 3" xfId="36476"/>
    <cellStyle name="SAPBEXHLevel0 2 3 2 6 2 3" xfId="36475"/>
    <cellStyle name="SAPBEXHLevel0 2 3 2 6 2 3 2" xfId="36474"/>
    <cellStyle name="SAPBEXHLevel0 2 3 2 6 2 4" xfId="36473"/>
    <cellStyle name="SAPBEXHLevel0 2 3 2 6 3" xfId="36472"/>
    <cellStyle name="SAPBEXHLevel0 2 3 2 6 3 2" xfId="36471"/>
    <cellStyle name="SAPBEXHLevel0 2 3 2 6 3 2 2" xfId="36470"/>
    <cellStyle name="SAPBEXHLevel0 2 3 2 6 3 3" xfId="36469"/>
    <cellStyle name="SAPBEXHLevel0 2 3 2 6 4" xfId="36468"/>
    <cellStyle name="SAPBEXHLevel0 2 3 2 6 4 2" xfId="36467"/>
    <cellStyle name="SAPBEXHLevel0 2 3 2 6 5" xfId="36466"/>
    <cellStyle name="SAPBEXHLevel0 2 3 2 7" xfId="36465"/>
    <cellStyle name="SAPBEXHLevel0 2 3 2 7 2" xfId="36464"/>
    <cellStyle name="SAPBEXHLevel0 2 3 2 7 2 2" xfId="36463"/>
    <cellStyle name="SAPBEXHLevel0 2 3 2 7 2 2 2" xfId="36462"/>
    <cellStyle name="SAPBEXHLevel0 2 3 2 7 2 2 2 2" xfId="36461"/>
    <cellStyle name="SAPBEXHLevel0 2 3 2 7 2 2 3" xfId="36460"/>
    <cellStyle name="SAPBEXHLevel0 2 3 2 7 2 3" xfId="36459"/>
    <cellStyle name="SAPBEXHLevel0 2 3 2 7 2 3 2" xfId="36458"/>
    <cellStyle name="SAPBEXHLevel0 2 3 2 7 2 4" xfId="36457"/>
    <cellStyle name="SAPBEXHLevel0 2 3 2 7 3" xfId="36456"/>
    <cellStyle name="SAPBEXHLevel0 2 3 2 7 3 2" xfId="36455"/>
    <cellStyle name="SAPBEXHLevel0 2 3 2 7 4" xfId="36454"/>
    <cellStyle name="SAPBEXHLevel0 2 3 2 8" xfId="36453"/>
    <cellStyle name="SAPBEXHLevel0 2 3 2 8 2" xfId="36452"/>
    <cellStyle name="SAPBEXHLevel0 2 3 2 8 2 2" xfId="36451"/>
    <cellStyle name="SAPBEXHLevel0 2 3 2 8 2 2 2" xfId="36450"/>
    <cellStyle name="SAPBEXHLevel0 2 3 2 8 2 2 2 2" xfId="36449"/>
    <cellStyle name="SAPBEXHLevel0 2 3 2 8 2 2 3" xfId="36448"/>
    <cellStyle name="SAPBEXHLevel0 2 3 2 8 2 3" xfId="36447"/>
    <cellStyle name="SAPBEXHLevel0 2 3 2 8 2 3 2" xfId="36446"/>
    <cellStyle name="SAPBEXHLevel0 2 3 2 8 2 4" xfId="36445"/>
    <cellStyle name="SAPBEXHLevel0 2 3 2 8 3" xfId="36444"/>
    <cellStyle name="SAPBEXHLevel0 2 3 2 8 3 2" xfId="36443"/>
    <cellStyle name="SAPBEXHLevel0 2 3 2 8 3 2 2" xfId="36442"/>
    <cellStyle name="SAPBEXHLevel0 2 3 2 8 3 3" xfId="36441"/>
    <cellStyle name="SAPBEXHLevel0 2 3 2 8 4" xfId="36440"/>
    <cellStyle name="SAPBEXHLevel0 2 3 2 8 4 2" xfId="36439"/>
    <cellStyle name="SAPBEXHLevel0 2 3 2 8 5" xfId="36438"/>
    <cellStyle name="SAPBEXHLevel0 2 3 3" xfId="36437"/>
    <cellStyle name="SAPBEXHLevel0 2 3 3 2" xfId="36436"/>
    <cellStyle name="SAPBEXHLevel0 2 3 3 2 2" xfId="36435"/>
    <cellStyle name="SAPBEXHLevel0 2 3 3 2 2 2" xfId="36434"/>
    <cellStyle name="SAPBEXHLevel0 2 3 3 2 2 2 2" xfId="36433"/>
    <cellStyle name="SAPBEXHLevel0 2 3 3 2 2 2 2 2" xfId="36432"/>
    <cellStyle name="SAPBEXHLevel0 2 3 3 2 2 2 3" xfId="36431"/>
    <cellStyle name="SAPBEXHLevel0 2 3 3 2 2 3" xfId="36430"/>
    <cellStyle name="SAPBEXHLevel0 2 3 3 2 2 3 2" xfId="36429"/>
    <cellStyle name="SAPBEXHLevel0 2 3 3 2 2 4" xfId="36428"/>
    <cellStyle name="SAPBEXHLevel0 2 3 3 2 3" xfId="36427"/>
    <cellStyle name="SAPBEXHLevel0 2 3 3 2 3 2" xfId="36426"/>
    <cellStyle name="SAPBEXHLevel0 2 3 3 3" xfId="36425"/>
    <cellStyle name="SAPBEXHLevel0 2 3 3 3 2" xfId="36424"/>
    <cellStyle name="SAPBEXHLevel0 2 3 3 3 2 2" xfId="36423"/>
    <cellStyle name="SAPBEXHLevel0 2 3 3 3 2 2 2" xfId="36422"/>
    <cellStyle name="SAPBEXHLevel0 2 3 3 3 2 2 2 2" xfId="36421"/>
    <cellStyle name="SAPBEXHLevel0 2 3 3 3 2 2 3" xfId="36420"/>
    <cellStyle name="SAPBEXHLevel0 2 3 3 3 2 3" xfId="36419"/>
    <cellStyle name="SAPBEXHLevel0 2 3 3 3 2 3 2" xfId="36418"/>
    <cellStyle name="SAPBEXHLevel0 2 3 3 3 2 4" xfId="36417"/>
    <cellStyle name="SAPBEXHLevel0 2 3 3 4" xfId="36416"/>
    <cellStyle name="SAPBEXHLevel0 2 3 3 4 2" xfId="36415"/>
    <cellStyle name="SAPBEXHLevel0 2 3 3 4 2 2" xfId="36414"/>
    <cellStyle name="SAPBEXHLevel0 2 3 3 4 2 2 2" xfId="36413"/>
    <cellStyle name="SAPBEXHLevel0 2 3 3 4 2 2 2 2" xfId="36412"/>
    <cellStyle name="SAPBEXHLevel0 2 3 3 4 2 2 3" xfId="36411"/>
    <cellStyle name="SAPBEXHLevel0 2 3 3 4 2 3" xfId="36410"/>
    <cellStyle name="SAPBEXHLevel0 2 3 3 4 2 3 2" xfId="36409"/>
    <cellStyle name="SAPBEXHLevel0 2 3 3 4 2 4" xfId="36408"/>
    <cellStyle name="SAPBEXHLevel0 2 3 3 4 3" xfId="36407"/>
    <cellStyle name="SAPBEXHLevel0 2 3 3 4 3 2" xfId="36406"/>
    <cellStyle name="SAPBEXHLevel0 2 3 3 4 4" xfId="36405"/>
    <cellStyle name="SAPBEXHLevel0 2 3 3 5" xfId="36404"/>
    <cellStyle name="SAPBEXHLevel0 2 3 3 5 2" xfId="36403"/>
    <cellStyle name="SAPBEXHLevel0 2 3 3 5 2 2" xfId="36402"/>
    <cellStyle name="SAPBEXHLevel0 2 3 3 5 2 2 2" xfId="36401"/>
    <cellStyle name="SAPBEXHLevel0 2 3 3 5 2 2 2 2" xfId="36400"/>
    <cellStyle name="SAPBEXHLevel0 2 3 3 5 2 2 3" xfId="36399"/>
    <cellStyle name="SAPBEXHLevel0 2 3 3 5 2 3" xfId="36398"/>
    <cellStyle name="SAPBEXHLevel0 2 3 3 5 2 3 2" xfId="36397"/>
    <cellStyle name="SAPBEXHLevel0 2 3 3 5 2 4" xfId="36396"/>
    <cellStyle name="SAPBEXHLevel0 2 3 3 5 3" xfId="36395"/>
    <cellStyle name="SAPBEXHLevel0 2 3 3 5 3 2" xfId="36394"/>
    <cellStyle name="SAPBEXHLevel0 2 3 3 5 3 2 2" xfId="36393"/>
    <cellStyle name="SAPBEXHLevel0 2 3 3 5 3 3" xfId="36392"/>
    <cellStyle name="SAPBEXHLevel0 2 3 3 5 4" xfId="36391"/>
    <cellStyle name="SAPBEXHLevel0 2 3 3 5 4 2" xfId="36390"/>
    <cellStyle name="SAPBEXHLevel0 2 3 3 5 5" xfId="36389"/>
    <cellStyle name="SAPBEXHLevel0 2 3 3 6" xfId="36388"/>
    <cellStyle name="SAPBEXHLevel0 2 3 3 6 2" xfId="36387"/>
    <cellStyle name="SAPBEXHLevel0 2 3 3 6 2 2" xfId="36386"/>
    <cellStyle name="SAPBEXHLevel0 2 3 3 6 2 2 2" xfId="36385"/>
    <cellStyle name="SAPBEXHLevel0 2 3 3 6 2 2 2 2" xfId="36384"/>
    <cellStyle name="SAPBEXHLevel0 2 3 3 6 2 2 3" xfId="36383"/>
    <cellStyle name="SAPBEXHLevel0 2 3 3 6 2 3" xfId="36382"/>
    <cellStyle name="SAPBEXHLevel0 2 3 3 6 2 3 2" xfId="36381"/>
    <cellStyle name="SAPBEXHLevel0 2 3 3 6 2 4" xfId="36380"/>
    <cellStyle name="SAPBEXHLevel0 2 3 3 6 3" xfId="36379"/>
    <cellStyle name="SAPBEXHLevel0 2 3 3 6 3 2" xfId="36378"/>
    <cellStyle name="SAPBEXHLevel0 2 3 3 6 4" xfId="36377"/>
    <cellStyle name="SAPBEXHLevel0 2 3 3 7" xfId="36376"/>
    <cellStyle name="SAPBEXHLevel0 2 3 3 7 2" xfId="36375"/>
    <cellStyle name="SAPBEXHLevel0 2 3 3 7 2 2" xfId="36374"/>
    <cellStyle name="SAPBEXHLevel0 2 3 3 7 2 2 2" xfId="36373"/>
    <cellStyle name="SAPBEXHLevel0 2 3 3 7 2 2 2 2" xfId="36372"/>
    <cellStyle name="SAPBEXHLevel0 2 3 3 7 2 2 3" xfId="36371"/>
    <cellStyle name="SAPBEXHLevel0 2 3 3 7 2 3" xfId="36370"/>
    <cellStyle name="SAPBEXHLevel0 2 3 3 7 2 3 2" xfId="36369"/>
    <cellStyle name="SAPBEXHLevel0 2 3 3 7 2 4" xfId="36368"/>
    <cellStyle name="SAPBEXHLevel0 2 3 3 7 3" xfId="36367"/>
    <cellStyle name="SAPBEXHLevel0 2 3 3 7 3 2" xfId="36366"/>
    <cellStyle name="SAPBEXHLevel0 2 3 3 7 3 2 2" xfId="36365"/>
    <cellStyle name="SAPBEXHLevel0 2 3 3 7 3 3" xfId="36364"/>
    <cellStyle name="SAPBEXHLevel0 2 3 3 7 4" xfId="36363"/>
    <cellStyle name="SAPBEXHLevel0 2 3 3 7 4 2" xfId="36362"/>
    <cellStyle name="SAPBEXHLevel0 2 3 3 7 5" xfId="36361"/>
    <cellStyle name="SAPBEXHLevel0 2 3 4" xfId="36360"/>
    <cellStyle name="SAPBEXHLevel0 2 3 4 2" xfId="36359"/>
    <cellStyle name="SAPBEXHLevel0 2 3 4 2 2" xfId="36358"/>
    <cellStyle name="SAPBEXHLevel0 2 3 4 2 2 2" xfId="36357"/>
    <cellStyle name="SAPBEXHLevel0 2 3 4 2 2 2 2" xfId="36356"/>
    <cellStyle name="SAPBEXHLevel0 2 3 4 2 2 3" xfId="36355"/>
    <cellStyle name="SAPBEXHLevel0 2 3 4 2 3" xfId="36354"/>
    <cellStyle name="SAPBEXHLevel0 2 3 4 2 3 2" xfId="36353"/>
    <cellStyle name="SAPBEXHLevel0 2 3 4 2 4" xfId="36352"/>
    <cellStyle name="SAPBEXHLevel0 2 3 4 3" xfId="36351"/>
    <cellStyle name="SAPBEXHLevel0 2 3 4 3 2" xfId="36350"/>
    <cellStyle name="SAPBEXHLevel0 2 3 5" xfId="36349"/>
    <cellStyle name="SAPBEXHLevel0 2 3 5 2" xfId="36348"/>
    <cellStyle name="SAPBEXHLevel0 2 3 5 2 2" xfId="36347"/>
    <cellStyle name="SAPBEXHLevel0 2 3 5 2 2 2" xfId="36346"/>
    <cellStyle name="SAPBEXHLevel0 2 3 5 2 2 2 2" xfId="36345"/>
    <cellStyle name="SAPBEXHLevel0 2 3 5 2 2 3" xfId="36344"/>
    <cellStyle name="SAPBEXHLevel0 2 3 5 2 3" xfId="36343"/>
    <cellStyle name="SAPBEXHLevel0 2 3 5 2 3 2" xfId="36342"/>
    <cellStyle name="SAPBEXHLevel0 2 3 5 2 4" xfId="36341"/>
    <cellStyle name="SAPBEXHLevel0 2 3 6" xfId="36340"/>
    <cellStyle name="SAPBEXHLevel0 2 3 6 2" xfId="36339"/>
    <cellStyle name="SAPBEXHLevel0 2 3 6 2 2" xfId="36338"/>
    <cellStyle name="SAPBEXHLevel0 2 3 6 2 2 2" xfId="36337"/>
    <cellStyle name="SAPBEXHLevel0 2 3 6 2 2 2 2" xfId="36336"/>
    <cellStyle name="SAPBEXHLevel0 2 3 6 2 2 3" xfId="36335"/>
    <cellStyle name="SAPBEXHLevel0 2 3 6 2 3" xfId="36334"/>
    <cellStyle name="SAPBEXHLevel0 2 3 6 2 3 2" xfId="36333"/>
    <cellStyle name="SAPBEXHLevel0 2 3 6 2 4" xfId="36332"/>
    <cellStyle name="SAPBEXHLevel0 2 3 6 3" xfId="36331"/>
    <cellStyle name="SAPBEXHLevel0 2 3 6 3 2" xfId="36330"/>
    <cellStyle name="SAPBEXHLevel0 2 3 6 4" xfId="36329"/>
    <cellStyle name="SAPBEXHLevel0 2 3 7" xfId="36328"/>
    <cellStyle name="SAPBEXHLevel0 2 3 7 2" xfId="36327"/>
    <cellStyle name="SAPBEXHLevel0 2 3 7 2 2" xfId="36326"/>
    <cellStyle name="SAPBEXHLevel0 2 3 7 2 2 2" xfId="36325"/>
    <cellStyle name="SAPBEXHLevel0 2 3 7 2 2 2 2" xfId="36324"/>
    <cellStyle name="SAPBEXHLevel0 2 3 7 2 2 3" xfId="36323"/>
    <cellStyle name="SAPBEXHLevel0 2 3 7 2 3" xfId="36322"/>
    <cellStyle name="SAPBEXHLevel0 2 3 7 2 3 2" xfId="36321"/>
    <cellStyle name="SAPBEXHLevel0 2 3 7 2 4" xfId="36320"/>
    <cellStyle name="SAPBEXHLevel0 2 3 7 3" xfId="36319"/>
    <cellStyle name="SAPBEXHLevel0 2 3 7 3 2" xfId="36318"/>
    <cellStyle name="SAPBEXHLevel0 2 3 7 3 2 2" xfId="36317"/>
    <cellStyle name="SAPBEXHLevel0 2 3 7 3 3" xfId="36316"/>
    <cellStyle name="SAPBEXHLevel0 2 3 7 4" xfId="36315"/>
    <cellStyle name="SAPBEXHLevel0 2 3 7 4 2" xfId="36314"/>
    <cellStyle name="SAPBEXHLevel0 2 3 7 5" xfId="36313"/>
    <cellStyle name="SAPBEXHLevel0 2 3 8" xfId="36312"/>
    <cellStyle name="SAPBEXHLevel0 2 3 8 2" xfId="36311"/>
    <cellStyle name="SAPBEXHLevel0 2 3 8 2 2" xfId="36310"/>
    <cellStyle name="SAPBEXHLevel0 2 3 8 2 2 2" xfId="36309"/>
    <cellStyle name="SAPBEXHLevel0 2 3 8 2 2 2 2" xfId="36308"/>
    <cellStyle name="SAPBEXHLevel0 2 3 8 2 2 3" xfId="36307"/>
    <cellStyle name="SAPBEXHLevel0 2 3 8 2 3" xfId="36306"/>
    <cellStyle name="SAPBEXHLevel0 2 3 8 2 3 2" xfId="36305"/>
    <cellStyle name="SAPBEXHLevel0 2 3 8 2 4" xfId="36304"/>
    <cellStyle name="SAPBEXHLevel0 2 3 8 3" xfId="36303"/>
    <cellStyle name="SAPBEXHLevel0 2 3 8 3 2" xfId="36302"/>
    <cellStyle name="SAPBEXHLevel0 2 3 8 4" xfId="36301"/>
    <cellStyle name="SAPBEXHLevel0 2 3 9" xfId="36300"/>
    <cellStyle name="SAPBEXHLevel0 2 3 9 2" xfId="36299"/>
    <cellStyle name="SAPBEXHLevel0 2 3 9 2 2" xfId="36298"/>
    <cellStyle name="SAPBEXHLevel0 2 3 9 2 2 2" xfId="36297"/>
    <cellStyle name="SAPBEXHLevel0 2 3 9 2 2 2 2" xfId="36296"/>
    <cellStyle name="SAPBEXHLevel0 2 3 9 2 2 3" xfId="36295"/>
    <cellStyle name="SAPBEXHLevel0 2 3 9 2 3" xfId="36294"/>
    <cellStyle name="SAPBEXHLevel0 2 3 9 2 3 2" xfId="36293"/>
    <cellStyle name="SAPBEXHLevel0 2 3 9 2 4" xfId="36292"/>
    <cellStyle name="SAPBEXHLevel0 2 3 9 3" xfId="36291"/>
    <cellStyle name="SAPBEXHLevel0 2 3 9 3 2" xfId="36290"/>
    <cellStyle name="SAPBEXHLevel0 2 3 9 3 2 2" xfId="36289"/>
    <cellStyle name="SAPBEXHLevel0 2 3 9 3 3" xfId="36288"/>
    <cellStyle name="SAPBEXHLevel0 2 3 9 4" xfId="36287"/>
    <cellStyle name="SAPBEXHLevel0 2 3 9 4 2" xfId="36286"/>
    <cellStyle name="SAPBEXHLevel0 2 3 9 5" xfId="36285"/>
    <cellStyle name="SAPBEXHLevel0 2 4" xfId="36284"/>
    <cellStyle name="SAPBEXHLevel0 2 4 2" xfId="36283"/>
    <cellStyle name="SAPBEXHLevel0 2 4 2 2" xfId="36282"/>
    <cellStyle name="SAPBEXHLevel0 2 4 2 2 2" xfId="36281"/>
    <cellStyle name="SAPBEXHLevel0 2 4 2 2 2 2" xfId="36280"/>
    <cellStyle name="SAPBEXHLevel0 2 4 2 2 2 2 2" xfId="36279"/>
    <cellStyle name="SAPBEXHLevel0 2 4 2 2 2 2 2 2" xfId="36278"/>
    <cellStyle name="SAPBEXHLevel0 2 4 2 2 2 2 3" xfId="36277"/>
    <cellStyle name="SAPBEXHLevel0 2 4 2 2 2 3" xfId="36276"/>
    <cellStyle name="SAPBEXHLevel0 2 4 2 2 2 3 2" xfId="36275"/>
    <cellStyle name="SAPBEXHLevel0 2 4 2 2 2 4" xfId="36274"/>
    <cellStyle name="SAPBEXHLevel0 2 4 2 2 3" xfId="36273"/>
    <cellStyle name="SAPBEXHLevel0 2 4 2 2 3 2" xfId="36272"/>
    <cellStyle name="SAPBEXHLevel0 2 4 2 3" xfId="36271"/>
    <cellStyle name="SAPBEXHLevel0 2 4 2 3 2" xfId="36270"/>
    <cellStyle name="SAPBEXHLevel0 2 4 2 3 2 2" xfId="36269"/>
    <cellStyle name="SAPBEXHLevel0 2 4 2 3 2 2 2" xfId="36268"/>
    <cellStyle name="SAPBEXHLevel0 2 4 2 3 2 2 2 2" xfId="36267"/>
    <cellStyle name="SAPBEXHLevel0 2 4 2 3 2 2 3" xfId="36266"/>
    <cellStyle name="SAPBEXHLevel0 2 4 2 3 2 3" xfId="36265"/>
    <cellStyle name="SAPBEXHLevel0 2 4 2 3 2 3 2" xfId="36264"/>
    <cellStyle name="SAPBEXHLevel0 2 4 2 3 2 4" xfId="36263"/>
    <cellStyle name="SAPBEXHLevel0 2 4 2 4" xfId="36262"/>
    <cellStyle name="SAPBEXHLevel0 2 4 2 4 2" xfId="36261"/>
    <cellStyle name="SAPBEXHLevel0 2 4 2 4 2 2" xfId="36260"/>
    <cellStyle name="SAPBEXHLevel0 2 4 2 4 2 2 2" xfId="36259"/>
    <cellStyle name="SAPBEXHLevel0 2 4 2 4 2 2 2 2" xfId="36258"/>
    <cellStyle name="SAPBEXHLevel0 2 4 2 4 2 2 3" xfId="36257"/>
    <cellStyle name="SAPBEXHLevel0 2 4 2 4 2 3" xfId="36256"/>
    <cellStyle name="SAPBEXHLevel0 2 4 2 4 2 3 2" xfId="36255"/>
    <cellStyle name="SAPBEXHLevel0 2 4 2 4 2 4" xfId="36254"/>
    <cellStyle name="SAPBEXHLevel0 2 4 2 4 3" xfId="36253"/>
    <cellStyle name="SAPBEXHLevel0 2 4 2 4 3 2" xfId="36252"/>
    <cellStyle name="SAPBEXHLevel0 2 4 2 4 4" xfId="36251"/>
    <cellStyle name="SAPBEXHLevel0 2 4 2 5" xfId="36250"/>
    <cellStyle name="SAPBEXHLevel0 2 4 2 5 2" xfId="36249"/>
    <cellStyle name="SAPBEXHLevel0 2 4 2 5 2 2" xfId="36248"/>
    <cellStyle name="SAPBEXHLevel0 2 4 2 5 2 2 2" xfId="36247"/>
    <cellStyle name="SAPBEXHLevel0 2 4 2 5 2 2 2 2" xfId="36246"/>
    <cellStyle name="SAPBEXHLevel0 2 4 2 5 2 2 3" xfId="36245"/>
    <cellStyle name="SAPBEXHLevel0 2 4 2 5 2 3" xfId="36244"/>
    <cellStyle name="SAPBEXHLevel0 2 4 2 5 2 3 2" xfId="36243"/>
    <cellStyle name="SAPBEXHLevel0 2 4 2 5 2 4" xfId="36242"/>
    <cellStyle name="SAPBEXHLevel0 2 4 2 5 3" xfId="36241"/>
    <cellStyle name="SAPBEXHLevel0 2 4 2 5 3 2" xfId="36240"/>
    <cellStyle name="SAPBEXHLevel0 2 4 2 5 3 2 2" xfId="36239"/>
    <cellStyle name="SAPBEXHLevel0 2 4 2 5 3 3" xfId="36238"/>
    <cellStyle name="SAPBEXHLevel0 2 4 2 5 4" xfId="36237"/>
    <cellStyle name="SAPBEXHLevel0 2 4 2 5 4 2" xfId="36236"/>
    <cellStyle name="SAPBEXHLevel0 2 4 2 5 5" xfId="36235"/>
    <cellStyle name="SAPBEXHLevel0 2 4 2 6" xfId="36234"/>
    <cellStyle name="SAPBEXHLevel0 2 4 2 6 2" xfId="36233"/>
    <cellStyle name="SAPBEXHLevel0 2 4 2 6 2 2" xfId="36232"/>
    <cellStyle name="SAPBEXHLevel0 2 4 2 6 2 2 2" xfId="36231"/>
    <cellStyle name="SAPBEXHLevel0 2 4 2 6 2 2 2 2" xfId="36230"/>
    <cellStyle name="SAPBEXHLevel0 2 4 2 6 2 2 3" xfId="36229"/>
    <cellStyle name="SAPBEXHLevel0 2 4 2 6 2 3" xfId="36228"/>
    <cellStyle name="SAPBEXHLevel0 2 4 2 6 2 3 2" xfId="36227"/>
    <cellStyle name="SAPBEXHLevel0 2 4 2 6 2 4" xfId="36226"/>
    <cellStyle name="SAPBEXHLevel0 2 4 2 6 3" xfId="36225"/>
    <cellStyle name="SAPBEXHLevel0 2 4 2 6 3 2" xfId="36224"/>
    <cellStyle name="SAPBEXHLevel0 2 4 2 6 4" xfId="36223"/>
    <cellStyle name="SAPBEXHLevel0 2 4 2 7" xfId="36222"/>
    <cellStyle name="SAPBEXHLevel0 2 4 2 7 2" xfId="36221"/>
    <cellStyle name="SAPBEXHLevel0 2 4 2 7 2 2" xfId="36220"/>
    <cellStyle name="SAPBEXHLevel0 2 4 2 7 2 2 2" xfId="36219"/>
    <cellStyle name="SAPBEXHLevel0 2 4 2 7 2 2 2 2" xfId="36218"/>
    <cellStyle name="SAPBEXHLevel0 2 4 2 7 2 2 3" xfId="36217"/>
    <cellStyle name="SAPBEXHLevel0 2 4 2 7 2 3" xfId="36216"/>
    <cellStyle name="SAPBEXHLevel0 2 4 2 7 2 3 2" xfId="36215"/>
    <cellStyle name="SAPBEXHLevel0 2 4 2 7 2 4" xfId="36214"/>
    <cellStyle name="SAPBEXHLevel0 2 4 2 7 3" xfId="36213"/>
    <cellStyle name="SAPBEXHLevel0 2 4 2 7 3 2" xfId="36212"/>
    <cellStyle name="SAPBEXHLevel0 2 4 2 7 3 2 2" xfId="36211"/>
    <cellStyle name="SAPBEXHLevel0 2 4 2 7 3 3" xfId="36210"/>
    <cellStyle name="SAPBEXHLevel0 2 4 2 7 4" xfId="36209"/>
    <cellStyle name="SAPBEXHLevel0 2 4 2 7 4 2" xfId="36208"/>
    <cellStyle name="SAPBEXHLevel0 2 4 2 7 5" xfId="36207"/>
    <cellStyle name="SAPBEXHLevel0 2 4 3" xfId="36206"/>
    <cellStyle name="SAPBEXHLevel0 2 4 3 2" xfId="36205"/>
    <cellStyle name="SAPBEXHLevel0 2 4 3 2 2" xfId="36204"/>
    <cellStyle name="SAPBEXHLevel0 2 4 3 2 2 2" xfId="36203"/>
    <cellStyle name="SAPBEXHLevel0 2 4 3 2 2 2 2" xfId="36202"/>
    <cellStyle name="SAPBEXHLevel0 2 4 3 2 2 3" xfId="36201"/>
    <cellStyle name="SAPBEXHLevel0 2 4 3 2 3" xfId="36200"/>
    <cellStyle name="SAPBEXHLevel0 2 4 3 2 3 2" xfId="36199"/>
    <cellStyle name="SAPBEXHLevel0 2 4 3 2 4" xfId="36198"/>
    <cellStyle name="SAPBEXHLevel0 2 4 3 3" xfId="36197"/>
    <cellStyle name="SAPBEXHLevel0 2 4 3 3 2" xfId="36196"/>
    <cellStyle name="SAPBEXHLevel0 2 4 4" xfId="36195"/>
    <cellStyle name="SAPBEXHLevel0 2 4 4 2" xfId="36194"/>
    <cellStyle name="SAPBEXHLevel0 2 4 4 2 2" xfId="36193"/>
    <cellStyle name="SAPBEXHLevel0 2 4 4 2 2 2" xfId="36192"/>
    <cellStyle name="SAPBEXHLevel0 2 4 4 2 2 2 2" xfId="36191"/>
    <cellStyle name="SAPBEXHLevel0 2 4 4 2 2 3" xfId="36190"/>
    <cellStyle name="SAPBEXHLevel0 2 4 4 2 3" xfId="36189"/>
    <cellStyle name="SAPBEXHLevel0 2 4 4 2 3 2" xfId="36188"/>
    <cellStyle name="SAPBEXHLevel0 2 4 4 2 4" xfId="36187"/>
    <cellStyle name="SAPBEXHLevel0 2 4 5" xfId="36186"/>
    <cellStyle name="SAPBEXHLevel0 2 4 5 2" xfId="36185"/>
    <cellStyle name="SAPBEXHLevel0 2 4 5 2 2" xfId="36184"/>
    <cellStyle name="SAPBEXHLevel0 2 4 5 2 2 2" xfId="36183"/>
    <cellStyle name="SAPBEXHLevel0 2 4 5 2 2 2 2" xfId="36182"/>
    <cellStyle name="SAPBEXHLevel0 2 4 5 2 2 3" xfId="36181"/>
    <cellStyle name="SAPBEXHLevel0 2 4 5 2 3" xfId="36180"/>
    <cellStyle name="SAPBEXHLevel0 2 4 5 2 3 2" xfId="36179"/>
    <cellStyle name="SAPBEXHLevel0 2 4 5 2 4" xfId="36178"/>
    <cellStyle name="SAPBEXHLevel0 2 4 5 3" xfId="36177"/>
    <cellStyle name="SAPBEXHLevel0 2 4 5 3 2" xfId="36176"/>
    <cellStyle name="SAPBEXHLevel0 2 4 5 4" xfId="36175"/>
    <cellStyle name="SAPBEXHLevel0 2 4 6" xfId="36174"/>
    <cellStyle name="SAPBEXHLevel0 2 4 6 2" xfId="36173"/>
    <cellStyle name="SAPBEXHLevel0 2 4 6 2 2" xfId="36172"/>
    <cellStyle name="SAPBEXHLevel0 2 4 6 2 2 2" xfId="36171"/>
    <cellStyle name="SAPBEXHLevel0 2 4 6 2 2 2 2" xfId="36170"/>
    <cellStyle name="SAPBEXHLevel0 2 4 6 2 2 3" xfId="36169"/>
    <cellStyle name="SAPBEXHLevel0 2 4 6 2 3" xfId="36168"/>
    <cellStyle name="SAPBEXHLevel0 2 4 6 2 3 2" xfId="36167"/>
    <cellStyle name="SAPBEXHLevel0 2 4 6 2 4" xfId="36166"/>
    <cellStyle name="SAPBEXHLevel0 2 4 6 3" xfId="36165"/>
    <cellStyle name="SAPBEXHLevel0 2 4 6 3 2" xfId="36164"/>
    <cellStyle name="SAPBEXHLevel0 2 4 6 3 2 2" xfId="36163"/>
    <cellStyle name="SAPBEXHLevel0 2 4 6 3 3" xfId="36162"/>
    <cellStyle name="SAPBEXHLevel0 2 4 6 4" xfId="36161"/>
    <cellStyle name="SAPBEXHLevel0 2 4 6 4 2" xfId="36160"/>
    <cellStyle name="SAPBEXHLevel0 2 4 6 5" xfId="36159"/>
    <cellStyle name="SAPBEXHLevel0 2 4 7" xfId="36158"/>
    <cellStyle name="SAPBEXHLevel0 2 4 7 2" xfId="36157"/>
    <cellStyle name="SAPBEXHLevel0 2 4 7 2 2" xfId="36156"/>
    <cellStyle name="SAPBEXHLevel0 2 4 7 2 2 2" xfId="36155"/>
    <cellStyle name="SAPBEXHLevel0 2 4 7 2 2 2 2" xfId="36154"/>
    <cellStyle name="SAPBEXHLevel0 2 4 7 2 2 3" xfId="36153"/>
    <cellStyle name="SAPBEXHLevel0 2 4 7 2 3" xfId="36152"/>
    <cellStyle name="SAPBEXHLevel0 2 4 7 2 3 2" xfId="36151"/>
    <cellStyle name="SAPBEXHLevel0 2 4 7 2 4" xfId="36150"/>
    <cellStyle name="SAPBEXHLevel0 2 4 7 3" xfId="36149"/>
    <cellStyle name="SAPBEXHLevel0 2 4 7 3 2" xfId="36148"/>
    <cellStyle name="SAPBEXHLevel0 2 4 7 4" xfId="36147"/>
    <cellStyle name="SAPBEXHLevel0 2 4 8" xfId="36146"/>
    <cellStyle name="SAPBEXHLevel0 2 4 8 2" xfId="36145"/>
    <cellStyle name="SAPBEXHLevel0 2 4 8 2 2" xfId="36144"/>
    <cellStyle name="SAPBEXHLevel0 2 4 8 2 2 2" xfId="36143"/>
    <cellStyle name="SAPBEXHLevel0 2 4 8 2 2 2 2" xfId="36142"/>
    <cellStyle name="SAPBEXHLevel0 2 4 8 2 2 3" xfId="36141"/>
    <cellStyle name="SAPBEXHLevel0 2 4 8 2 3" xfId="36140"/>
    <cellStyle name="SAPBEXHLevel0 2 4 8 2 3 2" xfId="36139"/>
    <cellStyle name="SAPBEXHLevel0 2 4 8 2 4" xfId="36138"/>
    <cellStyle name="SAPBEXHLevel0 2 4 8 3" xfId="36137"/>
    <cellStyle name="SAPBEXHLevel0 2 4 8 3 2" xfId="36136"/>
    <cellStyle name="SAPBEXHLevel0 2 4 8 3 2 2" xfId="36135"/>
    <cellStyle name="SAPBEXHLevel0 2 4 8 3 3" xfId="36134"/>
    <cellStyle name="SAPBEXHLevel0 2 4 8 4" xfId="36133"/>
    <cellStyle name="SAPBEXHLevel0 2 4 8 4 2" xfId="36132"/>
    <cellStyle name="SAPBEXHLevel0 2 4 8 5" xfId="36131"/>
    <cellStyle name="SAPBEXHLevel0 2 5" xfId="36130"/>
    <cellStyle name="SAPBEXHLevel0 2 5 2" xfId="36129"/>
    <cellStyle name="SAPBEXHLevel0 2 5 2 2" xfId="36128"/>
    <cellStyle name="SAPBEXHLevel0 2 5 2 2 2" xfId="36127"/>
    <cellStyle name="SAPBEXHLevel0 2 5 2 2 2 2" xfId="36126"/>
    <cellStyle name="SAPBEXHLevel0 2 5 2 2 2 2 2" xfId="36125"/>
    <cellStyle name="SAPBEXHLevel0 2 5 2 2 2 2 2 2" xfId="36124"/>
    <cellStyle name="SAPBEXHLevel0 2 5 2 2 2 2 3" xfId="36123"/>
    <cellStyle name="SAPBEXHLevel0 2 5 2 2 2 3" xfId="36122"/>
    <cellStyle name="SAPBEXHLevel0 2 5 2 2 2 3 2" xfId="36121"/>
    <cellStyle name="SAPBEXHLevel0 2 5 2 2 2 4" xfId="36120"/>
    <cellStyle name="SAPBEXHLevel0 2 5 2 2 3" xfId="36119"/>
    <cellStyle name="SAPBEXHLevel0 2 5 2 2 3 2" xfId="36118"/>
    <cellStyle name="SAPBEXHLevel0 2 5 2 3" xfId="36117"/>
    <cellStyle name="SAPBEXHLevel0 2 5 2 3 2" xfId="36116"/>
    <cellStyle name="SAPBEXHLevel0 2 5 2 3 2 2" xfId="36115"/>
    <cellStyle name="SAPBEXHLevel0 2 5 2 3 2 2 2" xfId="36114"/>
    <cellStyle name="SAPBEXHLevel0 2 5 2 3 2 2 2 2" xfId="36113"/>
    <cellStyle name="SAPBEXHLevel0 2 5 2 3 2 2 3" xfId="36112"/>
    <cellStyle name="SAPBEXHLevel0 2 5 2 3 2 3" xfId="36111"/>
    <cellStyle name="SAPBEXHLevel0 2 5 2 3 2 3 2" xfId="36110"/>
    <cellStyle name="SAPBEXHLevel0 2 5 2 3 2 4" xfId="36109"/>
    <cellStyle name="SAPBEXHLevel0 2 5 2 4" xfId="36108"/>
    <cellStyle name="SAPBEXHLevel0 2 5 2 4 2" xfId="36107"/>
    <cellStyle name="SAPBEXHLevel0 2 5 2 4 2 2" xfId="36106"/>
    <cellStyle name="SAPBEXHLevel0 2 5 2 4 2 2 2" xfId="36105"/>
    <cellStyle name="SAPBEXHLevel0 2 5 2 4 2 2 2 2" xfId="36104"/>
    <cellStyle name="SAPBEXHLevel0 2 5 2 4 2 2 3" xfId="36103"/>
    <cellStyle name="SAPBEXHLevel0 2 5 2 4 2 3" xfId="36102"/>
    <cellStyle name="SAPBEXHLevel0 2 5 2 4 2 3 2" xfId="36101"/>
    <cellStyle name="SAPBEXHLevel0 2 5 2 4 2 4" xfId="36100"/>
    <cellStyle name="SAPBEXHLevel0 2 5 2 4 3" xfId="36099"/>
    <cellStyle name="SAPBEXHLevel0 2 5 2 4 3 2" xfId="36098"/>
    <cellStyle name="SAPBEXHLevel0 2 5 2 4 4" xfId="36097"/>
    <cellStyle name="SAPBEXHLevel0 2 5 2 5" xfId="36096"/>
    <cellStyle name="SAPBEXHLevel0 2 5 2 5 2" xfId="36095"/>
    <cellStyle name="SAPBEXHLevel0 2 5 2 5 2 2" xfId="36094"/>
    <cellStyle name="SAPBEXHLevel0 2 5 2 5 2 2 2" xfId="36093"/>
    <cellStyle name="SAPBEXHLevel0 2 5 2 5 2 2 2 2" xfId="36092"/>
    <cellStyle name="SAPBEXHLevel0 2 5 2 5 2 2 3" xfId="36091"/>
    <cellStyle name="SAPBEXHLevel0 2 5 2 5 2 3" xfId="36090"/>
    <cellStyle name="SAPBEXHLevel0 2 5 2 5 2 3 2" xfId="36089"/>
    <cellStyle name="SAPBEXHLevel0 2 5 2 5 2 4" xfId="36088"/>
    <cellStyle name="SAPBEXHLevel0 2 5 2 5 3" xfId="36087"/>
    <cellStyle name="SAPBEXHLevel0 2 5 2 5 3 2" xfId="36086"/>
    <cellStyle name="SAPBEXHLevel0 2 5 2 5 3 2 2" xfId="36085"/>
    <cellStyle name="SAPBEXHLevel0 2 5 2 5 3 3" xfId="36084"/>
    <cellStyle name="SAPBEXHLevel0 2 5 2 5 4" xfId="36083"/>
    <cellStyle name="SAPBEXHLevel0 2 5 2 5 4 2" xfId="36082"/>
    <cellStyle name="SAPBEXHLevel0 2 5 2 5 5" xfId="36081"/>
    <cellStyle name="SAPBEXHLevel0 2 5 2 6" xfId="36080"/>
    <cellStyle name="SAPBEXHLevel0 2 5 2 6 2" xfId="36079"/>
    <cellStyle name="SAPBEXHLevel0 2 5 2 6 2 2" xfId="36078"/>
    <cellStyle name="SAPBEXHLevel0 2 5 2 6 2 2 2" xfId="36077"/>
    <cellStyle name="SAPBEXHLevel0 2 5 2 6 2 2 2 2" xfId="36076"/>
    <cellStyle name="SAPBEXHLevel0 2 5 2 6 2 2 3" xfId="36075"/>
    <cellStyle name="SAPBEXHLevel0 2 5 2 6 2 3" xfId="36074"/>
    <cellStyle name="SAPBEXHLevel0 2 5 2 6 2 3 2" xfId="36073"/>
    <cellStyle name="SAPBEXHLevel0 2 5 2 6 2 4" xfId="36072"/>
    <cellStyle name="SAPBEXHLevel0 2 5 2 6 3" xfId="36071"/>
    <cellStyle name="SAPBEXHLevel0 2 5 2 6 3 2" xfId="36070"/>
    <cellStyle name="SAPBEXHLevel0 2 5 2 6 4" xfId="36069"/>
    <cellStyle name="SAPBEXHLevel0 2 5 2 7" xfId="36068"/>
    <cellStyle name="SAPBEXHLevel0 2 5 2 7 2" xfId="36067"/>
    <cellStyle name="SAPBEXHLevel0 2 5 2 7 2 2" xfId="36066"/>
    <cellStyle name="SAPBEXHLevel0 2 5 2 7 2 2 2" xfId="36065"/>
    <cellStyle name="SAPBEXHLevel0 2 5 2 7 2 2 2 2" xfId="36064"/>
    <cellStyle name="SAPBEXHLevel0 2 5 2 7 2 2 3" xfId="36063"/>
    <cellStyle name="SAPBEXHLevel0 2 5 2 7 2 3" xfId="36062"/>
    <cellStyle name="SAPBEXHLevel0 2 5 2 7 2 3 2" xfId="36061"/>
    <cellStyle name="SAPBEXHLevel0 2 5 2 7 2 4" xfId="36060"/>
    <cellStyle name="SAPBEXHLevel0 2 5 2 7 3" xfId="36059"/>
    <cellStyle name="SAPBEXHLevel0 2 5 2 7 3 2" xfId="36058"/>
    <cellStyle name="SAPBEXHLevel0 2 5 2 7 3 2 2" xfId="36057"/>
    <cellStyle name="SAPBEXHLevel0 2 5 2 7 3 3" xfId="36056"/>
    <cellStyle name="SAPBEXHLevel0 2 5 2 7 4" xfId="36055"/>
    <cellStyle name="SAPBEXHLevel0 2 5 2 7 4 2" xfId="36054"/>
    <cellStyle name="SAPBEXHLevel0 2 5 2 7 5" xfId="36053"/>
    <cellStyle name="SAPBEXHLevel0 2 5 3" xfId="36052"/>
    <cellStyle name="SAPBEXHLevel0 2 5 3 2" xfId="36051"/>
    <cellStyle name="SAPBEXHLevel0 2 5 3 2 2" xfId="36050"/>
    <cellStyle name="SAPBEXHLevel0 2 5 3 2 2 2" xfId="36049"/>
    <cellStyle name="SAPBEXHLevel0 2 5 3 2 2 2 2" xfId="36048"/>
    <cellStyle name="SAPBEXHLevel0 2 5 3 2 2 3" xfId="36047"/>
    <cellStyle name="SAPBEXHLevel0 2 5 3 2 3" xfId="36046"/>
    <cellStyle name="SAPBEXHLevel0 2 5 3 2 3 2" xfId="36045"/>
    <cellStyle name="SAPBEXHLevel0 2 5 3 2 4" xfId="36044"/>
    <cellStyle name="SAPBEXHLevel0 2 5 3 3" xfId="36043"/>
    <cellStyle name="SAPBEXHLevel0 2 5 3 3 2" xfId="36042"/>
    <cellStyle name="SAPBEXHLevel0 2 5 4" xfId="36041"/>
    <cellStyle name="SAPBEXHLevel0 2 5 4 2" xfId="36040"/>
    <cellStyle name="SAPBEXHLevel0 2 5 4 2 2" xfId="36039"/>
    <cellStyle name="SAPBEXHLevel0 2 5 4 2 2 2" xfId="36038"/>
    <cellStyle name="SAPBEXHLevel0 2 5 4 2 2 2 2" xfId="36037"/>
    <cellStyle name="SAPBEXHLevel0 2 5 4 2 2 3" xfId="36036"/>
    <cellStyle name="SAPBEXHLevel0 2 5 4 2 3" xfId="36035"/>
    <cellStyle name="SAPBEXHLevel0 2 5 4 2 3 2" xfId="36034"/>
    <cellStyle name="SAPBEXHLevel0 2 5 4 2 4" xfId="36033"/>
    <cellStyle name="SAPBEXHLevel0 2 5 5" xfId="36032"/>
    <cellStyle name="SAPBEXHLevel0 2 5 5 2" xfId="36031"/>
    <cellStyle name="SAPBEXHLevel0 2 5 5 2 2" xfId="36030"/>
    <cellStyle name="SAPBEXHLevel0 2 5 5 2 2 2" xfId="36029"/>
    <cellStyle name="SAPBEXHLevel0 2 5 5 2 2 2 2" xfId="36028"/>
    <cellStyle name="SAPBEXHLevel0 2 5 5 2 2 3" xfId="36027"/>
    <cellStyle name="SAPBEXHLevel0 2 5 5 2 3" xfId="36026"/>
    <cellStyle name="SAPBEXHLevel0 2 5 5 2 3 2" xfId="36025"/>
    <cellStyle name="SAPBEXHLevel0 2 5 5 2 4" xfId="36024"/>
    <cellStyle name="SAPBEXHLevel0 2 5 5 3" xfId="36023"/>
    <cellStyle name="SAPBEXHLevel0 2 5 5 3 2" xfId="36022"/>
    <cellStyle name="SAPBEXHLevel0 2 5 5 4" xfId="36021"/>
    <cellStyle name="SAPBEXHLevel0 2 5 6" xfId="36020"/>
    <cellStyle name="SAPBEXHLevel0 2 5 6 2" xfId="36019"/>
    <cellStyle name="SAPBEXHLevel0 2 5 6 2 2" xfId="36018"/>
    <cellStyle name="SAPBEXHLevel0 2 5 6 2 2 2" xfId="36017"/>
    <cellStyle name="SAPBEXHLevel0 2 5 6 2 2 2 2" xfId="36016"/>
    <cellStyle name="SAPBEXHLevel0 2 5 6 2 2 3" xfId="36015"/>
    <cellStyle name="SAPBEXHLevel0 2 5 6 2 3" xfId="36014"/>
    <cellStyle name="SAPBEXHLevel0 2 5 6 2 3 2" xfId="36013"/>
    <cellStyle name="SAPBEXHLevel0 2 5 6 2 4" xfId="36012"/>
    <cellStyle name="SAPBEXHLevel0 2 5 6 3" xfId="36011"/>
    <cellStyle name="SAPBEXHLevel0 2 5 6 3 2" xfId="36010"/>
    <cellStyle name="SAPBEXHLevel0 2 5 6 3 2 2" xfId="36009"/>
    <cellStyle name="SAPBEXHLevel0 2 5 6 3 3" xfId="36008"/>
    <cellStyle name="SAPBEXHLevel0 2 5 6 4" xfId="36007"/>
    <cellStyle name="SAPBEXHLevel0 2 5 6 4 2" xfId="36006"/>
    <cellStyle name="SAPBEXHLevel0 2 5 6 5" xfId="36005"/>
    <cellStyle name="SAPBEXHLevel0 2 5 7" xfId="36004"/>
    <cellStyle name="SAPBEXHLevel0 2 5 7 2" xfId="36003"/>
    <cellStyle name="SAPBEXHLevel0 2 5 7 2 2" xfId="36002"/>
    <cellStyle name="SAPBEXHLevel0 2 5 7 2 2 2" xfId="36001"/>
    <cellStyle name="SAPBEXHLevel0 2 5 7 2 2 2 2" xfId="36000"/>
    <cellStyle name="SAPBEXHLevel0 2 5 7 2 2 3" xfId="35999"/>
    <cellStyle name="SAPBEXHLevel0 2 5 7 2 3" xfId="35998"/>
    <cellStyle name="SAPBEXHLevel0 2 5 7 2 3 2" xfId="35997"/>
    <cellStyle name="SAPBEXHLevel0 2 5 7 2 4" xfId="35996"/>
    <cellStyle name="SAPBEXHLevel0 2 5 7 3" xfId="35995"/>
    <cellStyle name="SAPBEXHLevel0 2 5 7 3 2" xfId="35994"/>
    <cellStyle name="SAPBEXHLevel0 2 5 7 4" xfId="35993"/>
    <cellStyle name="SAPBEXHLevel0 2 5 8" xfId="35992"/>
    <cellStyle name="SAPBEXHLevel0 2 5 8 2" xfId="35991"/>
    <cellStyle name="SAPBEXHLevel0 2 5 8 2 2" xfId="35990"/>
    <cellStyle name="SAPBEXHLevel0 2 5 8 2 2 2" xfId="35989"/>
    <cellStyle name="SAPBEXHLevel0 2 5 8 2 2 2 2" xfId="35988"/>
    <cellStyle name="SAPBEXHLevel0 2 5 8 2 2 3" xfId="35987"/>
    <cellStyle name="SAPBEXHLevel0 2 5 8 2 3" xfId="35986"/>
    <cellStyle name="SAPBEXHLevel0 2 5 8 2 3 2" xfId="35985"/>
    <cellStyle name="SAPBEXHLevel0 2 5 8 2 4" xfId="35984"/>
    <cellStyle name="SAPBEXHLevel0 2 5 8 3" xfId="35983"/>
    <cellStyle name="SAPBEXHLevel0 2 5 8 3 2" xfId="35982"/>
    <cellStyle name="SAPBEXHLevel0 2 5 8 3 2 2" xfId="35981"/>
    <cellStyle name="SAPBEXHLevel0 2 5 8 3 3" xfId="35980"/>
    <cellStyle name="SAPBEXHLevel0 2 5 8 4" xfId="35979"/>
    <cellStyle name="SAPBEXHLevel0 2 5 8 4 2" xfId="35978"/>
    <cellStyle name="SAPBEXHLevel0 2 5 8 5" xfId="35977"/>
    <cellStyle name="SAPBEXHLevel0 2 6" xfId="35976"/>
    <cellStyle name="SAPBEXHLevel0 2 6 2" xfId="35975"/>
    <cellStyle name="SAPBEXHLevel0 2 6 2 2" xfId="35974"/>
    <cellStyle name="SAPBEXHLevel0 2 6 2 2 2" xfId="35973"/>
    <cellStyle name="SAPBEXHLevel0 2 6 2 2 2 2" xfId="35972"/>
    <cellStyle name="SAPBEXHLevel0 2 6 2 2 2 2 2" xfId="35971"/>
    <cellStyle name="SAPBEXHLevel0 2 6 2 2 2 3" xfId="35970"/>
    <cellStyle name="SAPBEXHLevel0 2 6 2 2 3" xfId="35969"/>
    <cellStyle name="SAPBEXHLevel0 2 6 2 2 3 2" xfId="35968"/>
    <cellStyle name="SAPBEXHLevel0 2 6 2 2 4" xfId="35967"/>
    <cellStyle name="SAPBEXHLevel0 2 6 2 3" xfId="35966"/>
    <cellStyle name="SAPBEXHLevel0 2 6 2 3 2" xfId="35965"/>
    <cellStyle name="SAPBEXHLevel0 2 6 2 4" xfId="35964"/>
    <cellStyle name="SAPBEXHLevel0 2 6 3" xfId="35963"/>
    <cellStyle name="SAPBEXHLevel0 2 6 3 2" xfId="35962"/>
    <cellStyle name="SAPBEXHLevel0 2 6 3 2 2" xfId="35961"/>
    <cellStyle name="SAPBEXHLevel0 2 6 3 2 2 2" xfId="35960"/>
    <cellStyle name="SAPBEXHLevel0 2 6 3 2 2 2 2" xfId="35959"/>
    <cellStyle name="SAPBEXHLevel0 2 6 3 2 2 3" xfId="35958"/>
    <cellStyle name="SAPBEXHLevel0 2 6 3 2 3" xfId="35957"/>
    <cellStyle name="SAPBEXHLevel0 2 6 3 2 3 2" xfId="35956"/>
    <cellStyle name="SAPBEXHLevel0 2 6 3 2 4" xfId="35955"/>
    <cellStyle name="SAPBEXHLevel0 2 6 3 3" xfId="35954"/>
    <cellStyle name="SAPBEXHLevel0 2 6 3 3 2" xfId="35953"/>
    <cellStyle name="SAPBEXHLevel0 2 6 3 3 2 2" xfId="35952"/>
    <cellStyle name="SAPBEXHLevel0 2 6 3 3 3" xfId="35951"/>
    <cellStyle name="SAPBEXHLevel0 2 6 3 4" xfId="35950"/>
    <cellStyle name="SAPBEXHLevel0 2 6 3 4 2" xfId="35949"/>
    <cellStyle name="SAPBEXHLevel0 2 6 3 5" xfId="35948"/>
    <cellStyle name="SAPBEXHLevel0 2 6 4" xfId="35947"/>
    <cellStyle name="SAPBEXHLevel0 2 6 4 2" xfId="35946"/>
    <cellStyle name="SAPBEXHLevel0 2 6 4 2 2" xfId="35945"/>
    <cellStyle name="SAPBEXHLevel0 2 6 4 2 2 2" xfId="35944"/>
    <cellStyle name="SAPBEXHLevel0 2 6 4 2 2 2 2" xfId="35943"/>
    <cellStyle name="SAPBEXHLevel0 2 6 4 2 2 3" xfId="35942"/>
    <cellStyle name="SAPBEXHLevel0 2 6 4 2 3" xfId="35941"/>
    <cellStyle name="SAPBEXHLevel0 2 6 4 2 3 2" xfId="35940"/>
    <cellStyle name="SAPBEXHLevel0 2 6 4 2 4" xfId="35939"/>
    <cellStyle name="SAPBEXHLevel0 2 6 4 3" xfId="35938"/>
    <cellStyle name="SAPBEXHLevel0 2 6 4 3 2" xfId="35937"/>
    <cellStyle name="SAPBEXHLevel0 2 6 4 4" xfId="35936"/>
    <cellStyle name="SAPBEXHLevel0 2 6 5" xfId="35935"/>
    <cellStyle name="SAPBEXHLevel0 2 6 5 2" xfId="35934"/>
    <cellStyle name="SAPBEXHLevel0 2 6 5 2 2" xfId="35933"/>
    <cellStyle name="SAPBEXHLevel0 2 6 5 2 2 2" xfId="35932"/>
    <cellStyle name="SAPBEXHLevel0 2 6 5 2 2 2 2" xfId="35931"/>
    <cellStyle name="SAPBEXHLevel0 2 6 5 2 2 3" xfId="35930"/>
    <cellStyle name="SAPBEXHLevel0 2 6 5 2 3" xfId="35929"/>
    <cellStyle name="SAPBEXHLevel0 2 6 5 2 3 2" xfId="35928"/>
    <cellStyle name="SAPBEXHLevel0 2 6 5 2 4" xfId="35927"/>
    <cellStyle name="SAPBEXHLevel0 2 6 5 3" xfId="35926"/>
    <cellStyle name="SAPBEXHLevel0 2 6 5 3 2" xfId="35925"/>
    <cellStyle name="SAPBEXHLevel0 2 6 5 3 2 2" xfId="35924"/>
    <cellStyle name="SAPBEXHLevel0 2 6 5 3 3" xfId="35923"/>
    <cellStyle name="SAPBEXHLevel0 2 6 5 4" xfId="35922"/>
    <cellStyle name="SAPBEXHLevel0 2 6 5 4 2" xfId="35921"/>
    <cellStyle name="SAPBEXHLevel0 2 6 5 5" xfId="35920"/>
    <cellStyle name="SAPBEXHLevel0 2 6 6" xfId="35919"/>
    <cellStyle name="SAPBEXHLevel0 2 6 6 2" xfId="35918"/>
    <cellStyle name="SAPBEXHLevel0 2 7" xfId="35917"/>
    <cellStyle name="SAPBEXHLevel0 2 7 2" xfId="35916"/>
    <cellStyle name="SAPBEXHLevel0 2 7 2 2" xfId="35915"/>
    <cellStyle name="SAPBEXHLevel0 2 7 2 2 2" xfId="35914"/>
    <cellStyle name="SAPBEXHLevel0 2 7 2 2 2 2" xfId="35913"/>
    <cellStyle name="SAPBEXHLevel0 2 7 2 2 3" xfId="35912"/>
    <cellStyle name="SAPBEXHLevel0 2 7 2 3" xfId="35911"/>
    <cellStyle name="SAPBEXHLevel0 2 7 2 3 2" xfId="35910"/>
    <cellStyle name="SAPBEXHLevel0 2 7 2 4" xfId="35909"/>
    <cellStyle name="SAPBEXHLevel0 2 8" xfId="35908"/>
    <cellStyle name="SAPBEXHLevel0 2 8 2" xfId="35907"/>
    <cellStyle name="SAPBEXHLevel0 2 8 2 2" xfId="35906"/>
    <cellStyle name="SAPBEXHLevel0 2 8 2 2 2" xfId="35905"/>
    <cellStyle name="SAPBEXHLevel0 2 8 2 2 2 2" xfId="35904"/>
    <cellStyle name="SAPBEXHLevel0 2 8 2 2 3" xfId="35903"/>
    <cellStyle name="SAPBEXHLevel0 2 8 2 3" xfId="35902"/>
    <cellStyle name="SAPBEXHLevel0 2 8 2 3 2" xfId="35901"/>
    <cellStyle name="SAPBEXHLevel0 2 8 2 4" xfId="35900"/>
    <cellStyle name="SAPBEXHLevel0 2 8 3" xfId="35899"/>
    <cellStyle name="SAPBEXHLevel0 2 8 3 2" xfId="35898"/>
    <cellStyle name="SAPBEXHLevel0 2 8 3 2 2" xfId="35897"/>
    <cellStyle name="SAPBEXHLevel0 2 8 3 3" xfId="35896"/>
    <cellStyle name="SAPBEXHLevel0 2 8 4" xfId="35895"/>
    <cellStyle name="SAPBEXHLevel0 2 8 4 2" xfId="35894"/>
    <cellStyle name="SAPBEXHLevel0 2 8 5" xfId="35893"/>
    <cellStyle name="SAPBEXHLevel0 3" xfId="35892"/>
    <cellStyle name="SAPBEXHLevel0 3 2" xfId="35891"/>
    <cellStyle name="SAPBEXHLevel0 3 2 2" xfId="35890"/>
    <cellStyle name="SAPBEXHLevel0 3 2 2 2" xfId="35889"/>
    <cellStyle name="SAPBEXHLevel0 3 2 2 2 2" xfId="35888"/>
    <cellStyle name="SAPBEXHLevel0 3 2 2 2 2 2" xfId="35887"/>
    <cellStyle name="SAPBEXHLevel0 3 2 2 2 2 2 2" xfId="35886"/>
    <cellStyle name="SAPBEXHLevel0 3 2 2 2 2 2 2 2" xfId="35885"/>
    <cellStyle name="SAPBEXHLevel0 3 2 2 2 2 2 2 2 2" xfId="35884"/>
    <cellStyle name="SAPBEXHLevel0 3 2 2 2 2 2 2 3" xfId="35883"/>
    <cellStyle name="SAPBEXHLevel0 3 2 2 2 2 2 3" xfId="35882"/>
    <cellStyle name="SAPBEXHLevel0 3 2 2 2 2 2 3 2" xfId="35881"/>
    <cellStyle name="SAPBEXHLevel0 3 2 2 2 2 2 4" xfId="35880"/>
    <cellStyle name="SAPBEXHLevel0 3 2 2 2 2 3" xfId="35879"/>
    <cellStyle name="SAPBEXHLevel0 3 2 2 2 2 3 2" xfId="35878"/>
    <cellStyle name="SAPBEXHLevel0 3 2 2 2 3" xfId="35877"/>
    <cellStyle name="SAPBEXHLevel0 3 2 2 2 3 2" xfId="35876"/>
    <cellStyle name="SAPBEXHLevel0 3 2 2 2 3 2 2" xfId="35875"/>
    <cellStyle name="SAPBEXHLevel0 3 2 2 2 3 2 2 2" xfId="35874"/>
    <cellStyle name="SAPBEXHLevel0 3 2 2 2 3 2 2 2 2" xfId="35873"/>
    <cellStyle name="SAPBEXHLevel0 3 2 2 2 3 2 2 3" xfId="35872"/>
    <cellStyle name="SAPBEXHLevel0 3 2 2 2 3 2 3" xfId="35871"/>
    <cellStyle name="SAPBEXHLevel0 3 2 2 2 3 2 3 2" xfId="35870"/>
    <cellStyle name="SAPBEXHLevel0 3 2 2 2 3 2 4" xfId="35869"/>
    <cellStyle name="SAPBEXHLevel0 3 2 2 2 4" xfId="35868"/>
    <cellStyle name="SAPBEXHLevel0 3 2 2 2 4 2" xfId="35867"/>
    <cellStyle name="SAPBEXHLevel0 3 2 2 2 4 2 2" xfId="35866"/>
    <cellStyle name="SAPBEXHLevel0 3 2 2 2 4 2 2 2" xfId="35865"/>
    <cellStyle name="SAPBEXHLevel0 3 2 2 2 4 2 2 2 2" xfId="35864"/>
    <cellStyle name="SAPBEXHLevel0 3 2 2 2 4 2 2 3" xfId="35863"/>
    <cellStyle name="SAPBEXHLevel0 3 2 2 2 4 2 3" xfId="35862"/>
    <cellStyle name="SAPBEXHLevel0 3 2 2 2 4 2 3 2" xfId="35861"/>
    <cellStyle name="SAPBEXHLevel0 3 2 2 2 4 2 4" xfId="35860"/>
    <cellStyle name="SAPBEXHLevel0 3 2 2 2 4 3" xfId="35859"/>
    <cellStyle name="SAPBEXHLevel0 3 2 2 2 4 3 2" xfId="35858"/>
    <cellStyle name="SAPBEXHLevel0 3 2 2 2 4 4" xfId="35857"/>
    <cellStyle name="SAPBEXHLevel0 3 2 2 2 5" xfId="35856"/>
    <cellStyle name="SAPBEXHLevel0 3 2 2 2 5 2" xfId="35855"/>
    <cellStyle name="SAPBEXHLevel0 3 2 2 2 5 2 2" xfId="35854"/>
    <cellStyle name="SAPBEXHLevel0 3 2 2 2 5 2 2 2" xfId="35853"/>
    <cellStyle name="SAPBEXHLevel0 3 2 2 2 5 2 2 2 2" xfId="35852"/>
    <cellStyle name="SAPBEXHLevel0 3 2 2 2 5 2 2 3" xfId="35851"/>
    <cellStyle name="SAPBEXHLevel0 3 2 2 2 5 2 3" xfId="35850"/>
    <cellStyle name="SAPBEXHLevel0 3 2 2 2 5 2 3 2" xfId="35849"/>
    <cellStyle name="SAPBEXHLevel0 3 2 2 2 5 2 4" xfId="35848"/>
    <cellStyle name="SAPBEXHLevel0 3 2 2 2 5 3" xfId="35847"/>
    <cellStyle name="SAPBEXHLevel0 3 2 2 2 5 3 2" xfId="35846"/>
    <cellStyle name="SAPBEXHLevel0 3 2 2 2 5 3 2 2" xfId="35845"/>
    <cellStyle name="SAPBEXHLevel0 3 2 2 2 5 3 3" xfId="35844"/>
    <cellStyle name="SAPBEXHLevel0 3 2 2 2 5 4" xfId="35843"/>
    <cellStyle name="SAPBEXHLevel0 3 2 2 2 5 4 2" xfId="35842"/>
    <cellStyle name="SAPBEXHLevel0 3 2 2 2 5 5" xfId="35841"/>
    <cellStyle name="SAPBEXHLevel0 3 2 2 2 6" xfId="35840"/>
    <cellStyle name="SAPBEXHLevel0 3 2 2 2 6 2" xfId="35839"/>
    <cellStyle name="SAPBEXHLevel0 3 2 2 2 6 2 2" xfId="35838"/>
    <cellStyle name="SAPBEXHLevel0 3 2 2 2 6 2 2 2" xfId="35837"/>
    <cellStyle name="SAPBEXHLevel0 3 2 2 2 6 2 2 2 2" xfId="35836"/>
    <cellStyle name="SAPBEXHLevel0 3 2 2 2 6 2 2 3" xfId="35835"/>
    <cellStyle name="SAPBEXHLevel0 3 2 2 2 6 2 3" xfId="35834"/>
    <cellStyle name="SAPBEXHLevel0 3 2 2 2 6 2 3 2" xfId="35833"/>
    <cellStyle name="SAPBEXHLevel0 3 2 2 2 6 2 4" xfId="35832"/>
    <cellStyle name="SAPBEXHLevel0 3 2 2 2 6 3" xfId="35831"/>
    <cellStyle name="SAPBEXHLevel0 3 2 2 2 6 3 2" xfId="35830"/>
    <cellStyle name="SAPBEXHLevel0 3 2 2 2 6 4" xfId="35829"/>
    <cellStyle name="SAPBEXHLevel0 3 2 2 2 7" xfId="35828"/>
    <cellStyle name="SAPBEXHLevel0 3 2 2 2 7 2" xfId="35827"/>
    <cellStyle name="SAPBEXHLevel0 3 2 2 2 7 2 2" xfId="35826"/>
    <cellStyle name="SAPBEXHLevel0 3 2 2 2 7 2 2 2" xfId="35825"/>
    <cellStyle name="SAPBEXHLevel0 3 2 2 2 7 2 2 2 2" xfId="35824"/>
    <cellStyle name="SAPBEXHLevel0 3 2 2 2 7 2 2 3" xfId="35823"/>
    <cellStyle name="SAPBEXHLevel0 3 2 2 2 7 2 3" xfId="35822"/>
    <cellStyle name="SAPBEXHLevel0 3 2 2 2 7 2 3 2" xfId="35821"/>
    <cellStyle name="SAPBEXHLevel0 3 2 2 2 7 2 4" xfId="35820"/>
    <cellStyle name="SAPBEXHLevel0 3 2 2 2 7 3" xfId="35819"/>
    <cellStyle name="SAPBEXHLevel0 3 2 2 2 7 3 2" xfId="35818"/>
    <cellStyle name="SAPBEXHLevel0 3 2 2 2 7 3 2 2" xfId="35817"/>
    <cellStyle name="SAPBEXHLevel0 3 2 2 2 7 3 3" xfId="35816"/>
    <cellStyle name="SAPBEXHLevel0 3 2 2 2 7 4" xfId="35815"/>
    <cellStyle name="SAPBEXHLevel0 3 2 2 2 7 4 2" xfId="35814"/>
    <cellStyle name="SAPBEXHLevel0 3 2 2 2 7 5" xfId="35813"/>
    <cellStyle name="SAPBEXHLevel0 3 2 2 3" xfId="35812"/>
    <cellStyle name="SAPBEXHLevel0 3 2 2 3 2" xfId="35811"/>
    <cellStyle name="SAPBEXHLevel0 3 2 2 3 2 2" xfId="35810"/>
    <cellStyle name="SAPBEXHLevel0 3 2 2 3 2 2 2" xfId="35809"/>
    <cellStyle name="SAPBEXHLevel0 3 2 2 3 2 2 2 2" xfId="35808"/>
    <cellStyle name="SAPBEXHLevel0 3 2 2 3 2 2 3" xfId="35807"/>
    <cellStyle name="SAPBEXHLevel0 3 2 2 3 2 3" xfId="35806"/>
    <cellStyle name="SAPBEXHLevel0 3 2 2 3 2 3 2" xfId="35805"/>
    <cellStyle name="SAPBEXHLevel0 3 2 2 3 2 4" xfId="35804"/>
    <cellStyle name="SAPBEXHLevel0 3 2 2 3 3" xfId="35803"/>
    <cellStyle name="SAPBEXHLevel0 3 2 2 3 3 2" xfId="35802"/>
    <cellStyle name="SAPBEXHLevel0 3 2 2 4" xfId="35801"/>
    <cellStyle name="SAPBEXHLevel0 3 2 2 4 2" xfId="35800"/>
    <cellStyle name="SAPBEXHLevel0 3 2 2 4 2 2" xfId="35799"/>
    <cellStyle name="SAPBEXHLevel0 3 2 2 4 2 2 2" xfId="35798"/>
    <cellStyle name="SAPBEXHLevel0 3 2 2 4 2 2 2 2" xfId="35797"/>
    <cellStyle name="SAPBEXHLevel0 3 2 2 4 2 2 3" xfId="35796"/>
    <cellStyle name="SAPBEXHLevel0 3 2 2 4 2 3" xfId="35795"/>
    <cellStyle name="SAPBEXHLevel0 3 2 2 4 2 3 2" xfId="35794"/>
    <cellStyle name="SAPBEXHLevel0 3 2 2 4 2 4" xfId="35793"/>
    <cellStyle name="SAPBEXHLevel0 3 2 2 5" xfId="35792"/>
    <cellStyle name="SAPBEXHLevel0 3 2 2 5 2" xfId="35791"/>
    <cellStyle name="SAPBEXHLevel0 3 2 2 5 2 2" xfId="35790"/>
    <cellStyle name="SAPBEXHLevel0 3 2 2 5 2 2 2" xfId="35789"/>
    <cellStyle name="SAPBEXHLevel0 3 2 2 5 2 2 2 2" xfId="35788"/>
    <cellStyle name="SAPBEXHLevel0 3 2 2 5 2 2 3" xfId="35787"/>
    <cellStyle name="SAPBEXHLevel0 3 2 2 5 2 3" xfId="35786"/>
    <cellStyle name="SAPBEXHLevel0 3 2 2 5 2 3 2" xfId="35785"/>
    <cellStyle name="SAPBEXHLevel0 3 2 2 5 2 4" xfId="35784"/>
    <cellStyle name="SAPBEXHLevel0 3 2 2 5 3" xfId="35783"/>
    <cellStyle name="SAPBEXHLevel0 3 2 2 5 3 2" xfId="35782"/>
    <cellStyle name="SAPBEXHLevel0 3 2 2 5 4" xfId="35781"/>
    <cellStyle name="SAPBEXHLevel0 3 2 2 6" xfId="35780"/>
    <cellStyle name="SAPBEXHLevel0 3 2 2 6 2" xfId="35779"/>
    <cellStyle name="SAPBEXHLevel0 3 2 2 6 2 2" xfId="35778"/>
    <cellStyle name="SAPBEXHLevel0 3 2 2 6 2 2 2" xfId="35777"/>
    <cellStyle name="SAPBEXHLevel0 3 2 2 6 2 2 2 2" xfId="35776"/>
    <cellStyle name="SAPBEXHLevel0 3 2 2 6 2 2 3" xfId="35775"/>
    <cellStyle name="SAPBEXHLevel0 3 2 2 6 2 3" xfId="35774"/>
    <cellStyle name="SAPBEXHLevel0 3 2 2 6 2 3 2" xfId="35773"/>
    <cellStyle name="SAPBEXHLevel0 3 2 2 6 2 4" xfId="35772"/>
    <cellStyle name="SAPBEXHLevel0 3 2 2 6 3" xfId="35771"/>
    <cellStyle name="SAPBEXHLevel0 3 2 2 6 3 2" xfId="35770"/>
    <cellStyle name="SAPBEXHLevel0 3 2 2 6 3 2 2" xfId="35769"/>
    <cellStyle name="SAPBEXHLevel0 3 2 2 6 3 3" xfId="35768"/>
    <cellStyle name="SAPBEXHLevel0 3 2 2 6 4" xfId="35767"/>
    <cellStyle name="SAPBEXHLevel0 3 2 2 6 4 2" xfId="35766"/>
    <cellStyle name="SAPBEXHLevel0 3 2 2 6 5" xfId="35765"/>
    <cellStyle name="SAPBEXHLevel0 3 2 2 7" xfId="35764"/>
    <cellStyle name="SAPBEXHLevel0 3 2 2 7 2" xfId="35763"/>
    <cellStyle name="SAPBEXHLevel0 3 2 2 7 2 2" xfId="35762"/>
    <cellStyle name="SAPBEXHLevel0 3 2 2 7 2 2 2" xfId="35761"/>
    <cellStyle name="SAPBEXHLevel0 3 2 2 7 2 2 2 2" xfId="35760"/>
    <cellStyle name="SAPBEXHLevel0 3 2 2 7 2 2 3" xfId="35759"/>
    <cellStyle name="SAPBEXHLevel0 3 2 2 7 2 3" xfId="35758"/>
    <cellStyle name="SAPBEXHLevel0 3 2 2 7 2 3 2" xfId="35757"/>
    <cellStyle name="SAPBEXHLevel0 3 2 2 7 2 4" xfId="35756"/>
    <cellStyle name="SAPBEXHLevel0 3 2 2 7 3" xfId="35755"/>
    <cellStyle name="SAPBEXHLevel0 3 2 2 7 3 2" xfId="35754"/>
    <cellStyle name="SAPBEXHLevel0 3 2 2 7 4" xfId="35753"/>
    <cellStyle name="SAPBEXHLevel0 3 2 2 8" xfId="35752"/>
    <cellStyle name="SAPBEXHLevel0 3 2 2 8 2" xfId="35751"/>
    <cellStyle name="SAPBEXHLevel0 3 2 2 8 2 2" xfId="35750"/>
    <cellStyle name="SAPBEXHLevel0 3 2 2 8 2 2 2" xfId="35749"/>
    <cellStyle name="SAPBEXHLevel0 3 2 2 8 2 2 2 2" xfId="35748"/>
    <cellStyle name="SAPBEXHLevel0 3 2 2 8 2 2 3" xfId="35747"/>
    <cellStyle name="SAPBEXHLevel0 3 2 2 8 2 3" xfId="35746"/>
    <cellStyle name="SAPBEXHLevel0 3 2 2 8 2 3 2" xfId="35745"/>
    <cellStyle name="SAPBEXHLevel0 3 2 2 8 2 4" xfId="35744"/>
    <cellStyle name="SAPBEXHLevel0 3 2 2 8 3" xfId="35743"/>
    <cellStyle name="SAPBEXHLevel0 3 2 2 8 3 2" xfId="35742"/>
    <cellStyle name="SAPBEXHLevel0 3 2 2 8 3 2 2" xfId="35741"/>
    <cellStyle name="SAPBEXHLevel0 3 2 2 8 3 3" xfId="35740"/>
    <cellStyle name="SAPBEXHLevel0 3 2 2 8 4" xfId="35739"/>
    <cellStyle name="SAPBEXHLevel0 3 2 2 8 4 2" xfId="35738"/>
    <cellStyle name="SAPBEXHLevel0 3 2 2 8 5" xfId="35737"/>
    <cellStyle name="SAPBEXHLevel0 3 2 3" xfId="35736"/>
    <cellStyle name="SAPBEXHLevel0 3 2 3 2" xfId="35735"/>
    <cellStyle name="SAPBEXHLevel0 3 2 3 2 2" xfId="35734"/>
    <cellStyle name="SAPBEXHLevel0 3 2 3 2 2 2" xfId="35733"/>
    <cellStyle name="SAPBEXHLevel0 3 2 3 2 2 2 2" xfId="35732"/>
    <cellStyle name="SAPBEXHLevel0 3 2 3 2 2 2 2 2" xfId="35731"/>
    <cellStyle name="SAPBEXHLevel0 3 2 3 2 2 2 3" xfId="35730"/>
    <cellStyle name="SAPBEXHLevel0 3 2 3 2 2 3" xfId="35729"/>
    <cellStyle name="SAPBEXHLevel0 3 2 3 2 2 3 2" xfId="35728"/>
    <cellStyle name="SAPBEXHLevel0 3 2 3 2 2 4" xfId="35727"/>
    <cellStyle name="SAPBEXHLevel0 3 2 3 2 3" xfId="35726"/>
    <cellStyle name="SAPBEXHLevel0 3 2 3 2 3 2" xfId="35725"/>
    <cellStyle name="SAPBEXHLevel0 3 2 3 3" xfId="35724"/>
    <cellStyle name="SAPBEXHLevel0 3 2 3 3 2" xfId="35723"/>
    <cellStyle name="SAPBEXHLevel0 3 2 3 3 2 2" xfId="35722"/>
    <cellStyle name="SAPBEXHLevel0 3 2 3 3 2 2 2" xfId="35721"/>
    <cellStyle name="SAPBEXHLevel0 3 2 3 3 2 2 2 2" xfId="35720"/>
    <cellStyle name="SAPBEXHLevel0 3 2 3 3 2 2 3" xfId="35719"/>
    <cellStyle name="SAPBEXHLevel0 3 2 3 3 2 3" xfId="35718"/>
    <cellStyle name="SAPBEXHLevel0 3 2 3 3 2 3 2" xfId="35717"/>
    <cellStyle name="SAPBEXHLevel0 3 2 3 3 2 4" xfId="35716"/>
    <cellStyle name="SAPBEXHLevel0 3 2 3 4" xfId="35715"/>
    <cellStyle name="SAPBEXHLevel0 3 2 3 4 2" xfId="35714"/>
    <cellStyle name="SAPBEXHLevel0 3 2 3 4 2 2" xfId="35713"/>
    <cellStyle name="SAPBEXHLevel0 3 2 3 4 2 2 2" xfId="35712"/>
    <cellStyle name="SAPBEXHLevel0 3 2 3 4 2 2 2 2" xfId="35711"/>
    <cellStyle name="SAPBEXHLevel0 3 2 3 4 2 2 3" xfId="35710"/>
    <cellStyle name="SAPBEXHLevel0 3 2 3 4 2 3" xfId="35709"/>
    <cellStyle name="SAPBEXHLevel0 3 2 3 4 2 3 2" xfId="35708"/>
    <cellStyle name="SAPBEXHLevel0 3 2 3 4 2 4" xfId="35707"/>
    <cellStyle name="SAPBEXHLevel0 3 2 3 4 3" xfId="35706"/>
    <cellStyle name="SAPBEXHLevel0 3 2 3 4 3 2" xfId="35705"/>
    <cellStyle name="SAPBEXHLevel0 3 2 3 4 4" xfId="35704"/>
    <cellStyle name="SAPBEXHLevel0 3 2 3 5" xfId="35703"/>
    <cellStyle name="SAPBEXHLevel0 3 2 3 5 2" xfId="35702"/>
    <cellStyle name="SAPBEXHLevel0 3 2 3 5 2 2" xfId="35701"/>
    <cellStyle name="SAPBEXHLevel0 3 2 3 5 2 2 2" xfId="35700"/>
    <cellStyle name="SAPBEXHLevel0 3 2 3 5 2 2 2 2" xfId="35699"/>
    <cellStyle name="SAPBEXHLevel0 3 2 3 5 2 2 3" xfId="35698"/>
    <cellStyle name="SAPBEXHLevel0 3 2 3 5 2 3" xfId="35697"/>
    <cellStyle name="SAPBEXHLevel0 3 2 3 5 2 3 2" xfId="35696"/>
    <cellStyle name="SAPBEXHLevel0 3 2 3 5 2 4" xfId="35695"/>
    <cellStyle name="SAPBEXHLevel0 3 2 3 5 3" xfId="35694"/>
    <cellStyle name="SAPBEXHLevel0 3 2 3 5 3 2" xfId="35693"/>
    <cellStyle name="SAPBEXHLevel0 3 2 3 5 3 2 2" xfId="35692"/>
    <cellStyle name="SAPBEXHLevel0 3 2 3 5 3 3" xfId="35691"/>
    <cellStyle name="SAPBEXHLevel0 3 2 3 5 4" xfId="35690"/>
    <cellStyle name="SAPBEXHLevel0 3 2 3 5 4 2" xfId="35689"/>
    <cellStyle name="SAPBEXHLevel0 3 2 3 5 5" xfId="35688"/>
    <cellStyle name="SAPBEXHLevel0 3 2 3 6" xfId="35687"/>
    <cellStyle name="SAPBEXHLevel0 3 2 3 6 2" xfId="35686"/>
    <cellStyle name="SAPBEXHLevel0 3 2 3 6 2 2" xfId="35685"/>
    <cellStyle name="SAPBEXHLevel0 3 2 3 6 2 2 2" xfId="35684"/>
    <cellStyle name="SAPBEXHLevel0 3 2 3 6 2 2 2 2" xfId="35683"/>
    <cellStyle name="SAPBEXHLevel0 3 2 3 6 2 2 3" xfId="35682"/>
    <cellStyle name="SAPBEXHLevel0 3 2 3 6 2 3" xfId="35681"/>
    <cellStyle name="SAPBEXHLevel0 3 2 3 6 2 3 2" xfId="35680"/>
    <cellStyle name="SAPBEXHLevel0 3 2 3 6 2 4" xfId="35679"/>
    <cellStyle name="SAPBEXHLevel0 3 2 3 6 3" xfId="35678"/>
    <cellStyle name="SAPBEXHLevel0 3 2 3 6 3 2" xfId="35677"/>
    <cellStyle name="SAPBEXHLevel0 3 2 3 6 4" xfId="35676"/>
    <cellStyle name="SAPBEXHLevel0 3 2 3 7" xfId="35675"/>
    <cellStyle name="SAPBEXHLevel0 3 2 3 7 2" xfId="35674"/>
    <cellStyle name="SAPBEXHLevel0 3 2 3 7 2 2" xfId="35673"/>
    <cellStyle name="SAPBEXHLevel0 3 2 3 7 2 2 2" xfId="35672"/>
    <cellStyle name="SAPBEXHLevel0 3 2 3 7 2 2 2 2" xfId="35671"/>
    <cellStyle name="SAPBEXHLevel0 3 2 3 7 2 2 3" xfId="35670"/>
    <cellStyle name="SAPBEXHLevel0 3 2 3 7 2 3" xfId="35669"/>
    <cellStyle name="SAPBEXHLevel0 3 2 3 7 2 3 2" xfId="35668"/>
    <cellStyle name="SAPBEXHLevel0 3 2 3 7 2 4" xfId="35667"/>
    <cellStyle name="SAPBEXHLevel0 3 2 3 7 3" xfId="35666"/>
    <cellStyle name="SAPBEXHLevel0 3 2 3 7 3 2" xfId="35665"/>
    <cellStyle name="SAPBEXHLevel0 3 2 3 7 3 2 2" xfId="35664"/>
    <cellStyle name="SAPBEXHLevel0 3 2 3 7 3 3" xfId="35663"/>
    <cellStyle name="SAPBEXHLevel0 3 2 3 7 4" xfId="35662"/>
    <cellStyle name="SAPBEXHLevel0 3 2 3 7 4 2" xfId="35661"/>
    <cellStyle name="SAPBEXHLevel0 3 2 3 7 5" xfId="35660"/>
    <cellStyle name="SAPBEXHLevel0 3 2 4" xfId="35659"/>
    <cellStyle name="SAPBEXHLevel0 3 2 4 2" xfId="35658"/>
    <cellStyle name="SAPBEXHLevel0 3 2 4 2 2" xfId="35657"/>
    <cellStyle name="SAPBEXHLevel0 3 2 4 2 2 2" xfId="35656"/>
    <cellStyle name="SAPBEXHLevel0 3 2 4 2 2 2 2" xfId="35655"/>
    <cellStyle name="SAPBEXHLevel0 3 2 4 2 2 3" xfId="35654"/>
    <cellStyle name="SAPBEXHLevel0 3 2 4 2 3" xfId="35653"/>
    <cellStyle name="SAPBEXHLevel0 3 2 4 2 3 2" xfId="35652"/>
    <cellStyle name="SAPBEXHLevel0 3 2 4 2 4" xfId="35651"/>
    <cellStyle name="SAPBEXHLevel0 3 2 4 3" xfId="35650"/>
    <cellStyle name="SAPBEXHLevel0 3 2 4 3 2" xfId="35649"/>
    <cellStyle name="SAPBEXHLevel0 3 2 5" xfId="35648"/>
    <cellStyle name="SAPBEXHLevel0 3 2 5 2" xfId="35647"/>
    <cellStyle name="SAPBEXHLevel0 3 2 5 2 2" xfId="35646"/>
    <cellStyle name="SAPBEXHLevel0 3 2 5 2 2 2" xfId="35645"/>
    <cellStyle name="SAPBEXHLevel0 3 2 5 2 2 2 2" xfId="35644"/>
    <cellStyle name="SAPBEXHLevel0 3 2 5 2 2 3" xfId="35643"/>
    <cellStyle name="SAPBEXHLevel0 3 2 5 2 3" xfId="35642"/>
    <cellStyle name="SAPBEXHLevel0 3 2 5 2 3 2" xfId="35641"/>
    <cellStyle name="SAPBEXHLevel0 3 2 5 2 4" xfId="35640"/>
    <cellStyle name="SAPBEXHLevel0 3 2 6" xfId="35639"/>
    <cellStyle name="SAPBEXHLevel0 3 2 6 2" xfId="35638"/>
    <cellStyle name="SAPBEXHLevel0 3 2 6 2 2" xfId="35637"/>
    <cellStyle name="SAPBEXHLevel0 3 2 6 2 2 2" xfId="35636"/>
    <cellStyle name="SAPBEXHLevel0 3 2 6 2 2 2 2" xfId="35635"/>
    <cellStyle name="SAPBEXHLevel0 3 2 6 2 2 3" xfId="35634"/>
    <cellStyle name="SAPBEXHLevel0 3 2 6 2 3" xfId="35633"/>
    <cellStyle name="SAPBEXHLevel0 3 2 6 2 3 2" xfId="35632"/>
    <cellStyle name="SAPBEXHLevel0 3 2 6 2 4" xfId="35631"/>
    <cellStyle name="SAPBEXHLevel0 3 2 6 3" xfId="35630"/>
    <cellStyle name="SAPBEXHLevel0 3 2 6 3 2" xfId="35629"/>
    <cellStyle name="SAPBEXHLevel0 3 2 6 4" xfId="35628"/>
    <cellStyle name="SAPBEXHLevel0 3 2 7" xfId="35627"/>
    <cellStyle name="SAPBEXHLevel0 3 2 7 2" xfId="35626"/>
    <cellStyle name="SAPBEXHLevel0 3 2 7 2 2" xfId="35625"/>
    <cellStyle name="SAPBEXHLevel0 3 2 7 2 2 2" xfId="35624"/>
    <cellStyle name="SAPBEXHLevel0 3 2 7 2 2 2 2" xfId="35623"/>
    <cellStyle name="SAPBEXHLevel0 3 2 7 2 2 3" xfId="35622"/>
    <cellStyle name="SAPBEXHLevel0 3 2 7 2 3" xfId="35621"/>
    <cellStyle name="SAPBEXHLevel0 3 2 7 2 3 2" xfId="35620"/>
    <cellStyle name="SAPBEXHLevel0 3 2 7 2 4" xfId="35619"/>
    <cellStyle name="SAPBEXHLevel0 3 2 7 3" xfId="35618"/>
    <cellStyle name="SAPBEXHLevel0 3 2 7 3 2" xfId="35617"/>
    <cellStyle name="SAPBEXHLevel0 3 2 7 3 2 2" xfId="35616"/>
    <cellStyle name="SAPBEXHLevel0 3 2 7 3 3" xfId="35615"/>
    <cellStyle name="SAPBEXHLevel0 3 2 7 4" xfId="35614"/>
    <cellStyle name="SAPBEXHLevel0 3 2 7 4 2" xfId="35613"/>
    <cellStyle name="SAPBEXHLevel0 3 2 7 5" xfId="35612"/>
    <cellStyle name="SAPBEXHLevel0 3 2 8" xfId="35611"/>
    <cellStyle name="SAPBEXHLevel0 3 2 8 2" xfId="35610"/>
    <cellStyle name="SAPBEXHLevel0 3 2 8 2 2" xfId="35609"/>
    <cellStyle name="SAPBEXHLevel0 3 2 8 2 2 2" xfId="35608"/>
    <cellStyle name="SAPBEXHLevel0 3 2 8 2 2 2 2" xfId="35607"/>
    <cellStyle name="SAPBEXHLevel0 3 2 8 2 2 3" xfId="35606"/>
    <cellStyle name="SAPBEXHLevel0 3 2 8 2 3" xfId="35605"/>
    <cellStyle name="SAPBEXHLevel0 3 2 8 2 3 2" xfId="35604"/>
    <cellStyle name="SAPBEXHLevel0 3 2 8 2 4" xfId="35603"/>
    <cellStyle name="SAPBEXHLevel0 3 2 8 3" xfId="35602"/>
    <cellStyle name="SAPBEXHLevel0 3 2 8 3 2" xfId="35601"/>
    <cellStyle name="SAPBEXHLevel0 3 2 8 4" xfId="35600"/>
    <cellStyle name="SAPBEXHLevel0 3 2 9" xfId="35599"/>
    <cellStyle name="SAPBEXHLevel0 3 2 9 2" xfId="35598"/>
    <cellStyle name="SAPBEXHLevel0 3 2 9 2 2" xfId="35597"/>
    <cellStyle name="SAPBEXHLevel0 3 2 9 2 2 2" xfId="35596"/>
    <cellStyle name="SAPBEXHLevel0 3 2 9 2 2 2 2" xfId="35595"/>
    <cellStyle name="SAPBEXHLevel0 3 2 9 2 2 3" xfId="35594"/>
    <cellStyle name="SAPBEXHLevel0 3 2 9 2 3" xfId="35593"/>
    <cellStyle name="SAPBEXHLevel0 3 2 9 2 3 2" xfId="35592"/>
    <cellStyle name="SAPBEXHLevel0 3 2 9 2 4" xfId="35591"/>
    <cellStyle name="SAPBEXHLevel0 3 2 9 3" xfId="35590"/>
    <cellStyle name="SAPBEXHLevel0 3 2 9 3 2" xfId="35589"/>
    <cellStyle name="SAPBEXHLevel0 3 2 9 3 2 2" xfId="35588"/>
    <cellStyle name="SAPBEXHLevel0 3 2 9 3 3" xfId="35587"/>
    <cellStyle name="SAPBEXHLevel0 3 2 9 4" xfId="35586"/>
    <cellStyle name="SAPBEXHLevel0 3 2 9 4 2" xfId="35585"/>
    <cellStyle name="SAPBEXHLevel0 3 2 9 5" xfId="35584"/>
    <cellStyle name="SAPBEXHLevel0 3 3" xfId="35583"/>
    <cellStyle name="SAPBEXHLevel0 3 3 2" xfId="35582"/>
    <cellStyle name="SAPBEXHLevel0 3 3 2 2" xfId="35581"/>
    <cellStyle name="SAPBEXHLevel0 3 3 2 2 2" xfId="35580"/>
    <cellStyle name="SAPBEXHLevel0 3 3 2 2 2 2" xfId="35579"/>
    <cellStyle name="SAPBEXHLevel0 3 3 2 2 2 2 2" xfId="35578"/>
    <cellStyle name="SAPBEXHLevel0 3 3 2 2 2 2 2 2" xfId="35577"/>
    <cellStyle name="SAPBEXHLevel0 3 3 2 2 2 2 3" xfId="35576"/>
    <cellStyle name="SAPBEXHLevel0 3 3 2 2 2 3" xfId="35575"/>
    <cellStyle name="SAPBEXHLevel0 3 3 2 2 2 3 2" xfId="35574"/>
    <cellStyle name="SAPBEXHLevel0 3 3 2 2 2 4" xfId="35573"/>
    <cellStyle name="SAPBEXHLevel0 3 3 2 2 3" xfId="35572"/>
    <cellStyle name="SAPBEXHLevel0 3 3 2 2 3 2" xfId="35571"/>
    <cellStyle name="SAPBEXHLevel0 3 3 2 3" xfId="35570"/>
    <cellStyle name="SAPBEXHLevel0 3 3 2 3 2" xfId="35569"/>
    <cellStyle name="SAPBEXHLevel0 3 3 2 3 2 2" xfId="35568"/>
    <cellStyle name="SAPBEXHLevel0 3 3 2 3 2 2 2" xfId="35567"/>
    <cellStyle name="SAPBEXHLevel0 3 3 2 3 2 2 2 2" xfId="35566"/>
    <cellStyle name="SAPBEXHLevel0 3 3 2 3 2 2 3" xfId="35565"/>
    <cellStyle name="SAPBEXHLevel0 3 3 2 3 2 3" xfId="35564"/>
    <cellStyle name="SAPBEXHLevel0 3 3 2 3 2 3 2" xfId="35563"/>
    <cellStyle name="SAPBEXHLevel0 3 3 2 3 2 4" xfId="35562"/>
    <cellStyle name="SAPBEXHLevel0 3 3 2 4" xfId="35561"/>
    <cellStyle name="SAPBEXHLevel0 3 3 2 4 2" xfId="35560"/>
    <cellStyle name="SAPBEXHLevel0 3 3 2 4 2 2" xfId="35559"/>
    <cellStyle name="SAPBEXHLevel0 3 3 2 4 2 2 2" xfId="35558"/>
    <cellStyle name="SAPBEXHLevel0 3 3 2 4 2 2 2 2" xfId="35557"/>
    <cellStyle name="SAPBEXHLevel0 3 3 2 4 2 2 3" xfId="35556"/>
    <cellStyle name="SAPBEXHLevel0 3 3 2 4 2 3" xfId="35555"/>
    <cellStyle name="SAPBEXHLevel0 3 3 2 4 2 3 2" xfId="35554"/>
    <cellStyle name="SAPBEXHLevel0 3 3 2 4 2 4" xfId="35553"/>
    <cellStyle name="SAPBEXHLevel0 3 3 2 4 3" xfId="35552"/>
    <cellStyle name="SAPBEXHLevel0 3 3 2 4 3 2" xfId="35551"/>
    <cellStyle name="SAPBEXHLevel0 3 3 2 4 4" xfId="35550"/>
    <cellStyle name="SAPBEXHLevel0 3 3 2 5" xfId="35549"/>
    <cellStyle name="SAPBEXHLevel0 3 3 2 5 2" xfId="35548"/>
    <cellStyle name="SAPBEXHLevel0 3 3 2 5 2 2" xfId="35547"/>
    <cellStyle name="SAPBEXHLevel0 3 3 2 5 2 2 2" xfId="35546"/>
    <cellStyle name="SAPBEXHLevel0 3 3 2 5 2 2 2 2" xfId="35545"/>
    <cellStyle name="SAPBEXHLevel0 3 3 2 5 2 2 3" xfId="35544"/>
    <cellStyle name="SAPBEXHLevel0 3 3 2 5 2 3" xfId="35543"/>
    <cellStyle name="SAPBEXHLevel0 3 3 2 5 2 3 2" xfId="35542"/>
    <cellStyle name="SAPBEXHLevel0 3 3 2 5 2 4" xfId="35541"/>
    <cellStyle name="SAPBEXHLevel0 3 3 2 5 3" xfId="35540"/>
    <cellStyle name="SAPBEXHLevel0 3 3 2 5 3 2" xfId="35539"/>
    <cellStyle name="SAPBEXHLevel0 3 3 2 5 3 2 2" xfId="35538"/>
    <cellStyle name="SAPBEXHLevel0 3 3 2 5 3 3" xfId="35537"/>
    <cellStyle name="SAPBEXHLevel0 3 3 2 5 4" xfId="35536"/>
    <cellStyle name="SAPBEXHLevel0 3 3 2 5 4 2" xfId="35535"/>
    <cellStyle name="SAPBEXHLevel0 3 3 2 5 5" xfId="35534"/>
    <cellStyle name="SAPBEXHLevel0 3 3 2 6" xfId="35533"/>
    <cellStyle name="SAPBEXHLevel0 3 3 2 6 2" xfId="35532"/>
    <cellStyle name="SAPBEXHLevel0 3 3 2 6 2 2" xfId="35531"/>
    <cellStyle name="SAPBEXHLevel0 3 3 2 6 2 2 2" xfId="35530"/>
    <cellStyle name="SAPBEXHLevel0 3 3 2 6 2 2 2 2" xfId="35529"/>
    <cellStyle name="SAPBEXHLevel0 3 3 2 6 2 2 3" xfId="35528"/>
    <cellStyle name="SAPBEXHLevel0 3 3 2 6 2 3" xfId="35527"/>
    <cellStyle name="SAPBEXHLevel0 3 3 2 6 2 3 2" xfId="35526"/>
    <cellStyle name="SAPBEXHLevel0 3 3 2 6 2 4" xfId="35525"/>
    <cellStyle name="SAPBEXHLevel0 3 3 2 6 3" xfId="35524"/>
    <cellStyle name="SAPBEXHLevel0 3 3 2 6 3 2" xfId="35523"/>
    <cellStyle name="SAPBEXHLevel0 3 3 2 6 4" xfId="35522"/>
    <cellStyle name="SAPBEXHLevel0 3 3 2 7" xfId="35521"/>
    <cellStyle name="SAPBEXHLevel0 3 3 2 7 2" xfId="35520"/>
    <cellStyle name="SAPBEXHLevel0 3 3 2 7 2 2" xfId="35519"/>
    <cellStyle name="SAPBEXHLevel0 3 3 2 7 2 2 2" xfId="35518"/>
    <cellStyle name="SAPBEXHLevel0 3 3 2 7 2 2 2 2" xfId="35517"/>
    <cellStyle name="SAPBEXHLevel0 3 3 2 7 2 2 3" xfId="35516"/>
    <cellStyle name="SAPBEXHLevel0 3 3 2 7 2 3" xfId="35515"/>
    <cellStyle name="SAPBEXHLevel0 3 3 2 7 2 3 2" xfId="35514"/>
    <cellStyle name="SAPBEXHLevel0 3 3 2 7 2 4" xfId="35513"/>
    <cellStyle name="SAPBEXHLevel0 3 3 2 7 3" xfId="35512"/>
    <cellStyle name="SAPBEXHLevel0 3 3 2 7 3 2" xfId="35511"/>
    <cellStyle name="SAPBEXHLevel0 3 3 2 7 3 2 2" xfId="35510"/>
    <cellStyle name="SAPBEXHLevel0 3 3 2 7 3 3" xfId="35509"/>
    <cellStyle name="SAPBEXHLevel0 3 3 2 7 4" xfId="35508"/>
    <cellStyle name="SAPBEXHLevel0 3 3 2 7 4 2" xfId="35507"/>
    <cellStyle name="SAPBEXHLevel0 3 3 2 7 5" xfId="35506"/>
    <cellStyle name="SAPBEXHLevel0 3 3 3" xfId="35505"/>
    <cellStyle name="SAPBEXHLevel0 3 3 3 2" xfId="35504"/>
    <cellStyle name="SAPBEXHLevel0 3 3 3 2 2" xfId="35503"/>
    <cellStyle name="SAPBEXHLevel0 3 3 3 2 2 2" xfId="35502"/>
    <cellStyle name="SAPBEXHLevel0 3 3 3 2 2 2 2" xfId="35501"/>
    <cellStyle name="SAPBEXHLevel0 3 3 3 2 2 3" xfId="35500"/>
    <cellStyle name="SAPBEXHLevel0 3 3 3 2 3" xfId="35499"/>
    <cellStyle name="SAPBEXHLevel0 3 3 3 2 3 2" xfId="35498"/>
    <cellStyle name="SAPBEXHLevel0 3 3 3 2 4" xfId="35497"/>
    <cellStyle name="SAPBEXHLevel0 3 3 3 3" xfId="35496"/>
    <cellStyle name="SAPBEXHLevel0 3 3 3 3 2" xfId="35495"/>
    <cellStyle name="SAPBEXHLevel0 3 3 4" xfId="35494"/>
    <cellStyle name="SAPBEXHLevel0 3 3 4 2" xfId="35493"/>
    <cellStyle name="SAPBEXHLevel0 3 3 4 2 2" xfId="35492"/>
    <cellStyle name="SAPBEXHLevel0 3 3 4 2 2 2" xfId="35491"/>
    <cellStyle name="SAPBEXHLevel0 3 3 4 2 2 2 2" xfId="35490"/>
    <cellStyle name="SAPBEXHLevel0 3 3 4 2 2 3" xfId="35489"/>
    <cellStyle name="SAPBEXHLevel0 3 3 4 2 3" xfId="35488"/>
    <cellStyle name="SAPBEXHLevel0 3 3 4 2 3 2" xfId="35487"/>
    <cellStyle name="SAPBEXHLevel0 3 3 4 2 4" xfId="35486"/>
    <cellStyle name="SAPBEXHLevel0 3 3 5" xfId="35485"/>
    <cellStyle name="SAPBEXHLevel0 3 3 5 2" xfId="35484"/>
    <cellStyle name="SAPBEXHLevel0 3 3 5 2 2" xfId="35483"/>
    <cellStyle name="SAPBEXHLevel0 3 3 5 2 2 2" xfId="35482"/>
    <cellStyle name="SAPBEXHLevel0 3 3 5 2 2 2 2" xfId="35481"/>
    <cellStyle name="SAPBEXHLevel0 3 3 5 2 2 3" xfId="35480"/>
    <cellStyle name="SAPBEXHLevel0 3 3 5 2 3" xfId="35479"/>
    <cellStyle name="SAPBEXHLevel0 3 3 5 2 3 2" xfId="35478"/>
    <cellStyle name="SAPBEXHLevel0 3 3 5 2 4" xfId="35477"/>
    <cellStyle name="SAPBEXHLevel0 3 3 5 3" xfId="35476"/>
    <cellStyle name="SAPBEXHLevel0 3 3 5 3 2" xfId="35475"/>
    <cellStyle name="SAPBEXHLevel0 3 3 5 4" xfId="35474"/>
    <cellStyle name="SAPBEXHLevel0 3 3 6" xfId="35473"/>
    <cellStyle name="SAPBEXHLevel0 3 3 6 2" xfId="35472"/>
    <cellStyle name="SAPBEXHLevel0 3 3 6 2 2" xfId="35471"/>
    <cellStyle name="SAPBEXHLevel0 3 3 6 2 2 2" xfId="35470"/>
    <cellStyle name="SAPBEXHLevel0 3 3 6 2 2 2 2" xfId="35469"/>
    <cellStyle name="SAPBEXHLevel0 3 3 6 2 2 3" xfId="35468"/>
    <cellStyle name="SAPBEXHLevel0 3 3 6 2 3" xfId="35467"/>
    <cellStyle name="SAPBEXHLevel0 3 3 6 2 3 2" xfId="35466"/>
    <cellStyle name="SAPBEXHLevel0 3 3 6 2 4" xfId="35465"/>
    <cellStyle name="SAPBEXHLevel0 3 3 6 3" xfId="35464"/>
    <cellStyle name="SAPBEXHLevel0 3 3 6 3 2" xfId="35463"/>
    <cellStyle name="SAPBEXHLevel0 3 3 6 3 2 2" xfId="35462"/>
    <cellStyle name="SAPBEXHLevel0 3 3 6 3 3" xfId="35461"/>
    <cellStyle name="SAPBEXHLevel0 3 3 6 4" xfId="35460"/>
    <cellStyle name="SAPBEXHLevel0 3 3 6 4 2" xfId="35459"/>
    <cellStyle name="SAPBEXHLevel0 3 3 6 5" xfId="35458"/>
    <cellStyle name="SAPBEXHLevel0 3 3 7" xfId="35457"/>
    <cellStyle name="SAPBEXHLevel0 3 3 7 2" xfId="35456"/>
    <cellStyle name="SAPBEXHLevel0 3 3 7 2 2" xfId="35455"/>
    <cellStyle name="SAPBEXHLevel0 3 3 7 2 2 2" xfId="35454"/>
    <cellStyle name="SAPBEXHLevel0 3 3 7 2 2 2 2" xfId="35453"/>
    <cellStyle name="SAPBEXHLevel0 3 3 7 2 2 3" xfId="35452"/>
    <cellStyle name="SAPBEXHLevel0 3 3 7 2 3" xfId="35451"/>
    <cellStyle name="SAPBEXHLevel0 3 3 7 2 3 2" xfId="35450"/>
    <cellStyle name="SAPBEXHLevel0 3 3 7 2 4" xfId="35449"/>
    <cellStyle name="SAPBEXHLevel0 3 3 7 3" xfId="35448"/>
    <cellStyle name="SAPBEXHLevel0 3 3 7 3 2" xfId="35447"/>
    <cellStyle name="SAPBEXHLevel0 3 3 7 4" xfId="35446"/>
    <cellStyle name="SAPBEXHLevel0 3 3 8" xfId="35445"/>
    <cellStyle name="SAPBEXHLevel0 3 3 8 2" xfId="35444"/>
    <cellStyle name="SAPBEXHLevel0 3 3 8 2 2" xfId="35443"/>
    <cellStyle name="SAPBEXHLevel0 3 3 8 2 2 2" xfId="35442"/>
    <cellStyle name="SAPBEXHLevel0 3 3 8 2 2 2 2" xfId="35441"/>
    <cellStyle name="SAPBEXHLevel0 3 3 8 2 2 3" xfId="35440"/>
    <cellStyle name="SAPBEXHLevel0 3 3 8 2 3" xfId="35439"/>
    <cellStyle name="SAPBEXHLevel0 3 3 8 2 3 2" xfId="35438"/>
    <cellStyle name="SAPBEXHLevel0 3 3 8 2 4" xfId="35437"/>
    <cellStyle name="SAPBEXHLevel0 3 3 8 3" xfId="35436"/>
    <cellStyle name="SAPBEXHLevel0 3 3 8 3 2" xfId="35435"/>
    <cellStyle name="SAPBEXHLevel0 3 3 8 3 2 2" xfId="35434"/>
    <cellStyle name="SAPBEXHLevel0 3 3 8 3 3" xfId="35433"/>
    <cellStyle name="SAPBEXHLevel0 3 3 8 4" xfId="35432"/>
    <cellStyle name="SAPBEXHLevel0 3 3 8 4 2" xfId="35431"/>
    <cellStyle name="SAPBEXHLevel0 3 3 8 5" xfId="35430"/>
    <cellStyle name="SAPBEXHLevel0 3 4" xfId="35429"/>
    <cellStyle name="SAPBEXHLevel0 3 4 2" xfId="35428"/>
    <cellStyle name="SAPBEXHLevel0 3 4 2 2" xfId="35427"/>
    <cellStyle name="SAPBEXHLevel0 3 4 2 2 2" xfId="35426"/>
    <cellStyle name="SAPBEXHLevel0 3 4 2 2 2 2" xfId="35425"/>
    <cellStyle name="SAPBEXHLevel0 3 4 2 2 2 2 2" xfId="35424"/>
    <cellStyle name="SAPBEXHLevel0 3 4 2 2 2 2 2 2" xfId="35423"/>
    <cellStyle name="SAPBEXHLevel0 3 4 2 2 2 2 3" xfId="35422"/>
    <cellStyle name="SAPBEXHLevel0 3 4 2 2 2 3" xfId="35421"/>
    <cellStyle name="SAPBEXHLevel0 3 4 2 2 2 3 2" xfId="35420"/>
    <cellStyle name="SAPBEXHLevel0 3 4 2 2 2 4" xfId="35419"/>
    <cellStyle name="SAPBEXHLevel0 3 4 2 2 3" xfId="35418"/>
    <cellStyle name="SAPBEXHLevel0 3 4 2 2 3 2" xfId="35417"/>
    <cellStyle name="SAPBEXHLevel0 3 4 2 3" xfId="35416"/>
    <cellStyle name="SAPBEXHLevel0 3 4 2 3 2" xfId="35415"/>
    <cellStyle name="SAPBEXHLevel0 3 4 2 3 2 2" xfId="35414"/>
    <cellStyle name="SAPBEXHLevel0 3 4 2 3 2 2 2" xfId="35413"/>
    <cellStyle name="SAPBEXHLevel0 3 4 2 3 2 2 2 2" xfId="35412"/>
    <cellStyle name="SAPBEXHLevel0 3 4 2 3 2 2 3" xfId="35411"/>
    <cellStyle name="SAPBEXHLevel0 3 4 2 3 2 3" xfId="35410"/>
    <cellStyle name="SAPBEXHLevel0 3 4 2 3 2 3 2" xfId="35409"/>
    <cellStyle name="SAPBEXHLevel0 3 4 2 3 2 4" xfId="35408"/>
    <cellStyle name="SAPBEXHLevel0 3 4 2 4" xfId="35407"/>
    <cellStyle name="SAPBEXHLevel0 3 4 2 4 2" xfId="35406"/>
    <cellStyle name="SAPBEXHLevel0 3 4 2 4 2 2" xfId="35405"/>
    <cellStyle name="SAPBEXHLevel0 3 4 2 4 2 2 2" xfId="35404"/>
    <cellStyle name="SAPBEXHLevel0 3 4 2 4 2 2 2 2" xfId="35403"/>
    <cellStyle name="SAPBEXHLevel0 3 4 2 4 2 2 3" xfId="35402"/>
    <cellStyle name="SAPBEXHLevel0 3 4 2 4 2 3" xfId="35401"/>
    <cellStyle name="SAPBEXHLevel0 3 4 2 4 2 3 2" xfId="35400"/>
    <cellStyle name="SAPBEXHLevel0 3 4 2 4 2 4" xfId="35399"/>
    <cellStyle name="SAPBEXHLevel0 3 4 2 4 3" xfId="35398"/>
    <cellStyle name="SAPBEXHLevel0 3 4 2 4 3 2" xfId="35397"/>
    <cellStyle name="SAPBEXHLevel0 3 4 2 4 4" xfId="35396"/>
    <cellStyle name="SAPBEXHLevel0 3 4 2 5" xfId="35395"/>
    <cellStyle name="SAPBEXHLevel0 3 4 2 5 2" xfId="35394"/>
    <cellStyle name="SAPBEXHLevel0 3 4 2 5 2 2" xfId="35393"/>
    <cellStyle name="SAPBEXHLevel0 3 4 2 5 2 2 2" xfId="35392"/>
    <cellStyle name="SAPBEXHLevel0 3 4 2 5 2 2 2 2" xfId="35391"/>
    <cellStyle name="SAPBEXHLevel0 3 4 2 5 2 2 3" xfId="35390"/>
    <cellStyle name="SAPBEXHLevel0 3 4 2 5 2 3" xfId="35389"/>
    <cellStyle name="SAPBEXHLevel0 3 4 2 5 2 3 2" xfId="35388"/>
    <cellStyle name="SAPBEXHLevel0 3 4 2 5 2 4" xfId="35387"/>
    <cellStyle name="SAPBEXHLevel0 3 4 2 5 3" xfId="35386"/>
    <cellStyle name="SAPBEXHLevel0 3 4 2 5 3 2" xfId="35385"/>
    <cellStyle name="SAPBEXHLevel0 3 4 2 5 3 2 2" xfId="35384"/>
    <cellStyle name="SAPBEXHLevel0 3 4 2 5 3 3" xfId="35383"/>
    <cellStyle name="SAPBEXHLevel0 3 4 2 5 4" xfId="35382"/>
    <cellStyle name="SAPBEXHLevel0 3 4 2 5 4 2" xfId="35381"/>
    <cellStyle name="SAPBEXHLevel0 3 4 2 5 5" xfId="35380"/>
    <cellStyle name="SAPBEXHLevel0 3 4 2 6" xfId="35379"/>
    <cellStyle name="SAPBEXHLevel0 3 4 2 6 2" xfId="35378"/>
    <cellStyle name="SAPBEXHLevel0 3 4 2 6 2 2" xfId="35377"/>
    <cellStyle name="SAPBEXHLevel0 3 4 2 6 2 2 2" xfId="35376"/>
    <cellStyle name="SAPBEXHLevel0 3 4 2 6 2 2 2 2" xfId="35375"/>
    <cellStyle name="SAPBEXHLevel0 3 4 2 6 2 2 3" xfId="35374"/>
    <cellStyle name="SAPBEXHLevel0 3 4 2 6 2 3" xfId="35373"/>
    <cellStyle name="SAPBEXHLevel0 3 4 2 6 2 3 2" xfId="35372"/>
    <cellStyle name="SAPBEXHLevel0 3 4 2 6 2 4" xfId="35371"/>
    <cellStyle name="SAPBEXHLevel0 3 4 2 6 3" xfId="35370"/>
    <cellStyle name="SAPBEXHLevel0 3 4 2 6 3 2" xfId="35369"/>
    <cellStyle name="SAPBEXHLevel0 3 4 2 6 4" xfId="35368"/>
    <cellStyle name="SAPBEXHLevel0 3 4 2 7" xfId="35367"/>
    <cellStyle name="SAPBEXHLevel0 3 4 2 7 2" xfId="35366"/>
    <cellStyle name="SAPBEXHLevel0 3 4 2 7 2 2" xfId="35365"/>
    <cellStyle name="SAPBEXHLevel0 3 4 2 7 2 2 2" xfId="35364"/>
    <cellStyle name="SAPBEXHLevel0 3 4 2 7 2 2 2 2" xfId="35363"/>
    <cellStyle name="SAPBEXHLevel0 3 4 2 7 2 2 3" xfId="35362"/>
    <cellStyle name="SAPBEXHLevel0 3 4 2 7 2 3" xfId="35361"/>
    <cellStyle name="SAPBEXHLevel0 3 4 2 7 2 3 2" xfId="35360"/>
    <cellStyle name="SAPBEXHLevel0 3 4 2 7 2 4" xfId="35359"/>
    <cellStyle name="SAPBEXHLevel0 3 4 2 7 3" xfId="35358"/>
    <cellStyle name="SAPBEXHLevel0 3 4 2 7 3 2" xfId="35357"/>
    <cellStyle name="SAPBEXHLevel0 3 4 2 7 3 2 2" xfId="35356"/>
    <cellStyle name="SAPBEXHLevel0 3 4 2 7 3 3" xfId="35355"/>
    <cellStyle name="SAPBEXHLevel0 3 4 2 7 4" xfId="35354"/>
    <cellStyle name="SAPBEXHLevel0 3 4 2 7 4 2" xfId="35353"/>
    <cellStyle name="SAPBEXHLevel0 3 4 2 7 5" xfId="35352"/>
    <cellStyle name="SAPBEXHLevel0 3 4 3" xfId="35351"/>
    <cellStyle name="SAPBEXHLevel0 3 4 3 2" xfId="35350"/>
    <cellStyle name="SAPBEXHLevel0 3 4 3 2 2" xfId="35349"/>
    <cellStyle name="SAPBEXHLevel0 3 4 3 2 2 2" xfId="35348"/>
    <cellStyle name="SAPBEXHLevel0 3 4 3 2 2 2 2" xfId="35347"/>
    <cellStyle name="SAPBEXHLevel0 3 4 3 2 2 3" xfId="35346"/>
    <cellStyle name="SAPBEXHLevel0 3 4 3 2 3" xfId="35345"/>
    <cellStyle name="SAPBEXHLevel0 3 4 3 2 3 2" xfId="35344"/>
    <cellStyle name="SAPBEXHLevel0 3 4 3 2 4" xfId="35343"/>
    <cellStyle name="SAPBEXHLevel0 3 4 3 3" xfId="35342"/>
    <cellStyle name="SAPBEXHLevel0 3 4 3 3 2" xfId="35341"/>
    <cellStyle name="SAPBEXHLevel0 3 4 4" xfId="35340"/>
    <cellStyle name="SAPBEXHLevel0 3 4 4 2" xfId="35339"/>
    <cellStyle name="SAPBEXHLevel0 3 4 4 2 2" xfId="35338"/>
    <cellStyle name="SAPBEXHLevel0 3 4 4 2 2 2" xfId="35337"/>
    <cellStyle name="SAPBEXHLevel0 3 4 4 2 2 2 2" xfId="35336"/>
    <cellStyle name="SAPBEXHLevel0 3 4 4 2 2 3" xfId="35335"/>
    <cellStyle name="SAPBEXHLevel0 3 4 4 2 3" xfId="35334"/>
    <cellStyle name="SAPBEXHLevel0 3 4 4 2 3 2" xfId="35333"/>
    <cellStyle name="SAPBEXHLevel0 3 4 4 2 4" xfId="35332"/>
    <cellStyle name="SAPBEXHLevel0 3 4 5" xfId="35331"/>
    <cellStyle name="SAPBEXHLevel0 3 4 5 2" xfId="35330"/>
    <cellStyle name="SAPBEXHLevel0 3 4 5 2 2" xfId="35329"/>
    <cellStyle name="SAPBEXHLevel0 3 4 5 2 2 2" xfId="35328"/>
    <cellStyle name="SAPBEXHLevel0 3 4 5 2 2 2 2" xfId="35327"/>
    <cellStyle name="SAPBEXHLevel0 3 4 5 2 2 3" xfId="35326"/>
    <cellStyle name="SAPBEXHLevel0 3 4 5 2 3" xfId="35325"/>
    <cellStyle name="SAPBEXHLevel0 3 4 5 2 3 2" xfId="35324"/>
    <cellStyle name="SAPBEXHLevel0 3 4 5 2 4" xfId="35323"/>
    <cellStyle name="SAPBEXHLevel0 3 4 5 3" xfId="35322"/>
    <cellStyle name="SAPBEXHLevel0 3 4 5 3 2" xfId="35321"/>
    <cellStyle name="SAPBEXHLevel0 3 4 5 4" xfId="35320"/>
    <cellStyle name="SAPBEXHLevel0 3 4 6" xfId="35319"/>
    <cellStyle name="SAPBEXHLevel0 3 4 6 2" xfId="35318"/>
    <cellStyle name="SAPBEXHLevel0 3 4 6 2 2" xfId="35317"/>
    <cellStyle name="SAPBEXHLevel0 3 4 6 2 2 2" xfId="35316"/>
    <cellStyle name="SAPBEXHLevel0 3 4 6 2 2 2 2" xfId="35315"/>
    <cellStyle name="SAPBEXHLevel0 3 4 6 2 2 3" xfId="35314"/>
    <cellStyle name="SAPBEXHLevel0 3 4 6 2 3" xfId="35313"/>
    <cellStyle name="SAPBEXHLevel0 3 4 6 2 3 2" xfId="35312"/>
    <cellStyle name="SAPBEXHLevel0 3 4 6 2 4" xfId="35311"/>
    <cellStyle name="SAPBEXHLevel0 3 4 6 3" xfId="35310"/>
    <cellStyle name="SAPBEXHLevel0 3 4 6 3 2" xfId="35309"/>
    <cellStyle name="SAPBEXHLevel0 3 4 6 3 2 2" xfId="35308"/>
    <cellStyle name="SAPBEXHLevel0 3 4 6 3 3" xfId="35307"/>
    <cellStyle name="SAPBEXHLevel0 3 4 6 4" xfId="35306"/>
    <cellStyle name="SAPBEXHLevel0 3 4 6 4 2" xfId="35305"/>
    <cellStyle name="SAPBEXHLevel0 3 4 6 5" xfId="35304"/>
    <cellStyle name="SAPBEXHLevel0 3 4 7" xfId="35303"/>
    <cellStyle name="SAPBEXHLevel0 3 4 7 2" xfId="35302"/>
    <cellStyle name="SAPBEXHLevel0 3 4 7 2 2" xfId="35301"/>
    <cellStyle name="SAPBEXHLevel0 3 4 7 2 2 2" xfId="35300"/>
    <cellStyle name="SAPBEXHLevel0 3 4 7 2 2 2 2" xfId="35299"/>
    <cellStyle name="SAPBEXHLevel0 3 4 7 2 2 3" xfId="35298"/>
    <cellStyle name="SAPBEXHLevel0 3 4 7 2 3" xfId="35297"/>
    <cellStyle name="SAPBEXHLevel0 3 4 7 2 3 2" xfId="35296"/>
    <cellStyle name="SAPBEXHLevel0 3 4 7 2 4" xfId="35295"/>
    <cellStyle name="SAPBEXHLevel0 3 4 7 3" xfId="35294"/>
    <cellStyle name="SAPBEXHLevel0 3 4 7 3 2" xfId="35293"/>
    <cellStyle name="SAPBEXHLevel0 3 4 7 4" xfId="35292"/>
    <cellStyle name="SAPBEXHLevel0 3 4 8" xfId="35291"/>
    <cellStyle name="SAPBEXHLevel0 3 4 8 2" xfId="35290"/>
    <cellStyle name="SAPBEXHLevel0 3 4 8 2 2" xfId="35289"/>
    <cellStyle name="SAPBEXHLevel0 3 4 8 2 2 2" xfId="35288"/>
    <cellStyle name="SAPBEXHLevel0 3 4 8 2 2 2 2" xfId="35287"/>
    <cellStyle name="SAPBEXHLevel0 3 4 8 2 2 3" xfId="35286"/>
    <cellStyle name="SAPBEXHLevel0 3 4 8 2 3" xfId="35285"/>
    <cellStyle name="SAPBEXHLevel0 3 4 8 2 3 2" xfId="35284"/>
    <cellStyle name="SAPBEXHLevel0 3 4 8 2 4" xfId="35283"/>
    <cellStyle name="SAPBEXHLevel0 3 4 8 3" xfId="35282"/>
    <cellStyle name="SAPBEXHLevel0 3 4 8 3 2" xfId="35281"/>
    <cellStyle name="SAPBEXHLevel0 3 4 8 3 2 2" xfId="35280"/>
    <cellStyle name="SAPBEXHLevel0 3 4 8 3 3" xfId="35279"/>
    <cellStyle name="SAPBEXHLevel0 3 4 8 4" xfId="35278"/>
    <cellStyle name="SAPBEXHLevel0 3 4 8 4 2" xfId="35277"/>
    <cellStyle name="SAPBEXHLevel0 3 4 8 5" xfId="35276"/>
    <cellStyle name="SAPBEXHLevel0 3 5" xfId="35275"/>
    <cellStyle name="SAPBEXHLevel0 3 5 2" xfId="35274"/>
    <cellStyle name="SAPBEXHLevel0 3 5 2 2" xfId="35273"/>
    <cellStyle name="SAPBEXHLevel0 3 5 2 2 2" xfId="35272"/>
    <cellStyle name="SAPBEXHLevel0 3 5 2 2 2 2" xfId="35271"/>
    <cellStyle name="SAPBEXHLevel0 3 5 2 2 2 2 2" xfId="35270"/>
    <cellStyle name="SAPBEXHLevel0 3 5 2 2 2 3" xfId="35269"/>
    <cellStyle name="SAPBEXHLevel0 3 5 2 2 3" xfId="35268"/>
    <cellStyle name="SAPBEXHLevel0 3 5 2 2 3 2" xfId="35267"/>
    <cellStyle name="SAPBEXHLevel0 3 5 2 2 4" xfId="35266"/>
    <cellStyle name="SAPBEXHLevel0 3 5 2 3" xfId="35265"/>
    <cellStyle name="SAPBEXHLevel0 3 5 2 3 2" xfId="35264"/>
    <cellStyle name="SAPBEXHLevel0 3 5 2 4" xfId="35263"/>
    <cellStyle name="SAPBEXHLevel0 3 5 3" xfId="35262"/>
    <cellStyle name="SAPBEXHLevel0 3 5 3 2" xfId="35261"/>
    <cellStyle name="SAPBEXHLevel0 3 5 3 2 2" xfId="35260"/>
    <cellStyle name="SAPBEXHLevel0 3 5 3 2 2 2" xfId="35259"/>
    <cellStyle name="SAPBEXHLevel0 3 5 3 2 2 2 2" xfId="35258"/>
    <cellStyle name="SAPBEXHLevel0 3 5 3 2 2 3" xfId="35257"/>
    <cellStyle name="SAPBEXHLevel0 3 5 3 2 3" xfId="35256"/>
    <cellStyle name="SAPBEXHLevel0 3 5 3 2 3 2" xfId="35255"/>
    <cellStyle name="SAPBEXHLevel0 3 5 3 2 4" xfId="35254"/>
    <cellStyle name="SAPBEXHLevel0 3 5 3 3" xfId="35253"/>
    <cellStyle name="SAPBEXHLevel0 3 5 3 3 2" xfId="35252"/>
    <cellStyle name="SAPBEXHLevel0 3 5 3 3 2 2" xfId="35251"/>
    <cellStyle name="SAPBEXHLevel0 3 5 3 3 3" xfId="35250"/>
    <cellStyle name="SAPBEXHLevel0 3 5 3 4" xfId="35249"/>
    <cellStyle name="SAPBEXHLevel0 3 5 3 4 2" xfId="35248"/>
    <cellStyle name="SAPBEXHLevel0 3 5 3 5" xfId="35247"/>
    <cellStyle name="SAPBEXHLevel0 3 5 4" xfId="35246"/>
    <cellStyle name="SAPBEXHLevel0 3 5 4 2" xfId="35245"/>
    <cellStyle name="SAPBEXHLevel0 3 5 4 2 2" xfId="35244"/>
    <cellStyle name="SAPBEXHLevel0 3 5 4 2 2 2" xfId="35243"/>
    <cellStyle name="SAPBEXHLevel0 3 5 4 2 2 2 2" xfId="35242"/>
    <cellStyle name="SAPBEXHLevel0 3 5 4 2 2 3" xfId="35241"/>
    <cellStyle name="SAPBEXHLevel0 3 5 4 2 3" xfId="35240"/>
    <cellStyle name="SAPBEXHLevel0 3 5 4 2 3 2" xfId="35239"/>
    <cellStyle name="SAPBEXHLevel0 3 5 4 2 4" xfId="35238"/>
    <cellStyle name="SAPBEXHLevel0 3 5 4 3" xfId="35237"/>
    <cellStyle name="SAPBEXHLevel0 3 5 4 3 2" xfId="35236"/>
    <cellStyle name="SAPBEXHLevel0 3 5 4 4" xfId="35235"/>
    <cellStyle name="SAPBEXHLevel0 3 5 5" xfId="35234"/>
    <cellStyle name="SAPBEXHLevel0 3 5 5 2" xfId="35233"/>
    <cellStyle name="SAPBEXHLevel0 3 5 5 2 2" xfId="35232"/>
    <cellStyle name="SAPBEXHLevel0 3 5 5 2 2 2" xfId="35231"/>
    <cellStyle name="SAPBEXHLevel0 3 5 5 2 2 2 2" xfId="35230"/>
    <cellStyle name="SAPBEXHLevel0 3 5 5 2 2 3" xfId="35229"/>
    <cellStyle name="SAPBEXHLevel0 3 5 5 2 3" xfId="35228"/>
    <cellStyle name="SAPBEXHLevel0 3 5 5 2 3 2" xfId="35227"/>
    <cellStyle name="SAPBEXHLevel0 3 5 5 2 4" xfId="35226"/>
    <cellStyle name="SAPBEXHLevel0 3 5 5 3" xfId="35225"/>
    <cellStyle name="SAPBEXHLevel0 3 5 5 3 2" xfId="35224"/>
    <cellStyle name="SAPBEXHLevel0 3 5 5 3 2 2" xfId="35223"/>
    <cellStyle name="SAPBEXHLevel0 3 5 5 3 3" xfId="35222"/>
    <cellStyle name="SAPBEXHLevel0 3 5 5 4" xfId="35221"/>
    <cellStyle name="SAPBEXHLevel0 3 5 5 4 2" xfId="35220"/>
    <cellStyle name="SAPBEXHLevel0 3 5 5 5" xfId="35219"/>
    <cellStyle name="SAPBEXHLevel0 3 5 6" xfId="35218"/>
    <cellStyle name="SAPBEXHLevel0 3 5 6 2" xfId="35217"/>
    <cellStyle name="SAPBEXHLevel0 3 6" xfId="35216"/>
    <cellStyle name="SAPBEXHLevel0 3 6 2" xfId="35215"/>
    <cellStyle name="SAPBEXHLevel0 3 6 2 2" xfId="35214"/>
    <cellStyle name="SAPBEXHLevel0 3 6 2 2 2" xfId="35213"/>
    <cellStyle name="SAPBEXHLevel0 3 6 2 2 2 2" xfId="35212"/>
    <cellStyle name="SAPBEXHLevel0 3 6 2 2 3" xfId="35211"/>
    <cellStyle name="SAPBEXHLevel0 3 6 2 3" xfId="35210"/>
    <cellStyle name="SAPBEXHLevel0 3 6 2 3 2" xfId="35209"/>
    <cellStyle name="SAPBEXHLevel0 3 6 2 4" xfId="35208"/>
    <cellStyle name="SAPBEXHLevel0 3 7" xfId="35207"/>
    <cellStyle name="SAPBEXHLevel0 3 7 2" xfId="35206"/>
    <cellStyle name="SAPBEXHLevel0 3 7 2 2" xfId="35205"/>
    <cellStyle name="SAPBEXHLevel0 3 7 2 2 2" xfId="35204"/>
    <cellStyle name="SAPBEXHLevel0 3 7 2 2 2 2" xfId="35203"/>
    <cellStyle name="SAPBEXHLevel0 3 7 2 2 3" xfId="35202"/>
    <cellStyle name="SAPBEXHLevel0 3 7 2 3" xfId="35201"/>
    <cellStyle name="SAPBEXHLevel0 3 7 2 3 2" xfId="35200"/>
    <cellStyle name="SAPBEXHLevel0 3 7 2 4" xfId="35199"/>
    <cellStyle name="SAPBEXHLevel0 3 7 3" xfId="35198"/>
    <cellStyle name="SAPBEXHLevel0 3 7 3 2" xfId="35197"/>
    <cellStyle name="SAPBEXHLevel0 3 7 3 2 2" xfId="35196"/>
    <cellStyle name="SAPBEXHLevel0 3 7 3 3" xfId="35195"/>
    <cellStyle name="SAPBEXHLevel0 3 7 4" xfId="35194"/>
    <cellStyle name="SAPBEXHLevel0 3 7 4 2" xfId="35193"/>
    <cellStyle name="SAPBEXHLevel0 3 7 5" xfId="35192"/>
    <cellStyle name="SAPBEXHLevel0 4" xfId="35191"/>
    <cellStyle name="SAPBEXHLevel0 4 2" xfId="35190"/>
    <cellStyle name="SAPBEXHLevel0 4 2 2" xfId="35189"/>
    <cellStyle name="SAPBEXHLevel0 4 2 2 2" xfId="35188"/>
    <cellStyle name="SAPBEXHLevel0 4 2 2 2 2" xfId="35187"/>
    <cellStyle name="SAPBEXHLevel0 4 2 2 2 2 2" xfId="35186"/>
    <cellStyle name="SAPBEXHLevel0 4 2 2 2 2 2 2" xfId="35185"/>
    <cellStyle name="SAPBEXHLevel0 4 2 2 2 2 2 2 2" xfId="35184"/>
    <cellStyle name="SAPBEXHLevel0 4 2 2 2 2 2 3" xfId="35183"/>
    <cellStyle name="SAPBEXHLevel0 4 2 2 2 2 3" xfId="35182"/>
    <cellStyle name="SAPBEXHLevel0 4 2 2 2 2 3 2" xfId="35181"/>
    <cellStyle name="SAPBEXHLevel0 4 2 2 2 2 4" xfId="35180"/>
    <cellStyle name="SAPBEXHLevel0 4 2 2 2 3" xfId="35179"/>
    <cellStyle name="SAPBEXHLevel0 4 2 2 2 3 2" xfId="35178"/>
    <cellStyle name="SAPBEXHLevel0 4 2 2 3" xfId="35177"/>
    <cellStyle name="SAPBEXHLevel0 4 2 2 3 2" xfId="35176"/>
    <cellStyle name="SAPBEXHLevel0 4 2 2 3 2 2" xfId="35175"/>
    <cellStyle name="SAPBEXHLevel0 4 2 2 3 2 2 2" xfId="35174"/>
    <cellStyle name="SAPBEXHLevel0 4 2 2 3 2 2 2 2" xfId="35173"/>
    <cellStyle name="SAPBEXHLevel0 4 2 2 3 2 2 3" xfId="35172"/>
    <cellStyle name="SAPBEXHLevel0 4 2 2 3 2 3" xfId="35171"/>
    <cellStyle name="SAPBEXHLevel0 4 2 2 3 2 3 2" xfId="35170"/>
    <cellStyle name="SAPBEXHLevel0 4 2 2 3 2 4" xfId="35169"/>
    <cellStyle name="SAPBEXHLevel0 4 2 2 4" xfId="35168"/>
    <cellStyle name="SAPBEXHLevel0 4 2 2 4 2" xfId="35167"/>
    <cellStyle name="SAPBEXHLevel0 4 2 2 4 2 2" xfId="35166"/>
    <cellStyle name="SAPBEXHLevel0 4 2 2 4 2 2 2" xfId="35165"/>
    <cellStyle name="SAPBEXHLevel0 4 2 2 4 2 2 2 2" xfId="35164"/>
    <cellStyle name="SAPBEXHLevel0 4 2 2 4 2 2 3" xfId="35163"/>
    <cellStyle name="SAPBEXHLevel0 4 2 2 4 2 3" xfId="35162"/>
    <cellStyle name="SAPBEXHLevel0 4 2 2 4 2 3 2" xfId="35161"/>
    <cellStyle name="SAPBEXHLevel0 4 2 2 4 2 4" xfId="35160"/>
    <cellStyle name="SAPBEXHLevel0 4 2 2 4 3" xfId="35159"/>
    <cellStyle name="SAPBEXHLevel0 4 2 2 4 3 2" xfId="35158"/>
    <cellStyle name="SAPBEXHLevel0 4 2 2 4 4" xfId="35157"/>
    <cellStyle name="SAPBEXHLevel0 4 2 2 5" xfId="35156"/>
    <cellStyle name="SAPBEXHLevel0 4 2 2 5 2" xfId="35155"/>
    <cellStyle name="SAPBEXHLevel0 4 2 2 5 2 2" xfId="35154"/>
    <cellStyle name="SAPBEXHLevel0 4 2 2 5 2 2 2" xfId="35153"/>
    <cellStyle name="SAPBEXHLevel0 4 2 2 5 2 2 2 2" xfId="35152"/>
    <cellStyle name="SAPBEXHLevel0 4 2 2 5 2 2 3" xfId="35151"/>
    <cellStyle name="SAPBEXHLevel0 4 2 2 5 2 3" xfId="35150"/>
    <cellStyle name="SAPBEXHLevel0 4 2 2 5 2 3 2" xfId="35149"/>
    <cellStyle name="SAPBEXHLevel0 4 2 2 5 2 4" xfId="35148"/>
    <cellStyle name="SAPBEXHLevel0 4 2 2 5 3" xfId="35147"/>
    <cellStyle name="SAPBEXHLevel0 4 2 2 5 3 2" xfId="35146"/>
    <cellStyle name="SAPBEXHLevel0 4 2 2 5 3 2 2" xfId="35145"/>
    <cellStyle name="SAPBEXHLevel0 4 2 2 5 3 3" xfId="35144"/>
    <cellStyle name="SAPBEXHLevel0 4 2 2 5 4" xfId="35143"/>
    <cellStyle name="SAPBEXHLevel0 4 2 2 5 4 2" xfId="35142"/>
    <cellStyle name="SAPBEXHLevel0 4 2 2 5 5" xfId="35141"/>
    <cellStyle name="SAPBEXHLevel0 4 2 2 6" xfId="35140"/>
    <cellStyle name="SAPBEXHLevel0 4 2 2 6 2" xfId="35139"/>
    <cellStyle name="SAPBEXHLevel0 4 2 2 6 2 2" xfId="35138"/>
    <cellStyle name="SAPBEXHLevel0 4 2 2 6 2 2 2" xfId="35137"/>
    <cellStyle name="SAPBEXHLevel0 4 2 2 6 2 2 2 2" xfId="35136"/>
    <cellStyle name="SAPBEXHLevel0 4 2 2 6 2 2 3" xfId="35135"/>
    <cellStyle name="SAPBEXHLevel0 4 2 2 6 2 3" xfId="35134"/>
    <cellStyle name="SAPBEXHLevel0 4 2 2 6 2 3 2" xfId="35133"/>
    <cellStyle name="SAPBEXHLevel0 4 2 2 6 2 4" xfId="35132"/>
    <cellStyle name="SAPBEXHLevel0 4 2 2 6 3" xfId="35131"/>
    <cellStyle name="SAPBEXHLevel0 4 2 2 6 3 2" xfId="35130"/>
    <cellStyle name="SAPBEXHLevel0 4 2 2 6 4" xfId="35129"/>
    <cellStyle name="SAPBEXHLevel0 4 2 2 7" xfId="35128"/>
    <cellStyle name="SAPBEXHLevel0 4 2 2 7 2" xfId="35127"/>
    <cellStyle name="SAPBEXHLevel0 4 2 2 7 2 2" xfId="35126"/>
    <cellStyle name="SAPBEXHLevel0 4 2 2 7 2 2 2" xfId="35125"/>
    <cellStyle name="SAPBEXHLevel0 4 2 2 7 2 2 2 2" xfId="35124"/>
    <cellStyle name="SAPBEXHLevel0 4 2 2 7 2 2 3" xfId="35123"/>
    <cellStyle name="SAPBEXHLevel0 4 2 2 7 2 3" xfId="35122"/>
    <cellStyle name="SAPBEXHLevel0 4 2 2 7 2 3 2" xfId="35121"/>
    <cellStyle name="SAPBEXHLevel0 4 2 2 7 2 4" xfId="35120"/>
    <cellStyle name="SAPBEXHLevel0 4 2 2 7 3" xfId="35119"/>
    <cellStyle name="SAPBEXHLevel0 4 2 2 7 3 2" xfId="35118"/>
    <cellStyle name="SAPBEXHLevel0 4 2 2 7 3 2 2" xfId="35117"/>
    <cellStyle name="SAPBEXHLevel0 4 2 2 7 3 3" xfId="35116"/>
    <cellStyle name="SAPBEXHLevel0 4 2 2 7 4" xfId="35115"/>
    <cellStyle name="SAPBEXHLevel0 4 2 2 7 4 2" xfId="35114"/>
    <cellStyle name="SAPBEXHLevel0 4 2 2 7 5" xfId="35113"/>
    <cellStyle name="SAPBEXHLevel0 4 2 3" xfId="35112"/>
    <cellStyle name="SAPBEXHLevel0 4 2 3 2" xfId="35111"/>
    <cellStyle name="SAPBEXHLevel0 4 2 3 2 2" xfId="35110"/>
    <cellStyle name="SAPBEXHLevel0 4 2 3 2 2 2" xfId="35109"/>
    <cellStyle name="SAPBEXHLevel0 4 2 3 2 2 2 2" xfId="35108"/>
    <cellStyle name="SAPBEXHLevel0 4 2 3 2 2 3" xfId="35107"/>
    <cellStyle name="SAPBEXHLevel0 4 2 3 2 3" xfId="35106"/>
    <cellStyle name="SAPBEXHLevel0 4 2 3 2 3 2" xfId="35105"/>
    <cellStyle name="SAPBEXHLevel0 4 2 3 2 4" xfId="35104"/>
    <cellStyle name="SAPBEXHLevel0 4 2 3 3" xfId="35103"/>
    <cellStyle name="SAPBEXHLevel0 4 2 3 3 2" xfId="35102"/>
    <cellStyle name="SAPBEXHLevel0 4 2 4" xfId="35101"/>
    <cellStyle name="SAPBEXHLevel0 4 2 4 2" xfId="35100"/>
    <cellStyle name="SAPBEXHLevel0 4 2 4 2 2" xfId="35099"/>
    <cellStyle name="SAPBEXHLevel0 4 2 4 2 2 2" xfId="35098"/>
    <cellStyle name="SAPBEXHLevel0 4 2 4 2 2 2 2" xfId="35097"/>
    <cellStyle name="SAPBEXHLevel0 4 2 4 2 2 3" xfId="35096"/>
    <cellStyle name="SAPBEXHLevel0 4 2 4 2 3" xfId="35095"/>
    <cellStyle name="SAPBEXHLevel0 4 2 4 2 3 2" xfId="35094"/>
    <cellStyle name="SAPBEXHLevel0 4 2 4 2 4" xfId="35093"/>
    <cellStyle name="SAPBEXHLevel0 4 2 5" xfId="35092"/>
    <cellStyle name="SAPBEXHLevel0 4 2 5 2" xfId="35091"/>
    <cellStyle name="SAPBEXHLevel0 4 2 5 2 2" xfId="35090"/>
    <cellStyle name="SAPBEXHLevel0 4 2 5 2 2 2" xfId="35089"/>
    <cellStyle name="SAPBEXHLevel0 4 2 5 2 2 2 2" xfId="35088"/>
    <cellStyle name="SAPBEXHLevel0 4 2 5 2 2 3" xfId="35087"/>
    <cellStyle name="SAPBEXHLevel0 4 2 5 2 3" xfId="35086"/>
    <cellStyle name="SAPBEXHLevel0 4 2 5 2 3 2" xfId="35085"/>
    <cellStyle name="SAPBEXHLevel0 4 2 5 2 4" xfId="35084"/>
    <cellStyle name="SAPBEXHLevel0 4 2 5 3" xfId="35083"/>
    <cellStyle name="SAPBEXHLevel0 4 2 5 3 2" xfId="35082"/>
    <cellStyle name="SAPBEXHLevel0 4 2 5 4" xfId="35081"/>
    <cellStyle name="SAPBEXHLevel0 4 2 6" xfId="35080"/>
    <cellStyle name="SAPBEXHLevel0 4 2 6 2" xfId="35079"/>
    <cellStyle name="SAPBEXHLevel0 4 2 6 2 2" xfId="35078"/>
    <cellStyle name="SAPBEXHLevel0 4 2 6 2 2 2" xfId="35077"/>
    <cellStyle name="SAPBEXHLevel0 4 2 6 2 2 2 2" xfId="35076"/>
    <cellStyle name="SAPBEXHLevel0 4 2 6 2 2 3" xfId="35075"/>
    <cellStyle name="SAPBEXHLevel0 4 2 6 2 3" xfId="35074"/>
    <cellStyle name="SAPBEXHLevel0 4 2 6 2 3 2" xfId="35073"/>
    <cellStyle name="SAPBEXHLevel0 4 2 6 2 4" xfId="35072"/>
    <cellStyle name="SAPBEXHLevel0 4 2 6 3" xfId="35071"/>
    <cellStyle name="SAPBEXHLevel0 4 2 6 3 2" xfId="35070"/>
    <cellStyle name="SAPBEXHLevel0 4 2 6 3 2 2" xfId="35069"/>
    <cellStyle name="SAPBEXHLevel0 4 2 6 3 3" xfId="35068"/>
    <cellStyle name="SAPBEXHLevel0 4 2 6 4" xfId="35067"/>
    <cellStyle name="SAPBEXHLevel0 4 2 6 4 2" xfId="35066"/>
    <cellStyle name="SAPBEXHLevel0 4 2 6 5" xfId="35065"/>
    <cellStyle name="SAPBEXHLevel0 4 2 7" xfId="35064"/>
    <cellStyle name="SAPBEXHLevel0 4 2 7 2" xfId="35063"/>
    <cellStyle name="SAPBEXHLevel0 4 2 7 2 2" xfId="35062"/>
    <cellStyle name="SAPBEXHLevel0 4 2 7 2 2 2" xfId="35061"/>
    <cellStyle name="SAPBEXHLevel0 4 2 7 2 2 2 2" xfId="35060"/>
    <cellStyle name="SAPBEXHLevel0 4 2 7 2 2 3" xfId="35059"/>
    <cellStyle name="SAPBEXHLevel0 4 2 7 2 3" xfId="35058"/>
    <cellStyle name="SAPBEXHLevel0 4 2 7 2 3 2" xfId="35057"/>
    <cellStyle name="SAPBEXHLevel0 4 2 7 2 4" xfId="35056"/>
    <cellStyle name="SAPBEXHLevel0 4 2 7 3" xfId="35055"/>
    <cellStyle name="SAPBEXHLevel0 4 2 7 3 2" xfId="35054"/>
    <cellStyle name="SAPBEXHLevel0 4 2 7 4" xfId="35053"/>
    <cellStyle name="SAPBEXHLevel0 4 2 8" xfId="35052"/>
    <cellStyle name="SAPBEXHLevel0 4 2 8 2" xfId="35051"/>
    <cellStyle name="SAPBEXHLevel0 4 2 8 2 2" xfId="35050"/>
    <cellStyle name="SAPBEXHLevel0 4 2 8 2 2 2" xfId="35049"/>
    <cellStyle name="SAPBEXHLevel0 4 2 8 2 2 2 2" xfId="35048"/>
    <cellStyle name="SAPBEXHLevel0 4 2 8 2 2 3" xfId="35047"/>
    <cellStyle name="SAPBEXHLevel0 4 2 8 2 3" xfId="35046"/>
    <cellStyle name="SAPBEXHLevel0 4 2 8 2 3 2" xfId="35045"/>
    <cellStyle name="SAPBEXHLevel0 4 2 8 2 4" xfId="35044"/>
    <cellStyle name="SAPBEXHLevel0 4 2 8 3" xfId="35043"/>
    <cellStyle name="SAPBEXHLevel0 4 2 8 3 2" xfId="35042"/>
    <cellStyle name="SAPBEXHLevel0 4 2 8 3 2 2" xfId="35041"/>
    <cellStyle name="SAPBEXHLevel0 4 2 8 3 3" xfId="35040"/>
    <cellStyle name="SAPBEXHLevel0 4 2 8 4" xfId="35039"/>
    <cellStyle name="SAPBEXHLevel0 4 2 8 4 2" xfId="35038"/>
    <cellStyle name="SAPBEXHLevel0 4 2 8 5" xfId="35037"/>
    <cellStyle name="SAPBEXHLevel0 4 3" xfId="35036"/>
    <cellStyle name="SAPBEXHLevel0 4 3 2" xfId="35035"/>
    <cellStyle name="SAPBEXHLevel0 4 3 2 2" xfId="35034"/>
    <cellStyle name="SAPBEXHLevel0 4 3 2 2 2" xfId="35033"/>
    <cellStyle name="SAPBEXHLevel0 4 3 2 2 2 2" xfId="35032"/>
    <cellStyle name="SAPBEXHLevel0 4 3 2 2 2 2 2" xfId="35031"/>
    <cellStyle name="SAPBEXHLevel0 4 3 2 2 2 3" xfId="35030"/>
    <cellStyle name="SAPBEXHLevel0 4 3 2 2 3" xfId="35029"/>
    <cellStyle name="SAPBEXHLevel0 4 3 2 2 3 2" xfId="35028"/>
    <cellStyle name="SAPBEXHLevel0 4 3 2 2 4" xfId="35027"/>
    <cellStyle name="SAPBEXHLevel0 4 3 2 3" xfId="35026"/>
    <cellStyle name="SAPBEXHLevel0 4 3 2 3 2" xfId="35025"/>
    <cellStyle name="SAPBEXHLevel0 4 3 3" xfId="35024"/>
    <cellStyle name="SAPBEXHLevel0 4 3 3 2" xfId="35023"/>
    <cellStyle name="SAPBEXHLevel0 4 3 3 2 2" xfId="35022"/>
    <cellStyle name="SAPBEXHLevel0 4 3 3 2 2 2" xfId="35021"/>
    <cellStyle name="SAPBEXHLevel0 4 3 3 2 2 2 2" xfId="35020"/>
    <cellStyle name="SAPBEXHLevel0 4 3 3 2 2 3" xfId="35019"/>
    <cellStyle name="SAPBEXHLevel0 4 3 3 2 3" xfId="35018"/>
    <cellStyle name="SAPBEXHLevel0 4 3 3 2 3 2" xfId="35017"/>
    <cellStyle name="SAPBEXHLevel0 4 3 3 2 4" xfId="35016"/>
    <cellStyle name="SAPBEXHLevel0 4 3 4" xfId="35015"/>
    <cellStyle name="SAPBEXHLevel0 4 3 4 2" xfId="35014"/>
    <cellStyle name="SAPBEXHLevel0 4 3 4 2 2" xfId="35013"/>
    <cellStyle name="SAPBEXHLevel0 4 3 4 2 2 2" xfId="35012"/>
    <cellStyle name="SAPBEXHLevel0 4 3 4 2 2 2 2" xfId="35011"/>
    <cellStyle name="SAPBEXHLevel0 4 3 4 2 2 3" xfId="35010"/>
    <cellStyle name="SAPBEXHLevel0 4 3 4 2 3" xfId="35009"/>
    <cellStyle name="SAPBEXHLevel0 4 3 4 2 3 2" xfId="35008"/>
    <cellStyle name="SAPBEXHLevel0 4 3 4 2 4" xfId="35007"/>
    <cellStyle name="SAPBEXHLevel0 4 3 4 3" xfId="35006"/>
    <cellStyle name="SAPBEXHLevel0 4 3 4 3 2" xfId="35005"/>
    <cellStyle name="SAPBEXHLevel0 4 3 4 4" xfId="35004"/>
    <cellStyle name="SAPBEXHLevel0 4 3 5" xfId="35003"/>
    <cellStyle name="SAPBEXHLevel0 4 3 5 2" xfId="35002"/>
    <cellStyle name="SAPBEXHLevel0 4 3 5 2 2" xfId="35001"/>
    <cellStyle name="SAPBEXHLevel0 4 3 5 2 2 2" xfId="35000"/>
    <cellStyle name="SAPBEXHLevel0 4 3 5 2 2 2 2" xfId="34999"/>
    <cellStyle name="SAPBEXHLevel0 4 3 5 2 2 3" xfId="34998"/>
    <cellStyle name="SAPBEXHLevel0 4 3 5 2 3" xfId="34997"/>
    <cellStyle name="SAPBEXHLevel0 4 3 5 2 3 2" xfId="34996"/>
    <cellStyle name="SAPBEXHLevel0 4 3 5 2 4" xfId="34995"/>
    <cellStyle name="SAPBEXHLevel0 4 3 5 3" xfId="34994"/>
    <cellStyle name="SAPBEXHLevel0 4 3 5 3 2" xfId="34993"/>
    <cellStyle name="SAPBEXHLevel0 4 3 5 3 2 2" xfId="34992"/>
    <cellStyle name="SAPBEXHLevel0 4 3 5 3 3" xfId="34991"/>
    <cellStyle name="SAPBEXHLevel0 4 3 5 4" xfId="34990"/>
    <cellStyle name="SAPBEXHLevel0 4 3 5 4 2" xfId="34989"/>
    <cellStyle name="SAPBEXHLevel0 4 3 5 5" xfId="34988"/>
    <cellStyle name="SAPBEXHLevel0 4 3 6" xfId="34987"/>
    <cellStyle name="SAPBEXHLevel0 4 3 6 2" xfId="34986"/>
    <cellStyle name="SAPBEXHLevel0 4 3 6 2 2" xfId="34985"/>
    <cellStyle name="SAPBEXHLevel0 4 3 6 2 2 2" xfId="34984"/>
    <cellStyle name="SAPBEXHLevel0 4 3 6 2 2 2 2" xfId="34983"/>
    <cellStyle name="SAPBEXHLevel0 4 3 6 2 2 3" xfId="34982"/>
    <cellStyle name="SAPBEXHLevel0 4 3 6 2 3" xfId="34981"/>
    <cellStyle name="SAPBEXHLevel0 4 3 6 2 3 2" xfId="34980"/>
    <cellStyle name="SAPBEXHLevel0 4 3 6 2 4" xfId="34979"/>
    <cellStyle name="SAPBEXHLevel0 4 3 6 3" xfId="34978"/>
    <cellStyle name="SAPBEXHLevel0 4 3 6 3 2" xfId="34977"/>
    <cellStyle name="SAPBEXHLevel0 4 3 6 4" xfId="34976"/>
    <cellStyle name="SAPBEXHLevel0 4 3 7" xfId="34975"/>
    <cellStyle name="SAPBEXHLevel0 4 3 7 2" xfId="34974"/>
    <cellStyle name="SAPBEXHLevel0 4 3 7 2 2" xfId="34973"/>
    <cellStyle name="SAPBEXHLevel0 4 3 7 2 2 2" xfId="34972"/>
    <cellStyle name="SAPBEXHLevel0 4 3 7 2 2 2 2" xfId="34971"/>
    <cellStyle name="SAPBEXHLevel0 4 3 7 2 2 3" xfId="34970"/>
    <cellStyle name="SAPBEXHLevel0 4 3 7 2 3" xfId="34969"/>
    <cellStyle name="SAPBEXHLevel0 4 3 7 2 3 2" xfId="34968"/>
    <cellStyle name="SAPBEXHLevel0 4 3 7 2 4" xfId="34967"/>
    <cellStyle name="SAPBEXHLevel0 4 3 7 3" xfId="34966"/>
    <cellStyle name="SAPBEXHLevel0 4 3 7 3 2" xfId="34965"/>
    <cellStyle name="SAPBEXHLevel0 4 3 7 3 2 2" xfId="34964"/>
    <cellStyle name="SAPBEXHLevel0 4 3 7 3 3" xfId="34963"/>
    <cellStyle name="SAPBEXHLevel0 4 3 7 4" xfId="34962"/>
    <cellStyle name="SAPBEXHLevel0 4 3 7 4 2" xfId="34961"/>
    <cellStyle name="SAPBEXHLevel0 4 3 7 5" xfId="34960"/>
    <cellStyle name="SAPBEXHLevel0 4 4" xfId="34959"/>
    <cellStyle name="SAPBEXHLevel0 4 4 2" xfId="34958"/>
    <cellStyle name="SAPBEXHLevel0 4 4 2 2" xfId="34957"/>
    <cellStyle name="SAPBEXHLevel0 4 4 2 2 2" xfId="34956"/>
    <cellStyle name="SAPBEXHLevel0 4 4 2 2 2 2" xfId="34955"/>
    <cellStyle name="SAPBEXHLevel0 4 4 2 2 3" xfId="34954"/>
    <cellStyle name="SAPBEXHLevel0 4 4 2 3" xfId="34953"/>
    <cellStyle name="SAPBEXHLevel0 4 4 2 3 2" xfId="34952"/>
    <cellStyle name="SAPBEXHLevel0 4 4 2 4" xfId="34951"/>
    <cellStyle name="SAPBEXHLevel0 4 4 3" xfId="34950"/>
    <cellStyle name="SAPBEXHLevel0 4 4 3 2" xfId="34949"/>
    <cellStyle name="SAPBEXHLevel0 4 5" xfId="34948"/>
    <cellStyle name="SAPBEXHLevel0 4 5 2" xfId="34947"/>
    <cellStyle name="SAPBEXHLevel0 4 5 2 2" xfId="34946"/>
    <cellStyle name="SAPBEXHLevel0 4 5 2 2 2" xfId="34945"/>
    <cellStyle name="SAPBEXHLevel0 4 5 2 2 2 2" xfId="34944"/>
    <cellStyle name="SAPBEXHLevel0 4 5 2 2 3" xfId="34943"/>
    <cellStyle name="SAPBEXHLevel0 4 5 2 3" xfId="34942"/>
    <cellStyle name="SAPBEXHLevel0 4 5 2 3 2" xfId="34941"/>
    <cellStyle name="SAPBEXHLevel0 4 5 2 4" xfId="34940"/>
    <cellStyle name="SAPBEXHLevel0 4 6" xfId="34939"/>
    <cellStyle name="SAPBEXHLevel0 4 6 2" xfId="34938"/>
    <cellStyle name="SAPBEXHLevel0 4 6 2 2" xfId="34937"/>
    <cellStyle name="SAPBEXHLevel0 4 6 2 2 2" xfId="34936"/>
    <cellStyle name="SAPBEXHLevel0 4 6 2 2 2 2" xfId="34935"/>
    <cellStyle name="SAPBEXHLevel0 4 6 2 2 3" xfId="34934"/>
    <cellStyle name="SAPBEXHLevel0 4 6 2 3" xfId="34933"/>
    <cellStyle name="SAPBEXHLevel0 4 6 2 3 2" xfId="34932"/>
    <cellStyle name="SAPBEXHLevel0 4 6 2 4" xfId="34931"/>
    <cellStyle name="SAPBEXHLevel0 4 6 3" xfId="34930"/>
    <cellStyle name="SAPBEXHLevel0 4 6 3 2" xfId="34929"/>
    <cellStyle name="SAPBEXHLevel0 4 6 4" xfId="34928"/>
    <cellStyle name="SAPBEXHLevel0 4 7" xfId="34927"/>
    <cellStyle name="SAPBEXHLevel0 4 7 2" xfId="34926"/>
    <cellStyle name="SAPBEXHLevel0 4 7 2 2" xfId="34925"/>
    <cellStyle name="SAPBEXHLevel0 4 7 2 2 2" xfId="34924"/>
    <cellStyle name="SAPBEXHLevel0 4 7 2 2 2 2" xfId="34923"/>
    <cellStyle name="SAPBEXHLevel0 4 7 2 2 3" xfId="34922"/>
    <cellStyle name="SAPBEXHLevel0 4 7 2 3" xfId="34921"/>
    <cellStyle name="SAPBEXHLevel0 4 7 2 3 2" xfId="34920"/>
    <cellStyle name="SAPBEXHLevel0 4 7 2 4" xfId="34919"/>
    <cellStyle name="SAPBEXHLevel0 4 7 3" xfId="34918"/>
    <cellStyle name="SAPBEXHLevel0 4 7 3 2" xfId="34917"/>
    <cellStyle name="SAPBEXHLevel0 4 7 3 2 2" xfId="34916"/>
    <cellStyle name="SAPBEXHLevel0 4 7 3 3" xfId="34915"/>
    <cellStyle name="SAPBEXHLevel0 4 7 4" xfId="34914"/>
    <cellStyle name="SAPBEXHLevel0 4 7 4 2" xfId="34913"/>
    <cellStyle name="SAPBEXHLevel0 4 7 5" xfId="34912"/>
    <cellStyle name="SAPBEXHLevel0 4 8" xfId="34911"/>
    <cellStyle name="SAPBEXHLevel0 4 8 2" xfId="34910"/>
    <cellStyle name="SAPBEXHLevel0 4 8 2 2" xfId="34909"/>
    <cellStyle name="SAPBEXHLevel0 4 8 2 2 2" xfId="34908"/>
    <cellStyle name="SAPBEXHLevel0 4 8 2 2 2 2" xfId="34907"/>
    <cellStyle name="SAPBEXHLevel0 4 8 2 2 3" xfId="34906"/>
    <cellStyle name="SAPBEXHLevel0 4 8 2 3" xfId="34905"/>
    <cellStyle name="SAPBEXHLevel0 4 8 2 3 2" xfId="34904"/>
    <cellStyle name="SAPBEXHLevel0 4 8 2 4" xfId="34903"/>
    <cellStyle name="SAPBEXHLevel0 4 8 3" xfId="34902"/>
    <cellStyle name="SAPBEXHLevel0 4 8 3 2" xfId="34901"/>
    <cellStyle name="SAPBEXHLevel0 4 8 4" xfId="34900"/>
    <cellStyle name="SAPBEXHLevel0 4 9" xfId="34899"/>
    <cellStyle name="SAPBEXHLevel0 4 9 2" xfId="34898"/>
    <cellStyle name="SAPBEXHLevel0 4 9 2 2" xfId="34897"/>
    <cellStyle name="SAPBEXHLevel0 4 9 2 2 2" xfId="34896"/>
    <cellStyle name="SAPBEXHLevel0 4 9 2 2 2 2" xfId="34895"/>
    <cellStyle name="SAPBEXHLevel0 4 9 2 2 3" xfId="34894"/>
    <cellStyle name="SAPBEXHLevel0 4 9 2 3" xfId="34893"/>
    <cellStyle name="SAPBEXHLevel0 4 9 2 3 2" xfId="34892"/>
    <cellStyle name="SAPBEXHLevel0 4 9 2 4" xfId="34891"/>
    <cellStyle name="SAPBEXHLevel0 4 9 3" xfId="34890"/>
    <cellStyle name="SAPBEXHLevel0 4 9 3 2" xfId="34889"/>
    <cellStyle name="SAPBEXHLevel0 4 9 3 2 2" xfId="34888"/>
    <cellStyle name="SAPBEXHLevel0 4 9 3 3" xfId="34887"/>
    <cellStyle name="SAPBEXHLevel0 4 9 4" xfId="34886"/>
    <cellStyle name="SAPBEXHLevel0 4 9 4 2" xfId="34885"/>
    <cellStyle name="SAPBEXHLevel0 4 9 5" xfId="34884"/>
    <cellStyle name="SAPBEXHLevel0 5" xfId="34883"/>
    <cellStyle name="SAPBEXHLevel0 5 2" xfId="34882"/>
    <cellStyle name="SAPBEXHLevel0 5 2 2" xfId="34881"/>
    <cellStyle name="SAPBEXHLevel0 5 2 2 2" xfId="34880"/>
    <cellStyle name="SAPBEXHLevel0 5 2 2 2 2" xfId="34879"/>
    <cellStyle name="SAPBEXHLevel0 5 2 2 2 2 2" xfId="34878"/>
    <cellStyle name="SAPBEXHLevel0 5 2 2 2 2 2 2" xfId="34877"/>
    <cellStyle name="SAPBEXHLevel0 5 2 2 2 2 3" xfId="34876"/>
    <cellStyle name="SAPBEXHLevel0 5 2 2 2 3" xfId="34875"/>
    <cellStyle name="SAPBEXHLevel0 5 2 2 2 3 2" xfId="34874"/>
    <cellStyle name="SAPBEXHLevel0 5 2 2 2 4" xfId="34873"/>
    <cellStyle name="SAPBEXHLevel0 5 2 2 3" xfId="34872"/>
    <cellStyle name="SAPBEXHLevel0 5 2 2 3 2" xfId="34871"/>
    <cellStyle name="SAPBEXHLevel0 5 2 3" xfId="34870"/>
    <cellStyle name="SAPBEXHLevel0 5 2 3 2" xfId="34869"/>
    <cellStyle name="SAPBEXHLevel0 5 2 3 2 2" xfId="34868"/>
    <cellStyle name="SAPBEXHLevel0 5 2 3 2 2 2" xfId="34867"/>
    <cellStyle name="SAPBEXHLevel0 5 2 3 2 2 2 2" xfId="34866"/>
    <cellStyle name="SAPBEXHLevel0 5 2 3 2 2 3" xfId="34865"/>
    <cellStyle name="SAPBEXHLevel0 5 2 3 2 3" xfId="34864"/>
    <cellStyle name="SAPBEXHLevel0 5 2 3 2 3 2" xfId="34863"/>
    <cellStyle name="SAPBEXHLevel0 5 2 3 2 4" xfId="34862"/>
    <cellStyle name="SAPBEXHLevel0 5 2 4" xfId="34861"/>
    <cellStyle name="SAPBEXHLevel0 5 2 4 2" xfId="34860"/>
    <cellStyle name="SAPBEXHLevel0 5 2 4 2 2" xfId="34859"/>
    <cellStyle name="SAPBEXHLevel0 5 2 4 2 2 2" xfId="34858"/>
    <cellStyle name="SAPBEXHLevel0 5 2 4 2 2 2 2" xfId="34857"/>
    <cellStyle name="SAPBEXHLevel0 5 2 4 2 2 3" xfId="34856"/>
    <cellStyle name="SAPBEXHLevel0 5 2 4 2 3" xfId="34855"/>
    <cellStyle name="SAPBEXHLevel0 5 2 4 2 3 2" xfId="34854"/>
    <cellStyle name="SAPBEXHLevel0 5 2 4 2 4" xfId="34853"/>
    <cellStyle name="SAPBEXHLevel0 5 2 4 3" xfId="34852"/>
    <cellStyle name="SAPBEXHLevel0 5 2 4 3 2" xfId="34851"/>
    <cellStyle name="SAPBEXHLevel0 5 2 4 4" xfId="34850"/>
    <cellStyle name="SAPBEXHLevel0 5 2 5" xfId="34849"/>
    <cellStyle name="SAPBEXHLevel0 5 2 5 2" xfId="34848"/>
    <cellStyle name="SAPBEXHLevel0 5 2 5 2 2" xfId="34847"/>
    <cellStyle name="SAPBEXHLevel0 5 2 5 2 2 2" xfId="34846"/>
    <cellStyle name="SAPBEXHLevel0 5 2 5 2 2 2 2" xfId="34845"/>
    <cellStyle name="SAPBEXHLevel0 5 2 5 2 2 3" xfId="34844"/>
    <cellStyle name="SAPBEXHLevel0 5 2 5 2 3" xfId="34843"/>
    <cellStyle name="SAPBEXHLevel0 5 2 5 2 3 2" xfId="34842"/>
    <cellStyle name="SAPBEXHLevel0 5 2 5 2 4" xfId="34841"/>
    <cellStyle name="SAPBEXHLevel0 5 2 5 3" xfId="34840"/>
    <cellStyle name="SAPBEXHLevel0 5 2 5 3 2" xfId="34839"/>
    <cellStyle name="SAPBEXHLevel0 5 2 5 3 2 2" xfId="34838"/>
    <cellStyle name="SAPBEXHLevel0 5 2 5 3 3" xfId="34837"/>
    <cellStyle name="SAPBEXHLevel0 5 2 5 4" xfId="34836"/>
    <cellStyle name="SAPBEXHLevel0 5 2 5 4 2" xfId="34835"/>
    <cellStyle name="SAPBEXHLevel0 5 2 5 5" xfId="34834"/>
    <cellStyle name="SAPBEXHLevel0 5 2 6" xfId="34833"/>
    <cellStyle name="SAPBEXHLevel0 5 2 6 2" xfId="34832"/>
    <cellStyle name="SAPBEXHLevel0 5 2 6 2 2" xfId="34831"/>
    <cellStyle name="SAPBEXHLevel0 5 2 6 2 2 2" xfId="34830"/>
    <cellStyle name="SAPBEXHLevel0 5 2 6 2 2 2 2" xfId="34829"/>
    <cellStyle name="SAPBEXHLevel0 5 2 6 2 2 3" xfId="34828"/>
    <cellStyle name="SAPBEXHLevel0 5 2 6 2 3" xfId="34827"/>
    <cellStyle name="SAPBEXHLevel0 5 2 6 2 3 2" xfId="34826"/>
    <cellStyle name="SAPBEXHLevel0 5 2 6 2 4" xfId="34825"/>
    <cellStyle name="SAPBEXHLevel0 5 2 6 3" xfId="34824"/>
    <cellStyle name="SAPBEXHLevel0 5 2 6 3 2" xfId="34823"/>
    <cellStyle name="SAPBEXHLevel0 5 2 6 4" xfId="34822"/>
    <cellStyle name="SAPBEXHLevel0 5 2 7" xfId="34821"/>
    <cellStyle name="SAPBEXHLevel0 5 2 7 2" xfId="34820"/>
    <cellStyle name="SAPBEXHLevel0 5 2 7 2 2" xfId="34819"/>
    <cellStyle name="SAPBEXHLevel0 5 2 7 2 2 2" xfId="34818"/>
    <cellStyle name="SAPBEXHLevel0 5 2 7 2 2 2 2" xfId="34817"/>
    <cellStyle name="SAPBEXHLevel0 5 2 7 2 2 3" xfId="34816"/>
    <cellStyle name="SAPBEXHLevel0 5 2 7 2 3" xfId="34815"/>
    <cellStyle name="SAPBEXHLevel0 5 2 7 2 3 2" xfId="34814"/>
    <cellStyle name="SAPBEXHLevel0 5 2 7 2 4" xfId="34813"/>
    <cellStyle name="SAPBEXHLevel0 5 2 7 3" xfId="34812"/>
    <cellStyle name="SAPBEXHLevel0 5 2 7 3 2" xfId="34811"/>
    <cellStyle name="SAPBEXHLevel0 5 2 7 3 2 2" xfId="34810"/>
    <cellStyle name="SAPBEXHLevel0 5 2 7 3 3" xfId="34809"/>
    <cellStyle name="SAPBEXHLevel0 5 2 7 4" xfId="34808"/>
    <cellStyle name="SAPBEXHLevel0 5 2 7 4 2" xfId="34807"/>
    <cellStyle name="SAPBEXHLevel0 5 2 7 5" xfId="34806"/>
    <cellStyle name="SAPBEXHLevel0 5 3" xfId="34805"/>
    <cellStyle name="SAPBEXHLevel0 5 3 2" xfId="34804"/>
    <cellStyle name="SAPBEXHLevel0 5 3 2 2" xfId="34803"/>
    <cellStyle name="SAPBEXHLevel0 5 3 2 2 2" xfId="34802"/>
    <cellStyle name="SAPBEXHLevel0 5 3 2 2 2 2" xfId="34801"/>
    <cellStyle name="SAPBEXHLevel0 5 3 2 2 3" xfId="34800"/>
    <cellStyle name="SAPBEXHLevel0 5 3 2 3" xfId="34799"/>
    <cellStyle name="SAPBEXHLevel0 5 3 2 3 2" xfId="34798"/>
    <cellStyle name="SAPBEXHLevel0 5 3 2 4" xfId="34797"/>
    <cellStyle name="SAPBEXHLevel0 5 3 3" xfId="34796"/>
    <cellStyle name="SAPBEXHLevel0 5 3 3 2" xfId="34795"/>
    <cellStyle name="SAPBEXHLevel0 5 4" xfId="34794"/>
    <cellStyle name="SAPBEXHLevel0 5 4 2" xfId="34793"/>
    <cellStyle name="SAPBEXHLevel0 5 4 2 2" xfId="34792"/>
    <cellStyle name="SAPBEXHLevel0 5 4 2 2 2" xfId="34791"/>
    <cellStyle name="SAPBEXHLevel0 5 4 2 2 2 2" xfId="34790"/>
    <cellStyle name="SAPBEXHLevel0 5 4 2 2 3" xfId="34789"/>
    <cellStyle name="SAPBEXHLevel0 5 4 2 3" xfId="34788"/>
    <cellStyle name="SAPBEXHLevel0 5 4 2 3 2" xfId="34787"/>
    <cellStyle name="SAPBEXHLevel0 5 4 2 4" xfId="34786"/>
    <cellStyle name="SAPBEXHLevel0 5 5" xfId="34785"/>
    <cellStyle name="SAPBEXHLevel0 5 5 2" xfId="34784"/>
    <cellStyle name="SAPBEXHLevel0 5 5 2 2" xfId="34783"/>
    <cellStyle name="SAPBEXHLevel0 5 5 2 2 2" xfId="34782"/>
    <cellStyle name="SAPBEXHLevel0 5 5 2 2 2 2" xfId="34781"/>
    <cellStyle name="SAPBEXHLevel0 5 5 2 2 3" xfId="34780"/>
    <cellStyle name="SAPBEXHLevel0 5 5 2 3" xfId="34779"/>
    <cellStyle name="SAPBEXHLevel0 5 5 2 3 2" xfId="34778"/>
    <cellStyle name="SAPBEXHLevel0 5 5 2 4" xfId="34777"/>
    <cellStyle name="SAPBEXHLevel0 5 5 3" xfId="34776"/>
    <cellStyle name="SAPBEXHLevel0 5 5 3 2" xfId="34775"/>
    <cellStyle name="SAPBEXHLevel0 5 5 4" xfId="34774"/>
    <cellStyle name="SAPBEXHLevel0 5 6" xfId="34773"/>
    <cellStyle name="SAPBEXHLevel0 5 6 2" xfId="34772"/>
    <cellStyle name="SAPBEXHLevel0 5 6 2 2" xfId="34771"/>
    <cellStyle name="SAPBEXHLevel0 5 6 2 2 2" xfId="34770"/>
    <cellStyle name="SAPBEXHLevel0 5 6 2 2 2 2" xfId="34769"/>
    <cellStyle name="SAPBEXHLevel0 5 6 2 2 3" xfId="34768"/>
    <cellStyle name="SAPBEXHLevel0 5 6 2 3" xfId="34767"/>
    <cellStyle name="SAPBEXHLevel0 5 6 2 3 2" xfId="34766"/>
    <cellStyle name="SAPBEXHLevel0 5 6 2 4" xfId="34765"/>
    <cellStyle name="SAPBEXHLevel0 5 6 3" xfId="34764"/>
    <cellStyle name="SAPBEXHLevel0 5 6 3 2" xfId="34763"/>
    <cellStyle name="SAPBEXHLevel0 5 6 3 2 2" xfId="34762"/>
    <cellStyle name="SAPBEXHLevel0 5 6 3 3" xfId="34761"/>
    <cellStyle name="SAPBEXHLevel0 5 6 4" xfId="34760"/>
    <cellStyle name="SAPBEXHLevel0 5 6 4 2" xfId="34759"/>
    <cellStyle name="SAPBEXHLevel0 5 6 5" xfId="34758"/>
    <cellStyle name="SAPBEXHLevel0 5 7" xfId="34757"/>
    <cellStyle name="SAPBEXHLevel0 5 7 2" xfId="34756"/>
    <cellStyle name="SAPBEXHLevel0 5 7 2 2" xfId="34755"/>
    <cellStyle name="SAPBEXHLevel0 5 7 2 2 2" xfId="34754"/>
    <cellStyle name="SAPBEXHLevel0 5 7 2 2 2 2" xfId="34753"/>
    <cellStyle name="SAPBEXHLevel0 5 7 2 2 3" xfId="34752"/>
    <cellStyle name="SAPBEXHLevel0 5 7 2 3" xfId="34751"/>
    <cellStyle name="SAPBEXHLevel0 5 7 2 3 2" xfId="34750"/>
    <cellStyle name="SAPBEXHLevel0 5 7 2 4" xfId="34749"/>
    <cellStyle name="SAPBEXHLevel0 5 7 3" xfId="34748"/>
    <cellStyle name="SAPBEXHLevel0 5 7 3 2" xfId="34747"/>
    <cellStyle name="SAPBEXHLevel0 5 7 4" xfId="34746"/>
    <cellStyle name="SAPBEXHLevel0 5 8" xfId="34745"/>
    <cellStyle name="SAPBEXHLevel0 5 8 2" xfId="34744"/>
    <cellStyle name="SAPBEXHLevel0 5 8 2 2" xfId="34743"/>
    <cellStyle name="SAPBEXHLevel0 5 8 2 2 2" xfId="34742"/>
    <cellStyle name="SAPBEXHLevel0 5 8 2 2 2 2" xfId="34741"/>
    <cellStyle name="SAPBEXHLevel0 5 8 2 2 3" xfId="34740"/>
    <cellStyle name="SAPBEXHLevel0 5 8 2 3" xfId="34739"/>
    <cellStyle name="SAPBEXHLevel0 5 8 2 3 2" xfId="34738"/>
    <cellStyle name="SAPBEXHLevel0 5 8 2 4" xfId="34737"/>
    <cellStyle name="SAPBEXHLevel0 5 8 3" xfId="34736"/>
    <cellStyle name="SAPBEXHLevel0 5 8 3 2" xfId="34735"/>
    <cellStyle name="SAPBEXHLevel0 5 8 3 2 2" xfId="34734"/>
    <cellStyle name="SAPBEXHLevel0 5 8 3 3" xfId="34733"/>
    <cellStyle name="SAPBEXHLevel0 5 8 4" xfId="34732"/>
    <cellStyle name="SAPBEXHLevel0 5 8 4 2" xfId="34731"/>
    <cellStyle name="SAPBEXHLevel0 5 8 5" xfId="34730"/>
    <cellStyle name="SAPBEXHLevel0 6" xfId="34729"/>
    <cellStyle name="SAPBEXHLevel0 6 2" xfId="34728"/>
    <cellStyle name="SAPBEXHLevel0 6 2 2" xfId="34727"/>
    <cellStyle name="SAPBEXHLevel0 6 2 2 2" xfId="34726"/>
    <cellStyle name="SAPBEXHLevel0 6 2 2 2 2" xfId="34725"/>
    <cellStyle name="SAPBEXHLevel0 6 2 2 2 2 2" xfId="34724"/>
    <cellStyle name="SAPBEXHLevel0 6 2 2 2 2 2 2" xfId="34723"/>
    <cellStyle name="SAPBEXHLevel0 6 2 2 2 2 3" xfId="34722"/>
    <cellStyle name="SAPBEXHLevel0 6 2 2 2 3" xfId="34721"/>
    <cellStyle name="SAPBEXHLevel0 6 2 2 2 3 2" xfId="34720"/>
    <cellStyle name="SAPBEXHLevel0 6 2 2 2 4" xfId="34719"/>
    <cellStyle name="SAPBEXHLevel0 6 2 2 3" xfId="34718"/>
    <cellStyle name="SAPBEXHLevel0 6 2 2 3 2" xfId="34717"/>
    <cellStyle name="SAPBEXHLevel0 6 2 3" xfId="34716"/>
    <cellStyle name="SAPBEXHLevel0 6 2 3 2" xfId="34715"/>
    <cellStyle name="SAPBEXHLevel0 6 2 3 2 2" xfId="34714"/>
    <cellStyle name="SAPBEXHLevel0 6 2 3 2 2 2" xfId="34713"/>
    <cellStyle name="SAPBEXHLevel0 6 2 3 2 2 2 2" xfId="34712"/>
    <cellStyle name="SAPBEXHLevel0 6 2 3 2 2 3" xfId="34711"/>
    <cellStyle name="SAPBEXHLevel0 6 2 3 2 3" xfId="34710"/>
    <cellStyle name="SAPBEXHLevel0 6 2 3 2 3 2" xfId="34709"/>
    <cellStyle name="SAPBEXHLevel0 6 2 3 2 4" xfId="34708"/>
    <cellStyle name="SAPBEXHLevel0 6 2 4" xfId="34707"/>
    <cellStyle name="SAPBEXHLevel0 6 2 4 2" xfId="34706"/>
    <cellStyle name="SAPBEXHLevel0 6 2 4 2 2" xfId="34705"/>
    <cellStyle name="SAPBEXHLevel0 6 2 4 2 2 2" xfId="34704"/>
    <cellStyle name="SAPBEXHLevel0 6 2 4 2 2 2 2" xfId="34703"/>
    <cellStyle name="SAPBEXHLevel0 6 2 4 2 2 3" xfId="34702"/>
    <cellStyle name="SAPBEXHLevel0 6 2 4 2 3" xfId="34701"/>
    <cellStyle name="SAPBEXHLevel0 6 2 4 2 3 2" xfId="34700"/>
    <cellStyle name="SAPBEXHLevel0 6 2 4 2 4" xfId="34699"/>
    <cellStyle name="SAPBEXHLevel0 6 2 4 3" xfId="34698"/>
    <cellStyle name="SAPBEXHLevel0 6 2 4 3 2" xfId="34697"/>
    <cellStyle name="SAPBEXHLevel0 6 2 4 4" xfId="34696"/>
    <cellStyle name="SAPBEXHLevel0 6 2 5" xfId="34695"/>
    <cellStyle name="SAPBEXHLevel0 6 2 5 2" xfId="34694"/>
    <cellStyle name="SAPBEXHLevel0 6 2 5 2 2" xfId="34693"/>
    <cellStyle name="SAPBEXHLevel0 6 2 5 2 2 2" xfId="34692"/>
    <cellStyle name="SAPBEXHLevel0 6 2 5 2 2 2 2" xfId="34691"/>
    <cellStyle name="SAPBEXHLevel0 6 2 5 2 2 3" xfId="34690"/>
    <cellStyle name="SAPBEXHLevel0 6 2 5 2 3" xfId="34689"/>
    <cellStyle name="SAPBEXHLevel0 6 2 5 2 3 2" xfId="34688"/>
    <cellStyle name="SAPBEXHLevel0 6 2 5 2 4" xfId="34687"/>
    <cellStyle name="SAPBEXHLevel0 6 2 5 3" xfId="34686"/>
    <cellStyle name="SAPBEXHLevel0 6 2 5 3 2" xfId="34685"/>
    <cellStyle name="SAPBEXHLevel0 6 2 5 3 2 2" xfId="34684"/>
    <cellStyle name="SAPBEXHLevel0 6 2 5 3 3" xfId="34683"/>
    <cellStyle name="SAPBEXHLevel0 6 2 5 4" xfId="34682"/>
    <cellStyle name="SAPBEXHLevel0 6 2 5 4 2" xfId="34681"/>
    <cellStyle name="SAPBEXHLevel0 6 2 5 5" xfId="34680"/>
    <cellStyle name="SAPBEXHLevel0 6 2 6" xfId="34679"/>
    <cellStyle name="SAPBEXHLevel0 6 2 6 2" xfId="34678"/>
    <cellStyle name="SAPBEXHLevel0 6 2 6 2 2" xfId="34677"/>
    <cellStyle name="SAPBEXHLevel0 6 2 6 2 2 2" xfId="34676"/>
    <cellStyle name="SAPBEXHLevel0 6 2 6 2 2 2 2" xfId="34675"/>
    <cellStyle name="SAPBEXHLevel0 6 2 6 2 2 3" xfId="34674"/>
    <cellStyle name="SAPBEXHLevel0 6 2 6 2 3" xfId="34673"/>
    <cellStyle name="SAPBEXHLevel0 6 2 6 2 3 2" xfId="34672"/>
    <cellStyle name="SAPBEXHLevel0 6 2 6 2 4" xfId="34671"/>
    <cellStyle name="SAPBEXHLevel0 6 2 6 3" xfId="34670"/>
    <cellStyle name="SAPBEXHLevel0 6 2 6 3 2" xfId="34669"/>
    <cellStyle name="SAPBEXHLevel0 6 2 6 4" xfId="34668"/>
    <cellStyle name="SAPBEXHLevel0 6 2 7" xfId="34667"/>
    <cellStyle name="SAPBEXHLevel0 6 2 7 2" xfId="34666"/>
    <cellStyle name="SAPBEXHLevel0 6 2 7 2 2" xfId="34665"/>
    <cellStyle name="SAPBEXHLevel0 6 2 7 2 2 2" xfId="34664"/>
    <cellStyle name="SAPBEXHLevel0 6 2 7 2 2 2 2" xfId="34663"/>
    <cellStyle name="SAPBEXHLevel0 6 2 7 2 2 3" xfId="34662"/>
    <cellStyle name="SAPBEXHLevel0 6 2 7 2 3" xfId="34661"/>
    <cellStyle name="SAPBEXHLevel0 6 2 7 2 3 2" xfId="34660"/>
    <cellStyle name="SAPBEXHLevel0 6 2 7 2 4" xfId="34659"/>
    <cellStyle name="SAPBEXHLevel0 6 2 7 3" xfId="34658"/>
    <cellStyle name="SAPBEXHLevel0 6 2 7 3 2" xfId="34657"/>
    <cellStyle name="SAPBEXHLevel0 6 2 7 3 2 2" xfId="34656"/>
    <cellStyle name="SAPBEXHLevel0 6 2 7 3 3" xfId="34655"/>
    <cellStyle name="SAPBEXHLevel0 6 2 7 4" xfId="34654"/>
    <cellStyle name="SAPBEXHLevel0 6 2 7 4 2" xfId="34653"/>
    <cellStyle name="SAPBEXHLevel0 6 2 7 5" xfId="34652"/>
    <cellStyle name="SAPBEXHLevel0 6 3" xfId="34651"/>
    <cellStyle name="SAPBEXHLevel0 6 3 2" xfId="34650"/>
    <cellStyle name="SAPBEXHLevel0 6 3 2 2" xfId="34649"/>
    <cellStyle name="SAPBEXHLevel0 6 3 2 2 2" xfId="34648"/>
    <cellStyle name="SAPBEXHLevel0 6 3 2 2 2 2" xfId="34647"/>
    <cellStyle name="SAPBEXHLevel0 6 3 2 2 3" xfId="34646"/>
    <cellStyle name="SAPBEXHLevel0 6 3 2 3" xfId="34645"/>
    <cellStyle name="SAPBEXHLevel0 6 3 2 3 2" xfId="34644"/>
    <cellStyle name="SAPBEXHLevel0 6 3 2 4" xfId="34643"/>
    <cellStyle name="SAPBEXHLevel0 6 3 3" xfId="34642"/>
    <cellStyle name="SAPBEXHLevel0 6 3 3 2" xfId="34641"/>
    <cellStyle name="SAPBEXHLevel0 6 4" xfId="34640"/>
    <cellStyle name="SAPBEXHLevel0 6 4 2" xfId="34639"/>
    <cellStyle name="SAPBEXHLevel0 6 4 2 2" xfId="34638"/>
    <cellStyle name="SAPBEXHLevel0 6 4 2 2 2" xfId="34637"/>
    <cellStyle name="SAPBEXHLevel0 6 4 2 2 2 2" xfId="34636"/>
    <cellStyle name="SAPBEXHLevel0 6 4 2 2 3" xfId="34635"/>
    <cellStyle name="SAPBEXHLevel0 6 4 2 3" xfId="34634"/>
    <cellStyle name="SAPBEXHLevel0 6 4 2 3 2" xfId="34633"/>
    <cellStyle name="SAPBEXHLevel0 6 4 2 4" xfId="34632"/>
    <cellStyle name="SAPBEXHLevel0 6 5" xfId="34631"/>
    <cellStyle name="SAPBEXHLevel0 6 5 2" xfId="34630"/>
    <cellStyle name="SAPBEXHLevel0 6 5 2 2" xfId="34629"/>
    <cellStyle name="SAPBEXHLevel0 6 5 2 2 2" xfId="34628"/>
    <cellStyle name="SAPBEXHLevel0 6 5 2 2 2 2" xfId="34627"/>
    <cellStyle name="SAPBEXHLevel0 6 5 2 2 3" xfId="34626"/>
    <cellStyle name="SAPBEXHLevel0 6 5 2 3" xfId="34625"/>
    <cellStyle name="SAPBEXHLevel0 6 5 2 3 2" xfId="34624"/>
    <cellStyle name="SAPBEXHLevel0 6 5 2 4" xfId="34623"/>
    <cellStyle name="SAPBEXHLevel0 6 5 3" xfId="34622"/>
    <cellStyle name="SAPBEXHLevel0 6 5 3 2" xfId="34621"/>
    <cellStyle name="SAPBEXHLevel0 6 5 4" xfId="34620"/>
    <cellStyle name="SAPBEXHLevel0 6 6" xfId="34619"/>
    <cellStyle name="SAPBEXHLevel0 6 6 2" xfId="34618"/>
    <cellStyle name="SAPBEXHLevel0 6 6 2 2" xfId="34617"/>
    <cellStyle name="SAPBEXHLevel0 6 6 2 2 2" xfId="34616"/>
    <cellStyle name="SAPBEXHLevel0 6 6 2 2 2 2" xfId="34615"/>
    <cellStyle name="SAPBEXHLevel0 6 6 2 2 3" xfId="34614"/>
    <cellStyle name="SAPBEXHLevel0 6 6 2 3" xfId="34613"/>
    <cellStyle name="SAPBEXHLevel0 6 6 2 3 2" xfId="34612"/>
    <cellStyle name="SAPBEXHLevel0 6 6 2 4" xfId="34611"/>
    <cellStyle name="SAPBEXHLevel0 6 6 3" xfId="34610"/>
    <cellStyle name="SAPBEXHLevel0 6 6 3 2" xfId="34609"/>
    <cellStyle name="SAPBEXHLevel0 6 6 3 2 2" xfId="34608"/>
    <cellStyle name="SAPBEXHLevel0 6 6 3 3" xfId="34607"/>
    <cellStyle name="SAPBEXHLevel0 6 6 4" xfId="34606"/>
    <cellStyle name="SAPBEXHLevel0 6 6 4 2" xfId="34605"/>
    <cellStyle name="SAPBEXHLevel0 6 6 5" xfId="34604"/>
    <cellStyle name="SAPBEXHLevel0 6 7" xfId="34603"/>
    <cellStyle name="SAPBEXHLevel0 6 7 2" xfId="34602"/>
    <cellStyle name="SAPBEXHLevel0 6 7 2 2" xfId="34601"/>
    <cellStyle name="SAPBEXHLevel0 6 7 2 2 2" xfId="34600"/>
    <cellStyle name="SAPBEXHLevel0 6 7 2 2 2 2" xfId="34599"/>
    <cellStyle name="SAPBEXHLevel0 6 7 2 2 3" xfId="34598"/>
    <cellStyle name="SAPBEXHLevel0 6 7 2 3" xfId="34597"/>
    <cellStyle name="SAPBEXHLevel0 6 7 2 3 2" xfId="34596"/>
    <cellStyle name="SAPBEXHLevel0 6 7 2 4" xfId="34595"/>
    <cellStyle name="SAPBEXHLevel0 6 7 3" xfId="34594"/>
    <cellStyle name="SAPBEXHLevel0 6 7 3 2" xfId="34593"/>
    <cellStyle name="SAPBEXHLevel0 6 7 4" xfId="34592"/>
    <cellStyle name="SAPBEXHLevel0 6 8" xfId="34591"/>
    <cellStyle name="SAPBEXHLevel0 6 8 2" xfId="34590"/>
    <cellStyle name="SAPBEXHLevel0 6 8 2 2" xfId="34589"/>
    <cellStyle name="SAPBEXHLevel0 6 8 2 2 2" xfId="34588"/>
    <cellStyle name="SAPBEXHLevel0 6 8 2 2 2 2" xfId="34587"/>
    <cellStyle name="SAPBEXHLevel0 6 8 2 2 3" xfId="34586"/>
    <cellStyle name="SAPBEXHLevel0 6 8 2 3" xfId="34585"/>
    <cellStyle name="SAPBEXHLevel0 6 8 2 3 2" xfId="34584"/>
    <cellStyle name="SAPBEXHLevel0 6 8 2 4" xfId="34583"/>
    <cellStyle name="SAPBEXHLevel0 6 8 3" xfId="34582"/>
    <cellStyle name="SAPBEXHLevel0 6 8 3 2" xfId="34581"/>
    <cellStyle name="SAPBEXHLevel0 6 8 3 2 2" xfId="34580"/>
    <cellStyle name="SAPBEXHLevel0 6 8 3 3" xfId="34579"/>
    <cellStyle name="SAPBEXHLevel0 6 8 4" xfId="34578"/>
    <cellStyle name="SAPBEXHLevel0 6 8 4 2" xfId="34577"/>
    <cellStyle name="SAPBEXHLevel0 6 8 5" xfId="34576"/>
    <cellStyle name="SAPBEXHLevel0 7" xfId="34575"/>
    <cellStyle name="SAPBEXHLevel0 7 2" xfId="34574"/>
    <cellStyle name="SAPBEXHLevel0 7 2 2" xfId="34573"/>
    <cellStyle name="SAPBEXHLevel0 7 2 2 2" xfId="34572"/>
    <cellStyle name="SAPBEXHLevel0 7 2 2 2 2" xfId="34571"/>
    <cellStyle name="SAPBEXHLevel0 7 2 2 2 2 2" xfId="34570"/>
    <cellStyle name="SAPBEXHLevel0 7 2 2 2 3" xfId="34569"/>
    <cellStyle name="SAPBEXHLevel0 7 2 2 3" xfId="34568"/>
    <cellStyle name="SAPBEXHLevel0 7 2 2 3 2" xfId="34567"/>
    <cellStyle name="SAPBEXHLevel0 7 2 2 4" xfId="34566"/>
    <cellStyle name="SAPBEXHLevel0 7 2 3" xfId="34565"/>
    <cellStyle name="SAPBEXHLevel0 7 2 3 2" xfId="34564"/>
    <cellStyle name="SAPBEXHLevel0 7 2 4" xfId="34563"/>
    <cellStyle name="SAPBEXHLevel0 7 3" xfId="34562"/>
    <cellStyle name="SAPBEXHLevel0 7 3 2" xfId="34561"/>
    <cellStyle name="SAPBEXHLevel0 7 3 2 2" xfId="34560"/>
    <cellStyle name="SAPBEXHLevel0 7 3 2 2 2" xfId="34559"/>
    <cellStyle name="SAPBEXHLevel0 7 3 2 2 2 2" xfId="34558"/>
    <cellStyle name="SAPBEXHLevel0 7 3 2 2 3" xfId="34557"/>
    <cellStyle name="SAPBEXHLevel0 7 3 2 3" xfId="34556"/>
    <cellStyle name="SAPBEXHLevel0 7 3 2 3 2" xfId="34555"/>
    <cellStyle name="SAPBEXHLevel0 7 3 2 4" xfId="34554"/>
    <cellStyle name="SAPBEXHLevel0 7 3 3" xfId="34553"/>
    <cellStyle name="SAPBEXHLevel0 7 3 3 2" xfId="34552"/>
    <cellStyle name="SAPBEXHLevel0 7 3 3 2 2" xfId="34551"/>
    <cellStyle name="SAPBEXHLevel0 7 3 3 3" xfId="34550"/>
    <cellStyle name="SAPBEXHLevel0 7 3 4" xfId="34549"/>
    <cellStyle name="SAPBEXHLevel0 7 3 4 2" xfId="34548"/>
    <cellStyle name="SAPBEXHLevel0 7 3 5" xfId="34547"/>
    <cellStyle name="SAPBEXHLevel0 7 4" xfId="34546"/>
    <cellStyle name="SAPBEXHLevel0 7 4 2" xfId="34545"/>
    <cellStyle name="SAPBEXHLevel0 7 4 2 2" xfId="34544"/>
    <cellStyle name="SAPBEXHLevel0 7 4 2 2 2" xfId="34543"/>
    <cellStyle name="SAPBEXHLevel0 7 4 2 2 2 2" xfId="34542"/>
    <cellStyle name="SAPBEXHLevel0 7 4 2 2 3" xfId="34541"/>
    <cellStyle name="SAPBEXHLevel0 7 4 2 3" xfId="34540"/>
    <cellStyle name="SAPBEXHLevel0 7 4 2 3 2" xfId="34539"/>
    <cellStyle name="SAPBEXHLevel0 7 4 2 4" xfId="34538"/>
    <cellStyle name="SAPBEXHLevel0 7 4 3" xfId="34537"/>
    <cellStyle name="SAPBEXHLevel0 7 4 3 2" xfId="34536"/>
    <cellStyle name="SAPBEXHLevel0 7 4 4" xfId="34535"/>
    <cellStyle name="SAPBEXHLevel0 7 5" xfId="34534"/>
    <cellStyle name="SAPBEXHLevel0 7 5 2" xfId="34533"/>
    <cellStyle name="SAPBEXHLevel0 7 5 2 2" xfId="34532"/>
    <cellStyle name="SAPBEXHLevel0 7 5 2 2 2" xfId="34531"/>
    <cellStyle name="SAPBEXHLevel0 7 5 2 2 2 2" xfId="34530"/>
    <cellStyle name="SAPBEXHLevel0 7 5 2 2 3" xfId="34529"/>
    <cellStyle name="SAPBEXHLevel0 7 5 2 3" xfId="34528"/>
    <cellStyle name="SAPBEXHLevel0 7 5 2 3 2" xfId="34527"/>
    <cellStyle name="SAPBEXHLevel0 7 5 2 4" xfId="34526"/>
    <cellStyle name="SAPBEXHLevel0 7 5 3" xfId="34525"/>
    <cellStyle name="SAPBEXHLevel0 7 5 3 2" xfId="34524"/>
    <cellStyle name="SAPBEXHLevel0 7 5 3 2 2" xfId="34523"/>
    <cellStyle name="SAPBEXHLevel0 7 5 3 3" xfId="34522"/>
    <cellStyle name="SAPBEXHLevel0 7 5 4" xfId="34521"/>
    <cellStyle name="SAPBEXHLevel0 7 5 4 2" xfId="34520"/>
    <cellStyle name="SAPBEXHLevel0 7 5 5" xfId="34519"/>
    <cellStyle name="SAPBEXHLevel0 7 6" xfId="34518"/>
    <cellStyle name="SAPBEXHLevel0 7 6 2" xfId="34517"/>
    <cellStyle name="SAPBEXHLevel0 8" xfId="34516"/>
    <cellStyle name="SAPBEXHLevel0 8 2" xfId="34515"/>
    <cellStyle name="SAPBEXHLevel0 8 2 2" xfId="34514"/>
    <cellStyle name="SAPBEXHLevel0 8 2 2 2" xfId="34513"/>
    <cellStyle name="SAPBEXHLevel0 8 2 2 2 2" xfId="34512"/>
    <cellStyle name="SAPBEXHLevel0 8 2 2 3" xfId="34511"/>
    <cellStyle name="SAPBEXHLevel0 8 2 3" xfId="34510"/>
    <cellStyle name="SAPBEXHLevel0 8 2 3 2" xfId="34509"/>
    <cellStyle name="SAPBEXHLevel0 8 2 4" xfId="34508"/>
    <cellStyle name="SAPBEXHLevel0 9" xfId="34507"/>
    <cellStyle name="SAPBEXHLevel0 9 2" xfId="34506"/>
    <cellStyle name="SAPBEXHLevel0 9 2 2" xfId="34505"/>
    <cellStyle name="SAPBEXHLevel0 9 2 2 2" xfId="34504"/>
    <cellStyle name="SAPBEXHLevel0 9 2 2 2 2" xfId="34503"/>
    <cellStyle name="SAPBEXHLevel0 9 2 2 3" xfId="34502"/>
    <cellStyle name="SAPBEXHLevel0 9 2 3" xfId="34501"/>
    <cellStyle name="SAPBEXHLevel0 9 2 3 2" xfId="34500"/>
    <cellStyle name="SAPBEXHLevel0 9 2 4" xfId="34499"/>
    <cellStyle name="SAPBEXHLevel0 9 3" xfId="34498"/>
    <cellStyle name="SAPBEXHLevel0 9 3 2" xfId="34497"/>
    <cellStyle name="SAPBEXHLevel0 9 3 2 2" xfId="34496"/>
    <cellStyle name="SAPBEXHLevel0 9 3 3" xfId="34495"/>
    <cellStyle name="SAPBEXHLevel0 9 4" xfId="34494"/>
    <cellStyle name="SAPBEXHLevel0 9 4 2" xfId="34493"/>
    <cellStyle name="SAPBEXHLevel0 9 5" xfId="34492"/>
    <cellStyle name="SAPBEXHLevel0X" xfId="34491"/>
    <cellStyle name="SAPBEXHLevel0X 2" xfId="34490"/>
    <cellStyle name="SAPBEXHLevel0X 2 2" xfId="34489"/>
    <cellStyle name="SAPBEXHLevel0X 2 2 2" xfId="34488"/>
    <cellStyle name="SAPBEXHLevel0X 2 2 2 2" xfId="34487"/>
    <cellStyle name="SAPBEXHLevel0X 2 2 2 2 2" xfId="34486"/>
    <cellStyle name="SAPBEXHLevel0X 2 2 2 2 2 2" xfId="34485"/>
    <cellStyle name="SAPBEXHLevel0X 2 2 2 2 2 2 2" xfId="34484"/>
    <cellStyle name="SAPBEXHLevel0X 2 2 2 2 2 2 2 2" xfId="34483"/>
    <cellStyle name="SAPBEXHLevel0X 2 2 2 2 2 2 2 2 2" xfId="34482"/>
    <cellStyle name="SAPBEXHLevel0X 2 2 2 2 2 2 2 2 2 2" xfId="34481"/>
    <cellStyle name="SAPBEXHLevel0X 2 2 2 2 2 2 2 2 3" xfId="34480"/>
    <cellStyle name="SAPBEXHLevel0X 2 2 2 2 2 2 2 3" xfId="34479"/>
    <cellStyle name="SAPBEXHLevel0X 2 2 2 2 2 2 2 3 2" xfId="34478"/>
    <cellStyle name="SAPBEXHLevel0X 2 2 2 2 2 2 2 4" xfId="34477"/>
    <cellStyle name="SAPBEXHLevel0X 2 2 2 2 2 2 3" xfId="34476"/>
    <cellStyle name="SAPBEXHLevel0X 2 2 2 2 2 2 3 2" xfId="34475"/>
    <cellStyle name="SAPBEXHLevel0X 2 2 2 2 2 3" xfId="34474"/>
    <cellStyle name="SAPBEXHLevel0X 2 2 2 2 2 3 2" xfId="34473"/>
    <cellStyle name="SAPBEXHLevel0X 2 2 2 2 2 3 2 2" xfId="34472"/>
    <cellStyle name="SAPBEXHLevel0X 2 2 2 2 2 3 2 2 2" xfId="34471"/>
    <cellStyle name="SAPBEXHLevel0X 2 2 2 2 2 3 2 2 2 2" xfId="34470"/>
    <cellStyle name="SAPBEXHLevel0X 2 2 2 2 2 3 2 2 3" xfId="34469"/>
    <cellStyle name="SAPBEXHLevel0X 2 2 2 2 2 3 2 3" xfId="34468"/>
    <cellStyle name="SAPBEXHLevel0X 2 2 2 2 2 3 2 3 2" xfId="34467"/>
    <cellStyle name="SAPBEXHLevel0X 2 2 2 2 2 3 2 4" xfId="34466"/>
    <cellStyle name="SAPBEXHLevel0X 2 2 2 2 2 4" xfId="34465"/>
    <cellStyle name="SAPBEXHLevel0X 2 2 2 2 2 4 2" xfId="34464"/>
    <cellStyle name="SAPBEXHLevel0X 2 2 2 2 2 4 2 2" xfId="34463"/>
    <cellStyle name="SAPBEXHLevel0X 2 2 2 2 2 4 2 2 2" xfId="34462"/>
    <cellStyle name="SAPBEXHLevel0X 2 2 2 2 2 4 2 2 2 2" xfId="34461"/>
    <cellStyle name="SAPBEXHLevel0X 2 2 2 2 2 4 2 2 3" xfId="34460"/>
    <cellStyle name="SAPBEXHLevel0X 2 2 2 2 2 4 2 3" xfId="34459"/>
    <cellStyle name="SAPBEXHLevel0X 2 2 2 2 2 4 2 3 2" xfId="34458"/>
    <cellStyle name="SAPBEXHLevel0X 2 2 2 2 2 4 2 4" xfId="34457"/>
    <cellStyle name="SAPBEXHLevel0X 2 2 2 2 2 4 3" xfId="34456"/>
    <cellStyle name="SAPBEXHLevel0X 2 2 2 2 2 4 3 2" xfId="34455"/>
    <cellStyle name="SAPBEXHLevel0X 2 2 2 2 2 4 4" xfId="34454"/>
    <cellStyle name="SAPBEXHLevel0X 2 2 2 2 2 5" xfId="34453"/>
    <cellStyle name="SAPBEXHLevel0X 2 2 2 2 2 5 2" xfId="34452"/>
    <cellStyle name="SAPBEXHLevel0X 2 2 2 2 2 5 2 2" xfId="34451"/>
    <cellStyle name="SAPBEXHLevel0X 2 2 2 2 2 5 2 2 2" xfId="34450"/>
    <cellStyle name="SAPBEXHLevel0X 2 2 2 2 2 5 2 2 2 2" xfId="34449"/>
    <cellStyle name="SAPBEXHLevel0X 2 2 2 2 2 5 2 2 3" xfId="34448"/>
    <cellStyle name="SAPBEXHLevel0X 2 2 2 2 2 5 2 3" xfId="34447"/>
    <cellStyle name="SAPBEXHLevel0X 2 2 2 2 2 5 2 3 2" xfId="34446"/>
    <cellStyle name="SAPBEXHLevel0X 2 2 2 2 2 5 2 4" xfId="34445"/>
    <cellStyle name="SAPBEXHLevel0X 2 2 2 2 2 5 3" xfId="34444"/>
    <cellStyle name="SAPBEXHLevel0X 2 2 2 2 2 5 3 2" xfId="34443"/>
    <cellStyle name="SAPBEXHLevel0X 2 2 2 2 2 5 3 2 2" xfId="34442"/>
    <cellStyle name="SAPBEXHLevel0X 2 2 2 2 2 5 3 3" xfId="34441"/>
    <cellStyle name="SAPBEXHLevel0X 2 2 2 2 2 5 4" xfId="34440"/>
    <cellStyle name="SAPBEXHLevel0X 2 2 2 2 2 5 4 2" xfId="34439"/>
    <cellStyle name="SAPBEXHLevel0X 2 2 2 2 2 5 5" xfId="34438"/>
    <cellStyle name="SAPBEXHLevel0X 2 2 2 2 2 6" xfId="34437"/>
    <cellStyle name="SAPBEXHLevel0X 2 2 2 2 2 6 2" xfId="34436"/>
    <cellStyle name="SAPBEXHLevel0X 2 2 2 2 2 6 2 2" xfId="34435"/>
    <cellStyle name="SAPBEXHLevel0X 2 2 2 2 2 6 2 2 2" xfId="34434"/>
    <cellStyle name="SAPBEXHLevel0X 2 2 2 2 2 6 2 2 2 2" xfId="34433"/>
    <cellStyle name="SAPBEXHLevel0X 2 2 2 2 2 6 2 2 3" xfId="34432"/>
    <cellStyle name="SAPBEXHLevel0X 2 2 2 2 2 6 2 3" xfId="34431"/>
    <cellStyle name="SAPBEXHLevel0X 2 2 2 2 2 6 2 3 2" xfId="34430"/>
    <cellStyle name="SAPBEXHLevel0X 2 2 2 2 2 6 2 4" xfId="34429"/>
    <cellStyle name="SAPBEXHLevel0X 2 2 2 2 2 6 3" xfId="34428"/>
    <cellStyle name="SAPBEXHLevel0X 2 2 2 2 2 6 3 2" xfId="34427"/>
    <cellStyle name="SAPBEXHLevel0X 2 2 2 2 2 6 4" xfId="34426"/>
    <cellStyle name="SAPBEXHLevel0X 2 2 2 2 2 7" xfId="34425"/>
    <cellStyle name="SAPBEXHLevel0X 2 2 2 2 2 7 2" xfId="34424"/>
    <cellStyle name="SAPBEXHLevel0X 2 2 2 2 2 7 2 2" xfId="34423"/>
    <cellStyle name="SAPBEXHLevel0X 2 2 2 2 2 7 2 2 2" xfId="34422"/>
    <cellStyle name="SAPBEXHLevel0X 2 2 2 2 2 7 2 2 2 2" xfId="34421"/>
    <cellStyle name="SAPBEXHLevel0X 2 2 2 2 2 7 2 2 3" xfId="34420"/>
    <cellStyle name="SAPBEXHLevel0X 2 2 2 2 2 7 2 3" xfId="34419"/>
    <cellStyle name="SAPBEXHLevel0X 2 2 2 2 2 7 2 3 2" xfId="34418"/>
    <cellStyle name="SAPBEXHLevel0X 2 2 2 2 2 7 2 4" xfId="34417"/>
    <cellStyle name="SAPBEXHLevel0X 2 2 2 2 2 7 3" xfId="34416"/>
    <cellStyle name="SAPBEXHLevel0X 2 2 2 2 2 7 3 2" xfId="34415"/>
    <cellStyle name="SAPBEXHLevel0X 2 2 2 2 2 7 3 2 2" xfId="34414"/>
    <cellStyle name="SAPBEXHLevel0X 2 2 2 2 2 7 3 3" xfId="34413"/>
    <cellStyle name="SAPBEXHLevel0X 2 2 2 2 2 7 4" xfId="34412"/>
    <cellStyle name="SAPBEXHLevel0X 2 2 2 2 2 7 4 2" xfId="34411"/>
    <cellStyle name="SAPBEXHLevel0X 2 2 2 2 2 7 5" xfId="34410"/>
    <cellStyle name="SAPBEXHLevel0X 2 2 2 2 3" xfId="34409"/>
    <cellStyle name="SAPBEXHLevel0X 2 2 2 2 3 2" xfId="34408"/>
    <cellStyle name="SAPBEXHLevel0X 2 2 2 2 3 2 2" xfId="34407"/>
    <cellStyle name="SAPBEXHLevel0X 2 2 2 2 3 2 2 2" xfId="34406"/>
    <cellStyle name="SAPBEXHLevel0X 2 2 2 2 3 2 2 2 2" xfId="34405"/>
    <cellStyle name="SAPBEXHLevel0X 2 2 2 2 3 2 2 3" xfId="34404"/>
    <cellStyle name="SAPBEXHLevel0X 2 2 2 2 3 2 3" xfId="34403"/>
    <cellStyle name="SAPBEXHLevel0X 2 2 2 2 3 2 3 2" xfId="34402"/>
    <cellStyle name="SAPBEXHLevel0X 2 2 2 2 3 2 4" xfId="34401"/>
    <cellStyle name="SAPBEXHLevel0X 2 2 2 2 3 3" xfId="34400"/>
    <cellStyle name="SAPBEXHLevel0X 2 2 2 2 3 3 2" xfId="34399"/>
    <cellStyle name="SAPBEXHLevel0X 2 2 2 2 4" xfId="34398"/>
    <cellStyle name="SAPBEXHLevel0X 2 2 2 2 4 2" xfId="34397"/>
    <cellStyle name="SAPBEXHLevel0X 2 2 2 2 4 2 2" xfId="34396"/>
    <cellStyle name="SAPBEXHLevel0X 2 2 2 2 4 2 2 2" xfId="34395"/>
    <cellStyle name="SAPBEXHLevel0X 2 2 2 2 4 2 2 2 2" xfId="34394"/>
    <cellStyle name="SAPBEXHLevel0X 2 2 2 2 4 2 2 3" xfId="34393"/>
    <cellStyle name="SAPBEXHLevel0X 2 2 2 2 4 2 3" xfId="34392"/>
    <cellStyle name="SAPBEXHLevel0X 2 2 2 2 4 2 3 2" xfId="34391"/>
    <cellStyle name="SAPBEXHLevel0X 2 2 2 2 4 2 4" xfId="34390"/>
    <cellStyle name="SAPBEXHLevel0X 2 2 2 2 5" xfId="34389"/>
    <cellStyle name="SAPBEXHLevel0X 2 2 2 2 5 2" xfId="34388"/>
    <cellStyle name="SAPBEXHLevel0X 2 2 2 2 5 2 2" xfId="34387"/>
    <cellStyle name="SAPBEXHLevel0X 2 2 2 2 5 2 2 2" xfId="34386"/>
    <cellStyle name="SAPBEXHLevel0X 2 2 2 2 5 2 2 2 2" xfId="34385"/>
    <cellStyle name="SAPBEXHLevel0X 2 2 2 2 5 2 2 3" xfId="34384"/>
    <cellStyle name="SAPBEXHLevel0X 2 2 2 2 5 2 3" xfId="34383"/>
    <cellStyle name="SAPBEXHLevel0X 2 2 2 2 5 2 3 2" xfId="34382"/>
    <cellStyle name="SAPBEXHLevel0X 2 2 2 2 5 2 4" xfId="34381"/>
    <cellStyle name="SAPBEXHLevel0X 2 2 2 2 5 3" xfId="34380"/>
    <cellStyle name="SAPBEXHLevel0X 2 2 2 2 5 3 2" xfId="34379"/>
    <cellStyle name="SAPBEXHLevel0X 2 2 2 2 5 4" xfId="34378"/>
    <cellStyle name="SAPBEXHLevel0X 2 2 2 2 6" xfId="34377"/>
    <cellStyle name="SAPBEXHLevel0X 2 2 2 2 6 2" xfId="34376"/>
    <cellStyle name="SAPBEXHLevel0X 2 2 2 2 6 2 2" xfId="34375"/>
    <cellStyle name="SAPBEXHLevel0X 2 2 2 2 6 2 2 2" xfId="34374"/>
    <cellStyle name="SAPBEXHLevel0X 2 2 2 2 6 2 2 2 2" xfId="34373"/>
    <cellStyle name="SAPBEXHLevel0X 2 2 2 2 6 2 2 3" xfId="34372"/>
    <cellStyle name="SAPBEXHLevel0X 2 2 2 2 6 2 3" xfId="34371"/>
    <cellStyle name="SAPBEXHLevel0X 2 2 2 2 6 2 3 2" xfId="34370"/>
    <cellStyle name="SAPBEXHLevel0X 2 2 2 2 6 2 4" xfId="34369"/>
    <cellStyle name="SAPBEXHLevel0X 2 2 2 2 6 3" xfId="34368"/>
    <cellStyle name="SAPBEXHLevel0X 2 2 2 2 6 3 2" xfId="34367"/>
    <cellStyle name="SAPBEXHLevel0X 2 2 2 2 6 3 2 2" xfId="34366"/>
    <cellStyle name="SAPBEXHLevel0X 2 2 2 2 6 3 3" xfId="34365"/>
    <cellStyle name="SAPBEXHLevel0X 2 2 2 2 6 4" xfId="34364"/>
    <cellStyle name="SAPBEXHLevel0X 2 2 2 2 6 4 2" xfId="34363"/>
    <cellStyle name="SAPBEXHLevel0X 2 2 2 2 6 5" xfId="34362"/>
    <cellStyle name="SAPBEXHLevel0X 2 2 2 2 7" xfId="34361"/>
    <cellStyle name="SAPBEXHLevel0X 2 2 2 2 7 2" xfId="34360"/>
    <cellStyle name="SAPBEXHLevel0X 2 2 2 2 7 2 2" xfId="34359"/>
    <cellStyle name="SAPBEXHLevel0X 2 2 2 2 7 2 2 2" xfId="34358"/>
    <cellStyle name="SAPBEXHLevel0X 2 2 2 2 7 2 2 2 2" xfId="34357"/>
    <cellStyle name="SAPBEXHLevel0X 2 2 2 2 7 2 2 3" xfId="34356"/>
    <cellStyle name="SAPBEXHLevel0X 2 2 2 2 7 2 3" xfId="34355"/>
    <cellStyle name="SAPBEXHLevel0X 2 2 2 2 7 2 3 2" xfId="34354"/>
    <cellStyle name="SAPBEXHLevel0X 2 2 2 2 7 2 4" xfId="34353"/>
    <cellStyle name="SAPBEXHLevel0X 2 2 2 2 7 3" xfId="34352"/>
    <cellStyle name="SAPBEXHLevel0X 2 2 2 2 7 3 2" xfId="34351"/>
    <cellStyle name="SAPBEXHLevel0X 2 2 2 2 7 4" xfId="34350"/>
    <cellStyle name="SAPBEXHLevel0X 2 2 2 2 8" xfId="34349"/>
    <cellStyle name="SAPBEXHLevel0X 2 2 2 2 8 2" xfId="34348"/>
    <cellStyle name="SAPBEXHLevel0X 2 2 2 2 8 2 2" xfId="34347"/>
    <cellStyle name="SAPBEXHLevel0X 2 2 2 2 8 2 2 2" xfId="34346"/>
    <cellStyle name="SAPBEXHLevel0X 2 2 2 2 8 2 2 2 2" xfId="34345"/>
    <cellStyle name="SAPBEXHLevel0X 2 2 2 2 8 2 2 3" xfId="34344"/>
    <cellStyle name="SAPBEXHLevel0X 2 2 2 2 8 2 3" xfId="34343"/>
    <cellStyle name="SAPBEXHLevel0X 2 2 2 2 8 2 3 2" xfId="34342"/>
    <cellStyle name="SAPBEXHLevel0X 2 2 2 2 8 2 4" xfId="34341"/>
    <cellStyle name="SAPBEXHLevel0X 2 2 2 2 8 3" xfId="34340"/>
    <cellStyle name="SAPBEXHLevel0X 2 2 2 2 8 3 2" xfId="34339"/>
    <cellStyle name="SAPBEXHLevel0X 2 2 2 2 8 3 2 2" xfId="34338"/>
    <cellStyle name="SAPBEXHLevel0X 2 2 2 2 8 3 3" xfId="34337"/>
    <cellStyle name="SAPBEXHLevel0X 2 2 2 2 8 4" xfId="34336"/>
    <cellStyle name="SAPBEXHLevel0X 2 2 2 2 8 4 2" xfId="34335"/>
    <cellStyle name="SAPBEXHLevel0X 2 2 2 2 8 5" xfId="34334"/>
    <cellStyle name="SAPBEXHLevel0X 2 2 2 3" xfId="34333"/>
    <cellStyle name="SAPBEXHLevel0X 2 2 2 3 2" xfId="34332"/>
    <cellStyle name="SAPBEXHLevel0X 2 2 2 3 2 2" xfId="34331"/>
    <cellStyle name="SAPBEXHLevel0X 2 2 2 3 2 2 2" xfId="34330"/>
    <cellStyle name="SAPBEXHLevel0X 2 2 2 3 2 2 2 2" xfId="34329"/>
    <cellStyle name="SAPBEXHLevel0X 2 2 2 3 2 2 2 2 2" xfId="34328"/>
    <cellStyle name="SAPBEXHLevel0X 2 2 2 3 2 2 2 3" xfId="34327"/>
    <cellStyle name="SAPBEXHLevel0X 2 2 2 3 2 2 3" xfId="34326"/>
    <cellStyle name="SAPBEXHLevel0X 2 2 2 3 2 2 3 2" xfId="34325"/>
    <cellStyle name="SAPBEXHLevel0X 2 2 2 3 2 2 4" xfId="34324"/>
    <cellStyle name="SAPBEXHLevel0X 2 2 2 3 2 3" xfId="34323"/>
    <cellStyle name="SAPBEXHLevel0X 2 2 2 3 2 3 2" xfId="34322"/>
    <cellStyle name="SAPBEXHLevel0X 2 2 2 3 3" xfId="34321"/>
    <cellStyle name="SAPBEXHLevel0X 2 2 2 3 3 2" xfId="34320"/>
    <cellStyle name="SAPBEXHLevel0X 2 2 2 3 3 2 2" xfId="34319"/>
    <cellStyle name="SAPBEXHLevel0X 2 2 2 3 3 2 2 2" xfId="34318"/>
    <cellStyle name="SAPBEXHLevel0X 2 2 2 3 3 2 2 2 2" xfId="34317"/>
    <cellStyle name="SAPBEXHLevel0X 2 2 2 3 3 2 2 3" xfId="34316"/>
    <cellStyle name="SAPBEXHLevel0X 2 2 2 3 3 2 3" xfId="34315"/>
    <cellStyle name="SAPBEXHLevel0X 2 2 2 3 3 2 3 2" xfId="34314"/>
    <cellStyle name="SAPBEXHLevel0X 2 2 2 3 3 2 4" xfId="34313"/>
    <cellStyle name="SAPBEXHLevel0X 2 2 2 3 4" xfId="34312"/>
    <cellStyle name="SAPBEXHLevel0X 2 2 2 3 4 2" xfId="34311"/>
    <cellStyle name="SAPBEXHLevel0X 2 2 2 3 4 2 2" xfId="34310"/>
    <cellStyle name="SAPBEXHLevel0X 2 2 2 3 4 2 2 2" xfId="34309"/>
    <cellStyle name="SAPBEXHLevel0X 2 2 2 3 4 2 2 2 2" xfId="34308"/>
    <cellStyle name="SAPBEXHLevel0X 2 2 2 3 4 2 2 3" xfId="34307"/>
    <cellStyle name="SAPBEXHLevel0X 2 2 2 3 4 2 3" xfId="34306"/>
    <cellStyle name="SAPBEXHLevel0X 2 2 2 3 4 2 3 2" xfId="34305"/>
    <cellStyle name="SAPBEXHLevel0X 2 2 2 3 4 2 4" xfId="34304"/>
    <cellStyle name="SAPBEXHLevel0X 2 2 2 3 4 3" xfId="34303"/>
    <cellStyle name="SAPBEXHLevel0X 2 2 2 3 4 3 2" xfId="34302"/>
    <cellStyle name="SAPBEXHLevel0X 2 2 2 3 4 4" xfId="34301"/>
    <cellStyle name="SAPBEXHLevel0X 2 2 2 3 5" xfId="34300"/>
    <cellStyle name="SAPBEXHLevel0X 2 2 2 3 5 2" xfId="34299"/>
    <cellStyle name="SAPBEXHLevel0X 2 2 2 3 5 2 2" xfId="34298"/>
    <cellStyle name="SAPBEXHLevel0X 2 2 2 3 5 2 2 2" xfId="34297"/>
    <cellStyle name="SAPBEXHLevel0X 2 2 2 3 5 2 2 2 2" xfId="34296"/>
    <cellStyle name="SAPBEXHLevel0X 2 2 2 3 5 2 2 3" xfId="34295"/>
    <cellStyle name="SAPBEXHLevel0X 2 2 2 3 5 2 3" xfId="34294"/>
    <cellStyle name="SAPBEXHLevel0X 2 2 2 3 5 2 3 2" xfId="34293"/>
    <cellStyle name="SAPBEXHLevel0X 2 2 2 3 5 2 4" xfId="34292"/>
    <cellStyle name="SAPBEXHLevel0X 2 2 2 3 5 3" xfId="34291"/>
    <cellStyle name="SAPBEXHLevel0X 2 2 2 3 5 3 2" xfId="34290"/>
    <cellStyle name="SAPBEXHLevel0X 2 2 2 3 5 3 2 2" xfId="34289"/>
    <cellStyle name="SAPBEXHLevel0X 2 2 2 3 5 3 3" xfId="34288"/>
    <cellStyle name="SAPBEXHLevel0X 2 2 2 3 5 4" xfId="34287"/>
    <cellStyle name="SAPBEXHLevel0X 2 2 2 3 5 4 2" xfId="34286"/>
    <cellStyle name="SAPBEXHLevel0X 2 2 2 3 5 5" xfId="34285"/>
    <cellStyle name="SAPBEXHLevel0X 2 2 2 3 6" xfId="34284"/>
    <cellStyle name="SAPBEXHLevel0X 2 2 2 3 6 2" xfId="34283"/>
    <cellStyle name="SAPBEXHLevel0X 2 2 2 3 6 2 2" xfId="34282"/>
    <cellStyle name="SAPBEXHLevel0X 2 2 2 3 6 2 2 2" xfId="34281"/>
    <cellStyle name="SAPBEXHLevel0X 2 2 2 3 6 2 2 2 2" xfId="34280"/>
    <cellStyle name="SAPBEXHLevel0X 2 2 2 3 6 2 2 3" xfId="34279"/>
    <cellStyle name="SAPBEXHLevel0X 2 2 2 3 6 2 3" xfId="34278"/>
    <cellStyle name="SAPBEXHLevel0X 2 2 2 3 6 2 3 2" xfId="34277"/>
    <cellStyle name="SAPBEXHLevel0X 2 2 2 3 6 2 4" xfId="34276"/>
    <cellStyle name="SAPBEXHLevel0X 2 2 2 3 6 3" xfId="34275"/>
    <cellStyle name="SAPBEXHLevel0X 2 2 2 3 6 3 2" xfId="34274"/>
    <cellStyle name="SAPBEXHLevel0X 2 2 2 3 6 4" xfId="34273"/>
    <cellStyle name="SAPBEXHLevel0X 2 2 2 3 7" xfId="34272"/>
    <cellStyle name="SAPBEXHLevel0X 2 2 2 3 7 2" xfId="34271"/>
    <cellStyle name="SAPBEXHLevel0X 2 2 2 3 7 2 2" xfId="34270"/>
    <cellStyle name="SAPBEXHLevel0X 2 2 2 3 7 2 2 2" xfId="34269"/>
    <cellStyle name="SAPBEXHLevel0X 2 2 2 3 7 2 2 2 2" xfId="34268"/>
    <cellStyle name="SAPBEXHLevel0X 2 2 2 3 7 2 2 3" xfId="34267"/>
    <cellStyle name="SAPBEXHLevel0X 2 2 2 3 7 2 3" xfId="34266"/>
    <cellStyle name="SAPBEXHLevel0X 2 2 2 3 7 2 3 2" xfId="34265"/>
    <cellStyle name="SAPBEXHLevel0X 2 2 2 3 7 2 4" xfId="34264"/>
    <cellStyle name="SAPBEXHLevel0X 2 2 2 3 7 3" xfId="34263"/>
    <cellStyle name="SAPBEXHLevel0X 2 2 2 3 7 3 2" xfId="34262"/>
    <cellStyle name="SAPBEXHLevel0X 2 2 2 3 7 3 2 2" xfId="34261"/>
    <cellStyle name="SAPBEXHLevel0X 2 2 2 3 7 3 3" xfId="34260"/>
    <cellStyle name="SAPBEXHLevel0X 2 2 2 3 7 4" xfId="34259"/>
    <cellStyle name="SAPBEXHLevel0X 2 2 2 3 7 4 2" xfId="34258"/>
    <cellStyle name="SAPBEXHLevel0X 2 2 2 3 7 5" xfId="34257"/>
    <cellStyle name="SAPBEXHLevel0X 2 2 2 4" xfId="34256"/>
    <cellStyle name="SAPBEXHLevel0X 2 2 2 4 2" xfId="34255"/>
    <cellStyle name="SAPBEXHLevel0X 2 2 2 4 2 2" xfId="34254"/>
    <cellStyle name="SAPBEXHLevel0X 2 2 2 4 2 2 2" xfId="34253"/>
    <cellStyle name="SAPBEXHLevel0X 2 2 2 4 2 2 2 2" xfId="34252"/>
    <cellStyle name="SAPBEXHLevel0X 2 2 2 4 2 2 3" xfId="34251"/>
    <cellStyle name="SAPBEXHLevel0X 2 2 2 4 2 3" xfId="34250"/>
    <cellStyle name="SAPBEXHLevel0X 2 2 2 4 2 3 2" xfId="34249"/>
    <cellStyle name="SAPBEXHLevel0X 2 2 2 4 2 4" xfId="34248"/>
    <cellStyle name="SAPBEXHLevel0X 2 2 2 4 3" xfId="34247"/>
    <cellStyle name="SAPBEXHLevel0X 2 2 2 4 3 2" xfId="34246"/>
    <cellStyle name="SAPBEXHLevel0X 2 2 2 5" xfId="34245"/>
    <cellStyle name="SAPBEXHLevel0X 2 2 2 5 2" xfId="34244"/>
    <cellStyle name="SAPBEXHLevel0X 2 2 2 5 2 2" xfId="34243"/>
    <cellStyle name="SAPBEXHLevel0X 2 2 2 5 2 2 2" xfId="34242"/>
    <cellStyle name="SAPBEXHLevel0X 2 2 2 5 2 2 2 2" xfId="34241"/>
    <cellStyle name="SAPBEXHLevel0X 2 2 2 5 2 2 3" xfId="34240"/>
    <cellStyle name="SAPBEXHLevel0X 2 2 2 5 2 3" xfId="34239"/>
    <cellStyle name="SAPBEXHLevel0X 2 2 2 5 2 3 2" xfId="34238"/>
    <cellStyle name="SAPBEXHLevel0X 2 2 2 5 2 4" xfId="34237"/>
    <cellStyle name="SAPBEXHLevel0X 2 2 2 6" xfId="34236"/>
    <cellStyle name="SAPBEXHLevel0X 2 2 2 6 2" xfId="34235"/>
    <cellStyle name="SAPBEXHLevel0X 2 2 2 6 2 2" xfId="34234"/>
    <cellStyle name="SAPBEXHLevel0X 2 2 2 6 2 2 2" xfId="34233"/>
    <cellStyle name="SAPBEXHLevel0X 2 2 2 6 2 2 2 2" xfId="34232"/>
    <cellStyle name="SAPBEXHLevel0X 2 2 2 6 2 2 3" xfId="34231"/>
    <cellStyle name="SAPBEXHLevel0X 2 2 2 6 2 3" xfId="34230"/>
    <cellStyle name="SAPBEXHLevel0X 2 2 2 6 2 3 2" xfId="34229"/>
    <cellStyle name="SAPBEXHLevel0X 2 2 2 6 2 4" xfId="34228"/>
    <cellStyle name="SAPBEXHLevel0X 2 2 2 6 3" xfId="34227"/>
    <cellStyle name="SAPBEXHLevel0X 2 2 2 6 3 2" xfId="34226"/>
    <cellStyle name="SAPBEXHLevel0X 2 2 2 6 4" xfId="34225"/>
    <cellStyle name="SAPBEXHLevel0X 2 2 2 7" xfId="34224"/>
    <cellStyle name="SAPBEXHLevel0X 2 2 2 7 2" xfId="34223"/>
    <cellStyle name="SAPBEXHLevel0X 2 2 2 7 2 2" xfId="34222"/>
    <cellStyle name="SAPBEXHLevel0X 2 2 2 7 2 2 2" xfId="34221"/>
    <cellStyle name="SAPBEXHLevel0X 2 2 2 7 2 2 2 2" xfId="34220"/>
    <cellStyle name="SAPBEXHLevel0X 2 2 2 7 2 2 3" xfId="34219"/>
    <cellStyle name="SAPBEXHLevel0X 2 2 2 7 2 3" xfId="34218"/>
    <cellStyle name="SAPBEXHLevel0X 2 2 2 7 2 3 2" xfId="34217"/>
    <cellStyle name="SAPBEXHLevel0X 2 2 2 7 2 4" xfId="34216"/>
    <cellStyle name="SAPBEXHLevel0X 2 2 2 7 3" xfId="34215"/>
    <cellStyle name="SAPBEXHLevel0X 2 2 2 7 3 2" xfId="34214"/>
    <cellStyle name="SAPBEXHLevel0X 2 2 2 7 3 2 2" xfId="34213"/>
    <cellStyle name="SAPBEXHLevel0X 2 2 2 7 3 3" xfId="34212"/>
    <cellStyle name="SAPBEXHLevel0X 2 2 2 7 4" xfId="34211"/>
    <cellStyle name="SAPBEXHLevel0X 2 2 2 7 4 2" xfId="34210"/>
    <cellStyle name="SAPBEXHLevel0X 2 2 2 7 5" xfId="34209"/>
    <cellStyle name="SAPBEXHLevel0X 2 2 2 8" xfId="34208"/>
    <cellStyle name="SAPBEXHLevel0X 2 2 2 8 2" xfId="34207"/>
    <cellStyle name="SAPBEXHLevel0X 2 2 2 8 2 2" xfId="34206"/>
    <cellStyle name="SAPBEXHLevel0X 2 2 2 8 2 2 2" xfId="34205"/>
    <cellStyle name="SAPBEXHLevel0X 2 2 2 8 2 2 2 2" xfId="34204"/>
    <cellStyle name="SAPBEXHLevel0X 2 2 2 8 2 2 3" xfId="34203"/>
    <cellStyle name="SAPBEXHLevel0X 2 2 2 8 2 3" xfId="34202"/>
    <cellStyle name="SAPBEXHLevel0X 2 2 2 8 2 3 2" xfId="34201"/>
    <cellStyle name="SAPBEXHLevel0X 2 2 2 8 2 4" xfId="34200"/>
    <cellStyle name="SAPBEXHLevel0X 2 2 2 8 3" xfId="34199"/>
    <cellStyle name="SAPBEXHLevel0X 2 2 2 8 3 2" xfId="34198"/>
    <cellStyle name="SAPBEXHLevel0X 2 2 2 8 4" xfId="34197"/>
    <cellStyle name="SAPBEXHLevel0X 2 2 2 9" xfId="34196"/>
    <cellStyle name="SAPBEXHLevel0X 2 2 2 9 2" xfId="34195"/>
    <cellStyle name="SAPBEXHLevel0X 2 2 2 9 2 2" xfId="34194"/>
    <cellStyle name="SAPBEXHLevel0X 2 2 2 9 2 2 2" xfId="34193"/>
    <cellStyle name="SAPBEXHLevel0X 2 2 2 9 2 2 2 2" xfId="34192"/>
    <cellStyle name="SAPBEXHLevel0X 2 2 2 9 2 2 3" xfId="34191"/>
    <cellStyle name="SAPBEXHLevel0X 2 2 2 9 2 3" xfId="34190"/>
    <cellStyle name="SAPBEXHLevel0X 2 2 2 9 2 3 2" xfId="34189"/>
    <cellStyle name="SAPBEXHLevel0X 2 2 2 9 2 4" xfId="34188"/>
    <cellStyle name="SAPBEXHLevel0X 2 2 2 9 3" xfId="34187"/>
    <cellStyle name="SAPBEXHLevel0X 2 2 2 9 3 2" xfId="34186"/>
    <cellStyle name="SAPBEXHLevel0X 2 2 2 9 3 2 2" xfId="34185"/>
    <cellStyle name="SAPBEXHLevel0X 2 2 2 9 3 3" xfId="34184"/>
    <cellStyle name="SAPBEXHLevel0X 2 2 2 9 4" xfId="34183"/>
    <cellStyle name="SAPBEXHLevel0X 2 2 2 9 4 2" xfId="34182"/>
    <cellStyle name="SAPBEXHLevel0X 2 2 2 9 5" xfId="34181"/>
    <cellStyle name="SAPBEXHLevel0X 2 2 3" xfId="34180"/>
    <cellStyle name="SAPBEXHLevel0X 2 2 3 2" xfId="34179"/>
    <cellStyle name="SAPBEXHLevel0X 2 2 3 2 2" xfId="34178"/>
    <cellStyle name="SAPBEXHLevel0X 2 2 3 2 2 2" xfId="34177"/>
    <cellStyle name="SAPBEXHLevel0X 2 2 3 2 2 2 2" xfId="34176"/>
    <cellStyle name="SAPBEXHLevel0X 2 2 3 2 2 2 2 2" xfId="34175"/>
    <cellStyle name="SAPBEXHLevel0X 2 2 3 2 2 2 2 2 2" xfId="34174"/>
    <cellStyle name="SAPBEXHLevel0X 2 2 3 2 2 2 2 3" xfId="34173"/>
    <cellStyle name="SAPBEXHLevel0X 2 2 3 2 2 2 3" xfId="34172"/>
    <cellStyle name="SAPBEXHLevel0X 2 2 3 2 2 2 3 2" xfId="34171"/>
    <cellStyle name="SAPBEXHLevel0X 2 2 3 2 2 2 4" xfId="34170"/>
    <cellStyle name="SAPBEXHLevel0X 2 2 3 2 2 3" xfId="34169"/>
    <cellStyle name="SAPBEXHLevel0X 2 2 3 2 2 3 2" xfId="34168"/>
    <cellStyle name="SAPBEXHLevel0X 2 2 3 2 3" xfId="34167"/>
    <cellStyle name="SAPBEXHLevel0X 2 2 3 2 3 2" xfId="34166"/>
    <cellStyle name="SAPBEXHLevel0X 2 2 3 2 3 2 2" xfId="34165"/>
    <cellStyle name="SAPBEXHLevel0X 2 2 3 2 3 2 2 2" xfId="34164"/>
    <cellStyle name="SAPBEXHLevel0X 2 2 3 2 3 2 2 2 2" xfId="34163"/>
    <cellStyle name="SAPBEXHLevel0X 2 2 3 2 3 2 2 3" xfId="34162"/>
    <cellStyle name="SAPBEXHLevel0X 2 2 3 2 3 2 3" xfId="34161"/>
    <cellStyle name="SAPBEXHLevel0X 2 2 3 2 3 2 3 2" xfId="34160"/>
    <cellStyle name="SAPBEXHLevel0X 2 2 3 2 3 2 4" xfId="34159"/>
    <cellStyle name="SAPBEXHLevel0X 2 2 3 2 4" xfId="34158"/>
    <cellStyle name="SAPBEXHLevel0X 2 2 3 2 4 2" xfId="34157"/>
    <cellStyle name="SAPBEXHLevel0X 2 2 3 2 4 2 2" xfId="34156"/>
    <cellStyle name="SAPBEXHLevel0X 2 2 3 2 4 2 2 2" xfId="34155"/>
    <cellStyle name="SAPBEXHLevel0X 2 2 3 2 4 2 2 2 2" xfId="34154"/>
    <cellStyle name="SAPBEXHLevel0X 2 2 3 2 4 2 2 3" xfId="34153"/>
    <cellStyle name="SAPBEXHLevel0X 2 2 3 2 4 2 3" xfId="34152"/>
    <cellStyle name="SAPBEXHLevel0X 2 2 3 2 4 2 3 2" xfId="34151"/>
    <cellStyle name="SAPBEXHLevel0X 2 2 3 2 4 2 4" xfId="34150"/>
    <cellStyle name="SAPBEXHLevel0X 2 2 3 2 4 3" xfId="34149"/>
    <cellStyle name="SAPBEXHLevel0X 2 2 3 2 4 3 2" xfId="34148"/>
    <cellStyle name="SAPBEXHLevel0X 2 2 3 2 4 4" xfId="34147"/>
    <cellStyle name="SAPBEXHLevel0X 2 2 3 2 5" xfId="34146"/>
    <cellStyle name="SAPBEXHLevel0X 2 2 3 2 5 2" xfId="34145"/>
    <cellStyle name="SAPBEXHLevel0X 2 2 3 2 5 2 2" xfId="34144"/>
    <cellStyle name="SAPBEXHLevel0X 2 2 3 2 5 2 2 2" xfId="34143"/>
    <cellStyle name="SAPBEXHLevel0X 2 2 3 2 5 2 2 2 2" xfId="34142"/>
    <cellStyle name="SAPBEXHLevel0X 2 2 3 2 5 2 2 3" xfId="34141"/>
    <cellStyle name="SAPBEXHLevel0X 2 2 3 2 5 2 3" xfId="34140"/>
    <cellStyle name="SAPBEXHLevel0X 2 2 3 2 5 2 3 2" xfId="34139"/>
    <cellStyle name="SAPBEXHLevel0X 2 2 3 2 5 2 4" xfId="34138"/>
    <cellStyle name="SAPBEXHLevel0X 2 2 3 2 5 3" xfId="34137"/>
    <cellStyle name="SAPBEXHLevel0X 2 2 3 2 5 3 2" xfId="34136"/>
    <cellStyle name="SAPBEXHLevel0X 2 2 3 2 5 3 2 2" xfId="34135"/>
    <cellStyle name="SAPBEXHLevel0X 2 2 3 2 5 3 3" xfId="34134"/>
    <cellStyle name="SAPBEXHLevel0X 2 2 3 2 5 4" xfId="34133"/>
    <cellStyle name="SAPBEXHLevel0X 2 2 3 2 5 4 2" xfId="34132"/>
    <cellStyle name="SAPBEXHLevel0X 2 2 3 2 5 5" xfId="34131"/>
    <cellStyle name="SAPBEXHLevel0X 2 2 3 2 6" xfId="34130"/>
    <cellStyle name="SAPBEXHLevel0X 2 2 3 2 6 2" xfId="34129"/>
    <cellStyle name="SAPBEXHLevel0X 2 2 3 2 6 2 2" xfId="34128"/>
    <cellStyle name="SAPBEXHLevel0X 2 2 3 2 6 2 2 2" xfId="34127"/>
    <cellStyle name="SAPBEXHLevel0X 2 2 3 2 6 2 2 2 2" xfId="34126"/>
    <cellStyle name="SAPBEXHLevel0X 2 2 3 2 6 2 2 3" xfId="34125"/>
    <cellStyle name="SAPBEXHLevel0X 2 2 3 2 6 2 3" xfId="34124"/>
    <cellStyle name="SAPBEXHLevel0X 2 2 3 2 6 2 3 2" xfId="34123"/>
    <cellStyle name="SAPBEXHLevel0X 2 2 3 2 6 2 4" xfId="34122"/>
    <cellStyle name="SAPBEXHLevel0X 2 2 3 2 6 3" xfId="34121"/>
    <cellStyle name="SAPBEXHLevel0X 2 2 3 2 6 3 2" xfId="34120"/>
    <cellStyle name="SAPBEXHLevel0X 2 2 3 2 6 4" xfId="34119"/>
    <cellStyle name="SAPBEXHLevel0X 2 2 3 2 7" xfId="34118"/>
    <cellStyle name="SAPBEXHLevel0X 2 2 3 2 7 2" xfId="34117"/>
    <cellStyle name="SAPBEXHLevel0X 2 2 3 2 7 2 2" xfId="34116"/>
    <cellStyle name="SAPBEXHLevel0X 2 2 3 2 7 2 2 2" xfId="34115"/>
    <cellStyle name="SAPBEXHLevel0X 2 2 3 2 7 2 2 2 2" xfId="34114"/>
    <cellStyle name="SAPBEXHLevel0X 2 2 3 2 7 2 2 3" xfId="34113"/>
    <cellStyle name="SAPBEXHLevel0X 2 2 3 2 7 2 3" xfId="34112"/>
    <cellStyle name="SAPBEXHLevel0X 2 2 3 2 7 2 3 2" xfId="34111"/>
    <cellStyle name="SAPBEXHLevel0X 2 2 3 2 7 2 4" xfId="34110"/>
    <cellStyle name="SAPBEXHLevel0X 2 2 3 2 7 3" xfId="34109"/>
    <cellStyle name="SAPBEXHLevel0X 2 2 3 2 7 3 2" xfId="34108"/>
    <cellStyle name="SAPBEXHLevel0X 2 2 3 2 7 3 2 2" xfId="34107"/>
    <cellStyle name="SAPBEXHLevel0X 2 2 3 2 7 3 3" xfId="34106"/>
    <cellStyle name="SAPBEXHLevel0X 2 2 3 2 7 4" xfId="34105"/>
    <cellStyle name="SAPBEXHLevel0X 2 2 3 2 7 4 2" xfId="34104"/>
    <cellStyle name="SAPBEXHLevel0X 2 2 3 2 7 5" xfId="34103"/>
    <cellStyle name="SAPBEXHLevel0X 2 2 3 3" xfId="34102"/>
    <cellStyle name="SAPBEXHLevel0X 2 2 3 3 2" xfId="34101"/>
    <cellStyle name="SAPBEXHLevel0X 2 2 3 3 2 2" xfId="34100"/>
    <cellStyle name="SAPBEXHLevel0X 2 2 3 3 2 2 2" xfId="34099"/>
    <cellStyle name="SAPBEXHLevel0X 2 2 3 3 2 2 2 2" xfId="34098"/>
    <cellStyle name="SAPBEXHLevel0X 2 2 3 3 2 2 3" xfId="34097"/>
    <cellStyle name="SAPBEXHLevel0X 2 2 3 3 2 3" xfId="34096"/>
    <cellStyle name="SAPBEXHLevel0X 2 2 3 3 2 3 2" xfId="34095"/>
    <cellStyle name="SAPBEXHLevel0X 2 2 3 3 2 4" xfId="34094"/>
    <cellStyle name="SAPBEXHLevel0X 2 2 3 3 3" xfId="34093"/>
    <cellStyle name="SAPBEXHLevel0X 2 2 3 3 3 2" xfId="34092"/>
    <cellStyle name="SAPBEXHLevel0X 2 2 3 4" xfId="34091"/>
    <cellStyle name="SAPBEXHLevel0X 2 2 3 4 2" xfId="34090"/>
    <cellStyle name="SAPBEXHLevel0X 2 2 3 4 2 2" xfId="34089"/>
    <cellStyle name="SAPBEXHLevel0X 2 2 3 4 2 2 2" xfId="34088"/>
    <cellStyle name="SAPBEXHLevel0X 2 2 3 4 2 2 2 2" xfId="34087"/>
    <cellStyle name="SAPBEXHLevel0X 2 2 3 4 2 2 3" xfId="34086"/>
    <cellStyle name="SAPBEXHLevel0X 2 2 3 4 2 3" xfId="34085"/>
    <cellStyle name="SAPBEXHLevel0X 2 2 3 4 2 3 2" xfId="34084"/>
    <cellStyle name="SAPBEXHLevel0X 2 2 3 4 2 4" xfId="34083"/>
    <cellStyle name="SAPBEXHLevel0X 2 2 3 5" xfId="34082"/>
    <cellStyle name="SAPBEXHLevel0X 2 2 3 5 2" xfId="34081"/>
    <cellStyle name="SAPBEXHLevel0X 2 2 3 5 2 2" xfId="34080"/>
    <cellStyle name="SAPBEXHLevel0X 2 2 3 5 2 2 2" xfId="34079"/>
    <cellStyle name="SAPBEXHLevel0X 2 2 3 5 2 2 2 2" xfId="34078"/>
    <cellStyle name="SAPBEXHLevel0X 2 2 3 5 2 2 3" xfId="34077"/>
    <cellStyle name="SAPBEXHLevel0X 2 2 3 5 2 3" xfId="34076"/>
    <cellStyle name="SAPBEXHLevel0X 2 2 3 5 2 3 2" xfId="34075"/>
    <cellStyle name="SAPBEXHLevel0X 2 2 3 5 2 4" xfId="34074"/>
    <cellStyle name="SAPBEXHLevel0X 2 2 3 5 3" xfId="34073"/>
    <cellStyle name="SAPBEXHLevel0X 2 2 3 5 3 2" xfId="34072"/>
    <cellStyle name="SAPBEXHLevel0X 2 2 3 5 4" xfId="34071"/>
    <cellStyle name="SAPBEXHLevel0X 2 2 3 6" xfId="34070"/>
    <cellStyle name="SAPBEXHLevel0X 2 2 3 6 2" xfId="34069"/>
    <cellStyle name="SAPBEXHLevel0X 2 2 3 6 2 2" xfId="34068"/>
    <cellStyle name="SAPBEXHLevel0X 2 2 3 6 2 2 2" xfId="34067"/>
    <cellStyle name="SAPBEXHLevel0X 2 2 3 6 2 2 2 2" xfId="34066"/>
    <cellStyle name="SAPBEXHLevel0X 2 2 3 6 2 2 3" xfId="34065"/>
    <cellStyle name="SAPBEXHLevel0X 2 2 3 6 2 3" xfId="34064"/>
    <cellStyle name="SAPBEXHLevel0X 2 2 3 6 2 3 2" xfId="34063"/>
    <cellStyle name="SAPBEXHLevel0X 2 2 3 6 2 4" xfId="34062"/>
    <cellStyle name="SAPBEXHLevel0X 2 2 3 6 3" xfId="34061"/>
    <cellStyle name="SAPBEXHLevel0X 2 2 3 6 3 2" xfId="34060"/>
    <cellStyle name="SAPBEXHLevel0X 2 2 3 6 3 2 2" xfId="34059"/>
    <cellStyle name="SAPBEXHLevel0X 2 2 3 6 3 3" xfId="34058"/>
    <cellStyle name="SAPBEXHLevel0X 2 2 3 6 4" xfId="34057"/>
    <cellStyle name="SAPBEXHLevel0X 2 2 3 6 4 2" xfId="34056"/>
    <cellStyle name="SAPBEXHLevel0X 2 2 3 6 5" xfId="34055"/>
    <cellStyle name="SAPBEXHLevel0X 2 2 3 7" xfId="34054"/>
    <cellStyle name="SAPBEXHLevel0X 2 2 3 7 2" xfId="34053"/>
    <cellStyle name="SAPBEXHLevel0X 2 2 3 7 2 2" xfId="34052"/>
    <cellStyle name="SAPBEXHLevel0X 2 2 3 7 2 2 2" xfId="34051"/>
    <cellStyle name="SAPBEXHLevel0X 2 2 3 7 2 2 2 2" xfId="34050"/>
    <cellStyle name="SAPBEXHLevel0X 2 2 3 7 2 2 3" xfId="34049"/>
    <cellStyle name="SAPBEXHLevel0X 2 2 3 7 2 3" xfId="34048"/>
    <cellStyle name="SAPBEXHLevel0X 2 2 3 7 2 3 2" xfId="34047"/>
    <cellStyle name="SAPBEXHLevel0X 2 2 3 7 2 4" xfId="34046"/>
    <cellStyle name="SAPBEXHLevel0X 2 2 3 7 3" xfId="34045"/>
    <cellStyle name="SAPBEXHLevel0X 2 2 3 7 3 2" xfId="34044"/>
    <cellStyle name="SAPBEXHLevel0X 2 2 3 7 4" xfId="34043"/>
    <cellStyle name="SAPBEXHLevel0X 2 2 3 8" xfId="34042"/>
    <cellStyle name="SAPBEXHLevel0X 2 2 3 8 2" xfId="34041"/>
    <cellStyle name="SAPBEXHLevel0X 2 2 3 8 2 2" xfId="34040"/>
    <cellStyle name="SAPBEXHLevel0X 2 2 3 8 2 2 2" xfId="34039"/>
    <cellStyle name="SAPBEXHLevel0X 2 2 3 8 2 2 2 2" xfId="34038"/>
    <cellStyle name="SAPBEXHLevel0X 2 2 3 8 2 2 3" xfId="34037"/>
    <cellStyle name="SAPBEXHLevel0X 2 2 3 8 2 3" xfId="34036"/>
    <cellStyle name="SAPBEXHLevel0X 2 2 3 8 2 3 2" xfId="34035"/>
    <cellStyle name="SAPBEXHLevel0X 2 2 3 8 2 4" xfId="34034"/>
    <cellStyle name="SAPBEXHLevel0X 2 2 3 8 3" xfId="34033"/>
    <cellStyle name="SAPBEXHLevel0X 2 2 3 8 3 2" xfId="34032"/>
    <cellStyle name="SAPBEXHLevel0X 2 2 3 8 3 2 2" xfId="34031"/>
    <cellStyle name="SAPBEXHLevel0X 2 2 3 8 3 3" xfId="34030"/>
    <cellStyle name="SAPBEXHLevel0X 2 2 3 8 4" xfId="34029"/>
    <cellStyle name="SAPBEXHLevel0X 2 2 3 8 4 2" xfId="34028"/>
    <cellStyle name="SAPBEXHLevel0X 2 2 3 8 5" xfId="34027"/>
    <cellStyle name="SAPBEXHLevel0X 2 2 4" xfId="34026"/>
    <cellStyle name="SAPBEXHLevel0X 2 2 4 2" xfId="34025"/>
    <cellStyle name="SAPBEXHLevel0X 2 2 4 2 2" xfId="34024"/>
    <cellStyle name="SAPBEXHLevel0X 2 2 4 2 2 2" xfId="34023"/>
    <cellStyle name="SAPBEXHLevel0X 2 2 4 2 2 2 2" xfId="34022"/>
    <cellStyle name="SAPBEXHLevel0X 2 2 4 2 2 2 2 2" xfId="34021"/>
    <cellStyle name="SAPBEXHLevel0X 2 2 4 2 2 2 2 2 2" xfId="34020"/>
    <cellStyle name="SAPBEXHLevel0X 2 2 4 2 2 2 2 3" xfId="34019"/>
    <cellStyle name="SAPBEXHLevel0X 2 2 4 2 2 2 3" xfId="34018"/>
    <cellStyle name="SAPBEXHLevel0X 2 2 4 2 2 2 3 2" xfId="34017"/>
    <cellStyle name="SAPBEXHLevel0X 2 2 4 2 2 2 4" xfId="34016"/>
    <cellStyle name="SAPBEXHLevel0X 2 2 4 2 2 3" xfId="34015"/>
    <cellStyle name="SAPBEXHLevel0X 2 2 4 2 2 3 2" xfId="34014"/>
    <cellStyle name="SAPBEXHLevel0X 2 2 4 2 3" xfId="34013"/>
    <cellStyle name="SAPBEXHLevel0X 2 2 4 2 3 2" xfId="34012"/>
    <cellStyle name="SAPBEXHLevel0X 2 2 4 2 3 2 2" xfId="34011"/>
    <cellStyle name="SAPBEXHLevel0X 2 2 4 2 3 2 2 2" xfId="34010"/>
    <cellStyle name="SAPBEXHLevel0X 2 2 4 2 3 2 2 2 2" xfId="34009"/>
    <cellStyle name="SAPBEXHLevel0X 2 2 4 2 3 2 2 3" xfId="34008"/>
    <cellStyle name="SAPBEXHLevel0X 2 2 4 2 3 2 3" xfId="34007"/>
    <cellStyle name="SAPBEXHLevel0X 2 2 4 2 3 2 3 2" xfId="34006"/>
    <cellStyle name="SAPBEXHLevel0X 2 2 4 2 3 2 4" xfId="34005"/>
    <cellStyle name="SAPBEXHLevel0X 2 2 4 2 4" xfId="34004"/>
    <cellStyle name="SAPBEXHLevel0X 2 2 4 2 4 2" xfId="34003"/>
    <cellStyle name="SAPBEXHLevel0X 2 2 4 2 4 2 2" xfId="34002"/>
    <cellStyle name="SAPBEXHLevel0X 2 2 4 2 4 2 2 2" xfId="34001"/>
    <cellStyle name="SAPBEXHLevel0X 2 2 4 2 4 2 2 2 2" xfId="34000"/>
    <cellStyle name="SAPBEXHLevel0X 2 2 4 2 4 2 2 3" xfId="33999"/>
    <cellStyle name="SAPBEXHLevel0X 2 2 4 2 4 2 3" xfId="33998"/>
    <cellStyle name="SAPBEXHLevel0X 2 2 4 2 4 2 3 2" xfId="33997"/>
    <cellStyle name="SAPBEXHLevel0X 2 2 4 2 4 2 4" xfId="33996"/>
    <cellStyle name="SAPBEXHLevel0X 2 2 4 2 4 3" xfId="33995"/>
    <cellStyle name="SAPBEXHLevel0X 2 2 4 2 4 3 2" xfId="33994"/>
    <cellStyle name="SAPBEXHLevel0X 2 2 4 2 4 4" xfId="33993"/>
    <cellStyle name="SAPBEXHLevel0X 2 2 4 2 5" xfId="33992"/>
    <cellStyle name="SAPBEXHLevel0X 2 2 4 2 5 2" xfId="33991"/>
    <cellStyle name="SAPBEXHLevel0X 2 2 4 2 5 2 2" xfId="33990"/>
    <cellStyle name="SAPBEXHLevel0X 2 2 4 2 5 2 2 2" xfId="33989"/>
    <cellStyle name="SAPBEXHLevel0X 2 2 4 2 5 2 2 2 2" xfId="33988"/>
    <cellStyle name="SAPBEXHLevel0X 2 2 4 2 5 2 2 3" xfId="33987"/>
    <cellStyle name="SAPBEXHLevel0X 2 2 4 2 5 2 3" xfId="33986"/>
    <cellStyle name="SAPBEXHLevel0X 2 2 4 2 5 2 3 2" xfId="33985"/>
    <cellStyle name="SAPBEXHLevel0X 2 2 4 2 5 2 4" xfId="33984"/>
    <cellStyle name="SAPBEXHLevel0X 2 2 4 2 5 3" xfId="33983"/>
    <cellStyle name="SAPBEXHLevel0X 2 2 4 2 5 3 2" xfId="33982"/>
    <cellStyle name="SAPBEXHLevel0X 2 2 4 2 5 3 2 2" xfId="33981"/>
    <cellStyle name="SAPBEXHLevel0X 2 2 4 2 5 3 3" xfId="33980"/>
    <cellStyle name="SAPBEXHLevel0X 2 2 4 2 5 4" xfId="33979"/>
    <cellStyle name="SAPBEXHLevel0X 2 2 4 2 5 4 2" xfId="33978"/>
    <cellStyle name="SAPBEXHLevel0X 2 2 4 2 5 5" xfId="33977"/>
    <cellStyle name="SAPBEXHLevel0X 2 2 4 2 6" xfId="33976"/>
    <cellStyle name="SAPBEXHLevel0X 2 2 4 2 6 2" xfId="33975"/>
    <cellStyle name="SAPBEXHLevel0X 2 2 4 2 6 2 2" xfId="33974"/>
    <cellStyle name="SAPBEXHLevel0X 2 2 4 2 6 2 2 2" xfId="33973"/>
    <cellStyle name="SAPBEXHLevel0X 2 2 4 2 6 2 2 2 2" xfId="33972"/>
    <cellStyle name="SAPBEXHLevel0X 2 2 4 2 6 2 2 3" xfId="33971"/>
    <cellStyle name="SAPBEXHLevel0X 2 2 4 2 6 2 3" xfId="33970"/>
    <cellStyle name="SAPBEXHLevel0X 2 2 4 2 6 2 3 2" xfId="33969"/>
    <cellStyle name="SAPBEXHLevel0X 2 2 4 2 6 2 4" xfId="33968"/>
    <cellStyle name="SAPBEXHLevel0X 2 2 4 2 6 3" xfId="33967"/>
    <cellStyle name="SAPBEXHLevel0X 2 2 4 2 6 3 2" xfId="33966"/>
    <cellStyle name="SAPBEXHLevel0X 2 2 4 2 6 4" xfId="33965"/>
    <cellStyle name="SAPBEXHLevel0X 2 2 4 2 7" xfId="33964"/>
    <cellStyle name="SAPBEXHLevel0X 2 2 4 2 7 2" xfId="33963"/>
    <cellStyle name="SAPBEXHLevel0X 2 2 4 2 7 2 2" xfId="33962"/>
    <cellStyle name="SAPBEXHLevel0X 2 2 4 2 7 2 2 2" xfId="33961"/>
    <cellStyle name="SAPBEXHLevel0X 2 2 4 2 7 2 2 2 2" xfId="33960"/>
    <cellStyle name="SAPBEXHLevel0X 2 2 4 2 7 2 2 3" xfId="33959"/>
    <cellStyle name="SAPBEXHLevel0X 2 2 4 2 7 2 3" xfId="33958"/>
    <cellStyle name="SAPBEXHLevel0X 2 2 4 2 7 2 3 2" xfId="33957"/>
    <cellStyle name="SAPBEXHLevel0X 2 2 4 2 7 2 4" xfId="33956"/>
    <cellStyle name="SAPBEXHLevel0X 2 2 4 2 7 3" xfId="33955"/>
    <cellStyle name="SAPBEXHLevel0X 2 2 4 2 7 3 2" xfId="33954"/>
    <cellStyle name="SAPBEXHLevel0X 2 2 4 2 7 3 2 2" xfId="33953"/>
    <cellStyle name="SAPBEXHLevel0X 2 2 4 2 7 3 3" xfId="33952"/>
    <cellStyle name="SAPBEXHLevel0X 2 2 4 2 7 4" xfId="33951"/>
    <cellStyle name="SAPBEXHLevel0X 2 2 4 2 7 4 2" xfId="33950"/>
    <cellStyle name="SAPBEXHLevel0X 2 2 4 2 7 5" xfId="33949"/>
    <cellStyle name="SAPBEXHLevel0X 2 2 4 3" xfId="33948"/>
    <cellStyle name="SAPBEXHLevel0X 2 2 4 3 2" xfId="33947"/>
    <cellStyle name="SAPBEXHLevel0X 2 2 4 3 2 2" xfId="33946"/>
    <cellStyle name="SAPBEXHLevel0X 2 2 4 3 2 2 2" xfId="33945"/>
    <cellStyle name="SAPBEXHLevel0X 2 2 4 3 2 2 2 2" xfId="33944"/>
    <cellStyle name="SAPBEXHLevel0X 2 2 4 3 2 2 3" xfId="33943"/>
    <cellStyle name="SAPBEXHLevel0X 2 2 4 3 2 3" xfId="33942"/>
    <cellStyle name="SAPBEXHLevel0X 2 2 4 3 2 3 2" xfId="33941"/>
    <cellStyle name="SAPBEXHLevel0X 2 2 4 3 2 4" xfId="33940"/>
    <cellStyle name="SAPBEXHLevel0X 2 2 4 3 3" xfId="33939"/>
    <cellStyle name="SAPBEXHLevel0X 2 2 4 3 3 2" xfId="33938"/>
    <cellStyle name="SAPBEXHLevel0X 2 2 4 4" xfId="33937"/>
    <cellStyle name="SAPBEXHLevel0X 2 2 4 4 2" xfId="33936"/>
    <cellStyle name="SAPBEXHLevel0X 2 2 4 4 2 2" xfId="33935"/>
    <cellStyle name="SAPBEXHLevel0X 2 2 4 4 2 2 2" xfId="33934"/>
    <cellStyle name="SAPBEXHLevel0X 2 2 4 4 2 2 2 2" xfId="33933"/>
    <cellStyle name="SAPBEXHLevel0X 2 2 4 4 2 2 3" xfId="33932"/>
    <cellStyle name="SAPBEXHLevel0X 2 2 4 4 2 3" xfId="33931"/>
    <cellStyle name="SAPBEXHLevel0X 2 2 4 4 2 3 2" xfId="33930"/>
    <cellStyle name="SAPBEXHLevel0X 2 2 4 4 2 4" xfId="33929"/>
    <cellStyle name="SAPBEXHLevel0X 2 2 4 5" xfId="33928"/>
    <cellStyle name="SAPBEXHLevel0X 2 2 4 5 2" xfId="33927"/>
    <cellStyle name="SAPBEXHLevel0X 2 2 4 5 2 2" xfId="33926"/>
    <cellStyle name="SAPBEXHLevel0X 2 2 4 5 2 2 2" xfId="33925"/>
    <cellStyle name="SAPBEXHLevel0X 2 2 4 5 2 2 2 2" xfId="33924"/>
    <cellStyle name="SAPBEXHLevel0X 2 2 4 5 2 2 3" xfId="33923"/>
    <cellStyle name="SAPBEXHLevel0X 2 2 4 5 2 3" xfId="33922"/>
    <cellStyle name="SAPBEXHLevel0X 2 2 4 5 2 3 2" xfId="33921"/>
    <cellStyle name="SAPBEXHLevel0X 2 2 4 5 2 4" xfId="33920"/>
    <cellStyle name="SAPBEXHLevel0X 2 2 4 5 3" xfId="33919"/>
    <cellStyle name="SAPBEXHLevel0X 2 2 4 5 3 2" xfId="33918"/>
    <cellStyle name="SAPBEXHLevel0X 2 2 4 5 4" xfId="33917"/>
    <cellStyle name="SAPBEXHLevel0X 2 2 4 6" xfId="33916"/>
    <cellStyle name="SAPBEXHLevel0X 2 2 4 6 2" xfId="33915"/>
    <cellStyle name="SAPBEXHLevel0X 2 2 4 6 2 2" xfId="33914"/>
    <cellStyle name="SAPBEXHLevel0X 2 2 4 6 2 2 2" xfId="33913"/>
    <cellStyle name="SAPBEXHLevel0X 2 2 4 6 2 2 2 2" xfId="33912"/>
    <cellStyle name="SAPBEXHLevel0X 2 2 4 6 2 2 3" xfId="33911"/>
    <cellStyle name="SAPBEXHLevel0X 2 2 4 6 2 3" xfId="33910"/>
    <cellStyle name="SAPBEXHLevel0X 2 2 4 6 2 3 2" xfId="33909"/>
    <cellStyle name="SAPBEXHLevel0X 2 2 4 6 2 4" xfId="33908"/>
    <cellStyle name="SAPBEXHLevel0X 2 2 4 6 3" xfId="33907"/>
    <cellStyle name="SAPBEXHLevel0X 2 2 4 6 3 2" xfId="33906"/>
    <cellStyle name="SAPBEXHLevel0X 2 2 4 6 3 2 2" xfId="33905"/>
    <cellStyle name="SAPBEXHLevel0X 2 2 4 6 3 3" xfId="33904"/>
    <cellStyle name="SAPBEXHLevel0X 2 2 4 6 4" xfId="33903"/>
    <cellStyle name="SAPBEXHLevel0X 2 2 4 6 4 2" xfId="33902"/>
    <cellStyle name="SAPBEXHLevel0X 2 2 4 6 5" xfId="33901"/>
    <cellStyle name="SAPBEXHLevel0X 2 2 4 7" xfId="33900"/>
    <cellStyle name="SAPBEXHLevel0X 2 2 4 7 2" xfId="33899"/>
    <cellStyle name="SAPBEXHLevel0X 2 2 4 7 2 2" xfId="33898"/>
    <cellStyle name="SAPBEXHLevel0X 2 2 4 7 2 2 2" xfId="33897"/>
    <cellStyle name="SAPBEXHLevel0X 2 2 4 7 2 2 2 2" xfId="33896"/>
    <cellStyle name="SAPBEXHLevel0X 2 2 4 7 2 2 3" xfId="33895"/>
    <cellStyle name="SAPBEXHLevel0X 2 2 4 7 2 3" xfId="33894"/>
    <cellStyle name="SAPBEXHLevel0X 2 2 4 7 2 3 2" xfId="33893"/>
    <cellStyle name="SAPBEXHLevel0X 2 2 4 7 2 4" xfId="33892"/>
    <cellStyle name="SAPBEXHLevel0X 2 2 4 7 3" xfId="33891"/>
    <cellStyle name="SAPBEXHLevel0X 2 2 4 7 3 2" xfId="33890"/>
    <cellStyle name="SAPBEXHLevel0X 2 2 4 7 4" xfId="33889"/>
    <cellStyle name="SAPBEXHLevel0X 2 2 4 8" xfId="33888"/>
    <cellStyle name="SAPBEXHLevel0X 2 2 4 8 2" xfId="33887"/>
    <cellStyle name="SAPBEXHLevel0X 2 2 4 8 2 2" xfId="33886"/>
    <cellStyle name="SAPBEXHLevel0X 2 2 4 8 2 2 2" xfId="33885"/>
    <cellStyle name="SAPBEXHLevel0X 2 2 4 8 2 2 2 2" xfId="33884"/>
    <cellStyle name="SAPBEXHLevel0X 2 2 4 8 2 2 3" xfId="33883"/>
    <cellStyle name="SAPBEXHLevel0X 2 2 4 8 2 3" xfId="33882"/>
    <cellStyle name="SAPBEXHLevel0X 2 2 4 8 2 3 2" xfId="33881"/>
    <cellStyle name="SAPBEXHLevel0X 2 2 4 8 2 4" xfId="33880"/>
    <cellStyle name="SAPBEXHLevel0X 2 2 4 8 3" xfId="33879"/>
    <cellStyle name="SAPBEXHLevel0X 2 2 4 8 3 2" xfId="33878"/>
    <cellStyle name="SAPBEXHLevel0X 2 2 4 8 3 2 2" xfId="33877"/>
    <cellStyle name="SAPBEXHLevel0X 2 2 4 8 3 3" xfId="33876"/>
    <cellStyle name="SAPBEXHLevel0X 2 2 4 8 4" xfId="33875"/>
    <cellStyle name="SAPBEXHLevel0X 2 2 4 8 4 2" xfId="33874"/>
    <cellStyle name="SAPBEXHLevel0X 2 2 4 8 5" xfId="33873"/>
    <cellStyle name="SAPBEXHLevel0X 2 2 5" xfId="33872"/>
    <cellStyle name="SAPBEXHLevel0X 2 2 5 2" xfId="33871"/>
    <cellStyle name="SAPBEXHLevel0X 2 2 5 2 2" xfId="33870"/>
    <cellStyle name="SAPBEXHLevel0X 2 2 5 2 2 2" xfId="33869"/>
    <cellStyle name="SAPBEXHLevel0X 2 2 5 2 2 2 2" xfId="33868"/>
    <cellStyle name="SAPBEXHLevel0X 2 2 5 2 2 2 2 2" xfId="33867"/>
    <cellStyle name="SAPBEXHLevel0X 2 2 5 2 2 2 3" xfId="33866"/>
    <cellStyle name="SAPBEXHLevel0X 2 2 5 2 2 3" xfId="33865"/>
    <cellStyle name="SAPBEXHLevel0X 2 2 5 2 2 3 2" xfId="33864"/>
    <cellStyle name="SAPBEXHLevel0X 2 2 5 2 2 4" xfId="33863"/>
    <cellStyle name="SAPBEXHLevel0X 2 2 5 2 3" xfId="33862"/>
    <cellStyle name="SAPBEXHLevel0X 2 2 5 2 3 2" xfId="33861"/>
    <cellStyle name="SAPBEXHLevel0X 2 2 5 2 4" xfId="33860"/>
    <cellStyle name="SAPBEXHLevel0X 2 2 5 3" xfId="33859"/>
    <cellStyle name="SAPBEXHLevel0X 2 2 5 3 2" xfId="33858"/>
    <cellStyle name="SAPBEXHLevel0X 2 2 5 3 2 2" xfId="33857"/>
    <cellStyle name="SAPBEXHLevel0X 2 2 5 3 2 2 2" xfId="33856"/>
    <cellStyle name="SAPBEXHLevel0X 2 2 5 3 2 2 2 2" xfId="33855"/>
    <cellStyle name="SAPBEXHLevel0X 2 2 5 3 2 2 3" xfId="33854"/>
    <cellStyle name="SAPBEXHLevel0X 2 2 5 3 2 3" xfId="33853"/>
    <cellStyle name="SAPBEXHLevel0X 2 2 5 3 2 3 2" xfId="33852"/>
    <cellStyle name="SAPBEXHLevel0X 2 2 5 3 2 4" xfId="33851"/>
    <cellStyle name="SAPBEXHLevel0X 2 2 5 3 3" xfId="33850"/>
    <cellStyle name="SAPBEXHLevel0X 2 2 5 3 3 2" xfId="33849"/>
    <cellStyle name="SAPBEXHLevel0X 2 2 5 3 3 2 2" xfId="33848"/>
    <cellStyle name="SAPBEXHLevel0X 2 2 5 3 3 3" xfId="33847"/>
    <cellStyle name="SAPBEXHLevel0X 2 2 5 3 4" xfId="33846"/>
    <cellStyle name="SAPBEXHLevel0X 2 2 5 3 4 2" xfId="33845"/>
    <cellStyle name="SAPBEXHLevel0X 2 2 5 3 5" xfId="33844"/>
    <cellStyle name="SAPBEXHLevel0X 2 2 5 4" xfId="33843"/>
    <cellStyle name="SAPBEXHLevel0X 2 2 5 4 2" xfId="33842"/>
    <cellStyle name="SAPBEXHLevel0X 2 2 5 4 2 2" xfId="33841"/>
    <cellStyle name="SAPBEXHLevel0X 2 2 5 4 2 2 2" xfId="33840"/>
    <cellStyle name="SAPBEXHLevel0X 2 2 5 4 2 2 2 2" xfId="33839"/>
    <cellStyle name="SAPBEXHLevel0X 2 2 5 4 2 2 3" xfId="33838"/>
    <cellStyle name="SAPBEXHLevel0X 2 2 5 4 2 3" xfId="33837"/>
    <cellStyle name="SAPBEXHLevel0X 2 2 5 4 2 3 2" xfId="33836"/>
    <cellStyle name="SAPBEXHLevel0X 2 2 5 4 2 4" xfId="33835"/>
    <cellStyle name="SAPBEXHLevel0X 2 2 5 4 3" xfId="33834"/>
    <cellStyle name="SAPBEXHLevel0X 2 2 5 4 3 2" xfId="33833"/>
    <cellStyle name="SAPBEXHLevel0X 2 2 5 4 4" xfId="33832"/>
    <cellStyle name="SAPBEXHLevel0X 2 2 5 5" xfId="33831"/>
    <cellStyle name="SAPBEXHLevel0X 2 2 5 5 2" xfId="33830"/>
    <cellStyle name="SAPBEXHLevel0X 2 2 5 5 2 2" xfId="33829"/>
    <cellStyle name="SAPBEXHLevel0X 2 2 5 5 2 2 2" xfId="33828"/>
    <cellStyle name="SAPBEXHLevel0X 2 2 5 5 2 2 2 2" xfId="33827"/>
    <cellStyle name="SAPBEXHLevel0X 2 2 5 5 2 2 3" xfId="33826"/>
    <cellStyle name="SAPBEXHLevel0X 2 2 5 5 2 3" xfId="33825"/>
    <cellStyle name="SAPBEXHLevel0X 2 2 5 5 2 3 2" xfId="33824"/>
    <cellStyle name="SAPBEXHLevel0X 2 2 5 5 2 4" xfId="33823"/>
    <cellStyle name="SAPBEXHLevel0X 2 2 5 5 3" xfId="33822"/>
    <cellStyle name="SAPBEXHLevel0X 2 2 5 5 3 2" xfId="33821"/>
    <cellStyle name="SAPBEXHLevel0X 2 2 5 5 3 2 2" xfId="33820"/>
    <cellStyle name="SAPBEXHLevel0X 2 2 5 5 3 3" xfId="33819"/>
    <cellStyle name="SAPBEXHLevel0X 2 2 5 5 4" xfId="33818"/>
    <cellStyle name="SAPBEXHLevel0X 2 2 5 5 4 2" xfId="33817"/>
    <cellStyle name="SAPBEXHLevel0X 2 2 5 5 5" xfId="33816"/>
    <cellStyle name="SAPBEXHLevel0X 2 2 5 6" xfId="33815"/>
    <cellStyle name="SAPBEXHLevel0X 2 2 5 6 2" xfId="33814"/>
    <cellStyle name="SAPBEXHLevel0X 2 2 6" xfId="33813"/>
    <cellStyle name="SAPBEXHLevel0X 2 2 6 2" xfId="33812"/>
    <cellStyle name="SAPBEXHLevel0X 2 2 6 2 2" xfId="33811"/>
    <cellStyle name="SAPBEXHLevel0X 2 2 6 2 2 2" xfId="33810"/>
    <cellStyle name="SAPBEXHLevel0X 2 2 6 2 2 2 2" xfId="33809"/>
    <cellStyle name="SAPBEXHLevel0X 2 2 6 2 2 3" xfId="33808"/>
    <cellStyle name="SAPBEXHLevel0X 2 2 6 2 3" xfId="33807"/>
    <cellStyle name="SAPBEXHLevel0X 2 2 6 2 3 2" xfId="33806"/>
    <cellStyle name="SAPBEXHLevel0X 2 2 6 2 4" xfId="33805"/>
    <cellStyle name="SAPBEXHLevel0X 2 2 7" xfId="33804"/>
    <cellStyle name="SAPBEXHLevel0X 2 2 7 2" xfId="33803"/>
    <cellStyle name="SAPBEXHLevel0X 2 2 7 2 2" xfId="33802"/>
    <cellStyle name="SAPBEXHLevel0X 2 2 7 2 2 2" xfId="33801"/>
    <cellStyle name="SAPBEXHLevel0X 2 2 7 2 2 2 2" xfId="33800"/>
    <cellStyle name="SAPBEXHLevel0X 2 2 7 2 2 3" xfId="33799"/>
    <cellStyle name="SAPBEXHLevel0X 2 2 7 2 3" xfId="33798"/>
    <cellStyle name="SAPBEXHLevel0X 2 2 7 2 3 2" xfId="33797"/>
    <cellStyle name="SAPBEXHLevel0X 2 2 7 2 4" xfId="33796"/>
    <cellStyle name="SAPBEXHLevel0X 2 2 7 3" xfId="33795"/>
    <cellStyle name="SAPBEXHLevel0X 2 2 7 3 2" xfId="33794"/>
    <cellStyle name="SAPBEXHLevel0X 2 2 7 3 2 2" xfId="33793"/>
    <cellStyle name="SAPBEXHLevel0X 2 2 7 3 3" xfId="33792"/>
    <cellStyle name="SAPBEXHLevel0X 2 2 7 4" xfId="33791"/>
    <cellStyle name="SAPBEXHLevel0X 2 2 7 4 2" xfId="33790"/>
    <cellStyle name="SAPBEXHLevel0X 2 2 7 5" xfId="33789"/>
    <cellStyle name="SAPBEXHLevel0X 2 3" xfId="33788"/>
    <cellStyle name="SAPBEXHLevel0X 2 3 2" xfId="33787"/>
    <cellStyle name="SAPBEXHLevel0X 2 3 2 2" xfId="33786"/>
    <cellStyle name="SAPBEXHLevel0X 2 3 2 2 2" xfId="33785"/>
    <cellStyle name="SAPBEXHLevel0X 2 3 2 2 2 2" xfId="33784"/>
    <cellStyle name="SAPBEXHLevel0X 2 3 2 2 2 2 2" xfId="33783"/>
    <cellStyle name="SAPBEXHLevel0X 2 3 2 2 2 2 2 2" xfId="33782"/>
    <cellStyle name="SAPBEXHLevel0X 2 3 2 2 2 2 2 2 2" xfId="33781"/>
    <cellStyle name="SAPBEXHLevel0X 2 3 2 2 2 2 2 3" xfId="33780"/>
    <cellStyle name="SAPBEXHLevel0X 2 3 2 2 2 2 3" xfId="33779"/>
    <cellStyle name="SAPBEXHLevel0X 2 3 2 2 2 2 3 2" xfId="33778"/>
    <cellStyle name="SAPBEXHLevel0X 2 3 2 2 2 2 4" xfId="33777"/>
    <cellStyle name="SAPBEXHLevel0X 2 3 2 2 2 3" xfId="33776"/>
    <cellStyle name="SAPBEXHLevel0X 2 3 2 2 2 3 2" xfId="33775"/>
    <cellStyle name="SAPBEXHLevel0X 2 3 2 2 3" xfId="33774"/>
    <cellStyle name="SAPBEXHLevel0X 2 3 2 2 3 2" xfId="33773"/>
    <cellStyle name="SAPBEXHLevel0X 2 3 2 2 3 2 2" xfId="33772"/>
    <cellStyle name="SAPBEXHLevel0X 2 3 2 2 3 2 2 2" xfId="33771"/>
    <cellStyle name="SAPBEXHLevel0X 2 3 2 2 3 2 2 2 2" xfId="33770"/>
    <cellStyle name="SAPBEXHLevel0X 2 3 2 2 3 2 2 3" xfId="33769"/>
    <cellStyle name="SAPBEXHLevel0X 2 3 2 2 3 2 3" xfId="33768"/>
    <cellStyle name="SAPBEXHLevel0X 2 3 2 2 3 2 3 2" xfId="33767"/>
    <cellStyle name="SAPBEXHLevel0X 2 3 2 2 3 2 4" xfId="33766"/>
    <cellStyle name="SAPBEXHLevel0X 2 3 2 2 4" xfId="33765"/>
    <cellStyle name="SAPBEXHLevel0X 2 3 2 2 4 2" xfId="33764"/>
    <cellStyle name="SAPBEXHLevel0X 2 3 2 2 4 2 2" xfId="33763"/>
    <cellStyle name="SAPBEXHLevel0X 2 3 2 2 4 2 2 2" xfId="33762"/>
    <cellStyle name="SAPBEXHLevel0X 2 3 2 2 4 2 2 2 2" xfId="33761"/>
    <cellStyle name="SAPBEXHLevel0X 2 3 2 2 4 2 2 3" xfId="33760"/>
    <cellStyle name="SAPBEXHLevel0X 2 3 2 2 4 2 3" xfId="33759"/>
    <cellStyle name="SAPBEXHLevel0X 2 3 2 2 4 2 3 2" xfId="33758"/>
    <cellStyle name="SAPBEXHLevel0X 2 3 2 2 4 2 4" xfId="33757"/>
    <cellStyle name="SAPBEXHLevel0X 2 3 2 2 4 3" xfId="33756"/>
    <cellStyle name="SAPBEXHLevel0X 2 3 2 2 4 3 2" xfId="33755"/>
    <cellStyle name="SAPBEXHLevel0X 2 3 2 2 4 4" xfId="33754"/>
    <cellStyle name="SAPBEXHLevel0X 2 3 2 2 5" xfId="33753"/>
    <cellStyle name="SAPBEXHLevel0X 2 3 2 2 5 2" xfId="33752"/>
    <cellStyle name="SAPBEXHLevel0X 2 3 2 2 5 2 2" xfId="33751"/>
    <cellStyle name="SAPBEXHLevel0X 2 3 2 2 5 2 2 2" xfId="33750"/>
    <cellStyle name="SAPBEXHLevel0X 2 3 2 2 5 2 2 2 2" xfId="33749"/>
    <cellStyle name="SAPBEXHLevel0X 2 3 2 2 5 2 2 3" xfId="33748"/>
    <cellStyle name="SAPBEXHLevel0X 2 3 2 2 5 2 3" xfId="33747"/>
    <cellStyle name="SAPBEXHLevel0X 2 3 2 2 5 2 3 2" xfId="33746"/>
    <cellStyle name="SAPBEXHLevel0X 2 3 2 2 5 2 4" xfId="33745"/>
    <cellStyle name="SAPBEXHLevel0X 2 3 2 2 5 3" xfId="33744"/>
    <cellStyle name="SAPBEXHLevel0X 2 3 2 2 5 3 2" xfId="33743"/>
    <cellStyle name="SAPBEXHLevel0X 2 3 2 2 5 3 2 2" xfId="33742"/>
    <cellStyle name="SAPBEXHLevel0X 2 3 2 2 5 3 3" xfId="33741"/>
    <cellStyle name="SAPBEXHLevel0X 2 3 2 2 5 4" xfId="33740"/>
    <cellStyle name="SAPBEXHLevel0X 2 3 2 2 5 4 2" xfId="33739"/>
    <cellStyle name="SAPBEXHLevel0X 2 3 2 2 5 5" xfId="33738"/>
    <cellStyle name="SAPBEXHLevel0X 2 3 2 2 6" xfId="33737"/>
    <cellStyle name="SAPBEXHLevel0X 2 3 2 2 6 2" xfId="33736"/>
    <cellStyle name="SAPBEXHLevel0X 2 3 2 2 6 2 2" xfId="33735"/>
    <cellStyle name="SAPBEXHLevel0X 2 3 2 2 6 2 2 2" xfId="33734"/>
    <cellStyle name="SAPBEXHLevel0X 2 3 2 2 6 2 2 2 2" xfId="33733"/>
    <cellStyle name="SAPBEXHLevel0X 2 3 2 2 6 2 2 3" xfId="33732"/>
    <cellStyle name="SAPBEXHLevel0X 2 3 2 2 6 2 3" xfId="33731"/>
    <cellStyle name="SAPBEXHLevel0X 2 3 2 2 6 2 3 2" xfId="33730"/>
    <cellStyle name="SAPBEXHLevel0X 2 3 2 2 6 2 4" xfId="33729"/>
    <cellStyle name="SAPBEXHLevel0X 2 3 2 2 6 3" xfId="33728"/>
    <cellStyle name="SAPBEXHLevel0X 2 3 2 2 6 3 2" xfId="33727"/>
    <cellStyle name="SAPBEXHLevel0X 2 3 2 2 6 4" xfId="33726"/>
    <cellStyle name="SAPBEXHLevel0X 2 3 2 2 7" xfId="33725"/>
    <cellStyle name="SAPBEXHLevel0X 2 3 2 2 7 2" xfId="33724"/>
    <cellStyle name="SAPBEXHLevel0X 2 3 2 2 7 2 2" xfId="33723"/>
    <cellStyle name="SAPBEXHLevel0X 2 3 2 2 7 2 2 2" xfId="33722"/>
    <cellStyle name="SAPBEXHLevel0X 2 3 2 2 7 2 2 2 2" xfId="33721"/>
    <cellStyle name="SAPBEXHLevel0X 2 3 2 2 7 2 2 3" xfId="33720"/>
    <cellStyle name="SAPBEXHLevel0X 2 3 2 2 7 2 3" xfId="33719"/>
    <cellStyle name="SAPBEXHLevel0X 2 3 2 2 7 2 3 2" xfId="33718"/>
    <cellStyle name="SAPBEXHLevel0X 2 3 2 2 7 2 4" xfId="33717"/>
    <cellStyle name="SAPBEXHLevel0X 2 3 2 2 7 3" xfId="33716"/>
    <cellStyle name="SAPBEXHLevel0X 2 3 2 2 7 3 2" xfId="33715"/>
    <cellStyle name="SAPBEXHLevel0X 2 3 2 2 7 3 2 2" xfId="33714"/>
    <cellStyle name="SAPBEXHLevel0X 2 3 2 2 7 3 3" xfId="33713"/>
    <cellStyle name="SAPBEXHLevel0X 2 3 2 2 7 4" xfId="33712"/>
    <cellStyle name="SAPBEXHLevel0X 2 3 2 2 7 4 2" xfId="33711"/>
    <cellStyle name="SAPBEXHLevel0X 2 3 2 2 7 5" xfId="33710"/>
    <cellStyle name="SAPBEXHLevel0X 2 3 2 3" xfId="33709"/>
    <cellStyle name="SAPBEXHLevel0X 2 3 2 3 2" xfId="33708"/>
    <cellStyle name="SAPBEXHLevel0X 2 3 2 3 2 2" xfId="33707"/>
    <cellStyle name="SAPBEXHLevel0X 2 3 2 3 2 2 2" xfId="33706"/>
    <cellStyle name="SAPBEXHLevel0X 2 3 2 3 2 2 2 2" xfId="33705"/>
    <cellStyle name="SAPBEXHLevel0X 2 3 2 3 2 2 3" xfId="33704"/>
    <cellStyle name="SAPBEXHLevel0X 2 3 2 3 2 3" xfId="33703"/>
    <cellStyle name="SAPBEXHLevel0X 2 3 2 3 2 3 2" xfId="33702"/>
    <cellStyle name="SAPBEXHLevel0X 2 3 2 3 2 4" xfId="33701"/>
    <cellStyle name="SAPBEXHLevel0X 2 3 2 3 3" xfId="33700"/>
    <cellStyle name="SAPBEXHLevel0X 2 3 2 3 3 2" xfId="33699"/>
    <cellStyle name="SAPBEXHLevel0X 2 3 2 4" xfId="33698"/>
    <cellStyle name="SAPBEXHLevel0X 2 3 2 4 2" xfId="33697"/>
    <cellStyle name="SAPBEXHLevel0X 2 3 2 4 2 2" xfId="33696"/>
    <cellStyle name="SAPBEXHLevel0X 2 3 2 4 2 2 2" xfId="33695"/>
    <cellStyle name="SAPBEXHLevel0X 2 3 2 4 2 2 2 2" xfId="33694"/>
    <cellStyle name="SAPBEXHLevel0X 2 3 2 4 2 2 3" xfId="33693"/>
    <cellStyle name="SAPBEXHLevel0X 2 3 2 4 2 3" xfId="33692"/>
    <cellStyle name="SAPBEXHLevel0X 2 3 2 4 2 3 2" xfId="33691"/>
    <cellStyle name="SAPBEXHLevel0X 2 3 2 4 2 4" xfId="33690"/>
    <cellStyle name="SAPBEXHLevel0X 2 3 2 5" xfId="33689"/>
    <cellStyle name="SAPBEXHLevel0X 2 3 2 5 2" xfId="33688"/>
    <cellStyle name="SAPBEXHLevel0X 2 3 2 5 2 2" xfId="33687"/>
    <cellStyle name="SAPBEXHLevel0X 2 3 2 5 2 2 2" xfId="33686"/>
    <cellStyle name="SAPBEXHLevel0X 2 3 2 5 2 2 2 2" xfId="33685"/>
    <cellStyle name="SAPBEXHLevel0X 2 3 2 5 2 2 3" xfId="33684"/>
    <cellStyle name="SAPBEXHLevel0X 2 3 2 5 2 3" xfId="33683"/>
    <cellStyle name="SAPBEXHLevel0X 2 3 2 5 2 3 2" xfId="33682"/>
    <cellStyle name="SAPBEXHLevel0X 2 3 2 5 2 4" xfId="33681"/>
    <cellStyle name="SAPBEXHLevel0X 2 3 2 5 3" xfId="33680"/>
    <cellStyle name="SAPBEXHLevel0X 2 3 2 5 3 2" xfId="33679"/>
    <cellStyle name="SAPBEXHLevel0X 2 3 2 5 4" xfId="33678"/>
    <cellStyle name="SAPBEXHLevel0X 2 3 2 6" xfId="33677"/>
    <cellStyle name="SAPBEXHLevel0X 2 3 2 6 2" xfId="33676"/>
    <cellStyle name="SAPBEXHLevel0X 2 3 2 6 2 2" xfId="33675"/>
    <cellStyle name="SAPBEXHLevel0X 2 3 2 6 2 2 2" xfId="33674"/>
    <cellStyle name="SAPBEXHLevel0X 2 3 2 6 2 2 2 2" xfId="33673"/>
    <cellStyle name="SAPBEXHLevel0X 2 3 2 6 2 2 3" xfId="33672"/>
    <cellStyle name="SAPBEXHLevel0X 2 3 2 6 2 3" xfId="33671"/>
    <cellStyle name="SAPBEXHLevel0X 2 3 2 6 2 3 2" xfId="33670"/>
    <cellStyle name="SAPBEXHLevel0X 2 3 2 6 2 4" xfId="33669"/>
    <cellStyle name="SAPBEXHLevel0X 2 3 2 6 3" xfId="33668"/>
    <cellStyle name="SAPBEXHLevel0X 2 3 2 6 3 2" xfId="33667"/>
    <cellStyle name="SAPBEXHLevel0X 2 3 2 6 3 2 2" xfId="33666"/>
    <cellStyle name="SAPBEXHLevel0X 2 3 2 6 3 3" xfId="33665"/>
    <cellStyle name="SAPBEXHLevel0X 2 3 2 6 4" xfId="33664"/>
    <cellStyle name="SAPBEXHLevel0X 2 3 2 6 4 2" xfId="33663"/>
    <cellStyle name="SAPBEXHLevel0X 2 3 2 6 5" xfId="33662"/>
    <cellStyle name="SAPBEXHLevel0X 2 3 2 7" xfId="33661"/>
    <cellStyle name="SAPBEXHLevel0X 2 3 2 7 2" xfId="33660"/>
    <cellStyle name="SAPBEXHLevel0X 2 3 2 7 2 2" xfId="33659"/>
    <cellStyle name="SAPBEXHLevel0X 2 3 2 7 2 2 2" xfId="33658"/>
    <cellStyle name="SAPBEXHLevel0X 2 3 2 7 2 2 2 2" xfId="33657"/>
    <cellStyle name="SAPBEXHLevel0X 2 3 2 7 2 2 3" xfId="33656"/>
    <cellStyle name="SAPBEXHLevel0X 2 3 2 7 2 3" xfId="33655"/>
    <cellStyle name="SAPBEXHLevel0X 2 3 2 7 2 3 2" xfId="33654"/>
    <cellStyle name="SAPBEXHLevel0X 2 3 2 7 2 4" xfId="33653"/>
    <cellStyle name="SAPBEXHLevel0X 2 3 2 7 3" xfId="33652"/>
    <cellStyle name="SAPBEXHLevel0X 2 3 2 7 3 2" xfId="33651"/>
    <cellStyle name="SAPBEXHLevel0X 2 3 2 7 4" xfId="33650"/>
    <cellStyle name="SAPBEXHLevel0X 2 3 2 8" xfId="33649"/>
    <cellStyle name="SAPBEXHLevel0X 2 3 2 8 2" xfId="33648"/>
    <cellStyle name="SAPBEXHLevel0X 2 3 2 8 2 2" xfId="33647"/>
    <cellStyle name="SAPBEXHLevel0X 2 3 2 8 2 2 2" xfId="33646"/>
    <cellStyle name="SAPBEXHLevel0X 2 3 2 8 2 2 2 2" xfId="33645"/>
    <cellStyle name="SAPBEXHLevel0X 2 3 2 8 2 2 3" xfId="33644"/>
    <cellStyle name="SAPBEXHLevel0X 2 3 2 8 2 3" xfId="33643"/>
    <cellStyle name="SAPBEXHLevel0X 2 3 2 8 2 3 2" xfId="33642"/>
    <cellStyle name="SAPBEXHLevel0X 2 3 2 8 2 4" xfId="33641"/>
    <cellStyle name="SAPBEXHLevel0X 2 3 2 8 3" xfId="33640"/>
    <cellStyle name="SAPBEXHLevel0X 2 3 2 8 3 2" xfId="33639"/>
    <cellStyle name="SAPBEXHLevel0X 2 3 2 8 3 2 2" xfId="33638"/>
    <cellStyle name="SAPBEXHLevel0X 2 3 2 8 3 3" xfId="33637"/>
    <cellStyle name="SAPBEXHLevel0X 2 3 2 8 4" xfId="33636"/>
    <cellStyle name="SAPBEXHLevel0X 2 3 2 8 4 2" xfId="33635"/>
    <cellStyle name="SAPBEXHLevel0X 2 3 2 8 5" xfId="33634"/>
    <cellStyle name="SAPBEXHLevel0X 2 3 3" xfId="33633"/>
    <cellStyle name="SAPBEXHLevel0X 2 3 3 2" xfId="33632"/>
    <cellStyle name="SAPBEXHLevel0X 2 3 3 2 2" xfId="33631"/>
    <cellStyle name="SAPBEXHLevel0X 2 3 3 2 2 2" xfId="33630"/>
    <cellStyle name="SAPBEXHLevel0X 2 3 3 2 2 2 2" xfId="33629"/>
    <cellStyle name="SAPBEXHLevel0X 2 3 3 2 2 2 2 2" xfId="33628"/>
    <cellStyle name="SAPBEXHLevel0X 2 3 3 2 2 2 3" xfId="33627"/>
    <cellStyle name="SAPBEXHLevel0X 2 3 3 2 2 3" xfId="33626"/>
    <cellStyle name="SAPBEXHLevel0X 2 3 3 2 2 3 2" xfId="33625"/>
    <cellStyle name="SAPBEXHLevel0X 2 3 3 2 2 4" xfId="33624"/>
    <cellStyle name="SAPBEXHLevel0X 2 3 3 2 3" xfId="33623"/>
    <cellStyle name="SAPBEXHLevel0X 2 3 3 2 3 2" xfId="33622"/>
    <cellStyle name="SAPBEXHLevel0X 2 3 3 3" xfId="33621"/>
    <cellStyle name="SAPBEXHLevel0X 2 3 3 3 2" xfId="33620"/>
    <cellStyle name="SAPBEXHLevel0X 2 3 3 3 2 2" xfId="33619"/>
    <cellStyle name="SAPBEXHLevel0X 2 3 3 3 2 2 2" xfId="33618"/>
    <cellStyle name="SAPBEXHLevel0X 2 3 3 3 2 2 2 2" xfId="33617"/>
    <cellStyle name="SAPBEXHLevel0X 2 3 3 3 2 2 3" xfId="33616"/>
    <cellStyle name="SAPBEXHLevel0X 2 3 3 3 2 3" xfId="33615"/>
    <cellStyle name="SAPBEXHLevel0X 2 3 3 3 2 3 2" xfId="33614"/>
    <cellStyle name="SAPBEXHLevel0X 2 3 3 3 2 4" xfId="33613"/>
    <cellStyle name="SAPBEXHLevel0X 2 3 3 4" xfId="33612"/>
    <cellStyle name="SAPBEXHLevel0X 2 3 3 4 2" xfId="33611"/>
    <cellStyle name="SAPBEXHLevel0X 2 3 3 4 2 2" xfId="33610"/>
    <cellStyle name="SAPBEXHLevel0X 2 3 3 4 2 2 2" xfId="33609"/>
    <cellStyle name="SAPBEXHLevel0X 2 3 3 4 2 2 2 2" xfId="33608"/>
    <cellStyle name="SAPBEXHLevel0X 2 3 3 4 2 2 3" xfId="33607"/>
    <cellStyle name="SAPBEXHLevel0X 2 3 3 4 2 3" xfId="33606"/>
    <cellStyle name="SAPBEXHLevel0X 2 3 3 4 2 3 2" xfId="33605"/>
    <cellStyle name="SAPBEXHLevel0X 2 3 3 4 2 4" xfId="33604"/>
    <cellStyle name="SAPBEXHLevel0X 2 3 3 4 3" xfId="33603"/>
    <cellStyle name="SAPBEXHLevel0X 2 3 3 4 3 2" xfId="33602"/>
    <cellStyle name="SAPBEXHLevel0X 2 3 3 4 4" xfId="33601"/>
    <cellStyle name="SAPBEXHLevel0X 2 3 3 5" xfId="33600"/>
    <cellStyle name="SAPBEXHLevel0X 2 3 3 5 2" xfId="33599"/>
    <cellStyle name="SAPBEXHLevel0X 2 3 3 5 2 2" xfId="33598"/>
    <cellStyle name="SAPBEXHLevel0X 2 3 3 5 2 2 2" xfId="33597"/>
    <cellStyle name="SAPBEXHLevel0X 2 3 3 5 2 2 2 2" xfId="33596"/>
    <cellStyle name="SAPBEXHLevel0X 2 3 3 5 2 2 3" xfId="33595"/>
    <cellStyle name="SAPBEXHLevel0X 2 3 3 5 2 3" xfId="33594"/>
    <cellStyle name="SAPBEXHLevel0X 2 3 3 5 2 3 2" xfId="33593"/>
    <cellStyle name="SAPBEXHLevel0X 2 3 3 5 2 4" xfId="33592"/>
    <cellStyle name="SAPBEXHLevel0X 2 3 3 5 3" xfId="33591"/>
    <cellStyle name="SAPBEXHLevel0X 2 3 3 5 3 2" xfId="33590"/>
    <cellStyle name="SAPBEXHLevel0X 2 3 3 5 3 2 2" xfId="33589"/>
    <cellStyle name="SAPBEXHLevel0X 2 3 3 5 3 3" xfId="33588"/>
    <cellStyle name="SAPBEXHLevel0X 2 3 3 5 4" xfId="33587"/>
    <cellStyle name="SAPBEXHLevel0X 2 3 3 5 4 2" xfId="33586"/>
    <cellStyle name="SAPBEXHLevel0X 2 3 3 5 5" xfId="33585"/>
    <cellStyle name="SAPBEXHLevel0X 2 3 3 6" xfId="33584"/>
    <cellStyle name="SAPBEXHLevel0X 2 3 3 6 2" xfId="33583"/>
    <cellStyle name="SAPBEXHLevel0X 2 3 3 6 2 2" xfId="33582"/>
    <cellStyle name="SAPBEXHLevel0X 2 3 3 6 2 2 2" xfId="33581"/>
    <cellStyle name="SAPBEXHLevel0X 2 3 3 6 2 2 2 2" xfId="33580"/>
    <cellStyle name="SAPBEXHLevel0X 2 3 3 6 2 2 3" xfId="33579"/>
    <cellStyle name="SAPBEXHLevel0X 2 3 3 6 2 3" xfId="33578"/>
    <cellStyle name="SAPBEXHLevel0X 2 3 3 6 2 3 2" xfId="33577"/>
    <cellStyle name="SAPBEXHLevel0X 2 3 3 6 2 4" xfId="33576"/>
    <cellStyle name="SAPBEXHLevel0X 2 3 3 6 3" xfId="33575"/>
    <cellStyle name="SAPBEXHLevel0X 2 3 3 6 3 2" xfId="33574"/>
    <cellStyle name="SAPBEXHLevel0X 2 3 3 6 4" xfId="33573"/>
    <cellStyle name="SAPBEXHLevel0X 2 3 3 7" xfId="33572"/>
    <cellStyle name="SAPBEXHLevel0X 2 3 3 7 2" xfId="33571"/>
    <cellStyle name="SAPBEXHLevel0X 2 3 3 7 2 2" xfId="33570"/>
    <cellStyle name="SAPBEXHLevel0X 2 3 3 7 2 2 2" xfId="33569"/>
    <cellStyle name="SAPBEXHLevel0X 2 3 3 7 2 2 2 2" xfId="33568"/>
    <cellStyle name="SAPBEXHLevel0X 2 3 3 7 2 2 3" xfId="33567"/>
    <cellStyle name="SAPBEXHLevel0X 2 3 3 7 2 3" xfId="33566"/>
    <cellStyle name="SAPBEXHLevel0X 2 3 3 7 2 3 2" xfId="33565"/>
    <cellStyle name="SAPBEXHLevel0X 2 3 3 7 2 4" xfId="33564"/>
    <cellStyle name="SAPBEXHLevel0X 2 3 3 7 3" xfId="33563"/>
    <cellStyle name="SAPBEXHLevel0X 2 3 3 7 3 2" xfId="33562"/>
    <cellStyle name="SAPBEXHLevel0X 2 3 3 7 3 2 2" xfId="33561"/>
    <cellStyle name="SAPBEXHLevel0X 2 3 3 7 3 3" xfId="33560"/>
    <cellStyle name="SAPBEXHLevel0X 2 3 3 7 4" xfId="33559"/>
    <cellStyle name="SAPBEXHLevel0X 2 3 3 7 4 2" xfId="33558"/>
    <cellStyle name="SAPBEXHLevel0X 2 3 3 7 5" xfId="33557"/>
    <cellStyle name="SAPBEXHLevel0X 2 3 4" xfId="33556"/>
    <cellStyle name="SAPBEXHLevel0X 2 3 4 2" xfId="33555"/>
    <cellStyle name="SAPBEXHLevel0X 2 3 4 2 2" xfId="33554"/>
    <cellStyle name="SAPBEXHLevel0X 2 3 4 2 2 2" xfId="33553"/>
    <cellStyle name="SAPBEXHLevel0X 2 3 4 2 2 2 2" xfId="33552"/>
    <cellStyle name="SAPBEXHLevel0X 2 3 4 2 2 3" xfId="33551"/>
    <cellStyle name="SAPBEXHLevel0X 2 3 4 2 3" xfId="33550"/>
    <cellStyle name="SAPBEXHLevel0X 2 3 4 2 3 2" xfId="33549"/>
    <cellStyle name="SAPBEXHLevel0X 2 3 4 2 4" xfId="33548"/>
    <cellStyle name="SAPBEXHLevel0X 2 3 4 3" xfId="33547"/>
    <cellStyle name="SAPBEXHLevel0X 2 3 4 3 2" xfId="33546"/>
    <cellStyle name="SAPBEXHLevel0X 2 3 5" xfId="33545"/>
    <cellStyle name="SAPBEXHLevel0X 2 3 5 2" xfId="33544"/>
    <cellStyle name="SAPBEXHLevel0X 2 3 5 2 2" xfId="33543"/>
    <cellStyle name="SAPBEXHLevel0X 2 3 5 2 2 2" xfId="33542"/>
    <cellStyle name="SAPBEXHLevel0X 2 3 5 2 2 2 2" xfId="33541"/>
    <cellStyle name="SAPBEXHLevel0X 2 3 5 2 2 3" xfId="33540"/>
    <cellStyle name="SAPBEXHLevel0X 2 3 5 2 3" xfId="33539"/>
    <cellStyle name="SAPBEXHLevel0X 2 3 5 2 3 2" xfId="33538"/>
    <cellStyle name="SAPBEXHLevel0X 2 3 5 2 4" xfId="33537"/>
    <cellStyle name="SAPBEXHLevel0X 2 3 6" xfId="33536"/>
    <cellStyle name="SAPBEXHLevel0X 2 3 6 2" xfId="33535"/>
    <cellStyle name="SAPBEXHLevel0X 2 3 6 2 2" xfId="33534"/>
    <cellStyle name="SAPBEXHLevel0X 2 3 6 2 2 2" xfId="33533"/>
    <cellStyle name="SAPBEXHLevel0X 2 3 6 2 2 2 2" xfId="33532"/>
    <cellStyle name="SAPBEXHLevel0X 2 3 6 2 2 3" xfId="33531"/>
    <cellStyle name="SAPBEXHLevel0X 2 3 6 2 3" xfId="33530"/>
    <cellStyle name="SAPBEXHLevel0X 2 3 6 2 3 2" xfId="33529"/>
    <cellStyle name="SAPBEXHLevel0X 2 3 6 2 4" xfId="33528"/>
    <cellStyle name="SAPBEXHLevel0X 2 3 6 3" xfId="33527"/>
    <cellStyle name="SAPBEXHLevel0X 2 3 6 3 2" xfId="33526"/>
    <cellStyle name="SAPBEXHLevel0X 2 3 6 4" xfId="33525"/>
    <cellStyle name="SAPBEXHLevel0X 2 3 7" xfId="33524"/>
    <cellStyle name="SAPBEXHLevel0X 2 3 7 2" xfId="33523"/>
    <cellStyle name="SAPBEXHLevel0X 2 3 7 2 2" xfId="33522"/>
    <cellStyle name="SAPBEXHLevel0X 2 3 7 2 2 2" xfId="33521"/>
    <cellStyle name="SAPBEXHLevel0X 2 3 7 2 2 2 2" xfId="33520"/>
    <cellStyle name="SAPBEXHLevel0X 2 3 7 2 2 3" xfId="33519"/>
    <cellStyle name="SAPBEXHLevel0X 2 3 7 2 3" xfId="33518"/>
    <cellStyle name="SAPBEXHLevel0X 2 3 7 2 3 2" xfId="33517"/>
    <cellStyle name="SAPBEXHLevel0X 2 3 7 2 4" xfId="33516"/>
    <cellStyle name="SAPBEXHLevel0X 2 3 7 3" xfId="33515"/>
    <cellStyle name="SAPBEXHLevel0X 2 3 7 3 2" xfId="33514"/>
    <cellStyle name="SAPBEXHLevel0X 2 3 7 3 2 2" xfId="33513"/>
    <cellStyle name="SAPBEXHLevel0X 2 3 7 3 3" xfId="33512"/>
    <cellStyle name="SAPBEXHLevel0X 2 3 7 4" xfId="33511"/>
    <cellStyle name="SAPBEXHLevel0X 2 3 7 4 2" xfId="33510"/>
    <cellStyle name="SAPBEXHLevel0X 2 3 7 5" xfId="33509"/>
    <cellStyle name="SAPBEXHLevel0X 2 3 8" xfId="33508"/>
    <cellStyle name="SAPBEXHLevel0X 2 3 8 2" xfId="33507"/>
    <cellStyle name="SAPBEXHLevel0X 2 3 8 2 2" xfId="33506"/>
    <cellStyle name="SAPBEXHLevel0X 2 3 8 2 2 2" xfId="33505"/>
    <cellStyle name="SAPBEXHLevel0X 2 3 8 2 2 2 2" xfId="33504"/>
    <cellStyle name="SAPBEXHLevel0X 2 3 8 2 2 3" xfId="33503"/>
    <cellStyle name="SAPBEXHLevel0X 2 3 8 2 3" xfId="33502"/>
    <cellStyle name="SAPBEXHLevel0X 2 3 8 2 3 2" xfId="33501"/>
    <cellStyle name="SAPBEXHLevel0X 2 3 8 2 4" xfId="33500"/>
    <cellStyle name="SAPBEXHLevel0X 2 3 8 3" xfId="33499"/>
    <cellStyle name="SAPBEXHLevel0X 2 3 8 3 2" xfId="33498"/>
    <cellStyle name="SAPBEXHLevel0X 2 3 8 4" xfId="33497"/>
    <cellStyle name="SAPBEXHLevel0X 2 3 9" xfId="33496"/>
    <cellStyle name="SAPBEXHLevel0X 2 3 9 2" xfId="33495"/>
    <cellStyle name="SAPBEXHLevel0X 2 3 9 2 2" xfId="33494"/>
    <cellStyle name="SAPBEXHLevel0X 2 3 9 2 2 2" xfId="33493"/>
    <cellStyle name="SAPBEXHLevel0X 2 3 9 2 2 2 2" xfId="33492"/>
    <cellStyle name="SAPBEXHLevel0X 2 3 9 2 2 3" xfId="33491"/>
    <cellStyle name="SAPBEXHLevel0X 2 3 9 2 3" xfId="33490"/>
    <cellStyle name="SAPBEXHLevel0X 2 3 9 2 3 2" xfId="33489"/>
    <cellStyle name="SAPBEXHLevel0X 2 3 9 2 4" xfId="33488"/>
    <cellStyle name="SAPBEXHLevel0X 2 3 9 3" xfId="33487"/>
    <cellStyle name="SAPBEXHLevel0X 2 3 9 3 2" xfId="33486"/>
    <cellStyle name="SAPBEXHLevel0X 2 3 9 3 2 2" xfId="33485"/>
    <cellStyle name="SAPBEXHLevel0X 2 3 9 3 3" xfId="33484"/>
    <cellStyle name="SAPBEXHLevel0X 2 3 9 4" xfId="33483"/>
    <cellStyle name="SAPBEXHLevel0X 2 3 9 4 2" xfId="33482"/>
    <cellStyle name="SAPBEXHLevel0X 2 3 9 5" xfId="33481"/>
    <cellStyle name="SAPBEXHLevel0X 2 4" xfId="33480"/>
    <cellStyle name="SAPBEXHLevel0X 2 4 2" xfId="33479"/>
    <cellStyle name="SAPBEXHLevel0X 2 4 2 2" xfId="33478"/>
    <cellStyle name="SAPBEXHLevel0X 2 4 2 2 2" xfId="33477"/>
    <cellStyle name="SAPBEXHLevel0X 2 4 2 2 2 2" xfId="33476"/>
    <cellStyle name="SAPBEXHLevel0X 2 4 2 2 2 2 2" xfId="33475"/>
    <cellStyle name="SAPBEXHLevel0X 2 4 2 2 2 2 2 2" xfId="33474"/>
    <cellStyle name="SAPBEXHLevel0X 2 4 2 2 2 2 3" xfId="33473"/>
    <cellStyle name="SAPBEXHLevel0X 2 4 2 2 2 3" xfId="33472"/>
    <cellStyle name="SAPBEXHLevel0X 2 4 2 2 2 3 2" xfId="33471"/>
    <cellStyle name="SAPBEXHLevel0X 2 4 2 2 2 4" xfId="33470"/>
    <cellStyle name="SAPBEXHLevel0X 2 4 2 2 3" xfId="33469"/>
    <cellStyle name="SAPBEXHLevel0X 2 4 2 2 3 2" xfId="33468"/>
    <cellStyle name="SAPBEXHLevel0X 2 4 2 3" xfId="33467"/>
    <cellStyle name="SAPBEXHLevel0X 2 4 2 3 2" xfId="33466"/>
    <cellStyle name="SAPBEXHLevel0X 2 4 2 3 2 2" xfId="33465"/>
    <cellStyle name="SAPBEXHLevel0X 2 4 2 3 2 2 2" xfId="33464"/>
    <cellStyle name="SAPBEXHLevel0X 2 4 2 3 2 2 2 2" xfId="33463"/>
    <cellStyle name="SAPBEXHLevel0X 2 4 2 3 2 2 3" xfId="33462"/>
    <cellStyle name="SAPBEXHLevel0X 2 4 2 3 2 3" xfId="33461"/>
    <cellStyle name="SAPBEXHLevel0X 2 4 2 3 2 3 2" xfId="33460"/>
    <cellStyle name="SAPBEXHLevel0X 2 4 2 3 2 4" xfId="33459"/>
    <cellStyle name="SAPBEXHLevel0X 2 4 2 4" xfId="33458"/>
    <cellStyle name="SAPBEXHLevel0X 2 4 2 4 2" xfId="33457"/>
    <cellStyle name="SAPBEXHLevel0X 2 4 2 4 2 2" xfId="33456"/>
    <cellStyle name="SAPBEXHLevel0X 2 4 2 4 2 2 2" xfId="33455"/>
    <cellStyle name="SAPBEXHLevel0X 2 4 2 4 2 2 2 2" xfId="33454"/>
    <cellStyle name="SAPBEXHLevel0X 2 4 2 4 2 2 3" xfId="33453"/>
    <cellStyle name="SAPBEXHLevel0X 2 4 2 4 2 3" xfId="33452"/>
    <cellStyle name="SAPBEXHLevel0X 2 4 2 4 2 3 2" xfId="33451"/>
    <cellStyle name="SAPBEXHLevel0X 2 4 2 4 2 4" xfId="33450"/>
    <cellStyle name="SAPBEXHLevel0X 2 4 2 4 3" xfId="33449"/>
    <cellStyle name="SAPBEXHLevel0X 2 4 2 4 3 2" xfId="33448"/>
    <cellStyle name="SAPBEXHLevel0X 2 4 2 4 4" xfId="33447"/>
    <cellStyle name="SAPBEXHLevel0X 2 4 2 5" xfId="33446"/>
    <cellStyle name="SAPBEXHLevel0X 2 4 2 5 2" xfId="33445"/>
    <cellStyle name="SAPBEXHLevel0X 2 4 2 5 2 2" xfId="33444"/>
    <cellStyle name="SAPBEXHLevel0X 2 4 2 5 2 2 2" xfId="33443"/>
    <cellStyle name="SAPBEXHLevel0X 2 4 2 5 2 2 2 2" xfId="33442"/>
    <cellStyle name="SAPBEXHLevel0X 2 4 2 5 2 2 3" xfId="33441"/>
    <cellStyle name="SAPBEXHLevel0X 2 4 2 5 2 3" xfId="33440"/>
    <cellStyle name="SAPBEXHLevel0X 2 4 2 5 2 3 2" xfId="33439"/>
    <cellStyle name="SAPBEXHLevel0X 2 4 2 5 2 4" xfId="33438"/>
    <cellStyle name="SAPBEXHLevel0X 2 4 2 5 3" xfId="33437"/>
    <cellStyle name="SAPBEXHLevel0X 2 4 2 5 3 2" xfId="33436"/>
    <cellStyle name="SAPBEXHLevel0X 2 4 2 5 3 2 2" xfId="33435"/>
    <cellStyle name="SAPBEXHLevel0X 2 4 2 5 3 3" xfId="33434"/>
    <cellStyle name="SAPBEXHLevel0X 2 4 2 5 4" xfId="33433"/>
    <cellStyle name="SAPBEXHLevel0X 2 4 2 5 4 2" xfId="33432"/>
    <cellStyle name="SAPBEXHLevel0X 2 4 2 5 5" xfId="33431"/>
    <cellStyle name="SAPBEXHLevel0X 2 4 2 6" xfId="33430"/>
    <cellStyle name="SAPBEXHLevel0X 2 4 2 6 2" xfId="33429"/>
    <cellStyle name="SAPBEXHLevel0X 2 4 2 6 2 2" xfId="33428"/>
    <cellStyle name="SAPBEXHLevel0X 2 4 2 6 2 2 2" xfId="33427"/>
    <cellStyle name="SAPBEXHLevel0X 2 4 2 6 2 2 2 2" xfId="33426"/>
    <cellStyle name="SAPBEXHLevel0X 2 4 2 6 2 2 3" xfId="33425"/>
    <cellStyle name="SAPBEXHLevel0X 2 4 2 6 2 3" xfId="33424"/>
    <cellStyle name="SAPBEXHLevel0X 2 4 2 6 2 3 2" xfId="33423"/>
    <cellStyle name="SAPBEXHLevel0X 2 4 2 6 2 4" xfId="33422"/>
    <cellStyle name="SAPBEXHLevel0X 2 4 2 6 3" xfId="33421"/>
    <cellStyle name="SAPBEXHLevel0X 2 4 2 6 3 2" xfId="33420"/>
    <cellStyle name="SAPBEXHLevel0X 2 4 2 6 4" xfId="33419"/>
    <cellStyle name="SAPBEXHLevel0X 2 4 2 7" xfId="33418"/>
    <cellStyle name="SAPBEXHLevel0X 2 4 2 7 2" xfId="33417"/>
    <cellStyle name="SAPBEXHLevel0X 2 4 2 7 2 2" xfId="33416"/>
    <cellStyle name="SAPBEXHLevel0X 2 4 2 7 2 2 2" xfId="33415"/>
    <cellStyle name="SAPBEXHLevel0X 2 4 2 7 2 2 2 2" xfId="33414"/>
    <cellStyle name="SAPBEXHLevel0X 2 4 2 7 2 2 3" xfId="33413"/>
    <cellStyle name="SAPBEXHLevel0X 2 4 2 7 2 3" xfId="33412"/>
    <cellStyle name="SAPBEXHLevel0X 2 4 2 7 2 3 2" xfId="33411"/>
    <cellStyle name="SAPBEXHLevel0X 2 4 2 7 2 4" xfId="33410"/>
    <cellStyle name="SAPBEXHLevel0X 2 4 2 7 3" xfId="33409"/>
    <cellStyle name="SAPBEXHLevel0X 2 4 2 7 3 2" xfId="33408"/>
    <cellStyle name="SAPBEXHLevel0X 2 4 2 7 3 2 2" xfId="33407"/>
    <cellStyle name="SAPBEXHLevel0X 2 4 2 7 3 3" xfId="33406"/>
    <cellStyle name="SAPBEXHLevel0X 2 4 2 7 4" xfId="33405"/>
    <cellStyle name="SAPBEXHLevel0X 2 4 2 7 4 2" xfId="33404"/>
    <cellStyle name="SAPBEXHLevel0X 2 4 2 7 5" xfId="33403"/>
    <cellStyle name="SAPBEXHLevel0X 2 4 3" xfId="33402"/>
    <cellStyle name="SAPBEXHLevel0X 2 4 3 2" xfId="33401"/>
    <cellStyle name="SAPBEXHLevel0X 2 4 3 2 2" xfId="33400"/>
    <cellStyle name="SAPBEXHLevel0X 2 4 3 2 2 2" xfId="33399"/>
    <cellStyle name="SAPBEXHLevel0X 2 4 3 2 2 2 2" xfId="33398"/>
    <cellStyle name="SAPBEXHLevel0X 2 4 3 2 2 3" xfId="33397"/>
    <cellStyle name="SAPBEXHLevel0X 2 4 3 2 3" xfId="33396"/>
    <cellStyle name="SAPBEXHLevel0X 2 4 3 2 3 2" xfId="33395"/>
    <cellStyle name="SAPBEXHLevel0X 2 4 3 2 4" xfId="33394"/>
    <cellStyle name="SAPBEXHLevel0X 2 4 3 3" xfId="33393"/>
    <cellStyle name="SAPBEXHLevel0X 2 4 3 3 2" xfId="33392"/>
    <cellStyle name="SAPBEXHLevel0X 2 4 4" xfId="33391"/>
    <cellStyle name="SAPBEXHLevel0X 2 4 4 2" xfId="33390"/>
    <cellStyle name="SAPBEXHLevel0X 2 4 4 2 2" xfId="33389"/>
    <cellStyle name="SAPBEXHLevel0X 2 4 4 2 2 2" xfId="33388"/>
    <cellStyle name="SAPBEXHLevel0X 2 4 4 2 2 2 2" xfId="33387"/>
    <cellStyle name="SAPBEXHLevel0X 2 4 4 2 2 3" xfId="33386"/>
    <cellStyle name="SAPBEXHLevel0X 2 4 4 2 3" xfId="33385"/>
    <cellStyle name="SAPBEXHLevel0X 2 4 4 2 3 2" xfId="33384"/>
    <cellStyle name="SAPBEXHLevel0X 2 4 4 2 4" xfId="33383"/>
    <cellStyle name="SAPBEXHLevel0X 2 4 5" xfId="33382"/>
    <cellStyle name="SAPBEXHLevel0X 2 4 5 2" xfId="33381"/>
    <cellStyle name="SAPBEXHLevel0X 2 4 5 2 2" xfId="33380"/>
    <cellStyle name="SAPBEXHLevel0X 2 4 5 2 2 2" xfId="33379"/>
    <cellStyle name="SAPBEXHLevel0X 2 4 5 2 2 2 2" xfId="33378"/>
    <cellStyle name="SAPBEXHLevel0X 2 4 5 2 2 3" xfId="33377"/>
    <cellStyle name="SAPBEXHLevel0X 2 4 5 2 3" xfId="33376"/>
    <cellStyle name="SAPBEXHLevel0X 2 4 5 2 3 2" xfId="33375"/>
    <cellStyle name="SAPBEXHLevel0X 2 4 5 2 4" xfId="33374"/>
    <cellStyle name="SAPBEXHLevel0X 2 4 5 3" xfId="33373"/>
    <cellStyle name="SAPBEXHLevel0X 2 4 5 3 2" xfId="33372"/>
    <cellStyle name="SAPBEXHLevel0X 2 4 5 4" xfId="33371"/>
    <cellStyle name="SAPBEXHLevel0X 2 4 6" xfId="33370"/>
    <cellStyle name="SAPBEXHLevel0X 2 4 6 2" xfId="33369"/>
    <cellStyle name="SAPBEXHLevel0X 2 4 6 2 2" xfId="33368"/>
    <cellStyle name="SAPBEXHLevel0X 2 4 6 2 2 2" xfId="33367"/>
    <cellStyle name="SAPBEXHLevel0X 2 4 6 2 2 2 2" xfId="33366"/>
    <cellStyle name="SAPBEXHLevel0X 2 4 6 2 2 3" xfId="33365"/>
    <cellStyle name="SAPBEXHLevel0X 2 4 6 2 3" xfId="33364"/>
    <cellStyle name="SAPBEXHLevel0X 2 4 6 2 3 2" xfId="33363"/>
    <cellStyle name="SAPBEXHLevel0X 2 4 6 2 4" xfId="33362"/>
    <cellStyle name="SAPBEXHLevel0X 2 4 6 3" xfId="33361"/>
    <cellStyle name="SAPBEXHLevel0X 2 4 6 3 2" xfId="33360"/>
    <cellStyle name="SAPBEXHLevel0X 2 4 6 3 2 2" xfId="33359"/>
    <cellStyle name="SAPBEXHLevel0X 2 4 6 3 3" xfId="33358"/>
    <cellStyle name="SAPBEXHLevel0X 2 4 6 4" xfId="33357"/>
    <cellStyle name="SAPBEXHLevel0X 2 4 6 4 2" xfId="33356"/>
    <cellStyle name="SAPBEXHLevel0X 2 4 6 5" xfId="33355"/>
    <cellStyle name="SAPBEXHLevel0X 2 4 7" xfId="33354"/>
    <cellStyle name="SAPBEXHLevel0X 2 4 7 2" xfId="33353"/>
    <cellStyle name="SAPBEXHLevel0X 2 4 7 2 2" xfId="33352"/>
    <cellStyle name="SAPBEXHLevel0X 2 4 7 2 2 2" xfId="33351"/>
    <cellStyle name="SAPBEXHLevel0X 2 4 7 2 2 2 2" xfId="33350"/>
    <cellStyle name="SAPBEXHLevel0X 2 4 7 2 2 3" xfId="33349"/>
    <cellStyle name="SAPBEXHLevel0X 2 4 7 2 3" xfId="33348"/>
    <cellStyle name="SAPBEXHLevel0X 2 4 7 2 3 2" xfId="33347"/>
    <cellStyle name="SAPBEXHLevel0X 2 4 7 2 4" xfId="33346"/>
    <cellStyle name="SAPBEXHLevel0X 2 4 7 3" xfId="33345"/>
    <cellStyle name="SAPBEXHLevel0X 2 4 7 3 2" xfId="33344"/>
    <cellStyle name="SAPBEXHLevel0X 2 4 7 4" xfId="33343"/>
    <cellStyle name="SAPBEXHLevel0X 2 4 8" xfId="33342"/>
    <cellStyle name="SAPBEXHLevel0X 2 4 8 2" xfId="33341"/>
    <cellStyle name="SAPBEXHLevel0X 2 4 8 2 2" xfId="33340"/>
    <cellStyle name="SAPBEXHLevel0X 2 4 8 2 2 2" xfId="33339"/>
    <cellStyle name="SAPBEXHLevel0X 2 4 8 2 2 2 2" xfId="33338"/>
    <cellStyle name="SAPBEXHLevel0X 2 4 8 2 2 3" xfId="33337"/>
    <cellStyle name="SAPBEXHLevel0X 2 4 8 2 3" xfId="33336"/>
    <cellStyle name="SAPBEXHLevel0X 2 4 8 2 3 2" xfId="33335"/>
    <cellStyle name="SAPBEXHLevel0X 2 4 8 2 4" xfId="33334"/>
    <cellStyle name="SAPBEXHLevel0X 2 4 8 3" xfId="33333"/>
    <cellStyle name="SAPBEXHLevel0X 2 4 8 3 2" xfId="33332"/>
    <cellStyle name="SAPBEXHLevel0X 2 4 8 3 2 2" xfId="33331"/>
    <cellStyle name="SAPBEXHLevel0X 2 4 8 3 3" xfId="33330"/>
    <cellStyle name="SAPBEXHLevel0X 2 4 8 4" xfId="33329"/>
    <cellStyle name="SAPBEXHLevel0X 2 4 8 4 2" xfId="33328"/>
    <cellStyle name="SAPBEXHLevel0X 2 4 8 5" xfId="33327"/>
    <cellStyle name="SAPBEXHLevel0X 2 5" xfId="33326"/>
    <cellStyle name="SAPBEXHLevel0X 2 5 2" xfId="33325"/>
    <cellStyle name="SAPBEXHLevel0X 2 5 2 2" xfId="33324"/>
    <cellStyle name="SAPBEXHLevel0X 2 5 2 2 2" xfId="33323"/>
    <cellStyle name="SAPBEXHLevel0X 2 5 2 2 2 2" xfId="33322"/>
    <cellStyle name="SAPBEXHLevel0X 2 5 2 2 2 2 2" xfId="33321"/>
    <cellStyle name="SAPBEXHLevel0X 2 5 2 2 2 2 2 2" xfId="33320"/>
    <cellStyle name="SAPBEXHLevel0X 2 5 2 2 2 2 3" xfId="33319"/>
    <cellStyle name="SAPBEXHLevel0X 2 5 2 2 2 3" xfId="33318"/>
    <cellStyle name="SAPBEXHLevel0X 2 5 2 2 2 3 2" xfId="33317"/>
    <cellStyle name="SAPBEXHLevel0X 2 5 2 2 2 4" xfId="33316"/>
    <cellStyle name="SAPBEXHLevel0X 2 5 2 2 3" xfId="33315"/>
    <cellStyle name="SAPBEXHLevel0X 2 5 2 2 3 2" xfId="33314"/>
    <cellStyle name="SAPBEXHLevel0X 2 5 2 3" xfId="33313"/>
    <cellStyle name="SAPBEXHLevel0X 2 5 2 3 2" xfId="33312"/>
    <cellStyle name="SAPBEXHLevel0X 2 5 2 3 2 2" xfId="33311"/>
    <cellStyle name="SAPBEXHLevel0X 2 5 2 3 2 2 2" xfId="33310"/>
    <cellStyle name="SAPBEXHLevel0X 2 5 2 3 2 2 2 2" xfId="33309"/>
    <cellStyle name="SAPBEXHLevel0X 2 5 2 3 2 2 3" xfId="33308"/>
    <cellStyle name="SAPBEXHLevel0X 2 5 2 3 2 3" xfId="33307"/>
    <cellStyle name="SAPBEXHLevel0X 2 5 2 3 2 3 2" xfId="33306"/>
    <cellStyle name="SAPBEXHLevel0X 2 5 2 3 2 4" xfId="33305"/>
    <cellStyle name="SAPBEXHLevel0X 2 5 2 4" xfId="33304"/>
    <cellStyle name="SAPBEXHLevel0X 2 5 2 4 2" xfId="33303"/>
    <cellStyle name="SAPBEXHLevel0X 2 5 2 4 2 2" xfId="33302"/>
    <cellStyle name="SAPBEXHLevel0X 2 5 2 4 2 2 2" xfId="33301"/>
    <cellStyle name="SAPBEXHLevel0X 2 5 2 4 2 2 2 2" xfId="33300"/>
    <cellStyle name="SAPBEXHLevel0X 2 5 2 4 2 2 3" xfId="33299"/>
    <cellStyle name="SAPBEXHLevel0X 2 5 2 4 2 3" xfId="33298"/>
    <cellStyle name="SAPBEXHLevel0X 2 5 2 4 2 3 2" xfId="33297"/>
    <cellStyle name="SAPBEXHLevel0X 2 5 2 4 2 4" xfId="33296"/>
    <cellStyle name="SAPBEXHLevel0X 2 5 2 4 3" xfId="33295"/>
    <cellStyle name="SAPBEXHLevel0X 2 5 2 4 3 2" xfId="33294"/>
    <cellStyle name="SAPBEXHLevel0X 2 5 2 4 4" xfId="33293"/>
    <cellStyle name="SAPBEXHLevel0X 2 5 2 5" xfId="33292"/>
    <cellStyle name="SAPBEXHLevel0X 2 5 2 5 2" xfId="33291"/>
    <cellStyle name="SAPBEXHLevel0X 2 5 2 5 2 2" xfId="33290"/>
    <cellStyle name="SAPBEXHLevel0X 2 5 2 5 2 2 2" xfId="33289"/>
    <cellStyle name="SAPBEXHLevel0X 2 5 2 5 2 2 2 2" xfId="33288"/>
    <cellStyle name="SAPBEXHLevel0X 2 5 2 5 2 2 3" xfId="33287"/>
    <cellStyle name="SAPBEXHLevel0X 2 5 2 5 2 3" xfId="33286"/>
    <cellStyle name="SAPBEXHLevel0X 2 5 2 5 2 3 2" xfId="33285"/>
    <cellStyle name="SAPBEXHLevel0X 2 5 2 5 2 4" xfId="33284"/>
    <cellStyle name="SAPBEXHLevel0X 2 5 2 5 3" xfId="33283"/>
    <cellStyle name="SAPBEXHLevel0X 2 5 2 5 3 2" xfId="33282"/>
    <cellStyle name="SAPBEXHLevel0X 2 5 2 5 3 2 2" xfId="33281"/>
    <cellStyle name="SAPBEXHLevel0X 2 5 2 5 3 3" xfId="33280"/>
    <cellStyle name="SAPBEXHLevel0X 2 5 2 5 4" xfId="33279"/>
    <cellStyle name="SAPBEXHLevel0X 2 5 2 5 4 2" xfId="33278"/>
    <cellStyle name="SAPBEXHLevel0X 2 5 2 5 5" xfId="33277"/>
    <cellStyle name="SAPBEXHLevel0X 2 5 2 6" xfId="33276"/>
    <cellStyle name="SAPBEXHLevel0X 2 5 2 6 2" xfId="33275"/>
    <cellStyle name="SAPBEXHLevel0X 2 5 2 6 2 2" xfId="33274"/>
    <cellStyle name="SAPBEXHLevel0X 2 5 2 6 2 2 2" xfId="33273"/>
    <cellStyle name="SAPBEXHLevel0X 2 5 2 6 2 2 2 2" xfId="33272"/>
    <cellStyle name="SAPBEXHLevel0X 2 5 2 6 2 2 3" xfId="33271"/>
    <cellStyle name="SAPBEXHLevel0X 2 5 2 6 2 3" xfId="33270"/>
    <cellStyle name="SAPBEXHLevel0X 2 5 2 6 2 3 2" xfId="33269"/>
    <cellStyle name="SAPBEXHLevel0X 2 5 2 6 2 4" xfId="33268"/>
    <cellStyle name="SAPBEXHLevel0X 2 5 2 6 3" xfId="33267"/>
    <cellStyle name="SAPBEXHLevel0X 2 5 2 6 3 2" xfId="33266"/>
    <cellStyle name="SAPBEXHLevel0X 2 5 2 6 4" xfId="33265"/>
    <cellStyle name="SAPBEXHLevel0X 2 5 2 7" xfId="33264"/>
    <cellStyle name="SAPBEXHLevel0X 2 5 2 7 2" xfId="33263"/>
    <cellStyle name="SAPBEXHLevel0X 2 5 2 7 2 2" xfId="33262"/>
    <cellStyle name="SAPBEXHLevel0X 2 5 2 7 2 2 2" xfId="33261"/>
    <cellStyle name="SAPBEXHLevel0X 2 5 2 7 2 2 2 2" xfId="33260"/>
    <cellStyle name="SAPBEXHLevel0X 2 5 2 7 2 2 3" xfId="33259"/>
    <cellStyle name="SAPBEXHLevel0X 2 5 2 7 2 3" xfId="33258"/>
    <cellStyle name="SAPBEXHLevel0X 2 5 2 7 2 3 2" xfId="33257"/>
    <cellStyle name="SAPBEXHLevel0X 2 5 2 7 2 4" xfId="33256"/>
    <cellStyle name="SAPBEXHLevel0X 2 5 2 7 3" xfId="33255"/>
    <cellStyle name="SAPBEXHLevel0X 2 5 2 7 3 2" xfId="33254"/>
    <cellStyle name="SAPBEXHLevel0X 2 5 2 7 3 2 2" xfId="33253"/>
    <cellStyle name="SAPBEXHLevel0X 2 5 2 7 3 3" xfId="33252"/>
    <cellStyle name="SAPBEXHLevel0X 2 5 2 7 4" xfId="33251"/>
    <cellStyle name="SAPBEXHLevel0X 2 5 2 7 4 2" xfId="33250"/>
    <cellStyle name="SAPBEXHLevel0X 2 5 2 7 5" xfId="33249"/>
    <cellStyle name="SAPBEXHLevel0X 2 5 3" xfId="33248"/>
    <cellStyle name="SAPBEXHLevel0X 2 5 3 2" xfId="33247"/>
    <cellStyle name="SAPBEXHLevel0X 2 5 3 2 2" xfId="33246"/>
    <cellStyle name="SAPBEXHLevel0X 2 5 3 2 2 2" xfId="33245"/>
    <cellStyle name="SAPBEXHLevel0X 2 5 3 2 2 2 2" xfId="33244"/>
    <cellStyle name="SAPBEXHLevel0X 2 5 3 2 2 3" xfId="33243"/>
    <cellStyle name="SAPBEXHLevel0X 2 5 3 2 3" xfId="33242"/>
    <cellStyle name="SAPBEXHLevel0X 2 5 3 2 3 2" xfId="33241"/>
    <cellStyle name="SAPBEXHLevel0X 2 5 3 2 4" xfId="33240"/>
    <cellStyle name="SAPBEXHLevel0X 2 5 3 3" xfId="33239"/>
    <cellStyle name="SAPBEXHLevel0X 2 5 3 3 2" xfId="33238"/>
    <cellStyle name="SAPBEXHLevel0X 2 5 4" xfId="33237"/>
    <cellStyle name="SAPBEXHLevel0X 2 5 4 2" xfId="33236"/>
    <cellStyle name="SAPBEXHLevel0X 2 5 4 2 2" xfId="33235"/>
    <cellStyle name="SAPBEXHLevel0X 2 5 4 2 2 2" xfId="33234"/>
    <cellStyle name="SAPBEXHLevel0X 2 5 4 2 2 2 2" xfId="33233"/>
    <cellStyle name="SAPBEXHLevel0X 2 5 4 2 2 3" xfId="33232"/>
    <cellStyle name="SAPBEXHLevel0X 2 5 4 2 3" xfId="33231"/>
    <cellStyle name="SAPBEXHLevel0X 2 5 4 2 3 2" xfId="33230"/>
    <cellStyle name="SAPBEXHLevel0X 2 5 4 2 4" xfId="33229"/>
    <cellStyle name="SAPBEXHLevel0X 2 5 5" xfId="33228"/>
    <cellStyle name="SAPBEXHLevel0X 2 5 5 2" xfId="33227"/>
    <cellStyle name="SAPBEXHLevel0X 2 5 5 2 2" xfId="33226"/>
    <cellStyle name="SAPBEXHLevel0X 2 5 5 2 2 2" xfId="33225"/>
    <cellStyle name="SAPBEXHLevel0X 2 5 5 2 2 2 2" xfId="33224"/>
    <cellStyle name="SAPBEXHLevel0X 2 5 5 2 2 3" xfId="33223"/>
    <cellStyle name="SAPBEXHLevel0X 2 5 5 2 3" xfId="33222"/>
    <cellStyle name="SAPBEXHLevel0X 2 5 5 2 3 2" xfId="33221"/>
    <cellStyle name="SAPBEXHLevel0X 2 5 5 2 4" xfId="33220"/>
    <cellStyle name="SAPBEXHLevel0X 2 5 5 3" xfId="33219"/>
    <cellStyle name="SAPBEXHLevel0X 2 5 5 3 2" xfId="33218"/>
    <cellStyle name="SAPBEXHLevel0X 2 5 5 4" xfId="33217"/>
    <cellStyle name="SAPBEXHLevel0X 2 5 6" xfId="33216"/>
    <cellStyle name="SAPBEXHLevel0X 2 5 6 2" xfId="33215"/>
    <cellStyle name="SAPBEXHLevel0X 2 5 6 2 2" xfId="33214"/>
    <cellStyle name="SAPBEXHLevel0X 2 5 6 2 2 2" xfId="33213"/>
    <cellStyle name="SAPBEXHLevel0X 2 5 6 2 2 2 2" xfId="33212"/>
    <cellStyle name="SAPBEXHLevel0X 2 5 6 2 2 3" xfId="33211"/>
    <cellStyle name="SAPBEXHLevel0X 2 5 6 2 3" xfId="33210"/>
    <cellStyle name="SAPBEXHLevel0X 2 5 6 2 3 2" xfId="33209"/>
    <cellStyle name="SAPBEXHLevel0X 2 5 6 2 4" xfId="33208"/>
    <cellStyle name="SAPBEXHLevel0X 2 5 6 3" xfId="33207"/>
    <cellStyle name="SAPBEXHLevel0X 2 5 6 3 2" xfId="33206"/>
    <cellStyle name="SAPBEXHLevel0X 2 5 6 3 2 2" xfId="33205"/>
    <cellStyle name="SAPBEXHLevel0X 2 5 6 3 3" xfId="33204"/>
    <cellStyle name="SAPBEXHLevel0X 2 5 6 4" xfId="33203"/>
    <cellStyle name="SAPBEXHLevel0X 2 5 6 4 2" xfId="33202"/>
    <cellStyle name="SAPBEXHLevel0X 2 5 6 5" xfId="33201"/>
    <cellStyle name="SAPBEXHLevel0X 2 5 7" xfId="33200"/>
    <cellStyle name="SAPBEXHLevel0X 2 5 7 2" xfId="33199"/>
    <cellStyle name="SAPBEXHLevel0X 2 5 7 2 2" xfId="33198"/>
    <cellStyle name="SAPBEXHLevel0X 2 5 7 2 2 2" xfId="33197"/>
    <cellStyle name="SAPBEXHLevel0X 2 5 7 2 2 2 2" xfId="33196"/>
    <cellStyle name="SAPBEXHLevel0X 2 5 7 2 2 3" xfId="33195"/>
    <cellStyle name="SAPBEXHLevel0X 2 5 7 2 3" xfId="33194"/>
    <cellStyle name="SAPBEXHLevel0X 2 5 7 2 3 2" xfId="33193"/>
    <cellStyle name="SAPBEXHLevel0X 2 5 7 2 4" xfId="33192"/>
    <cellStyle name="SAPBEXHLevel0X 2 5 7 3" xfId="33191"/>
    <cellStyle name="SAPBEXHLevel0X 2 5 7 3 2" xfId="33190"/>
    <cellStyle name="SAPBEXHLevel0X 2 5 7 4" xfId="33189"/>
    <cellStyle name="SAPBEXHLevel0X 2 5 8" xfId="33188"/>
    <cellStyle name="SAPBEXHLevel0X 2 5 8 2" xfId="33187"/>
    <cellStyle name="SAPBEXHLevel0X 2 5 8 2 2" xfId="33186"/>
    <cellStyle name="SAPBEXHLevel0X 2 5 8 2 2 2" xfId="33185"/>
    <cellStyle name="SAPBEXHLevel0X 2 5 8 2 2 2 2" xfId="33184"/>
    <cellStyle name="SAPBEXHLevel0X 2 5 8 2 2 3" xfId="33183"/>
    <cellStyle name="SAPBEXHLevel0X 2 5 8 2 3" xfId="33182"/>
    <cellStyle name="SAPBEXHLevel0X 2 5 8 2 3 2" xfId="33181"/>
    <cellStyle name="SAPBEXHLevel0X 2 5 8 2 4" xfId="33180"/>
    <cellStyle name="SAPBEXHLevel0X 2 5 8 3" xfId="33179"/>
    <cellStyle name="SAPBEXHLevel0X 2 5 8 3 2" xfId="33178"/>
    <cellStyle name="SAPBEXHLevel0X 2 5 8 3 2 2" xfId="33177"/>
    <cellStyle name="SAPBEXHLevel0X 2 5 8 3 3" xfId="33176"/>
    <cellStyle name="SAPBEXHLevel0X 2 5 8 4" xfId="33175"/>
    <cellStyle name="SAPBEXHLevel0X 2 5 8 4 2" xfId="33174"/>
    <cellStyle name="SAPBEXHLevel0X 2 5 8 5" xfId="33173"/>
    <cellStyle name="SAPBEXHLevel0X 2 6" xfId="33172"/>
    <cellStyle name="SAPBEXHLevel0X 2 6 2" xfId="33171"/>
    <cellStyle name="SAPBEXHLevel0X 2 6 2 2" xfId="33170"/>
    <cellStyle name="SAPBEXHLevel0X 2 6 2 2 2" xfId="33169"/>
    <cellStyle name="SAPBEXHLevel0X 2 6 2 2 2 2" xfId="33168"/>
    <cellStyle name="SAPBEXHLevel0X 2 6 2 2 2 2 2" xfId="33167"/>
    <cellStyle name="SAPBEXHLevel0X 2 6 2 2 2 3" xfId="33166"/>
    <cellStyle name="SAPBEXHLevel0X 2 6 2 2 3" xfId="33165"/>
    <cellStyle name="SAPBEXHLevel0X 2 6 2 2 3 2" xfId="33164"/>
    <cellStyle name="SAPBEXHLevel0X 2 6 2 2 4" xfId="33163"/>
    <cellStyle name="SAPBEXHLevel0X 2 6 2 3" xfId="33162"/>
    <cellStyle name="SAPBEXHLevel0X 2 6 2 3 2" xfId="33161"/>
    <cellStyle name="SAPBEXHLevel0X 2 6 2 4" xfId="33160"/>
    <cellStyle name="SAPBEXHLevel0X 2 6 3" xfId="33159"/>
    <cellStyle name="SAPBEXHLevel0X 2 6 3 2" xfId="33158"/>
    <cellStyle name="SAPBEXHLevel0X 2 6 3 2 2" xfId="33157"/>
    <cellStyle name="SAPBEXHLevel0X 2 6 3 2 2 2" xfId="33156"/>
    <cellStyle name="SAPBEXHLevel0X 2 6 3 2 2 2 2" xfId="33155"/>
    <cellStyle name="SAPBEXHLevel0X 2 6 3 2 2 3" xfId="33154"/>
    <cellStyle name="SAPBEXHLevel0X 2 6 3 2 3" xfId="33153"/>
    <cellStyle name="SAPBEXHLevel0X 2 6 3 2 3 2" xfId="33152"/>
    <cellStyle name="SAPBEXHLevel0X 2 6 3 2 4" xfId="33151"/>
    <cellStyle name="SAPBEXHLevel0X 2 6 3 3" xfId="33150"/>
    <cellStyle name="SAPBEXHLevel0X 2 6 3 3 2" xfId="33149"/>
    <cellStyle name="SAPBEXHLevel0X 2 6 3 3 2 2" xfId="33148"/>
    <cellStyle name="SAPBEXHLevel0X 2 6 3 3 3" xfId="33147"/>
    <cellStyle name="SAPBEXHLevel0X 2 6 3 4" xfId="33146"/>
    <cellStyle name="SAPBEXHLevel0X 2 6 3 4 2" xfId="33145"/>
    <cellStyle name="SAPBEXHLevel0X 2 6 3 5" xfId="33144"/>
    <cellStyle name="SAPBEXHLevel0X 2 6 4" xfId="33143"/>
    <cellStyle name="SAPBEXHLevel0X 2 6 4 2" xfId="33142"/>
    <cellStyle name="SAPBEXHLevel0X 2 6 4 2 2" xfId="33141"/>
    <cellStyle name="SAPBEXHLevel0X 2 6 4 2 2 2" xfId="33140"/>
    <cellStyle name="SAPBEXHLevel0X 2 6 4 2 2 2 2" xfId="33139"/>
    <cellStyle name="SAPBEXHLevel0X 2 6 4 2 2 3" xfId="33138"/>
    <cellStyle name="SAPBEXHLevel0X 2 6 4 2 3" xfId="33137"/>
    <cellStyle name="SAPBEXHLevel0X 2 6 4 2 3 2" xfId="33136"/>
    <cellStyle name="SAPBEXHLevel0X 2 6 4 2 4" xfId="33135"/>
    <cellStyle name="SAPBEXHLevel0X 2 6 4 3" xfId="33134"/>
    <cellStyle name="SAPBEXHLevel0X 2 6 4 3 2" xfId="33133"/>
    <cellStyle name="SAPBEXHLevel0X 2 6 4 4" xfId="33132"/>
    <cellStyle name="SAPBEXHLevel0X 2 6 5" xfId="33131"/>
    <cellStyle name="SAPBEXHLevel0X 2 6 5 2" xfId="33130"/>
    <cellStyle name="SAPBEXHLevel0X 2 6 5 2 2" xfId="33129"/>
    <cellStyle name="SAPBEXHLevel0X 2 6 5 2 2 2" xfId="33128"/>
    <cellStyle name="SAPBEXHLevel0X 2 6 5 2 2 2 2" xfId="33127"/>
    <cellStyle name="SAPBEXHLevel0X 2 6 5 2 2 3" xfId="33126"/>
    <cellStyle name="SAPBEXHLevel0X 2 6 5 2 3" xfId="33125"/>
    <cellStyle name="SAPBEXHLevel0X 2 6 5 2 3 2" xfId="33124"/>
    <cellStyle name="SAPBEXHLevel0X 2 6 5 2 4" xfId="33123"/>
    <cellStyle name="SAPBEXHLevel0X 2 6 5 3" xfId="33122"/>
    <cellStyle name="SAPBEXHLevel0X 2 6 5 3 2" xfId="33121"/>
    <cellStyle name="SAPBEXHLevel0X 2 6 5 3 2 2" xfId="33120"/>
    <cellStyle name="SAPBEXHLevel0X 2 6 5 3 3" xfId="33119"/>
    <cellStyle name="SAPBEXHLevel0X 2 6 5 4" xfId="33118"/>
    <cellStyle name="SAPBEXHLevel0X 2 6 5 4 2" xfId="33117"/>
    <cellStyle name="SAPBEXHLevel0X 2 6 5 5" xfId="33116"/>
    <cellStyle name="SAPBEXHLevel0X 2 6 6" xfId="33115"/>
    <cellStyle name="SAPBEXHLevel0X 2 6 6 2" xfId="33114"/>
    <cellStyle name="SAPBEXHLevel0X 2 7" xfId="33113"/>
    <cellStyle name="SAPBEXHLevel0X 2 7 2" xfId="33112"/>
    <cellStyle name="SAPBEXHLevel0X 2 7 2 2" xfId="33111"/>
    <cellStyle name="SAPBEXHLevel0X 2 7 2 2 2" xfId="33110"/>
    <cellStyle name="SAPBEXHLevel0X 2 7 2 2 2 2" xfId="33109"/>
    <cellStyle name="SAPBEXHLevel0X 2 7 2 2 3" xfId="33108"/>
    <cellStyle name="SAPBEXHLevel0X 2 7 2 3" xfId="33107"/>
    <cellStyle name="SAPBEXHLevel0X 2 7 2 3 2" xfId="33106"/>
    <cellStyle name="SAPBEXHLevel0X 2 7 2 4" xfId="33105"/>
    <cellStyle name="SAPBEXHLevel0X 2 8" xfId="33104"/>
    <cellStyle name="SAPBEXHLevel0X 2 8 2" xfId="33103"/>
    <cellStyle name="SAPBEXHLevel0X 2 8 2 2" xfId="33102"/>
    <cellStyle name="SAPBEXHLevel0X 2 8 2 2 2" xfId="33101"/>
    <cellStyle name="SAPBEXHLevel0X 2 8 2 2 2 2" xfId="33100"/>
    <cellStyle name="SAPBEXHLevel0X 2 8 2 2 3" xfId="33099"/>
    <cellStyle name="SAPBEXHLevel0X 2 8 2 3" xfId="33098"/>
    <cellStyle name="SAPBEXHLevel0X 2 8 2 3 2" xfId="33097"/>
    <cellStyle name="SAPBEXHLevel0X 2 8 2 4" xfId="33096"/>
    <cellStyle name="SAPBEXHLevel0X 2 8 3" xfId="33095"/>
    <cellStyle name="SAPBEXHLevel0X 2 8 3 2" xfId="33094"/>
    <cellStyle name="SAPBEXHLevel0X 2 8 3 2 2" xfId="33093"/>
    <cellStyle name="SAPBEXHLevel0X 2 8 3 3" xfId="33092"/>
    <cellStyle name="SAPBEXHLevel0X 2 8 4" xfId="33091"/>
    <cellStyle name="SAPBEXHLevel0X 2 8 4 2" xfId="33090"/>
    <cellStyle name="SAPBEXHLevel0X 2 8 5" xfId="33089"/>
    <cellStyle name="SAPBEXHLevel0X 3" xfId="33088"/>
    <cellStyle name="SAPBEXHLevel0X 3 2" xfId="33087"/>
    <cellStyle name="SAPBEXHLevel0X 3 2 2" xfId="33086"/>
    <cellStyle name="SAPBEXHLevel0X 3 2 2 2" xfId="33085"/>
    <cellStyle name="SAPBEXHLevel0X 3 2 2 2 2" xfId="33084"/>
    <cellStyle name="SAPBEXHLevel0X 3 2 2 2 2 2" xfId="33083"/>
    <cellStyle name="SAPBEXHLevel0X 3 2 2 2 2 2 2" xfId="33082"/>
    <cellStyle name="SAPBEXHLevel0X 3 2 2 2 2 2 2 2" xfId="33081"/>
    <cellStyle name="SAPBEXHLevel0X 3 2 2 2 2 2 2 2 2" xfId="33080"/>
    <cellStyle name="SAPBEXHLevel0X 3 2 2 2 2 2 2 3" xfId="33079"/>
    <cellStyle name="SAPBEXHLevel0X 3 2 2 2 2 2 3" xfId="33078"/>
    <cellStyle name="SAPBEXHLevel0X 3 2 2 2 2 2 3 2" xfId="33077"/>
    <cellStyle name="SAPBEXHLevel0X 3 2 2 2 2 2 4" xfId="33076"/>
    <cellStyle name="SAPBEXHLevel0X 3 2 2 2 2 3" xfId="33075"/>
    <cellStyle name="SAPBEXHLevel0X 3 2 2 2 2 3 2" xfId="33074"/>
    <cellStyle name="SAPBEXHLevel0X 3 2 2 2 3" xfId="33073"/>
    <cellStyle name="SAPBEXHLevel0X 3 2 2 2 3 2" xfId="33072"/>
    <cellStyle name="SAPBEXHLevel0X 3 2 2 2 3 2 2" xfId="33071"/>
    <cellStyle name="SAPBEXHLevel0X 3 2 2 2 3 2 2 2" xfId="33070"/>
    <cellStyle name="SAPBEXHLevel0X 3 2 2 2 3 2 2 2 2" xfId="33069"/>
    <cellStyle name="SAPBEXHLevel0X 3 2 2 2 3 2 2 3" xfId="33068"/>
    <cellStyle name="SAPBEXHLevel0X 3 2 2 2 3 2 3" xfId="33067"/>
    <cellStyle name="SAPBEXHLevel0X 3 2 2 2 3 2 3 2" xfId="33066"/>
    <cellStyle name="SAPBEXHLevel0X 3 2 2 2 3 2 4" xfId="33065"/>
    <cellStyle name="SAPBEXHLevel0X 3 2 2 2 4" xfId="33064"/>
    <cellStyle name="SAPBEXHLevel0X 3 2 2 2 4 2" xfId="33063"/>
    <cellStyle name="SAPBEXHLevel0X 3 2 2 2 4 2 2" xfId="33062"/>
    <cellStyle name="SAPBEXHLevel0X 3 2 2 2 4 2 2 2" xfId="33061"/>
    <cellStyle name="SAPBEXHLevel0X 3 2 2 2 4 2 2 2 2" xfId="33060"/>
    <cellStyle name="SAPBEXHLevel0X 3 2 2 2 4 2 2 3" xfId="33059"/>
    <cellStyle name="SAPBEXHLevel0X 3 2 2 2 4 2 3" xfId="33058"/>
    <cellStyle name="SAPBEXHLevel0X 3 2 2 2 4 2 3 2" xfId="33057"/>
    <cellStyle name="SAPBEXHLevel0X 3 2 2 2 4 2 4" xfId="33056"/>
    <cellStyle name="SAPBEXHLevel0X 3 2 2 2 4 3" xfId="33055"/>
    <cellStyle name="SAPBEXHLevel0X 3 2 2 2 4 3 2" xfId="33054"/>
    <cellStyle name="SAPBEXHLevel0X 3 2 2 2 4 4" xfId="33053"/>
    <cellStyle name="SAPBEXHLevel0X 3 2 2 2 5" xfId="33052"/>
    <cellStyle name="SAPBEXHLevel0X 3 2 2 2 5 2" xfId="33051"/>
    <cellStyle name="SAPBEXHLevel0X 3 2 2 2 5 2 2" xfId="33050"/>
    <cellStyle name="SAPBEXHLevel0X 3 2 2 2 5 2 2 2" xfId="33049"/>
    <cellStyle name="SAPBEXHLevel0X 3 2 2 2 5 2 2 2 2" xfId="33048"/>
    <cellStyle name="SAPBEXHLevel0X 3 2 2 2 5 2 2 3" xfId="33047"/>
    <cellStyle name="SAPBEXHLevel0X 3 2 2 2 5 2 3" xfId="33046"/>
    <cellStyle name="SAPBEXHLevel0X 3 2 2 2 5 2 3 2" xfId="33045"/>
    <cellStyle name="SAPBEXHLevel0X 3 2 2 2 5 2 4" xfId="33044"/>
    <cellStyle name="SAPBEXHLevel0X 3 2 2 2 5 3" xfId="33043"/>
    <cellStyle name="SAPBEXHLevel0X 3 2 2 2 5 3 2" xfId="33042"/>
    <cellStyle name="SAPBEXHLevel0X 3 2 2 2 5 3 2 2" xfId="33041"/>
    <cellStyle name="SAPBEXHLevel0X 3 2 2 2 5 3 3" xfId="33040"/>
    <cellStyle name="SAPBEXHLevel0X 3 2 2 2 5 4" xfId="33039"/>
    <cellStyle name="SAPBEXHLevel0X 3 2 2 2 5 4 2" xfId="33038"/>
    <cellStyle name="SAPBEXHLevel0X 3 2 2 2 5 5" xfId="33037"/>
    <cellStyle name="SAPBEXHLevel0X 3 2 2 2 6" xfId="33036"/>
    <cellStyle name="SAPBEXHLevel0X 3 2 2 2 6 2" xfId="33035"/>
    <cellStyle name="SAPBEXHLevel0X 3 2 2 2 6 2 2" xfId="33034"/>
    <cellStyle name="SAPBEXHLevel0X 3 2 2 2 6 2 2 2" xfId="33033"/>
    <cellStyle name="SAPBEXHLevel0X 3 2 2 2 6 2 2 2 2" xfId="33032"/>
    <cellStyle name="SAPBEXHLevel0X 3 2 2 2 6 2 2 3" xfId="33031"/>
    <cellStyle name="SAPBEXHLevel0X 3 2 2 2 6 2 3" xfId="33030"/>
    <cellStyle name="SAPBEXHLevel0X 3 2 2 2 6 2 3 2" xfId="33029"/>
    <cellStyle name="SAPBEXHLevel0X 3 2 2 2 6 2 4" xfId="33028"/>
    <cellStyle name="SAPBEXHLevel0X 3 2 2 2 6 3" xfId="33027"/>
    <cellStyle name="SAPBEXHLevel0X 3 2 2 2 6 3 2" xfId="33026"/>
    <cellStyle name="SAPBEXHLevel0X 3 2 2 2 6 4" xfId="33025"/>
    <cellStyle name="SAPBEXHLevel0X 3 2 2 2 7" xfId="33024"/>
    <cellStyle name="SAPBEXHLevel0X 3 2 2 2 7 2" xfId="33023"/>
    <cellStyle name="SAPBEXHLevel0X 3 2 2 2 7 2 2" xfId="33022"/>
    <cellStyle name="SAPBEXHLevel0X 3 2 2 2 7 2 2 2" xfId="33021"/>
    <cellStyle name="SAPBEXHLevel0X 3 2 2 2 7 2 2 2 2" xfId="33020"/>
    <cellStyle name="SAPBEXHLevel0X 3 2 2 2 7 2 2 3" xfId="33019"/>
    <cellStyle name="SAPBEXHLevel0X 3 2 2 2 7 2 3" xfId="33018"/>
    <cellStyle name="SAPBEXHLevel0X 3 2 2 2 7 2 3 2" xfId="33017"/>
    <cellStyle name="SAPBEXHLevel0X 3 2 2 2 7 2 4" xfId="33016"/>
    <cellStyle name="SAPBEXHLevel0X 3 2 2 2 7 3" xfId="33015"/>
    <cellStyle name="SAPBEXHLevel0X 3 2 2 2 7 3 2" xfId="33014"/>
    <cellStyle name="SAPBEXHLevel0X 3 2 2 2 7 3 2 2" xfId="33013"/>
    <cellStyle name="SAPBEXHLevel0X 3 2 2 2 7 3 3" xfId="33012"/>
    <cellStyle name="SAPBEXHLevel0X 3 2 2 2 7 4" xfId="33011"/>
    <cellStyle name="SAPBEXHLevel0X 3 2 2 2 7 4 2" xfId="33010"/>
    <cellStyle name="SAPBEXHLevel0X 3 2 2 2 7 5" xfId="33009"/>
    <cellStyle name="SAPBEXHLevel0X 3 2 2 3" xfId="33008"/>
    <cellStyle name="SAPBEXHLevel0X 3 2 2 3 2" xfId="33007"/>
    <cellStyle name="SAPBEXHLevel0X 3 2 2 3 2 2" xfId="33006"/>
    <cellStyle name="SAPBEXHLevel0X 3 2 2 3 2 2 2" xfId="33005"/>
    <cellStyle name="SAPBEXHLevel0X 3 2 2 3 2 2 2 2" xfId="33004"/>
    <cellStyle name="SAPBEXHLevel0X 3 2 2 3 2 2 3" xfId="33003"/>
    <cellStyle name="SAPBEXHLevel0X 3 2 2 3 2 3" xfId="33002"/>
    <cellStyle name="SAPBEXHLevel0X 3 2 2 3 2 3 2" xfId="33001"/>
    <cellStyle name="SAPBEXHLevel0X 3 2 2 3 2 4" xfId="33000"/>
    <cellStyle name="SAPBEXHLevel0X 3 2 2 3 3" xfId="32999"/>
    <cellStyle name="SAPBEXHLevel0X 3 2 2 3 3 2" xfId="32998"/>
    <cellStyle name="SAPBEXHLevel0X 3 2 2 4" xfId="32997"/>
    <cellStyle name="SAPBEXHLevel0X 3 2 2 4 2" xfId="32996"/>
    <cellStyle name="SAPBEXHLevel0X 3 2 2 4 2 2" xfId="32995"/>
    <cellStyle name="SAPBEXHLevel0X 3 2 2 4 2 2 2" xfId="32994"/>
    <cellStyle name="SAPBEXHLevel0X 3 2 2 4 2 2 2 2" xfId="32993"/>
    <cellStyle name="SAPBEXHLevel0X 3 2 2 4 2 2 3" xfId="32992"/>
    <cellStyle name="SAPBEXHLevel0X 3 2 2 4 2 3" xfId="32991"/>
    <cellStyle name="SAPBEXHLevel0X 3 2 2 4 2 3 2" xfId="32990"/>
    <cellStyle name="SAPBEXHLevel0X 3 2 2 4 2 4" xfId="32989"/>
    <cellStyle name="SAPBEXHLevel0X 3 2 2 5" xfId="32988"/>
    <cellStyle name="SAPBEXHLevel0X 3 2 2 5 2" xfId="32987"/>
    <cellStyle name="SAPBEXHLevel0X 3 2 2 5 2 2" xfId="32986"/>
    <cellStyle name="SAPBEXHLevel0X 3 2 2 5 2 2 2" xfId="32985"/>
    <cellStyle name="SAPBEXHLevel0X 3 2 2 5 2 2 2 2" xfId="32984"/>
    <cellStyle name="SAPBEXHLevel0X 3 2 2 5 2 2 3" xfId="32983"/>
    <cellStyle name="SAPBEXHLevel0X 3 2 2 5 2 3" xfId="32982"/>
    <cellStyle name="SAPBEXHLevel0X 3 2 2 5 2 3 2" xfId="32981"/>
    <cellStyle name="SAPBEXHLevel0X 3 2 2 5 2 4" xfId="32980"/>
    <cellStyle name="SAPBEXHLevel0X 3 2 2 5 3" xfId="32979"/>
    <cellStyle name="SAPBEXHLevel0X 3 2 2 5 3 2" xfId="32978"/>
    <cellStyle name="SAPBEXHLevel0X 3 2 2 5 4" xfId="32977"/>
    <cellStyle name="SAPBEXHLevel0X 3 2 2 6" xfId="32976"/>
    <cellStyle name="SAPBEXHLevel0X 3 2 2 6 2" xfId="32975"/>
    <cellStyle name="SAPBEXHLevel0X 3 2 2 6 2 2" xfId="32974"/>
    <cellStyle name="SAPBEXHLevel0X 3 2 2 6 2 2 2" xfId="32973"/>
    <cellStyle name="SAPBEXHLevel0X 3 2 2 6 2 2 2 2" xfId="32972"/>
    <cellStyle name="SAPBEXHLevel0X 3 2 2 6 2 2 3" xfId="32971"/>
    <cellStyle name="SAPBEXHLevel0X 3 2 2 6 2 3" xfId="32970"/>
    <cellStyle name="SAPBEXHLevel0X 3 2 2 6 2 3 2" xfId="32969"/>
    <cellStyle name="SAPBEXHLevel0X 3 2 2 6 2 4" xfId="32968"/>
    <cellStyle name="SAPBEXHLevel0X 3 2 2 6 3" xfId="32967"/>
    <cellStyle name="SAPBEXHLevel0X 3 2 2 6 3 2" xfId="32966"/>
    <cellStyle name="SAPBEXHLevel0X 3 2 2 6 3 2 2" xfId="32965"/>
    <cellStyle name="SAPBEXHLevel0X 3 2 2 6 3 3" xfId="32964"/>
    <cellStyle name="SAPBEXHLevel0X 3 2 2 6 4" xfId="32963"/>
    <cellStyle name="SAPBEXHLevel0X 3 2 2 6 4 2" xfId="32962"/>
    <cellStyle name="SAPBEXHLevel0X 3 2 2 6 5" xfId="32961"/>
    <cellStyle name="SAPBEXHLevel0X 3 2 2 7" xfId="32960"/>
    <cellStyle name="SAPBEXHLevel0X 3 2 2 7 2" xfId="32959"/>
    <cellStyle name="SAPBEXHLevel0X 3 2 2 7 2 2" xfId="32958"/>
    <cellStyle name="SAPBEXHLevel0X 3 2 2 7 2 2 2" xfId="32957"/>
    <cellStyle name="SAPBEXHLevel0X 3 2 2 7 2 2 2 2" xfId="32956"/>
    <cellStyle name="SAPBEXHLevel0X 3 2 2 7 2 2 3" xfId="32955"/>
    <cellStyle name="SAPBEXHLevel0X 3 2 2 7 2 3" xfId="32954"/>
    <cellStyle name="SAPBEXHLevel0X 3 2 2 7 2 3 2" xfId="32953"/>
    <cellStyle name="SAPBEXHLevel0X 3 2 2 7 2 4" xfId="32952"/>
    <cellStyle name="SAPBEXHLevel0X 3 2 2 7 3" xfId="32951"/>
    <cellStyle name="SAPBEXHLevel0X 3 2 2 7 3 2" xfId="32950"/>
    <cellStyle name="SAPBEXHLevel0X 3 2 2 7 4" xfId="32949"/>
    <cellStyle name="SAPBEXHLevel0X 3 2 2 8" xfId="32948"/>
    <cellStyle name="SAPBEXHLevel0X 3 2 2 8 2" xfId="32947"/>
    <cellStyle name="SAPBEXHLevel0X 3 2 2 8 2 2" xfId="32946"/>
    <cellStyle name="SAPBEXHLevel0X 3 2 2 8 2 2 2" xfId="32945"/>
    <cellStyle name="SAPBEXHLevel0X 3 2 2 8 2 2 2 2" xfId="32944"/>
    <cellStyle name="SAPBEXHLevel0X 3 2 2 8 2 2 3" xfId="32943"/>
    <cellStyle name="SAPBEXHLevel0X 3 2 2 8 2 3" xfId="32942"/>
    <cellStyle name="SAPBEXHLevel0X 3 2 2 8 2 3 2" xfId="32941"/>
    <cellStyle name="SAPBEXHLevel0X 3 2 2 8 2 4" xfId="32940"/>
    <cellStyle name="SAPBEXHLevel0X 3 2 2 8 3" xfId="32939"/>
    <cellStyle name="SAPBEXHLevel0X 3 2 2 8 3 2" xfId="32938"/>
    <cellStyle name="SAPBEXHLevel0X 3 2 2 8 3 2 2" xfId="32937"/>
    <cellStyle name="SAPBEXHLevel0X 3 2 2 8 3 3" xfId="32936"/>
    <cellStyle name="SAPBEXHLevel0X 3 2 2 8 4" xfId="32935"/>
    <cellStyle name="SAPBEXHLevel0X 3 2 2 8 4 2" xfId="32934"/>
    <cellStyle name="SAPBEXHLevel0X 3 2 2 8 5" xfId="32933"/>
    <cellStyle name="SAPBEXHLevel0X 3 2 3" xfId="32932"/>
    <cellStyle name="SAPBEXHLevel0X 3 2 3 2" xfId="32931"/>
    <cellStyle name="SAPBEXHLevel0X 3 2 3 2 2" xfId="32930"/>
    <cellStyle name="SAPBEXHLevel0X 3 2 3 2 2 2" xfId="32929"/>
    <cellStyle name="SAPBEXHLevel0X 3 2 3 2 2 2 2" xfId="32928"/>
    <cellStyle name="SAPBEXHLevel0X 3 2 3 2 2 2 2 2" xfId="32927"/>
    <cellStyle name="SAPBEXHLevel0X 3 2 3 2 2 2 3" xfId="32926"/>
    <cellStyle name="SAPBEXHLevel0X 3 2 3 2 2 3" xfId="32925"/>
    <cellStyle name="SAPBEXHLevel0X 3 2 3 2 2 3 2" xfId="32924"/>
    <cellStyle name="SAPBEXHLevel0X 3 2 3 2 2 4" xfId="32923"/>
    <cellStyle name="SAPBEXHLevel0X 3 2 3 2 3" xfId="32922"/>
    <cellStyle name="SAPBEXHLevel0X 3 2 3 2 3 2" xfId="32921"/>
    <cellStyle name="SAPBEXHLevel0X 3 2 3 3" xfId="32920"/>
    <cellStyle name="SAPBEXHLevel0X 3 2 3 3 2" xfId="32919"/>
    <cellStyle name="SAPBEXHLevel0X 3 2 3 3 2 2" xfId="32918"/>
    <cellStyle name="SAPBEXHLevel0X 3 2 3 3 2 2 2" xfId="32917"/>
    <cellStyle name="SAPBEXHLevel0X 3 2 3 3 2 2 2 2" xfId="32916"/>
    <cellStyle name="SAPBEXHLevel0X 3 2 3 3 2 2 3" xfId="32915"/>
    <cellStyle name="SAPBEXHLevel0X 3 2 3 3 2 3" xfId="32914"/>
    <cellStyle name="SAPBEXHLevel0X 3 2 3 3 2 3 2" xfId="32913"/>
    <cellStyle name="SAPBEXHLevel0X 3 2 3 3 2 4" xfId="32912"/>
    <cellStyle name="SAPBEXHLevel0X 3 2 3 4" xfId="32911"/>
    <cellStyle name="SAPBEXHLevel0X 3 2 3 4 2" xfId="32910"/>
    <cellStyle name="SAPBEXHLevel0X 3 2 3 4 2 2" xfId="32909"/>
    <cellStyle name="SAPBEXHLevel0X 3 2 3 4 2 2 2" xfId="32908"/>
    <cellStyle name="SAPBEXHLevel0X 3 2 3 4 2 2 2 2" xfId="32907"/>
    <cellStyle name="SAPBEXHLevel0X 3 2 3 4 2 2 3" xfId="32906"/>
    <cellStyle name="SAPBEXHLevel0X 3 2 3 4 2 3" xfId="32905"/>
    <cellStyle name="SAPBEXHLevel0X 3 2 3 4 2 3 2" xfId="32904"/>
    <cellStyle name="SAPBEXHLevel0X 3 2 3 4 2 4" xfId="32903"/>
    <cellStyle name="SAPBEXHLevel0X 3 2 3 4 3" xfId="32902"/>
    <cellStyle name="SAPBEXHLevel0X 3 2 3 4 3 2" xfId="32901"/>
    <cellStyle name="SAPBEXHLevel0X 3 2 3 4 4" xfId="32900"/>
    <cellStyle name="SAPBEXHLevel0X 3 2 3 5" xfId="32899"/>
    <cellStyle name="SAPBEXHLevel0X 3 2 3 5 2" xfId="32898"/>
    <cellStyle name="SAPBEXHLevel0X 3 2 3 5 2 2" xfId="32897"/>
    <cellStyle name="SAPBEXHLevel0X 3 2 3 5 2 2 2" xfId="32896"/>
    <cellStyle name="SAPBEXHLevel0X 3 2 3 5 2 2 2 2" xfId="32895"/>
    <cellStyle name="SAPBEXHLevel0X 3 2 3 5 2 2 3" xfId="32894"/>
    <cellStyle name="SAPBEXHLevel0X 3 2 3 5 2 3" xfId="32893"/>
    <cellStyle name="SAPBEXHLevel0X 3 2 3 5 2 3 2" xfId="32892"/>
    <cellStyle name="SAPBEXHLevel0X 3 2 3 5 2 4" xfId="32891"/>
    <cellStyle name="SAPBEXHLevel0X 3 2 3 5 3" xfId="32890"/>
    <cellStyle name="SAPBEXHLevel0X 3 2 3 5 3 2" xfId="32889"/>
    <cellStyle name="SAPBEXHLevel0X 3 2 3 5 3 2 2" xfId="32888"/>
    <cellStyle name="SAPBEXHLevel0X 3 2 3 5 3 3" xfId="32887"/>
    <cellStyle name="SAPBEXHLevel0X 3 2 3 5 4" xfId="32886"/>
    <cellStyle name="SAPBEXHLevel0X 3 2 3 5 4 2" xfId="32885"/>
    <cellStyle name="SAPBEXHLevel0X 3 2 3 5 5" xfId="32884"/>
    <cellStyle name="SAPBEXHLevel0X 3 2 3 6" xfId="32883"/>
    <cellStyle name="SAPBEXHLevel0X 3 2 3 6 2" xfId="32882"/>
    <cellStyle name="SAPBEXHLevel0X 3 2 3 6 2 2" xfId="32881"/>
    <cellStyle name="SAPBEXHLevel0X 3 2 3 6 2 2 2" xfId="32880"/>
    <cellStyle name="SAPBEXHLevel0X 3 2 3 6 2 2 2 2" xfId="32879"/>
    <cellStyle name="SAPBEXHLevel0X 3 2 3 6 2 2 3" xfId="32878"/>
    <cellStyle name="SAPBEXHLevel0X 3 2 3 6 2 3" xfId="32877"/>
    <cellStyle name="SAPBEXHLevel0X 3 2 3 6 2 3 2" xfId="32876"/>
    <cellStyle name="SAPBEXHLevel0X 3 2 3 6 2 4" xfId="32875"/>
    <cellStyle name="SAPBEXHLevel0X 3 2 3 6 3" xfId="32874"/>
    <cellStyle name="SAPBEXHLevel0X 3 2 3 6 3 2" xfId="32873"/>
    <cellStyle name="SAPBEXHLevel0X 3 2 3 6 4" xfId="32872"/>
    <cellStyle name="SAPBEXHLevel0X 3 2 3 7" xfId="32871"/>
    <cellStyle name="SAPBEXHLevel0X 3 2 3 7 2" xfId="32870"/>
    <cellStyle name="SAPBEXHLevel0X 3 2 3 7 2 2" xfId="32869"/>
    <cellStyle name="SAPBEXHLevel0X 3 2 3 7 2 2 2" xfId="32868"/>
    <cellStyle name="SAPBEXHLevel0X 3 2 3 7 2 2 2 2" xfId="32867"/>
    <cellStyle name="SAPBEXHLevel0X 3 2 3 7 2 2 3" xfId="32866"/>
    <cellStyle name="SAPBEXHLevel0X 3 2 3 7 2 3" xfId="32865"/>
    <cellStyle name="SAPBEXHLevel0X 3 2 3 7 2 3 2" xfId="32864"/>
    <cellStyle name="SAPBEXHLevel0X 3 2 3 7 2 4" xfId="32863"/>
    <cellStyle name="SAPBEXHLevel0X 3 2 3 7 3" xfId="32862"/>
    <cellStyle name="SAPBEXHLevel0X 3 2 3 7 3 2" xfId="32861"/>
    <cellStyle name="SAPBEXHLevel0X 3 2 3 7 3 2 2" xfId="32860"/>
    <cellStyle name="SAPBEXHLevel0X 3 2 3 7 3 3" xfId="32859"/>
    <cellStyle name="SAPBEXHLevel0X 3 2 3 7 4" xfId="32858"/>
    <cellStyle name="SAPBEXHLevel0X 3 2 3 7 4 2" xfId="32857"/>
    <cellStyle name="SAPBEXHLevel0X 3 2 3 7 5" xfId="32856"/>
    <cellStyle name="SAPBEXHLevel0X 3 2 4" xfId="32855"/>
    <cellStyle name="SAPBEXHLevel0X 3 2 4 2" xfId="32854"/>
    <cellStyle name="SAPBEXHLevel0X 3 2 4 2 2" xfId="32853"/>
    <cellStyle name="SAPBEXHLevel0X 3 2 4 2 2 2" xfId="32852"/>
    <cellStyle name="SAPBEXHLevel0X 3 2 4 2 2 2 2" xfId="32851"/>
    <cellStyle name="SAPBEXHLevel0X 3 2 4 2 2 3" xfId="32850"/>
    <cellStyle name="SAPBEXHLevel0X 3 2 4 2 3" xfId="32849"/>
    <cellStyle name="SAPBEXHLevel0X 3 2 4 2 3 2" xfId="32848"/>
    <cellStyle name="SAPBEXHLevel0X 3 2 4 2 4" xfId="32847"/>
    <cellStyle name="SAPBEXHLevel0X 3 2 4 3" xfId="32846"/>
    <cellStyle name="SAPBEXHLevel0X 3 2 4 3 2" xfId="32845"/>
    <cellStyle name="SAPBEXHLevel0X 3 2 5" xfId="32844"/>
    <cellStyle name="SAPBEXHLevel0X 3 2 5 2" xfId="32843"/>
    <cellStyle name="SAPBEXHLevel0X 3 2 5 2 2" xfId="32842"/>
    <cellStyle name="SAPBEXHLevel0X 3 2 5 2 2 2" xfId="32841"/>
    <cellStyle name="SAPBEXHLevel0X 3 2 5 2 2 2 2" xfId="32840"/>
    <cellStyle name="SAPBEXHLevel0X 3 2 5 2 2 3" xfId="32839"/>
    <cellStyle name="SAPBEXHLevel0X 3 2 5 2 3" xfId="32838"/>
    <cellStyle name="SAPBEXHLevel0X 3 2 5 2 3 2" xfId="32837"/>
    <cellStyle name="SAPBEXHLevel0X 3 2 5 2 4" xfId="32836"/>
    <cellStyle name="SAPBEXHLevel0X 3 2 6" xfId="32835"/>
    <cellStyle name="SAPBEXHLevel0X 3 2 6 2" xfId="32834"/>
    <cellStyle name="SAPBEXHLevel0X 3 2 6 2 2" xfId="32833"/>
    <cellStyle name="SAPBEXHLevel0X 3 2 6 2 2 2" xfId="32832"/>
    <cellStyle name="SAPBEXHLevel0X 3 2 6 2 2 2 2" xfId="32831"/>
    <cellStyle name="SAPBEXHLevel0X 3 2 6 2 2 3" xfId="32830"/>
    <cellStyle name="SAPBEXHLevel0X 3 2 6 2 3" xfId="32829"/>
    <cellStyle name="SAPBEXHLevel0X 3 2 6 2 3 2" xfId="32828"/>
    <cellStyle name="SAPBEXHLevel0X 3 2 6 2 4" xfId="32827"/>
    <cellStyle name="SAPBEXHLevel0X 3 2 6 3" xfId="32826"/>
    <cellStyle name="SAPBEXHLevel0X 3 2 6 3 2" xfId="32825"/>
    <cellStyle name="SAPBEXHLevel0X 3 2 6 4" xfId="32824"/>
    <cellStyle name="SAPBEXHLevel0X 3 2 7" xfId="32823"/>
    <cellStyle name="SAPBEXHLevel0X 3 2 7 2" xfId="32822"/>
    <cellStyle name="SAPBEXHLevel0X 3 2 7 2 2" xfId="32821"/>
    <cellStyle name="SAPBEXHLevel0X 3 2 7 2 2 2" xfId="32820"/>
    <cellStyle name="SAPBEXHLevel0X 3 2 7 2 2 2 2" xfId="32819"/>
    <cellStyle name="SAPBEXHLevel0X 3 2 7 2 2 3" xfId="32818"/>
    <cellStyle name="SAPBEXHLevel0X 3 2 7 2 3" xfId="32817"/>
    <cellStyle name="SAPBEXHLevel0X 3 2 7 2 3 2" xfId="32816"/>
    <cellStyle name="SAPBEXHLevel0X 3 2 7 2 4" xfId="32815"/>
    <cellStyle name="SAPBEXHLevel0X 3 2 7 3" xfId="32814"/>
    <cellStyle name="SAPBEXHLevel0X 3 2 7 3 2" xfId="32813"/>
    <cellStyle name="SAPBEXHLevel0X 3 2 7 3 2 2" xfId="32812"/>
    <cellStyle name="SAPBEXHLevel0X 3 2 7 3 3" xfId="32811"/>
    <cellStyle name="SAPBEXHLevel0X 3 2 7 4" xfId="32810"/>
    <cellStyle name="SAPBEXHLevel0X 3 2 7 4 2" xfId="32809"/>
    <cellStyle name="SAPBEXHLevel0X 3 2 7 5" xfId="32808"/>
    <cellStyle name="SAPBEXHLevel0X 3 2 8" xfId="32807"/>
    <cellStyle name="SAPBEXHLevel0X 3 2 8 2" xfId="32806"/>
    <cellStyle name="SAPBEXHLevel0X 3 2 8 2 2" xfId="32805"/>
    <cellStyle name="SAPBEXHLevel0X 3 2 8 2 2 2" xfId="32804"/>
    <cellStyle name="SAPBEXHLevel0X 3 2 8 2 2 2 2" xfId="32803"/>
    <cellStyle name="SAPBEXHLevel0X 3 2 8 2 2 3" xfId="32802"/>
    <cellStyle name="SAPBEXHLevel0X 3 2 8 2 3" xfId="32801"/>
    <cellStyle name="SAPBEXHLevel0X 3 2 8 2 3 2" xfId="32800"/>
    <cellStyle name="SAPBEXHLevel0X 3 2 8 2 4" xfId="32799"/>
    <cellStyle name="SAPBEXHLevel0X 3 2 8 3" xfId="32798"/>
    <cellStyle name="SAPBEXHLevel0X 3 2 8 3 2" xfId="32797"/>
    <cellStyle name="SAPBEXHLevel0X 3 2 8 4" xfId="32796"/>
    <cellStyle name="SAPBEXHLevel0X 3 2 9" xfId="32795"/>
    <cellStyle name="SAPBEXHLevel0X 3 2 9 2" xfId="32794"/>
    <cellStyle name="SAPBEXHLevel0X 3 2 9 2 2" xfId="32793"/>
    <cellStyle name="SAPBEXHLevel0X 3 2 9 2 2 2" xfId="32792"/>
    <cellStyle name="SAPBEXHLevel0X 3 2 9 2 2 2 2" xfId="32791"/>
    <cellStyle name="SAPBEXHLevel0X 3 2 9 2 2 3" xfId="32790"/>
    <cellStyle name="SAPBEXHLevel0X 3 2 9 2 3" xfId="32789"/>
    <cellStyle name="SAPBEXHLevel0X 3 2 9 2 3 2" xfId="32788"/>
    <cellStyle name="SAPBEXHLevel0X 3 2 9 2 4" xfId="32787"/>
    <cellStyle name="SAPBEXHLevel0X 3 2 9 3" xfId="32786"/>
    <cellStyle name="SAPBEXHLevel0X 3 2 9 3 2" xfId="32785"/>
    <cellStyle name="SAPBEXHLevel0X 3 2 9 3 2 2" xfId="32784"/>
    <cellStyle name="SAPBEXHLevel0X 3 2 9 3 3" xfId="32783"/>
    <cellStyle name="SAPBEXHLevel0X 3 2 9 4" xfId="32782"/>
    <cellStyle name="SAPBEXHLevel0X 3 2 9 4 2" xfId="32781"/>
    <cellStyle name="SAPBEXHLevel0X 3 2 9 5" xfId="32780"/>
    <cellStyle name="SAPBEXHLevel0X 3 3" xfId="32779"/>
    <cellStyle name="SAPBEXHLevel0X 3 3 2" xfId="32778"/>
    <cellStyle name="SAPBEXHLevel0X 3 3 2 2" xfId="32777"/>
    <cellStyle name="SAPBEXHLevel0X 3 3 2 2 2" xfId="32776"/>
    <cellStyle name="SAPBEXHLevel0X 3 3 2 2 2 2" xfId="32775"/>
    <cellStyle name="SAPBEXHLevel0X 3 3 2 2 2 2 2" xfId="32774"/>
    <cellStyle name="SAPBEXHLevel0X 3 3 2 2 2 2 2 2" xfId="32773"/>
    <cellStyle name="SAPBEXHLevel0X 3 3 2 2 2 2 3" xfId="32772"/>
    <cellStyle name="SAPBEXHLevel0X 3 3 2 2 2 3" xfId="32771"/>
    <cellStyle name="SAPBEXHLevel0X 3 3 2 2 2 3 2" xfId="32770"/>
    <cellStyle name="SAPBEXHLevel0X 3 3 2 2 2 4" xfId="32769"/>
    <cellStyle name="SAPBEXHLevel0X 3 3 2 2 3" xfId="32768"/>
    <cellStyle name="SAPBEXHLevel0X 3 3 2 2 3 2" xfId="32767"/>
    <cellStyle name="SAPBEXHLevel0X 3 3 2 3" xfId="32766"/>
    <cellStyle name="SAPBEXHLevel0X 3 3 2 3 2" xfId="32765"/>
    <cellStyle name="SAPBEXHLevel0X 3 3 2 3 2 2" xfId="32764"/>
    <cellStyle name="SAPBEXHLevel0X 3 3 2 3 2 2 2" xfId="32763"/>
    <cellStyle name="SAPBEXHLevel0X 3 3 2 3 2 2 2 2" xfId="32762"/>
    <cellStyle name="SAPBEXHLevel0X 3 3 2 3 2 2 3" xfId="32761"/>
    <cellStyle name="SAPBEXHLevel0X 3 3 2 3 2 3" xfId="32760"/>
    <cellStyle name="SAPBEXHLevel0X 3 3 2 3 2 3 2" xfId="32759"/>
    <cellStyle name="SAPBEXHLevel0X 3 3 2 3 2 4" xfId="32758"/>
    <cellStyle name="SAPBEXHLevel0X 3 3 2 4" xfId="32757"/>
    <cellStyle name="SAPBEXHLevel0X 3 3 2 4 2" xfId="32756"/>
    <cellStyle name="SAPBEXHLevel0X 3 3 2 4 2 2" xfId="32755"/>
    <cellStyle name="SAPBEXHLevel0X 3 3 2 4 2 2 2" xfId="32754"/>
    <cellStyle name="SAPBEXHLevel0X 3 3 2 4 2 2 2 2" xfId="32753"/>
    <cellStyle name="SAPBEXHLevel0X 3 3 2 4 2 2 3" xfId="32752"/>
    <cellStyle name="SAPBEXHLevel0X 3 3 2 4 2 3" xfId="32751"/>
    <cellStyle name="SAPBEXHLevel0X 3 3 2 4 2 3 2" xfId="32750"/>
    <cellStyle name="SAPBEXHLevel0X 3 3 2 4 2 4" xfId="32749"/>
    <cellStyle name="SAPBEXHLevel0X 3 3 2 4 3" xfId="32748"/>
    <cellStyle name="SAPBEXHLevel0X 3 3 2 4 3 2" xfId="32747"/>
    <cellStyle name="SAPBEXHLevel0X 3 3 2 4 4" xfId="32746"/>
    <cellStyle name="SAPBEXHLevel0X 3 3 2 5" xfId="32745"/>
    <cellStyle name="SAPBEXHLevel0X 3 3 2 5 2" xfId="32744"/>
    <cellStyle name="SAPBEXHLevel0X 3 3 2 5 2 2" xfId="32743"/>
    <cellStyle name="SAPBEXHLevel0X 3 3 2 5 2 2 2" xfId="32742"/>
    <cellStyle name="SAPBEXHLevel0X 3 3 2 5 2 2 2 2" xfId="32741"/>
    <cellStyle name="SAPBEXHLevel0X 3 3 2 5 2 2 3" xfId="32740"/>
    <cellStyle name="SAPBEXHLevel0X 3 3 2 5 2 3" xfId="32739"/>
    <cellStyle name="SAPBEXHLevel0X 3 3 2 5 2 3 2" xfId="32738"/>
    <cellStyle name="SAPBEXHLevel0X 3 3 2 5 2 4" xfId="32737"/>
    <cellStyle name="SAPBEXHLevel0X 3 3 2 5 3" xfId="32736"/>
    <cellStyle name="SAPBEXHLevel0X 3 3 2 5 3 2" xfId="32735"/>
    <cellStyle name="SAPBEXHLevel0X 3 3 2 5 3 2 2" xfId="32734"/>
    <cellStyle name="SAPBEXHLevel0X 3 3 2 5 3 3" xfId="32733"/>
    <cellStyle name="SAPBEXHLevel0X 3 3 2 5 4" xfId="32732"/>
    <cellStyle name="SAPBEXHLevel0X 3 3 2 5 4 2" xfId="32731"/>
    <cellStyle name="SAPBEXHLevel0X 3 3 2 5 5" xfId="32730"/>
    <cellStyle name="SAPBEXHLevel0X 3 3 2 6" xfId="32729"/>
    <cellStyle name="SAPBEXHLevel0X 3 3 2 6 2" xfId="32728"/>
    <cellStyle name="SAPBEXHLevel0X 3 3 2 6 2 2" xfId="32727"/>
    <cellStyle name="SAPBEXHLevel0X 3 3 2 6 2 2 2" xfId="32726"/>
    <cellStyle name="SAPBEXHLevel0X 3 3 2 6 2 2 2 2" xfId="32725"/>
    <cellStyle name="SAPBEXHLevel0X 3 3 2 6 2 2 3" xfId="32724"/>
    <cellStyle name="SAPBEXHLevel0X 3 3 2 6 2 3" xfId="32723"/>
    <cellStyle name="SAPBEXHLevel0X 3 3 2 6 2 3 2" xfId="32722"/>
    <cellStyle name="SAPBEXHLevel0X 3 3 2 6 2 4" xfId="32721"/>
    <cellStyle name="SAPBEXHLevel0X 3 3 2 6 3" xfId="32720"/>
    <cellStyle name="SAPBEXHLevel0X 3 3 2 6 3 2" xfId="32719"/>
    <cellStyle name="SAPBEXHLevel0X 3 3 2 6 4" xfId="32718"/>
    <cellStyle name="SAPBEXHLevel0X 3 3 2 7" xfId="32717"/>
    <cellStyle name="SAPBEXHLevel0X 3 3 2 7 2" xfId="32716"/>
    <cellStyle name="SAPBEXHLevel0X 3 3 2 7 2 2" xfId="32715"/>
    <cellStyle name="SAPBEXHLevel0X 3 3 2 7 2 2 2" xfId="32714"/>
    <cellStyle name="SAPBEXHLevel0X 3 3 2 7 2 2 2 2" xfId="32713"/>
    <cellStyle name="SAPBEXHLevel0X 3 3 2 7 2 2 3" xfId="32712"/>
    <cellStyle name="SAPBEXHLevel0X 3 3 2 7 2 3" xfId="32711"/>
    <cellStyle name="SAPBEXHLevel0X 3 3 2 7 2 3 2" xfId="32710"/>
    <cellStyle name="SAPBEXHLevel0X 3 3 2 7 2 4" xfId="32709"/>
    <cellStyle name="SAPBEXHLevel0X 3 3 2 7 3" xfId="32708"/>
    <cellStyle name="SAPBEXHLevel0X 3 3 2 7 3 2" xfId="32707"/>
    <cellStyle name="SAPBEXHLevel0X 3 3 2 7 3 2 2" xfId="32706"/>
    <cellStyle name="SAPBEXHLevel0X 3 3 2 7 3 3" xfId="32705"/>
    <cellStyle name="SAPBEXHLevel0X 3 3 2 7 4" xfId="32704"/>
    <cellStyle name="SAPBEXHLevel0X 3 3 2 7 4 2" xfId="32703"/>
    <cellStyle name="SAPBEXHLevel0X 3 3 2 7 5" xfId="32702"/>
    <cellStyle name="SAPBEXHLevel0X 3 3 3" xfId="32701"/>
    <cellStyle name="SAPBEXHLevel0X 3 3 3 2" xfId="32700"/>
    <cellStyle name="SAPBEXHLevel0X 3 3 3 2 2" xfId="32699"/>
    <cellStyle name="SAPBEXHLevel0X 3 3 3 2 2 2" xfId="32698"/>
    <cellStyle name="SAPBEXHLevel0X 3 3 3 2 2 2 2" xfId="32697"/>
    <cellStyle name="SAPBEXHLevel0X 3 3 3 2 2 3" xfId="32696"/>
    <cellStyle name="SAPBEXHLevel0X 3 3 3 2 3" xfId="32695"/>
    <cellStyle name="SAPBEXHLevel0X 3 3 3 2 3 2" xfId="32694"/>
    <cellStyle name="SAPBEXHLevel0X 3 3 3 2 4" xfId="32693"/>
    <cellStyle name="SAPBEXHLevel0X 3 3 3 3" xfId="32692"/>
    <cellStyle name="SAPBEXHLevel0X 3 3 3 3 2" xfId="32691"/>
    <cellStyle name="SAPBEXHLevel0X 3 3 4" xfId="32690"/>
    <cellStyle name="SAPBEXHLevel0X 3 3 4 2" xfId="32689"/>
    <cellStyle name="SAPBEXHLevel0X 3 3 4 2 2" xfId="32688"/>
    <cellStyle name="SAPBEXHLevel0X 3 3 4 2 2 2" xfId="32687"/>
    <cellStyle name="SAPBEXHLevel0X 3 3 4 2 2 2 2" xfId="32686"/>
    <cellStyle name="SAPBEXHLevel0X 3 3 4 2 2 3" xfId="32685"/>
    <cellStyle name="SAPBEXHLevel0X 3 3 4 2 3" xfId="32684"/>
    <cellStyle name="SAPBEXHLevel0X 3 3 4 2 3 2" xfId="32683"/>
    <cellStyle name="SAPBEXHLevel0X 3 3 4 2 4" xfId="32682"/>
    <cellStyle name="SAPBEXHLevel0X 3 3 5" xfId="32681"/>
    <cellStyle name="SAPBEXHLevel0X 3 3 5 2" xfId="32680"/>
    <cellStyle name="SAPBEXHLevel0X 3 3 5 2 2" xfId="32679"/>
    <cellStyle name="SAPBEXHLevel0X 3 3 5 2 2 2" xfId="32678"/>
    <cellStyle name="SAPBEXHLevel0X 3 3 5 2 2 2 2" xfId="32677"/>
    <cellStyle name="SAPBEXHLevel0X 3 3 5 2 2 3" xfId="32676"/>
    <cellStyle name="SAPBEXHLevel0X 3 3 5 2 3" xfId="32675"/>
    <cellStyle name="SAPBEXHLevel0X 3 3 5 2 3 2" xfId="32674"/>
    <cellStyle name="SAPBEXHLevel0X 3 3 5 2 4" xfId="32673"/>
    <cellStyle name="SAPBEXHLevel0X 3 3 5 3" xfId="32672"/>
    <cellStyle name="SAPBEXHLevel0X 3 3 5 3 2" xfId="32671"/>
    <cellStyle name="SAPBEXHLevel0X 3 3 5 4" xfId="32670"/>
    <cellStyle name="SAPBEXHLevel0X 3 3 6" xfId="32669"/>
    <cellStyle name="SAPBEXHLevel0X 3 3 6 2" xfId="32668"/>
    <cellStyle name="SAPBEXHLevel0X 3 3 6 2 2" xfId="32667"/>
    <cellStyle name="SAPBEXHLevel0X 3 3 6 2 2 2" xfId="32666"/>
    <cellStyle name="SAPBEXHLevel0X 3 3 6 2 2 2 2" xfId="32665"/>
    <cellStyle name="SAPBEXHLevel0X 3 3 6 2 2 3" xfId="32664"/>
    <cellStyle name="SAPBEXHLevel0X 3 3 6 2 3" xfId="32663"/>
    <cellStyle name="SAPBEXHLevel0X 3 3 6 2 3 2" xfId="32662"/>
    <cellStyle name="SAPBEXHLevel0X 3 3 6 2 4" xfId="32661"/>
    <cellStyle name="SAPBEXHLevel0X 3 3 6 3" xfId="32660"/>
    <cellStyle name="SAPBEXHLevel0X 3 3 6 3 2" xfId="32659"/>
    <cellStyle name="SAPBEXHLevel0X 3 3 6 3 2 2" xfId="32658"/>
    <cellStyle name="SAPBEXHLevel0X 3 3 6 3 3" xfId="32657"/>
    <cellStyle name="SAPBEXHLevel0X 3 3 6 4" xfId="32656"/>
    <cellStyle name="SAPBEXHLevel0X 3 3 6 4 2" xfId="32655"/>
    <cellStyle name="SAPBEXHLevel0X 3 3 6 5" xfId="32654"/>
    <cellStyle name="SAPBEXHLevel0X 3 3 7" xfId="32653"/>
    <cellStyle name="SAPBEXHLevel0X 3 3 7 2" xfId="32652"/>
    <cellStyle name="SAPBEXHLevel0X 3 3 7 2 2" xfId="32651"/>
    <cellStyle name="SAPBEXHLevel0X 3 3 7 2 2 2" xfId="32650"/>
    <cellStyle name="SAPBEXHLevel0X 3 3 7 2 2 2 2" xfId="32649"/>
    <cellStyle name="SAPBEXHLevel0X 3 3 7 2 2 3" xfId="32648"/>
    <cellStyle name="SAPBEXHLevel0X 3 3 7 2 3" xfId="32647"/>
    <cellStyle name="SAPBEXHLevel0X 3 3 7 2 3 2" xfId="32646"/>
    <cellStyle name="SAPBEXHLevel0X 3 3 7 2 4" xfId="32645"/>
    <cellStyle name="SAPBEXHLevel0X 3 3 7 3" xfId="32644"/>
    <cellStyle name="SAPBEXHLevel0X 3 3 7 3 2" xfId="32643"/>
    <cellStyle name="SAPBEXHLevel0X 3 3 7 4" xfId="32642"/>
    <cellStyle name="SAPBEXHLevel0X 3 3 8" xfId="32641"/>
    <cellStyle name="SAPBEXHLevel0X 3 3 8 2" xfId="32640"/>
    <cellStyle name="SAPBEXHLevel0X 3 3 8 2 2" xfId="32639"/>
    <cellStyle name="SAPBEXHLevel0X 3 3 8 2 2 2" xfId="32638"/>
    <cellStyle name="SAPBEXHLevel0X 3 3 8 2 2 2 2" xfId="32637"/>
    <cellStyle name="SAPBEXHLevel0X 3 3 8 2 2 3" xfId="32636"/>
    <cellStyle name="SAPBEXHLevel0X 3 3 8 2 3" xfId="32635"/>
    <cellStyle name="SAPBEXHLevel0X 3 3 8 2 3 2" xfId="32634"/>
    <cellStyle name="SAPBEXHLevel0X 3 3 8 2 4" xfId="32633"/>
    <cellStyle name="SAPBEXHLevel0X 3 3 8 3" xfId="32632"/>
    <cellStyle name="SAPBEXHLevel0X 3 3 8 3 2" xfId="32631"/>
    <cellStyle name="SAPBEXHLevel0X 3 3 8 3 2 2" xfId="32630"/>
    <cellStyle name="SAPBEXHLevel0X 3 3 8 3 3" xfId="32629"/>
    <cellStyle name="SAPBEXHLevel0X 3 3 8 4" xfId="32628"/>
    <cellStyle name="SAPBEXHLevel0X 3 3 8 4 2" xfId="32627"/>
    <cellStyle name="SAPBEXHLevel0X 3 3 8 5" xfId="32626"/>
    <cellStyle name="SAPBEXHLevel0X 3 4" xfId="32625"/>
    <cellStyle name="SAPBEXHLevel0X 3 4 2" xfId="32624"/>
    <cellStyle name="SAPBEXHLevel0X 3 4 2 2" xfId="32623"/>
    <cellStyle name="SAPBEXHLevel0X 3 4 2 2 2" xfId="32622"/>
    <cellStyle name="SAPBEXHLevel0X 3 4 2 2 2 2" xfId="32621"/>
    <cellStyle name="SAPBEXHLevel0X 3 4 2 2 2 2 2" xfId="32620"/>
    <cellStyle name="SAPBEXHLevel0X 3 4 2 2 2 2 2 2" xfId="32619"/>
    <cellStyle name="SAPBEXHLevel0X 3 4 2 2 2 2 3" xfId="32618"/>
    <cellStyle name="SAPBEXHLevel0X 3 4 2 2 2 3" xfId="32617"/>
    <cellStyle name="SAPBEXHLevel0X 3 4 2 2 2 3 2" xfId="32616"/>
    <cellStyle name="SAPBEXHLevel0X 3 4 2 2 2 4" xfId="32615"/>
    <cellStyle name="SAPBEXHLevel0X 3 4 2 2 3" xfId="32614"/>
    <cellStyle name="SAPBEXHLevel0X 3 4 2 2 3 2" xfId="32613"/>
    <cellStyle name="SAPBEXHLevel0X 3 4 2 3" xfId="32612"/>
    <cellStyle name="SAPBEXHLevel0X 3 4 2 3 2" xfId="32611"/>
    <cellStyle name="SAPBEXHLevel0X 3 4 2 3 2 2" xfId="32610"/>
    <cellStyle name="SAPBEXHLevel0X 3 4 2 3 2 2 2" xfId="32609"/>
    <cellStyle name="SAPBEXHLevel0X 3 4 2 3 2 2 2 2" xfId="32608"/>
    <cellStyle name="SAPBEXHLevel0X 3 4 2 3 2 2 3" xfId="32607"/>
    <cellStyle name="SAPBEXHLevel0X 3 4 2 3 2 3" xfId="32606"/>
    <cellStyle name="SAPBEXHLevel0X 3 4 2 3 2 3 2" xfId="32605"/>
    <cellStyle name="SAPBEXHLevel0X 3 4 2 3 2 4" xfId="32604"/>
    <cellStyle name="SAPBEXHLevel0X 3 4 2 4" xfId="32603"/>
    <cellStyle name="SAPBEXHLevel0X 3 4 2 4 2" xfId="32602"/>
    <cellStyle name="SAPBEXHLevel0X 3 4 2 4 2 2" xfId="32601"/>
    <cellStyle name="SAPBEXHLevel0X 3 4 2 4 2 2 2" xfId="32600"/>
    <cellStyle name="SAPBEXHLevel0X 3 4 2 4 2 2 2 2" xfId="32599"/>
    <cellStyle name="SAPBEXHLevel0X 3 4 2 4 2 2 3" xfId="32598"/>
    <cellStyle name="SAPBEXHLevel0X 3 4 2 4 2 3" xfId="32597"/>
    <cellStyle name="SAPBEXHLevel0X 3 4 2 4 2 3 2" xfId="32596"/>
    <cellStyle name="SAPBEXHLevel0X 3 4 2 4 2 4" xfId="32595"/>
    <cellStyle name="SAPBEXHLevel0X 3 4 2 4 3" xfId="32594"/>
    <cellStyle name="SAPBEXHLevel0X 3 4 2 4 3 2" xfId="32593"/>
    <cellStyle name="SAPBEXHLevel0X 3 4 2 4 4" xfId="32592"/>
    <cellStyle name="SAPBEXHLevel0X 3 4 2 5" xfId="32591"/>
    <cellStyle name="SAPBEXHLevel0X 3 4 2 5 2" xfId="32590"/>
    <cellStyle name="SAPBEXHLevel0X 3 4 2 5 2 2" xfId="32589"/>
    <cellStyle name="SAPBEXHLevel0X 3 4 2 5 2 2 2" xfId="32588"/>
    <cellStyle name="SAPBEXHLevel0X 3 4 2 5 2 2 2 2" xfId="32587"/>
    <cellStyle name="SAPBEXHLevel0X 3 4 2 5 2 2 3" xfId="32586"/>
    <cellStyle name="SAPBEXHLevel0X 3 4 2 5 2 3" xfId="32585"/>
    <cellStyle name="SAPBEXHLevel0X 3 4 2 5 2 3 2" xfId="32584"/>
    <cellStyle name="SAPBEXHLevel0X 3 4 2 5 2 4" xfId="32583"/>
    <cellStyle name="SAPBEXHLevel0X 3 4 2 5 3" xfId="32582"/>
    <cellStyle name="SAPBEXHLevel0X 3 4 2 5 3 2" xfId="32581"/>
    <cellStyle name="SAPBEXHLevel0X 3 4 2 5 3 2 2" xfId="32580"/>
    <cellStyle name="SAPBEXHLevel0X 3 4 2 5 3 3" xfId="32579"/>
    <cellStyle name="SAPBEXHLevel0X 3 4 2 5 4" xfId="32578"/>
    <cellStyle name="SAPBEXHLevel0X 3 4 2 5 4 2" xfId="32577"/>
    <cellStyle name="SAPBEXHLevel0X 3 4 2 5 5" xfId="32576"/>
    <cellStyle name="SAPBEXHLevel0X 3 4 2 6" xfId="32575"/>
    <cellStyle name="SAPBEXHLevel0X 3 4 2 6 2" xfId="32574"/>
    <cellStyle name="SAPBEXHLevel0X 3 4 2 6 2 2" xfId="32573"/>
    <cellStyle name="SAPBEXHLevel0X 3 4 2 6 2 2 2" xfId="32572"/>
    <cellStyle name="SAPBEXHLevel0X 3 4 2 6 2 2 2 2" xfId="32571"/>
    <cellStyle name="SAPBEXHLevel0X 3 4 2 6 2 2 3" xfId="32570"/>
    <cellStyle name="SAPBEXHLevel0X 3 4 2 6 2 3" xfId="32569"/>
    <cellStyle name="SAPBEXHLevel0X 3 4 2 6 2 3 2" xfId="32568"/>
    <cellStyle name="SAPBEXHLevel0X 3 4 2 6 2 4" xfId="32567"/>
    <cellStyle name="SAPBEXHLevel0X 3 4 2 6 3" xfId="32566"/>
    <cellStyle name="SAPBEXHLevel0X 3 4 2 6 3 2" xfId="32565"/>
    <cellStyle name="SAPBEXHLevel0X 3 4 2 6 4" xfId="32564"/>
    <cellStyle name="SAPBEXHLevel0X 3 4 2 7" xfId="32563"/>
    <cellStyle name="SAPBEXHLevel0X 3 4 2 7 2" xfId="32562"/>
    <cellStyle name="SAPBEXHLevel0X 3 4 2 7 2 2" xfId="32561"/>
    <cellStyle name="SAPBEXHLevel0X 3 4 2 7 2 2 2" xfId="32560"/>
    <cellStyle name="SAPBEXHLevel0X 3 4 2 7 2 2 2 2" xfId="32559"/>
    <cellStyle name="SAPBEXHLevel0X 3 4 2 7 2 2 3" xfId="32558"/>
    <cellStyle name="SAPBEXHLevel0X 3 4 2 7 2 3" xfId="32557"/>
    <cellStyle name="SAPBEXHLevel0X 3 4 2 7 2 3 2" xfId="32556"/>
    <cellStyle name="SAPBEXHLevel0X 3 4 2 7 2 4" xfId="32555"/>
    <cellStyle name="SAPBEXHLevel0X 3 4 2 7 3" xfId="32554"/>
    <cellStyle name="SAPBEXHLevel0X 3 4 2 7 3 2" xfId="32553"/>
    <cellStyle name="SAPBEXHLevel0X 3 4 2 7 3 2 2" xfId="32552"/>
    <cellStyle name="SAPBEXHLevel0X 3 4 2 7 3 3" xfId="32551"/>
    <cellStyle name="SAPBEXHLevel0X 3 4 2 7 4" xfId="32550"/>
    <cellStyle name="SAPBEXHLevel0X 3 4 2 7 4 2" xfId="32549"/>
    <cellStyle name="SAPBEXHLevel0X 3 4 2 7 5" xfId="32548"/>
    <cellStyle name="SAPBEXHLevel0X 3 4 3" xfId="32547"/>
    <cellStyle name="SAPBEXHLevel0X 3 4 3 2" xfId="32546"/>
    <cellStyle name="SAPBEXHLevel0X 3 4 3 2 2" xfId="32545"/>
    <cellStyle name="SAPBEXHLevel0X 3 4 3 2 2 2" xfId="32544"/>
    <cellStyle name="SAPBEXHLevel0X 3 4 3 2 2 2 2" xfId="32543"/>
    <cellStyle name="SAPBEXHLevel0X 3 4 3 2 2 3" xfId="32542"/>
    <cellStyle name="SAPBEXHLevel0X 3 4 3 2 3" xfId="32541"/>
    <cellStyle name="SAPBEXHLevel0X 3 4 3 2 3 2" xfId="32540"/>
    <cellStyle name="SAPBEXHLevel0X 3 4 3 2 4" xfId="32539"/>
    <cellStyle name="SAPBEXHLevel0X 3 4 3 3" xfId="32538"/>
    <cellStyle name="SAPBEXHLevel0X 3 4 3 3 2" xfId="32537"/>
    <cellStyle name="SAPBEXHLevel0X 3 4 4" xfId="32536"/>
    <cellStyle name="SAPBEXHLevel0X 3 4 4 2" xfId="32535"/>
    <cellStyle name="SAPBEXHLevel0X 3 4 4 2 2" xfId="32534"/>
    <cellStyle name="SAPBEXHLevel0X 3 4 4 2 2 2" xfId="32533"/>
    <cellStyle name="SAPBEXHLevel0X 3 4 4 2 2 2 2" xfId="32532"/>
    <cellStyle name="SAPBEXHLevel0X 3 4 4 2 2 3" xfId="32531"/>
    <cellStyle name="SAPBEXHLevel0X 3 4 4 2 3" xfId="32530"/>
    <cellStyle name="SAPBEXHLevel0X 3 4 4 2 3 2" xfId="32529"/>
    <cellStyle name="SAPBEXHLevel0X 3 4 4 2 4" xfId="32528"/>
    <cellStyle name="SAPBEXHLevel0X 3 4 5" xfId="32527"/>
    <cellStyle name="SAPBEXHLevel0X 3 4 5 2" xfId="32526"/>
    <cellStyle name="SAPBEXHLevel0X 3 4 5 2 2" xfId="32525"/>
    <cellStyle name="SAPBEXHLevel0X 3 4 5 2 2 2" xfId="32524"/>
    <cellStyle name="SAPBEXHLevel0X 3 4 5 2 2 2 2" xfId="32523"/>
    <cellStyle name="SAPBEXHLevel0X 3 4 5 2 2 3" xfId="32522"/>
    <cellStyle name="SAPBEXHLevel0X 3 4 5 2 3" xfId="32521"/>
    <cellStyle name="SAPBEXHLevel0X 3 4 5 2 3 2" xfId="32520"/>
    <cellStyle name="SAPBEXHLevel0X 3 4 5 2 4" xfId="32519"/>
    <cellStyle name="SAPBEXHLevel0X 3 4 5 3" xfId="32518"/>
    <cellStyle name="SAPBEXHLevel0X 3 4 5 3 2" xfId="32517"/>
    <cellStyle name="SAPBEXHLevel0X 3 4 5 4" xfId="32516"/>
    <cellStyle name="SAPBEXHLevel0X 3 4 6" xfId="32515"/>
    <cellStyle name="SAPBEXHLevel0X 3 4 6 2" xfId="32514"/>
    <cellStyle name="SAPBEXHLevel0X 3 4 6 2 2" xfId="32513"/>
    <cellStyle name="SAPBEXHLevel0X 3 4 6 2 2 2" xfId="32512"/>
    <cellStyle name="SAPBEXHLevel0X 3 4 6 2 2 2 2" xfId="32511"/>
    <cellStyle name="SAPBEXHLevel0X 3 4 6 2 2 3" xfId="32510"/>
    <cellStyle name="SAPBEXHLevel0X 3 4 6 2 3" xfId="32509"/>
    <cellStyle name="SAPBEXHLevel0X 3 4 6 2 3 2" xfId="32508"/>
    <cellStyle name="SAPBEXHLevel0X 3 4 6 2 4" xfId="32507"/>
    <cellStyle name="SAPBEXHLevel0X 3 4 6 3" xfId="32506"/>
    <cellStyle name="SAPBEXHLevel0X 3 4 6 3 2" xfId="32505"/>
    <cellStyle name="SAPBEXHLevel0X 3 4 6 3 2 2" xfId="32504"/>
    <cellStyle name="SAPBEXHLevel0X 3 4 6 3 3" xfId="32503"/>
    <cellStyle name="SAPBEXHLevel0X 3 4 6 4" xfId="32502"/>
    <cellStyle name="SAPBEXHLevel0X 3 4 6 4 2" xfId="32501"/>
    <cellStyle name="SAPBEXHLevel0X 3 4 6 5" xfId="32500"/>
    <cellStyle name="SAPBEXHLevel0X 3 4 7" xfId="32499"/>
    <cellStyle name="SAPBEXHLevel0X 3 4 7 2" xfId="32498"/>
    <cellStyle name="SAPBEXHLevel0X 3 4 7 2 2" xfId="32497"/>
    <cellStyle name="SAPBEXHLevel0X 3 4 7 2 2 2" xfId="32496"/>
    <cellStyle name="SAPBEXHLevel0X 3 4 7 2 2 2 2" xfId="32495"/>
    <cellStyle name="SAPBEXHLevel0X 3 4 7 2 2 3" xfId="32494"/>
    <cellStyle name="SAPBEXHLevel0X 3 4 7 2 3" xfId="32493"/>
    <cellStyle name="SAPBEXHLevel0X 3 4 7 2 3 2" xfId="32492"/>
    <cellStyle name="SAPBEXHLevel0X 3 4 7 2 4" xfId="32491"/>
    <cellStyle name="SAPBEXHLevel0X 3 4 7 3" xfId="32490"/>
    <cellStyle name="SAPBEXHLevel0X 3 4 7 3 2" xfId="32489"/>
    <cellStyle name="SAPBEXHLevel0X 3 4 7 4" xfId="32488"/>
    <cellStyle name="SAPBEXHLevel0X 3 4 8" xfId="32487"/>
    <cellStyle name="SAPBEXHLevel0X 3 4 8 2" xfId="32486"/>
    <cellStyle name="SAPBEXHLevel0X 3 4 8 2 2" xfId="32485"/>
    <cellStyle name="SAPBEXHLevel0X 3 4 8 2 2 2" xfId="32484"/>
    <cellStyle name="SAPBEXHLevel0X 3 4 8 2 2 2 2" xfId="32483"/>
    <cellStyle name="SAPBEXHLevel0X 3 4 8 2 2 3" xfId="32482"/>
    <cellStyle name="SAPBEXHLevel0X 3 4 8 2 3" xfId="32481"/>
    <cellStyle name="SAPBEXHLevel0X 3 4 8 2 3 2" xfId="32480"/>
    <cellStyle name="SAPBEXHLevel0X 3 4 8 2 4" xfId="32479"/>
    <cellStyle name="SAPBEXHLevel0X 3 4 8 3" xfId="32478"/>
    <cellStyle name="SAPBEXHLevel0X 3 4 8 3 2" xfId="32477"/>
    <cellStyle name="SAPBEXHLevel0X 3 4 8 3 2 2" xfId="32476"/>
    <cellStyle name="SAPBEXHLevel0X 3 4 8 3 3" xfId="32475"/>
    <cellStyle name="SAPBEXHLevel0X 3 4 8 4" xfId="32474"/>
    <cellStyle name="SAPBEXHLevel0X 3 4 8 4 2" xfId="32473"/>
    <cellStyle name="SAPBEXHLevel0X 3 4 8 5" xfId="32472"/>
    <cellStyle name="SAPBEXHLevel0X 3 5" xfId="32471"/>
    <cellStyle name="SAPBEXHLevel0X 3 5 2" xfId="32470"/>
    <cellStyle name="SAPBEXHLevel0X 3 5 2 2" xfId="32469"/>
    <cellStyle name="SAPBEXHLevel0X 3 5 2 2 2" xfId="32468"/>
    <cellStyle name="SAPBEXHLevel0X 3 5 2 2 2 2" xfId="32467"/>
    <cellStyle name="SAPBEXHLevel0X 3 5 2 2 2 2 2" xfId="32466"/>
    <cellStyle name="SAPBEXHLevel0X 3 5 2 2 2 3" xfId="32465"/>
    <cellStyle name="SAPBEXHLevel0X 3 5 2 2 3" xfId="32464"/>
    <cellStyle name="SAPBEXHLevel0X 3 5 2 2 3 2" xfId="32463"/>
    <cellStyle name="SAPBEXHLevel0X 3 5 2 2 4" xfId="32462"/>
    <cellStyle name="SAPBEXHLevel0X 3 5 2 3" xfId="32461"/>
    <cellStyle name="SAPBEXHLevel0X 3 5 2 3 2" xfId="32460"/>
    <cellStyle name="SAPBEXHLevel0X 3 5 2 4" xfId="32459"/>
    <cellStyle name="SAPBEXHLevel0X 3 5 3" xfId="32458"/>
    <cellStyle name="SAPBEXHLevel0X 3 5 3 2" xfId="32457"/>
    <cellStyle name="SAPBEXHLevel0X 3 5 3 2 2" xfId="32456"/>
    <cellStyle name="SAPBEXHLevel0X 3 5 3 2 2 2" xfId="32455"/>
    <cellStyle name="SAPBEXHLevel0X 3 5 3 2 2 2 2" xfId="32454"/>
    <cellStyle name="SAPBEXHLevel0X 3 5 3 2 2 3" xfId="32453"/>
    <cellStyle name="SAPBEXHLevel0X 3 5 3 2 3" xfId="32452"/>
    <cellStyle name="SAPBEXHLevel0X 3 5 3 2 3 2" xfId="32451"/>
    <cellStyle name="SAPBEXHLevel0X 3 5 3 2 4" xfId="32450"/>
    <cellStyle name="SAPBEXHLevel0X 3 5 3 3" xfId="32449"/>
    <cellStyle name="SAPBEXHLevel0X 3 5 3 3 2" xfId="32448"/>
    <cellStyle name="SAPBEXHLevel0X 3 5 3 3 2 2" xfId="32447"/>
    <cellStyle name="SAPBEXHLevel0X 3 5 3 3 3" xfId="32446"/>
    <cellStyle name="SAPBEXHLevel0X 3 5 3 4" xfId="32445"/>
    <cellStyle name="SAPBEXHLevel0X 3 5 3 4 2" xfId="32444"/>
    <cellStyle name="SAPBEXHLevel0X 3 5 3 5" xfId="32443"/>
    <cellStyle name="SAPBEXHLevel0X 3 5 4" xfId="32442"/>
    <cellStyle name="SAPBEXHLevel0X 3 5 4 2" xfId="32441"/>
    <cellStyle name="SAPBEXHLevel0X 3 5 4 2 2" xfId="32440"/>
    <cellStyle name="SAPBEXHLevel0X 3 5 4 2 2 2" xfId="32439"/>
    <cellStyle name="SAPBEXHLevel0X 3 5 4 2 2 2 2" xfId="32438"/>
    <cellStyle name="SAPBEXHLevel0X 3 5 4 2 2 3" xfId="32437"/>
    <cellStyle name="SAPBEXHLevel0X 3 5 4 2 3" xfId="32436"/>
    <cellStyle name="SAPBEXHLevel0X 3 5 4 2 3 2" xfId="32435"/>
    <cellStyle name="SAPBEXHLevel0X 3 5 4 2 4" xfId="32434"/>
    <cellStyle name="SAPBEXHLevel0X 3 5 4 3" xfId="32433"/>
    <cellStyle name="SAPBEXHLevel0X 3 5 4 3 2" xfId="32432"/>
    <cellStyle name="SAPBEXHLevel0X 3 5 4 4" xfId="32431"/>
    <cellStyle name="SAPBEXHLevel0X 3 5 5" xfId="32430"/>
    <cellStyle name="SAPBEXHLevel0X 3 5 5 2" xfId="32429"/>
    <cellStyle name="SAPBEXHLevel0X 3 5 5 2 2" xfId="32428"/>
    <cellStyle name="SAPBEXHLevel0X 3 5 5 2 2 2" xfId="32427"/>
    <cellStyle name="SAPBEXHLevel0X 3 5 5 2 2 2 2" xfId="32426"/>
    <cellStyle name="SAPBEXHLevel0X 3 5 5 2 2 3" xfId="32425"/>
    <cellStyle name="SAPBEXHLevel0X 3 5 5 2 3" xfId="32424"/>
    <cellStyle name="SAPBEXHLevel0X 3 5 5 2 3 2" xfId="32423"/>
    <cellStyle name="SAPBEXHLevel0X 3 5 5 2 4" xfId="32422"/>
    <cellStyle name="SAPBEXHLevel0X 3 5 5 3" xfId="32421"/>
    <cellStyle name="SAPBEXHLevel0X 3 5 5 3 2" xfId="32420"/>
    <cellStyle name="SAPBEXHLevel0X 3 5 5 3 2 2" xfId="32419"/>
    <cellStyle name="SAPBEXHLevel0X 3 5 5 3 3" xfId="32418"/>
    <cellStyle name="SAPBEXHLevel0X 3 5 5 4" xfId="32417"/>
    <cellStyle name="SAPBEXHLevel0X 3 5 5 4 2" xfId="32416"/>
    <cellStyle name="SAPBEXHLevel0X 3 5 5 5" xfId="32415"/>
    <cellStyle name="SAPBEXHLevel0X 3 5 6" xfId="32414"/>
    <cellStyle name="SAPBEXHLevel0X 3 5 6 2" xfId="32413"/>
    <cellStyle name="SAPBEXHLevel0X 3 6" xfId="32412"/>
    <cellStyle name="SAPBEXHLevel0X 3 6 2" xfId="32411"/>
    <cellStyle name="SAPBEXHLevel0X 3 6 2 2" xfId="32410"/>
    <cellStyle name="SAPBEXHLevel0X 3 6 2 2 2" xfId="32409"/>
    <cellStyle name="SAPBEXHLevel0X 3 6 2 2 2 2" xfId="32408"/>
    <cellStyle name="SAPBEXHLevel0X 3 6 2 2 3" xfId="32407"/>
    <cellStyle name="SAPBEXHLevel0X 3 6 2 3" xfId="32406"/>
    <cellStyle name="SAPBEXHLevel0X 3 6 2 3 2" xfId="32405"/>
    <cellStyle name="SAPBEXHLevel0X 3 6 2 4" xfId="32404"/>
    <cellStyle name="SAPBEXHLevel0X 3 7" xfId="32403"/>
    <cellStyle name="SAPBEXHLevel0X 3 7 2" xfId="32402"/>
    <cellStyle name="SAPBEXHLevel0X 3 7 2 2" xfId="32401"/>
    <cellStyle name="SAPBEXHLevel0X 3 7 2 2 2" xfId="32400"/>
    <cellStyle name="SAPBEXHLevel0X 3 7 2 2 2 2" xfId="32399"/>
    <cellStyle name="SAPBEXHLevel0X 3 7 2 2 3" xfId="32398"/>
    <cellStyle name="SAPBEXHLevel0X 3 7 2 3" xfId="32397"/>
    <cellStyle name="SAPBEXHLevel0X 3 7 2 3 2" xfId="32396"/>
    <cellStyle name="SAPBEXHLevel0X 3 7 2 4" xfId="32395"/>
    <cellStyle name="SAPBEXHLevel0X 3 7 3" xfId="32394"/>
    <cellStyle name="SAPBEXHLevel0X 3 7 3 2" xfId="32393"/>
    <cellStyle name="SAPBEXHLevel0X 3 7 3 2 2" xfId="32392"/>
    <cellStyle name="SAPBEXHLevel0X 3 7 3 3" xfId="32391"/>
    <cellStyle name="SAPBEXHLevel0X 3 7 4" xfId="32390"/>
    <cellStyle name="SAPBEXHLevel0X 3 7 4 2" xfId="32389"/>
    <cellStyle name="SAPBEXHLevel0X 3 7 5" xfId="32388"/>
    <cellStyle name="SAPBEXHLevel0X 4" xfId="32387"/>
    <cellStyle name="SAPBEXHLevel0X 4 2" xfId="32386"/>
    <cellStyle name="SAPBEXHLevel0X 4 2 2" xfId="32385"/>
    <cellStyle name="SAPBEXHLevel0X 4 2 2 2" xfId="32384"/>
    <cellStyle name="SAPBEXHLevel0X 4 2 2 2 2" xfId="32383"/>
    <cellStyle name="SAPBEXHLevel0X 4 2 2 2 2 2" xfId="32382"/>
    <cellStyle name="SAPBEXHLevel0X 4 2 2 2 2 2 2" xfId="32381"/>
    <cellStyle name="SAPBEXHLevel0X 4 2 2 2 2 2 2 2" xfId="32380"/>
    <cellStyle name="SAPBEXHLevel0X 4 2 2 2 2 2 3" xfId="32379"/>
    <cellStyle name="SAPBEXHLevel0X 4 2 2 2 2 3" xfId="32378"/>
    <cellStyle name="SAPBEXHLevel0X 4 2 2 2 2 3 2" xfId="32377"/>
    <cellStyle name="SAPBEXHLevel0X 4 2 2 2 2 4" xfId="32376"/>
    <cellStyle name="SAPBEXHLevel0X 4 2 2 2 3" xfId="32375"/>
    <cellStyle name="SAPBEXHLevel0X 4 2 2 2 3 2" xfId="32374"/>
    <cellStyle name="SAPBEXHLevel0X 4 2 2 3" xfId="32373"/>
    <cellStyle name="SAPBEXHLevel0X 4 2 2 3 2" xfId="32372"/>
    <cellStyle name="SAPBEXHLevel0X 4 2 2 3 2 2" xfId="32371"/>
    <cellStyle name="SAPBEXHLevel0X 4 2 2 3 2 2 2" xfId="32370"/>
    <cellStyle name="SAPBEXHLevel0X 4 2 2 3 2 2 2 2" xfId="32369"/>
    <cellStyle name="SAPBEXHLevel0X 4 2 2 3 2 2 3" xfId="32368"/>
    <cellStyle name="SAPBEXHLevel0X 4 2 2 3 2 3" xfId="32367"/>
    <cellStyle name="SAPBEXHLevel0X 4 2 2 3 2 3 2" xfId="32366"/>
    <cellStyle name="SAPBEXHLevel0X 4 2 2 3 2 4" xfId="32365"/>
    <cellStyle name="SAPBEXHLevel0X 4 2 2 4" xfId="32364"/>
    <cellStyle name="SAPBEXHLevel0X 4 2 2 4 2" xfId="32363"/>
    <cellStyle name="SAPBEXHLevel0X 4 2 2 4 2 2" xfId="32362"/>
    <cellStyle name="SAPBEXHLevel0X 4 2 2 4 2 2 2" xfId="32361"/>
    <cellStyle name="SAPBEXHLevel0X 4 2 2 4 2 2 2 2" xfId="32360"/>
    <cellStyle name="SAPBEXHLevel0X 4 2 2 4 2 2 3" xfId="32359"/>
    <cellStyle name="SAPBEXHLevel0X 4 2 2 4 2 3" xfId="32358"/>
    <cellStyle name="SAPBEXHLevel0X 4 2 2 4 2 3 2" xfId="32357"/>
    <cellStyle name="SAPBEXHLevel0X 4 2 2 4 2 4" xfId="32356"/>
    <cellStyle name="SAPBEXHLevel0X 4 2 2 4 3" xfId="32355"/>
    <cellStyle name="SAPBEXHLevel0X 4 2 2 4 3 2" xfId="32354"/>
    <cellStyle name="SAPBEXHLevel0X 4 2 2 4 4" xfId="32353"/>
    <cellStyle name="SAPBEXHLevel0X 4 2 2 5" xfId="32352"/>
    <cellStyle name="SAPBEXHLevel0X 4 2 2 5 2" xfId="32351"/>
    <cellStyle name="SAPBEXHLevel0X 4 2 2 5 2 2" xfId="32350"/>
    <cellStyle name="SAPBEXHLevel0X 4 2 2 5 2 2 2" xfId="32349"/>
    <cellStyle name="SAPBEXHLevel0X 4 2 2 5 2 2 2 2" xfId="32348"/>
    <cellStyle name="SAPBEXHLevel0X 4 2 2 5 2 2 3" xfId="32347"/>
    <cellStyle name="SAPBEXHLevel0X 4 2 2 5 2 3" xfId="32346"/>
    <cellStyle name="SAPBEXHLevel0X 4 2 2 5 2 3 2" xfId="32345"/>
    <cellStyle name="SAPBEXHLevel0X 4 2 2 5 2 4" xfId="32344"/>
    <cellStyle name="SAPBEXHLevel0X 4 2 2 5 3" xfId="32343"/>
    <cellStyle name="SAPBEXHLevel0X 4 2 2 5 3 2" xfId="32342"/>
    <cellStyle name="SAPBEXHLevel0X 4 2 2 5 3 2 2" xfId="32341"/>
    <cellStyle name="SAPBEXHLevel0X 4 2 2 5 3 3" xfId="32340"/>
    <cellStyle name="SAPBEXHLevel0X 4 2 2 5 4" xfId="32339"/>
    <cellStyle name="SAPBEXHLevel0X 4 2 2 5 4 2" xfId="32338"/>
    <cellStyle name="SAPBEXHLevel0X 4 2 2 5 5" xfId="32337"/>
    <cellStyle name="SAPBEXHLevel0X 4 2 2 6" xfId="32336"/>
    <cellStyle name="SAPBEXHLevel0X 4 2 2 6 2" xfId="32335"/>
    <cellStyle name="SAPBEXHLevel0X 4 2 2 6 2 2" xfId="32334"/>
    <cellStyle name="SAPBEXHLevel0X 4 2 2 6 2 2 2" xfId="32333"/>
    <cellStyle name="SAPBEXHLevel0X 4 2 2 6 2 2 2 2" xfId="32332"/>
    <cellStyle name="SAPBEXHLevel0X 4 2 2 6 2 2 3" xfId="32331"/>
    <cellStyle name="SAPBEXHLevel0X 4 2 2 6 2 3" xfId="32330"/>
    <cellStyle name="SAPBEXHLevel0X 4 2 2 6 2 3 2" xfId="32329"/>
    <cellStyle name="SAPBEXHLevel0X 4 2 2 6 2 4" xfId="32328"/>
    <cellStyle name="SAPBEXHLevel0X 4 2 2 6 3" xfId="32327"/>
    <cellStyle name="SAPBEXHLevel0X 4 2 2 6 3 2" xfId="32326"/>
    <cellStyle name="SAPBEXHLevel0X 4 2 2 6 4" xfId="32325"/>
    <cellStyle name="SAPBEXHLevel0X 4 2 2 7" xfId="32324"/>
    <cellStyle name="SAPBEXHLevel0X 4 2 2 7 2" xfId="32323"/>
    <cellStyle name="SAPBEXHLevel0X 4 2 2 7 2 2" xfId="32322"/>
    <cellStyle name="SAPBEXHLevel0X 4 2 2 7 2 2 2" xfId="32321"/>
    <cellStyle name="SAPBEXHLevel0X 4 2 2 7 2 2 2 2" xfId="32320"/>
    <cellStyle name="SAPBEXHLevel0X 4 2 2 7 2 2 3" xfId="32319"/>
    <cellStyle name="SAPBEXHLevel0X 4 2 2 7 2 3" xfId="32318"/>
    <cellStyle name="SAPBEXHLevel0X 4 2 2 7 2 3 2" xfId="32317"/>
    <cellStyle name="SAPBEXHLevel0X 4 2 2 7 2 4" xfId="32316"/>
    <cellStyle name="SAPBEXHLevel0X 4 2 2 7 3" xfId="32315"/>
    <cellStyle name="SAPBEXHLevel0X 4 2 2 7 3 2" xfId="32314"/>
    <cellStyle name="SAPBEXHLevel0X 4 2 2 7 3 2 2" xfId="32313"/>
    <cellStyle name="SAPBEXHLevel0X 4 2 2 7 3 3" xfId="32312"/>
    <cellStyle name="SAPBEXHLevel0X 4 2 2 7 4" xfId="32311"/>
    <cellStyle name="SAPBEXHLevel0X 4 2 2 7 4 2" xfId="32310"/>
    <cellStyle name="SAPBEXHLevel0X 4 2 2 7 5" xfId="32309"/>
    <cellStyle name="SAPBEXHLevel0X 4 2 3" xfId="32308"/>
    <cellStyle name="SAPBEXHLevel0X 4 2 3 2" xfId="32307"/>
    <cellStyle name="SAPBEXHLevel0X 4 2 3 2 2" xfId="32306"/>
    <cellStyle name="SAPBEXHLevel0X 4 2 3 2 2 2" xfId="32305"/>
    <cellStyle name="SAPBEXHLevel0X 4 2 3 2 2 2 2" xfId="32304"/>
    <cellStyle name="SAPBEXHLevel0X 4 2 3 2 2 3" xfId="32303"/>
    <cellStyle name="SAPBEXHLevel0X 4 2 3 2 3" xfId="32302"/>
    <cellStyle name="SAPBEXHLevel0X 4 2 3 2 3 2" xfId="32301"/>
    <cellStyle name="SAPBEXHLevel0X 4 2 3 2 4" xfId="32300"/>
    <cellStyle name="SAPBEXHLevel0X 4 2 3 3" xfId="32299"/>
    <cellStyle name="SAPBEXHLevel0X 4 2 3 3 2" xfId="32298"/>
    <cellStyle name="SAPBEXHLevel0X 4 2 4" xfId="32297"/>
    <cellStyle name="SAPBEXHLevel0X 4 2 4 2" xfId="32296"/>
    <cellStyle name="SAPBEXHLevel0X 4 2 4 2 2" xfId="32295"/>
    <cellStyle name="SAPBEXHLevel0X 4 2 4 2 2 2" xfId="32294"/>
    <cellStyle name="SAPBEXHLevel0X 4 2 4 2 2 2 2" xfId="32293"/>
    <cellStyle name="SAPBEXHLevel0X 4 2 4 2 2 3" xfId="32292"/>
    <cellStyle name="SAPBEXHLevel0X 4 2 4 2 3" xfId="32291"/>
    <cellStyle name="SAPBEXHLevel0X 4 2 4 2 3 2" xfId="32290"/>
    <cellStyle name="SAPBEXHLevel0X 4 2 4 2 4" xfId="32289"/>
    <cellStyle name="SAPBEXHLevel0X 4 2 5" xfId="32288"/>
    <cellStyle name="SAPBEXHLevel0X 4 2 5 2" xfId="32287"/>
    <cellStyle name="SAPBEXHLevel0X 4 2 5 2 2" xfId="32286"/>
    <cellStyle name="SAPBEXHLevel0X 4 2 5 2 2 2" xfId="32285"/>
    <cellStyle name="SAPBEXHLevel0X 4 2 5 2 2 2 2" xfId="32284"/>
    <cellStyle name="SAPBEXHLevel0X 4 2 5 2 2 3" xfId="32283"/>
    <cellStyle name="SAPBEXHLevel0X 4 2 5 2 3" xfId="32282"/>
    <cellStyle name="SAPBEXHLevel0X 4 2 5 2 3 2" xfId="32281"/>
    <cellStyle name="SAPBEXHLevel0X 4 2 5 2 4" xfId="32280"/>
    <cellStyle name="SAPBEXHLevel0X 4 2 5 3" xfId="32279"/>
    <cellStyle name="SAPBEXHLevel0X 4 2 5 3 2" xfId="32278"/>
    <cellStyle name="SAPBEXHLevel0X 4 2 5 4" xfId="32277"/>
    <cellStyle name="SAPBEXHLevel0X 4 2 6" xfId="32276"/>
    <cellStyle name="SAPBEXHLevel0X 4 2 6 2" xfId="32275"/>
    <cellStyle name="SAPBEXHLevel0X 4 2 6 2 2" xfId="32274"/>
    <cellStyle name="SAPBEXHLevel0X 4 2 6 2 2 2" xfId="32273"/>
    <cellStyle name="SAPBEXHLevel0X 4 2 6 2 2 2 2" xfId="32272"/>
    <cellStyle name="SAPBEXHLevel0X 4 2 6 2 2 3" xfId="32271"/>
    <cellStyle name="SAPBEXHLevel0X 4 2 6 2 3" xfId="32270"/>
    <cellStyle name="SAPBEXHLevel0X 4 2 6 2 3 2" xfId="32269"/>
    <cellStyle name="SAPBEXHLevel0X 4 2 6 2 4" xfId="32268"/>
    <cellStyle name="SAPBEXHLevel0X 4 2 6 3" xfId="32267"/>
    <cellStyle name="SAPBEXHLevel0X 4 2 6 3 2" xfId="32266"/>
    <cellStyle name="SAPBEXHLevel0X 4 2 6 3 2 2" xfId="32265"/>
    <cellStyle name="SAPBEXHLevel0X 4 2 6 3 3" xfId="32264"/>
    <cellStyle name="SAPBEXHLevel0X 4 2 6 4" xfId="32263"/>
    <cellStyle name="SAPBEXHLevel0X 4 2 6 4 2" xfId="32262"/>
    <cellStyle name="SAPBEXHLevel0X 4 2 6 5" xfId="32261"/>
    <cellStyle name="SAPBEXHLevel0X 4 2 7" xfId="32260"/>
    <cellStyle name="SAPBEXHLevel0X 4 2 7 2" xfId="32259"/>
    <cellStyle name="SAPBEXHLevel0X 4 2 7 2 2" xfId="32258"/>
    <cellStyle name="SAPBEXHLevel0X 4 2 7 2 2 2" xfId="32257"/>
    <cellStyle name="SAPBEXHLevel0X 4 2 7 2 2 2 2" xfId="32256"/>
    <cellStyle name="SAPBEXHLevel0X 4 2 7 2 2 3" xfId="32255"/>
    <cellStyle name="SAPBEXHLevel0X 4 2 7 2 3" xfId="32254"/>
    <cellStyle name="SAPBEXHLevel0X 4 2 7 2 3 2" xfId="32253"/>
    <cellStyle name="SAPBEXHLevel0X 4 2 7 2 4" xfId="32252"/>
    <cellStyle name="SAPBEXHLevel0X 4 2 7 3" xfId="32251"/>
    <cellStyle name="SAPBEXHLevel0X 4 2 7 3 2" xfId="32250"/>
    <cellStyle name="SAPBEXHLevel0X 4 2 7 4" xfId="32249"/>
    <cellStyle name="SAPBEXHLevel0X 4 2 8" xfId="32248"/>
    <cellStyle name="SAPBEXHLevel0X 4 2 8 2" xfId="32247"/>
    <cellStyle name="SAPBEXHLevel0X 4 2 8 2 2" xfId="32246"/>
    <cellStyle name="SAPBEXHLevel0X 4 2 8 2 2 2" xfId="32245"/>
    <cellStyle name="SAPBEXHLevel0X 4 2 8 2 2 2 2" xfId="32244"/>
    <cellStyle name="SAPBEXHLevel0X 4 2 8 2 2 3" xfId="32243"/>
    <cellStyle name="SAPBEXHLevel0X 4 2 8 2 3" xfId="32242"/>
    <cellStyle name="SAPBEXHLevel0X 4 2 8 2 3 2" xfId="32241"/>
    <cellStyle name="SAPBEXHLevel0X 4 2 8 2 4" xfId="32240"/>
    <cellStyle name="SAPBEXHLevel0X 4 2 8 3" xfId="32239"/>
    <cellStyle name="SAPBEXHLevel0X 4 2 8 3 2" xfId="32238"/>
    <cellStyle name="SAPBEXHLevel0X 4 2 8 3 2 2" xfId="32237"/>
    <cellStyle name="SAPBEXHLevel0X 4 2 8 3 3" xfId="32236"/>
    <cellStyle name="SAPBEXHLevel0X 4 2 8 4" xfId="32235"/>
    <cellStyle name="SAPBEXHLevel0X 4 2 8 4 2" xfId="32234"/>
    <cellStyle name="SAPBEXHLevel0X 4 2 8 5" xfId="32233"/>
    <cellStyle name="SAPBEXHLevel0X 4 3" xfId="32232"/>
    <cellStyle name="SAPBEXHLevel0X 4 3 2" xfId="32231"/>
    <cellStyle name="SAPBEXHLevel0X 4 3 2 2" xfId="32230"/>
    <cellStyle name="SAPBEXHLevel0X 4 3 2 2 2" xfId="32229"/>
    <cellStyle name="SAPBEXHLevel0X 4 3 2 2 2 2" xfId="32228"/>
    <cellStyle name="SAPBEXHLevel0X 4 3 2 2 2 2 2" xfId="32227"/>
    <cellStyle name="SAPBEXHLevel0X 4 3 2 2 2 3" xfId="32226"/>
    <cellStyle name="SAPBEXHLevel0X 4 3 2 2 3" xfId="32225"/>
    <cellStyle name="SAPBEXHLevel0X 4 3 2 2 3 2" xfId="32224"/>
    <cellStyle name="SAPBEXHLevel0X 4 3 2 2 4" xfId="32223"/>
    <cellStyle name="SAPBEXHLevel0X 4 3 2 3" xfId="32222"/>
    <cellStyle name="SAPBEXHLevel0X 4 3 2 3 2" xfId="32221"/>
    <cellStyle name="SAPBEXHLevel0X 4 3 3" xfId="32220"/>
    <cellStyle name="SAPBEXHLevel0X 4 3 3 2" xfId="32219"/>
    <cellStyle name="SAPBEXHLevel0X 4 3 3 2 2" xfId="32218"/>
    <cellStyle name="SAPBEXHLevel0X 4 3 3 2 2 2" xfId="32217"/>
    <cellStyle name="SAPBEXHLevel0X 4 3 3 2 2 2 2" xfId="32216"/>
    <cellStyle name="SAPBEXHLevel0X 4 3 3 2 2 3" xfId="32215"/>
    <cellStyle name="SAPBEXHLevel0X 4 3 3 2 3" xfId="32214"/>
    <cellStyle name="SAPBEXHLevel0X 4 3 3 2 3 2" xfId="32213"/>
    <cellStyle name="SAPBEXHLevel0X 4 3 3 2 4" xfId="32212"/>
    <cellStyle name="SAPBEXHLevel0X 4 3 4" xfId="32211"/>
    <cellStyle name="SAPBEXHLevel0X 4 3 4 2" xfId="32210"/>
    <cellStyle name="SAPBEXHLevel0X 4 3 4 2 2" xfId="32209"/>
    <cellStyle name="SAPBEXHLevel0X 4 3 4 2 2 2" xfId="32208"/>
    <cellStyle name="SAPBEXHLevel0X 4 3 4 2 2 2 2" xfId="32207"/>
    <cellStyle name="SAPBEXHLevel0X 4 3 4 2 2 3" xfId="32206"/>
    <cellStyle name="SAPBEXHLevel0X 4 3 4 2 3" xfId="32205"/>
    <cellStyle name="SAPBEXHLevel0X 4 3 4 2 3 2" xfId="32204"/>
    <cellStyle name="SAPBEXHLevel0X 4 3 4 2 4" xfId="32203"/>
    <cellStyle name="SAPBEXHLevel0X 4 3 4 3" xfId="32202"/>
    <cellStyle name="SAPBEXHLevel0X 4 3 4 3 2" xfId="32201"/>
    <cellStyle name="SAPBEXHLevel0X 4 3 4 4" xfId="32200"/>
    <cellStyle name="SAPBEXHLevel0X 4 3 5" xfId="32199"/>
    <cellStyle name="SAPBEXHLevel0X 4 3 5 2" xfId="32198"/>
    <cellStyle name="SAPBEXHLevel0X 4 3 5 2 2" xfId="32197"/>
    <cellStyle name="SAPBEXHLevel0X 4 3 5 2 2 2" xfId="32196"/>
    <cellStyle name="SAPBEXHLevel0X 4 3 5 2 2 2 2" xfId="32195"/>
    <cellStyle name="SAPBEXHLevel0X 4 3 5 2 2 3" xfId="32194"/>
    <cellStyle name="SAPBEXHLevel0X 4 3 5 2 3" xfId="32193"/>
    <cellStyle name="SAPBEXHLevel0X 4 3 5 2 3 2" xfId="32192"/>
    <cellStyle name="SAPBEXHLevel0X 4 3 5 2 4" xfId="32191"/>
    <cellStyle name="SAPBEXHLevel0X 4 3 5 3" xfId="32190"/>
    <cellStyle name="SAPBEXHLevel0X 4 3 5 3 2" xfId="32189"/>
    <cellStyle name="SAPBEXHLevel0X 4 3 5 3 2 2" xfId="32188"/>
    <cellStyle name="SAPBEXHLevel0X 4 3 5 3 3" xfId="32187"/>
    <cellStyle name="SAPBEXHLevel0X 4 3 5 4" xfId="32186"/>
    <cellStyle name="SAPBEXHLevel0X 4 3 5 4 2" xfId="32185"/>
    <cellStyle name="SAPBEXHLevel0X 4 3 5 5" xfId="32184"/>
    <cellStyle name="SAPBEXHLevel0X 4 3 6" xfId="32183"/>
    <cellStyle name="SAPBEXHLevel0X 4 3 6 2" xfId="32182"/>
    <cellStyle name="SAPBEXHLevel0X 4 3 6 2 2" xfId="32181"/>
    <cellStyle name="SAPBEXHLevel0X 4 3 6 2 2 2" xfId="32180"/>
    <cellStyle name="SAPBEXHLevel0X 4 3 6 2 2 2 2" xfId="32179"/>
    <cellStyle name="SAPBEXHLevel0X 4 3 6 2 2 3" xfId="32178"/>
    <cellStyle name="SAPBEXHLevel0X 4 3 6 2 3" xfId="32177"/>
    <cellStyle name="SAPBEXHLevel0X 4 3 6 2 3 2" xfId="32176"/>
    <cellStyle name="SAPBEXHLevel0X 4 3 6 2 4" xfId="32175"/>
    <cellStyle name="SAPBEXHLevel0X 4 3 6 3" xfId="32174"/>
    <cellStyle name="SAPBEXHLevel0X 4 3 6 3 2" xfId="32173"/>
    <cellStyle name="SAPBEXHLevel0X 4 3 6 4" xfId="32172"/>
    <cellStyle name="SAPBEXHLevel0X 4 3 7" xfId="32171"/>
    <cellStyle name="SAPBEXHLevel0X 4 3 7 2" xfId="32170"/>
    <cellStyle name="SAPBEXHLevel0X 4 3 7 2 2" xfId="32169"/>
    <cellStyle name="SAPBEXHLevel0X 4 3 7 2 2 2" xfId="32168"/>
    <cellStyle name="SAPBEXHLevel0X 4 3 7 2 2 2 2" xfId="32167"/>
    <cellStyle name="SAPBEXHLevel0X 4 3 7 2 2 3" xfId="32166"/>
    <cellStyle name="SAPBEXHLevel0X 4 3 7 2 3" xfId="32165"/>
    <cellStyle name="SAPBEXHLevel0X 4 3 7 2 3 2" xfId="32164"/>
    <cellStyle name="SAPBEXHLevel0X 4 3 7 2 4" xfId="32163"/>
    <cellStyle name="SAPBEXHLevel0X 4 3 7 3" xfId="32162"/>
    <cellStyle name="SAPBEXHLevel0X 4 3 7 3 2" xfId="32161"/>
    <cellStyle name="SAPBEXHLevel0X 4 3 7 3 2 2" xfId="32160"/>
    <cellStyle name="SAPBEXHLevel0X 4 3 7 3 3" xfId="32159"/>
    <cellStyle name="SAPBEXHLevel0X 4 3 7 4" xfId="32158"/>
    <cellStyle name="SAPBEXHLevel0X 4 3 7 4 2" xfId="32157"/>
    <cellStyle name="SAPBEXHLevel0X 4 3 7 5" xfId="32156"/>
    <cellStyle name="SAPBEXHLevel0X 4 4" xfId="32155"/>
    <cellStyle name="SAPBEXHLevel0X 4 4 2" xfId="32154"/>
    <cellStyle name="SAPBEXHLevel0X 4 4 2 2" xfId="32153"/>
    <cellStyle name="SAPBEXHLevel0X 4 4 2 2 2" xfId="32152"/>
    <cellStyle name="SAPBEXHLevel0X 4 4 2 2 2 2" xfId="32151"/>
    <cellStyle name="SAPBEXHLevel0X 4 4 2 2 3" xfId="32150"/>
    <cellStyle name="SAPBEXHLevel0X 4 4 2 3" xfId="32149"/>
    <cellStyle name="SAPBEXHLevel0X 4 4 2 3 2" xfId="32148"/>
    <cellStyle name="SAPBEXHLevel0X 4 4 2 4" xfId="32147"/>
    <cellStyle name="SAPBEXHLevel0X 4 4 3" xfId="32146"/>
    <cellStyle name="SAPBEXHLevel0X 4 4 3 2" xfId="32145"/>
    <cellStyle name="SAPBEXHLevel0X 4 5" xfId="32144"/>
    <cellStyle name="SAPBEXHLevel0X 4 5 2" xfId="32143"/>
    <cellStyle name="SAPBEXHLevel0X 4 5 2 2" xfId="32142"/>
    <cellStyle name="SAPBEXHLevel0X 4 5 2 2 2" xfId="32141"/>
    <cellStyle name="SAPBEXHLevel0X 4 5 2 2 2 2" xfId="32140"/>
    <cellStyle name="SAPBEXHLevel0X 4 5 2 2 3" xfId="32139"/>
    <cellStyle name="SAPBEXHLevel0X 4 5 2 3" xfId="32138"/>
    <cellStyle name="SAPBEXHLevel0X 4 5 2 3 2" xfId="32137"/>
    <cellStyle name="SAPBEXHLevel0X 4 5 2 4" xfId="32136"/>
    <cellStyle name="SAPBEXHLevel0X 4 6" xfId="32135"/>
    <cellStyle name="SAPBEXHLevel0X 4 6 2" xfId="32134"/>
    <cellStyle name="SAPBEXHLevel0X 4 6 2 2" xfId="32133"/>
    <cellStyle name="SAPBEXHLevel0X 4 6 2 2 2" xfId="32132"/>
    <cellStyle name="SAPBEXHLevel0X 4 6 2 2 2 2" xfId="32131"/>
    <cellStyle name="SAPBEXHLevel0X 4 6 2 2 3" xfId="32130"/>
    <cellStyle name="SAPBEXHLevel0X 4 6 2 3" xfId="32129"/>
    <cellStyle name="SAPBEXHLevel0X 4 6 2 3 2" xfId="32128"/>
    <cellStyle name="SAPBEXHLevel0X 4 6 2 4" xfId="32127"/>
    <cellStyle name="SAPBEXHLevel0X 4 6 3" xfId="32126"/>
    <cellStyle name="SAPBEXHLevel0X 4 6 3 2" xfId="32125"/>
    <cellStyle name="SAPBEXHLevel0X 4 6 4" xfId="32124"/>
    <cellStyle name="SAPBEXHLevel0X 4 7" xfId="32123"/>
    <cellStyle name="SAPBEXHLevel0X 4 7 2" xfId="32122"/>
    <cellStyle name="SAPBEXHLevel0X 4 7 2 2" xfId="32121"/>
    <cellStyle name="SAPBEXHLevel0X 4 7 2 2 2" xfId="32120"/>
    <cellStyle name="SAPBEXHLevel0X 4 7 2 2 2 2" xfId="32119"/>
    <cellStyle name="SAPBEXHLevel0X 4 7 2 2 3" xfId="32118"/>
    <cellStyle name="SAPBEXHLevel0X 4 7 2 3" xfId="32117"/>
    <cellStyle name="SAPBEXHLevel0X 4 7 2 3 2" xfId="32116"/>
    <cellStyle name="SAPBEXHLevel0X 4 7 2 4" xfId="32115"/>
    <cellStyle name="SAPBEXHLevel0X 4 7 3" xfId="32114"/>
    <cellStyle name="SAPBEXHLevel0X 4 7 3 2" xfId="32113"/>
    <cellStyle name="SAPBEXHLevel0X 4 7 3 2 2" xfId="32112"/>
    <cellStyle name="SAPBEXHLevel0X 4 7 3 3" xfId="32111"/>
    <cellStyle name="SAPBEXHLevel0X 4 7 4" xfId="32110"/>
    <cellStyle name="SAPBEXHLevel0X 4 7 4 2" xfId="32109"/>
    <cellStyle name="SAPBEXHLevel0X 4 7 5" xfId="32108"/>
    <cellStyle name="SAPBEXHLevel0X 4 8" xfId="32107"/>
    <cellStyle name="SAPBEXHLevel0X 4 8 2" xfId="32106"/>
    <cellStyle name="SAPBEXHLevel0X 4 8 2 2" xfId="32105"/>
    <cellStyle name="SAPBEXHLevel0X 4 8 2 2 2" xfId="32104"/>
    <cellStyle name="SAPBEXHLevel0X 4 8 2 2 2 2" xfId="32103"/>
    <cellStyle name="SAPBEXHLevel0X 4 8 2 2 3" xfId="32102"/>
    <cellStyle name="SAPBEXHLevel0X 4 8 2 3" xfId="32101"/>
    <cellStyle name="SAPBEXHLevel0X 4 8 2 3 2" xfId="32100"/>
    <cellStyle name="SAPBEXHLevel0X 4 8 2 4" xfId="32099"/>
    <cellStyle name="SAPBEXHLevel0X 4 8 3" xfId="32098"/>
    <cellStyle name="SAPBEXHLevel0X 4 8 3 2" xfId="32097"/>
    <cellStyle name="SAPBEXHLevel0X 4 8 4" xfId="32096"/>
    <cellStyle name="SAPBEXHLevel0X 4 9" xfId="32095"/>
    <cellStyle name="SAPBEXHLevel0X 4 9 2" xfId="32094"/>
    <cellStyle name="SAPBEXHLevel0X 4 9 2 2" xfId="32093"/>
    <cellStyle name="SAPBEXHLevel0X 4 9 2 2 2" xfId="32092"/>
    <cellStyle name="SAPBEXHLevel0X 4 9 2 2 2 2" xfId="32091"/>
    <cellStyle name="SAPBEXHLevel0X 4 9 2 2 3" xfId="32090"/>
    <cellStyle name="SAPBEXHLevel0X 4 9 2 3" xfId="32089"/>
    <cellStyle name="SAPBEXHLevel0X 4 9 2 3 2" xfId="32088"/>
    <cellStyle name="SAPBEXHLevel0X 4 9 2 4" xfId="32087"/>
    <cellStyle name="SAPBEXHLevel0X 4 9 3" xfId="32086"/>
    <cellStyle name="SAPBEXHLevel0X 4 9 3 2" xfId="32085"/>
    <cellStyle name="SAPBEXHLevel0X 4 9 3 2 2" xfId="32084"/>
    <cellStyle name="SAPBEXHLevel0X 4 9 3 3" xfId="32083"/>
    <cellStyle name="SAPBEXHLevel0X 4 9 4" xfId="32082"/>
    <cellStyle name="SAPBEXHLevel0X 4 9 4 2" xfId="32081"/>
    <cellStyle name="SAPBEXHLevel0X 4 9 5" xfId="32080"/>
    <cellStyle name="SAPBEXHLevel0X 5" xfId="32079"/>
    <cellStyle name="SAPBEXHLevel0X 5 2" xfId="32078"/>
    <cellStyle name="SAPBEXHLevel0X 5 2 2" xfId="32077"/>
    <cellStyle name="SAPBEXHLevel0X 5 2 2 2" xfId="32076"/>
    <cellStyle name="SAPBEXHLevel0X 5 2 2 2 2" xfId="32075"/>
    <cellStyle name="SAPBEXHLevel0X 5 2 2 2 2 2" xfId="32074"/>
    <cellStyle name="SAPBEXHLevel0X 5 2 2 2 2 2 2" xfId="32073"/>
    <cellStyle name="SAPBEXHLevel0X 5 2 2 2 2 3" xfId="32072"/>
    <cellStyle name="SAPBEXHLevel0X 5 2 2 2 3" xfId="32071"/>
    <cellStyle name="SAPBEXHLevel0X 5 2 2 2 3 2" xfId="32070"/>
    <cellStyle name="SAPBEXHLevel0X 5 2 2 2 4" xfId="32069"/>
    <cellStyle name="SAPBEXHLevel0X 5 2 2 3" xfId="32068"/>
    <cellStyle name="SAPBEXHLevel0X 5 2 2 3 2" xfId="32067"/>
    <cellStyle name="SAPBEXHLevel0X 5 2 3" xfId="32066"/>
    <cellStyle name="SAPBEXHLevel0X 5 2 3 2" xfId="32065"/>
    <cellStyle name="SAPBEXHLevel0X 5 2 3 2 2" xfId="32064"/>
    <cellStyle name="SAPBEXHLevel0X 5 2 3 2 2 2" xfId="32063"/>
    <cellStyle name="SAPBEXHLevel0X 5 2 3 2 2 2 2" xfId="32062"/>
    <cellStyle name="SAPBEXHLevel0X 5 2 3 2 2 3" xfId="32061"/>
    <cellStyle name="SAPBEXHLevel0X 5 2 3 2 3" xfId="32060"/>
    <cellStyle name="SAPBEXHLevel0X 5 2 3 2 3 2" xfId="32059"/>
    <cellStyle name="SAPBEXHLevel0X 5 2 3 2 4" xfId="32058"/>
    <cellStyle name="SAPBEXHLevel0X 5 2 4" xfId="32057"/>
    <cellStyle name="SAPBEXHLevel0X 5 2 4 2" xfId="32056"/>
    <cellStyle name="SAPBEXHLevel0X 5 2 4 2 2" xfId="32055"/>
    <cellStyle name="SAPBEXHLevel0X 5 2 4 2 2 2" xfId="32054"/>
    <cellStyle name="SAPBEXHLevel0X 5 2 4 2 2 2 2" xfId="32053"/>
    <cellStyle name="SAPBEXHLevel0X 5 2 4 2 2 3" xfId="32052"/>
    <cellStyle name="SAPBEXHLevel0X 5 2 4 2 3" xfId="32051"/>
    <cellStyle name="SAPBEXHLevel0X 5 2 4 2 3 2" xfId="32050"/>
    <cellStyle name="SAPBEXHLevel0X 5 2 4 2 4" xfId="32049"/>
    <cellStyle name="SAPBEXHLevel0X 5 2 4 3" xfId="32048"/>
    <cellStyle name="SAPBEXHLevel0X 5 2 4 3 2" xfId="32047"/>
    <cellStyle name="SAPBEXHLevel0X 5 2 4 4" xfId="32046"/>
    <cellStyle name="SAPBEXHLevel0X 5 2 5" xfId="32045"/>
    <cellStyle name="SAPBEXHLevel0X 5 2 5 2" xfId="32044"/>
    <cellStyle name="SAPBEXHLevel0X 5 2 5 2 2" xfId="32043"/>
    <cellStyle name="SAPBEXHLevel0X 5 2 5 2 2 2" xfId="32042"/>
    <cellStyle name="SAPBEXHLevel0X 5 2 5 2 2 2 2" xfId="32041"/>
    <cellStyle name="SAPBEXHLevel0X 5 2 5 2 2 3" xfId="32040"/>
    <cellStyle name="SAPBEXHLevel0X 5 2 5 2 3" xfId="32039"/>
    <cellStyle name="SAPBEXHLevel0X 5 2 5 2 3 2" xfId="32038"/>
    <cellStyle name="SAPBEXHLevel0X 5 2 5 2 4" xfId="32037"/>
    <cellStyle name="SAPBEXHLevel0X 5 2 5 3" xfId="32036"/>
    <cellStyle name="SAPBEXHLevel0X 5 2 5 3 2" xfId="32035"/>
    <cellStyle name="SAPBEXHLevel0X 5 2 5 3 2 2" xfId="32034"/>
    <cellStyle name="SAPBEXHLevel0X 5 2 5 3 3" xfId="32033"/>
    <cellStyle name="SAPBEXHLevel0X 5 2 5 4" xfId="32032"/>
    <cellStyle name="SAPBEXHLevel0X 5 2 5 4 2" xfId="32031"/>
    <cellStyle name="SAPBEXHLevel0X 5 2 5 5" xfId="32030"/>
    <cellStyle name="SAPBEXHLevel0X 5 2 6" xfId="32029"/>
    <cellStyle name="SAPBEXHLevel0X 5 2 6 2" xfId="32028"/>
    <cellStyle name="SAPBEXHLevel0X 5 2 6 2 2" xfId="32027"/>
    <cellStyle name="SAPBEXHLevel0X 5 2 6 2 2 2" xfId="32026"/>
    <cellStyle name="SAPBEXHLevel0X 5 2 6 2 2 2 2" xfId="32025"/>
    <cellStyle name="SAPBEXHLevel0X 5 2 6 2 2 3" xfId="32024"/>
    <cellStyle name="SAPBEXHLevel0X 5 2 6 2 3" xfId="32023"/>
    <cellStyle name="SAPBEXHLevel0X 5 2 6 2 3 2" xfId="32022"/>
    <cellStyle name="SAPBEXHLevel0X 5 2 6 2 4" xfId="32021"/>
    <cellStyle name="SAPBEXHLevel0X 5 2 6 3" xfId="32020"/>
    <cellStyle name="SAPBEXHLevel0X 5 2 6 3 2" xfId="32019"/>
    <cellStyle name="SAPBEXHLevel0X 5 2 6 4" xfId="32018"/>
    <cellStyle name="SAPBEXHLevel0X 5 2 7" xfId="32017"/>
    <cellStyle name="SAPBEXHLevel0X 5 2 7 2" xfId="32016"/>
    <cellStyle name="SAPBEXHLevel0X 5 2 7 2 2" xfId="32015"/>
    <cellStyle name="SAPBEXHLevel0X 5 2 7 2 2 2" xfId="32014"/>
    <cellStyle name="SAPBEXHLevel0X 5 2 7 2 2 2 2" xfId="32013"/>
    <cellStyle name="SAPBEXHLevel0X 5 2 7 2 2 3" xfId="32012"/>
    <cellStyle name="SAPBEXHLevel0X 5 2 7 2 3" xfId="32011"/>
    <cellStyle name="SAPBEXHLevel0X 5 2 7 2 3 2" xfId="32010"/>
    <cellStyle name="SAPBEXHLevel0X 5 2 7 2 4" xfId="32009"/>
    <cellStyle name="SAPBEXHLevel0X 5 2 7 3" xfId="32008"/>
    <cellStyle name="SAPBEXHLevel0X 5 2 7 3 2" xfId="32007"/>
    <cellStyle name="SAPBEXHLevel0X 5 2 7 3 2 2" xfId="32006"/>
    <cellStyle name="SAPBEXHLevel0X 5 2 7 3 3" xfId="32005"/>
    <cellStyle name="SAPBEXHLevel0X 5 2 7 4" xfId="32004"/>
    <cellStyle name="SAPBEXHLevel0X 5 2 7 4 2" xfId="32003"/>
    <cellStyle name="SAPBEXHLevel0X 5 2 7 5" xfId="32002"/>
    <cellStyle name="SAPBEXHLevel0X 5 3" xfId="32001"/>
    <cellStyle name="SAPBEXHLevel0X 5 3 2" xfId="32000"/>
    <cellStyle name="SAPBEXHLevel0X 5 3 2 2" xfId="31999"/>
    <cellStyle name="SAPBEXHLevel0X 5 3 2 2 2" xfId="31998"/>
    <cellStyle name="SAPBEXHLevel0X 5 3 2 2 2 2" xfId="31997"/>
    <cellStyle name="SAPBEXHLevel0X 5 3 2 2 3" xfId="31996"/>
    <cellStyle name="SAPBEXHLevel0X 5 3 2 3" xfId="31995"/>
    <cellStyle name="SAPBEXHLevel0X 5 3 2 3 2" xfId="31994"/>
    <cellStyle name="SAPBEXHLevel0X 5 3 2 4" xfId="31993"/>
    <cellStyle name="SAPBEXHLevel0X 5 3 3" xfId="31992"/>
    <cellStyle name="SAPBEXHLevel0X 5 3 3 2" xfId="31991"/>
    <cellStyle name="SAPBEXHLevel0X 5 4" xfId="31990"/>
    <cellStyle name="SAPBEXHLevel0X 5 4 2" xfId="31989"/>
    <cellStyle name="SAPBEXHLevel0X 5 4 2 2" xfId="31988"/>
    <cellStyle name="SAPBEXHLevel0X 5 4 2 2 2" xfId="31987"/>
    <cellStyle name="SAPBEXHLevel0X 5 4 2 2 2 2" xfId="31986"/>
    <cellStyle name="SAPBEXHLevel0X 5 4 2 2 3" xfId="31985"/>
    <cellStyle name="SAPBEXHLevel0X 5 4 2 3" xfId="31984"/>
    <cellStyle name="SAPBEXHLevel0X 5 4 2 3 2" xfId="31983"/>
    <cellStyle name="SAPBEXHLevel0X 5 4 2 4" xfId="31982"/>
    <cellStyle name="SAPBEXHLevel0X 5 5" xfId="31981"/>
    <cellStyle name="SAPBEXHLevel0X 5 5 2" xfId="31980"/>
    <cellStyle name="SAPBEXHLevel0X 5 5 2 2" xfId="31979"/>
    <cellStyle name="SAPBEXHLevel0X 5 5 2 2 2" xfId="31978"/>
    <cellStyle name="SAPBEXHLevel0X 5 5 2 2 2 2" xfId="31977"/>
    <cellStyle name="SAPBEXHLevel0X 5 5 2 2 3" xfId="31976"/>
    <cellStyle name="SAPBEXHLevel0X 5 5 2 3" xfId="31975"/>
    <cellStyle name="SAPBEXHLevel0X 5 5 2 3 2" xfId="31974"/>
    <cellStyle name="SAPBEXHLevel0X 5 5 2 4" xfId="31973"/>
    <cellStyle name="SAPBEXHLevel0X 5 5 3" xfId="31972"/>
    <cellStyle name="SAPBEXHLevel0X 5 5 3 2" xfId="31971"/>
    <cellStyle name="SAPBEXHLevel0X 5 5 4" xfId="31970"/>
    <cellStyle name="SAPBEXHLevel0X 5 6" xfId="31969"/>
    <cellStyle name="SAPBEXHLevel0X 5 6 2" xfId="31968"/>
    <cellStyle name="SAPBEXHLevel0X 5 6 2 2" xfId="31967"/>
    <cellStyle name="SAPBEXHLevel0X 5 6 2 2 2" xfId="31966"/>
    <cellStyle name="SAPBEXHLevel0X 5 6 2 2 2 2" xfId="31965"/>
    <cellStyle name="SAPBEXHLevel0X 5 6 2 2 3" xfId="31964"/>
    <cellStyle name="SAPBEXHLevel0X 5 6 2 3" xfId="31963"/>
    <cellStyle name="SAPBEXHLevel0X 5 6 2 3 2" xfId="31962"/>
    <cellStyle name="SAPBEXHLevel0X 5 6 2 4" xfId="31961"/>
    <cellStyle name="SAPBEXHLevel0X 5 6 3" xfId="31960"/>
    <cellStyle name="SAPBEXHLevel0X 5 6 3 2" xfId="31959"/>
    <cellStyle name="SAPBEXHLevel0X 5 6 3 2 2" xfId="31958"/>
    <cellStyle name="SAPBEXHLevel0X 5 6 3 3" xfId="31957"/>
    <cellStyle name="SAPBEXHLevel0X 5 6 4" xfId="31956"/>
    <cellStyle name="SAPBEXHLevel0X 5 6 4 2" xfId="31955"/>
    <cellStyle name="SAPBEXHLevel0X 5 6 5" xfId="31954"/>
    <cellStyle name="SAPBEXHLevel0X 5 7" xfId="31953"/>
    <cellStyle name="SAPBEXHLevel0X 5 7 2" xfId="31952"/>
    <cellStyle name="SAPBEXHLevel0X 5 7 2 2" xfId="31951"/>
    <cellStyle name="SAPBEXHLevel0X 5 7 2 2 2" xfId="31950"/>
    <cellStyle name="SAPBEXHLevel0X 5 7 2 2 2 2" xfId="31949"/>
    <cellStyle name="SAPBEXHLevel0X 5 7 2 2 3" xfId="31948"/>
    <cellStyle name="SAPBEXHLevel0X 5 7 2 3" xfId="31947"/>
    <cellStyle name="SAPBEXHLevel0X 5 7 2 3 2" xfId="31946"/>
    <cellStyle name="SAPBEXHLevel0X 5 7 2 4" xfId="31945"/>
    <cellStyle name="SAPBEXHLevel0X 5 7 3" xfId="31944"/>
    <cellStyle name="SAPBEXHLevel0X 5 7 3 2" xfId="31943"/>
    <cellStyle name="SAPBEXHLevel0X 5 7 4" xfId="31942"/>
    <cellStyle name="SAPBEXHLevel0X 5 8" xfId="31941"/>
    <cellStyle name="SAPBEXHLevel0X 5 8 2" xfId="31940"/>
    <cellStyle name="SAPBEXHLevel0X 5 8 2 2" xfId="31939"/>
    <cellStyle name="SAPBEXHLevel0X 5 8 2 2 2" xfId="31938"/>
    <cellStyle name="SAPBEXHLevel0X 5 8 2 2 2 2" xfId="31937"/>
    <cellStyle name="SAPBEXHLevel0X 5 8 2 2 3" xfId="31936"/>
    <cellStyle name="SAPBEXHLevel0X 5 8 2 3" xfId="31935"/>
    <cellStyle name="SAPBEXHLevel0X 5 8 2 3 2" xfId="31934"/>
    <cellStyle name="SAPBEXHLevel0X 5 8 2 4" xfId="31933"/>
    <cellStyle name="SAPBEXHLevel0X 5 8 3" xfId="31932"/>
    <cellStyle name="SAPBEXHLevel0X 5 8 3 2" xfId="31931"/>
    <cellStyle name="SAPBEXHLevel0X 5 8 3 2 2" xfId="31930"/>
    <cellStyle name="SAPBEXHLevel0X 5 8 3 3" xfId="31929"/>
    <cellStyle name="SAPBEXHLevel0X 5 8 4" xfId="31928"/>
    <cellStyle name="SAPBEXHLevel0X 5 8 4 2" xfId="31927"/>
    <cellStyle name="SAPBEXHLevel0X 5 8 5" xfId="31926"/>
    <cellStyle name="SAPBEXHLevel0X 6" xfId="31925"/>
    <cellStyle name="SAPBEXHLevel0X 6 2" xfId="31924"/>
    <cellStyle name="SAPBEXHLevel0X 6 2 2" xfId="31923"/>
    <cellStyle name="SAPBEXHLevel0X 6 2 2 2" xfId="31922"/>
    <cellStyle name="SAPBEXHLevel0X 6 2 2 2 2" xfId="31921"/>
    <cellStyle name="SAPBEXHLevel0X 6 2 2 2 2 2" xfId="31920"/>
    <cellStyle name="SAPBEXHLevel0X 6 2 2 2 2 2 2" xfId="31919"/>
    <cellStyle name="SAPBEXHLevel0X 6 2 2 2 2 3" xfId="31918"/>
    <cellStyle name="SAPBEXHLevel0X 6 2 2 2 3" xfId="31917"/>
    <cellStyle name="SAPBEXHLevel0X 6 2 2 2 3 2" xfId="31916"/>
    <cellStyle name="SAPBEXHLevel0X 6 2 2 2 4" xfId="31915"/>
    <cellStyle name="SAPBEXHLevel0X 6 2 2 3" xfId="31914"/>
    <cellStyle name="SAPBEXHLevel0X 6 2 2 3 2" xfId="31913"/>
    <cellStyle name="SAPBEXHLevel0X 6 2 3" xfId="31912"/>
    <cellStyle name="SAPBEXHLevel0X 6 2 3 2" xfId="31911"/>
    <cellStyle name="SAPBEXHLevel0X 6 2 3 2 2" xfId="31910"/>
    <cellStyle name="SAPBEXHLevel0X 6 2 3 2 2 2" xfId="31909"/>
    <cellStyle name="SAPBEXHLevel0X 6 2 3 2 2 2 2" xfId="31908"/>
    <cellStyle name="SAPBEXHLevel0X 6 2 3 2 2 3" xfId="31907"/>
    <cellStyle name="SAPBEXHLevel0X 6 2 3 2 3" xfId="31906"/>
    <cellStyle name="SAPBEXHLevel0X 6 2 3 2 3 2" xfId="31905"/>
    <cellStyle name="SAPBEXHLevel0X 6 2 3 2 4" xfId="31904"/>
    <cellStyle name="SAPBEXHLevel0X 6 2 4" xfId="31903"/>
    <cellStyle name="SAPBEXHLevel0X 6 2 4 2" xfId="31902"/>
    <cellStyle name="SAPBEXHLevel0X 6 2 4 2 2" xfId="31901"/>
    <cellStyle name="SAPBEXHLevel0X 6 2 4 2 2 2" xfId="31900"/>
    <cellStyle name="SAPBEXHLevel0X 6 2 4 2 2 2 2" xfId="31899"/>
    <cellStyle name="SAPBEXHLevel0X 6 2 4 2 2 3" xfId="31898"/>
    <cellStyle name="SAPBEXHLevel0X 6 2 4 2 3" xfId="31897"/>
    <cellStyle name="SAPBEXHLevel0X 6 2 4 2 3 2" xfId="31896"/>
    <cellStyle name="SAPBEXHLevel0X 6 2 4 2 4" xfId="31895"/>
    <cellStyle name="SAPBEXHLevel0X 6 2 4 3" xfId="31894"/>
    <cellStyle name="SAPBEXHLevel0X 6 2 4 3 2" xfId="31893"/>
    <cellStyle name="SAPBEXHLevel0X 6 2 4 4" xfId="31892"/>
    <cellStyle name="SAPBEXHLevel0X 6 2 5" xfId="31891"/>
    <cellStyle name="SAPBEXHLevel0X 6 2 5 2" xfId="31890"/>
    <cellStyle name="SAPBEXHLevel0X 6 2 5 2 2" xfId="31889"/>
    <cellStyle name="SAPBEXHLevel0X 6 2 5 2 2 2" xfId="31888"/>
    <cellStyle name="SAPBEXHLevel0X 6 2 5 2 2 2 2" xfId="31887"/>
    <cellStyle name="SAPBEXHLevel0X 6 2 5 2 2 3" xfId="31886"/>
    <cellStyle name="SAPBEXHLevel0X 6 2 5 2 3" xfId="31885"/>
    <cellStyle name="SAPBEXHLevel0X 6 2 5 2 3 2" xfId="31884"/>
    <cellStyle name="SAPBEXHLevel0X 6 2 5 2 4" xfId="31883"/>
    <cellStyle name="SAPBEXHLevel0X 6 2 5 3" xfId="31882"/>
    <cellStyle name="SAPBEXHLevel0X 6 2 5 3 2" xfId="31881"/>
    <cellStyle name="SAPBEXHLevel0X 6 2 5 3 2 2" xfId="31880"/>
    <cellStyle name="SAPBEXHLevel0X 6 2 5 3 3" xfId="31879"/>
    <cellStyle name="SAPBEXHLevel0X 6 2 5 4" xfId="31878"/>
    <cellStyle name="SAPBEXHLevel0X 6 2 5 4 2" xfId="31877"/>
    <cellStyle name="SAPBEXHLevel0X 6 2 5 5" xfId="31876"/>
    <cellStyle name="SAPBEXHLevel0X 6 2 6" xfId="31875"/>
    <cellStyle name="SAPBEXHLevel0X 6 2 6 2" xfId="31874"/>
    <cellStyle name="SAPBEXHLevel0X 6 2 6 2 2" xfId="31873"/>
    <cellStyle name="SAPBEXHLevel0X 6 2 6 2 2 2" xfId="31872"/>
    <cellStyle name="SAPBEXHLevel0X 6 2 6 2 2 2 2" xfId="31871"/>
    <cellStyle name="SAPBEXHLevel0X 6 2 6 2 2 3" xfId="31870"/>
    <cellStyle name="SAPBEXHLevel0X 6 2 6 2 3" xfId="31869"/>
    <cellStyle name="SAPBEXHLevel0X 6 2 6 2 3 2" xfId="31868"/>
    <cellStyle name="SAPBEXHLevel0X 6 2 6 2 4" xfId="31867"/>
    <cellStyle name="SAPBEXHLevel0X 6 2 6 3" xfId="31866"/>
    <cellStyle name="SAPBEXHLevel0X 6 2 6 3 2" xfId="31865"/>
    <cellStyle name="SAPBEXHLevel0X 6 2 6 4" xfId="31864"/>
    <cellStyle name="SAPBEXHLevel0X 6 2 7" xfId="31863"/>
    <cellStyle name="SAPBEXHLevel0X 6 2 7 2" xfId="31862"/>
    <cellStyle name="SAPBEXHLevel0X 6 2 7 2 2" xfId="31861"/>
    <cellStyle name="SAPBEXHLevel0X 6 2 7 2 2 2" xfId="31860"/>
    <cellStyle name="SAPBEXHLevel0X 6 2 7 2 2 2 2" xfId="31859"/>
    <cellStyle name="SAPBEXHLevel0X 6 2 7 2 2 3" xfId="31858"/>
    <cellStyle name="SAPBEXHLevel0X 6 2 7 2 3" xfId="31857"/>
    <cellStyle name="SAPBEXHLevel0X 6 2 7 2 3 2" xfId="31856"/>
    <cellStyle name="SAPBEXHLevel0X 6 2 7 2 4" xfId="31855"/>
    <cellStyle name="SAPBEXHLevel0X 6 2 7 3" xfId="31854"/>
    <cellStyle name="SAPBEXHLevel0X 6 2 7 3 2" xfId="31853"/>
    <cellStyle name="SAPBEXHLevel0X 6 2 7 3 2 2" xfId="31852"/>
    <cellStyle name="SAPBEXHLevel0X 6 2 7 3 3" xfId="31851"/>
    <cellStyle name="SAPBEXHLevel0X 6 2 7 4" xfId="31850"/>
    <cellStyle name="SAPBEXHLevel0X 6 2 7 4 2" xfId="31849"/>
    <cellStyle name="SAPBEXHLevel0X 6 2 7 5" xfId="31848"/>
    <cellStyle name="SAPBEXHLevel0X 6 3" xfId="31847"/>
    <cellStyle name="SAPBEXHLevel0X 6 3 2" xfId="31846"/>
    <cellStyle name="SAPBEXHLevel0X 6 3 2 2" xfId="31845"/>
    <cellStyle name="SAPBEXHLevel0X 6 3 2 2 2" xfId="31844"/>
    <cellStyle name="SAPBEXHLevel0X 6 3 2 2 2 2" xfId="31843"/>
    <cellStyle name="SAPBEXHLevel0X 6 3 2 2 3" xfId="31842"/>
    <cellStyle name="SAPBEXHLevel0X 6 3 2 3" xfId="31841"/>
    <cellStyle name="SAPBEXHLevel0X 6 3 2 3 2" xfId="31840"/>
    <cellStyle name="SAPBEXHLevel0X 6 3 2 4" xfId="31839"/>
    <cellStyle name="SAPBEXHLevel0X 6 3 3" xfId="31838"/>
    <cellStyle name="SAPBEXHLevel0X 6 3 3 2" xfId="31837"/>
    <cellStyle name="SAPBEXHLevel0X 6 4" xfId="31836"/>
    <cellStyle name="SAPBEXHLevel0X 6 4 2" xfId="31835"/>
    <cellStyle name="SAPBEXHLevel0X 6 4 2 2" xfId="31834"/>
    <cellStyle name="SAPBEXHLevel0X 6 4 2 2 2" xfId="31833"/>
    <cellStyle name="SAPBEXHLevel0X 6 4 2 2 2 2" xfId="31832"/>
    <cellStyle name="SAPBEXHLevel0X 6 4 2 2 3" xfId="31831"/>
    <cellStyle name="SAPBEXHLevel0X 6 4 2 3" xfId="31830"/>
    <cellStyle name="SAPBEXHLevel0X 6 4 2 3 2" xfId="31829"/>
    <cellStyle name="SAPBEXHLevel0X 6 4 2 4" xfId="31828"/>
    <cellStyle name="SAPBEXHLevel0X 6 5" xfId="31827"/>
    <cellStyle name="SAPBEXHLevel0X 6 5 2" xfId="31826"/>
    <cellStyle name="SAPBEXHLevel0X 6 5 2 2" xfId="31825"/>
    <cellStyle name="SAPBEXHLevel0X 6 5 2 2 2" xfId="31824"/>
    <cellStyle name="SAPBEXHLevel0X 6 5 2 2 2 2" xfId="31823"/>
    <cellStyle name="SAPBEXHLevel0X 6 5 2 2 3" xfId="31822"/>
    <cellStyle name="SAPBEXHLevel0X 6 5 2 3" xfId="31821"/>
    <cellStyle name="SAPBEXHLevel0X 6 5 2 3 2" xfId="31820"/>
    <cellStyle name="SAPBEXHLevel0X 6 5 2 4" xfId="31819"/>
    <cellStyle name="SAPBEXHLevel0X 6 5 3" xfId="31818"/>
    <cellStyle name="SAPBEXHLevel0X 6 5 3 2" xfId="31817"/>
    <cellStyle name="SAPBEXHLevel0X 6 5 4" xfId="31816"/>
    <cellStyle name="SAPBEXHLevel0X 6 6" xfId="31815"/>
    <cellStyle name="SAPBEXHLevel0X 6 6 2" xfId="31814"/>
    <cellStyle name="SAPBEXHLevel0X 6 6 2 2" xfId="31813"/>
    <cellStyle name="SAPBEXHLevel0X 6 6 2 2 2" xfId="31812"/>
    <cellStyle name="SAPBEXHLevel0X 6 6 2 2 2 2" xfId="31811"/>
    <cellStyle name="SAPBEXHLevel0X 6 6 2 2 3" xfId="31810"/>
    <cellStyle name="SAPBEXHLevel0X 6 6 2 3" xfId="31809"/>
    <cellStyle name="SAPBEXHLevel0X 6 6 2 3 2" xfId="31808"/>
    <cellStyle name="SAPBEXHLevel0X 6 6 2 4" xfId="31807"/>
    <cellStyle name="SAPBEXHLevel0X 6 6 3" xfId="31806"/>
    <cellStyle name="SAPBEXHLevel0X 6 6 3 2" xfId="31805"/>
    <cellStyle name="SAPBEXHLevel0X 6 6 3 2 2" xfId="31804"/>
    <cellStyle name="SAPBEXHLevel0X 6 6 3 3" xfId="31803"/>
    <cellStyle name="SAPBEXHLevel0X 6 6 4" xfId="31802"/>
    <cellStyle name="SAPBEXHLevel0X 6 6 4 2" xfId="31801"/>
    <cellStyle name="SAPBEXHLevel0X 6 6 5" xfId="31800"/>
    <cellStyle name="SAPBEXHLevel0X 6 7" xfId="31799"/>
    <cellStyle name="SAPBEXHLevel0X 6 7 2" xfId="31798"/>
    <cellStyle name="SAPBEXHLevel0X 6 7 2 2" xfId="31797"/>
    <cellStyle name="SAPBEXHLevel0X 6 7 2 2 2" xfId="31796"/>
    <cellStyle name="SAPBEXHLevel0X 6 7 2 2 2 2" xfId="31795"/>
    <cellStyle name="SAPBEXHLevel0X 6 7 2 2 3" xfId="31794"/>
    <cellStyle name="SAPBEXHLevel0X 6 7 2 3" xfId="31793"/>
    <cellStyle name="SAPBEXHLevel0X 6 7 2 3 2" xfId="31792"/>
    <cellStyle name="SAPBEXHLevel0X 6 7 2 4" xfId="31791"/>
    <cellStyle name="SAPBEXHLevel0X 6 7 3" xfId="31790"/>
    <cellStyle name="SAPBEXHLevel0X 6 7 3 2" xfId="31789"/>
    <cellStyle name="SAPBEXHLevel0X 6 7 4" xfId="31788"/>
    <cellStyle name="SAPBEXHLevel0X 6 8" xfId="31787"/>
    <cellStyle name="SAPBEXHLevel0X 6 8 2" xfId="31786"/>
    <cellStyle name="SAPBEXHLevel0X 6 8 2 2" xfId="31785"/>
    <cellStyle name="SAPBEXHLevel0X 6 8 2 2 2" xfId="31784"/>
    <cellStyle name="SAPBEXHLevel0X 6 8 2 2 2 2" xfId="31783"/>
    <cellStyle name="SAPBEXHLevel0X 6 8 2 2 3" xfId="31782"/>
    <cellStyle name="SAPBEXHLevel0X 6 8 2 3" xfId="31781"/>
    <cellStyle name="SAPBEXHLevel0X 6 8 2 3 2" xfId="31780"/>
    <cellStyle name="SAPBEXHLevel0X 6 8 2 4" xfId="31779"/>
    <cellStyle name="SAPBEXHLevel0X 6 8 3" xfId="31778"/>
    <cellStyle name="SAPBEXHLevel0X 6 8 3 2" xfId="31777"/>
    <cellStyle name="SAPBEXHLevel0X 6 8 3 2 2" xfId="31776"/>
    <cellStyle name="SAPBEXHLevel0X 6 8 3 3" xfId="31775"/>
    <cellStyle name="SAPBEXHLevel0X 6 8 4" xfId="31774"/>
    <cellStyle name="SAPBEXHLevel0X 6 8 4 2" xfId="31773"/>
    <cellStyle name="SAPBEXHLevel0X 6 8 5" xfId="31772"/>
    <cellStyle name="SAPBEXHLevel0X 7" xfId="31771"/>
    <cellStyle name="SAPBEXHLevel0X 7 2" xfId="31770"/>
    <cellStyle name="SAPBEXHLevel0X 7 2 2" xfId="31769"/>
    <cellStyle name="SAPBEXHLevel0X 7 2 2 2" xfId="31768"/>
    <cellStyle name="SAPBEXHLevel0X 7 2 2 2 2" xfId="31767"/>
    <cellStyle name="SAPBEXHLevel0X 7 2 2 2 2 2" xfId="31766"/>
    <cellStyle name="SAPBEXHLevel0X 7 2 2 2 3" xfId="31765"/>
    <cellStyle name="SAPBEXHLevel0X 7 2 2 3" xfId="31764"/>
    <cellStyle name="SAPBEXHLevel0X 7 2 2 3 2" xfId="31763"/>
    <cellStyle name="SAPBEXHLevel0X 7 2 2 4" xfId="31762"/>
    <cellStyle name="SAPBEXHLevel0X 7 2 3" xfId="31761"/>
    <cellStyle name="SAPBEXHLevel0X 7 2 3 2" xfId="31760"/>
    <cellStyle name="SAPBEXHLevel0X 7 2 4" xfId="31759"/>
    <cellStyle name="SAPBEXHLevel0X 7 3" xfId="31758"/>
    <cellStyle name="SAPBEXHLevel0X 7 3 2" xfId="31757"/>
    <cellStyle name="SAPBEXHLevel0X 7 3 2 2" xfId="31756"/>
    <cellStyle name="SAPBEXHLevel0X 7 3 2 2 2" xfId="31755"/>
    <cellStyle name="SAPBEXHLevel0X 7 3 2 2 2 2" xfId="31754"/>
    <cellStyle name="SAPBEXHLevel0X 7 3 2 2 3" xfId="31753"/>
    <cellStyle name="SAPBEXHLevel0X 7 3 2 3" xfId="31752"/>
    <cellStyle name="SAPBEXHLevel0X 7 3 2 3 2" xfId="31751"/>
    <cellStyle name="SAPBEXHLevel0X 7 3 2 4" xfId="31750"/>
    <cellStyle name="SAPBEXHLevel0X 7 3 3" xfId="31749"/>
    <cellStyle name="SAPBEXHLevel0X 7 3 3 2" xfId="31748"/>
    <cellStyle name="SAPBEXHLevel0X 7 3 3 2 2" xfId="31747"/>
    <cellStyle name="SAPBEXHLevel0X 7 3 3 3" xfId="31746"/>
    <cellStyle name="SAPBEXHLevel0X 7 3 4" xfId="31745"/>
    <cellStyle name="SAPBEXHLevel0X 7 3 4 2" xfId="31744"/>
    <cellStyle name="SAPBEXHLevel0X 7 3 5" xfId="31743"/>
    <cellStyle name="SAPBEXHLevel0X 7 4" xfId="31742"/>
    <cellStyle name="SAPBEXHLevel0X 7 4 2" xfId="31741"/>
    <cellStyle name="SAPBEXHLevel0X 7 4 2 2" xfId="31740"/>
    <cellStyle name="SAPBEXHLevel0X 7 4 2 2 2" xfId="31739"/>
    <cellStyle name="SAPBEXHLevel0X 7 4 2 2 2 2" xfId="31738"/>
    <cellStyle name="SAPBEXHLevel0X 7 4 2 2 3" xfId="31737"/>
    <cellStyle name="SAPBEXHLevel0X 7 4 2 3" xfId="31736"/>
    <cellStyle name="SAPBEXHLevel0X 7 4 2 3 2" xfId="31735"/>
    <cellStyle name="SAPBEXHLevel0X 7 4 2 4" xfId="31734"/>
    <cellStyle name="SAPBEXHLevel0X 7 4 3" xfId="31733"/>
    <cellStyle name="SAPBEXHLevel0X 7 4 3 2" xfId="31732"/>
    <cellStyle name="SAPBEXHLevel0X 7 4 4" xfId="31731"/>
    <cellStyle name="SAPBEXHLevel0X 7 5" xfId="31730"/>
    <cellStyle name="SAPBEXHLevel0X 7 5 2" xfId="31729"/>
    <cellStyle name="SAPBEXHLevel0X 7 5 2 2" xfId="31728"/>
    <cellStyle name="SAPBEXHLevel0X 7 5 2 2 2" xfId="31727"/>
    <cellStyle name="SAPBEXHLevel0X 7 5 2 2 2 2" xfId="31726"/>
    <cellStyle name="SAPBEXHLevel0X 7 5 2 2 3" xfId="31725"/>
    <cellStyle name="SAPBEXHLevel0X 7 5 2 3" xfId="31724"/>
    <cellStyle name="SAPBEXHLevel0X 7 5 2 3 2" xfId="31723"/>
    <cellStyle name="SAPBEXHLevel0X 7 5 2 4" xfId="31722"/>
    <cellStyle name="SAPBEXHLevel0X 7 5 3" xfId="31721"/>
    <cellStyle name="SAPBEXHLevel0X 7 5 3 2" xfId="31720"/>
    <cellStyle name="SAPBEXHLevel0X 7 5 3 2 2" xfId="31719"/>
    <cellStyle name="SAPBEXHLevel0X 7 5 3 3" xfId="31718"/>
    <cellStyle name="SAPBEXHLevel0X 7 5 4" xfId="31717"/>
    <cellStyle name="SAPBEXHLevel0X 7 5 4 2" xfId="31716"/>
    <cellStyle name="SAPBEXHLevel0X 7 5 5" xfId="31715"/>
    <cellStyle name="SAPBEXHLevel0X 7 6" xfId="31714"/>
    <cellStyle name="SAPBEXHLevel0X 7 6 2" xfId="31713"/>
    <cellStyle name="SAPBEXHLevel0X 8" xfId="31712"/>
    <cellStyle name="SAPBEXHLevel0X 8 2" xfId="31711"/>
    <cellStyle name="SAPBEXHLevel0X 8 2 2" xfId="31710"/>
    <cellStyle name="SAPBEXHLevel0X 8 2 2 2" xfId="31709"/>
    <cellStyle name="SAPBEXHLevel0X 8 2 2 2 2" xfId="31708"/>
    <cellStyle name="SAPBEXHLevel0X 8 2 2 3" xfId="31707"/>
    <cellStyle name="SAPBEXHLevel0X 8 2 3" xfId="31706"/>
    <cellStyle name="SAPBEXHLevel0X 8 2 3 2" xfId="31705"/>
    <cellStyle name="SAPBEXHLevel0X 8 2 4" xfId="31704"/>
    <cellStyle name="SAPBEXHLevel0X 9" xfId="31703"/>
    <cellStyle name="SAPBEXHLevel0X 9 2" xfId="31702"/>
    <cellStyle name="SAPBEXHLevel0X 9 2 2" xfId="31701"/>
    <cellStyle name="SAPBEXHLevel0X 9 2 2 2" xfId="31700"/>
    <cellStyle name="SAPBEXHLevel0X 9 2 2 2 2" xfId="31699"/>
    <cellStyle name="SAPBEXHLevel0X 9 2 2 3" xfId="31698"/>
    <cellStyle name="SAPBEXHLevel0X 9 2 3" xfId="31697"/>
    <cellStyle name="SAPBEXHLevel0X 9 2 3 2" xfId="31696"/>
    <cellStyle name="SAPBEXHLevel0X 9 2 4" xfId="31695"/>
    <cellStyle name="SAPBEXHLevel0X 9 3" xfId="31694"/>
    <cellStyle name="SAPBEXHLevel0X 9 3 2" xfId="31693"/>
    <cellStyle name="SAPBEXHLevel0X 9 3 2 2" xfId="31692"/>
    <cellStyle name="SAPBEXHLevel0X 9 3 3" xfId="31691"/>
    <cellStyle name="SAPBEXHLevel0X 9 4" xfId="31690"/>
    <cellStyle name="SAPBEXHLevel0X 9 4 2" xfId="31689"/>
    <cellStyle name="SAPBEXHLevel0X 9 5" xfId="31688"/>
    <cellStyle name="SAPBEXHLevel1" xfId="31687"/>
    <cellStyle name="SAPBEXHLevel1 2" xfId="31686"/>
    <cellStyle name="SAPBEXHLevel1 2 2" xfId="31685"/>
    <cellStyle name="SAPBEXHLevel1 2 2 2" xfId="31684"/>
    <cellStyle name="SAPBEXHLevel1 2 2 2 2" xfId="31683"/>
    <cellStyle name="SAPBEXHLevel1 2 2 2 2 2" xfId="31682"/>
    <cellStyle name="SAPBEXHLevel1 2 2 2 2 2 2" xfId="31681"/>
    <cellStyle name="SAPBEXHLevel1 2 2 2 2 2 2 2" xfId="31680"/>
    <cellStyle name="SAPBEXHLevel1 2 2 2 2 2 2 2 2" xfId="31679"/>
    <cellStyle name="SAPBEXHLevel1 2 2 2 2 2 2 2 2 2" xfId="31678"/>
    <cellStyle name="SAPBEXHLevel1 2 2 2 2 2 2 2 2 2 2" xfId="31677"/>
    <cellStyle name="SAPBEXHLevel1 2 2 2 2 2 2 2 2 3" xfId="31676"/>
    <cellStyle name="SAPBEXHLevel1 2 2 2 2 2 2 2 3" xfId="31675"/>
    <cellStyle name="SAPBEXHLevel1 2 2 2 2 2 2 2 3 2" xfId="31674"/>
    <cellStyle name="SAPBEXHLevel1 2 2 2 2 2 2 2 4" xfId="31673"/>
    <cellStyle name="SAPBEXHLevel1 2 2 2 2 2 2 3" xfId="31672"/>
    <cellStyle name="SAPBEXHLevel1 2 2 2 2 2 2 3 2" xfId="31671"/>
    <cellStyle name="SAPBEXHLevel1 2 2 2 2 2 3" xfId="31670"/>
    <cellStyle name="SAPBEXHLevel1 2 2 2 2 2 3 2" xfId="31669"/>
    <cellStyle name="SAPBEXHLevel1 2 2 2 2 2 3 2 2" xfId="31668"/>
    <cellStyle name="SAPBEXHLevel1 2 2 2 2 2 3 2 2 2" xfId="31667"/>
    <cellStyle name="SAPBEXHLevel1 2 2 2 2 2 3 2 2 2 2" xfId="31666"/>
    <cellStyle name="SAPBEXHLevel1 2 2 2 2 2 3 2 2 3" xfId="31665"/>
    <cellStyle name="SAPBEXHLevel1 2 2 2 2 2 3 2 3" xfId="31664"/>
    <cellStyle name="SAPBEXHLevel1 2 2 2 2 2 3 2 3 2" xfId="31663"/>
    <cellStyle name="SAPBEXHLevel1 2 2 2 2 2 3 2 4" xfId="31662"/>
    <cellStyle name="SAPBEXHLevel1 2 2 2 2 2 4" xfId="31661"/>
    <cellStyle name="SAPBEXHLevel1 2 2 2 2 2 4 2" xfId="31660"/>
    <cellStyle name="SAPBEXHLevel1 2 2 2 2 2 4 2 2" xfId="31659"/>
    <cellStyle name="SAPBEXHLevel1 2 2 2 2 2 4 2 2 2" xfId="31658"/>
    <cellStyle name="SAPBEXHLevel1 2 2 2 2 2 4 2 2 2 2" xfId="31657"/>
    <cellStyle name="SAPBEXHLevel1 2 2 2 2 2 4 2 2 3" xfId="31656"/>
    <cellStyle name="SAPBEXHLevel1 2 2 2 2 2 4 2 3" xfId="31655"/>
    <cellStyle name="SAPBEXHLevel1 2 2 2 2 2 4 2 3 2" xfId="31654"/>
    <cellStyle name="SAPBEXHLevel1 2 2 2 2 2 4 2 4" xfId="31653"/>
    <cellStyle name="SAPBEXHLevel1 2 2 2 2 2 4 3" xfId="31652"/>
    <cellStyle name="SAPBEXHLevel1 2 2 2 2 2 4 3 2" xfId="31651"/>
    <cellStyle name="SAPBEXHLevel1 2 2 2 2 2 4 4" xfId="31650"/>
    <cellStyle name="SAPBEXHLevel1 2 2 2 2 2 5" xfId="31649"/>
    <cellStyle name="SAPBEXHLevel1 2 2 2 2 2 5 2" xfId="31648"/>
    <cellStyle name="SAPBEXHLevel1 2 2 2 2 2 5 2 2" xfId="31647"/>
    <cellStyle name="SAPBEXHLevel1 2 2 2 2 2 5 2 2 2" xfId="31646"/>
    <cellStyle name="SAPBEXHLevel1 2 2 2 2 2 5 2 2 2 2" xfId="31645"/>
    <cellStyle name="SAPBEXHLevel1 2 2 2 2 2 5 2 2 3" xfId="31644"/>
    <cellStyle name="SAPBEXHLevel1 2 2 2 2 2 5 2 3" xfId="31643"/>
    <cellStyle name="SAPBEXHLevel1 2 2 2 2 2 5 2 3 2" xfId="31642"/>
    <cellStyle name="SAPBEXHLevel1 2 2 2 2 2 5 2 4" xfId="31641"/>
    <cellStyle name="SAPBEXHLevel1 2 2 2 2 2 5 3" xfId="31640"/>
    <cellStyle name="SAPBEXHLevel1 2 2 2 2 2 5 3 2" xfId="31639"/>
    <cellStyle name="SAPBEXHLevel1 2 2 2 2 2 5 3 2 2" xfId="31638"/>
    <cellStyle name="SAPBEXHLevel1 2 2 2 2 2 5 3 3" xfId="31637"/>
    <cellStyle name="SAPBEXHLevel1 2 2 2 2 2 5 4" xfId="31636"/>
    <cellStyle name="SAPBEXHLevel1 2 2 2 2 2 5 4 2" xfId="31635"/>
    <cellStyle name="SAPBEXHLevel1 2 2 2 2 2 5 5" xfId="31634"/>
    <cellStyle name="SAPBEXHLevel1 2 2 2 2 2 6" xfId="31633"/>
    <cellStyle name="SAPBEXHLevel1 2 2 2 2 2 6 2" xfId="31632"/>
    <cellStyle name="SAPBEXHLevel1 2 2 2 2 2 6 2 2" xfId="31631"/>
    <cellStyle name="SAPBEXHLevel1 2 2 2 2 2 6 2 2 2" xfId="31630"/>
    <cellStyle name="SAPBEXHLevel1 2 2 2 2 2 6 2 2 2 2" xfId="31629"/>
    <cellStyle name="SAPBEXHLevel1 2 2 2 2 2 6 2 2 3" xfId="31628"/>
    <cellStyle name="SAPBEXHLevel1 2 2 2 2 2 6 2 3" xfId="31627"/>
    <cellStyle name="SAPBEXHLevel1 2 2 2 2 2 6 2 3 2" xfId="31626"/>
    <cellStyle name="SAPBEXHLevel1 2 2 2 2 2 6 2 4" xfId="31625"/>
    <cellStyle name="SAPBEXHLevel1 2 2 2 2 2 6 3" xfId="31624"/>
    <cellStyle name="SAPBEXHLevel1 2 2 2 2 2 6 3 2" xfId="31623"/>
    <cellStyle name="SAPBEXHLevel1 2 2 2 2 2 6 4" xfId="31622"/>
    <cellStyle name="SAPBEXHLevel1 2 2 2 2 2 7" xfId="31621"/>
    <cellStyle name="SAPBEXHLevel1 2 2 2 2 2 7 2" xfId="31620"/>
    <cellStyle name="SAPBEXHLevel1 2 2 2 2 2 7 2 2" xfId="31619"/>
    <cellStyle name="SAPBEXHLevel1 2 2 2 2 2 7 2 2 2" xfId="31618"/>
    <cellStyle name="SAPBEXHLevel1 2 2 2 2 2 7 2 2 2 2" xfId="31617"/>
    <cellStyle name="SAPBEXHLevel1 2 2 2 2 2 7 2 2 3" xfId="31616"/>
    <cellStyle name="SAPBEXHLevel1 2 2 2 2 2 7 2 3" xfId="31615"/>
    <cellStyle name="SAPBEXHLevel1 2 2 2 2 2 7 2 3 2" xfId="31614"/>
    <cellStyle name="SAPBEXHLevel1 2 2 2 2 2 7 2 4" xfId="31613"/>
    <cellStyle name="SAPBEXHLevel1 2 2 2 2 2 7 3" xfId="31612"/>
    <cellStyle name="SAPBEXHLevel1 2 2 2 2 2 7 3 2" xfId="31611"/>
    <cellStyle name="SAPBEXHLevel1 2 2 2 2 2 7 3 2 2" xfId="31610"/>
    <cellStyle name="SAPBEXHLevel1 2 2 2 2 2 7 3 3" xfId="31609"/>
    <cellStyle name="SAPBEXHLevel1 2 2 2 2 2 7 4" xfId="31608"/>
    <cellStyle name="SAPBEXHLevel1 2 2 2 2 2 7 4 2" xfId="31607"/>
    <cellStyle name="SAPBEXHLevel1 2 2 2 2 2 7 5" xfId="31606"/>
    <cellStyle name="SAPBEXHLevel1 2 2 2 2 3" xfId="31605"/>
    <cellStyle name="SAPBEXHLevel1 2 2 2 2 3 2" xfId="31604"/>
    <cellStyle name="SAPBEXHLevel1 2 2 2 2 3 2 2" xfId="31603"/>
    <cellStyle name="SAPBEXHLevel1 2 2 2 2 3 2 2 2" xfId="31602"/>
    <cellStyle name="SAPBEXHLevel1 2 2 2 2 3 2 2 2 2" xfId="31601"/>
    <cellStyle name="SAPBEXHLevel1 2 2 2 2 3 2 2 3" xfId="31600"/>
    <cellStyle name="SAPBEXHLevel1 2 2 2 2 3 2 3" xfId="31599"/>
    <cellStyle name="SAPBEXHLevel1 2 2 2 2 3 2 3 2" xfId="31598"/>
    <cellStyle name="SAPBEXHLevel1 2 2 2 2 3 2 4" xfId="31597"/>
    <cellStyle name="SAPBEXHLevel1 2 2 2 2 3 3" xfId="31596"/>
    <cellStyle name="SAPBEXHLevel1 2 2 2 2 3 3 2" xfId="31595"/>
    <cellStyle name="SAPBEXHLevel1 2 2 2 2 4" xfId="31594"/>
    <cellStyle name="SAPBEXHLevel1 2 2 2 2 4 2" xfId="31593"/>
    <cellStyle name="SAPBEXHLevel1 2 2 2 2 4 2 2" xfId="31592"/>
    <cellStyle name="SAPBEXHLevel1 2 2 2 2 4 2 2 2" xfId="31591"/>
    <cellStyle name="SAPBEXHLevel1 2 2 2 2 4 2 2 2 2" xfId="31590"/>
    <cellStyle name="SAPBEXHLevel1 2 2 2 2 4 2 2 3" xfId="31589"/>
    <cellStyle name="SAPBEXHLevel1 2 2 2 2 4 2 3" xfId="31588"/>
    <cellStyle name="SAPBEXHLevel1 2 2 2 2 4 2 3 2" xfId="31587"/>
    <cellStyle name="SAPBEXHLevel1 2 2 2 2 4 2 4" xfId="31586"/>
    <cellStyle name="SAPBEXHLevel1 2 2 2 2 5" xfId="31585"/>
    <cellStyle name="SAPBEXHLevel1 2 2 2 2 5 2" xfId="31584"/>
    <cellStyle name="SAPBEXHLevel1 2 2 2 2 5 2 2" xfId="31583"/>
    <cellStyle name="SAPBEXHLevel1 2 2 2 2 5 2 2 2" xfId="31582"/>
    <cellStyle name="SAPBEXHLevel1 2 2 2 2 5 2 2 2 2" xfId="31581"/>
    <cellStyle name="SAPBEXHLevel1 2 2 2 2 5 2 2 3" xfId="31580"/>
    <cellStyle name="SAPBEXHLevel1 2 2 2 2 5 2 3" xfId="31579"/>
    <cellStyle name="SAPBEXHLevel1 2 2 2 2 5 2 3 2" xfId="31578"/>
    <cellStyle name="SAPBEXHLevel1 2 2 2 2 5 2 4" xfId="31577"/>
    <cellStyle name="SAPBEXHLevel1 2 2 2 2 5 3" xfId="31576"/>
    <cellStyle name="SAPBEXHLevel1 2 2 2 2 5 3 2" xfId="31575"/>
    <cellStyle name="SAPBEXHLevel1 2 2 2 2 5 4" xfId="31574"/>
    <cellStyle name="SAPBEXHLevel1 2 2 2 2 6" xfId="31573"/>
    <cellStyle name="SAPBEXHLevel1 2 2 2 2 6 2" xfId="31572"/>
    <cellStyle name="SAPBEXHLevel1 2 2 2 2 6 2 2" xfId="31571"/>
    <cellStyle name="SAPBEXHLevel1 2 2 2 2 6 2 2 2" xfId="31570"/>
    <cellStyle name="SAPBEXHLevel1 2 2 2 2 6 2 2 2 2" xfId="31569"/>
    <cellStyle name="SAPBEXHLevel1 2 2 2 2 6 2 2 3" xfId="31568"/>
    <cellStyle name="SAPBEXHLevel1 2 2 2 2 6 2 3" xfId="31567"/>
    <cellStyle name="SAPBEXHLevel1 2 2 2 2 6 2 3 2" xfId="31566"/>
    <cellStyle name="SAPBEXHLevel1 2 2 2 2 6 2 4" xfId="31565"/>
    <cellStyle name="SAPBEXHLevel1 2 2 2 2 6 3" xfId="31564"/>
    <cellStyle name="SAPBEXHLevel1 2 2 2 2 6 3 2" xfId="31563"/>
    <cellStyle name="SAPBEXHLevel1 2 2 2 2 6 3 2 2" xfId="31562"/>
    <cellStyle name="SAPBEXHLevel1 2 2 2 2 6 3 3" xfId="31561"/>
    <cellStyle name="SAPBEXHLevel1 2 2 2 2 6 4" xfId="31560"/>
    <cellStyle name="SAPBEXHLevel1 2 2 2 2 6 4 2" xfId="31559"/>
    <cellStyle name="SAPBEXHLevel1 2 2 2 2 6 5" xfId="31558"/>
    <cellStyle name="SAPBEXHLevel1 2 2 2 2 7" xfId="31557"/>
    <cellStyle name="SAPBEXHLevel1 2 2 2 2 7 2" xfId="31556"/>
    <cellStyle name="SAPBEXHLevel1 2 2 2 2 7 2 2" xfId="31555"/>
    <cellStyle name="SAPBEXHLevel1 2 2 2 2 7 2 2 2" xfId="31554"/>
    <cellStyle name="SAPBEXHLevel1 2 2 2 2 7 2 2 2 2" xfId="31553"/>
    <cellStyle name="SAPBEXHLevel1 2 2 2 2 7 2 2 3" xfId="31552"/>
    <cellStyle name="SAPBEXHLevel1 2 2 2 2 7 2 3" xfId="31551"/>
    <cellStyle name="SAPBEXHLevel1 2 2 2 2 7 2 3 2" xfId="31550"/>
    <cellStyle name="SAPBEXHLevel1 2 2 2 2 7 2 4" xfId="31549"/>
    <cellStyle name="SAPBEXHLevel1 2 2 2 2 7 3" xfId="31548"/>
    <cellStyle name="SAPBEXHLevel1 2 2 2 2 7 3 2" xfId="31547"/>
    <cellStyle name="SAPBEXHLevel1 2 2 2 2 7 4" xfId="31546"/>
    <cellStyle name="SAPBEXHLevel1 2 2 2 2 8" xfId="31545"/>
    <cellStyle name="SAPBEXHLevel1 2 2 2 2 8 2" xfId="31544"/>
    <cellStyle name="SAPBEXHLevel1 2 2 2 2 8 2 2" xfId="31543"/>
    <cellStyle name="SAPBEXHLevel1 2 2 2 2 8 2 2 2" xfId="31542"/>
    <cellStyle name="SAPBEXHLevel1 2 2 2 2 8 2 2 2 2" xfId="31541"/>
    <cellStyle name="SAPBEXHLevel1 2 2 2 2 8 2 2 3" xfId="31540"/>
    <cellStyle name="SAPBEXHLevel1 2 2 2 2 8 2 3" xfId="31539"/>
    <cellStyle name="SAPBEXHLevel1 2 2 2 2 8 2 3 2" xfId="31538"/>
    <cellStyle name="SAPBEXHLevel1 2 2 2 2 8 2 4" xfId="31537"/>
    <cellStyle name="SAPBEXHLevel1 2 2 2 2 8 3" xfId="31536"/>
    <cellStyle name="SAPBEXHLevel1 2 2 2 2 8 3 2" xfId="31535"/>
    <cellStyle name="SAPBEXHLevel1 2 2 2 2 8 3 2 2" xfId="31534"/>
    <cellStyle name="SAPBEXHLevel1 2 2 2 2 8 3 3" xfId="31533"/>
    <cellStyle name="SAPBEXHLevel1 2 2 2 2 8 4" xfId="31532"/>
    <cellStyle name="SAPBEXHLevel1 2 2 2 2 8 4 2" xfId="31531"/>
    <cellStyle name="SAPBEXHLevel1 2 2 2 2 8 5" xfId="31530"/>
    <cellStyle name="SAPBEXHLevel1 2 2 2 3" xfId="31529"/>
    <cellStyle name="SAPBEXHLevel1 2 2 2 3 2" xfId="31528"/>
    <cellStyle name="SAPBEXHLevel1 2 2 2 3 2 2" xfId="31527"/>
    <cellStyle name="SAPBEXHLevel1 2 2 2 3 2 2 2" xfId="31526"/>
    <cellStyle name="SAPBEXHLevel1 2 2 2 3 2 2 2 2" xfId="31525"/>
    <cellStyle name="SAPBEXHLevel1 2 2 2 3 2 2 2 2 2" xfId="31524"/>
    <cellStyle name="SAPBEXHLevel1 2 2 2 3 2 2 2 3" xfId="31523"/>
    <cellStyle name="SAPBEXHLevel1 2 2 2 3 2 2 3" xfId="31522"/>
    <cellStyle name="SAPBEXHLevel1 2 2 2 3 2 2 3 2" xfId="31521"/>
    <cellStyle name="SAPBEXHLevel1 2 2 2 3 2 2 4" xfId="31520"/>
    <cellStyle name="SAPBEXHLevel1 2 2 2 3 2 3" xfId="31519"/>
    <cellStyle name="SAPBEXHLevel1 2 2 2 3 2 3 2" xfId="31518"/>
    <cellStyle name="SAPBEXHLevel1 2 2 2 3 3" xfId="31517"/>
    <cellStyle name="SAPBEXHLevel1 2 2 2 3 3 2" xfId="31516"/>
    <cellStyle name="SAPBEXHLevel1 2 2 2 3 3 2 2" xfId="31515"/>
    <cellStyle name="SAPBEXHLevel1 2 2 2 3 3 2 2 2" xfId="31514"/>
    <cellStyle name="SAPBEXHLevel1 2 2 2 3 3 2 2 2 2" xfId="31513"/>
    <cellStyle name="SAPBEXHLevel1 2 2 2 3 3 2 2 3" xfId="31512"/>
    <cellStyle name="SAPBEXHLevel1 2 2 2 3 3 2 3" xfId="31511"/>
    <cellStyle name="SAPBEXHLevel1 2 2 2 3 3 2 3 2" xfId="31510"/>
    <cellStyle name="SAPBEXHLevel1 2 2 2 3 3 2 4" xfId="31509"/>
    <cellStyle name="SAPBEXHLevel1 2 2 2 3 4" xfId="31508"/>
    <cellStyle name="SAPBEXHLevel1 2 2 2 3 4 2" xfId="31507"/>
    <cellStyle name="SAPBEXHLevel1 2 2 2 3 4 2 2" xfId="31506"/>
    <cellStyle name="SAPBEXHLevel1 2 2 2 3 4 2 2 2" xfId="31505"/>
    <cellStyle name="SAPBEXHLevel1 2 2 2 3 4 2 2 2 2" xfId="31504"/>
    <cellStyle name="SAPBEXHLevel1 2 2 2 3 4 2 2 3" xfId="31503"/>
    <cellStyle name="SAPBEXHLevel1 2 2 2 3 4 2 3" xfId="31502"/>
    <cellStyle name="SAPBEXHLevel1 2 2 2 3 4 2 3 2" xfId="31501"/>
    <cellStyle name="SAPBEXHLevel1 2 2 2 3 4 2 4" xfId="31500"/>
    <cellStyle name="SAPBEXHLevel1 2 2 2 3 4 3" xfId="31499"/>
    <cellStyle name="SAPBEXHLevel1 2 2 2 3 4 3 2" xfId="31498"/>
    <cellStyle name="SAPBEXHLevel1 2 2 2 3 4 4" xfId="31497"/>
    <cellStyle name="SAPBEXHLevel1 2 2 2 3 5" xfId="31496"/>
    <cellStyle name="SAPBEXHLevel1 2 2 2 3 5 2" xfId="31495"/>
    <cellStyle name="SAPBEXHLevel1 2 2 2 3 5 2 2" xfId="31494"/>
    <cellStyle name="SAPBEXHLevel1 2 2 2 3 5 2 2 2" xfId="31493"/>
    <cellStyle name="SAPBEXHLevel1 2 2 2 3 5 2 2 2 2" xfId="31492"/>
    <cellStyle name="SAPBEXHLevel1 2 2 2 3 5 2 2 3" xfId="31491"/>
    <cellStyle name="SAPBEXHLevel1 2 2 2 3 5 2 3" xfId="31490"/>
    <cellStyle name="SAPBEXHLevel1 2 2 2 3 5 2 3 2" xfId="31489"/>
    <cellStyle name="SAPBEXHLevel1 2 2 2 3 5 2 4" xfId="31488"/>
    <cellStyle name="SAPBEXHLevel1 2 2 2 3 5 3" xfId="31487"/>
    <cellStyle name="SAPBEXHLevel1 2 2 2 3 5 3 2" xfId="31486"/>
    <cellStyle name="SAPBEXHLevel1 2 2 2 3 5 3 2 2" xfId="31485"/>
    <cellStyle name="SAPBEXHLevel1 2 2 2 3 5 3 3" xfId="31484"/>
    <cellStyle name="SAPBEXHLevel1 2 2 2 3 5 4" xfId="31483"/>
    <cellStyle name="SAPBEXHLevel1 2 2 2 3 5 4 2" xfId="31482"/>
    <cellStyle name="SAPBEXHLevel1 2 2 2 3 5 5" xfId="31481"/>
    <cellStyle name="SAPBEXHLevel1 2 2 2 3 6" xfId="31480"/>
    <cellStyle name="SAPBEXHLevel1 2 2 2 3 6 2" xfId="31479"/>
    <cellStyle name="SAPBEXHLevel1 2 2 2 3 6 2 2" xfId="31478"/>
    <cellStyle name="SAPBEXHLevel1 2 2 2 3 6 2 2 2" xfId="31477"/>
    <cellStyle name="SAPBEXHLevel1 2 2 2 3 6 2 2 2 2" xfId="31476"/>
    <cellStyle name="SAPBEXHLevel1 2 2 2 3 6 2 2 3" xfId="31475"/>
    <cellStyle name="SAPBEXHLevel1 2 2 2 3 6 2 3" xfId="31474"/>
    <cellStyle name="SAPBEXHLevel1 2 2 2 3 6 2 3 2" xfId="31473"/>
    <cellStyle name="SAPBEXHLevel1 2 2 2 3 6 2 4" xfId="31472"/>
    <cellStyle name="SAPBEXHLevel1 2 2 2 3 6 3" xfId="31471"/>
    <cellStyle name="SAPBEXHLevel1 2 2 2 3 6 3 2" xfId="31470"/>
    <cellStyle name="SAPBEXHLevel1 2 2 2 3 6 4" xfId="31469"/>
    <cellStyle name="SAPBEXHLevel1 2 2 2 3 7" xfId="31468"/>
    <cellStyle name="SAPBEXHLevel1 2 2 2 3 7 2" xfId="31467"/>
    <cellStyle name="SAPBEXHLevel1 2 2 2 3 7 2 2" xfId="31466"/>
    <cellStyle name="SAPBEXHLevel1 2 2 2 3 7 2 2 2" xfId="31465"/>
    <cellStyle name="SAPBEXHLevel1 2 2 2 3 7 2 2 2 2" xfId="31464"/>
    <cellStyle name="SAPBEXHLevel1 2 2 2 3 7 2 2 3" xfId="31463"/>
    <cellStyle name="SAPBEXHLevel1 2 2 2 3 7 2 3" xfId="31462"/>
    <cellStyle name="SAPBEXHLevel1 2 2 2 3 7 2 3 2" xfId="31461"/>
    <cellStyle name="SAPBEXHLevel1 2 2 2 3 7 2 4" xfId="31460"/>
    <cellStyle name="SAPBEXHLevel1 2 2 2 3 7 3" xfId="31459"/>
    <cellStyle name="SAPBEXHLevel1 2 2 2 3 7 3 2" xfId="31458"/>
    <cellStyle name="SAPBEXHLevel1 2 2 2 3 7 3 2 2" xfId="31457"/>
    <cellStyle name="SAPBEXHLevel1 2 2 2 3 7 3 3" xfId="31456"/>
    <cellStyle name="SAPBEXHLevel1 2 2 2 3 7 4" xfId="31455"/>
    <cellStyle name="SAPBEXHLevel1 2 2 2 3 7 4 2" xfId="31454"/>
    <cellStyle name="SAPBEXHLevel1 2 2 2 3 7 5" xfId="31453"/>
    <cellStyle name="SAPBEXHLevel1 2 2 2 4" xfId="31452"/>
    <cellStyle name="SAPBEXHLevel1 2 2 2 4 2" xfId="31451"/>
    <cellStyle name="SAPBEXHLevel1 2 2 2 4 2 2" xfId="31450"/>
    <cellStyle name="SAPBEXHLevel1 2 2 2 4 2 2 2" xfId="31449"/>
    <cellStyle name="SAPBEXHLevel1 2 2 2 4 2 2 2 2" xfId="31448"/>
    <cellStyle name="SAPBEXHLevel1 2 2 2 4 2 2 3" xfId="31447"/>
    <cellStyle name="SAPBEXHLevel1 2 2 2 4 2 3" xfId="31446"/>
    <cellStyle name="SAPBEXHLevel1 2 2 2 4 2 3 2" xfId="31445"/>
    <cellStyle name="SAPBEXHLevel1 2 2 2 4 2 4" xfId="31444"/>
    <cellStyle name="SAPBEXHLevel1 2 2 2 4 3" xfId="31443"/>
    <cellStyle name="SAPBEXHLevel1 2 2 2 4 3 2" xfId="31442"/>
    <cellStyle name="SAPBEXHLevel1 2 2 2 5" xfId="31441"/>
    <cellStyle name="SAPBEXHLevel1 2 2 2 5 2" xfId="31440"/>
    <cellStyle name="SAPBEXHLevel1 2 2 2 5 2 2" xfId="31439"/>
    <cellStyle name="SAPBEXHLevel1 2 2 2 5 2 2 2" xfId="31438"/>
    <cellStyle name="SAPBEXHLevel1 2 2 2 5 2 2 2 2" xfId="31437"/>
    <cellStyle name="SAPBEXHLevel1 2 2 2 5 2 2 3" xfId="31436"/>
    <cellStyle name="SAPBEXHLevel1 2 2 2 5 2 3" xfId="31435"/>
    <cellStyle name="SAPBEXHLevel1 2 2 2 5 2 3 2" xfId="31434"/>
    <cellStyle name="SAPBEXHLevel1 2 2 2 5 2 4" xfId="31433"/>
    <cellStyle name="SAPBEXHLevel1 2 2 2 6" xfId="31432"/>
    <cellStyle name="SAPBEXHLevel1 2 2 2 6 2" xfId="31431"/>
    <cellStyle name="SAPBEXHLevel1 2 2 2 6 2 2" xfId="31430"/>
    <cellStyle name="SAPBEXHLevel1 2 2 2 6 2 2 2" xfId="31429"/>
    <cellStyle name="SAPBEXHLevel1 2 2 2 6 2 2 2 2" xfId="31428"/>
    <cellStyle name="SAPBEXHLevel1 2 2 2 6 2 2 3" xfId="31427"/>
    <cellStyle name="SAPBEXHLevel1 2 2 2 6 2 3" xfId="31426"/>
    <cellStyle name="SAPBEXHLevel1 2 2 2 6 2 3 2" xfId="31425"/>
    <cellStyle name="SAPBEXHLevel1 2 2 2 6 2 4" xfId="31424"/>
    <cellStyle name="SAPBEXHLevel1 2 2 2 6 3" xfId="31423"/>
    <cellStyle name="SAPBEXHLevel1 2 2 2 6 3 2" xfId="31422"/>
    <cellStyle name="SAPBEXHLevel1 2 2 2 6 4" xfId="31421"/>
    <cellStyle name="SAPBEXHLevel1 2 2 2 7" xfId="31420"/>
    <cellStyle name="SAPBEXHLevel1 2 2 2 7 2" xfId="31419"/>
    <cellStyle name="SAPBEXHLevel1 2 2 2 7 2 2" xfId="31418"/>
    <cellStyle name="SAPBEXHLevel1 2 2 2 7 2 2 2" xfId="31417"/>
    <cellStyle name="SAPBEXHLevel1 2 2 2 7 2 2 2 2" xfId="31416"/>
    <cellStyle name="SAPBEXHLevel1 2 2 2 7 2 2 3" xfId="31415"/>
    <cellStyle name="SAPBEXHLevel1 2 2 2 7 2 3" xfId="31414"/>
    <cellStyle name="SAPBEXHLevel1 2 2 2 7 2 3 2" xfId="31413"/>
    <cellStyle name="SAPBEXHLevel1 2 2 2 7 2 4" xfId="31412"/>
    <cellStyle name="SAPBEXHLevel1 2 2 2 7 3" xfId="31411"/>
    <cellStyle name="SAPBEXHLevel1 2 2 2 7 3 2" xfId="31410"/>
    <cellStyle name="SAPBEXHLevel1 2 2 2 7 3 2 2" xfId="31409"/>
    <cellStyle name="SAPBEXHLevel1 2 2 2 7 3 3" xfId="31408"/>
    <cellStyle name="SAPBEXHLevel1 2 2 2 7 4" xfId="31407"/>
    <cellStyle name="SAPBEXHLevel1 2 2 2 7 4 2" xfId="31406"/>
    <cellStyle name="SAPBEXHLevel1 2 2 2 7 5" xfId="31405"/>
    <cellStyle name="SAPBEXHLevel1 2 2 2 8" xfId="31404"/>
    <cellStyle name="SAPBEXHLevel1 2 2 2 8 2" xfId="31403"/>
    <cellStyle name="SAPBEXHLevel1 2 2 2 8 2 2" xfId="31402"/>
    <cellStyle name="SAPBEXHLevel1 2 2 2 8 2 2 2" xfId="31401"/>
    <cellStyle name="SAPBEXHLevel1 2 2 2 8 2 2 2 2" xfId="31400"/>
    <cellStyle name="SAPBEXHLevel1 2 2 2 8 2 2 3" xfId="31399"/>
    <cellStyle name="SAPBEXHLevel1 2 2 2 8 2 3" xfId="31398"/>
    <cellStyle name="SAPBEXHLevel1 2 2 2 8 2 3 2" xfId="31397"/>
    <cellStyle name="SAPBEXHLevel1 2 2 2 8 2 4" xfId="31396"/>
    <cellStyle name="SAPBEXHLevel1 2 2 2 8 3" xfId="31395"/>
    <cellStyle name="SAPBEXHLevel1 2 2 2 8 3 2" xfId="31394"/>
    <cellStyle name="SAPBEXHLevel1 2 2 2 8 4" xfId="31393"/>
    <cellStyle name="SAPBEXHLevel1 2 2 2 9" xfId="31392"/>
    <cellStyle name="SAPBEXHLevel1 2 2 2 9 2" xfId="31391"/>
    <cellStyle name="SAPBEXHLevel1 2 2 2 9 2 2" xfId="31390"/>
    <cellStyle name="SAPBEXHLevel1 2 2 2 9 2 2 2" xfId="31389"/>
    <cellStyle name="SAPBEXHLevel1 2 2 2 9 2 2 2 2" xfId="31388"/>
    <cellStyle name="SAPBEXHLevel1 2 2 2 9 2 2 3" xfId="31387"/>
    <cellStyle name="SAPBEXHLevel1 2 2 2 9 2 3" xfId="31386"/>
    <cellStyle name="SAPBEXHLevel1 2 2 2 9 2 3 2" xfId="31385"/>
    <cellStyle name="SAPBEXHLevel1 2 2 2 9 2 4" xfId="31384"/>
    <cellStyle name="SAPBEXHLevel1 2 2 2 9 3" xfId="31383"/>
    <cellStyle name="SAPBEXHLevel1 2 2 2 9 3 2" xfId="31382"/>
    <cellStyle name="SAPBEXHLevel1 2 2 2 9 3 2 2" xfId="31381"/>
    <cellStyle name="SAPBEXHLevel1 2 2 2 9 3 3" xfId="31380"/>
    <cellStyle name="SAPBEXHLevel1 2 2 2 9 4" xfId="31379"/>
    <cellStyle name="SAPBEXHLevel1 2 2 2 9 4 2" xfId="31378"/>
    <cellStyle name="SAPBEXHLevel1 2 2 2 9 5" xfId="31377"/>
    <cellStyle name="SAPBEXHLevel1 2 2 3" xfId="31376"/>
    <cellStyle name="SAPBEXHLevel1 2 2 3 2" xfId="31375"/>
    <cellStyle name="SAPBEXHLevel1 2 2 3 2 2" xfId="31374"/>
    <cellStyle name="SAPBEXHLevel1 2 2 3 2 2 2" xfId="31373"/>
    <cellStyle name="SAPBEXHLevel1 2 2 3 2 2 2 2" xfId="31372"/>
    <cellStyle name="SAPBEXHLevel1 2 2 3 2 2 2 2 2" xfId="31371"/>
    <cellStyle name="SAPBEXHLevel1 2 2 3 2 2 2 2 2 2" xfId="31370"/>
    <cellStyle name="SAPBEXHLevel1 2 2 3 2 2 2 2 3" xfId="31369"/>
    <cellStyle name="SAPBEXHLevel1 2 2 3 2 2 2 3" xfId="31368"/>
    <cellStyle name="SAPBEXHLevel1 2 2 3 2 2 2 3 2" xfId="31367"/>
    <cellStyle name="SAPBEXHLevel1 2 2 3 2 2 2 4" xfId="31366"/>
    <cellStyle name="SAPBEXHLevel1 2 2 3 2 2 3" xfId="31365"/>
    <cellStyle name="SAPBEXHLevel1 2 2 3 2 2 3 2" xfId="31364"/>
    <cellStyle name="SAPBEXHLevel1 2 2 3 2 3" xfId="31363"/>
    <cellStyle name="SAPBEXHLevel1 2 2 3 2 3 2" xfId="31362"/>
    <cellStyle name="SAPBEXHLevel1 2 2 3 2 3 2 2" xfId="31361"/>
    <cellStyle name="SAPBEXHLevel1 2 2 3 2 3 2 2 2" xfId="31360"/>
    <cellStyle name="SAPBEXHLevel1 2 2 3 2 3 2 2 2 2" xfId="31359"/>
    <cellStyle name="SAPBEXHLevel1 2 2 3 2 3 2 2 3" xfId="31358"/>
    <cellStyle name="SAPBEXHLevel1 2 2 3 2 3 2 3" xfId="31357"/>
    <cellStyle name="SAPBEXHLevel1 2 2 3 2 3 2 3 2" xfId="31356"/>
    <cellStyle name="SAPBEXHLevel1 2 2 3 2 3 2 4" xfId="31355"/>
    <cellStyle name="SAPBEXHLevel1 2 2 3 2 4" xfId="31354"/>
    <cellStyle name="SAPBEXHLevel1 2 2 3 2 4 2" xfId="31353"/>
    <cellStyle name="SAPBEXHLevel1 2 2 3 2 4 2 2" xfId="31352"/>
    <cellStyle name="SAPBEXHLevel1 2 2 3 2 4 2 2 2" xfId="31351"/>
    <cellStyle name="SAPBEXHLevel1 2 2 3 2 4 2 2 2 2" xfId="31350"/>
    <cellStyle name="SAPBEXHLevel1 2 2 3 2 4 2 2 3" xfId="31349"/>
    <cellStyle name="SAPBEXHLevel1 2 2 3 2 4 2 3" xfId="31348"/>
    <cellStyle name="SAPBEXHLevel1 2 2 3 2 4 2 3 2" xfId="31347"/>
    <cellStyle name="SAPBEXHLevel1 2 2 3 2 4 2 4" xfId="31346"/>
    <cellStyle name="SAPBEXHLevel1 2 2 3 2 4 3" xfId="31345"/>
    <cellStyle name="SAPBEXHLevel1 2 2 3 2 4 3 2" xfId="31344"/>
    <cellStyle name="SAPBEXHLevel1 2 2 3 2 4 4" xfId="31343"/>
    <cellStyle name="SAPBEXHLevel1 2 2 3 2 5" xfId="31342"/>
    <cellStyle name="SAPBEXHLevel1 2 2 3 2 5 2" xfId="31341"/>
    <cellStyle name="SAPBEXHLevel1 2 2 3 2 5 2 2" xfId="31340"/>
    <cellStyle name="SAPBEXHLevel1 2 2 3 2 5 2 2 2" xfId="31339"/>
    <cellStyle name="SAPBEXHLevel1 2 2 3 2 5 2 2 2 2" xfId="31338"/>
    <cellStyle name="SAPBEXHLevel1 2 2 3 2 5 2 2 3" xfId="31337"/>
    <cellStyle name="SAPBEXHLevel1 2 2 3 2 5 2 3" xfId="31336"/>
    <cellStyle name="SAPBEXHLevel1 2 2 3 2 5 2 3 2" xfId="31335"/>
    <cellStyle name="SAPBEXHLevel1 2 2 3 2 5 2 4" xfId="31334"/>
    <cellStyle name="SAPBEXHLevel1 2 2 3 2 5 3" xfId="31333"/>
    <cellStyle name="SAPBEXHLevel1 2 2 3 2 5 3 2" xfId="31332"/>
    <cellStyle name="SAPBEXHLevel1 2 2 3 2 5 3 2 2" xfId="31331"/>
    <cellStyle name="SAPBEXHLevel1 2 2 3 2 5 3 3" xfId="31330"/>
    <cellStyle name="SAPBEXHLevel1 2 2 3 2 5 4" xfId="31329"/>
    <cellStyle name="SAPBEXHLevel1 2 2 3 2 5 4 2" xfId="31328"/>
    <cellStyle name="SAPBEXHLevel1 2 2 3 2 5 5" xfId="31327"/>
    <cellStyle name="SAPBEXHLevel1 2 2 3 2 6" xfId="31326"/>
    <cellStyle name="SAPBEXHLevel1 2 2 3 2 6 2" xfId="31325"/>
    <cellStyle name="SAPBEXHLevel1 2 2 3 2 6 2 2" xfId="31324"/>
    <cellStyle name="SAPBEXHLevel1 2 2 3 2 6 2 2 2" xfId="31323"/>
    <cellStyle name="SAPBEXHLevel1 2 2 3 2 6 2 2 2 2" xfId="31322"/>
    <cellStyle name="SAPBEXHLevel1 2 2 3 2 6 2 2 3" xfId="31321"/>
    <cellStyle name="SAPBEXHLevel1 2 2 3 2 6 2 3" xfId="31320"/>
    <cellStyle name="SAPBEXHLevel1 2 2 3 2 6 2 3 2" xfId="31319"/>
    <cellStyle name="SAPBEXHLevel1 2 2 3 2 6 2 4" xfId="31318"/>
    <cellStyle name="SAPBEXHLevel1 2 2 3 2 6 3" xfId="31317"/>
    <cellStyle name="SAPBEXHLevel1 2 2 3 2 6 3 2" xfId="31316"/>
    <cellStyle name="SAPBEXHLevel1 2 2 3 2 6 4" xfId="31315"/>
    <cellStyle name="SAPBEXHLevel1 2 2 3 2 7" xfId="31314"/>
    <cellStyle name="SAPBEXHLevel1 2 2 3 2 7 2" xfId="31313"/>
    <cellStyle name="SAPBEXHLevel1 2 2 3 2 7 2 2" xfId="31312"/>
    <cellStyle name="SAPBEXHLevel1 2 2 3 2 7 2 2 2" xfId="31311"/>
    <cellStyle name="SAPBEXHLevel1 2 2 3 2 7 2 2 2 2" xfId="31310"/>
    <cellStyle name="SAPBEXHLevel1 2 2 3 2 7 2 2 3" xfId="31309"/>
    <cellStyle name="SAPBEXHLevel1 2 2 3 2 7 2 3" xfId="31308"/>
    <cellStyle name="SAPBEXHLevel1 2 2 3 2 7 2 3 2" xfId="31307"/>
    <cellStyle name="SAPBEXHLevel1 2 2 3 2 7 2 4" xfId="31306"/>
    <cellStyle name="SAPBEXHLevel1 2 2 3 2 7 3" xfId="31305"/>
    <cellStyle name="SAPBEXHLevel1 2 2 3 2 7 3 2" xfId="31304"/>
    <cellStyle name="SAPBEXHLevel1 2 2 3 2 7 3 2 2" xfId="31303"/>
    <cellStyle name="SAPBEXHLevel1 2 2 3 2 7 3 3" xfId="31302"/>
    <cellStyle name="SAPBEXHLevel1 2 2 3 2 7 4" xfId="31301"/>
    <cellStyle name="SAPBEXHLevel1 2 2 3 2 7 4 2" xfId="31300"/>
    <cellStyle name="SAPBEXHLevel1 2 2 3 2 7 5" xfId="31299"/>
    <cellStyle name="SAPBEXHLevel1 2 2 3 3" xfId="31298"/>
    <cellStyle name="SAPBEXHLevel1 2 2 3 3 2" xfId="31297"/>
    <cellStyle name="SAPBEXHLevel1 2 2 3 3 2 2" xfId="31296"/>
    <cellStyle name="SAPBEXHLevel1 2 2 3 3 2 2 2" xfId="31295"/>
    <cellStyle name="SAPBEXHLevel1 2 2 3 3 2 2 2 2" xfId="31294"/>
    <cellStyle name="SAPBEXHLevel1 2 2 3 3 2 2 3" xfId="31293"/>
    <cellStyle name="SAPBEXHLevel1 2 2 3 3 2 3" xfId="31292"/>
    <cellStyle name="SAPBEXHLevel1 2 2 3 3 2 3 2" xfId="31291"/>
    <cellStyle name="SAPBEXHLevel1 2 2 3 3 2 4" xfId="31290"/>
    <cellStyle name="SAPBEXHLevel1 2 2 3 3 3" xfId="31289"/>
    <cellStyle name="SAPBEXHLevel1 2 2 3 3 3 2" xfId="31288"/>
    <cellStyle name="SAPBEXHLevel1 2 2 3 4" xfId="31287"/>
    <cellStyle name="SAPBEXHLevel1 2 2 3 4 2" xfId="31286"/>
    <cellStyle name="SAPBEXHLevel1 2 2 3 4 2 2" xfId="31285"/>
    <cellStyle name="SAPBEXHLevel1 2 2 3 4 2 2 2" xfId="31284"/>
    <cellStyle name="SAPBEXHLevel1 2 2 3 4 2 2 2 2" xfId="31283"/>
    <cellStyle name="SAPBEXHLevel1 2 2 3 4 2 2 3" xfId="31282"/>
    <cellStyle name="SAPBEXHLevel1 2 2 3 4 2 3" xfId="31281"/>
    <cellStyle name="SAPBEXHLevel1 2 2 3 4 2 3 2" xfId="31280"/>
    <cellStyle name="SAPBEXHLevel1 2 2 3 4 2 4" xfId="31279"/>
    <cellStyle name="SAPBEXHLevel1 2 2 3 5" xfId="31278"/>
    <cellStyle name="SAPBEXHLevel1 2 2 3 5 2" xfId="31277"/>
    <cellStyle name="SAPBEXHLevel1 2 2 3 5 2 2" xfId="31276"/>
    <cellStyle name="SAPBEXHLevel1 2 2 3 5 2 2 2" xfId="31275"/>
    <cellStyle name="SAPBEXHLevel1 2 2 3 5 2 2 2 2" xfId="31274"/>
    <cellStyle name="SAPBEXHLevel1 2 2 3 5 2 2 3" xfId="31273"/>
    <cellStyle name="SAPBEXHLevel1 2 2 3 5 2 3" xfId="31272"/>
    <cellStyle name="SAPBEXHLevel1 2 2 3 5 2 3 2" xfId="31271"/>
    <cellStyle name="SAPBEXHLevel1 2 2 3 5 2 4" xfId="31270"/>
    <cellStyle name="SAPBEXHLevel1 2 2 3 5 3" xfId="31269"/>
    <cellStyle name="SAPBEXHLevel1 2 2 3 5 3 2" xfId="31268"/>
    <cellStyle name="SAPBEXHLevel1 2 2 3 5 4" xfId="31267"/>
    <cellStyle name="SAPBEXHLevel1 2 2 3 6" xfId="31266"/>
    <cellStyle name="SAPBEXHLevel1 2 2 3 6 2" xfId="31265"/>
    <cellStyle name="SAPBEXHLevel1 2 2 3 6 2 2" xfId="31264"/>
    <cellStyle name="SAPBEXHLevel1 2 2 3 6 2 2 2" xfId="31263"/>
    <cellStyle name="SAPBEXHLevel1 2 2 3 6 2 2 2 2" xfId="31262"/>
    <cellStyle name="SAPBEXHLevel1 2 2 3 6 2 2 3" xfId="31261"/>
    <cellStyle name="SAPBEXHLevel1 2 2 3 6 2 3" xfId="31260"/>
    <cellStyle name="SAPBEXHLevel1 2 2 3 6 2 3 2" xfId="31259"/>
    <cellStyle name="SAPBEXHLevel1 2 2 3 6 2 4" xfId="31258"/>
    <cellStyle name="SAPBEXHLevel1 2 2 3 6 3" xfId="31257"/>
    <cellStyle name="SAPBEXHLevel1 2 2 3 6 3 2" xfId="31256"/>
    <cellStyle name="SAPBEXHLevel1 2 2 3 6 3 2 2" xfId="31255"/>
    <cellStyle name="SAPBEXHLevel1 2 2 3 6 3 3" xfId="31254"/>
    <cellStyle name="SAPBEXHLevel1 2 2 3 6 4" xfId="31253"/>
    <cellStyle name="SAPBEXHLevel1 2 2 3 6 4 2" xfId="31252"/>
    <cellStyle name="SAPBEXHLevel1 2 2 3 6 5" xfId="31251"/>
    <cellStyle name="SAPBEXHLevel1 2 2 3 7" xfId="31250"/>
    <cellStyle name="SAPBEXHLevel1 2 2 3 7 2" xfId="31249"/>
    <cellStyle name="SAPBEXHLevel1 2 2 3 7 2 2" xfId="31248"/>
    <cellStyle name="SAPBEXHLevel1 2 2 3 7 2 2 2" xfId="31247"/>
    <cellStyle name="SAPBEXHLevel1 2 2 3 7 2 2 2 2" xfId="31246"/>
    <cellStyle name="SAPBEXHLevel1 2 2 3 7 2 2 3" xfId="31245"/>
    <cellStyle name="SAPBEXHLevel1 2 2 3 7 2 3" xfId="31244"/>
    <cellStyle name="SAPBEXHLevel1 2 2 3 7 2 3 2" xfId="31243"/>
    <cellStyle name="SAPBEXHLevel1 2 2 3 7 2 4" xfId="31242"/>
    <cellStyle name="SAPBEXHLevel1 2 2 3 7 3" xfId="31241"/>
    <cellStyle name="SAPBEXHLevel1 2 2 3 7 3 2" xfId="31240"/>
    <cellStyle name="SAPBEXHLevel1 2 2 3 7 4" xfId="31239"/>
    <cellStyle name="SAPBEXHLevel1 2 2 3 8" xfId="31238"/>
    <cellStyle name="SAPBEXHLevel1 2 2 3 8 2" xfId="31237"/>
    <cellStyle name="SAPBEXHLevel1 2 2 3 8 2 2" xfId="31236"/>
    <cellStyle name="SAPBEXHLevel1 2 2 3 8 2 2 2" xfId="31235"/>
    <cellStyle name="SAPBEXHLevel1 2 2 3 8 2 2 2 2" xfId="31234"/>
    <cellStyle name="SAPBEXHLevel1 2 2 3 8 2 2 3" xfId="31233"/>
    <cellStyle name="SAPBEXHLevel1 2 2 3 8 2 3" xfId="31232"/>
    <cellStyle name="SAPBEXHLevel1 2 2 3 8 2 3 2" xfId="31231"/>
    <cellStyle name="SAPBEXHLevel1 2 2 3 8 2 4" xfId="31230"/>
    <cellStyle name="SAPBEXHLevel1 2 2 3 8 3" xfId="31229"/>
    <cellStyle name="SAPBEXHLevel1 2 2 3 8 3 2" xfId="31228"/>
    <cellStyle name="SAPBEXHLevel1 2 2 3 8 3 2 2" xfId="31227"/>
    <cellStyle name="SAPBEXHLevel1 2 2 3 8 3 3" xfId="31226"/>
    <cellStyle name="SAPBEXHLevel1 2 2 3 8 4" xfId="31225"/>
    <cellStyle name="SAPBEXHLevel1 2 2 3 8 4 2" xfId="31224"/>
    <cellStyle name="SAPBEXHLevel1 2 2 3 8 5" xfId="31223"/>
    <cellStyle name="SAPBEXHLevel1 2 2 4" xfId="31222"/>
    <cellStyle name="SAPBEXHLevel1 2 2 4 2" xfId="31221"/>
    <cellStyle name="SAPBEXHLevel1 2 2 4 2 2" xfId="31220"/>
    <cellStyle name="SAPBEXHLevel1 2 2 4 2 2 2" xfId="31219"/>
    <cellStyle name="SAPBEXHLevel1 2 2 4 2 2 2 2" xfId="31218"/>
    <cellStyle name="SAPBEXHLevel1 2 2 4 2 2 2 2 2" xfId="31217"/>
    <cellStyle name="SAPBEXHLevel1 2 2 4 2 2 2 2 2 2" xfId="31216"/>
    <cellStyle name="SAPBEXHLevel1 2 2 4 2 2 2 2 3" xfId="31215"/>
    <cellStyle name="SAPBEXHLevel1 2 2 4 2 2 2 3" xfId="31214"/>
    <cellStyle name="SAPBEXHLevel1 2 2 4 2 2 2 3 2" xfId="31213"/>
    <cellStyle name="SAPBEXHLevel1 2 2 4 2 2 2 4" xfId="31212"/>
    <cellStyle name="SAPBEXHLevel1 2 2 4 2 2 3" xfId="31211"/>
    <cellStyle name="SAPBEXHLevel1 2 2 4 2 2 3 2" xfId="31210"/>
    <cellStyle name="SAPBEXHLevel1 2 2 4 2 3" xfId="31209"/>
    <cellStyle name="SAPBEXHLevel1 2 2 4 2 3 2" xfId="31208"/>
    <cellStyle name="SAPBEXHLevel1 2 2 4 2 3 2 2" xfId="31207"/>
    <cellStyle name="SAPBEXHLevel1 2 2 4 2 3 2 2 2" xfId="31206"/>
    <cellStyle name="SAPBEXHLevel1 2 2 4 2 3 2 2 2 2" xfId="31205"/>
    <cellStyle name="SAPBEXHLevel1 2 2 4 2 3 2 2 3" xfId="31204"/>
    <cellStyle name="SAPBEXHLevel1 2 2 4 2 3 2 3" xfId="31203"/>
    <cellStyle name="SAPBEXHLevel1 2 2 4 2 3 2 3 2" xfId="31202"/>
    <cellStyle name="SAPBEXHLevel1 2 2 4 2 3 2 4" xfId="31201"/>
    <cellStyle name="SAPBEXHLevel1 2 2 4 2 4" xfId="31200"/>
    <cellStyle name="SAPBEXHLevel1 2 2 4 2 4 2" xfId="31199"/>
    <cellStyle name="SAPBEXHLevel1 2 2 4 2 4 2 2" xfId="31198"/>
    <cellStyle name="SAPBEXHLevel1 2 2 4 2 4 2 2 2" xfId="31197"/>
    <cellStyle name="SAPBEXHLevel1 2 2 4 2 4 2 2 2 2" xfId="31196"/>
    <cellStyle name="SAPBEXHLevel1 2 2 4 2 4 2 2 3" xfId="31195"/>
    <cellStyle name="SAPBEXHLevel1 2 2 4 2 4 2 3" xfId="31194"/>
    <cellStyle name="SAPBEXHLevel1 2 2 4 2 4 2 3 2" xfId="31193"/>
    <cellStyle name="SAPBEXHLevel1 2 2 4 2 4 2 4" xfId="31192"/>
    <cellStyle name="SAPBEXHLevel1 2 2 4 2 4 3" xfId="31191"/>
    <cellStyle name="SAPBEXHLevel1 2 2 4 2 4 3 2" xfId="31190"/>
    <cellStyle name="SAPBEXHLevel1 2 2 4 2 4 4" xfId="31189"/>
    <cellStyle name="SAPBEXHLevel1 2 2 4 2 5" xfId="31188"/>
    <cellStyle name="SAPBEXHLevel1 2 2 4 2 5 2" xfId="31187"/>
    <cellStyle name="SAPBEXHLevel1 2 2 4 2 5 2 2" xfId="31186"/>
    <cellStyle name="SAPBEXHLevel1 2 2 4 2 5 2 2 2" xfId="31185"/>
    <cellStyle name="SAPBEXHLevel1 2 2 4 2 5 2 2 2 2" xfId="31184"/>
    <cellStyle name="SAPBEXHLevel1 2 2 4 2 5 2 2 3" xfId="31183"/>
    <cellStyle name="SAPBEXHLevel1 2 2 4 2 5 2 3" xfId="31182"/>
    <cellStyle name="SAPBEXHLevel1 2 2 4 2 5 2 3 2" xfId="31181"/>
    <cellStyle name="SAPBEXHLevel1 2 2 4 2 5 2 4" xfId="31180"/>
    <cellStyle name="SAPBEXHLevel1 2 2 4 2 5 3" xfId="31179"/>
    <cellStyle name="SAPBEXHLevel1 2 2 4 2 5 3 2" xfId="31178"/>
    <cellStyle name="SAPBEXHLevel1 2 2 4 2 5 3 2 2" xfId="31177"/>
    <cellStyle name="SAPBEXHLevel1 2 2 4 2 5 3 3" xfId="31176"/>
    <cellStyle name="SAPBEXHLevel1 2 2 4 2 5 4" xfId="31175"/>
    <cellStyle name="SAPBEXHLevel1 2 2 4 2 5 4 2" xfId="31174"/>
    <cellStyle name="SAPBEXHLevel1 2 2 4 2 5 5" xfId="31173"/>
    <cellStyle name="SAPBEXHLevel1 2 2 4 2 6" xfId="31172"/>
    <cellStyle name="SAPBEXHLevel1 2 2 4 2 6 2" xfId="31171"/>
    <cellStyle name="SAPBEXHLevel1 2 2 4 2 6 2 2" xfId="31170"/>
    <cellStyle name="SAPBEXHLevel1 2 2 4 2 6 2 2 2" xfId="31169"/>
    <cellStyle name="SAPBEXHLevel1 2 2 4 2 6 2 2 2 2" xfId="31168"/>
    <cellStyle name="SAPBEXHLevel1 2 2 4 2 6 2 2 3" xfId="31167"/>
    <cellStyle name="SAPBEXHLevel1 2 2 4 2 6 2 3" xfId="31166"/>
    <cellStyle name="SAPBEXHLevel1 2 2 4 2 6 2 3 2" xfId="31165"/>
    <cellStyle name="SAPBEXHLevel1 2 2 4 2 6 2 4" xfId="31164"/>
    <cellStyle name="SAPBEXHLevel1 2 2 4 2 6 3" xfId="31163"/>
    <cellStyle name="SAPBEXHLevel1 2 2 4 2 6 3 2" xfId="31162"/>
    <cellStyle name="SAPBEXHLevel1 2 2 4 2 6 4" xfId="31161"/>
    <cellStyle name="SAPBEXHLevel1 2 2 4 2 7" xfId="31160"/>
    <cellStyle name="SAPBEXHLevel1 2 2 4 2 7 2" xfId="31159"/>
    <cellStyle name="SAPBEXHLevel1 2 2 4 2 7 2 2" xfId="31158"/>
    <cellStyle name="SAPBEXHLevel1 2 2 4 2 7 2 2 2" xfId="31157"/>
    <cellStyle name="SAPBEXHLevel1 2 2 4 2 7 2 2 2 2" xfId="31156"/>
    <cellStyle name="SAPBEXHLevel1 2 2 4 2 7 2 2 3" xfId="31155"/>
    <cellStyle name="SAPBEXHLevel1 2 2 4 2 7 2 3" xfId="31154"/>
    <cellStyle name="SAPBEXHLevel1 2 2 4 2 7 2 3 2" xfId="31153"/>
    <cellStyle name="SAPBEXHLevel1 2 2 4 2 7 2 4" xfId="31152"/>
    <cellStyle name="SAPBEXHLevel1 2 2 4 2 7 3" xfId="31151"/>
    <cellStyle name="SAPBEXHLevel1 2 2 4 2 7 3 2" xfId="31150"/>
    <cellStyle name="SAPBEXHLevel1 2 2 4 2 7 3 2 2" xfId="31149"/>
    <cellStyle name="SAPBEXHLevel1 2 2 4 2 7 3 3" xfId="31148"/>
    <cellStyle name="SAPBEXHLevel1 2 2 4 2 7 4" xfId="31147"/>
    <cellStyle name="SAPBEXHLevel1 2 2 4 2 7 4 2" xfId="31146"/>
    <cellStyle name="SAPBEXHLevel1 2 2 4 2 7 5" xfId="31145"/>
    <cellStyle name="SAPBEXHLevel1 2 2 4 3" xfId="31144"/>
    <cellStyle name="SAPBEXHLevel1 2 2 4 3 2" xfId="31143"/>
    <cellStyle name="SAPBEXHLevel1 2 2 4 3 2 2" xfId="31142"/>
    <cellStyle name="SAPBEXHLevel1 2 2 4 3 2 2 2" xfId="31141"/>
    <cellStyle name="SAPBEXHLevel1 2 2 4 3 2 2 2 2" xfId="31140"/>
    <cellStyle name="SAPBEXHLevel1 2 2 4 3 2 2 3" xfId="31139"/>
    <cellStyle name="SAPBEXHLevel1 2 2 4 3 2 3" xfId="31138"/>
    <cellStyle name="SAPBEXHLevel1 2 2 4 3 2 3 2" xfId="31137"/>
    <cellStyle name="SAPBEXHLevel1 2 2 4 3 2 4" xfId="31136"/>
    <cellStyle name="SAPBEXHLevel1 2 2 4 3 3" xfId="31135"/>
    <cellStyle name="SAPBEXHLevel1 2 2 4 3 3 2" xfId="31134"/>
    <cellStyle name="SAPBEXHLevel1 2 2 4 4" xfId="31133"/>
    <cellStyle name="SAPBEXHLevel1 2 2 4 4 2" xfId="31132"/>
    <cellStyle name="SAPBEXHLevel1 2 2 4 4 2 2" xfId="31131"/>
    <cellStyle name="SAPBEXHLevel1 2 2 4 4 2 2 2" xfId="31130"/>
    <cellStyle name="SAPBEXHLevel1 2 2 4 4 2 2 2 2" xfId="31129"/>
    <cellStyle name="SAPBEXHLevel1 2 2 4 4 2 2 3" xfId="31128"/>
    <cellStyle name="SAPBEXHLevel1 2 2 4 4 2 3" xfId="31127"/>
    <cellStyle name="SAPBEXHLevel1 2 2 4 4 2 3 2" xfId="31126"/>
    <cellStyle name="SAPBEXHLevel1 2 2 4 4 2 4" xfId="31125"/>
    <cellStyle name="SAPBEXHLevel1 2 2 4 5" xfId="31124"/>
    <cellStyle name="SAPBEXHLevel1 2 2 4 5 2" xfId="31123"/>
    <cellStyle name="SAPBEXHLevel1 2 2 4 5 2 2" xfId="31122"/>
    <cellStyle name="SAPBEXHLevel1 2 2 4 5 2 2 2" xfId="31121"/>
    <cellStyle name="SAPBEXHLevel1 2 2 4 5 2 2 2 2" xfId="31120"/>
    <cellStyle name="SAPBEXHLevel1 2 2 4 5 2 2 3" xfId="31119"/>
    <cellStyle name="SAPBEXHLevel1 2 2 4 5 2 3" xfId="31118"/>
    <cellStyle name="SAPBEXHLevel1 2 2 4 5 2 3 2" xfId="31117"/>
    <cellStyle name="SAPBEXHLevel1 2 2 4 5 2 4" xfId="31116"/>
    <cellStyle name="SAPBEXHLevel1 2 2 4 5 3" xfId="31115"/>
    <cellStyle name="SAPBEXHLevel1 2 2 4 5 3 2" xfId="31114"/>
    <cellStyle name="SAPBEXHLevel1 2 2 4 5 4" xfId="31113"/>
    <cellStyle name="SAPBEXHLevel1 2 2 4 6" xfId="31112"/>
    <cellStyle name="SAPBEXHLevel1 2 2 4 6 2" xfId="31111"/>
    <cellStyle name="SAPBEXHLevel1 2 2 4 6 2 2" xfId="31110"/>
    <cellStyle name="SAPBEXHLevel1 2 2 4 6 2 2 2" xfId="31109"/>
    <cellStyle name="SAPBEXHLevel1 2 2 4 6 2 2 2 2" xfId="31108"/>
    <cellStyle name="SAPBEXHLevel1 2 2 4 6 2 2 3" xfId="31107"/>
    <cellStyle name="SAPBEXHLevel1 2 2 4 6 2 3" xfId="31106"/>
    <cellStyle name="SAPBEXHLevel1 2 2 4 6 2 3 2" xfId="31105"/>
    <cellStyle name="SAPBEXHLevel1 2 2 4 6 2 4" xfId="31104"/>
    <cellStyle name="SAPBEXHLevel1 2 2 4 6 3" xfId="31103"/>
    <cellStyle name="SAPBEXHLevel1 2 2 4 6 3 2" xfId="31102"/>
    <cellStyle name="SAPBEXHLevel1 2 2 4 6 3 2 2" xfId="31101"/>
    <cellStyle name="SAPBEXHLevel1 2 2 4 6 3 3" xfId="31100"/>
    <cellStyle name="SAPBEXHLevel1 2 2 4 6 4" xfId="31099"/>
    <cellStyle name="SAPBEXHLevel1 2 2 4 6 4 2" xfId="31098"/>
    <cellStyle name="SAPBEXHLevel1 2 2 4 6 5" xfId="31097"/>
    <cellStyle name="SAPBEXHLevel1 2 2 4 7" xfId="31096"/>
    <cellStyle name="SAPBEXHLevel1 2 2 4 7 2" xfId="31095"/>
    <cellStyle name="SAPBEXHLevel1 2 2 4 7 2 2" xfId="31094"/>
    <cellStyle name="SAPBEXHLevel1 2 2 4 7 2 2 2" xfId="31093"/>
    <cellStyle name="SAPBEXHLevel1 2 2 4 7 2 2 2 2" xfId="31092"/>
    <cellStyle name="SAPBEXHLevel1 2 2 4 7 2 2 3" xfId="31091"/>
    <cellStyle name="SAPBEXHLevel1 2 2 4 7 2 3" xfId="31090"/>
    <cellStyle name="SAPBEXHLevel1 2 2 4 7 2 3 2" xfId="31089"/>
    <cellStyle name="SAPBEXHLevel1 2 2 4 7 2 4" xfId="31088"/>
    <cellStyle name="SAPBEXHLevel1 2 2 4 7 3" xfId="31087"/>
    <cellStyle name="SAPBEXHLevel1 2 2 4 7 3 2" xfId="31086"/>
    <cellStyle name="SAPBEXHLevel1 2 2 4 7 4" xfId="31085"/>
    <cellStyle name="SAPBEXHLevel1 2 2 4 8" xfId="31084"/>
    <cellStyle name="SAPBEXHLevel1 2 2 4 8 2" xfId="31083"/>
    <cellStyle name="SAPBEXHLevel1 2 2 4 8 2 2" xfId="31082"/>
    <cellStyle name="SAPBEXHLevel1 2 2 4 8 2 2 2" xfId="31081"/>
    <cellStyle name="SAPBEXHLevel1 2 2 4 8 2 2 2 2" xfId="31080"/>
    <cellStyle name="SAPBEXHLevel1 2 2 4 8 2 2 3" xfId="31079"/>
    <cellStyle name="SAPBEXHLevel1 2 2 4 8 2 3" xfId="31078"/>
    <cellStyle name="SAPBEXHLevel1 2 2 4 8 2 3 2" xfId="31077"/>
    <cellStyle name="SAPBEXHLevel1 2 2 4 8 2 4" xfId="31076"/>
    <cellStyle name="SAPBEXHLevel1 2 2 4 8 3" xfId="31075"/>
    <cellStyle name="SAPBEXHLevel1 2 2 4 8 3 2" xfId="31074"/>
    <cellStyle name="SAPBEXHLevel1 2 2 4 8 3 2 2" xfId="31073"/>
    <cellStyle name="SAPBEXHLevel1 2 2 4 8 3 3" xfId="31072"/>
    <cellStyle name="SAPBEXHLevel1 2 2 4 8 4" xfId="31071"/>
    <cellStyle name="SAPBEXHLevel1 2 2 4 8 4 2" xfId="31070"/>
    <cellStyle name="SAPBEXHLevel1 2 2 4 8 5" xfId="31069"/>
    <cellStyle name="SAPBEXHLevel1 2 2 5" xfId="31068"/>
    <cellStyle name="SAPBEXHLevel1 2 2 5 2" xfId="31067"/>
    <cellStyle name="SAPBEXHLevel1 2 2 5 2 2" xfId="31066"/>
    <cellStyle name="SAPBEXHLevel1 2 2 5 2 2 2" xfId="31065"/>
    <cellStyle name="SAPBEXHLevel1 2 2 5 2 2 2 2" xfId="31064"/>
    <cellStyle name="SAPBEXHLevel1 2 2 5 2 2 2 2 2" xfId="31063"/>
    <cellStyle name="SAPBEXHLevel1 2 2 5 2 2 2 3" xfId="31062"/>
    <cellStyle name="SAPBEXHLevel1 2 2 5 2 2 3" xfId="31061"/>
    <cellStyle name="SAPBEXHLevel1 2 2 5 2 2 3 2" xfId="31060"/>
    <cellStyle name="SAPBEXHLevel1 2 2 5 2 2 4" xfId="31059"/>
    <cellStyle name="SAPBEXHLevel1 2 2 5 2 3" xfId="31058"/>
    <cellStyle name="SAPBEXHLevel1 2 2 5 2 3 2" xfId="31057"/>
    <cellStyle name="SAPBEXHLevel1 2 2 5 2 4" xfId="31056"/>
    <cellStyle name="SAPBEXHLevel1 2 2 5 3" xfId="31055"/>
    <cellStyle name="SAPBEXHLevel1 2 2 5 3 2" xfId="31054"/>
    <cellStyle name="SAPBEXHLevel1 2 2 5 3 2 2" xfId="31053"/>
    <cellStyle name="SAPBEXHLevel1 2 2 5 3 2 2 2" xfId="31052"/>
    <cellStyle name="SAPBEXHLevel1 2 2 5 3 2 2 2 2" xfId="31051"/>
    <cellStyle name="SAPBEXHLevel1 2 2 5 3 2 2 3" xfId="31050"/>
    <cellStyle name="SAPBEXHLevel1 2 2 5 3 2 3" xfId="31049"/>
    <cellStyle name="SAPBEXHLevel1 2 2 5 3 2 3 2" xfId="31048"/>
    <cellStyle name="SAPBEXHLevel1 2 2 5 3 2 4" xfId="31047"/>
    <cellStyle name="SAPBEXHLevel1 2 2 5 3 3" xfId="31046"/>
    <cellStyle name="SAPBEXHLevel1 2 2 5 3 3 2" xfId="31045"/>
    <cellStyle name="SAPBEXHLevel1 2 2 5 3 3 2 2" xfId="31044"/>
    <cellStyle name="SAPBEXHLevel1 2 2 5 3 3 3" xfId="31043"/>
    <cellStyle name="SAPBEXHLevel1 2 2 5 3 4" xfId="31042"/>
    <cellStyle name="SAPBEXHLevel1 2 2 5 3 4 2" xfId="31041"/>
    <cellStyle name="SAPBEXHLevel1 2 2 5 3 5" xfId="31040"/>
    <cellStyle name="SAPBEXHLevel1 2 2 5 4" xfId="31039"/>
    <cellStyle name="SAPBEXHLevel1 2 2 5 4 2" xfId="31038"/>
    <cellStyle name="SAPBEXHLevel1 2 2 5 4 2 2" xfId="31037"/>
    <cellStyle name="SAPBEXHLevel1 2 2 5 4 2 2 2" xfId="31036"/>
    <cellStyle name="SAPBEXHLevel1 2 2 5 4 2 2 2 2" xfId="31035"/>
    <cellStyle name="SAPBEXHLevel1 2 2 5 4 2 2 3" xfId="31034"/>
    <cellStyle name="SAPBEXHLevel1 2 2 5 4 2 3" xfId="31033"/>
    <cellStyle name="SAPBEXHLevel1 2 2 5 4 2 3 2" xfId="31032"/>
    <cellStyle name="SAPBEXHLevel1 2 2 5 4 2 4" xfId="31031"/>
    <cellStyle name="SAPBEXHLevel1 2 2 5 4 3" xfId="31030"/>
    <cellStyle name="SAPBEXHLevel1 2 2 5 4 3 2" xfId="31029"/>
    <cellStyle name="SAPBEXHLevel1 2 2 5 4 4" xfId="31028"/>
    <cellStyle name="SAPBEXHLevel1 2 2 5 5" xfId="31027"/>
    <cellStyle name="SAPBEXHLevel1 2 2 5 5 2" xfId="31026"/>
    <cellStyle name="SAPBEXHLevel1 2 2 5 5 2 2" xfId="31025"/>
    <cellStyle name="SAPBEXHLevel1 2 2 5 5 2 2 2" xfId="31024"/>
    <cellStyle name="SAPBEXHLevel1 2 2 5 5 2 2 2 2" xfId="31023"/>
    <cellStyle name="SAPBEXHLevel1 2 2 5 5 2 2 3" xfId="31022"/>
    <cellStyle name="SAPBEXHLevel1 2 2 5 5 2 3" xfId="31021"/>
    <cellStyle name="SAPBEXHLevel1 2 2 5 5 2 3 2" xfId="31020"/>
    <cellStyle name="SAPBEXHLevel1 2 2 5 5 2 4" xfId="31019"/>
    <cellStyle name="SAPBEXHLevel1 2 2 5 5 3" xfId="31018"/>
    <cellStyle name="SAPBEXHLevel1 2 2 5 5 3 2" xfId="31017"/>
    <cellStyle name="SAPBEXHLevel1 2 2 5 5 3 2 2" xfId="31016"/>
    <cellStyle name="SAPBEXHLevel1 2 2 5 5 3 3" xfId="31015"/>
    <cellStyle name="SAPBEXHLevel1 2 2 5 5 4" xfId="31014"/>
    <cellStyle name="SAPBEXHLevel1 2 2 5 5 4 2" xfId="31013"/>
    <cellStyle name="SAPBEXHLevel1 2 2 5 5 5" xfId="31012"/>
    <cellStyle name="SAPBEXHLevel1 2 2 5 6" xfId="31011"/>
    <cellStyle name="SAPBEXHLevel1 2 2 5 6 2" xfId="31010"/>
    <cellStyle name="SAPBEXHLevel1 2 2 6" xfId="31009"/>
    <cellStyle name="SAPBEXHLevel1 2 2 6 2" xfId="31008"/>
    <cellStyle name="SAPBEXHLevel1 2 2 6 2 2" xfId="31007"/>
    <cellStyle name="SAPBEXHLevel1 2 2 6 2 2 2" xfId="31006"/>
    <cellStyle name="SAPBEXHLevel1 2 2 6 2 2 2 2" xfId="31005"/>
    <cellStyle name="SAPBEXHLevel1 2 2 6 2 2 3" xfId="31004"/>
    <cellStyle name="SAPBEXHLevel1 2 2 6 2 3" xfId="31003"/>
    <cellStyle name="SAPBEXHLevel1 2 2 6 2 3 2" xfId="31002"/>
    <cellStyle name="SAPBEXHLevel1 2 2 6 2 4" xfId="31001"/>
    <cellStyle name="SAPBEXHLevel1 2 2 7" xfId="31000"/>
    <cellStyle name="SAPBEXHLevel1 2 2 7 2" xfId="30999"/>
    <cellStyle name="SAPBEXHLevel1 2 2 7 2 2" xfId="30998"/>
    <cellStyle name="SAPBEXHLevel1 2 2 7 2 2 2" xfId="30997"/>
    <cellStyle name="SAPBEXHLevel1 2 2 7 2 2 2 2" xfId="30996"/>
    <cellStyle name="SAPBEXHLevel1 2 2 7 2 2 3" xfId="30995"/>
    <cellStyle name="SAPBEXHLevel1 2 2 7 2 3" xfId="30994"/>
    <cellStyle name="SAPBEXHLevel1 2 2 7 2 3 2" xfId="30993"/>
    <cellStyle name="SAPBEXHLevel1 2 2 7 2 4" xfId="30992"/>
    <cellStyle name="SAPBEXHLevel1 2 2 7 3" xfId="30991"/>
    <cellStyle name="SAPBEXHLevel1 2 2 7 3 2" xfId="30990"/>
    <cellStyle name="SAPBEXHLevel1 2 2 7 3 2 2" xfId="30989"/>
    <cellStyle name="SAPBEXHLevel1 2 2 7 3 3" xfId="30988"/>
    <cellStyle name="SAPBEXHLevel1 2 2 7 4" xfId="30987"/>
    <cellStyle name="SAPBEXHLevel1 2 2 7 4 2" xfId="30986"/>
    <cellStyle name="SAPBEXHLevel1 2 2 7 5" xfId="30985"/>
    <cellStyle name="SAPBEXHLevel1 2 3" xfId="30984"/>
    <cellStyle name="SAPBEXHLevel1 2 3 2" xfId="30983"/>
    <cellStyle name="SAPBEXHLevel1 2 3 2 2" xfId="30982"/>
    <cellStyle name="SAPBEXHLevel1 2 3 2 2 2" xfId="30981"/>
    <cellStyle name="SAPBEXHLevel1 2 3 2 2 2 2" xfId="30980"/>
    <cellStyle name="SAPBEXHLevel1 2 3 2 2 2 2 2" xfId="30979"/>
    <cellStyle name="SAPBEXHLevel1 2 3 2 2 2 2 2 2" xfId="30978"/>
    <cellStyle name="SAPBEXHLevel1 2 3 2 2 2 2 2 2 2" xfId="30977"/>
    <cellStyle name="SAPBEXHLevel1 2 3 2 2 2 2 2 3" xfId="30976"/>
    <cellStyle name="SAPBEXHLevel1 2 3 2 2 2 2 3" xfId="30975"/>
    <cellStyle name="SAPBEXHLevel1 2 3 2 2 2 2 3 2" xfId="30974"/>
    <cellStyle name="SAPBEXHLevel1 2 3 2 2 2 2 4" xfId="30973"/>
    <cellStyle name="SAPBEXHLevel1 2 3 2 2 2 3" xfId="30972"/>
    <cellStyle name="SAPBEXHLevel1 2 3 2 2 2 3 2" xfId="30971"/>
    <cellStyle name="SAPBEXHLevel1 2 3 2 2 3" xfId="30970"/>
    <cellStyle name="SAPBEXHLevel1 2 3 2 2 3 2" xfId="30969"/>
    <cellStyle name="SAPBEXHLevel1 2 3 2 2 3 2 2" xfId="30968"/>
    <cellStyle name="SAPBEXHLevel1 2 3 2 2 3 2 2 2" xfId="30967"/>
    <cellStyle name="SAPBEXHLevel1 2 3 2 2 3 2 2 2 2" xfId="30966"/>
    <cellStyle name="SAPBEXHLevel1 2 3 2 2 3 2 2 3" xfId="30965"/>
    <cellStyle name="SAPBEXHLevel1 2 3 2 2 3 2 3" xfId="30964"/>
    <cellStyle name="SAPBEXHLevel1 2 3 2 2 3 2 3 2" xfId="30963"/>
    <cellStyle name="SAPBEXHLevel1 2 3 2 2 3 2 4" xfId="30962"/>
    <cellStyle name="SAPBEXHLevel1 2 3 2 2 4" xfId="30961"/>
    <cellStyle name="SAPBEXHLevel1 2 3 2 2 4 2" xfId="30960"/>
    <cellStyle name="SAPBEXHLevel1 2 3 2 2 4 2 2" xfId="30959"/>
    <cellStyle name="SAPBEXHLevel1 2 3 2 2 4 2 2 2" xfId="30958"/>
    <cellStyle name="SAPBEXHLevel1 2 3 2 2 4 2 2 2 2" xfId="30957"/>
    <cellStyle name="SAPBEXHLevel1 2 3 2 2 4 2 2 3" xfId="30956"/>
    <cellStyle name="SAPBEXHLevel1 2 3 2 2 4 2 3" xfId="30955"/>
    <cellStyle name="SAPBEXHLevel1 2 3 2 2 4 2 3 2" xfId="30954"/>
    <cellStyle name="SAPBEXHLevel1 2 3 2 2 4 2 4" xfId="30953"/>
    <cellStyle name="SAPBEXHLevel1 2 3 2 2 4 3" xfId="30952"/>
    <cellStyle name="SAPBEXHLevel1 2 3 2 2 4 3 2" xfId="30951"/>
    <cellStyle name="SAPBEXHLevel1 2 3 2 2 4 4" xfId="30950"/>
    <cellStyle name="SAPBEXHLevel1 2 3 2 2 5" xfId="30949"/>
    <cellStyle name="SAPBEXHLevel1 2 3 2 2 5 2" xfId="30948"/>
    <cellStyle name="SAPBEXHLevel1 2 3 2 2 5 2 2" xfId="30947"/>
    <cellStyle name="SAPBEXHLevel1 2 3 2 2 5 2 2 2" xfId="30946"/>
    <cellStyle name="SAPBEXHLevel1 2 3 2 2 5 2 2 2 2" xfId="30945"/>
    <cellStyle name="SAPBEXHLevel1 2 3 2 2 5 2 2 3" xfId="30944"/>
    <cellStyle name="SAPBEXHLevel1 2 3 2 2 5 2 3" xfId="30943"/>
    <cellStyle name="SAPBEXHLevel1 2 3 2 2 5 2 3 2" xfId="30942"/>
    <cellStyle name="SAPBEXHLevel1 2 3 2 2 5 2 4" xfId="30941"/>
    <cellStyle name="SAPBEXHLevel1 2 3 2 2 5 3" xfId="30940"/>
    <cellStyle name="SAPBEXHLevel1 2 3 2 2 5 3 2" xfId="30939"/>
    <cellStyle name="SAPBEXHLevel1 2 3 2 2 5 3 2 2" xfId="30938"/>
    <cellStyle name="SAPBEXHLevel1 2 3 2 2 5 3 3" xfId="30937"/>
    <cellStyle name="SAPBEXHLevel1 2 3 2 2 5 4" xfId="30936"/>
    <cellStyle name="SAPBEXHLevel1 2 3 2 2 5 4 2" xfId="30935"/>
    <cellStyle name="SAPBEXHLevel1 2 3 2 2 5 5" xfId="30934"/>
    <cellStyle name="SAPBEXHLevel1 2 3 2 2 6" xfId="30933"/>
    <cellStyle name="SAPBEXHLevel1 2 3 2 2 6 2" xfId="30932"/>
    <cellStyle name="SAPBEXHLevel1 2 3 2 2 6 2 2" xfId="30931"/>
    <cellStyle name="SAPBEXHLevel1 2 3 2 2 6 2 2 2" xfId="30930"/>
    <cellStyle name="SAPBEXHLevel1 2 3 2 2 6 2 2 2 2" xfId="30929"/>
    <cellStyle name="SAPBEXHLevel1 2 3 2 2 6 2 2 3" xfId="30928"/>
    <cellStyle name="SAPBEXHLevel1 2 3 2 2 6 2 3" xfId="30927"/>
    <cellStyle name="SAPBEXHLevel1 2 3 2 2 6 2 3 2" xfId="30926"/>
    <cellStyle name="SAPBEXHLevel1 2 3 2 2 6 2 4" xfId="30925"/>
    <cellStyle name="SAPBEXHLevel1 2 3 2 2 6 3" xfId="30924"/>
    <cellStyle name="SAPBEXHLevel1 2 3 2 2 6 3 2" xfId="30923"/>
    <cellStyle name="SAPBEXHLevel1 2 3 2 2 6 4" xfId="30922"/>
    <cellStyle name="SAPBEXHLevel1 2 3 2 2 7" xfId="30921"/>
    <cellStyle name="SAPBEXHLevel1 2 3 2 2 7 2" xfId="30920"/>
    <cellStyle name="SAPBEXHLevel1 2 3 2 2 7 2 2" xfId="30919"/>
    <cellStyle name="SAPBEXHLevel1 2 3 2 2 7 2 2 2" xfId="30918"/>
    <cellStyle name="SAPBEXHLevel1 2 3 2 2 7 2 2 2 2" xfId="30917"/>
    <cellStyle name="SAPBEXHLevel1 2 3 2 2 7 2 2 3" xfId="30916"/>
    <cellStyle name="SAPBEXHLevel1 2 3 2 2 7 2 3" xfId="30915"/>
    <cellStyle name="SAPBEXHLevel1 2 3 2 2 7 2 3 2" xfId="30914"/>
    <cellStyle name="SAPBEXHLevel1 2 3 2 2 7 2 4" xfId="30913"/>
    <cellStyle name="SAPBEXHLevel1 2 3 2 2 7 3" xfId="30912"/>
    <cellStyle name="SAPBEXHLevel1 2 3 2 2 7 3 2" xfId="30911"/>
    <cellStyle name="SAPBEXHLevel1 2 3 2 2 7 3 2 2" xfId="30910"/>
    <cellStyle name="SAPBEXHLevel1 2 3 2 2 7 3 3" xfId="30909"/>
    <cellStyle name="SAPBEXHLevel1 2 3 2 2 7 4" xfId="30908"/>
    <cellStyle name="SAPBEXHLevel1 2 3 2 2 7 4 2" xfId="30907"/>
    <cellStyle name="SAPBEXHLevel1 2 3 2 2 7 5" xfId="30906"/>
    <cellStyle name="SAPBEXHLevel1 2 3 2 3" xfId="30905"/>
    <cellStyle name="SAPBEXHLevel1 2 3 2 3 2" xfId="30904"/>
    <cellStyle name="SAPBEXHLevel1 2 3 2 3 2 2" xfId="30903"/>
    <cellStyle name="SAPBEXHLevel1 2 3 2 3 2 2 2" xfId="30902"/>
    <cellStyle name="SAPBEXHLevel1 2 3 2 3 2 2 2 2" xfId="30901"/>
    <cellStyle name="SAPBEXHLevel1 2 3 2 3 2 2 3" xfId="30900"/>
    <cellStyle name="SAPBEXHLevel1 2 3 2 3 2 3" xfId="30899"/>
    <cellStyle name="SAPBEXHLevel1 2 3 2 3 2 3 2" xfId="30898"/>
    <cellStyle name="SAPBEXHLevel1 2 3 2 3 2 4" xfId="30897"/>
    <cellStyle name="SAPBEXHLevel1 2 3 2 3 3" xfId="30896"/>
    <cellStyle name="SAPBEXHLevel1 2 3 2 3 3 2" xfId="30895"/>
    <cellStyle name="SAPBEXHLevel1 2 3 2 4" xfId="30894"/>
    <cellStyle name="SAPBEXHLevel1 2 3 2 4 2" xfId="30893"/>
    <cellStyle name="SAPBEXHLevel1 2 3 2 4 2 2" xfId="30892"/>
    <cellStyle name="SAPBEXHLevel1 2 3 2 4 2 2 2" xfId="30891"/>
    <cellStyle name="SAPBEXHLevel1 2 3 2 4 2 2 2 2" xfId="30890"/>
    <cellStyle name="SAPBEXHLevel1 2 3 2 4 2 2 3" xfId="30889"/>
    <cellStyle name="SAPBEXHLevel1 2 3 2 4 2 3" xfId="30888"/>
    <cellStyle name="SAPBEXHLevel1 2 3 2 4 2 3 2" xfId="30887"/>
    <cellStyle name="SAPBEXHLevel1 2 3 2 4 2 4" xfId="30886"/>
    <cellStyle name="SAPBEXHLevel1 2 3 2 5" xfId="30885"/>
    <cellStyle name="SAPBEXHLevel1 2 3 2 5 2" xfId="30884"/>
    <cellStyle name="SAPBEXHLevel1 2 3 2 5 2 2" xfId="30883"/>
    <cellStyle name="SAPBEXHLevel1 2 3 2 5 2 2 2" xfId="30882"/>
    <cellStyle name="SAPBEXHLevel1 2 3 2 5 2 2 2 2" xfId="30881"/>
    <cellStyle name="SAPBEXHLevel1 2 3 2 5 2 2 3" xfId="30880"/>
    <cellStyle name="SAPBEXHLevel1 2 3 2 5 2 3" xfId="30879"/>
    <cellStyle name="SAPBEXHLevel1 2 3 2 5 2 3 2" xfId="30878"/>
    <cellStyle name="SAPBEXHLevel1 2 3 2 5 2 4" xfId="30877"/>
    <cellStyle name="SAPBEXHLevel1 2 3 2 5 3" xfId="30876"/>
    <cellStyle name="SAPBEXHLevel1 2 3 2 5 3 2" xfId="30875"/>
    <cellStyle name="SAPBEXHLevel1 2 3 2 5 4" xfId="30874"/>
    <cellStyle name="SAPBEXHLevel1 2 3 2 6" xfId="30873"/>
    <cellStyle name="SAPBEXHLevel1 2 3 2 6 2" xfId="30872"/>
    <cellStyle name="SAPBEXHLevel1 2 3 2 6 2 2" xfId="30871"/>
    <cellStyle name="SAPBEXHLevel1 2 3 2 6 2 2 2" xfId="30870"/>
    <cellStyle name="SAPBEXHLevel1 2 3 2 6 2 2 2 2" xfId="30869"/>
    <cellStyle name="SAPBEXHLevel1 2 3 2 6 2 2 3" xfId="30868"/>
    <cellStyle name="SAPBEXHLevel1 2 3 2 6 2 3" xfId="30867"/>
    <cellStyle name="SAPBEXHLevel1 2 3 2 6 2 3 2" xfId="30866"/>
    <cellStyle name="SAPBEXHLevel1 2 3 2 6 2 4" xfId="30865"/>
    <cellStyle name="SAPBEXHLevel1 2 3 2 6 3" xfId="30864"/>
    <cellStyle name="SAPBEXHLevel1 2 3 2 6 3 2" xfId="30863"/>
    <cellStyle name="SAPBEXHLevel1 2 3 2 6 3 2 2" xfId="30862"/>
    <cellStyle name="SAPBEXHLevel1 2 3 2 6 3 3" xfId="30861"/>
    <cellStyle name="SAPBEXHLevel1 2 3 2 6 4" xfId="30860"/>
    <cellStyle name="SAPBEXHLevel1 2 3 2 6 4 2" xfId="30859"/>
    <cellStyle name="SAPBEXHLevel1 2 3 2 6 5" xfId="30858"/>
    <cellStyle name="SAPBEXHLevel1 2 3 2 7" xfId="30857"/>
    <cellStyle name="SAPBEXHLevel1 2 3 2 7 2" xfId="30856"/>
    <cellStyle name="SAPBEXHLevel1 2 3 2 7 2 2" xfId="30855"/>
    <cellStyle name="SAPBEXHLevel1 2 3 2 7 2 2 2" xfId="30854"/>
    <cellStyle name="SAPBEXHLevel1 2 3 2 7 2 2 2 2" xfId="30853"/>
    <cellStyle name="SAPBEXHLevel1 2 3 2 7 2 2 3" xfId="30852"/>
    <cellStyle name="SAPBEXHLevel1 2 3 2 7 2 3" xfId="30851"/>
    <cellStyle name="SAPBEXHLevel1 2 3 2 7 2 3 2" xfId="30850"/>
    <cellStyle name="SAPBEXHLevel1 2 3 2 7 2 4" xfId="30849"/>
    <cellStyle name="SAPBEXHLevel1 2 3 2 7 3" xfId="30848"/>
    <cellStyle name="SAPBEXHLevel1 2 3 2 7 3 2" xfId="30847"/>
    <cellStyle name="SAPBEXHLevel1 2 3 2 7 4" xfId="30846"/>
    <cellStyle name="SAPBEXHLevel1 2 3 2 8" xfId="30845"/>
    <cellStyle name="SAPBEXHLevel1 2 3 2 8 2" xfId="30844"/>
    <cellStyle name="SAPBEXHLevel1 2 3 2 8 2 2" xfId="30843"/>
    <cellStyle name="SAPBEXHLevel1 2 3 2 8 2 2 2" xfId="30842"/>
    <cellStyle name="SAPBEXHLevel1 2 3 2 8 2 2 2 2" xfId="30841"/>
    <cellStyle name="SAPBEXHLevel1 2 3 2 8 2 2 3" xfId="30840"/>
    <cellStyle name="SAPBEXHLevel1 2 3 2 8 2 3" xfId="30839"/>
    <cellStyle name="SAPBEXHLevel1 2 3 2 8 2 3 2" xfId="30838"/>
    <cellStyle name="SAPBEXHLevel1 2 3 2 8 2 4" xfId="30837"/>
    <cellStyle name="SAPBEXHLevel1 2 3 2 8 3" xfId="30836"/>
    <cellStyle name="SAPBEXHLevel1 2 3 2 8 3 2" xfId="30835"/>
    <cellStyle name="SAPBEXHLevel1 2 3 2 8 3 2 2" xfId="30834"/>
    <cellStyle name="SAPBEXHLevel1 2 3 2 8 3 3" xfId="30833"/>
    <cellStyle name="SAPBEXHLevel1 2 3 2 8 4" xfId="30832"/>
    <cellStyle name="SAPBEXHLevel1 2 3 2 8 4 2" xfId="30831"/>
    <cellStyle name="SAPBEXHLevel1 2 3 2 8 5" xfId="30830"/>
    <cellStyle name="SAPBEXHLevel1 2 3 3" xfId="30829"/>
    <cellStyle name="SAPBEXHLevel1 2 3 3 2" xfId="30828"/>
    <cellStyle name="SAPBEXHLevel1 2 3 3 2 2" xfId="30827"/>
    <cellStyle name="SAPBEXHLevel1 2 3 3 2 2 2" xfId="30826"/>
    <cellStyle name="SAPBEXHLevel1 2 3 3 2 2 2 2" xfId="30825"/>
    <cellStyle name="SAPBEXHLevel1 2 3 3 2 2 2 2 2" xfId="30824"/>
    <cellStyle name="SAPBEXHLevel1 2 3 3 2 2 2 3" xfId="30823"/>
    <cellStyle name="SAPBEXHLevel1 2 3 3 2 2 3" xfId="30822"/>
    <cellStyle name="SAPBEXHLevel1 2 3 3 2 2 3 2" xfId="30821"/>
    <cellStyle name="SAPBEXHLevel1 2 3 3 2 2 4" xfId="30820"/>
    <cellStyle name="SAPBEXHLevel1 2 3 3 2 3" xfId="30819"/>
    <cellStyle name="SAPBEXHLevel1 2 3 3 2 3 2" xfId="30818"/>
    <cellStyle name="SAPBEXHLevel1 2 3 3 3" xfId="30817"/>
    <cellStyle name="SAPBEXHLevel1 2 3 3 3 2" xfId="30816"/>
    <cellStyle name="SAPBEXHLevel1 2 3 3 3 2 2" xfId="30815"/>
    <cellStyle name="SAPBEXHLevel1 2 3 3 3 2 2 2" xfId="30814"/>
    <cellStyle name="SAPBEXHLevel1 2 3 3 3 2 2 2 2" xfId="30813"/>
    <cellStyle name="SAPBEXHLevel1 2 3 3 3 2 2 3" xfId="30812"/>
    <cellStyle name="SAPBEXHLevel1 2 3 3 3 2 3" xfId="30811"/>
    <cellStyle name="SAPBEXHLevel1 2 3 3 3 2 3 2" xfId="30810"/>
    <cellStyle name="SAPBEXHLevel1 2 3 3 3 2 4" xfId="30809"/>
    <cellStyle name="SAPBEXHLevel1 2 3 3 4" xfId="30808"/>
    <cellStyle name="SAPBEXHLevel1 2 3 3 4 2" xfId="30807"/>
    <cellStyle name="SAPBEXHLevel1 2 3 3 4 2 2" xfId="30806"/>
    <cellStyle name="SAPBEXHLevel1 2 3 3 4 2 2 2" xfId="30805"/>
    <cellStyle name="SAPBEXHLevel1 2 3 3 4 2 2 2 2" xfId="30804"/>
    <cellStyle name="SAPBEXHLevel1 2 3 3 4 2 2 3" xfId="30803"/>
    <cellStyle name="SAPBEXHLevel1 2 3 3 4 2 3" xfId="30802"/>
    <cellStyle name="SAPBEXHLevel1 2 3 3 4 2 3 2" xfId="30801"/>
    <cellStyle name="SAPBEXHLevel1 2 3 3 4 2 4" xfId="30800"/>
    <cellStyle name="SAPBEXHLevel1 2 3 3 4 3" xfId="30799"/>
    <cellStyle name="SAPBEXHLevel1 2 3 3 4 3 2" xfId="30798"/>
    <cellStyle name="SAPBEXHLevel1 2 3 3 4 4" xfId="30797"/>
    <cellStyle name="SAPBEXHLevel1 2 3 3 5" xfId="30796"/>
    <cellStyle name="SAPBEXHLevel1 2 3 3 5 2" xfId="30795"/>
    <cellStyle name="SAPBEXHLevel1 2 3 3 5 2 2" xfId="30794"/>
    <cellStyle name="SAPBEXHLevel1 2 3 3 5 2 2 2" xfId="30793"/>
    <cellStyle name="SAPBEXHLevel1 2 3 3 5 2 2 2 2" xfId="30792"/>
    <cellStyle name="SAPBEXHLevel1 2 3 3 5 2 2 3" xfId="30791"/>
    <cellStyle name="SAPBEXHLevel1 2 3 3 5 2 3" xfId="30790"/>
    <cellStyle name="SAPBEXHLevel1 2 3 3 5 2 3 2" xfId="30789"/>
    <cellStyle name="SAPBEXHLevel1 2 3 3 5 2 4" xfId="30788"/>
    <cellStyle name="SAPBEXHLevel1 2 3 3 5 3" xfId="30787"/>
    <cellStyle name="SAPBEXHLevel1 2 3 3 5 3 2" xfId="30786"/>
    <cellStyle name="SAPBEXHLevel1 2 3 3 5 3 2 2" xfId="30785"/>
    <cellStyle name="SAPBEXHLevel1 2 3 3 5 3 3" xfId="30784"/>
    <cellStyle name="SAPBEXHLevel1 2 3 3 5 4" xfId="30783"/>
    <cellStyle name="SAPBEXHLevel1 2 3 3 5 4 2" xfId="30782"/>
    <cellStyle name="SAPBEXHLevel1 2 3 3 5 5" xfId="30781"/>
    <cellStyle name="SAPBEXHLevel1 2 3 3 6" xfId="30780"/>
    <cellStyle name="SAPBEXHLevel1 2 3 3 6 2" xfId="30779"/>
    <cellStyle name="SAPBEXHLevel1 2 3 3 6 2 2" xfId="30778"/>
    <cellStyle name="SAPBEXHLevel1 2 3 3 6 2 2 2" xfId="30777"/>
    <cellStyle name="SAPBEXHLevel1 2 3 3 6 2 2 2 2" xfId="30776"/>
    <cellStyle name="SAPBEXHLevel1 2 3 3 6 2 2 3" xfId="30775"/>
    <cellStyle name="SAPBEXHLevel1 2 3 3 6 2 3" xfId="30774"/>
    <cellStyle name="SAPBEXHLevel1 2 3 3 6 2 3 2" xfId="30773"/>
    <cellStyle name="SAPBEXHLevel1 2 3 3 6 2 4" xfId="30772"/>
    <cellStyle name="SAPBEXHLevel1 2 3 3 6 3" xfId="30771"/>
    <cellStyle name="SAPBEXHLevel1 2 3 3 6 3 2" xfId="30770"/>
    <cellStyle name="SAPBEXHLevel1 2 3 3 6 4" xfId="30769"/>
    <cellStyle name="SAPBEXHLevel1 2 3 3 7" xfId="30768"/>
    <cellStyle name="SAPBEXHLevel1 2 3 3 7 2" xfId="30767"/>
    <cellStyle name="SAPBEXHLevel1 2 3 3 7 2 2" xfId="30766"/>
    <cellStyle name="SAPBEXHLevel1 2 3 3 7 2 2 2" xfId="30765"/>
    <cellStyle name="SAPBEXHLevel1 2 3 3 7 2 2 2 2" xfId="30764"/>
    <cellStyle name="SAPBEXHLevel1 2 3 3 7 2 2 3" xfId="30763"/>
    <cellStyle name="SAPBEXHLevel1 2 3 3 7 2 3" xfId="30762"/>
    <cellStyle name="SAPBEXHLevel1 2 3 3 7 2 3 2" xfId="30761"/>
    <cellStyle name="SAPBEXHLevel1 2 3 3 7 2 4" xfId="30760"/>
    <cellStyle name="SAPBEXHLevel1 2 3 3 7 3" xfId="30759"/>
    <cellStyle name="SAPBEXHLevel1 2 3 3 7 3 2" xfId="30758"/>
    <cellStyle name="SAPBEXHLevel1 2 3 3 7 3 2 2" xfId="30757"/>
    <cellStyle name="SAPBEXHLevel1 2 3 3 7 3 3" xfId="30756"/>
    <cellStyle name="SAPBEXHLevel1 2 3 3 7 4" xfId="30755"/>
    <cellStyle name="SAPBEXHLevel1 2 3 3 7 4 2" xfId="30754"/>
    <cellStyle name="SAPBEXHLevel1 2 3 3 7 5" xfId="30753"/>
    <cellStyle name="SAPBEXHLevel1 2 3 4" xfId="30752"/>
    <cellStyle name="SAPBEXHLevel1 2 3 4 2" xfId="30751"/>
    <cellStyle name="SAPBEXHLevel1 2 3 4 2 2" xfId="30750"/>
    <cellStyle name="SAPBEXHLevel1 2 3 4 2 2 2" xfId="30749"/>
    <cellStyle name="SAPBEXHLevel1 2 3 4 2 2 2 2" xfId="30748"/>
    <cellStyle name="SAPBEXHLevel1 2 3 4 2 2 3" xfId="30747"/>
    <cellStyle name="SAPBEXHLevel1 2 3 4 2 3" xfId="30746"/>
    <cellStyle name="SAPBEXHLevel1 2 3 4 2 3 2" xfId="30745"/>
    <cellStyle name="SAPBEXHLevel1 2 3 4 2 4" xfId="30744"/>
    <cellStyle name="SAPBEXHLevel1 2 3 4 3" xfId="30743"/>
    <cellStyle name="SAPBEXHLevel1 2 3 4 3 2" xfId="30742"/>
    <cellStyle name="SAPBEXHLevel1 2 3 5" xfId="30741"/>
    <cellStyle name="SAPBEXHLevel1 2 3 5 2" xfId="30740"/>
    <cellStyle name="SAPBEXHLevel1 2 3 5 2 2" xfId="30739"/>
    <cellStyle name="SAPBEXHLevel1 2 3 5 2 2 2" xfId="30738"/>
    <cellStyle name="SAPBEXHLevel1 2 3 5 2 2 2 2" xfId="30737"/>
    <cellStyle name="SAPBEXHLevel1 2 3 5 2 2 3" xfId="30736"/>
    <cellStyle name="SAPBEXHLevel1 2 3 5 2 3" xfId="30735"/>
    <cellStyle name="SAPBEXHLevel1 2 3 5 2 3 2" xfId="30734"/>
    <cellStyle name="SAPBEXHLevel1 2 3 5 2 4" xfId="30733"/>
    <cellStyle name="SAPBEXHLevel1 2 3 6" xfId="30732"/>
    <cellStyle name="SAPBEXHLevel1 2 3 6 2" xfId="30731"/>
    <cellStyle name="SAPBEXHLevel1 2 3 6 2 2" xfId="30730"/>
    <cellStyle name="SAPBEXHLevel1 2 3 6 2 2 2" xfId="30729"/>
    <cellStyle name="SAPBEXHLevel1 2 3 6 2 2 2 2" xfId="30728"/>
    <cellStyle name="SAPBEXHLevel1 2 3 6 2 2 3" xfId="30727"/>
    <cellStyle name="SAPBEXHLevel1 2 3 6 2 3" xfId="30726"/>
    <cellStyle name="SAPBEXHLevel1 2 3 6 2 3 2" xfId="30725"/>
    <cellStyle name="SAPBEXHLevel1 2 3 6 2 4" xfId="30724"/>
    <cellStyle name="SAPBEXHLevel1 2 3 6 3" xfId="30723"/>
    <cellStyle name="SAPBEXHLevel1 2 3 6 3 2" xfId="30722"/>
    <cellStyle name="SAPBEXHLevel1 2 3 6 4" xfId="30721"/>
    <cellStyle name="SAPBEXHLevel1 2 3 7" xfId="30720"/>
    <cellStyle name="SAPBEXHLevel1 2 3 7 2" xfId="30719"/>
    <cellStyle name="SAPBEXHLevel1 2 3 7 2 2" xfId="30718"/>
    <cellStyle name="SAPBEXHLevel1 2 3 7 2 2 2" xfId="30717"/>
    <cellStyle name="SAPBEXHLevel1 2 3 7 2 2 2 2" xfId="30716"/>
    <cellStyle name="SAPBEXHLevel1 2 3 7 2 2 3" xfId="30715"/>
    <cellStyle name="SAPBEXHLevel1 2 3 7 2 3" xfId="30714"/>
    <cellStyle name="SAPBEXHLevel1 2 3 7 2 3 2" xfId="30713"/>
    <cellStyle name="SAPBEXHLevel1 2 3 7 2 4" xfId="30712"/>
    <cellStyle name="SAPBEXHLevel1 2 3 7 3" xfId="30711"/>
    <cellStyle name="SAPBEXHLevel1 2 3 7 3 2" xfId="30710"/>
    <cellStyle name="SAPBEXHLevel1 2 3 7 3 2 2" xfId="30709"/>
    <cellStyle name="SAPBEXHLevel1 2 3 7 3 3" xfId="30708"/>
    <cellStyle name="SAPBEXHLevel1 2 3 7 4" xfId="30707"/>
    <cellStyle name="SAPBEXHLevel1 2 3 7 4 2" xfId="30706"/>
    <cellStyle name="SAPBEXHLevel1 2 3 7 5" xfId="30705"/>
    <cellStyle name="SAPBEXHLevel1 2 3 8" xfId="30704"/>
    <cellStyle name="SAPBEXHLevel1 2 3 8 2" xfId="30703"/>
    <cellStyle name="SAPBEXHLevel1 2 3 8 2 2" xfId="30702"/>
    <cellStyle name="SAPBEXHLevel1 2 3 8 2 2 2" xfId="30701"/>
    <cellStyle name="SAPBEXHLevel1 2 3 8 2 2 2 2" xfId="30700"/>
    <cellStyle name="SAPBEXHLevel1 2 3 8 2 2 3" xfId="30699"/>
    <cellStyle name="SAPBEXHLevel1 2 3 8 2 3" xfId="30698"/>
    <cellStyle name="SAPBEXHLevel1 2 3 8 2 3 2" xfId="30697"/>
    <cellStyle name="SAPBEXHLevel1 2 3 8 2 4" xfId="30696"/>
    <cellStyle name="SAPBEXHLevel1 2 3 8 3" xfId="30695"/>
    <cellStyle name="SAPBEXHLevel1 2 3 8 3 2" xfId="30694"/>
    <cellStyle name="SAPBEXHLevel1 2 3 8 4" xfId="30693"/>
    <cellStyle name="SAPBEXHLevel1 2 3 9" xfId="30692"/>
    <cellStyle name="SAPBEXHLevel1 2 3 9 2" xfId="30691"/>
    <cellStyle name="SAPBEXHLevel1 2 3 9 2 2" xfId="30690"/>
    <cellStyle name="SAPBEXHLevel1 2 3 9 2 2 2" xfId="30689"/>
    <cellStyle name="SAPBEXHLevel1 2 3 9 2 2 2 2" xfId="30688"/>
    <cellStyle name="SAPBEXHLevel1 2 3 9 2 2 3" xfId="30687"/>
    <cellStyle name="SAPBEXHLevel1 2 3 9 2 3" xfId="30686"/>
    <cellStyle name="SAPBEXHLevel1 2 3 9 2 3 2" xfId="30685"/>
    <cellStyle name="SAPBEXHLevel1 2 3 9 2 4" xfId="30684"/>
    <cellStyle name="SAPBEXHLevel1 2 3 9 3" xfId="30683"/>
    <cellStyle name="SAPBEXHLevel1 2 3 9 3 2" xfId="30682"/>
    <cellStyle name="SAPBEXHLevel1 2 3 9 3 2 2" xfId="30681"/>
    <cellStyle name="SAPBEXHLevel1 2 3 9 3 3" xfId="30680"/>
    <cellStyle name="SAPBEXHLevel1 2 3 9 4" xfId="30679"/>
    <cellStyle name="SAPBEXHLevel1 2 3 9 4 2" xfId="30678"/>
    <cellStyle name="SAPBEXHLevel1 2 3 9 5" xfId="30677"/>
    <cellStyle name="SAPBEXHLevel1 2 4" xfId="30676"/>
    <cellStyle name="SAPBEXHLevel1 2 4 2" xfId="30675"/>
    <cellStyle name="SAPBEXHLevel1 2 4 2 2" xfId="30674"/>
    <cellStyle name="SAPBEXHLevel1 2 4 2 2 2" xfId="30673"/>
    <cellStyle name="SAPBEXHLevel1 2 4 2 2 2 2" xfId="30672"/>
    <cellStyle name="SAPBEXHLevel1 2 4 2 2 2 2 2" xfId="30671"/>
    <cellStyle name="SAPBEXHLevel1 2 4 2 2 2 2 2 2" xfId="30670"/>
    <cellStyle name="SAPBEXHLevel1 2 4 2 2 2 2 3" xfId="30669"/>
    <cellStyle name="SAPBEXHLevel1 2 4 2 2 2 3" xfId="30668"/>
    <cellStyle name="SAPBEXHLevel1 2 4 2 2 2 3 2" xfId="30667"/>
    <cellStyle name="SAPBEXHLevel1 2 4 2 2 2 4" xfId="30666"/>
    <cellStyle name="SAPBEXHLevel1 2 4 2 2 3" xfId="30665"/>
    <cellStyle name="SAPBEXHLevel1 2 4 2 2 3 2" xfId="30664"/>
    <cellStyle name="SAPBEXHLevel1 2 4 2 3" xfId="30663"/>
    <cellStyle name="SAPBEXHLevel1 2 4 2 3 2" xfId="30662"/>
    <cellStyle name="SAPBEXHLevel1 2 4 2 3 2 2" xfId="30661"/>
    <cellStyle name="SAPBEXHLevel1 2 4 2 3 2 2 2" xfId="30660"/>
    <cellStyle name="SAPBEXHLevel1 2 4 2 3 2 2 2 2" xfId="30659"/>
    <cellStyle name="SAPBEXHLevel1 2 4 2 3 2 2 3" xfId="30658"/>
    <cellStyle name="SAPBEXHLevel1 2 4 2 3 2 3" xfId="30657"/>
    <cellStyle name="SAPBEXHLevel1 2 4 2 3 2 3 2" xfId="30656"/>
    <cellStyle name="SAPBEXHLevel1 2 4 2 3 2 4" xfId="30655"/>
    <cellStyle name="SAPBEXHLevel1 2 4 2 4" xfId="30654"/>
    <cellStyle name="SAPBEXHLevel1 2 4 2 4 2" xfId="30653"/>
    <cellStyle name="SAPBEXHLevel1 2 4 2 4 2 2" xfId="30652"/>
    <cellStyle name="SAPBEXHLevel1 2 4 2 4 2 2 2" xfId="30651"/>
    <cellStyle name="SAPBEXHLevel1 2 4 2 4 2 2 2 2" xfId="30650"/>
    <cellStyle name="SAPBEXHLevel1 2 4 2 4 2 2 3" xfId="30649"/>
    <cellStyle name="SAPBEXHLevel1 2 4 2 4 2 3" xfId="30648"/>
    <cellStyle name="SAPBEXHLevel1 2 4 2 4 2 3 2" xfId="30647"/>
    <cellStyle name="SAPBEXHLevel1 2 4 2 4 2 4" xfId="30646"/>
    <cellStyle name="SAPBEXHLevel1 2 4 2 4 3" xfId="30645"/>
    <cellStyle name="SAPBEXHLevel1 2 4 2 4 3 2" xfId="30644"/>
    <cellStyle name="SAPBEXHLevel1 2 4 2 4 4" xfId="30643"/>
    <cellStyle name="SAPBEXHLevel1 2 4 2 5" xfId="30642"/>
    <cellStyle name="SAPBEXHLevel1 2 4 2 5 2" xfId="30641"/>
    <cellStyle name="SAPBEXHLevel1 2 4 2 5 2 2" xfId="30640"/>
    <cellStyle name="SAPBEXHLevel1 2 4 2 5 2 2 2" xfId="30639"/>
    <cellStyle name="SAPBEXHLevel1 2 4 2 5 2 2 2 2" xfId="30638"/>
    <cellStyle name="SAPBEXHLevel1 2 4 2 5 2 2 3" xfId="30637"/>
    <cellStyle name="SAPBEXHLevel1 2 4 2 5 2 3" xfId="30636"/>
    <cellStyle name="SAPBEXHLevel1 2 4 2 5 2 3 2" xfId="30635"/>
    <cellStyle name="SAPBEXHLevel1 2 4 2 5 2 4" xfId="30634"/>
    <cellStyle name="SAPBEXHLevel1 2 4 2 5 3" xfId="30633"/>
    <cellStyle name="SAPBEXHLevel1 2 4 2 5 3 2" xfId="30632"/>
    <cellStyle name="SAPBEXHLevel1 2 4 2 5 3 2 2" xfId="30631"/>
    <cellStyle name="SAPBEXHLevel1 2 4 2 5 3 3" xfId="30630"/>
    <cellStyle name="SAPBEXHLevel1 2 4 2 5 4" xfId="30629"/>
    <cellStyle name="SAPBEXHLevel1 2 4 2 5 4 2" xfId="30628"/>
    <cellStyle name="SAPBEXHLevel1 2 4 2 5 5" xfId="30627"/>
    <cellStyle name="SAPBEXHLevel1 2 4 2 6" xfId="30626"/>
    <cellStyle name="SAPBEXHLevel1 2 4 2 6 2" xfId="30625"/>
    <cellStyle name="SAPBEXHLevel1 2 4 2 6 2 2" xfId="30624"/>
    <cellStyle name="SAPBEXHLevel1 2 4 2 6 2 2 2" xfId="30623"/>
    <cellStyle name="SAPBEXHLevel1 2 4 2 6 2 2 2 2" xfId="30622"/>
    <cellStyle name="SAPBEXHLevel1 2 4 2 6 2 2 3" xfId="30621"/>
    <cellStyle name="SAPBEXHLevel1 2 4 2 6 2 3" xfId="30620"/>
    <cellStyle name="SAPBEXHLevel1 2 4 2 6 2 3 2" xfId="30619"/>
    <cellStyle name="SAPBEXHLevel1 2 4 2 6 2 4" xfId="30618"/>
    <cellStyle name="SAPBEXHLevel1 2 4 2 6 3" xfId="30617"/>
    <cellStyle name="SAPBEXHLevel1 2 4 2 6 3 2" xfId="30616"/>
    <cellStyle name="SAPBEXHLevel1 2 4 2 6 4" xfId="30615"/>
    <cellStyle name="SAPBEXHLevel1 2 4 2 7" xfId="30614"/>
    <cellStyle name="SAPBEXHLevel1 2 4 2 7 2" xfId="30613"/>
    <cellStyle name="SAPBEXHLevel1 2 4 2 7 2 2" xfId="30612"/>
    <cellStyle name="SAPBEXHLevel1 2 4 2 7 2 2 2" xfId="30611"/>
    <cellStyle name="SAPBEXHLevel1 2 4 2 7 2 2 2 2" xfId="30610"/>
    <cellStyle name="SAPBEXHLevel1 2 4 2 7 2 2 3" xfId="30609"/>
    <cellStyle name="SAPBEXHLevel1 2 4 2 7 2 3" xfId="30608"/>
    <cellStyle name="SAPBEXHLevel1 2 4 2 7 2 3 2" xfId="30607"/>
    <cellStyle name="SAPBEXHLevel1 2 4 2 7 2 4" xfId="30606"/>
    <cellStyle name="SAPBEXHLevel1 2 4 2 7 3" xfId="30605"/>
    <cellStyle name="SAPBEXHLevel1 2 4 2 7 3 2" xfId="30604"/>
    <cellStyle name="SAPBEXHLevel1 2 4 2 7 3 2 2" xfId="30603"/>
    <cellStyle name="SAPBEXHLevel1 2 4 2 7 3 3" xfId="30602"/>
    <cellStyle name="SAPBEXHLevel1 2 4 2 7 4" xfId="30601"/>
    <cellStyle name="SAPBEXHLevel1 2 4 2 7 4 2" xfId="30600"/>
    <cellStyle name="SAPBEXHLevel1 2 4 2 7 5" xfId="30599"/>
    <cellStyle name="SAPBEXHLevel1 2 4 3" xfId="30598"/>
    <cellStyle name="SAPBEXHLevel1 2 4 3 2" xfId="30597"/>
    <cellStyle name="SAPBEXHLevel1 2 4 3 2 2" xfId="30596"/>
    <cellStyle name="SAPBEXHLevel1 2 4 3 2 2 2" xfId="30595"/>
    <cellStyle name="SAPBEXHLevel1 2 4 3 2 2 2 2" xfId="30594"/>
    <cellStyle name="SAPBEXHLevel1 2 4 3 2 2 3" xfId="30593"/>
    <cellStyle name="SAPBEXHLevel1 2 4 3 2 3" xfId="30592"/>
    <cellStyle name="SAPBEXHLevel1 2 4 3 2 3 2" xfId="30591"/>
    <cellStyle name="SAPBEXHLevel1 2 4 3 2 4" xfId="30590"/>
    <cellStyle name="SAPBEXHLevel1 2 4 3 3" xfId="30589"/>
    <cellStyle name="SAPBEXHLevel1 2 4 3 3 2" xfId="30588"/>
    <cellStyle name="SAPBEXHLevel1 2 4 4" xfId="30587"/>
    <cellStyle name="SAPBEXHLevel1 2 4 4 2" xfId="30586"/>
    <cellStyle name="SAPBEXHLevel1 2 4 4 2 2" xfId="30585"/>
    <cellStyle name="SAPBEXHLevel1 2 4 4 2 2 2" xfId="30584"/>
    <cellStyle name="SAPBEXHLevel1 2 4 4 2 2 2 2" xfId="30583"/>
    <cellStyle name="SAPBEXHLevel1 2 4 4 2 2 3" xfId="30582"/>
    <cellStyle name="SAPBEXHLevel1 2 4 4 2 3" xfId="30581"/>
    <cellStyle name="SAPBEXHLevel1 2 4 4 2 3 2" xfId="30580"/>
    <cellStyle name="SAPBEXHLevel1 2 4 4 2 4" xfId="30579"/>
    <cellStyle name="SAPBEXHLevel1 2 4 5" xfId="30578"/>
    <cellStyle name="SAPBEXHLevel1 2 4 5 2" xfId="30577"/>
    <cellStyle name="SAPBEXHLevel1 2 4 5 2 2" xfId="30576"/>
    <cellStyle name="SAPBEXHLevel1 2 4 5 2 2 2" xfId="30575"/>
    <cellStyle name="SAPBEXHLevel1 2 4 5 2 2 2 2" xfId="30574"/>
    <cellStyle name="SAPBEXHLevel1 2 4 5 2 2 3" xfId="30573"/>
    <cellStyle name="SAPBEXHLevel1 2 4 5 2 3" xfId="30572"/>
    <cellStyle name="SAPBEXHLevel1 2 4 5 2 3 2" xfId="30571"/>
    <cellStyle name="SAPBEXHLevel1 2 4 5 2 4" xfId="30570"/>
    <cellStyle name="SAPBEXHLevel1 2 4 5 3" xfId="30569"/>
    <cellStyle name="SAPBEXHLevel1 2 4 5 3 2" xfId="30568"/>
    <cellStyle name="SAPBEXHLevel1 2 4 5 4" xfId="30567"/>
    <cellStyle name="SAPBEXHLevel1 2 4 6" xfId="30566"/>
    <cellStyle name="SAPBEXHLevel1 2 4 6 2" xfId="30565"/>
    <cellStyle name="SAPBEXHLevel1 2 4 6 2 2" xfId="30564"/>
    <cellStyle name="SAPBEXHLevel1 2 4 6 2 2 2" xfId="30563"/>
    <cellStyle name="SAPBEXHLevel1 2 4 6 2 2 2 2" xfId="30562"/>
    <cellStyle name="SAPBEXHLevel1 2 4 6 2 2 3" xfId="30561"/>
    <cellStyle name="SAPBEXHLevel1 2 4 6 2 3" xfId="30560"/>
    <cellStyle name="SAPBEXHLevel1 2 4 6 2 3 2" xfId="30559"/>
    <cellStyle name="SAPBEXHLevel1 2 4 6 2 4" xfId="30558"/>
    <cellStyle name="SAPBEXHLevel1 2 4 6 3" xfId="30557"/>
    <cellStyle name="SAPBEXHLevel1 2 4 6 3 2" xfId="30556"/>
    <cellStyle name="SAPBEXHLevel1 2 4 6 3 2 2" xfId="30555"/>
    <cellStyle name="SAPBEXHLevel1 2 4 6 3 3" xfId="30554"/>
    <cellStyle name="SAPBEXHLevel1 2 4 6 4" xfId="30553"/>
    <cellStyle name="SAPBEXHLevel1 2 4 6 4 2" xfId="30552"/>
    <cellStyle name="SAPBEXHLevel1 2 4 6 5" xfId="30551"/>
    <cellStyle name="SAPBEXHLevel1 2 4 7" xfId="30550"/>
    <cellStyle name="SAPBEXHLevel1 2 4 7 2" xfId="30549"/>
    <cellStyle name="SAPBEXHLevel1 2 4 7 2 2" xfId="30548"/>
    <cellStyle name="SAPBEXHLevel1 2 4 7 2 2 2" xfId="30547"/>
    <cellStyle name="SAPBEXHLevel1 2 4 7 2 2 2 2" xfId="30546"/>
    <cellStyle name="SAPBEXHLevel1 2 4 7 2 2 3" xfId="30545"/>
    <cellStyle name="SAPBEXHLevel1 2 4 7 2 3" xfId="30544"/>
    <cellStyle name="SAPBEXHLevel1 2 4 7 2 3 2" xfId="30543"/>
    <cellStyle name="SAPBEXHLevel1 2 4 7 2 4" xfId="30542"/>
    <cellStyle name="SAPBEXHLevel1 2 4 7 3" xfId="30541"/>
    <cellStyle name="SAPBEXHLevel1 2 4 7 3 2" xfId="30540"/>
    <cellStyle name="SAPBEXHLevel1 2 4 7 4" xfId="30539"/>
    <cellStyle name="SAPBEXHLevel1 2 4 8" xfId="30538"/>
    <cellStyle name="SAPBEXHLevel1 2 4 8 2" xfId="30537"/>
    <cellStyle name="SAPBEXHLevel1 2 4 8 2 2" xfId="30536"/>
    <cellStyle name="SAPBEXHLevel1 2 4 8 2 2 2" xfId="30535"/>
    <cellStyle name="SAPBEXHLevel1 2 4 8 2 2 2 2" xfId="30534"/>
    <cellStyle name="SAPBEXHLevel1 2 4 8 2 2 3" xfId="30533"/>
    <cellStyle name="SAPBEXHLevel1 2 4 8 2 3" xfId="30532"/>
    <cellStyle name="SAPBEXHLevel1 2 4 8 2 3 2" xfId="30531"/>
    <cellStyle name="SAPBEXHLevel1 2 4 8 2 4" xfId="30530"/>
    <cellStyle name="SAPBEXHLevel1 2 4 8 3" xfId="30529"/>
    <cellStyle name="SAPBEXHLevel1 2 4 8 3 2" xfId="30528"/>
    <cellStyle name="SAPBEXHLevel1 2 4 8 3 2 2" xfId="30527"/>
    <cellStyle name="SAPBEXHLevel1 2 4 8 3 3" xfId="30526"/>
    <cellStyle name="SAPBEXHLevel1 2 4 8 4" xfId="30525"/>
    <cellStyle name="SAPBEXHLevel1 2 4 8 4 2" xfId="30524"/>
    <cellStyle name="SAPBEXHLevel1 2 4 8 5" xfId="30523"/>
    <cellStyle name="SAPBEXHLevel1 2 5" xfId="30522"/>
    <cellStyle name="SAPBEXHLevel1 2 5 2" xfId="30521"/>
    <cellStyle name="SAPBEXHLevel1 2 5 2 2" xfId="30520"/>
    <cellStyle name="SAPBEXHLevel1 2 5 2 2 2" xfId="30519"/>
    <cellStyle name="SAPBEXHLevel1 2 5 2 2 2 2" xfId="30518"/>
    <cellStyle name="SAPBEXHLevel1 2 5 2 2 2 2 2" xfId="30517"/>
    <cellStyle name="SAPBEXHLevel1 2 5 2 2 2 2 2 2" xfId="30516"/>
    <cellStyle name="SAPBEXHLevel1 2 5 2 2 2 2 3" xfId="30515"/>
    <cellStyle name="SAPBEXHLevel1 2 5 2 2 2 3" xfId="30514"/>
    <cellStyle name="SAPBEXHLevel1 2 5 2 2 2 3 2" xfId="30513"/>
    <cellStyle name="SAPBEXHLevel1 2 5 2 2 2 4" xfId="30512"/>
    <cellStyle name="SAPBEXHLevel1 2 5 2 2 3" xfId="30511"/>
    <cellStyle name="SAPBEXHLevel1 2 5 2 2 3 2" xfId="30510"/>
    <cellStyle name="SAPBEXHLevel1 2 5 2 3" xfId="30509"/>
    <cellStyle name="SAPBEXHLevel1 2 5 2 3 2" xfId="30508"/>
    <cellStyle name="SAPBEXHLevel1 2 5 2 3 2 2" xfId="30507"/>
    <cellStyle name="SAPBEXHLevel1 2 5 2 3 2 2 2" xfId="30506"/>
    <cellStyle name="SAPBEXHLevel1 2 5 2 3 2 2 2 2" xfId="30505"/>
    <cellStyle name="SAPBEXHLevel1 2 5 2 3 2 2 3" xfId="30504"/>
    <cellStyle name="SAPBEXHLevel1 2 5 2 3 2 3" xfId="30503"/>
    <cellStyle name="SAPBEXHLevel1 2 5 2 3 2 3 2" xfId="30502"/>
    <cellStyle name="SAPBEXHLevel1 2 5 2 3 2 4" xfId="30501"/>
    <cellStyle name="SAPBEXHLevel1 2 5 2 4" xfId="30500"/>
    <cellStyle name="SAPBEXHLevel1 2 5 2 4 2" xfId="30499"/>
    <cellStyle name="SAPBEXHLevel1 2 5 2 4 2 2" xfId="30498"/>
    <cellStyle name="SAPBEXHLevel1 2 5 2 4 2 2 2" xfId="30497"/>
    <cellStyle name="SAPBEXHLevel1 2 5 2 4 2 2 2 2" xfId="30496"/>
    <cellStyle name="SAPBEXHLevel1 2 5 2 4 2 2 3" xfId="30495"/>
    <cellStyle name="SAPBEXHLevel1 2 5 2 4 2 3" xfId="30494"/>
    <cellStyle name="SAPBEXHLevel1 2 5 2 4 2 3 2" xfId="30493"/>
    <cellStyle name="SAPBEXHLevel1 2 5 2 4 2 4" xfId="30492"/>
    <cellStyle name="SAPBEXHLevel1 2 5 2 4 3" xfId="30491"/>
    <cellStyle name="SAPBEXHLevel1 2 5 2 4 3 2" xfId="30490"/>
    <cellStyle name="SAPBEXHLevel1 2 5 2 4 4" xfId="30489"/>
    <cellStyle name="SAPBEXHLevel1 2 5 2 5" xfId="30488"/>
    <cellStyle name="SAPBEXHLevel1 2 5 2 5 2" xfId="30487"/>
    <cellStyle name="SAPBEXHLevel1 2 5 2 5 2 2" xfId="30486"/>
    <cellStyle name="SAPBEXHLevel1 2 5 2 5 2 2 2" xfId="30485"/>
    <cellStyle name="SAPBEXHLevel1 2 5 2 5 2 2 2 2" xfId="30484"/>
    <cellStyle name="SAPBEXHLevel1 2 5 2 5 2 2 3" xfId="30483"/>
    <cellStyle name="SAPBEXHLevel1 2 5 2 5 2 3" xfId="30482"/>
    <cellStyle name="SAPBEXHLevel1 2 5 2 5 2 3 2" xfId="30481"/>
    <cellStyle name="SAPBEXHLevel1 2 5 2 5 2 4" xfId="30480"/>
    <cellStyle name="SAPBEXHLevel1 2 5 2 5 3" xfId="30479"/>
    <cellStyle name="SAPBEXHLevel1 2 5 2 5 3 2" xfId="30478"/>
    <cellStyle name="SAPBEXHLevel1 2 5 2 5 3 2 2" xfId="30477"/>
    <cellStyle name="SAPBEXHLevel1 2 5 2 5 3 3" xfId="30476"/>
    <cellStyle name="SAPBEXHLevel1 2 5 2 5 4" xfId="30475"/>
    <cellStyle name="SAPBEXHLevel1 2 5 2 5 4 2" xfId="30474"/>
    <cellStyle name="SAPBEXHLevel1 2 5 2 5 5" xfId="30473"/>
    <cellStyle name="SAPBEXHLevel1 2 5 2 6" xfId="30472"/>
    <cellStyle name="SAPBEXHLevel1 2 5 2 6 2" xfId="30471"/>
    <cellStyle name="SAPBEXHLevel1 2 5 2 6 2 2" xfId="30470"/>
    <cellStyle name="SAPBEXHLevel1 2 5 2 6 2 2 2" xfId="30469"/>
    <cellStyle name="SAPBEXHLevel1 2 5 2 6 2 2 2 2" xfId="30468"/>
    <cellStyle name="SAPBEXHLevel1 2 5 2 6 2 2 3" xfId="30467"/>
    <cellStyle name="SAPBEXHLevel1 2 5 2 6 2 3" xfId="30466"/>
    <cellStyle name="SAPBEXHLevel1 2 5 2 6 2 3 2" xfId="30465"/>
    <cellStyle name="SAPBEXHLevel1 2 5 2 6 2 4" xfId="30464"/>
    <cellStyle name="SAPBEXHLevel1 2 5 2 6 3" xfId="30463"/>
    <cellStyle name="SAPBEXHLevel1 2 5 2 6 3 2" xfId="30462"/>
    <cellStyle name="SAPBEXHLevel1 2 5 2 6 4" xfId="30461"/>
    <cellStyle name="SAPBEXHLevel1 2 5 2 7" xfId="30460"/>
    <cellStyle name="SAPBEXHLevel1 2 5 2 7 2" xfId="30459"/>
    <cellStyle name="SAPBEXHLevel1 2 5 2 7 2 2" xfId="30458"/>
    <cellStyle name="SAPBEXHLevel1 2 5 2 7 2 2 2" xfId="30457"/>
    <cellStyle name="SAPBEXHLevel1 2 5 2 7 2 2 2 2" xfId="30456"/>
    <cellStyle name="SAPBEXHLevel1 2 5 2 7 2 2 3" xfId="30455"/>
    <cellStyle name="SAPBEXHLevel1 2 5 2 7 2 3" xfId="30454"/>
    <cellStyle name="SAPBEXHLevel1 2 5 2 7 2 3 2" xfId="30453"/>
    <cellStyle name="SAPBEXHLevel1 2 5 2 7 2 4" xfId="30452"/>
    <cellStyle name="SAPBEXHLevel1 2 5 2 7 3" xfId="30451"/>
    <cellStyle name="SAPBEXHLevel1 2 5 2 7 3 2" xfId="30450"/>
    <cellStyle name="SAPBEXHLevel1 2 5 2 7 3 2 2" xfId="30449"/>
    <cellStyle name="SAPBEXHLevel1 2 5 2 7 3 3" xfId="30448"/>
    <cellStyle name="SAPBEXHLevel1 2 5 2 7 4" xfId="30447"/>
    <cellStyle name="SAPBEXHLevel1 2 5 2 7 4 2" xfId="30446"/>
    <cellStyle name="SAPBEXHLevel1 2 5 2 7 5" xfId="30445"/>
    <cellStyle name="SAPBEXHLevel1 2 5 3" xfId="30444"/>
    <cellStyle name="SAPBEXHLevel1 2 5 3 2" xfId="30443"/>
    <cellStyle name="SAPBEXHLevel1 2 5 3 2 2" xfId="30442"/>
    <cellStyle name="SAPBEXHLevel1 2 5 3 2 2 2" xfId="30441"/>
    <cellStyle name="SAPBEXHLevel1 2 5 3 2 2 2 2" xfId="30440"/>
    <cellStyle name="SAPBEXHLevel1 2 5 3 2 2 3" xfId="30439"/>
    <cellStyle name="SAPBEXHLevel1 2 5 3 2 3" xfId="30438"/>
    <cellStyle name="SAPBEXHLevel1 2 5 3 2 3 2" xfId="30437"/>
    <cellStyle name="SAPBEXHLevel1 2 5 3 2 4" xfId="30436"/>
    <cellStyle name="SAPBEXHLevel1 2 5 3 3" xfId="30435"/>
    <cellStyle name="SAPBEXHLevel1 2 5 3 3 2" xfId="30434"/>
    <cellStyle name="SAPBEXHLevel1 2 5 4" xfId="30433"/>
    <cellStyle name="SAPBEXHLevel1 2 5 4 2" xfId="30432"/>
    <cellStyle name="SAPBEXHLevel1 2 5 4 2 2" xfId="30431"/>
    <cellStyle name="SAPBEXHLevel1 2 5 4 2 2 2" xfId="30430"/>
    <cellStyle name="SAPBEXHLevel1 2 5 4 2 2 2 2" xfId="30429"/>
    <cellStyle name="SAPBEXHLevel1 2 5 4 2 2 3" xfId="30428"/>
    <cellStyle name="SAPBEXHLevel1 2 5 4 2 3" xfId="30427"/>
    <cellStyle name="SAPBEXHLevel1 2 5 4 2 3 2" xfId="30426"/>
    <cellStyle name="SAPBEXHLevel1 2 5 4 2 4" xfId="30425"/>
    <cellStyle name="SAPBEXHLevel1 2 5 5" xfId="30424"/>
    <cellStyle name="SAPBEXHLevel1 2 5 5 2" xfId="30423"/>
    <cellStyle name="SAPBEXHLevel1 2 5 5 2 2" xfId="30422"/>
    <cellStyle name="SAPBEXHLevel1 2 5 5 2 2 2" xfId="30421"/>
    <cellStyle name="SAPBEXHLevel1 2 5 5 2 2 2 2" xfId="30420"/>
    <cellStyle name="SAPBEXHLevel1 2 5 5 2 2 3" xfId="30419"/>
    <cellStyle name="SAPBEXHLevel1 2 5 5 2 3" xfId="30418"/>
    <cellStyle name="SAPBEXHLevel1 2 5 5 2 3 2" xfId="30417"/>
    <cellStyle name="SAPBEXHLevel1 2 5 5 2 4" xfId="30416"/>
    <cellStyle name="SAPBEXHLevel1 2 5 5 3" xfId="30415"/>
    <cellStyle name="SAPBEXHLevel1 2 5 5 3 2" xfId="30414"/>
    <cellStyle name="SAPBEXHLevel1 2 5 5 4" xfId="30413"/>
    <cellStyle name="SAPBEXHLevel1 2 5 6" xfId="30412"/>
    <cellStyle name="SAPBEXHLevel1 2 5 6 2" xfId="30411"/>
    <cellStyle name="SAPBEXHLevel1 2 5 6 2 2" xfId="30410"/>
    <cellStyle name="SAPBEXHLevel1 2 5 6 2 2 2" xfId="30409"/>
    <cellStyle name="SAPBEXHLevel1 2 5 6 2 2 2 2" xfId="30408"/>
    <cellStyle name="SAPBEXHLevel1 2 5 6 2 2 3" xfId="30407"/>
    <cellStyle name="SAPBEXHLevel1 2 5 6 2 3" xfId="30406"/>
    <cellStyle name="SAPBEXHLevel1 2 5 6 2 3 2" xfId="30405"/>
    <cellStyle name="SAPBEXHLevel1 2 5 6 2 4" xfId="30404"/>
    <cellStyle name="SAPBEXHLevel1 2 5 6 3" xfId="30403"/>
    <cellStyle name="SAPBEXHLevel1 2 5 6 3 2" xfId="30402"/>
    <cellStyle name="SAPBEXHLevel1 2 5 6 3 2 2" xfId="30401"/>
    <cellStyle name="SAPBEXHLevel1 2 5 6 3 3" xfId="30400"/>
    <cellStyle name="SAPBEXHLevel1 2 5 6 4" xfId="30399"/>
    <cellStyle name="SAPBEXHLevel1 2 5 6 4 2" xfId="30398"/>
    <cellStyle name="SAPBEXHLevel1 2 5 6 5" xfId="30397"/>
    <cellStyle name="SAPBEXHLevel1 2 5 7" xfId="30396"/>
    <cellStyle name="SAPBEXHLevel1 2 5 7 2" xfId="30395"/>
    <cellStyle name="SAPBEXHLevel1 2 5 7 2 2" xfId="30394"/>
    <cellStyle name="SAPBEXHLevel1 2 5 7 2 2 2" xfId="30393"/>
    <cellStyle name="SAPBEXHLevel1 2 5 7 2 2 2 2" xfId="30392"/>
    <cellStyle name="SAPBEXHLevel1 2 5 7 2 2 3" xfId="30391"/>
    <cellStyle name="SAPBEXHLevel1 2 5 7 2 3" xfId="30390"/>
    <cellStyle name="SAPBEXHLevel1 2 5 7 2 3 2" xfId="30389"/>
    <cellStyle name="SAPBEXHLevel1 2 5 7 2 4" xfId="30388"/>
    <cellStyle name="SAPBEXHLevel1 2 5 7 3" xfId="30387"/>
    <cellStyle name="SAPBEXHLevel1 2 5 7 3 2" xfId="30386"/>
    <cellStyle name="SAPBEXHLevel1 2 5 7 4" xfId="30385"/>
    <cellStyle name="SAPBEXHLevel1 2 5 8" xfId="30384"/>
    <cellStyle name="SAPBEXHLevel1 2 5 8 2" xfId="30383"/>
    <cellStyle name="SAPBEXHLevel1 2 5 8 2 2" xfId="30382"/>
    <cellStyle name="SAPBEXHLevel1 2 5 8 2 2 2" xfId="30381"/>
    <cellStyle name="SAPBEXHLevel1 2 5 8 2 2 2 2" xfId="30380"/>
    <cellStyle name="SAPBEXHLevel1 2 5 8 2 2 3" xfId="30379"/>
    <cellStyle name="SAPBEXHLevel1 2 5 8 2 3" xfId="30378"/>
    <cellStyle name="SAPBEXHLevel1 2 5 8 2 3 2" xfId="30377"/>
    <cellStyle name="SAPBEXHLevel1 2 5 8 2 4" xfId="30376"/>
    <cellStyle name="SAPBEXHLevel1 2 5 8 3" xfId="30375"/>
    <cellStyle name="SAPBEXHLevel1 2 5 8 3 2" xfId="30374"/>
    <cellStyle name="SAPBEXHLevel1 2 5 8 3 2 2" xfId="30373"/>
    <cellStyle name="SAPBEXHLevel1 2 5 8 3 3" xfId="30372"/>
    <cellStyle name="SAPBEXHLevel1 2 5 8 4" xfId="30371"/>
    <cellStyle name="SAPBEXHLevel1 2 5 8 4 2" xfId="30370"/>
    <cellStyle name="SAPBEXHLevel1 2 5 8 5" xfId="30369"/>
    <cellStyle name="SAPBEXHLevel1 2 6" xfId="30368"/>
    <cellStyle name="SAPBEXHLevel1 2 6 2" xfId="30367"/>
    <cellStyle name="SAPBEXHLevel1 2 6 2 2" xfId="30366"/>
    <cellStyle name="SAPBEXHLevel1 2 6 2 2 2" xfId="30365"/>
    <cellStyle name="SAPBEXHLevel1 2 6 2 2 2 2" xfId="30364"/>
    <cellStyle name="SAPBEXHLevel1 2 6 2 2 2 2 2" xfId="30363"/>
    <cellStyle name="SAPBEXHLevel1 2 6 2 2 2 3" xfId="30362"/>
    <cellStyle name="SAPBEXHLevel1 2 6 2 2 3" xfId="30361"/>
    <cellStyle name="SAPBEXHLevel1 2 6 2 2 3 2" xfId="30360"/>
    <cellStyle name="SAPBEXHLevel1 2 6 2 2 4" xfId="30359"/>
    <cellStyle name="SAPBEXHLevel1 2 6 2 3" xfId="30358"/>
    <cellStyle name="SAPBEXHLevel1 2 6 2 3 2" xfId="30357"/>
    <cellStyle name="SAPBEXHLevel1 2 6 2 4" xfId="30356"/>
    <cellStyle name="SAPBEXHLevel1 2 6 3" xfId="30355"/>
    <cellStyle name="SAPBEXHLevel1 2 6 3 2" xfId="30354"/>
    <cellStyle name="SAPBEXHLevel1 2 6 3 2 2" xfId="30353"/>
    <cellStyle name="SAPBEXHLevel1 2 6 3 2 2 2" xfId="30352"/>
    <cellStyle name="SAPBEXHLevel1 2 6 3 2 2 2 2" xfId="30351"/>
    <cellStyle name="SAPBEXHLevel1 2 6 3 2 2 3" xfId="30350"/>
    <cellStyle name="SAPBEXHLevel1 2 6 3 2 3" xfId="30349"/>
    <cellStyle name="SAPBEXHLevel1 2 6 3 2 3 2" xfId="30348"/>
    <cellStyle name="SAPBEXHLevel1 2 6 3 2 4" xfId="30347"/>
    <cellStyle name="SAPBEXHLevel1 2 6 3 3" xfId="30346"/>
    <cellStyle name="SAPBEXHLevel1 2 6 3 3 2" xfId="30345"/>
    <cellStyle name="SAPBEXHLevel1 2 6 3 3 2 2" xfId="30344"/>
    <cellStyle name="SAPBEXHLevel1 2 6 3 3 3" xfId="30343"/>
    <cellStyle name="SAPBEXHLevel1 2 6 3 4" xfId="30342"/>
    <cellStyle name="SAPBEXHLevel1 2 6 3 4 2" xfId="30341"/>
    <cellStyle name="SAPBEXHLevel1 2 6 3 5" xfId="30340"/>
    <cellStyle name="SAPBEXHLevel1 2 6 4" xfId="30339"/>
    <cellStyle name="SAPBEXHLevel1 2 6 4 2" xfId="30338"/>
    <cellStyle name="SAPBEXHLevel1 2 6 4 2 2" xfId="30337"/>
    <cellStyle name="SAPBEXHLevel1 2 6 4 2 2 2" xfId="30336"/>
    <cellStyle name="SAPBEXHLevel1 2 6 4 2 2 2 2" xfId="30335"/>
    <cellStyle name="SAPBEXHLevel1 2 6 4 2 2 3" xfId="30334"/>
    <cellStyle name="SAPBEXHLevel1 2 6 4 2 3" xfId="30333"/>
    <cellStyle name="SAPBEXHLevel1 2 6 4 2 3 2" xfId="30332"/>
    <cellStyle name="SAPBEXHLevel1 2 6 4 2 4" xfId="30331"/>
    <cellStyle name="SAPBEXHLevel1 2 6 4 3" xfId="30330"/>
    <cellStyle name="SAPBEXHLevel1 2 6 4 3 2" xfId="30329"/>
    <cellStyle name="SAPBEXHLevel1 2 6 4 4" xfId="30328"/>
    <cellStyle name="SAPBEXHLevel1 2 6 5" xfId="30327"/>
    <cellStyle name="SAPBEXHLevel1 2 6 5 2" xfId="30326"/>
    <cellStyle name="SAPBEXHLevel1 2 6 5 2 2" xfId="30325"/>
    <cellStyle name="SAPBEXHLevel1 2 6 5 2 2 2" xfId="30324"/>
    <cellStyle name="SAPBEXHLevel1 2 6 5 2 2 2 2" xfId="30323"/>
    <cellStyle name="SAPBEXHLevel1 2 6 5 2 2 3" xfId="30322"/>
    <cellStyle name="SAPBEXHLevel1 2 6 5 2 3" xfId="30321"/>
    <cellStyle name="SAPBEXHLevel1 2 6 5 2 3 2" xfId="30320"/>
    <cellStyle name="SAPBEXHLevel1 2 6 5 2 4" xfId="30319"/>
    <cellStyle name="SAPBEXHLevel1 2 6 5 3" xfId="30318"/>
    <cellStyle name="SAPBEXHLevel1 2 6 5 3 2" xfId="30317"/>
    <cellStyle name="SAPBEXHLevel1 2 6 5 3 2 2" xfId="30316"/>
    <cellStyle name="SAPBEXHLevel1 2 6 5 3 3" xfId="30315"/>
    <cellStyle name="SAPBEXHLevel1 2 6 5 4" xfId="30314"/>
    <cellStyle name="SAPBEXHLevel1 2 6 5 4 2" xfId="30313"/>
    <cellStyle name="SAPBEXHLevel1 2 6 5 5" xfId="30312"/>
    <cellStyle name="SAPBEXHLevel1 2 6 6" xfId="30311"/>
    <cellStyle name="SAPBEXHLevel1 2 6 6 2" xfId="30310"/>
    <cellStyle name="SAPBEXHLevel1 2 7" xfId="30309"/>
    <cellStyle name="SAPBEXHLevel1 2 7 2" xfId="30308"/>
    <cellStyle name="SAPBEXHLevel1 2 7 2 2" xfId="30307"/>
    <cellStyle name="SAPBEXHLevel1 2 7 2 2 2" xfId="30306"/>
    <cellStyle name="SAPBEXHLevel1 2 7 2 2 2 2" xfId="30305"/>
    <cellStyle name="SAPBEXHLevel1 2 7 2 2 3" xfId="30304"/>
    <cellStyle name="SAPBEXHLevel1 2 7 2 3" xfId="30303"/>
    <cellStyle name="SAPBEXHLevel1 2 7 2 3 2" xfId="30302"/>
    <cellStyle name="SAPBEXHLevel1 2 7 2 4" xfId="30301"/>
    <cellStyle name="SAPBEXHLevel1 2 8" xfId="30300"/>
    <cellStyle name="SAPBEXHLevel1 2 8 2" xfId="30299"/>
    <cellStyle name="SAPBEXHLevel1 2 8 2 2" xfId="30298"/>
    <cellStyle name="SAPBEXHLevel1 2 8 2 2 2" xfId="30297"/>
    <cellStyle name="SAPBEXHLevel1 2 8 2 2 2 2" xfId="30296"/>
    <cellStyle name="SAPBEXHLevel1 2 8 2 2 3" xfId="30295"/>
    <cellStyle name="SAPBEXHLevel1 2 8 2 3" xfId="30294"/>
    <cellStyle name="SAPBEXHLevel1 2 8 2 3 2" xfId="30293"/>
    <cellStyle name="SAPBEXHLevel1 2 8 2 4" xfId="30292"/>
    <cellStyle name="SAPBEXHLevel1 2 8 3" xfId="30291"/>
    <cellStyle name="SAPBEXHLevel1 2 8 3 2" xfId="30290"/>
    <cellStyle name="SAPBEXHLevel1 2 8 3 2 2" xfId="30289"/>
    <cellStyle name="SAPBEXHLevel1 2 8 3 3" xfId="30288"/>
    <cellStyle name="SAPBEXHLevel1 2 8 4" xfId="30287"/>
    <cellStyle name="SAPBEXHLevel1 2 8 4 2" xfId="30286"/>
    <cellStyle name="SAPBEXHLevel1 2 8 5" xfId="30285"/>
    <cellStyle name="SAPBEXHLevel1 3" xfId="30284"/>
    <cellStyle name="SAPBEXHLevel1 3 2" xfId="30283"/>
    <cellStyle name="SAPBEXHLevel1 3 2 2" xfId="30282"/>
    <cellStyle name="SAPBEXHLevel1 3 2 2 2" xfId="30281"/>
    <cellStyle name="SAPBEXHLevel1 3 2 2 2 2" xfId="30280"/>
    <cellStyle name="SAPBEXHLevel1 3 2 2 2 2 2" xfId="30279"/>
    <cellStyle name="SAPBEXHLevel1 3 2 2 2 2 2 2" xfId="30278"/>
    <cellStyle name="SAPBEXHLevel1 3 2 2 2 2 2 2 2" xfId="30277"/>
    <cellStyle name="SAPBEXHLevel1 3 2 2 2 2 2 2 2 2" xfId="30276"/>
    <cellStyle name="SAPBEXHLevel1 3 2 2 2 2 2 2 3" xfId="30275"/>
    <cellStyle name="SAPBEXHLevel1 3 2 2 2 2 2 3" xfId="30274"/>
    <cellStyle name="SAPBEXHLevel1 3 2 2 2 2 2 3 2" xfId="30273"/>
    <cellStyle name="SAPBEXHLevel1 3 2 2 2 2 2 4" xfId="30272"/>
    <cellStyle name="SAPBEXHLevel1 3 2 2 2 2 3" xfId="30271"/>
    <cellStyle name="SAPBEXHLevel1 3 2 2 2 2 3 2" xfId="30270"/>
    <cellStyle name="SAPBEXHLevel1 3 2 2 2 3" xfId="30269"/>
    <cellStyle name="SAPBEXHLevel1 3 2 2 2 3 2" xfId="30268"/>
    <cellStyle name="SAPBEXHLevel1 3 2 2 2 3 2 2" xfId="30267"/>
    <cellStyle name="SAPBEXHLevel1 3 2 2 2 3 2 2 2" xfId="30266"/>
    <cellStyle name="SAPBEXHLevel1 3 2 2 2 3 2 2 2 2" xfId="30265"/>
    <cellStyle name="SAPBEXHLevel1 3 2 2 2 3 2 2 3" xfId="30264"/>
    <cellStyle name="SAPBEXHLevel1 3 2 2 2 3 2 3" xfId="30263"/>
    <cellStyle name="SAPBEXHLevel1 3 2 2 2 3 2 3 2" xfId="30262"/>
    <cellStyle name="SAPBEXHLevel1 3 2 2 2 3 2 4" xfId="30261"/>
    <cellStyle name="SAPBEXHLevel1 3 2 2 2 4" xfId="30260"/>
    <cellStyle name="SAPBEXHLevel1 3 2 2 2 4 2" xfId="30259"/>
    <cellStyle name="SAPBEXHLevel1 3 2 2 2 4 2 2" xfId="30258"/>
    <cellStyle name="SAPBEXHLevel1 3 2 2 2 4 2 2 2" xfId="30257"/>
    <cellStyle name="SAPBEXHLevel1 3 2 2 2 4 2 2 2 2" xfId="30256"/>
    <cellStyle name="SAPBEXHLevel1 3 2 2 2 4 2 2 3" xfId="30255"/>
    <cellStyle name="SAPBEXHLevel1 3 2 2 2 4 2 3" xfId="30254"/>
    <cellStyle name="SAPBEXHLevel1 3 2 2 2 4 2 3 2" xfId="30253"/>
    <cellStyle name="SAPBEXHLevel1 3 2 2 2 4 2 4" xfId="30252"/>
    <cellStyle name="SAPBEXHLevel1 3 2 2 2 4 3" xfId="30251"/>
    <cellStyle name="SAPBEXHLevel1 3 2 2 2 4 3 2" xfId="30250"/>
    <cellStyle name="SAPBEXHLevel1 3 2 2 2 4 4" xfId="30249"/>
    <cellStyle name="SAPBEXHLevel1 3 2 2 2 5" xfId="30248"/>
    <cellStyle name="SAPBEXHLevel1 3 2 2 2 5 2" xfId="30247"/>
    <cellStyle name="SAPBEXHLevel1 3 2 2 2 5 2 2" xfId="30246"/>
    <cellStyle name="SAPBEXHLevel1 3 2 2 2 5 2 2 2" xfId="30245"/>
    <cellStyle name="SAPBEXHLevel1 3 2 2 2 5 2 2 2 2" xfId="30244"/>
    <cellStyle name="SAPBEXHLevel1 3 2 2 2 5 2 2 3" xfId="30243"/>
    <cellStyle name="SAPBEXHLevel1 3 2 2 2 5 2 3" xfId="30242"/>
    <cellStyle name="SAPBEXHLevel1 3 2 2 2 5 2 3 2" xfId="30241"/>
    <cellStyle name="SAPBEXHLevel1 3 2 2 2 5 2 4" xfId="30240"/>
    <cellStyle name="SAPBEXHLevel1 3 2 2 2 5 3" xfId="30239"/>
    <cellStyle name="SAPBEXHLevel1 3 2 2 2 5 3 2" xfId="30238"/>
    <cellStyle name="SAPBEXHLevel1 3 2 2 2 5 3 2 2" xfId="30237"/>
    <cellStyle name="SAPBEXHLevel1 3 2 2 2 5 3 3" xfId="30236"/>
    <cellStyle name="SAPBEXHLevel1 3 2 2 2 5 4" xfId="30235"/>
    <cellStyle name="SAPBEXHLevel1 3 2 2 2 5 4 2" xfId="30234"/>
    <cellStyle name="SAPBEXHLevel1 3 2 2 2 5 5" xfId="30233"/>
    <cellStyle name="SAPBEXHLevel1 3 2 2 2 6" xfId="30232"/>
    <cellStyle name="SAPBEXHLevel1 3 2 2 2 6 2" xfId="30231"/>
    <cellStyle name="SAPBEXHLevel1 3 2 2 2 6 2 2" xfId="30230"/>
    <cellStyle name="SAPBEXHLevel1 3 2 2 2 6 2 2 2" xfId="30229"/>
    <cellStyle name="SAPBEXHLevel1 3 2 2 2 6 2 2 2 2" xfId="30228"/>
    <cellStyle name="SAPBEXHLevel1 3 2 2 2 6 2 2 3" xfId="30227"/>
    <cellStyle name="SAPBEXHLevel1 3 2 2 2 6 2 3" xfId="30226"/>
    <cellStyle name="SAPBEXHLevel1 3 2 2 2 6 2 3 2" xfId="30225"/>
    <cellStyle name="SAPBEXHLevel1 3 2 2 2 6 2 4" xfId="30224"/>
    <cellStyle name="SAPBEXHLevel1 3 2 2 2 6 3" xfId="30223"/>
    <cellStyle name="SAPBEXHLevel1 3 2 2 2 6 3 2" xfId="30222"/>
    <cellStyle name="SAPBEXHLevel1 3 2 2 2 6 4" xfId="30221"/>
    <cellStyle name="SAPBEXHLevel1 3 2 2 2 7" xfId="30220"/>
    <cellStyle name="SAPBEXHLevel1 3 2 2 2 7 2" xfId="30219"/>
    <cellStyle name="SAPBEXHLevel1 3 2 2 2 7 2 2" xfId="30218"/>
    <cellStyle name="SAPBEXHLevel1 3 2 2 2 7 2 2 2" xfId="30217"/>
    <cellStyle name="SAPBEXHLevel1 3 2 2 2 7 2 2 2 2" xfId="30216"/>
    <cellStyle name="SAPBEXHLevel1 3 2 2 2 7 2 2 3" xfId="30215"/>
    <cellStyle name="SAPBEXHLevel1 3 2 2 2 7 2 3" xfId="30214"/>
    <cellStyle name="SAPBEXHLevel1 3 2 2 2 7 2 3 2" xfId="30213"/>
    <cellStyle name="SAPBEXHLevel1 3 2 2 2 7 2 4" xfId="30212"/>
    <cellStyle name="SAPBEXHLevel1 3 2 2 2 7 3" xfId="30211"/>
    <cellStyle name="SAPBEXHLevel1 3 2 2 2 7 3 2" xfId="30210"/>
    <cellStyle name="SAPBEXHLevel1 3 2 2 2 7 3 2 2" xfId="30209"/>
    <cellStyle name="SAPBEXHLevel1 3 2 2 2 7 3 3" xfId="30208"/>
    <cellStyle name="SAPBEXHLevel1 3 2 2 2 7 4" xfId="30207"/>
    <cellStyle name="SAPBEXHLevel1 3 2 2 2 7 4 2" xfId="30206"/>
    <cellStyle name="SAPBEXHLevel1 3 2 2 2 7 5" xfId="30205"/>
    <cellStyle name="SAPBEXHLevel1 3 2 2 3" xfId="30204"/>
    <cellStyle name="SAPBEXHLevel1 3 2 2 3 2" xfId="30203"/>
    <cellStyle name="SAPBEXHLevel1 3 2 2 3 2 2" xfId="30202"/>
    <cellStyle name="SAPBEXHLevel1 3 2 2 3 2 2 2" xfId="30201"/>
    <cellStyle name="SAPBEXHLevel1 3 2 2 3 2 2 2 2" xfId="30200"/>
    <cellStyle name="SAPBEXHLevel1 3 2 2 3 2 2 3" xfId="30199"/>
    <cellStyle name="SAPBEXHLevel1 3 2 2 3 2 3" xfId="30198"/>
    <cellStyle name="SAPBEXHLevel1 3 2 2 3 2 3 2" xfId="30197"/>
    <cellStyle name="SAPBEXHLevel1 3 2 2 3 2 4" xfId="30196"/>
    <cellStyle name="SAPBEXHLevel1 3 2 2 3 3" xfId="30195"/>
    <cellStyle name="SAPBEXHLevel1 3 2 2 3 3 2" xfId="30194"/>
    <cellStyle name="SAPBEXHLevel1 3 2 2 4" xfId="30193"/>
    <cellStyle name="SAPBEXHLevel1 3 2 2 4 2" xfId="30192"/>
    <cellStyle name="SAPBEXHLevel1 3 2 2 4 2 2" xfId="30191"/>
    <cellStyle name="SAPBEXHLevel1 3 2 2 4 2 2 2" xfId="30190"/>
    <cellStyle name="SAPBEXHLevel1 3 2 2 4 2 2 2 2" xfId="30189"/>
    <cellStyle name="SAPBEXHLevel1 3 2 2 4 2 2 3" xfId="30188"/>
    <cellStyle name="SAPBEXHLevel1 3 2 2 4 2 3" xfId="30187"/>
    <cellStyle name="SAPBEXHLevel1 3 2 2 4 2 3 2" xfId="30186"/>
    <cellStyle name="SAPBEXHLevel1 3 2 2 4 2 4" xfId="30185"/>
    <cellStyle name="SAPBEXHLevel1 3 2 2 5" xfId="30184"/>
    <cellStyle name="SAPBEXHLevel1 3 2 2 5 2" xfId="30183"/>
    <cellStyle name="SAPBEXHLevel1 3 2 2 5 2 2" xfId="30182"/>
    <cellStyle name="SAPBEXHLevel1 3 2 2 5 2 2 2" xfId="30181"/>
    <cellStyle name="SAPBEXHLevel1 3 2 2 5 2 2 2 2" xfId="30180"/>
    <cellStyle name="SAPBEXHLevel1 3 2 2 5 2 2 3" xfId="30179"/>
    <cellStyle name="SAPBEXHLevel1 3 2 2 5 2 3" xfId="30178"/>
    <cellStyle name="SAPBEXHLevel1 3 2 2 5 2 3 2" xfId="30177"/>
    <cellStyle name="SAPBEXHLevel1 3 2 2 5 2 4" xfId="30176"/>
    <cellStyle name="SAPBEXHLevel1 3 2 2 5 3" xfId="30175"/>
    <cellStyle name="SAPBEXHLevel1 3 2 2 5 3 2" xfId="30174"/>
    <cellStyle name="SAPBEXHLevel1 3 2 2 5 4" xfId="30173"/>
    <cellStyle name="SAPBEXHLevel1 3 2 2 6" xfId="30172"/>
    <cellStyle name="SAPBEXHLevel1 3 2 2 6 2" xfId="30171"/>
    <cellStyle name="SAPBEXHLevel1 3 2 2 6 2 2" xfId="30170"/>
    <cellStyle name="SAPBEXHLevel1 3 2 2 6 2 2 2" xfId="30169"/>
    <cellStyle name="SAPBEXHLevel1 3 2 2 6 2 2 2 2" xfId="30168"/>
    <cellStyle name="SAPBEXHLevel1 3 2 2 6 2 2 3" xfId="30167"/>
    <cellStyle name="SAPBEXHLevel1 3 2 2 6 2 3" xfId="30166"/>
    <cellStyle name="SAPBEXHLevel1 3 2 2 6 2 3 2" xfId="30165"/>
    <cellStyle name="SAPBEXHLevel1 3 2 2 6 2 4" xfId="30164"/>
    <cellStyle name="SAPBEXHLevel1 3 2 2 6 3" xfId="30163"/>
    <cellStyle name="SAPBEXHLevel1 3 2 2 6 3 2" xfId="30162"/>
    <cellStyle name="SAPBEXHLevel1 3 2 2 6 3 2 2" xfId="30161"/>
    <cellStyle name="SAPBEXHLevel1 3 2 2 6 3 3" xfId="30160"/>
    <cellStyle name="SAPBEXHLevel1 3 2 2 6 4" xfId="30159"/>
    <cellStyle name="SAPBEXHLevel1 3 2 2 6 4 2" xfId="30158"/>
    <cellStyle name="SAPBEXHLevel1 3 2 2 6 5" xfId="30157"/>
    <cellStyle name="SAPBEXHLevel1 3 2 2 7" xfId="30156"/>
    <cellStyle name="SAPBEXHLevel1 3 2 2 7 2" xfId="30155"/>
    <cellStyle name="SAPBEXHLevel1 3 2 2 7 2 2" xfId="30154"/>
    <cellStyle name="SAPBEXHLevel1 3 2 2 7 2 2 2" xfId="30153"/>
    <cellStyle name="SAPBEXHLevel1 3 2 2 7 2 2 2 2" xfId="30152"/>
    <cellStyle name="SAPBEXHLevel1 3 2 2 7 2 2 3" xfId="30151"/>
    <cellStyle name="SAPBEXHLevel1 3 2 2 7 2 3" xfId="30150"/>
    <cellStyle name="SAPBEXHLevel1 3 2 2 7 2 3 2" xfId="30149"/>
    <cellStyle name="SAPBEXHLevel1 3 2 2 7 2 4" xfId="30148"/>
    <cellStyle name="SAPBEXHLevel1 3 2 2 7 3" xfId="30147"/>
    <cellStyle name="SAPBEXHLevel1 3 2 2 7 3 2" xfId="30146"/>
    <cellStyle name="SAPBEXHLevel1 3 2 2 7 4" xfId="30145"/>
    <cellStyle name="SAPBEXHLevel1 3 2 2 8" xfId="30144"/>
    <cellStyle name="SAPBEXHLevel1 3 2 2 8 2" xfId="30143"/>
    <cellStyle name="SAPBEXHLevel1 3 2 2 8 2 2" xfId="30142"/>
    <cellStyle name="SAPBEXHLevel1 3 2 2 8 2 2 2" xfId="30141"/>
    <cellStyle name="SAPBEXHLevel1 3 2 2 8 2 2 2 2" xfId="30140"/>
    <cellStyle name="SAPBEXHLevel1 3 2 2 8 2 2 3" xfId="30139"/>
    <cellStyle name="SAPBEXHLevel1 3 2 2 8 2 3" xfId="30138"/>
    <cellStyle name="SAPBEXHLevel1 3 2 2 8 2 3 2" xfId="30137"/>
    <cellStyle name="SAPBEXHLevel1 3 2 2 8 2 4" xfId="30136"/>
    <cellStyle name="SAPBEXHLevel1 3 2 2 8 3" xfId="30135"/>
    <cellStyle name="SAPBEXHLevel1 3 2 2 8 3 2" xfId="30134"/>
    <cellStyle name="SAPBEXHLevel1 3 2 2 8 3 2 2" xfId="30133"/>
    <cellStyle name="SAPBEXHLevel1 3 2 2 8 3 3" xfId="30132"/>
    <cellStyle name="SAPBEXHLevel1 3 2 2 8 4" xfId="30131"/>
    <cellStyle name="SAPBEXHLevel1 3 2 2 8 4 2" xfId="30130"/>
    <cellStyle name="SAPBEXHLevel1 3 2 2 8 5" xfId="30129"/>
    <cellStyle name="SAPBEXHLevel1 3 2 3" xfId="30128"/>
    <cellStyle name="SAPBEXHLevel1 3 2 3 2" xfId="30127"/>
    <cellStyle name="SAPBEXHLevel1 3 2 3 2 2" xfId="30126"/>
    <cellStyle name="SAPBEXHLevel1 3 2 3 2 2 2" xfId="30125"/>
    <cellStyle name="SAPBEXHLevel1 3 2 3 2 2 2 2" xfId="30124"/>
    <cellStyle name="SAPBEXHLevel1 3 2 3 2 2 2 2 2" xfId="30123"/>
    <cellStyle name="SAPBEXHLevel1 3 2 3 2 2 2 3" xfId="30122"/>
    <cellStyle name="SAPBEXHLevel1 3 2 3 2 2 3" xfId="30121"/>
    <cellStyle name="SAPBEXHLevel1 3 2 3 2 2 3 2" xfId="30120"/>
    <cellStyle name="SAPBEXHLevel1 3 2 3 2 2 4" xfId="30119"/>
    <cellStyle name="SAPBEXHLevel1 3 2 3 2 3" xfId="30118"/>
    <cellStyle name="SAPBEXHLevel1 3 2 3 2 3 2" xfId="30117"/>
    <cellStyle name="SAPBEXHLevel1 3 2 3 3" xfId="30116"/>
    <cellStyle name="SAPBEXHLevel1 3 2 3 3 2" xfId="30115"/>
    <cellStyle name="SAPBEXHLevel1 3 2 3 3 2 2" xfId="30114"/>
    <cellStyle name="SAPBEXHLevel1 3 2 3 3 2 2 2" xfId="30113"/>
    <cellStyle name="SAPBEXHLevel1 3 2 3 3 2 2 2 2" xfId="30112"/>
    <cellStyle name="SAPBEXHLevel1 3 2 3 3 2 2 3" xfId="30111"/>
    <cellStyle name="SAPBEXHLevel1 3 2 3 3 2 3" xfId="30110"/>
    <cellStyle name="SAPBEXHLevel1 3 2 3 3 2 3 2" xfId="30109"/>
    <cellStyle name="SAPBEXHLevel1 3 2 3 3 2 4" xfId="30108"/>
    <cellStyle name="SAPBEXHLevel1 3 2 3 4" xfId="30107"/>
    <cellStyle name="SAPBEXHLevel1 3 2 3 4 2" xfId="30106"/>
    <cellStyle name="SAPBEXHLevel1 3 2 3 4 2 2" xfId="30105"/>
    <cellStyle name="SAPBEXHLevel1 3 2 3 4 2 2 2" xfId="30104"/>
    <cellStyle name="SAPBEXHLevel1 3 2 3 4 2 2 2 2" xfId="30103"/>
    <cellStyle name="SAPBEXHLevel1 3 2 3 4 2 2 3" xfId="30102"/>
    <cellStyle name="SAPBEXHLevel1 3 2 3 4 2 3" xfId="30101"/>
    <cellStyle name="SAPBEXHLevel1 3 2 3 4 2 3 2" xfId="30100"/>
    <cellStyle name="SAPBEXHLevel1 3 2 3 4 2 4" xfId="30099"/>
    <cellStyle name="SAPBEXHLevel1 3 2 3 4 3" xfId="30098"/>
    <cellStyle name="SAPBEXHLevel1 3 2 3 4 3 2" xfId="30097"/>
    <cellStyle name="SAPBEXHLevel1 3 2 3 4 4" xfId="30096"/>
    <cellStyle name="SAPBEXHLevel1 3 2 3 5" xfId="30095"/>
    <cellStyle name="SAPBEXHLevel1 3 2 3 5 2" xfId="30094"/>
    <cellStyle name="SAPBEXHLevel1 3 2 3 5 2 2" xfId="30093"/>
    <cellStyle name="SAPBEXHLevel1 3 2 3 5 2 2 2" xfId="30092"/>
    <cellStyle name="SAPBEXHLevel1 3 2 3 5 2 2 2 2" xfId="30091"/>
    <cellStyle name="SAPBEXHLevel1 3 2 3 5 2 2 3" xfId="30090"/>
    <cellStyle name="SAPBEXHLevel1 3 2 3 5 2 3" xfId="30089"/>
    <cellStyle name="SAPBEXHLevel1 3 2 3 5 2 3 2" xfId="30088"/>
    <cellStyle name="SAPBEXHLevel1 3 2 3 5 2 4" xfId="30087"/>
    <cellStyle name="SAPBEXHLevel1 3 2 3 5 3" xfId="30086"/>
    <cellStyle name="SAPBEXHLevel1 3 2 3 5 3 2" xfId="30085"/>
    <cellStyle name="SAPBEXHLevel1 3 2 3 5 3 2 2" xfId="30084"/>
    <cellStyle name="SAPBEXHLevel1 3 2 3 5 3 3" xfId="30083"/>
    <cellStyle name="SAPBEXHLevel1 3 2 3 5 4" xfId="30082"/>
    <cellStyle name="SAPBEXHLevel1 3 2 3 5 4 2" xfId="30081"/>
    <cellStyle name="SAPBEXHLevel1 3 2 3 5 5" xfId="30080"/>
    <cellStyle name="SAPBEXHLevel1 3 2 3 6" xfId="30079"/>
    <cellStyle name="SAPBEXHLevel1 3 2 3 6 2" xfId="30078"/>
    <cellStyle name="SAPBEXHLevel1 3 2 3 6 2 2" xfId="30077"/>
    <cellStyle name="SAPBEXHLevel1 3 2 3 6 2 2 2" xfId="30076"/>
    <cellStyle name="SAPBEXHLevel1 3 2 3 6 2 2 2 2" xfId="30075"/>
    <cellStyle name="SAPBEXHLevel1 3 2 3 6 2 2 3" xfId="30074"/>
    <cellStyle name="SAPBEXHLevel1 3 2 3 6 2 3" xfId="30073"/>
    <cellStyle name="SAPBEXHLevel1 3 2 3 6 2 3 2" xfId="30072"/>
    <cellStyle name="SAPBEXHLevel1 3 2 3 6 2 4" xfId="30071"/>
    <cellStyle name="SAPBEXHLevel1 3 2 3 6 3" xfId="30070"/>
    <cellStyle name="SAPBEXHLevel1 3 2 3 6 3 2" xfId="30069"/>
    <cellStyle name="SAPBEXHLevel1 3 2 3 6 4" xfId="30068"/>
    <cellStyle name="SAPBEXHLevel1 3 2 3 7" xfId="30067"/>
    <cellStyle name="SAPBEXHLevel1 3 2 3 7 2" xfId="30066"/>
    <cellStyle name="SAPBEXHLevel1 3 2 3 7 2 2" xfId="30065"/>
    <cellStyle name="SAPBEXHLevel1 3 2 3 7 2 2 2" xfId="30064"/>
    <cellStyle name="SAPBEXHLevel1 3 2 3 7 2 2 2 2" xfId="30063"/>
    <cellStyle name="SAPBEXHLevel1 3 2 3 7 2 2 3" xfId="30062"/>
    <cellStyle name="SAPBEXHLevel1 3 2 3 7 2 3" xfId="30061"/>
    <cellStyle name="SAPBEXHLevel1 3 2 3 7 2 3 2" xfId="30060"/>
    <cellStyle name="SAPBEXHLevel1 3 2 3 7 2 4" xfId="30059"/>
    <cellStyle name="SAPBEXHLevel1 3 2 3 7 3" xfId="30058"/>
    <cellStyle name="SAPBEXHLevel1 3 2 3 7 3 2" xfId="30057"/>
    <cellStyle name="SAPBEXHLevel1 3 2 3 7 3 2 2" xfId="30056"/>
    <cellStyle name="SAPBEXHLevel1 3 2 3 7 3 3" xfId="30055"/>
    <cellStyle name="SAPBEXHLevel1 3 2 3 7 4" xfId="30054"/>
    <cellStyle name="SAPBEXHLevel1 3 2 3 7 4 2" xfId="30053"/>
    <cellStyle name="SAPBEXHLevel1 3 2 3 7 5" xfId="30052"/>
    <cellStyle name="SAPBEXHLevel1 3 2 4" xfId="30051"/>
    <cellStyle name="SAPBEXHLevel1 3 2 4 2" xfId="30050"/>
    <cellStyle name="SAPBEXHLevel1 3 2 4 2 2" xfId="30049"/>
    <cellStyle name="SAPBEXHLevel1 3 2 4 2 2 2" xfId="30048"/>
    <cellStyle name="SAPBEXHLevel1 3 2 4 2 2 2 2" xfId="30047"/>
    <cellStyle name="SAPBEXHLevel1 3 2 4 2 2 3" xfId="30046"/>
    <cellStyle name="SAPBEXHLevel1 3 2 4 2 3" xfId="30045"/>
    <cellStyle name="SAPBEXHLevel1 3 2 4 2 3 2" xfId="30044"/>
    <cellStyle name="SAPBEXHLevel1 3 2 4 2 4" xfId="30043"/>
    <cellStyle name="SAPBEXHLevel1 3 2 4 3" xfId="30042"/>
    <cellStyle name="SAPBEXHLevel1 3 2 4 3 2" xfId="30041"/>
    <cellStyle name="SAPBEXHLevel1 3 2 5" xfId="30040"/>
    <cellStyle name="SAPBEXHLevel1 3 2 5 2" xfId="30039"/>
    <cellStyle name="SAPBEXHLevel1 3 2 5 2 2" xfId="30038"/>
    <cellStyle name="SAPBEXHLevel1 3 2 5 2 2 2" xfId="30037"/>
    <cellStyle name="SAPBEXHLevel1 3 2 5 2 2 2 2" xfId="30036"/>
    <cellStyle name="SAPBEXHLevel1 3 2 5 2 2 3" xfId="30035"/>
    <cellStyle name="SAPBEXHLevel1 3 2 5 2 3" xfId="30034"/>
    <cellStyle name="SAPBEXHLevel1 3 2 5 2 3 2" xfId="30033"/>
    <cellStyle name="SAPBEXHLevel1 3 2 5 2 4" xfId="30032"/>
    <cellStyle name="SAPBEXHLevel1 3 2 6" xfId="30031"/>
    <cellStyle name="SAPBEXHLevel1 3 2 6 2" xfId="30030"/>
    <cellStyle name="SAPBEXHLevel1 3 2 6 2 2" xfId="30029"/>
    <cellStyle name="SAPBEXHLevel1 3 2 6 2 2 2" xfId="30028"/>
    <cellStyle name="SAPBEXHLevel1 3 2 6 2 2 2 2" xfId="30027"/>
    <cellStyle name="SAPBEXHLevel1 3 2 6 2 2 3" xfId="30026"/>
    <cellStyle name="SAPBEXHLevel1 3 2 6 2 3" xfId="30025"/>
    <cellStyle name="SAPBEXHLevel1 3 2 6 2 3 2" xfId="30024"/>
    <cellStyle name="SAPBEXHLevel1 3 2 6 2 4" xfId="30023"/>
    <cellStyle name="SAPBEXHLevel1 3 2 6 3" xfId="30022"/>
    <cellStyle name="SAPBEXHLevel1 3 2 6 3 2" xfId="30021"/>
    <cellStyle name="SAPBEXHLevel1 3 2 6 4" xfId="30020"/>
    <cellStyle name="SAPBEXHLevel1 3 2 7" xfId="30019"/>
    <cellStyle name="SAPBEXHLevel1 3 2 7 2" xfId="30018"/>
    <cellStyle name="SAPBEXHLevel1 3 2 7 2 2" xfId="30017"/>
    <cellStyle name="SAPBEXHLevel1 3 2 7 2 2 2" xfId="30016"/>
    <cellStyle name="SAPBEXHLevel1 3 2 7 2 2 2 2" xfId="30015"/>
    <cellStyle name="SAPBEXHLevel1 3 2 7 2 2 3" xfId="30014"/>
    <cellStyle name="SAPBEXHLevel1 3 2 7 2 3" xfId="30013"/>
    <cellStyle name="SAPBEXHLevel1 3 2 7 2 3 2" xfId="30012"/>
    <cellStyle name="SAPBEXHLevel1 3 2 7 2 4" xfId="30011"/>
    <cellStyle name="SAPBEXHLevel1 3 2 7 3" xfId="30010"/>
    <cellStyle name="SAPBEXHLevel1 3 2 7 3 2" xfId="30009"/>
    <cellStyle name="SAPBEXHLevel1 3 2 7 3 2 2" xfId="30008"/>
    <cellStyle name="SAPBEXHLevel1 3 2 7 3 3" xfId="30007"/>
    <cellStyle name="SAPBEXHLevel1 3 2 7 4" xfId="30006"/>
    <cellStyle name="SAPBEXHLevel1 3 2 7 4 2" xfId="30005"/>
    <cellStyle name="SAPBEXHLevel1 3 2 7 5" xfId="30004"/>
    <cellStyle name="SAPBEXHLevel1 3 2 8" xfId="30003"/>
    <cellStyle name="SAPBEXHLevel1 3 2 8 2" xfId="30002"/>
    <cellStyle name="SAPBEXHLevel1 3 2 8 2 2" xfId="30001"/>
    <cellStyle name="SAPBEXHLevel1 3 2 8 2 2 2" xfId="30000"/>
    <cellStyle name="SAPBEXHLevel1 3 2 8 2 2 2 2" xfId="29999"/>
    <cellStyle name="SAPBEXHLevel1 3 2 8 2 2 3" xfId="29998"/>
    <cellStyle name="SAPBEXHLevel1 3 2 8 2 3" xfId="29997"/>
    <cellStyle name="SAPBEXHLevel1 3 2 8 2 3 2" xfId="29996"/>
    <cellStyle name="SAPBEXHLevel1 3 2 8 2 4" xfId="29995"/>
    <cellStyle name="SAPBEXHLevel1 3 2 8 3" xfId="29994"/>
    <cellStyle name="SAPBEXHLevel1 3 2 8 3 2" xfId="29993"/>
    <cellStyle name="SAPBEXHLevel1 3 2 8 4" xfId="29992"/>
    <cellStyle name="SAPBEXHLevel1 3 2 9" xfId="29991"/>
    <cellStyle name="SAPBEXHLevel1 3 2 9 2" xfId="29990"/>
    <cellStyle name="SAPBEXHLevel1 3 2 9 2 2" xfId="29989"/>
    <cellStyle name="SAPBEXHLevel1 3 2 9 2 2 2" xfId="29988"/>
    <cellStyle name="SAPBEXHLevel1 3 2 9 2 2 2 2" xfId="29987"/>
    <cellStyle name="SAPBEXHLevel1 3 2 9 2 2 3" xfId="29986"/>
    <cellStyle name="SAPBEXHLevel1 3 2 9 2 3" xfId="29985"/>
    <cellStyle name="SAPBEXHLevel1 3 2 9 2 3 2" xfId="29984"/>
    <cellStyle name="SAPBEXHLevel1 3 2 9 2 4" xfId="29983"/>
    <cellStyle name="SAPBEXHLevel1 3 2 9 3" xfId="29982"/>
    <cellStyle name="SAPBEXHLevel1 3 2 9 3 2" xfId="29981"/>
    <cellStyle name="SAPBEXHLevel1 3 2 9 3 2 2" xfId="29980"/>
    <cellStyle name="SAPBEXHLevel1 3 2 9 3 3" xfId="29979"/>
    <cellStyle name="SAPBEXHLevel1 3 2 9 4" xfId="29978"/>
    <cellStyle name="SAPBEXHLevel1 3 2 9 4 2" xfId="29977"/>
    <cellStyle name="SAPBEXHLevel1 3 2 9 5" xfId="29976"/>
    <cellStyle name="SAPBEXHLevel1 3 3" xfId="29975"/>
    <cellStyle name="SAPBEXHLevel1 3 3 2" xfId="29974"/>
    <cellStyle name="SAPBEXHLevel1 3 3 2 2" xfId="29973"/>
    <cellStyle name="SAPBEXHLevel1 3 3 2 2 2" xfId="29972"/>
    <cellStyle name="SAPBEXHLevel1 3 3 2 2 2 2" xfId="29971"/>
    <cellStyle name="SAPBEXHLevel1 3 3 2 2 2 2 2" xfId="29970"/>
    <cellStyle name="SAPBEXHLevel1 3 3 2 2 2 2 2 2" xfId="29969"/>
    <cellStyle name="SAPBEXHLevel1 3 3 2 2 2 2 3" xfId="29968"/>
    <cellStyle name="SAPBEXHLevel1 3 3 2 2 2 3" xfId="29967"/>
    <cellStyle name="SAPBEXHLevel1 3 3 2 2 2 3 2" xfId="29966"/>
    <cellStyle name="SAPBEXHLevel1 3 3 2 2 2 4" xfId="29965"/>
    <cellStyle name="SAPBEXHLevel1 3 3 2 2 3" xfId="29964"/>
    <cellStyle name="SAPBEXHLevel1 3 3 2 2 3 2" xfId="29963"/>
    <cellStyle name="SAPBEXHLevel1 3 3 2 3" xfId="29962"/>
    <cellStyle name="SAPBEXHLevel1 3 3 2 3 2" xfId="29961"/>
    <cellStyle name="SAPBEXHLevel1 3 3 2 3 2 2" xfId="29960"/>
    <cellStyle name="SAPBEXHLevel1 3 3 2 3 2 2 2" xfId="29959"/>
    <cellStyle name="SAPBEXHLevel1 3 3 2 3 2 2 2 2" xfId="29958"/>
    <cellStyle name="SAPBEXHLevel1 3 3 2 3 2 2 3" xfId="29957"/>
    <cellStyle name="SAPBEXHLevel1 3 3 2 3 2 3" xfId="29956"/>
    <cellStyle name="SAPBEXHLevel1 3 3 2 3 2 3 2" xfId="29955"/>
    <cellStyle name="SAPBEXHLevel1 3 3 2 3 2 4" xfId="29954"/>
    <cellStyle name="SAPBEXHLevel1 3 3 2 4" xfId="29953"/>
    <cellStyle name="SAPBEXHLevel1 3 3 2 4 2" xfId="29952"/>
    <cellStyle name="SAPBEXHLevel1 3 3 2 4 2 2" xfId="29951"/>
    <cellStyle name="SAPBEXHLevel1 3 3 2 4 2 2 2" xfId="29950"/>
    <cellStyle name="SAPBEXHLevel1 3 3 2 4 2 2 2 2" xfId="29949"/>
    <cellStyle name="SAPBEXHLevel1 3 3 2 4 2 2 3" xfId="29948"/>
    <cellStyle name="SAPBEXHLevel1 3 3 2 4 2 3" xfId="29947"/>
    <cellStyle name="SAPBEXHLevel1 3 3 2 4 2 3 2" xfId="29946"/>
    <cellStyle name="SAPBEXHLevel1 3 3 2 4 2 4" xfId="29945"/>
    <cellStyle name="SAPBEXHLevel1 3 3 2 4 3" xfId="29944"/>
    <cellStyle name="SAPBEXHLevel1 3 3 2 4 3 2" xfId="29943"/>
    <cellStyle name="SAPBEXHLevel1 3 3 2 4 4" xfId="29942"/>
    <cellStyle name="SAPBEXHLevel1 3 3 2 5" xfId="29941"/>
    <cellStyle name="SAPBEXHLevel1 3 3 2 5 2" xfId="29940"/>
    <cellStyle name="SAPBEXHLevel1 3 3 2 5 2 2" xfId="29939"/>
    <cellStyle name="SAPBEXHLevel1 3 3 2 5 2 2 2" xfId="29938"/>
    <cellStyle name="SAPBEXHLevel1 3 3 2 5 2 2 2 2" xfId="29937"/>
    <cellStyle name="SAPBEXHLevel1 3 3 2 5 2 2 3" xfId="29936"/>
    <cellStyle name="SAPBEXHLevel1 3 3 2 5 2 3" xfId="29935"/>
    <cellStyle name="SAPBEXHLevel1 3 3 2 5 2 3 2" xfId="29934"/>
    <cellStyle name="SAPBEXHLevel1 3 3 2 5 2 4" xfId="29933"/>
    <cellStyle name="SAPBEXHLevel1 3 3 2 5 3" xfId="29932"/>
    <cellStyle name="SAPBEXHLevel1 3 3 2 5 3 2" xfId="29931"/>
    <cellStyle name="SAPBEXHLevel1 3 3 2 5 3 2 2" xfId="29930"/>
    <cellStyle name="SAPBEXHLevel1 3 3 2 5 3 3" xfId="29929"/>
    <cellStyle name="SAPBEXHLevel1 3 3 2 5 4" xfId="29928"/>
    <cellStyle name="SAPBEXHLevel1 3 3 2 5 4 2" xfId="29927"/>
    <cellStyle name="SAPBEXHLevel1 3 3 2 5 5" xfId="29926"/>
    <cellStyle name="SAPBEXHLevel1 3 3 2 6" xfId="29925"/>
    <cellStyle name="SAPBEXHLevel1 3 3 2 6 2" xfId="29924"/>
    <cellStyle name="SAPBEXHLevel1 3 3 2 6 2 2" xfId="29923"/>
    <cellStyle name="SAPBEXHLevel1 3 3 2 6 2 2 2" xfId="29922"/>
    <cellStyle name="SAPBEXHLevel1 3 3 2 6 2 2 2 2" xfId="29921"/>
    <cellStyle name="SAPBEXHLevel1 3 3 2 6 2 2 3" xfId="29920"/>
    <cellStyle name="SAPBEXHLevel1 3 3 2 6 2 3" xfId="29919"/>
    <cellStyle name="SAPBEXHLevel1 3 3 2 6 2 3 2" xfId="29918"/>
    <cellStyle name="SAPBEXHLevel1 3 3 2 6 2 4" xfId="29917"/>
    <cellStyle name="SAPBEXHLevel1 3 3 2 6 3" xfId="29916"/>
    <cellStyle name="SAPBEXHLevel1 3 3 2 6 3 2" xfId="29915"/>
    <cellStyle name="SAPBEXHLevel1 3 3 2 6 4" xfId="29914"/>
    <cellStyle name="SAPBEXHLevel1 3 3 2 7" xfId="29913"/>
    <cellStyle name="SAPBEXHLevel1 3 3 2 7 2" xfId="29912"/>
    <cellStyle name="SAPBEXHLevel1 3 3 2 7 2 2" xfId="29911"/>
    <cellStyle name="SAPBEXHLevel1 3 3 2 7 2 2 2" xfId="29910"/>
    <cellStyle name="SAPBEXHLevel1 3 3 2 7 2 2 2 2" xfId="29909"/>
    <cellStyle name="SAPBEXHLevel1 3 3 2 7 2 2 3" xfId="29908"/>
    <cellStyle name="SAPBEXHLevel1 3 3 2 7 2 3" xfId="29907"/>
    <cellStyle name="SAPBEXHLevel1 3 3 2 7 2 3 2" xfId="29906"/>
    <cellStyle name="SAPBEXHLevel1 3 3 2 7 2 4" xfId="29905"/>
    <cellStyle name="SAPBEXHLevel1 3 3 2 7 3" xfId="29904"/>
    <cellStyle name="SAPBEXHLevel1 3 3 2 7 3 2" xfId="29903"/>
    <cellStyle name="SAPBEXHLevel1 3 3 2 7 3 2 2" xfId="29902"/>
    <cellStyle name="SAPBEXHLevel1 3 3 2 7 3 3" xfId="29901"/>
    <cellStyle name="SAPBEXHLevel1 3 3 2 7 4" xfId="29900"/>
    <cellStyle name="SAPBEXHLevel1 3 3 2 7 4 2" xfId="29899"/>
    <cellStyle name="SAPBEXHLevel1 3 3 2 7 5" xfId="29898"/>
    <cellStyle name="SAPBEXHLevel1 3 3 3" xfId="29897"/>
    <cellStyle name="SAPBEXHLevel1 3 3 3 2" xfId="29896"/>
    <cellStyle name="SAPBEXHLevel1 3 3 3 2 2" xfId="29895"/>
    <cellStyle name="SAPBEXHLevel1 3 3 3 2 2 2" xfId="29894"/>
    <cellStyle name="SAPBEXHLevel1 3 3 3 2 2 2 2" xfId="29893"/>
    <cellStyle name="SAPBEXHLevel1 3 3 3 2 2 3" xfId="29892"/>
    <cellStyle name="SAPBEXHLevel1 3 3 3 2 3" xfId="29891"/>
    <cellStyle name="SAPBEXHLevel1 3 3 3 2 3 2" xfId="29890"/>
    <cellStyle name="SAPBEXHLevel1 3 3 3 2 4" xfId="29889"/>
    <cellStyle name="SAPBEXHLevel1 3 3 3 3" xfId="29888"/>
    <cellStyle name="SAPBEXHLevel1 3 3 3 3 2" xfId="29887"/>
    <cellStyle name="SAPBEXHLevel1 3 3 4" xfId="29886"/>
    <cellStyle name="SAPBEXHLevel1 3 3 4 2" xfId="29885"/>
    <cellStyle name="SAPBEXHLevel1 3 3 4 2 2" xfId="29884"/>
    <cellStyle name="SAPBEXHLevel1 3 3 4 2 2 2" xfId="29883"/>
    <cellStyle name="SAPBEXHLevel1 3 3 4 2 2 2 2" xfId="29882"/>
    <cellStyle name="SAPBEXHLevel1 3 3 4 2 2 3" xfId="29881"/>
    <cellStyle name="SAPBEXHLevel1 3 3 4 2 3" xfId="29880"/>
    <cellStyle name="SAPBEXHLevel1 3 3 4 2 3 2" xfId="29879"/>
    <cellStyle name="SAPBEXHLevel1 3 3 4 2 4" xfId="29878"/>
    <cellStyle name="SAPBEXHLevel1 3 3 5" xfId="29877"/>
    <cellStyle name="SAPBEXHLevel1 3 3 5 2" xfId="29876"/>
    <cellStyle name="SAPBEXHLevel1 3 3 5 2 2" xfId="29875"/>
    <cellStyle name="SAPBEXHLevel1 3 3 5 2 2 2" xfId="29874"/>
    <cellStyle name="SAPBEXHLevel1 3 3 5 2 2 2 2" xfId="29873"/>
    <cellStyle name="SAPBEXHLevel1 3 3 5 2 2 3" xfId="29872"/>
    <cellStyle name="SAPBEXHLevel1 3 3 5 2 3" xfId="29871"/>
    <cellStyle name="SAPBEXHLevel1 3 3 5 2 3 2" xfId="29870"/>
    <cellStyle name="SAPBEXHLevel1 3 3 5 2 4" xfId="29869"/>
    <cellStyle name="SAPBEXHLevel1 3 3 5 3" xfId="29868"/>
    <cellStyle name="SAPBEXHLevel1 3 3 5 3 2" xfId="29867"/>
    <cellStyle name="SAPBEXHLevel1 3 3 5 4" xfId="29866"/>
    <cellStyle name="SAPBEXHLevel1 3 3 6" xfId="29865"/>
    <cellStyle name="SAPBEXHLevel1 3 3 6 2" xfId="29864"/>
    <cellStyle name="SAPBEXHLevel1 3 3 6 2 2" xfId="29863"/>
    <cellStyle name="SAPBEXHLevel1 3 3 6 2 2 2" xfId="29862"/>
    <cellStyle name="SAPBEXHLevel1 3 3 6 2 2 2 2" xfId="29861"/>
    <cellStyle name="SAPBEXHLevel1 3 3 6 2 2 3" xfId="29860"/>
    <cellStyle name="SAPBEXHLevel1 3 3 6 2 3" xfId="29859"/>
    <cellStyle name="SAPBEXHLevel1 3 3 6 2 3 2" xfId="29858"/>
    <cellStyle name="SAPBEXHLevel1 3 3 6 2 4" xfId="29857"/>
    <cellStyle name="SAPBEXHLevel1 3 3 6 3" xfId="29856"/>
    <cellStyle name="SAPBEXHLevel1 3 3 6 3 2" xfId="29855"/>
    <cellStyle name="SAPBEXHLevel1 3 3 6 3 2 2" xfId="29854"/>
    <cellStyle name="SAPBEXHLevel1 3 3 6 3 3" xfId="29853"/>
    <cellStyle name="SAPBEXHLevel1 3 3 6 4" xfId="29852"/>
    <cellStyle name="SAPBEXHLevel1 3 3 6 4 2" xfId="29851"/>
    <cellStyle name="SAPBEXHLevel1 3 3 6 5" xfId="29850"/>
    <cellStyle name="SAPBEXHLevel1 3 3 7" xfId="29849"/>
    <cellStyle name="SAPBEXHLevel1 3 3 7 2" xfId="29848"/>
    <cellStyle name="SAPBEXHLevel1 3 3 7 2 2" xfId="29847"/>
    <cellStyle name="SAPBEXHLevel1 3 3 7 2 2 2" xfId="29846"/>
    <cellStyle name="SAPBEXHLevel1 3 3 7 2 2 2 2" xfId="29845"/>
    <cellStyle name="SAPBEXHLevel1 3 3 7 2 2 3" xfId="29844"/>
    <cellStyle name="SAPBEXHLevel1 3 3 7 2 3" xfId="29843"/>
    <cellStyle name="SAPBEXHLevel1 3 3 7 2 3 2" xfId="29842"/>
    <cellStyle name="SAPBEXHLevel1 3 3 7 2 4" xfId="29841"/>
    <cellStyle name="SAPBEXHLevel1 3 3 7 3" xfId="29840"/>
    <cellStyle name="SAPBEXHLevel1 3 3 7 3 2" xfId="29839"/>
    <cellStyle name="SAPBEXHLevel1 3 3 7 4" xfId="29838"/>
    <cellStyle name="SAPBEXHLevel1 3 3 8" xfId="29837"/>
    <cellStyle name="SAPBEXHLevel1 3 3 8 2" xfId="29836"/>
    <cellStyle name="SAPBEXHLevel1 3 3 8 2 2" xfId="29835"/>
    <cellStyle name="SAPBEXHLevel1 3 3 8 2 2 2" xfId="29834"/>
    <cellStyle name="SAPBEXHLevel1 3 3 8 2 2 2 2" xfId="29833"/>
    <cellStyle name="SAPBEXHLevel1 3 3 8 2 2 3" xfId="29832"/>
    <cellStyle name="SAPBEXHLevel1 3 3 8 2 3" xfId="29831"/>
    <cellStyle name="SAPBEXHLevel1 3 3 8 2 3 2" xfId="29830"/>
    <cellStyle name="SAPBEXHLevel1 3 3 8 2 4" xfId="29829"/>
    <cellStyle name="SAPBEXHLevel1 3 3 8 3" xfId="29828"/>
    <cellStyle name="SAPBEXHLevel1 3 3 8 3 2" xfId="29827"/>
    <cellStyle name="SAPBEXHLevel1 3 3 8 3 2 2" xfId="29826"/>
    <cellStyle name="SAPBEXHLevel1 3 3 8 3 3" xfId="29825"/>
    <cellStyle name="SAPBEXHLevel1 3 3 8 4" xfId="29824"/>
    <cellStyle name="SAPBEXHLevel1 3 3 8 4 2" xfId="29823"/>
    <cellStyle name="SAPBEXHLevel1 3 3 8 5" xfId="29822"/>
    <cellStyle name="SAPBEXHLevel1 3 4" xfId="29821"/>
    <cellStyle name="SAPBEXHLevel1 3 4 2" xfId="29820"/>
    <cellStyle name="SAPBEXHLevel1 3 4 2 2" xfId="29819"/>
    <cellStyle name="SAPBEXHLevel1 3 4 2 2 2" xfId="29818"/>
    <cellStyle name="SAPBEXHLevel1 3 4 2 2 2 2" xfId="29817"/>
    <cellStyle name="SAPBEXHLevel1 3 4 2 2 2 2 2" xfId="29816"/>
    <cellStyle name="SAPBEXHLevel1 3 4 2 2 2 2 2 2" xfId="29815"/>
    <cellStyle name="SAPBEXHLevel1 3 4 2 2 2 2 3" xfId="29814"/>
    <cellStyle name="SAPBEXHLevel1 3 4 2 2 2 3" xfId="29813"/>
    <cellStyle name="SAPBEXHLevel1 3 4 2 2 2 3 2" xfId="29812"/>
    <cellStyle name="SAPBEXHLevel1 3 4 2 2 2 4" xfId="29811"/>
    <cellStyle name="SAPBEXHLevel1 3 4 2 2 3" xfId="29810"/>
    <cellStyle name="SAPBEXHLevel1 3 4 2 2 3 2" xfId="29809"/>
    <cellStyle name="SAPBEXHLevel1 3 4 2 3" xfId="29808"/>
    <cellStyle name="SAPBEXHLevel1 3 4 2 3 2" xfId="29807"/>
    <cellStyle name="SAPBEXHLevel1 3 4 2 3 2 2" xfId="29806"/>
    <cellStyle name="SAPBEXHLevel1 3 4 2 3 2 2 2" xfId="29805"/>
    <cellStyle name="SAPBEXHLevel1 3 4 2 3 2 2 2 2" xfId="29804"/>
    <cellStyle name="SAPBEXHLevel1 3 4 2 3 2 2 3" xfId="29803"/>
    <cellStyle name="SAPBEXHLevel1 3 4 2 3 2 3" xfId="29802"/>
    <cellStyle name="SAPBEXHLevel1 3 4 2 3 2 3 2" xfId="29801"/>
    <cellStyle name="SAPBEXHLevel1 3 4 2 3 2 4" xfId="29800"/>
    <cellStyle name="SAPBEXHLevel1 3 4 2 4" xfId="29799"/>
    <cellStyle name="SAPBEXHLevel1 3 4 2 4 2" xfId="29798"/>
    <cellStyle name="SAPBEXHLevel1 3 4 2 4 2 2" xfId="29797"/>
    <cellStyle name="SAPBEXHLevel1 3 4 2 4 2 2 2" xfId="29796"/>
    <cellStyle name="SAPBEXHLevel1 3 4 2 4 2 2 2 2" xfId="29795"/>
    <cellStyle name="SAPBEXHLevel1 3 4 2 4 2 2 3" xfId="29794"/>
    <cellStyle name="SAPBEXHLevel1 3 4 2 4 2 3" xfId="29793"/>
    <cellStyle name="SAPBEXHLevel1 3 4 2 4 2 3 2" xfId="29792"/>
    <cellStyle name="SAPBEXHLevel1 3 4 2 4 2 4" xfId="29791"/>
    <cellStyle name="SAPBEXHLevel1 3 4 2 4 3" xfId="29790"/>
    <cellStyle name="SAPBEXHLevel1 3 4 2 4 3 2" xfId="29789"/>
    <cellStyle name="SAPBEXHLevel1 3 4 2 4 4" xfId="29788"/>
    <cellStyle name="SAPBEXHLevel1 3 4 2 5" xfId="29787"/>
    <cellStyle name="SAPBEXHLevel1 3 4 2 5 2" xfId="29786"/>
    <cellStyle name="SAPBEXHLevel1 3 4 2 5 2 2" xfId="29785"/>
    <cellStyle name="SAPBEXHLevel1 3 4 2 5 2 2 2" xfId="29784"/>
    <cellStyle name="SAPBEXHLevel1 3 4 2 5 2 2 2 2" xfId="29783"/>
    <cellStyle name="SAPBEXHLevel1 3 4 2 5 2 2 3" xfId="29782"/>
    <cellStyle name="SAPBEXHLevel1 3 4 2 5 2 3" xfId="29781"/>
    <cellStyle name="SAPBEXHLevel1 3 4 2 5 2 3 2" xfId="29780"/>
    <cellStyle name="SAPBEXHLevel1 3 4 2 5 2 4" xfId="29779"/>
    <cellStyle name="SAPBEXHLevel1 3 4 2 5 3" xfId="29778"/>
    <cellStyle name="SAPBEXHLevel1 3 4 2 5 3 2" xfId="29777"/>
    <cellStyle name="SAPBEXHLevel1 3 4 2 5 3 2 2" xfId="29776"/>
    <cellStyle name="SAPBEXHLevel1 3 4 2 5 3 3" xfId="29775"/>
    <cellStyle name="SAPBEXHLevel1 3 4 2 5 4" xfId="29774"/>
    <cellStyle name="SAPBEXHLevel1 3 4 2 5 4 2" xfId="29773"/>
    <cellStyle name="SAPBEXHLevel1 3 4 2 5 5" xfId="29772"/>
    <cellStyle name="SAPBEXHLevel1 3 4 2 6" xfId="29771"/>
    <cellStyle name="SAPBEXHLevel1 3 4 2 6 2" xfId="29770"/>
    <cellStyle name="SAPBEXHLevel1 3 4 2 6 2 2" xfId="29769"/>
    <cellStyle name="SAPBEXHLevel1 3 4 2 6 2 2 2" xfId="29768"/>
    <cellStyle name="SAPBEXHLevel1 3 4 2 6 2 2 2 2" xfId="29767"/>
    <cellStyle name="SAPBEXHLevel1 3 4 2 6 2 2 3" xfId="29766"/>
    <cellStyle name="SAPBEXHLevel1 3 4 2 6 2 3" xfId="29765"/>
    <cellStyle name="SAPBEXHLevel1 3 4 2 6 2 3 2" xfId="29764"/>
    <cellStyle name="SAPBEXHLevel1 3 4 2 6 2 4" xfId="29763"/>
    <cellStyle name="SAPBEXHLevel1 3 4 2 6 3" xfId="29762"/>
    <cellStyle name="SAPBEXHLevel1 3 4 2 6 3 2" xfId="29761"/>
    <cellStyle name="SAPBEXHLevel1 3 4 2 6 4" xfId="29760"/>
    <cellStyle name="SAPBEXHLevel1 3 4 2 7" xfId="29759"/>
    <cellStyle name="SAPBEXHLevel1 3 4 2 7 2" xfId="29758"/>
    <cellStyle name="SAPBEXHLevel1 3 4 2 7 2 2" xfId="29757"/>
    <cellStyle name="SAPBEXHLevel1 3 4 2 7 2 2 2" xfId="29756"/>
    <cellStyle name="SAPBEXHLevel1 3 4 2 7 2 2 2 2" xfId="29755"/>
    <cellStyle name="SAPBEXHLevel1 3 4 2 7 2 2 3" xfId="29754"/>
    <cellStyle name="SAPBEXHLevel1 3 4 2 7 2 3" xfId="29753"/>
    <cellStyle name="SAPBEXHLevel1 3 4 2 7 2 3 2" xfId="29752"/>
    <cellStyle name="SAPBEXHLevel1 3 4 2 7 2 4" xfId="29751"/>
    <cellStyle name="SAPBEXHLevel1 3 4 2 7 3" xfId="29750"/>
    <cellStyle name="SAPBEXHLevel1 3 4 2 7 3 2" xfId="29749"/>
    <cellStyle name="SAPBEXHLevel1 3 4 2 7 3 2 2" xfId="29748"/>
    <cellStyle name="SAPBEXHLevel1 3 4 2 7 3 3" xfId="29747"/>
    <cellStyle name="SAPBEXHLevel1 3 4 2 7 4" xfId="29746"/>
    <cellStyle name="SAPBEXHLevel1 3 4 2 7 4 2" xfId="29745"/>
    <cellStyle name="SAPBEXHLevel1 3 4 2 7 5" xfId="29744"/>
    <cellStyle name="SAPBEXHLevel1 3 4 3" xfId="29743"/>
    <cellStyle name="SAPBEXHLevel1 3 4 3 2" xfId="29742"/>
    <cellStyle name="SAPBEXHLevel1 3 4 3 2 2" xfId="29741"/>
    <cellStyle name="SAPBEXHLevel1 3 4 3 2 2 2" xfId="29740"/>
    <cellStyle name="SAPBEXHLevel1 3 4 3 2 2 2 2" xfId="29739"/>
    <cellStyle name="SAPBEXHLevel1 3 4 3 2 2 3" xfId="29738"/>
    <cellStyle name="SAPBEXHLevel1 3 4 3 2 3" xfId="29737"/>
    <cellStyle name="SAPBEXHLevel1 3 4 3 2 3 2" xfId="29736"/>
    <cellStyle name="SAPBEXHLevel1 3 4 3 2 4" xfId="29735"/>
    <cellStyle name="SAPBEXHLevel1 3 4 3 3" xfId="29734"/>
    <cellStyle name="SAPBEXHLevel1 3 4 3 3 2" xfId="29733"/>
    <cellStyle name="SAPBEXHLevel1 3 4 4" xfId="29732"/>
    <cellStyle name="SAPBEXHLevel1 3 4 4 2" xfId="29731"/>
    <cellStyle name="SAPBEXHLevel1 3 4 4 2 2" xfId="29730"/>
    <cellStyle name="SAPBEXHLevel1 3 4 4 2 2 2" xfId="29729"/>
    <cellStyle name="SAPBEXHLevel1 3 4 4 2 2 2 2" xfId="29728"/>
    <cellStyle name="SAPBEXHLevel1 3 4 4 2 2 3" xfId="29727"/>
    <cellStyle name="SAPBEXHLevel1 3 4 4 2 3" xfId="29726"/>
    <cellStyle name="SAPBEXHLevel1 3 4 4 2 3 2" xfId="29725"/>
    <cellStyle name="SAPBEXHLevel1 3 4 4 2 4" xfId="29724"/>
    <cellStyle name="SAPBEXHLevel1 3 4 5" xfId="29723"/>
    <cellStyle name="SAPBEXHLevel1 3 4 5 2" xfId="29722"/>
    <cellStyle name="SAPBEXHLevel1 3 4 5 2 2" xfId="29721"/>
    <cellStyle name="SAPBEXHLevel1 3 4 5 2 2 2" xfId="29720"/>
    <cellStyle name="SAPBEXHLevel1 3 4 5 2 2 2 2" xfId="29719"/>
    <cellStyle name="SAPBEXHLevel1 3 4 5 2 2 3" xfId="29718"/>
    <cellStyle name="SAPBEXHLevel1 3 4 5 2 3" xfId="29717"/>
    <cellStyle name="SAPBEXHLevel1 3 4 5 2 3 2" xfId="29716"/>
    <cellStyle name="SAPBEXHLevel1 3 4 5 2 4" xfId="29715"/>
    <cellStyle name="SAPBEXHLevel1 3 4 5 3" xfId="29714"/>
    <cellStyle name="SAPBEXHLevel1 3 4 5 3 2" xfId="29713"/>
    <cellStyle name="SAPBEXHLevel1 3 4 5 4" xfId="29712"/>
    <cellStyle name="SAPBEXHLevel1 3 4 6" xfId="29711"/>
    <cellStyle name="SAPBEXHLevel1 3 4 6 2" xfId="29710"/>
    <cellStyle name="SAPBEXHLevel1 3 4 6 2 2" xfId="29709"/>
    <cellStyle name="SAPBEXHLevel1 3 4 6 2 2 2" xfId="29708"/>
    <cellStyle name="SAPBEXHLevel1 3 4 6 2 2 2 2" xfId="29707"/>
    <cellStyle name="SAPBEXHLevel1 3 4 6 2 2 3" xfId="29706"/>
    <cellStyle name="SAPBEXHLevel1 3 4 6 2 3" xfId="29705"/>
    <cellStyle name="SAPBEXHLevel1 3 4 6 2 3 2" xfId="29704"/>
    <cellStyle name="SAPBEXHLevel1 3 4 6 2 4" xfId="29703"/>
    <cellStyle name="SAPBEXHLevel1 3 4 6 3" xfId="29702"/>
    <cellStyle name="SAPBEXHLevel1 3 4 6 3 2" xfId="29701"/>
    <cellStyle name="SAPBEXHLevel1 3 4 6 3 2 2" xfId="29700"/>
    <cellStyle name="SAPBEXHLevel1 3 4 6 3 3" xfId="29699"/>
    <cellStyle name="SAPBEXHLevel1 3 4 6 4" xfId="29698"/>
    <cellStyle name="SAPBEXHLevel1 3 4 6 4 2" xfId="29697"/>
    <cellStyle name="SAPBEXHLevel1 3 4 6 5" xfId="29696"/>
    <cellStyle name="SAPBEXHLevel1 3 4 7" xfId="29695"/>
    <cellStyle name="SAPBEXHLevel1 3 4 7 2" xfId="29694"/>
    <cellStyle name="SAPBEXHLevel1 3 4 7 2 2" xfId="29693"/>
    <cellStyle name="SAPBEXHLevel1 3 4 7 2 2 2" xfId="29692"/>
    <cellStyle name="SAPBEXHLevel1 3 4 7 2 2 2 2" xfId="29691"/>
    <cellStyle name="SAPBEXHLevel1 3 4 7 2 2 3" xfId="29690"/>
    <cellStyle name="SAPBEXHLevel1 3 4 7 2 3" xfId="29689"/>
    <cellStyle name="SAPBEXHLevel1 3 4 7 2 3 2" xfId="29688"/>
    <cellStyle name="SAPBEXHLevel1 3 4 7 2 4" xfId="29687"/>
    <cellStyle name="SAPBEXHLevel1 3 4 7 3" xfId="29686"/>
    <cellStyle name="SAPBEXHLevel1 3 4 7 3 2" xfId="29685"/>
    <cellStyle name="SAPBEXHLevel1 3 4 7 4" xfId="29684"/>
    <cellStyle name="SAPBEXHLevel1 3 4 8" xfId="29683"/>
    <cellStyle name="SAPBEXHLevel1 3 4 8 2" xfId="29682"/>
    <cellStyle name="SAPBEXHLevel1 3 4 8 2 2" xfId="29681"/>
    <cellStyle name="SAPBEXHLevel1 3 4 8 2 2 2" xfId="29680"/>
    <cellStyle name="SAPBEXHLevel1 3 4 8 2 2 2 2" xfId="29679"/>
    <cellStyle name="SAPBEXHLevel1 3 4 8 2 2 3" xfId="29678"/>
    <cellStyle name="SAPBEXHLevel1 3 4 8 2 3" xfId="29677"/>
    <cellStyle name="SAPBEXHLevel1 3 4 8 2 3 2" xfId="29676"/>
    <cellStyle name="SAPBEXHLevel1 3 4 8 2 4" xfId="29675"/>
    <cellStyle name="SAPBEXHLevel1 3 4 8 3" xfId="29674"/>
    <cellStyle name="SAPBEXHLevel1 3 4 8 3 2" xfId="29673"/>
    <cellStyle name="SAPBEXHLevel1 3 4 8 3 2 2" xfId="29672"/>
    <cellStyle name="SAPBEXHLevel1 3 4 8 3 3" xfId="29671"/>
    <cellStyle name="SAPBEXHLevel1 3 4 8 4" xfId="29670"/>
    <cellStyle name="SAPBEXHLevel1 3 4 8 4 2" xfId="29669"/>
    <cellStyle name="SAPBEXHLevel1 3 4 8 5" xfId="29668"/>
    <cellStyle name="SAPBEXHLevel1 3 5" xfId="29667"/>
    <cellStyle name="SAPBEXHLevel1 3 5 2" xfId="29666"/>
    <cellStyle name="SAPBEXHLevel1 3 5 2 2" xfId="29665"/>
    <cellStyle name="SAPBEXHLevel1 3 5 2 2 2" xfId="29664"/>
    <cellStyle name="SAPBEXHLevel1 3 5 2 2 2 2" xfId="29663"/>
    <cellStyle name="SAPBEXHLevel1 3 5 2 2 2 2 2" xfId="29662"/>
    <cellStyle name="SAPBEXHLevel1 3 5 2 2 2 3" xfId="29661"/>
    <cellStyle name="SAPBEXHLevel1 3 5 2 2 3" xfId="29660"/>
    <cellStyle name="SAPBEXHLevel1 3 5 2 2 3 2" xfId="29659"/>
    <cellStyle name="SAPBEXHLevel1 3 5 2 2 4" xfId="29658"/>
    <cellStyle name="SAPBEXHLevel1 3 5 2 3" xfId="29657"/>
    <cellStyle name="SAPBEXHLevel1 3 5 2 3 2" xfId="29656"/>
    <cellStyle name="SAPBEXHLevel1 3 5 2 4" xfId="29655"/>
    <cellStyle name="SAPBEXHLevel1 3 5 3" xfId="29654"/>
    <cellStyle name="SAPBEXHLevel1 3 5 3 2" xfId="29653"/>
    <cellStyle name="SAPBEXHLevel1 3 5 3 2 2" xfId="29652"/>
    <cellStyle name="SAPBEXHLevel1 3 5 3 2 2 2" xfId="29651"/>
    <cellStyle name="SAPBEXHLevel1 3 5 3 2 2 2 2" xfId="29650"/>
    <cellStyle name="SAPBEXHLevel1 3 5 3 2 2 3" xfId="29649"/>
    <cellStyle name="SAPBEXHLevel1 3 5 3 2 3" xfId="29648"/>
    <cellStyle name="SAPBEXHLevel1 3 5 3 2 3 2" xfId="29647"/>
    <cellStyle name="SAPBEXHLevel1 3 5 3 2 4" xfId="29646"/>
    <cellStyle name="SAPBEXHLevel1 3 5 3 3" xfId="29645"/>
    <cellStyle name="SAPBEXHLevel1 3 5 3 3 2" xfId="29644"/>
    <cellStyle name="SAPBEXHLevel1 3 5 3 3 2 2" xfId="29643"/>
    <cellStyle name="SAPBEXHLevel1 3 5 3 3 3" xfId="29642"/>
    <cellStyle name="SAPBEXHLevel1 3 5 3 4" xfId="29641"/>
    <cellStyle name="SAPBEXHLevel1 3 5 3 4 2" xfId="29640"/>
    <cellStyle name="SAPBEXHLevel1 3 5 3 5" xfId="29639"/>
    <cellStyle name="SAPBEXHLevel1 3 5 4" xfId="29638"/>
    <cellStyle name="SAPBEXHLevel1 3 5 4 2" xfId="29637"/>
    <cellStyle name="SAPBEXHLevel1 3 5 4 2 2" xfId="29636"/>
    <cellStyle name="SAPBEXHLevel1 3 5 4 2 2 2" xfId="29635"/>
    <cellStyle name="SAPBEXHLevel1 3 5 4 2 2 2 2" xfId="29634"/>
    <cellStyle name="SAPBEXHLevel1 3 5 4 2 2 3" xfId="29633"/>
    <cellStyle name="SAPBEXHLevel1 3 5 4 2 3" xfId="29632"/>
    <cellStyle name="SAPBEXHLevel1 3 5 4 2 3 2" xfId="29631"/>
    <cellStyle name="SAPBEXHLevel1 3 5 4 2 4" xfId="29630"/>
    <cellStyle name="SAPBEXHLevel1 3 5 4 3" xfId="29629"/>
    <cellStyle name="SAPBEXHLevel1 3 5 4 3 2" xfId="29628"/>
    <cellStyle name="SAPBEXHLevel1 3 5 4 4" xfId="29627"/>
    <cellStyle name="SAPBEXHLevel1 3 5 5" xfId="29626"/>
    <cellStyle name="SAPBEXHLevel1 3 5 5 2" xfId="29625"/>
    <cellStyle name="SAPBEXHLevel1 3 5 5 2 2" xfId="29624"/>
    <cellStyle name="SAPBEXHLevel1 3 5 5 2 2 2" xfId="29623"/>
    <cellStyle name="SAPBEXHLevel1 3 5 5 2 2 2 2" xfId="29622"/>
    <cellStyle name="SAPBEXHLevel1 3 5 5 2 2 3" xfId="29621"/>
    <cellStyle name="SAPBEXHLevel1 3 5 5 2 3" xfId="29620"/>
    <cellStyle name="SAPBEXHLevel1 3 5 5 2 3 2" xfId="29619"/>
    <cellStyle name="SAPBEXHLevel1 3 5 5 2 4" xfId="29618"/>
    <cellStyle name="SAPBEXHLevel1 3 5 5 3" xfId="29617"/>
    <cellStyle name="SAPBEXHLevel1 3 5 5 3 2" xfId="29616"/>
    <cellStyle name="SAPBEXHLevel1 3 5 5 3 2 2" xfId="29615"/>
    <cellStyle name="SAPBEXHLevel1 3 5 5 3 3" xfId="29614"/>
    <cellStyle name="SAPBEXHLevel1 3 5 5 4" xfId="29613"/>
    <cellStyle name="SAPBEXHLevel1 3 5 5 4 2" xfId="29612"/>
    <cellStyle name="SAPBEXHLevel1 3 5 5 5" xfId="29611"/>
    <cellStyle name="SAPBEXHLevel1 3 5 6" xfId="29610"/>
    <cellStyle name="SAPBEXHLevel1 3 5 6 2" xfId="29609"/>
    <cellStyle name="SAPBEXHLevel1 3 6" xfId="29608"/>
    <cellStyle name="SAPBEXHLevel1 3 6 2" xfId="29607"/>
    <cellStyle name="SAPBEXHLevel1 3 6 2 2" xfId="29606"/>
    <cellStyle name="SAPBEXHLevel1 3 6 2 2 2" xfId="29605"/>
    <cellStyle name="SAPBEXHLevel1 3 6 2 2 2 2" xfId="29604"/>
    <cellStyle name="SAPBEXHLevel1 3 6 2 2 3" xfId="29603"/>
    <cellStyle name="SAPBEXHLevel1 3 6 2 3" xfId="29602"/>
    <cellStyle name="SAPBEXHLevel1 3 6 2 3 2" xfId="29601"/>
    <cellStyle name="SAPBEXHLevel1 3 6 2 4" xfId="29600"/>
    <cellStyle name="SAPBEXHLevel1 3 7" xfId="29599"/>
    <cellStyle name="SAPBEXHLevel1 3 7 2" xfId="29598"/>
    <cellStyle name="SAPBEXHLevel1 3 7 2 2" xfId="29597"/>
    <cellStyle name="SAPBEXHLevel1 3 7 2 2 2" xfId="29596"/>
    <cellStyle name="SAPBEXHLevel1 3 7 2 2 2 2" xfId="29595"/>
    <cellStyle name="SAPBEXHLevel1 3 7 2 2 3" xfId="29594"/>
    <cellStyle name="SAPBEXHLevel1 3 7 2 3" xfId="29593"/>
    <cellStyle name="SAPBEXHLevel1 3 7 2 3 2" xfId="29592"/>
    <cellStyle name="SAPBEXHLevel1 3 7 2 4" xfId="29591"/>
    <cellStyle name="SAPBEXHLevel1 3 7 3" xfId="29590"/>
    <cellStyle name="SAPBEXHLevel1 3 7 3 2" xfId="29589"/>
    <cellStyle name="SAPBEXHLevel1 3 7 3 2 2" xfId="29588"/>
    <cellStyle name="SAPBEXHLevel1 3 7 3 3" xfId="29587"/>
    <cellStyle name="SAPBEXHLevel1 3 7 4" xfId="29586"/>
    <cellStyle name="SAPBEXHLevel1 3 7 4 2" xfId="29585"/>
    <cellStyle name="SAPBEXHLevel1 3 7 5" xfId="29584"/>
    <cellStyle name="SAPBEXHLevel1 4" xfId="29583"/>
    <cellStyle name="SAPBEXHLevel1 4 2" xfId="29582"/>
    <cellStyle name="SAPBEXHLevel1 4 2 2" xfId="29581"/>
    <cellStyle name="SAPBEXHLevel1 4 2 2 2" xfId="29580"/>
    <cellStyle name="SAPBEXHLevel1 4 2 2 2 2" xfId="29579"/>
    <cellStyle name="SAPBEXHLevel1 4 2 2 2 2 2" xfId="29578"/>
    <cellStyle name="SAPBEXHLevel1 4 2 2 2 2 2 2" xfId="29577"/>
    <cellStyle name="SAPBEXHLevel1 4 2 2 2 2 2 2 2" xfId="29576"/>
    <cellStyle name="SAPBEXHLevel1 4 2 2 2 2 2 3" xfId="29575"/>
    <cellStyle name="SAPBEXHLevel1 4 2 2 2 2 3" xfId="29574"/>
    <cellStyle name="SAPBEXHLevel1 4 2 2 2 2 3 2" xfId="29573"/>
    <cellStyle name="SAPBEXHLevel1 4 2 2 2 2 4" xfId="29572"/>
    <cellStyle name="SAPBEXHLevel1 4 2 2 2 3" xfId="29571"/>
    <cellStyle name="SAPBEXHLevel1 4 2 2 2 3 2" xfId="29570"/>
    <cellStyle name="SAPBEXHLevel1 4 2 2 3" xfId="29569"/>
    <cellStyle name="SAPBEXHLevel1 4 2 2 3 2" xfId="29568"/>
    <cellStyle name="SAPBEXHLevel1 4 2 2 3 2 2" xfId="29567"/>
    <cellStyle name="SAPBEXHLevel1 4 2 2 3 2 2 2" xfId="29566"/>
    <cellStyle name="SAPBEXHLevel1 4 2 2 3 2 2 2 2" xfId="29565"/>
    <cellStyle name="SAPBEXHLevel1 4 2 2 3 2 2 3" xfId="29564"/>
    <cellStyle name="SAPBEXHLevel1 4 2 2 3 2 3" xfId="29563"/>
    <cellStyle name="SAPBEXHLevel1 4 2 2 3 2 3 2" xfId="29562"/>
    <cellStyle name="SAPBEXHLevel1 4 2 2 3 2 4" xfId="29561"/>
    <cellStyle name="SAPBEXHLevel1 4 2 2 4" xfId="29560"/>
    <cellStyle name="SAPBEXHLevel1 4 2 2 4 2" xfId="29559"/>
    <cellStyle name="SAPBEXHLevel1 4 2 2 4 2 2" xfId="29558"/>
    <cellStyle name="SAPBEXHLevel1 4 2 2 4 2 2 2" xfId="29557"/>
    <cellStyle name="SAPBEXHLevel1 4 2 2 4 2 2 2 2" xfId="29556"/>
    <cellStyle name="SAPBEXHLevel1 4 2 2 4 2 2 3" xfId="29555"/>
    <cellStyle name="SAPBEXHLevel1 4 2 2 4 2 3" xfId="29554"/>
    <cellStyle name="SAPBEXHLevel1 4 2 2 4 2 3 2" xfId="29553"/>
    <cellStyle name="SAPBEXHLevel1 4 2 2 4 2 4" xfId="29552"/>
    <cellStyle name="SAPBEXHLevel1 4 2 2 4 3" xfId="29551"/>
    <cellStyle name="SAPBEXHLevel1 4 2 2 4 3 2" xfId="29550"/>
    <cellStyle name="SAPBEXHLevel1 4 2 2 4 4" xfId="29549"/>
    <cellStyle name="SAPBEXHLevel1 4 2 2 5" xfId="29548"/>
    <cellStyle name="SAPBEXHLevel1 4 2 2 5 2" xfId="29547"/>
    <cellStyle name="SAPBEXHLevel1 4 2 2 5 2 2" xfId="29546"/>
    <cellStyle name="SAPBEXHLevel1 4 2 2 5 2 2 2" xfId="29545"/>
    <cellStyle name="SAPBEXHLevel1 4 2 2 5 2 2 2 2" xfId="29544"/>
    <cellStyle name="SAPBEXHLevel1 4 2 2 5 2 2 3" xfId="29543"/>
    <cellStyle name="SAPBEXHLevel1 4 2 2 5 2 3" xfId="29542"/>
    <cellStyle name="SAPBEXHLevel1 4 2 2 5 2 3 2" xfId="29541"/>
    <cellStyle name="SAPBEXHLevel1 4 2 2 5 2 4" xfId="29540"/>
    <cellStyle name="SAPBEXHLevel1 4 2 2 5 3" xfId="29539"/>
    <cellStyle name="SAPBEXHLevel1 4 2 2 5 3 2" xfId="29538"/>
    <cellStyle name="SAPBEXHLevel1 4 2 2 5 3 2 2" xfId="29537"/>
    <cellStyle name="SAPBEXHLevel1 4 2 2 5 3 3" xfId="29536"/>
    <cellStyle name="SAPBEXHLevel1 4 2 2 5 4" xfId="29535"/>
    <cellStyle name="SAPBEXHLevel1 4 2 2 5 4 2" xfId="29534"/>
    <cellStyle name="SAPBEXHLevel1 4 2 2 5 5" xfId="29533"/>
    <cellStyle name="SAPBEXHLevel1 4 2 2 6" xfId="29532"/>
    <cellStyle name="SAPBEXHLevel1 4 2 2 6 2" xfId="29531"/>
    <cellStyle name="SAPBEXHLevel1 4 2 2 6 2 2" xfId="29530"/>
    <cellStyle name="SAPBEXHLevel1 4 2 2 6 2 2 2" xfId="29529"/>
    <cellStyle name="SAPBEXHLevel1 4 2 2 6 2 2 2 2" xfId="29528"/>
    <cellStyle name="SAPBEXHLevel1 4 2 2 6 2 2 3" xfId="29527"/>
    <cellStyle name="SAPBEXHLevel1 4 2 2 6 2 3" xfId="29526"/>
    <cellStyle name="SAPBEXHLevel1 4 2 2 6 2 3 2" xfId="29525"/>
    <cellStyle name="SAPBEXHLevel1 4 2 2 6 2 4" xfId="29524"/>
    <cellStyle name="SAPBEXHLevel1 4 2 2 6 3" xfId="29523"/>
    <cellStyle name="SAPBEXHLevel1 4 2 2 6 3 2" xfId="29522"/>
    <cellStyle name="SAPBEXHLevel1 4 2 2 6 4" xfId="29521"/>
    <cellStyle name="SAPBEXHLevel1 4 2 2 7" xfId="29520"/>
    <cellStyle name="SAPBEXHLevel1 4 2 2 7 2" xfId="29519"/>
    <cellStyle name="SAPBEXHLevel1 4 2 2 7 2 2" xfId="29518"/>
    <cellStyle name="SAPBEXHLevel1 4 2 2 7 2 2 2" xfId="29517"/>
    <cellStyle name="SAPBEXHLevel1 4 2 2 7 2 2 2 2" xfId="29516"/>
    <cellStyle name="SAPBEXHLevel1 4 2 2 7 2 2 3" xfId="29515"/>
    <cellStyle name="SAPBEXHLevel1 4 2 2 7 2 3" xfId="29514"/>
    <cellStyle name="SAPBEXHLevel1 4 2 2 7 2 3 2" xfId="29513"/>
    <cellStyle name="SAPBEXHLevel1 4 2 2 7 2 4" xfId="29512"/>
    <cellStyle name="SAPBEXHLevel1 4 2 2 7 3" xfId="29511"/>
    <cellStyle name="SAPBEXHLevel1 4 2 2 7 3 2" xfId="29510"/>
    <cellStyle name="SAPBEXHLevel1 4 2 2 7 3 2 2" xfId="29509"/>
    <cellStyle name="SAPBEXHLevel1 4 2 2 7 3 3" xfId="29508"/>
    <cellStyle name="SAPBEXHLevel1 4 2 2 7 4" xfId="29507"/>
    <cellStyle name="SAPBEXHLevel1 4 2 2 7 4 2" xfId="29506"/>
    <cellStyle name="SAPBEXHLevel1 4 2 2 7 5" xfId="29505"/>
    <cellStyle name="SAPBEXHLevel1 4 2 3" xfId="29504"/>
    <cellStyle name="SAPBEXHLevel1 4 2 3 2" xfId="29503"/>
    <cellStyle name="SAPBEXHLevel1 4 2 3 2 2" xfId="29502"/>
    <cellStyle name="SAPBEXHLevel1 4 2 3 2 2 2" xfId="29501"/>
    <cellStyle name="SAPBEXHLevel1 4 2 3 2 2 2 2" xfId="29500"/>
    <cellStyle name="SAPBEXHLevel1 4 2 3 2 2 3" xfId="29499"/>
    <cellStyle name="SAPBEXHLevel1 4 2 3 2 3" xfId="29498"/>
    <cellStyle name="SAPBEXHLevel1 4 2 3 2 3 2" xfId="29497"/>
    <cellStyle name="SAPBEXHLevel1 4 2 3 2 4" xfId="29496"/>
    <cellStyle name="SAPBEXHLevel1 4 2 3 3" xfId="29495"/>
    <cellStyle name="SAPBEXHLevel1 4 2 3 3 2" xfId="29494"/>
    <cellStyle name="SAPBEXHLevel1 4 2 4" xfId="29493"/>
    <cellStyle name="SAPBEXHLevel1 4 2 4 2" xfId="29492"/>
    <cellStyle name="SAPBEXHLevel1 4 2 4 2 2" xfId="29491"/>
    <cellStyle name="SAPBEXHLevel1 4 2 4 2 2 2" xfId="29490"/>
    <cellStyle name="SAPBEXHLevel1 4 2 4 2 2 2 2" xfId="29489"/>
    <cellStyle name="SAPBEXHLevel1 4 2 4 2 2 3" xfId="29488"/>
    <cellStyle name="SAPBEXHLevel1 4 2 4 2 3" xfId="29487"/>
    <cellStyle name="SAPBEXHLevel1 4 2 4 2 3 2" xfId="29486"/>
    <cellStyle name="SAPBEXHLevel1 4 2 4 2 4" xfId="29485"/>
    <cellStyle name="SAPBEXHLevel1 4 2 5" xfId="29484"/>
    <cellStyle name="SAPBEXHLevel1 4 2 5 2" xfId="29483"/>
    <cellStyle name="SAPBEXHLevel1 4 2 5 2 2" xfId="29482"/>
    <cellStyle name="SAPBEXHLevel1 4 2 5 2 2 2" xfId="29481"/>
    <cellStyle name="SAPBEXHLevel1 4 2 5 2 2 2 2" xfId="29480"/>
    <cellStyle name="SAPBEXHLevel1 4 2 5 2 2 3" xfId="29479"/>
    <cellStyle name="SAPBEXHLevel1 4 2 5 2 3" xfId="29478"/>
    <cellStyle name="SAPBEXHLevel1 4 2 5 2 3 2" xfId="29477"/>
    <cellStyle name="SAPBEXHLevel1 4 2 5 2 4" xfId="29476"/>
    <cellStyle name="SAPBEXHLevel1 4 2 5 3" xfId="29475"/>
    <cellStyle name="SAPBEXHLevel1 4 2 5 3 2" xfId="29474"/>
    <cellStyle name="SAPBEXHLevel1 4 2 5 4" xfId="29473"/>
    <cellStyle name="SAPBEXHLevel1 4 2 6" xfId="29472"/>
    <cellStyle name="SAPBEXHLevel1 4 2 6 2" xfId="29471"/>
    <cellStyle name="SAPBEXHLevel1 4 2 6 2 2" xfId="29470"/>
    <cellStyle name="SAPBEXHLevel1 4 2 6 2 2 2" xfId="29469"/>
    <cellStyle name="SAPBEXHLevel1 4 2 6 2 2 2 2" xfId="29468"/>
    <cellStyle name="SAPBEXHLevel1 4 2 6 2 2 3" xfId="29467"/>
    <cellStyle name="SAPBEXHLevel1 4 2 6 2 3" xfId="29466"/>
    <cellStyle name="SAPBEXHLevel1 4 2 6 2 3 2" xfId="29465"/>
    <cellStyle name="SAPBEXHLevel1 4 2 6 2 4" xfId="29464"/>
    <cellStyle name="SAPBEXHLevel1 4 2 6 3" xfId="29463"/>
    <cellStyle name="SAPBEXHLevel1 4 2 6 3 2" xfId="29462"/>
    <cellStyle name="SAPBEXHLevel1 4 2 6 3 2 2" xfId="29461"/>
    <cellStyle name="SAPBEXHLevel1 4 2 6 3 3" xfId="29460"/>
    <cellStyle name="SAPBEXHLevel1 4 2 6 4" xfId="29459"/>
    <cellStyle name="SAPBEXHLevel1 4 2 6 4 2" xfId="29458"/>
    <cellStyle name="SAPBEXHLevel1 4 2 6 5" xfId="29457"/>
    <cellStyle name="SAPBEXHLevel1 4 2 7" xfId="29456"/>
    <cellStyle name="SAPBEXHLevel1 4 2 7 2" xfId="29455"/>
    <cellStyle name="SAPBEXHLevel1 4 2 7 2 2" xfId="29454"/>
    <cellStyle name="SAPBEXHLevel1 4 2 7 2 2 2" xfId="29453"/>
    <cellStyle name="SAPBEXHLevel1 4 2 7 2 2 2 2" xfId="29452"/>
    <cellStyle name="SAPBEXHLevel1 4 2 7 2 2 3" xfId="29451"/>
    <cellStyle name="SAPBEXHLevel1 4 2 7 2 3" xfId="29450"/>
    <cellStyle name="SAPBEXHLevel1 4 2 7 2 3 2" xfId="29449"/>
    <cellStyle name="SAPBEXHLevel1 4 2 7 2 4" xfId="29448"/>
    <cellStyle name="SAPBEXHLevel1 4 2 7 3" xfId="29447"/>
    <cellStyle name="SAPBEXHLevel1 4 2 7 3 2" xfId="29446"/>
    <cellStyle name="SAPBEXHLevel1 4 2 7 4" xfId="29445"/>
    <cellStyle name="SAPBEXHLevel1 4 2 8" xfId="29444"/>
    <cellStyle name="SAPBEXHLevel1 4 2 8 2" xfId="29443"/>
    <cellStyle name="SAPBEXHLevel1 4 2 8 2 2" xfId="29442"/>
    <cellStyle name="SAPBEXHLevel1 4 2 8 2 2 2" xfId="29441"/>
    <cellStyle name="SAPBEXHLevel1 4 2 8 2 2 2 2" xfId="29440"/>
    <cellStyle name="SAPBEXHLevel1 4 2 8 2 2 3" xfId="29439"/>
    <cellStyle name="SAPBEXHLevel1 4 2 8 2 3" xfId="29438"/>
    <cellStyle name="SAPBEXHLevel1 4 2 8 2 3 2" xfId="29437"/>
    <cellStyle name="SAPBEXHLevel1 4 2 8 2 4" xfId="29436"/>
    <cellStyle name="SAPBEXHLevel1 4 2 8 3" xfId="29435"/>
    <cellStyle name="SAPBEXHLevel1 4 2 8 3 2" xfId="29434"/>
    <cellStyle name="SAPBEXHLevel1 4 2 8 3 2 2" xfId="29433"/>
    <cellStyle name="SAPBEXHLevel1 4 2 8 3 3" xfId="29432"/>
    <cellStyle name="SAPBEXHLevel1 4 2 8 4" xfId="29431"/>
    <cellStyle name="SAPBEXHLevel1 4 2 8 4 2" xfId="29430"/>
    <cellStyle name="SAPBEXHLevel1 4 2 8 5" xfId="29429"/>
    <cellStyle name="SAPBEXHLevel1 4 3" xfId="29428"/>
    <cellStyle name="SAPBEXHLevel1 4 3 2" xfId="29427"/>
    <cellStyle name="SAPBEXHLevel1 4 3 2 2" xfId="29426"/>
    <cellStyle name="SAPBEXHLevel1 4 3 2 2 2" xfId="29425"/>
    <cellStyle name="SAPBEXHLevel1 4 3 2 2 2 2" xfId="29424"/>
    <cellStyle name="SAPBEXHLevel1 4 3 2 2 2 2 2" xfId="29423"/>
    <cellStyle name="SAPBEXHLevel1 4 3 2 2 2 3" xfId="29422"/>
    <cellStyle name="SAPBEXHLevel1 4 3 2 2 3" xfId="29421"/>
    <cellStyle name="SAPBEXHLevel1 4 3 2 2 3 2" xfId="29420"/>
    <cellStyle name="SAPBEXHLevel1 4 3 2 2 4" xfId="29419"/>
    <cellStyle name="SAPBEXHLevel1 4 3 2 3" xfId="29418"/>
    <cellStyle name="SAPBEXHLevel1 4 3 2 3 2" xfId="29417"/>
    <cellStyle name="SAPBEXHLevel1 4 3 3" xfId="29416"/>
    <cellStyle name="SAPBEXHLevel1 4 3 3 2" xfId="29415"/>
    <cellStyle name="SAPBEXHLevel1 4 3 3 2 2" xfId="29414"/>
    <cellStyle name="SAPBEXHLevel1 4 3 3 2 2 2" xfId="29413"/>
    <cellStyle name="SAPBEXHLevel1 4 3 3 2 2 2 2" xfId="29412"/>
    <cellStyle name="SAPBEXHLevel1 4 3 3 2 2 3" xfId="29411"/>
    <cellStyle name="SAPBEXHLevel1 4 3 3 2 3" xfId="29410"/>
    <cellStyle name="SAPBEXHLevel1 4 3 3 2 3 2" xfId="29409"/>
    <cellStyle name="SAPBEXHLevel1 4 3 3 2 4" xfId="29408"/>
    <cellStyle name="SAPBEXHLevel1 4 3 4" xfId="29407"/>
    <cellStyle name="SAPBEXHLevel1 4 3 4 2" xfId="29406"/>
    <cellStyle name="SAPBEXHLevel1 4 3 4 2 2" xfId="29405"/>
    <cellStyle name="SAPBEXHLevel1 4 3 4 2 2 2" xfId="29404"/>
    <cellStyle name="SAPBEXHLevel1 4 3 4 2 2 2 2" xfId="29403"/>
    <cellStyle name="SAPBEXHLevel1 4 3 4 2 2 3" xfId="29402"/>
    <cellStyle name="SAPBEXHLevel1 4 3 4 2 3" xfId="29401"/>
    <cellStyle name="SAPBEXHLevel1 4 3 4 2 3 2" xfId="29400"/>
    <cellStyle name="SAPBEXHLevel1 4 3 4 2 4" xfId="29399"/>
    <cellStyle name="SAPBEXHLevel1 4 3 4 3" xfId="29398"/>
    <cellStyle name="SAPBEXHLevel1 4 3 4 3 2" xfId="29397"/>
    <cellStyle name="SAPBEXHLevel1 4 3 4 4" xfId="29396"/>
    <cellStyle name="SAPBEXHLevel1 4 3 5" xfId="29395"/>
    <cellStyle name="SAPBEXHLevel1 4 3 5 2" xfId="29394"/>
    <cellStyle name="SAPBEXHLevel1 4 3 5 2 2" xfId="29393"/>
    <cellStyle name="SAPBEXHLevel1 4 3 5 2 2 2" xfId="29392"/>
    <cellStyle name="SAPBEXHLevel1 4 3 5 2 2 2 2" xfId="29391"/>
    <cellStyle name="SAPBEXHLevel1 4 3 5 2 2 3" xfId="29390"/>
    <cellStyle name="SAPBEXHLevel1 4 3 5 2 3" xfId="29389"/>
    <cellStyle name="SAPBEXHLevel1 4 3 5 2 3 2" xfId="29388"/>
    <cellStyle name="SAPBEXHLevel1 4 3 5 2 4" xfId="29387"/>
    <cellStyle name="SAPBEXHLevel1 4 3 5 3" xfId="29386"/>
    <cellStyle name="SAPBEXHLevel1 4 3 5 3 2" xfId="29385"/>
    <cellStyle name="SAPBEXHLevel1 4 3 5 3 2 2" xfId="29384"/>
    <cellStyle name="SAPBEXHLevel1 4 3 5 3 3" xfId="29383"/>
    <cellStyle name="SAPBEXHLevel1 4 3 5 4" xfId="29382"/>
    <cellStyle name="SAPBEXHLevel1 4 3 5 4 2" xfId="29381"/>
    <cellStyle name="SAPBEXHLevel1 4 3 5 5" xfId="29380"/>
    <cellStyle name="SAPBEXHLevel1 4 3 6" xfId="29379"/>
    <cellStyle name="SAPBEXHLevel1 4 3 6 2" xfId="29378"/>
    <cellStyle name="SAPBEXHLevel1 4 3 6 2 2" xfId="29377"/>
    <cellStyle name="SAPBEXHLevel1 4 3 6 2 2 2" xfId="29376"/>
    <cellStyle name="SAPBEXHLevel1 4 3 6 2 2 2 2" xfId="29375"/>
    <cellStyle name="SAPBEXHLevel1 4 3 6 2 2 3" xfId="29374"/>
    <cellStyle name="SAPBEXHLevel1 4 3 6 2 3" xfId="29373"/>
    <cellStyle name="SAPBEXHLevel1 4 3 6 2 3 2" xfId="29372"/>
    <cellStyle name="SAPBEXHLevel1 4 3 6 2 4" xfId="29371"/>
    <cellStyle name="SAPBEXHLevel1 4 3 6 3" xfId="29370"/>
    <cellStyle name="SAPBEXHLevel1 4 3 6 3 2" xfId="29369"/>
    <cellStyle name="SAPBEXHLevel1 4 3 6 4" xfId="29368"/>
    <cellStyle name="SAPBEXHLevel1 4 3 7" xfId="29367"/>
    <cellStyle name="SAPBEXHLevel1 4 3 7 2" xfId="29366"/>
    <cellStyle name="SAPBEXHLevel1 4 3 7 2 2" xfId="29365"/>
    <cellStyle name="SAPBEXHLevel1 4 3 7 2 2 2" xfId="29364"/>
    <cellStyle name="SAPBEXHLevel1 4 3 7 2 2 2 2" xfId="29363"/>
    <cellStyle name="SAPBEXHLevel1 4 3 7 2 2 3" xfId="29362"/>
    <cellStyle name="SAPBEXHLevel1 4 3 7 2 3" xfId="29361"/>
    <cellStyle name="SAPBEXHLevel1 4 3 7 2 3 2" xfId="29360"/>
    <cellStyle name="SAPBEXHLevel1 4 3 7 2 4" xfId="29359"/>
    <cellStyle name="SAPBEXHLevel1 4 3 7 3" xfId="29358"/>
    <cellStyle name="SAPBEXHLevel1 4 3 7 3 2" xfId="29357"/>
    <cellStyle name="SAPBEXHLevel1 4 3 7 3 2 2" xfId="29356"/>
    <cellStyle name="SAPBEXHLevel1 4 3 7 3 3" xfId="29355"/>
    <cellStyle name="SAPBEXHLevel1 4 3 7 4" xfId="29354"/>
    <cellStyle name="SAPBEXHLevel1 4 3 7 4 2" xfId="29353"/>
    <cellStyle name="SAPBEXHLevel1 4 3 7 5" xfId="29352"/>
    <cellStyle name="SAPBEXHLevel1 4 4" xfId="29351"/>
    <cellStyle name="SAPBEXHLevel1 4 4 2" xfId="29350"/>
    <cellStyle name="SAPBEXHLevel1 4 4 2 2" xfId="29349"/>
    <cellStyle name="SAPBEXHLevel1 4 4 2 2 2" xfId="29348"/>
    <cellStyle name="SAPBEXHLevel1 4 4 2 2 2 2" xfId="29347"/>
    <cellStyle name="SAPBEXHLevel1 4 4 2 2 3" xfId="29346"/>
    <cellStyle name="SAPBEXHLevel1 4 4 2 3" xfId="29345"/>
    <cellStyle name="SAPBEXHLevel1 4 4 2 3 2" xfId="29344"/>
    <cellStyle name="SAPBEXHLevel1 4 4 2 4" xfId="29343"/>
    <cellStyle name="SAPBEXHLevel1 4 4 3" xfId="29342"/>
    <cellStyle name="SAPBEXHLevel1 4 4 3 2" xfId="29341"/>
    <cellStyle name="SAPBEXHLevel1 4 5" xfId="29340"/>
    <cellStyle name="SAPBEXHLevel1 4 5 2" xfId="29339"/>
    <cellStyle name="SAPBEXHLevel1 4 5 2 2" xfId="29338"/>
    <cellStyle name="SAPBEXHLevel1 4 5 2 2 2" xfId="29337"/>
    <cellStyle name="SAPBEXHLevel1 4 5 2 2 2 2" xfId="29336"/>
    <cellStyle name="SAPBEXHLevel1 4 5 2 2 3" xfId="29335"/>
    <cellStyle name="SAPBEXHLevel1 4 5 2 3" xfId="29334"/>
    <cellStyle name="SAPBEXHLevel1 4 5 2 3 2" xfId="29333"/>
    <cellStyle name="SAPBEXHLevel1 4 5 2 4" xfId="29332"/>
    <cellStyle name="SAPBEXHLevel1 4 6" xfId="29331"/>
    <cellStyle name="SAPBEXHLevel1 4 6 2" xfId="29330"/>
    <cellStyle name="SAPBEXHLevel1 4 6 2 2" xfId="29329"/>
    <cellStyle name="SAPBEXHLevel1 4 6 2 2 2" xfId="29328"/>
    <cellStyle name="SAPBEXHLevel1 4 6 2 2 2 2" xfId="29327"/>
    <cellStyle name="SAPBEXHLevel1 4 6 2 2 3" xfId="29326"/>
    <cellStyle name="SAPBEXHLevel1 4 6 2 3" xfId="29325"/>
    <cellStyle name="SAPBEXHLevel1 4 6 2 3 2" xfId="29324"/>
    <cellStyle name="SAPBEXHLevel1 4 6 2 4" xfId="29323"/>
    <cellStyle name="SAPBEXHLevel1 4 6 3" xfId="29322"/>
    <cellStyle name="SAPBEXHLevel1 4 6 3 2" xfId="29321"/>
    <cellStyle name="SAPBEXHLevel1 4 6 4" xfId="29320"/>
    <cellStyle name="SAPBEXHLevel1 4 7" xfId="29319"/>
    <cellStyle name="SAPBEXHLevel1 4 7 2" xfId="29318"/>
    <cellStyle name="SAPBEXHLevel1 4 7 2 2" xfId="29317"/>
    <cellStyle name="SAPBEXHLevel1 4 7 2 2 2" xfId="29316"/>
    <cellStyle name="SAPBEXHLevel1 4 7 2 2 2 2" xfId="29315"/>
    <cellStyle name="SAPBEXHLevel1 4 7 2 2 3" xfId="29314"/>
    <cellStyle name="SAPBEXHLevel1 4 7 2 3" xfId="29313"/>
    <cellStyle name="SAPBEXHLevel1 4 7 2 3 2" xfId="29312"/>
    <cellStyle name="SAPBEXHLevel1 4 7 2 4" xfId="29311"/>
    <cellStyle name="SAPBEXHLevel1 4 7 3" xfId="29310"/>
    <cellStyle name="SAPBEXHLevel1 4 7 3 2" xfId="29309"/>
    <cellStyle name="SAPBEXHLevel1 4 7 3 2 2" xfId="29308"/>
    <cellStyle name="SAPBEXHLevel1 4 7 3 3" xfId="29307"/>
    <cellStyle name="SAPBEXHLevel1 4 7 4" xfId="29306"/>
    <cellStyle name="SAPBEXHLevel1 4 7 4 2" xfId="29305"/>
    <cellStyle name="SAPBEXHLevel1 4 7 5" xfId="29304"/>
    <cellStyle name="SAPBEXHLevel1 4 8" xfId="29303"/>
    <cellStyle name="SAPBEXHLevel1 4 8 2" xfId="29302"/>
    <cellStyle name="SAPBEXHLevel1 4 8 2 2" xfId="29301"/>
    <cellStyle name="SAPBEXHLevel1 4 8 2 2 2" xfId="29300"/>
    <cellStyle name="SAPBEXHLevel1 4 8 2 2 2 2" xfId="29299"/>
    <cellStyle name="SAPBEXHLevel1 4 8 2 2 3" xfId="29298"/>
    <cellStyle name="SAPBEXHLevel1 4 8 2 3" xfId="29297"/>
    <cellStyle name="SAPBEXHLevel1 4 8 2 3 2" xfId="29296"/>
    <cellStyle name="SAPBEXHLevel1 4 8 2 4" xfId="29295"/>
    <cellStyle name="SAPBEXHLevel1 4 8 3" xfId="29294"/>
    <cellStyle name="SAPBEXHLevel1 4 8 3 2" xfId="29293"/>
    <cellStyle name="SAPBEXHLevel1 4 8 4" xfId="29292"/>
    <cellStyle name="SAPBEXHLevel1 4 9" xfId="29291"/>
    <cellStyle name="SAPBEXHLevel1 4 9 2" xfId="29290"/>
    <cellStyle name="SAPBEXHLevel1 4 9 2 2" xfId="29289"/>
    <cellStyle name="SAPBEXHLevel1 4 9 2 2 2" xfId="29288"/>
    <cellStyle name="SAPBEXHLevel1 4 9 2 2 2 2" xfId="29287"/>
    <cellStyle name="SAPBEXHLevel1 4 9 2 2 3" xfId="29286"/>
    <cellStyle name="SAPBEXHLevel1 4 9 2 3" xfId="29285"/>
    <cellStyle name="SAPBEXHLevel1 4 9 2 3 2" xfId="29284"/>
    <cellStyle name="SAPBEXHLevel1 4 9 2 4" xfId="29283"/>
    <cellStyle name="SAPBEXHLevel1 4 9 3" xfId="29282"/>
    <cellStyle name="SAPBEXHLevel1 4 9 3 2" xfId="29281"/>
    <cellStyle name="SAPBEXHLevel1 4 9 3 2 2" xfId="29280"/>
    <cellStyle name="SAPBEXHLevel1 4 9 3 3" xfId="29279"/>
    <cellStyle name="SAPBEXHLevel1 4 9 4" xfId="29278"/>
    <cellStyle name="SAPBEXHLevel1 4 9 4 2" xfId="29277"/>
    <cellStyle name="SAPBEXHLevel1 4 9 5" xfId="29276"/>
    <cellStyle name="SAPBEXHLevel1 5" xfId="29275"/>
    <cellStyle name="SAPBEXHLevel1 5 2" xfId="29274"/>
    <cellStyle name="SAPBEXHLevel1 5 2 2" xfId="29273"/>
    <cellStyle name="SAPBEXHLevel1 5 2 2 2" xfId="29272"/>
    <cellStyle name="SAPBEXHLevel1 5 2 2 2 2" xfId="29271"/>
    <cellStyle name="SAPBEXHLevel1 5 2 2 2 2 2" xfId="29270"/>
    <cellStyle name="SAPBEXHLevel1 5 2 2 2 2 2 2" xfId="29269"/>
    <cellStyle name="SAPBEXHLevel1 5 2 2 2 2 3" xfId="29268"/>
    <cellStyle name="SAPBEXHLevel1 5 2 2 2 3" xfId="29267"/>
    <cellStyle name="SAPBEXHLevel1 5 2 2 2 3 2" xfId="29266"/>
    <cellStyle name="SAPBEXHLevel1 5 2 2 2 4" xfId="29265"/>
    <cellStyle name="SAPBEXHLevel1 5 2 2 3" xfId="29264"/>
    <cellStyle name="SAPBEXHLevel1 5 2 2 3 2" xfId="29263"/>
    <cellStyle name="SAPBEXHLevel1 5 2 3" xfId="29262"/>
    <cellStyle name="SAPBEXHLevel1 5 2 3 2" xfId="29261"/>
    <cellStyle name="SAPBEXHLevel1 5 2 3 2 2" xfId="29260"/>
    <cellStyle name="SAPBEXHLevel1 5 2 3 2 2 2" xfId="29259"/>
    <cellStyle name="SAPBEXHLevel1 5 2 3 2 2 2 2" xfId="29258"/>
    <cellStyle name="SAPBEXHLevel1 5 2 3 2 2 3" xfId="29257"/>
    <cellStyle name="SAPBEXHLevel1 5 2 3 2 3" xfId="29256"/>
    <cellStyle name="SAPBEXHLevel1 5 2 3 2 3 2" xfId="29255"/>
    <cellStyle name="SAPBEXHLevel1 5 2 3 2 4" xfId="29254"/>
    <cellStyle name="SAPBEXHLevel1 5 2 4" xfId="29253"/>
    <cellStyle name="SAPBEXHLevel1 5 2 4 2" xfId="29252"/>
    <cellStyle name="SAPBEXHLevel1 5 2 4 2 2" xfId="29251"/>
    <cellStyle name="SAPBEXHLevel1 5 2 4 2 2 2" xfId="29250"/>
    <cellStyle name="SAPBEXHLevel1 5 2 4 2 2 2 2" xfId="29249"/>
    <cellStyle name="SAPBEXHLevel1 5 2 4 2 2 3" xfId="29248"/>
    <cellStyle name="SAPBEXHLevel1 5 2 4 2 3" xfId="29247"/>
    <cellStyle name="SAPBEXHLevel1 5 2 4 2 3 2" xfId="29246"/>
    <cellStyle name="SAPBEXHLevel1 5 2 4 2 4" xfId="29245"/>
    <cellStyle name="SAPBEXHLevel1 5 2 4 3" xfId="29244"/>
    <cellStyle name="SAPBEXHLevel1 5 2 4 3 2" xfId="29243"/>
    <cellStyle name="SAPBEXHLevel1 5 2 4 4" xfId="29242"/>
    <cellStyle name="SAPBEXHLevel1 5 2 5" xfId="29241"/>
    <cellStyle name="SAPBEXHLevel1 5 2 5 2" xfId="29240"/>
    <cellStyle name="SAPBEXHLevel1 5 2 5 2 2" xfId="29239"/>
    <cellStyle name="SAPBEXHLevel1 5 2 5 2 2 2" xfId="29238"/>
    <cellStyle name="SAPBEXHLevel1 5 2 5 2 2 2 2" xfId="29237"/>
    <cellStyle name="SAPBEXHLevel1 5 2 5 2 2 3" xfId="29236"/>
    <cellStyle name="SAPBEXHLevel1 5 2 5 2 3" xfId="29235"/>
    <cellStyle name="SAPBEXHLevel1 5 2 5 2 3 2" xfId="29234"/>
    <cellStyle name="SAPBEXHLevel1 5 2 5 2 4" xfId="29233"/>
    <cellStyle name="SAPBEXHLevel1 5 2 5 3" xfId="29232"/>
    <cellStyle name="SAPBEXHLevel1 5 2 5 3 2" xfId="29231"/>
    <cellStyle name="SAPBEXHLevel1 5 2 5 3 2 2" xfId="29230"/>
    <cellStyle name="SAPBEXHLevel1 5 2 5 3 3" xfId="29229"/>
    <cellStyle name="SAPBEXHLevel1 5 2 5 4" xfId="29228"/>
    <cellStyle name="SAPBEXHLevel1 5 2 5 4 2" xfId="29227"/>
    <cellStyle name="SAPBEXHLevel1 5 2 5 5" xfId="29226"/>
    <cellStyle name="SAPBEXHLevel1 5 2 6" xfId="29225"/>
    <cellStyle name="SAPBEXHLevel1 5 2 6 2" xfId="29224"/>
    <cellStyle name="SAPBEXHLevel1 5 2 6 2 2" xfId="29223"/>
    <cellStyle name="SAPBEXHLevel1 5 2 6 2 2 2" xfId="29222"/>
    <cellStyle name="SAPBEXHLevel1 5 2 6 2 2 2 2" xfId="29221"/>
    <cellStyle name="SAPBEXHLevel1 5 2 6 2 2 3" xfId="29220"/>
    <cellStyle name="SAPBEXHLevel1 5 2 6 2 3" xfId="29219"/>
    <cellStyle name="SAPBEXHLevel1 5 2 6 2 3 2" xfId="29218"/>
    <cellStyle name="SAPBEXHLevel1 5 2 6 2 4" xfId="29217"/>
    <cellStyle name="SAPBEXHLevel1 5 2 6 3" xfId="29216"/>
    <cellStyle name="SAPBEXHLevel1 5 2 6 3 2" xfId="29215"/>
    <cellStyle name="SAPBEXHLevel1 5 2 6 4" xfId="29214"/>
    <cellStyle name="SAPBEXHLevel1 5 2 7" xfId="29213"/>
    <cellStyle name="SAPBEXHLevel1 5 2 7 2" xfId="29212"/>
    <cellStyle name="SAPBEXHLevel1 5 2 7 2 2" xfId="29211"/>
    <cellStyle name="SAPBEXHLevel1 5 2 7 2 2 2" xfId="29210"/>
    <cellStyle name="SAPBEXHLevel1 5 2 7 2 2 2 2" xfId="29209"/>
    <cellStyle name="SAPBEXHLevel1 5 2 7 2 2 3" xfId="29208"/>
    <cellStyle name="SAPBEXHLevel1 5 2 7 2 3" xfId="29207"/>
    <cellStyle name="SAPBEXHLevel1 5 2 7 2 3 2" xfId="29206"/>
    <cellStyle name="SAPBEXHLevel1 5 2 7 2 4" xfId="29205"/>
    <cellStyle name="SAPBEXHLevel1 5 2 7 3" xfId="29204"/>
    <cellStyle name="SAPBEXHLevel1 5 2 7 3 2" xfId="29203"/>
    <cellStyle name="SAPBEXHLevel1 5 2 7 3 2 2" xfId="29202"/>
    <cellStyle name="SAPBEXHLevel1 5 2 7 3 3" xfId="29201"/>
    <cellStyle name="SAPBEXHLevel1 5 2 7 4" xfId="29200"/>
    <cellStyle name="SAPBEXHLevel1 5 2 7 4 2" xfId="29199"/>
    <cellStyle name="SAPBEXHLevel1 5 2 7 5" xfId="29198"/>
    <cellStyle name="SAPBEXHLevel1 5 3" xfId="29197"/>
    <cellStyle name="SAPBEXHLevel1 5 3 2" xfId="29196"/>
    <cellStyle name="SAPBEXHLevel1 5 3 2 2" xfId="29195"/>
    <cellStyle name="SAPBEXHLevel1 5 3 2 2 2" xfId="29194"/>
    <cellStyle name="SAPBEXHLevel1 5 3 2 2 2 2" xfId="29193"/>
    <cellStyle name="SAPBEXHLevel1 5 3 2 2 3" xfId="29192"/>
    <cellStyle name="SAPBEXHLevel1 5 3 2 3" xfId="29191"/>
    <cellStyle name="SAPBEXHLevel1 5 3 2 3 2" xfId="29190"/>
    <cellStyle name="SAPBEXHLevel1 5 3 2 4" xfId="29189"/>
    <cellStyle name="SAPBEXHLevel1 5 3 3" xfId="29188"/>
    <cellStyle name="SAPBEXHLevel1 5 3 3 2" xfId="29187"/>
    <cellStyle name="SAPBEXHLevel1 5 4" xfId="29186"/>
    <cellStyle name="SAPBEXHLevel1 5 4 2" xfId="29185"/>
    <cellStyle name="SAPBEXHLevel1 5 4 2 2" xfId="29184"/>
    <cellStyle name="SAPBEXHLevel1 5 4 2 2 2" xfId="29183"/>
    <cellStyle name="SAPBEXHLevel1 5 4 2 2 2 2" xfId="29182"/>
    <cellStyle name="SAPBEXHLevel1 5 4 2 2 3" xfId="29181"/>
    <cellStyle name="SAPBEXHLevel1 5 4 2 3" xfId="29180"/>
    <cellStyle name="SAPBEXHLevel1 5 4 2 3 2" xfId="29179"/>
    <cellStyle name="SAPBEXHLevel1 5 4 2 4" xfId="29178"/>
    <cellStyle name="SAPBEXHLevel1 5 5" xfId="29177"/>
    <cellStyle name="SAPBEXHLevel1 5 5 2" xfId="29176"/>
    <cellStyle name="SAPBEXHLevel1 5 5 2 2" xfId="29175"/>
    <cellStyle name="SAPBEXHLevel1 5 5 2 2 2" xfId="29174"/>
    <cellStyle name="SAPBEXHLevel1 5 5 2 2 2 2" xfId="29173"/>
    <cellStyle name="SAPBEXHLevel1 5 5 2 2 3" xfId="29172"/>
    <cellStyle name="SAPBEXHLevel1 5 5 2 3" xfId="29171"/>
    <cellStyle name="SAPBEXHLevel1 5 5 2 3 2" xfId="29170"/>
    <cellStyle name="SAPBEXHLevel1 5 5 2 4" xfId="29169"/>
    <cellStyle name="SAPBEXHLevel1 5 5 3" xfId="29168"/>
    <cellStyle name="SAPBEXHLevel1 5 5 3 2" xfId="29167"/>
    <cellStyle name="SAPBEXHLevel1 5 5 4" xfId="29166"/>
    <cellStyle name="SAPBEXHLevel1 5 6" xfId="29165"/>
    <cellStyle name="SAPBEXHLevel1 5 6 2" xfId="29164"/>
    <cellStyle name="SAPBEXHLevel1 5 6 2 2" xfId="29163"/>
    <cellStyle name="SAPBEXHLevel1 5 6 2 2 2" xfId="29162"/>
    <cellStyle name="SAPBEXHLevel1 5 6 2 2 2 2" xfId="29161"/>
    <cellStyle name="SAPBEXHLevel1 5 6 2 2 3" xfId="29160"/>
    <cellStyle name="SAPBEXHLevel1 5 6 2 3" xfId="29159"/>
    <cellStyle name="SAPBEXHLevel1 5 6 2 3 2" xfId="29158"/>
    <cellStyle name="SAPBEXHLevel1 5 6 2 4" xfId="29157"/>
    <cellStyle name="SAPBEXHLevel1 5 6 3" xfId="29156"/>
    <cellStyle name="SAPBEXHLevel1 5 6 3 2" xfId="29155"/>
    <cellStyle name="SAPBEXHLevel1 5 6 3 2 2" xfId="29154"/>
    <cellStyle name="SAPBEXHLevel1 5 6 3 3" xfId="29153"/>
    <cellStyle name="SAPBEXHLevel1 5 6 4" xfId="29152"/>
    <cellStyle name="SAPBEXHLevel1 5 6 4 2" xfId="29151"/>
    <cellStyle name="SAPBEXHLevel1 5 6 5" xfId="29150"/>
    <cellStyle name="SAPBEXHLevel1 5 7" xfId="29149"/>
    <cellStyle name="SAPBEXHLevel1 5 7 2" xfId="29148"/>
    <cellStyle name="SAPBEXHLevel1 5 7 2 2" xfId="29147"/>
    <cellStyle name="SAPBEXHLevel1 5 7 2 2 2" xfId="29146"/>
    <cellStyle name="SAPBEXHLevel1 5 7 2 2 2 2" xfId="29145"/>
    <cellStyle name="SAPBEXHLevel1 5 7 2 2 3" xfId="29144"/>
    <cellStyle name="SAPBEXHLevel1 5 7 2 3" xfId="29143"/>
    <cellStyle name="SAPBEXHLevel1 5 7 2 3 2" xfId="29142"/>
    <cellStyle name="SAPBEXHLevel1 5 7 2 4" xfId="29141"/>
    <cellStyle name="SAPBEXHLevel1 5 7 3" xfId="29140"/>
    <cellStyle name="SAPBEXHLevel1 5 7 3 2" xfId="29139"/>
    <cellStyle name="SAPBEXHLevel1 5 7 4" xfId="29138"/>
    <cellStyle name="SAPBEXHLevel1 5 8" xfId="29137"/>
    <cellStyle name="SAPBEXHLevel1 5 8 2" xfId="29136"/>
    <cellStyle name="SAPBEXHLevel1 5 8 2 2" xfId="29135"/>
    <cellStyle name="SAPBEXHLevel1 5 8 2 2 2" xfId="29134"/>
    <cellStyle name="SAPBEXHLevel1 5 8 2 2 2 2" xfId="29133"/>
    <cellStyle name="SAPBEXHLevel1 5 8 2 2 3" xfId="29132"/>
    <cellStyle name="SAPBEXHLevel1 5 8 2 3" xfId="29131"/>
    <cellStyle name="SAPBEXHLevel1 5 8 2 3 2" xfId="29130"/>
    <cellStyle name="SAPBEXHLevel1 5 8 2 4" xfId="29129"/>
    <cellStyle name="SAPBEXHLevel1 5 8 3" xfId="29128"/>
    <cellStyle name="SAPBEXHLevel1 5 8 3 2" xfId="29127"/>
    <cellStyle name="SAPBEXHLevel1 5 8 3 2 2" xfId="29126"/>
    <cellStyle name="SAPBEXHLevel1 5 8 3 3" xfId="29125"/>
    <cellStyle name="SAPBEXHLevel1 5 8 4" xfId="29124"/>
    <cellStyle name="SAPBEXHLevel1 5 8 4 2" xfId="29123"/>
    <cellStyle name="SAPBEXHLevel1 5 8 5" xfId="29122"/>
    <cellStyle name="SAPBEXHLevel1 6" xfId="29121"/>
    <cellStyle name="SAPBEXHLevel1 6 2" xfId="29120"/>
    <cellStyle name="SAPBEXHLevel1 6 2 2" xfId="29119"/>
    <cellStyle name="SAPBEXHLevel1 6 2 2 2" xfId="29118"/>
    <cellStyle name="SAPBEXHLevel1 6 2 2 2 2" xfId="29117"/>
    <cellStyle name="SAPBEXHLevel1 6 2 2 2 2 2" xfId="29116"/>
    <cellStyle name="SAPBEXHLevel1 6 2 2 2 2 2 2" xfId="29115"/>
    <cellStyle name="SAPBEXHLevel1 6 2 2 2 2 3" xfId="29114"/>
    <cellStyle name="SAPBEXHLevel1 6 2 2 2 3" xfId="29113"/>
    <cellStyle name="SAPBEXHLevel1 6 2 2 2 3 2" xfId="29112"/>
    <cellStyle name="SAPBEXHLevel1 6 2 2 2 4" xfId="29111"/>
    <cellStyle name="SAPBEXHLevel1 6 2 2 3" xfId="29110"/>
    <cellStyle name="SAPBEXHLevel1 6 2 2 3 2" xfId="29109"/>
    <cellStyle name="SAPBEXHLevel1 6 2 3" xfId="29108"/>
    <cellStyle name="SAPBEXHLevel1 6 2 3 2" xfId="29107"/>
    <cellStyle name="SAPBEXHLevel1 6 2 3 2 2" xfId="29106"/>
    <cellStyle name="SAPBEXHLevel1 6 2 3 2 2 2" xfId="29105"/>
    <cellStyle name="SAPBEXHLevel1 6 2 3 2 2 2 2" xfId="29104"/>
    <cellStyle name="SAPBEXHLevel1 6 2 3 2 2 3" xfId="29103"/>
    <cellStyle name="SAPBEXHLevel1 6 2 3 2 3" xfId="29102"/>
    <cellStyle name="SAPBEXHLevel1 6 2 3 2 3 2" xfId="29101"/>
    <cellStyle name="SAPBEXHLevel1 6 2 3 2 4" xfId="29100"/>
    <cellStyle name="SAPBEXHLevel1 6 2 4" xfId="29099"/>
    <cellStyle name="SAPBEXHLevel1 6 2 4 2" xfId="29098"/>
    <cellStyle name="SAPBEXHLevel1 6 2 4 2 2" xfId="29097"/>
    <cellStyle name="SAPBEXHLevel1 6 2 4 2 2 2" xfId="29096"/>
    <cellStyle name="SAPBEXHLevel1 6 2 4 2 2 2 2" xfId="29095"/>
    <cellStyle name="SAPBEXHLevel1 6 2 4 2 2 3" xfId="29094"/>
    <cellStyle name="SAPBEXHLevel1 6 2 4 2 3" xfId="29093"/>
    <cellStyle name="SAPBEXHLevel1 6 2 4 2 3 2" xfId="29092"/>
    <cellStyle name="SAPBEXHLevel1 6 2 4 2 4" xfId="29091"/>
    <cellStyle name="SAPBEXHLevel1 6 2 4 3" xfId="29090"/>
    <cellStyle name="SAPBEXHLevel1 6 2 4 3 2" xfId="29089"/>
    <cellStyle name="SAPBEXHLevel1 6 2 4 4" xfId="29088"/>
    <cellStyle name="SAPBEXHLevel1 6 2 5" xfId="29087"/>
    <cellStyle name="SAPBEXHLevel1 6 2 5 2" xfId="29086"/>
    <cellStyle name="SAPBEXHLevel1 6 2 5 2 2" xfId="29085"/>
    <cellStyle name="SAPBEXHLevel1 6 2 5 2 2 2" xfId="29084"/>
    <cellStyle name="SAPBEXHLevel1 6 2 5 2 2 2 2" xfId="29083"/>
    <cellStyle name="SAPBEXHLevel1 6 2 5 2 2 3" xfId="29082"/>
    <cellStyle name="SAPBEXHLevel1 6 2 5 2 3" xfId="29081"/>
    <cellStyle name="SAPBEXHLevel1 6 2 5 2 3 2" xfId="29080"/>
    <cellStyle name="SAPBEXHLevel1 6 2 5 2 4" xfId="29079"/>
    <cellStyle name="SAPBEXHLevel1 6 2 5 3" xfId="29078"/>
    <cellStyle name="SAPBEXHLevel1 6 2 5 3 2" xfId="29077"/>
    <cellStyle name="SAPBEXHLevel1 6 2 5 3 2 2" xfId="29076"/>
    <cellStyle name="SAPBEXHLevel1 6 2 5 3 3" xfId="29075"/>
    <cellStyle name="SAPBEXHLevel1 6 2 5 4" xfId="29074"/>
    <cellStyle name="SAPBEXHLevel1 6 2 5 4 2" xfId="29073"/>
    <cellStyle name="SAPBEXHLevel1 6 2 5 5" xfId="29072"/>
    <cellStyle name="SAPBEXHLevel1 6 2 6" xfId="29071"/>
    <cellStyle name="SAPBEXHLevel1 6 2 6 2" xfId="29070"/>
    <cellStyle name="SAPBEXHLevel1 6 2 6 2 2" xfId="29069"/>
    <cellStyle name="SAPBEXHLevel1 6 2 6 2 2 2" xfId="29068"/>
    <cellStyle name="SAPBEXHLevel1 6 2 6 2 2 2 2" xfId="29067"/>
    <cellStyle name="SAPBEXHLevel1 6 2 6 2 2 3" xfId="29066"/>
    <cellStyle name="SAPBEXHLevel1 6 2 6 2 3" xfId="29065"/>
    <cellStyle name="SAPBEXHLevel1 6 2 6 2 3 2" xfId="29064"/>
    <cellStyle name="SAPBEXHLevel1 6 2 6 2 4" xfId="29063"/>
    <cellStyle name="SAPBEXHLevel1 6 2 6 3" xfId="29062"/>
    <cellStyle name="SAPBEXHLevel1 6 2 6 3 2" xfId="29061"/>
    <cellStyle name="SAPBEXHLevel1 6 2 6 4" xfId="29060"/>
    <cellStyle name="SAPBEXHLevel1 6 2 7" xfId="29059"/>
    <cellStyle name="SAPBEXHLevel1 6 2 7 2" xfId="29058"/>
    <cellStyle name="SAPBEXHLevel1 6 2 7 2 2" xfId="29057"/>
    <cellStyle name="SAPBEXHLevel1 6 2 7 2 2 2" xfId="29056"/>
    <cellStyle name="SAPBEXHLevel1 6 2 7 2 2 2 2" xfId="29055"/>
    <cellStyle name="SAPBEXHLevel1 6 2 7 2 2 3" xfId="29054"/>
    <cellStyle name="SAPBEXHLevel1 6 2 7 2 3" xfId="29053"/>
    <cellStyle name="SAPBEXHLevel1 6 2 7 2 3 2" xfId="29052"/>
    <cellStyle name="SAPBEXHLevel1 6 2 7 2 4" xfId="29051"/>
    <cellStyle name="SAPBEXHLevel1 6 2 7 3" xfId="29050"/>
    <cellStyle name="SAPBEXHLevel1 6 2 7 3 2" xfId="29049"/>
    <cellStyle name="SAPBEXHLevel1 6 2 7 3 2 2" xfId="29048"/>
    <cellStyle name="SAPBEXHLevel1 6 2 7 3 3" xfId="29047"/>
    <cellStyle name="SAPBEXHLevel1 6 2 7 4" xfId="29046"/>
    <cellStyle name="SAPBEXHLevel1 6 2 7 4 2" xfId="29045"/>
    <cellStyle name="SAPBEXHLevel1 6 2 7 5" xfId="29044"/>
    <cellStyle name="SAPBEXHLevel1 6 3" xfId="29043"/>
    <cellStyle name="SAPBEXHLevel1 6 3 2" xfId="29042"/>
    <cellStyle name="SAPBEXHLevel1 6 3 2 2" xfId="29041"/>
    <cellStyle name="SAPBEXHLevel1 6 3 2 2 2" xfId="29040"/>
    <cellStyle name="SAPBEXHLevel1 6 3 2 2 2 2" xfId="29039"/>
    <cellStyle name="SAPBEXHLevel1 6 3 2 2 3" xfId="29038"/>
    <cellStyle name="SAPBEXHLevel1 6 3 2 3" xfId="29037"/>
    <cellStyle name="SAPBEXHLevel1 6 3 2 3 2" xfId="29036"/>
    <cellStyle name="SAPBEXHLevel1 6 3 2 4" xfId="29035"/>
    <cellStyle name="SAPBEXHLevel1 6 3 3" xfId="29034"/>
    <cellStyle name="SAPBEXHLevel1 6 3 3 2" xfId="29033"/>
    <cellStyle name="SAPBEXHLevel1 6 4" xfId="29032"/>
    <cellStyle name="SAPBEXHLevel1 6 4 2" xfId="29031"/>
    <cellStyle name="SAPBEXHLevel1 6 4 2 2" xfId="29030"/>
    <cellStyle name="SAPBEXHLevel1 6 4 2 2 2" xfId="29029"/>
    <cellStyle name="SAPBEXHLevel1 6 4 2 2 2 2" xfId="29028"/>
    <cellStyle name="SAPBEXHLevel1 6 4 2 2 3" xfId="29027"/>
    <cellStyle name="SAPBEXHLevel1 6 4 2 3" xfId="29026"/>
    <cellStyle name="SAPBEXHLevel1 6 4 2 3 2" xfId="29025"/>
    <cellStyle name="SAPBEXHLevel1 6 4 2 4" xfId="29024"/>
    <cellStyle name="SAPBEXHLevel1 6 5" xfId="29023"/>
    <cellStyle name="SAPBEXHLevel1 6 5 2" xfId="29022"/>
    <cellStyle name="SAPBEXHLevel1 6 5 2 2" xfId="29021"/>
    <cellStyle name="SAPBEXHLevel1 6 5 2 2 2" xfId="29020"/>
    <cellStyle name="SAPBEXHLevel1 6 5 2 2 2 2" xfId="29019"/>
    <cellStyle name="SAPBEXHLevel1 6 5 2 2 3" xfId="29018"/>
    <cellStyle name="SAPBEXHLevel1 6 5 2 3" xfId="29017"/>
    <cellStyle name="SAPBEXHLevel1 6 5 2 3 2" xfId="29016"/>
    <cellStyle name="SAPBEXHLevel1 6 5 2 4" xfId="29015"/>
    <cellStyle name="SAPBEXHLevel1 6 5 3" xfId="29014"/>
    <cellStyle name="SAPBEXHLevel1 6 5 3 2" xfId="29013"/>
    <cellStyle name="SAPBEXHLevel1 6 5 4" xfId="29012"/>
    <cellStyle name="SAPBEXHLevel1 6 6" xfId="29011"/>
    <cellStyle name="SAPBEXHLevel1 6 6 2" xfId="29010"/>
    <cellStyle name="SAPBEXHLevel1 6 6 2 2" xfId="29009"/>
    <cellStyle name="SAPBEXHLevel1 6 6 2 2 2" xfId="29008"/>
    <cellStyle name="SAPBEXHLevel1 6 6 2 2 2 2" xfId="29007"/>
    <cellStyle name="SAPBEXHLevel1 6 6 2 2 3" xfId="29006"/>
    <cellStyle name="SAPBEXHLevel1 6 6 2 3" xfId="29005"/>
    <cellStyle name="SAPBEXHLevel1 6 6 2 3 2" xfId="29004"/>
    <cellStyle name="SAPBEXHLevel1 6 6 2 4" xfId="29003"/>
    <cellStyle name="SAPBEXHLevel1 6 6 3" xfId="29002"/>
    <cellStyle name="SAPBEXHLevel1 6 6 3 2" xfId="29001"/>
    <cellStyle name="SAPBEXHLevel1 6 6 3 2 2" xfId="29000"/>
    <cellStyle name="SAPBEXHLevel1 6 6 3 3" xfId="28999"/>
    <cellStyle name="SAPBEXHLevel1 6 6 4" xfId="28998"/>
    <cellStyle name="SAPBEXHLevel1 6 6 4 2" xfId="28997"/>
    <cellStyle name="SAPBEXHLevel1 6 6 5" xfId="28996"/>
    <cellStyle name="SAPBEXHLevel1 6 7" xfId="28995"/>
    <cellStyle name="SAPBEXHLevel1 6 7 2" xfId="28994"/>
    <cellStyle name="SAPBEXHLevel1 6 7 2 2" xfId="28993"/>
    <cellStyle name="SAPBEXHLevel1 6 7 2 2 2" xfId="28992"/>
    <cellStyle name="SAPBEXHLevel1 6 7 2 2 2 2" xfId="28991"/>
    <cellStyle name="SAPBEXHLevel1 6 7 2 2 3" xfId="28990"/>
    <cellStyle name="SAPBEXHLevel1 6 7 2 3" xfId="28989"/>
    <cellStyle name="SAPBEXHLevel1 6 7 2 3 2" xfId="28988"/>
    <cellStyle name="SAPBEXHLevel1 6 7 2 4" xfId="28987"/>
    <cellStyle name="SAPBEXHLevel1 6 7 3" xfId="28986"/>
    <cellStyle name="SAPBEXHLevel1 6 7 3 2" xfId="28985"/>
    <cellStyle name="SAPBEXHLevel1 6 7 4" xfId="28984"/>
    <cellStyle name="SAPBEXHLevel1 6 8" xfId="28983"/>
    <cellStyle name="SAPBEXHLevel1 6 8 2" xfId="28982"/>
    <cellStyle name="SAPBEXHLevel1 6 8 2 2" xfId="28981"/>
    <cellStyle name="SAPBEXHLevel1 6 8 2 2 2" xfId="28980"/>
    <cellStyle name="SAPBEXHLevel1 6 8 2 2 2 2" xfId="28979"/>
    <cellStyle name="SAPBEXHLevel1 6 8 2 2 3" xfId="28978"/>
    <cellStyle name="SAPBEXHLevel1 6 8 2 3" xfId="28977"/>
    <cellStyle name="SAPBEXHLevel1 6 8 2 3 2" xfId="28976"/>
    <cellStyle name="SAPBEXHLevel1 6 8 2 4" xfId="28975"/>
    <cellStyle name="SAPBEXHLevel1 6 8 3" xfId="28974"/>
    <cellStyle name="SAPBEXHLevel1 6 8 3 2" xfId="28973"/>
    <cellStyle name="SAPBEXHLevel1 6 8 3 2 2" xfId="28972"/>
    <cellStyle name="SAPBEXHLevel1 6 8 3 3" xfId="28971"/>
    <cellStyle name="SAPBEXHLevel1 6 8 4" xfId="28970"/>
    <cellStyle name="SAPBEXHLevel1 6 8 4 2" xfId="28969"/>
    <cellStyle name="SAPBEXHLevel1 6 8 5" xfId="28968"/>
    <cellStyle name="SAPBEXHLevel1 7" xfId="28967"/>
    <cellStyle name="SAPBEXHLevel1 7 2" xfId="28966"/>
    <cellStyle name="SAPBEXHLevel1 7 2 2" xfId="28965"/>
    <cellStyle name="SAPBEXHLevel1 7 2 2 2" xfId="28964"/>
    <cellStyle name="SAPBEXHLevel1 7 2 2 2 2" xfId="28963"/>
    <cellStyle name="SAPBEXHLevel1 7 2 2 2 2 2" xfId="28962"/>
    <cellStyle name="SAPBEXHLevel1 7 2 2 2 3" xfId="28961"/>
    <cellStyle name="SAPBEXHLevel1 7 2 2 3" xfId="28960"/>
    <cellStyle name="SAPBEXHLevel1 7 2 2 3 2" xfId="28959"/>
    <cellStyle name="SAPBEXHLevel1 7 2 2 4" xfId="28958"/>
    <cellStyle name="SAPBEXHLevel1 7 2 3" xfId="28957"/>
    <cellStyle name="SAPBEXHLevel1 7 2 3 2" xfId="28956"/>
    <cellStyle name="SAPBEXHLevel1 7 2 4" xfId="28955"/>
    <cellStyle name="SAPBEXHLevel1 7 3" xfId="28954"/>
    <cellStyle name="SAPBEXHLevel1 7 3 2" xfId="28953"/>
    <cellStyle name="SAPBEXHLevel1 7 3 2 2" xfId="28952"/>
    <cellStyle name="SAPBEXHLevel1 7 3 2 2 2" xfId="28951"/>
    <cellStyle name="SAPBEXHLevel1 7 3 2 2 2 2" xfId="28950"/>
    <cellStyle name="SAPBEXHLevel1 7 3 2 2 3" xfId="28949"/>
    <cellStyle name="SAPBEXHLevel1 7 3 2 3" xfId="28948"/>
    <cellStyle name="SAPBEXHLevel1 7 3 2 3 2" xfId="28947"/>
    <cellStyle name="SAPBEXHLevel1 7 3 2 4" xfId="28946"/>
    <cellStyle name="SAPBEXHLevel1 7 3 3" xfId="28945"/>
    <cellStyle name="SAPBEXHLevel1 7 3 3 2" xfId="28944"/>
    <cellStyle name="SAPBEXHLevel1 7 3 3 2 2" xfId="28943"/>
    <cellStyle name="SAPBEXHLevel1 7 3 3 3" xfId="28942"/>
    <cellStyle name="SAPBEXHLevel1 7 3 4" xfId="28941"/>
    <cellStyle name="SAPBEXHLevel1 7 3 4 2" xfId="28940"/>
    <cellStyle name="SAPBEXHLevel1 7 3 5" xfId="28939"/>
    <cellStyle name="SAPBEXHLevel1 7 4" xfId="28938"/>
    <cellStyle name="SAPBEXHLevel1 7 4 2" xfId="28937"/>
    <cellStyle name="SAPBEXHLevel1 7 4 2 2" xfId="28936"/>
    <cellStyle name="SAPBEXHLevel1 7 4 2 2 2" xfId="28935"/>
    <cellStyle name="SAPBEXHLevel1 7 4 2 2 2 2" xfId="28934"/>
    <cellStyle name="SAPBEXHLevel1 7 4 2 2 3" xfId="28933"/>
    <cellStyle name="SAPBEXHLevel1 7 4 2 3" xfId="28932"/>
    <cellStyle name="SAPBEXHLevel1 7 4 2 3 2" xfId="28931"/>
    <cellStyle name="SAPBEXHLevel1 7 4 2 4" xfId="28930"/>
    <cellStyle name="SAPBEXHLevel1 7 4 3" xfId="28929"/>
    <cellStyle name="SAPBEXHLevel1 7 4 3 2" xfId="28928"/>
    <cellStyle name="SAPBEXHLevel1 7 4 4" xfId="28927"/>
    <cellStyle name="SAPBEXHLevel1 7 5" xfId="28926"/>
    <cellStyle name="SAPBEXHLevel1 7 5 2" xfId="28925"/>
    <cellStyle name="SAPBEXHLevel1 7 5 2 2" xfId="28924"/>
    <cellStyle name="SAPBEXHLevel1 7 5 2 2 2" xfId="28923"/>
    <cellStyle name="SAPBEXHLevel1 7 5 2 2 2 2" xfId="28922"/>
    <cellStyle name="SAPBEXHLevel1 7 5 2 2 3" xfId="28921"/>
    <cellStyle name="SAPBEXHLevel1 7 5 2 3" xfId="28920"/>
    <cellStyle name="SAPBEXHLevel1 7 5 2 3 2" xfId="28919"/>
    <cellStyle name="SAPBEXHLevel1 7 5 2 4" xfId="28918"/>
    <cellStyle name="SAPBEXHLevel1 7 5 3" xfId="28917"/>
    <cellStyle name="SAPBEXHLevel1 7 5 3 2" xfId="28916"/>
    <cellStyle name="SAPBEXHLevel1 7 5 3 2 2" xfId="28915"/>
    <cellStyle name="SAPBEXHLevel1 7 5 3 3" xfId="28914"/>
    <cellStyle name="SAPBEXHLevel1 7 5 4" xfId="28913"/>
    <cellStyle name="SAPBEXHLevel1 7 5 4 2" xfId="28912"/>
    <cellStyle name="SAPBEXHLevel1 7 5 5" xfId="28911"/>
    <cellStyle name="SAPBEXHLevel1 7 6" xfId="28910"/>
    <cellStyle name="SAPBEXHLevel1 7 6 2" xfId="28909"/>
    <cellStyle name="SAPBEXHLevel1 8" xfId="28908"/>
    <cellStyle name="SAPBEXHLevel1 8 2" xfId="28907"/>
    <cellStyle name="SAPBEXHLevel1 8 2 2" xfId="28906"/>
    <cellStyle name="SAPBEXHLevel1 8 2 2 2" xfId="28905"/>
    <cellStyle name="SAPBEXHLevel1 8 2 2 2 2" xfId="28904"/>
    <cellStyle name="SAPBEXHLevel1 8 2 2 3" xfId="28903"/>
    <cellStyle name="SAPBEXHLevel1 8 2 3" xfId="28902"/>
    <cellStyle name="SAPBEXHLevel1 8 2 3 2" xfId="28901"/>
    <cellStyle name="SAPBEXHLevel1 8 2 4" xfId="28900"/>
    <cellStyle name="SAPBEXHLevel1 9" xfId="28899"/>
    <cellStyle name="SAPBEXHLevel1 9 2" xfId="28898"/>
    <cellStyle name="SAPBEXHLevel1 9 2 2" xfId="28897"/>
    <cellStyle name="SAPBEXHLevel1 9 2 2 2" xfId="28896"/>
    <cellStyle name="SAPBEXHLevel1 9 2 2 2 2" xfId="28895"/>
    <cellStyle name="SAPBEXHLevel1 9 2 2 3" xfId="28894"/>
    <cellStyle name="SAPBEXHLevel1 9 2 3" xfId="28893"/>
    <cellStyle name="SAPBEXHLevel1 9 2 3 2" xfId="28892"/>
    <cellStyle name="SAPBEXHLevel1 9 2 4" xfId="28891"/>
    <cellStyle name="SAPBEXHLevel1 9 3" xfId="28890"/>
    <cellStyle name="SAPBEXHLevel1 9 3 2" xfId="28889"/>
    <cellStyle name="SAPBEXHLevel1 9 3 2 2" xfId="28888"/>
    <cellStyle name="SAPBEXHLevel1 9 3 3" xfId="28887"/>
    <cellStyle name="SAPBEXHLevel1 9 4" xfId="28886"/>
    <cellStyle name="SAPBEXHLevel1 9 4 2" xfId="28885"/>
    <cellStyle name="SAPBEXHLevel1 9 5" xfId="28884"/>
    <cellStyle name="SAPBEXHLevel1X" xfId="28883"/>
    <cellStyle name="SAPBEXHLevel1X 2" xfId="28882"/>
    <cellStyle name="SAPBEXHLevel1X 2 2" xfId="28881"/>
    <cellStyle name="SAPBEXHLevel1X 2 2 2" xfId="28880"/>
    <cellStyle name="SAPBEXHLevel1X 2 2 2 2" xfId="28879"/>
    <cellStyle name="SAPBEXHLevel1X 2 2 2 2 2" xfId="28878"/>
    <cellStyle name="SAPBEXHLevel1X 2 2 2 2 2 2" xfId="28877"/>
    <cellStyle name="SAPBEXHLevel1X 2 2 2 2 2 2 2" xfId="28876"/>
    <cellStyle name="SAPBEXHLevel1X 2 2 2 2 2 2 2 2" xfId="28875"/>
    <cellStyle name="SAPBEXHLevel1X 2 2 2 2 2 2 2 2 2" xfId="28874"/>
    <cellStyle name="SAPBEXHLevel1X 2 2 2 2 2 2 2 2 2 2" xfId="28873"/>
    <cellStyle name="SAPBEXHLevel1X 2 2 2 2 2 2 2 2 3" xfId="28872"/>
    <cellStyle name="SAPBEXHLevel1X 2 2 2 2 2 2 2 3" xfId="28871"/>
    <cellStyle name="SAPBEXHLevel1X 2 2 2 2 2 2 2 3 2" xfId="28870"/>
    <cellStyle name="SAPBEXHLevel1X 2 2 2 2 2 2 2 4" xfId="28869"/>
    <cellStyle name="SAPBEXHLevel1X 2 2 2 2 2 2 3" xfId="28868"/>
    <cellStyle name="SAPBEXHLevel1X 2 2 2 2 2 2 3 2" xfId="28867"/>
    <cellStyle name="SAPBEXHLevel1X 2 2 2 2 2 3" xfId="28866"/>
    <cellStyle name="SAPBEXHLevel1X 2 2 2 2 2 3 2" xfId="28865"/>
    <cellStyle name="SAPBEXHLevel1X 2 2 2 2 2 3 2 2" xfId="28864"/>
    <cellStyle name="SAPBEXHLevel1X 2 2 2 2 2 3 2 2 2" xfId="28863"/>
    <cellStyle name="SAPBEXHLevel1X 2 2 2 2 2 3 2 2 2 2" xfId="28862"/>
    <cellStyle name="SAPBEXHLevel1X 2 2 2 2 2 3 2 2 3" xfId="28861"/>
    <cellStyle name="SAPBEXHLevel1X 2 2 2 2 2 3 2 3" xfId="28860"/>
    <cellStyle name="SAPBEXHLevel1X 2 2 2 2 2 3 2 3 2" xfId="28859"/>
    <cellStyle name="SAPBEXHLevel1X 2 2 2 2 2 3 2 4" xfId="28858"/>
    <cellStyle name="SAPBEXHLevel1X 2 2 2 2 2 4" xfId="28857"/>
    <cellStyle name="SAPBEXHLevel1X 2 2 2 2 2 4 2" xfId="28856"/>
    <cellStyle name="SAPBEXHLevel1X 2 2 2 2 2 4 2 2" xfId="28855"/>
    <cellStyle name="SAPBEXHLevel1X 2 2 2 2 2 4 2 2 2" xfId="28854"/>
    <cellStyle name="SAPBEXHLevel1X 2 2 2 2 2 4 2 2 2 2" xfId="28853"/>
    <cellStyle name="SAPBEXHLevel1X 2 2 2 2 2 4 2 2 3" xfId="28852"/>
    <cellStyle name="SAPBEXHLevel1X 2 2 2 2 2 4 2 3" xfId="28851"/>
    <cellStyle name="SAPBEXHLevel1X 2 2 2 2 2 4 2 3 2" xfId="28850"/>
    <cellStyle name="SAPBEXHLevel1X 2 2 2 2 2 4 2 4" xfId="28849"/>
    <cellStyle name="SAPBEXHLevel1X 2 2 2 2 2 4 3" xfId="28848"/>
    <cellStyle name="SAPBEXHLevel1X 2 2 2 2 2 4 3 2" xfId="28847"/>
    <cellStyle name="SAPBEXHLevel1X 2 2 2 2 2 4 4" xfId="28846"/>
    <cellStyle name="SAPBEXHLevel1X 2 2 2 2 2 5" xfId="28845"/>
    <cellStyle name="SAPBEXHLevel1X 2 2 2 2 2 5 2" xfId="28844"/>
    <cellStyle name="SAPBEXHLevel1X 2 2 2 2 2 5 2 2" xfId="28843"/>
    <cellStyle name="SAPBEXHLevel1X 2 2 2 2 2 5 2 2 2" xfId="28842"/>
    <cellStyle name="SAPBEXHLevel1X 2 2 2 2 2 5 2 2 2 2" xfId="28841"/>
    <cellStyle name="SAPBEXHLevel1X 2 2 2 2 2 5 2 2 3" xfId="28840"/>
    <cellStyle name="SAPBEXHLevel1X 2 2 2 2 2 5 2 3" xfId="28839"/>
    <cellStyle name="SAPBEXHLevel1X 2 2 2 2 2 5 2 3 2" xfId="28838"/>
    <cellStyle name="SAPBEXHLevel1X 2 2 2 2 2 5 2 4" xfId="28837"/>
    <cellStyle name="SAPBEXHLevel1X 2 2 2 2 2 5 3" xfId="28836"/>
    <cellStyle name="SAPBEXHLevel1X 2 2 2 2 2 5 3 2" xfId="28835"/>
    <cellStyle name="SAPBEXHLevel1X 2 2 2 2 2 5 3 2 2" xfId="28834"/>
    <cellStyle name="SAPBEXHLevel1X 2 2 2 2 2 5 3 3" xfId="28833"/>
    <cellStyle name="SAPBEXHLevel1X 2 2 2 2 2 5 4" xfId="28832"/>
    <cellStyle name="SAPBEXHLevel1X 2 2 2 2 2 5 4 2" xfId="28831"/>
    <cellStyle name="SAPBEXHLevel1X 2 2 2 2 2 5 5" xfId="28830"/>
    <cellStyle name="SAPBEXHLevel1X 2 2 2 2 2 6" xfId="28829"/>
    <cellStyle name="SAPBEXHLevel1X 2 2 2 2 2 6 2" xfId="28828"/>
    <cellStyle name="SAPBEXHLevel1X 2 2 2 2 2 6 2 2" xfId="28827"/>
    <cellStyle name="SAPBEXHLevel1X 2 2 2 2 2 6 2 2 2" xfId="28826"/>
    <cellStyle name="SAPBEXHLevel1X 2 2 2 2 2 6 2 2 2 2" xfId="28825"/>
    <cellStyle name="SAPBEXHLevel1X 2 2 2 2 2 6 2 2 3" xfId="28824"/>
    <cellStyle name="SAPBEXHLevel1X 2 2 2 2 2 6 2 3" xfId="28823"/>
    <cellStyle name="SAPBEXHLevel1X 2 2 2 2 2 6 2 3 2" xfId="28822"/>
    <cellStyle name="SAPBEXHLevel1X 2 2 2 2 2 6 2 4" xfId="28821"/>
    <cellStyle name="SAPBEXHLevel1X 2 2 2 2 2 6 3" xfId="28820"/>
    <cellStyle name="SAPBEXHLevel1X 2 2 2 2 2 6 3 2" xfId="28819"/>
    <cellStyle name="SAPBEXHLevel1X 2 2 2 2 2 6 4" xfId="28818"/>
    <cellStyle name="SAPBEXHLevel1X 2 2 2 2 2 7" xfId="28817"/>
    <cellStyle name="SAPBEXHLevel1X 2 2 2 2 2 7 2" xfId="28816"/>
    <cellStyle name="SAPBEXHLevel1X 2 2 2 2 2 7 2 2" xfId="28815"/>
    <cellStyle name="SAPBEXHLevel1X 2 2 2 2 2 7 2 2 2" xfId="28814"/>
    <cellStyle name="SAPBEXHLevel1X 2 2 2 2 2 7 2 2 2 2" xfId="28813"/>
    <cellStyle name="SAPBEXHLevel1X 2 2 2 2 2 7 2 2 3" xfId="28812"/>
    <cellStyle name="SAPBEXHLevel1X 2 2 2 2 2 7 2 3" xfId="28811"/>
    <cellStyle name="SAPBEXHLevel1X 2 2 2 2 2 7 2 3 2" xfId="28810"/>
    <cellStyle name="SAPBEXHLevel1X 2 2 2 2 2 7 2 4" xfId="28809"/>
    <cellStyle name="SAPBEXHLevel1X 2 2 2 2 2 7 3" xfId="28808"/>
    <cellStyle name="SAPBEXHLevel1X 2 2 2 2 2 7 3 2" xfId="28807"/>
    <cellStyle name="SAPBEXHLevel1X 2 2 2 2 2 7 3 2 2" xfId="28806"/>
    <cellStyle name="SAPBEXHLevel1X 2 2 2 2 2 7 3 3" xfId="28805"/>
    <cellStyle name="SAPBEXHLevel1X 2 2 2 2 2 7 4" xfId="28804"/>
    <cellStyle name="SAPBEXHLevel1X 2 2 2 2 2 7 4 2" xfId="28803"/>
    <cellStyle name="SAPBEXHLevel1X 2 2 2 2 2 7 5" xfId="28802"/>
    <cellStyle name="SAPBEXHLevel1X 2 2 2 2 3" xfId="28801"/>
    <cellStyle name="SAPBEXHLevel1X 2 2 2 2 3 2" xfId="28800"/>
    <cellStyle name="SAPBEXHLevel1X 2 2 2 2 3 2 2" xfId="28799"/>
    <cellStyle name="SAPBEXHLevel1X 2 2 2 2 3 2 2 2" xfId="28798"/>
    <cellStyle name="SAPBEXHLevel1X 2 2 2 2 3 2 2 2 2" xfId="28797"/>
    <cellStyle name="SAPBEXHLevel1X 2 2 2 2 3 2 2 3" xfId="28796"/>
    <cellStyle name="SAPBEXHLevel1X 2 2 2 2 3 2 3" xfId="28795"/>
    <cellStyle name="SAPBEXHLevel1X 2 2 2 2 3 2 3 2" xfId="28794"/>
    <cellStyle name="SAPBEXHLevel1X 2 2 2 2 3 2 4" xfId="28793"/>
    <cellStyle name="SAPBEXHLevel1X 2 2 2 2 3 3" xfId="28792"/>
    <cellStyle name="SAPBEXHLevel1X 2 2 2 2 3 3 2" xfId="28791"/>
    <cellStyle name="SAPBEXHLevel1X 2 2 2 2 4" xfId="28790"/>
    <cellStyle name="SAPBEXHLevel1X 2 2 2 2 4 2" xfId="28789"/>
    <cellStyle name="SAPBEXHLevel1X 2 2 2 2 4 2 2" xfId="28788"/>
    <cellStyle name="SAPBEXHLevel1X 2 2 2 2 4 2 2 2" xfId="28787"/>
    <cellStyle name="SAPBEXHLevel1X 2 2 2 2 4 2 2 2 2" xfId="28786"/>
    <cellStyle name="SAPBEXHLevel1X 2 2 2 2 4 2 2 3" xfId="28785"/>
    <cellStyle name="SAPBEXHLevel1X 2 2 2 2 4 2 3" xfId="28784"/>
    <cellStyle name="SAPBEXHLevel1X 2 2 2 2 4 2 3 2" xfId="28783"/>
    <cellStyle name="SAPBEXHLevel1X 2 2 2 2 4 2 4" xfId="28782"/>
    <cellStyle name="SAPBEXHLevel1X 2 2 2 2 5" xfId="28781"/>
    <cellStyle name="SAPBEXHLevel1X 2 2 2 2 5 2" xfId="28780"/>
    <cellStyle name="SAPBEXHLevel1X 2 2 2 2 5 2 2" xfId="28779"/>
    <cellStyle name="SAPBEXHLevel1X 2 2 2 2 5 2 2 2" xfId="28778"/>
    <cellStyle name="SAPBEXHLevel1X 2 2 2 2 5 2 2 2 2" xfId="28777"/>
    <cellStyle name="SAPBEXHLevel1X 2 2 2 2 5 2 2 3" xfId="28776"/>
    <cellStyle name="SAPBEXHLevel1X 2 2 2 2 5 2 3" xfId="28775"/>
    <cellStyle name="SAPBEXHLevel1X 2 2 2 2 5 2 3 2" xfId="28774"/>
    <cellStyle name="SAPBEXHLevel1X 2 2 2 2 5 2 4" xfId="28773"/>
    <cellStyle name="SAPBEXHLevel1X 2 2 2 2 5 3" xfId="28772"/>
    <cellStyle name="SAPBEXHLevel1X 2 2 2 2 5 3 2" xfId="28771"/>
    <cellStyle name="SAPBEXHLevel1X 2 2 2 2 5 4" xfId="28770"/>
    <cellStyle name="SAPBEXHLevel1X 2 2 2 2 6" xfId="28769"/>
    <cellStyle name="SAPBEXHLevel1X 2 2 2 2 6 2" xfId="28768"/>
    <cellStyle name="SAPBEXHLevel1X 2 2 2 2 6 2 2" xfId="28767"/>
    <cellStyle name="SAPBEXHLevel1X 2 2 2 2 6 2 2 2" xfId="28766"/>
    <cellStyle name="SAPBEXHLevel1X 2 2 2 2 6 2 2 2 2" xfId="28765"/>
    <cellStyle name="SAPBEXHLevel1X 2 2 2 2 6 2 2 3" xfId="28764"/>
    <cellStyle name="SAPBEXHLevel1X 2 2 2 2 6 2 3" xfId="28763"/>
    <cellStyle name="SAPBEXHLevel1X 2 2 2 2 6 2 3 2" xfId="28762"/>
    <cellStyle name="SAPBEXHLevel1X 2 2 2 2 6 2 4" xfId="28761"/>
    <cellStyle name="SAPBEXHLevel1X 2 2 2 2 6 3" xfId="28760"/>
    <cellStyle name="SAPBEXHLevel1X 2 2 2 2 6 3 2" xfId="28759"/>
    <cellStyle name="SAPBEXHLevel1X 2 2 2 2 6 3 2 2" xfId="28758"/>
    <cellStyle name="SAPBEXHLevel1X 2 2 2 2 6 3 3" xfId="28757"/>
    <cellStyle name="SAPBEXHLevel1X 2 2 2 2 6 4" xfId="28756"/>
    <cellStyle name="SAPBEXHLevel1X 2 2 2 2 6 4 2" xfId="28755"/>
    <cellStyle name="SAPBEXHLevel1X 2 2 2 2 6 5" xfId="28754"/>
    <cellStyle name="SAPBEXHLevel1X 2 2 2 2 7" xfId="28753"/>
    <cellStyle name="SAPBEXHLevel1X 2 2 2 2 7 2" xfId="28752"/>
    <cellStyle name="SAPBEXHLevel1X 2 2 2 2 7 2 2" xfId="28751"/>
    <cellStyle name="SAPBEXHLevel1X 2 2 2 2 7 2 2 2" xfId="28750"/>
    <cellStyle name="SAPBEXHLevel1X 2 2 2 2 7 2 2 2 2" xfId="28749"/>
    <cellStyle name="SAPBEXHLevel1X 2 2 2 2 7 2 2 3" xfId="28748"/>
    <cellStyle name="SAPBEXHLevel1X 2 2 2 2 7 2 3" xfId="28747"/>
    <cellStyle name="SAPBEXHLevel1X 2 2 2 2 7 2 3 2" xfId="28746"/>
    <cellStyle name="SAPBEXHLevel1X 2 2 2 2 7 2 4" xfId="28745"/>
    <cellStyle name="SAPBEXHLevel1X 2 2 2 2 7 3" xfId="28744"/>
    <cellStyle name="SAPBEXHLevel1X 2 2 2 2 7 3 2" xfId="28743"/>
    <cellStyle name="SAPBEXHLevel1X 2 2 2 2 7 4" xfId="28742"/>
    <cellStyle name="SAPBEXHLevel1X 2 2 2 2 8" xfId="28741"/>
    <cellStyle name="SAPBEXHLevel1X 2 2 2 2 8 2" xfId="28740"/>
    <cellStyle name="SAPBEXHLevel1X 2 2 2 2 8 2 2" xfId="28739"/>
    <cellStyle name="SAPBEXHLevel1X 2 2 2 2 8 2 2 2" xfId="28738"/>
    <cellStyle name="SAPBEXHLevel1X 2 2 2 2 8 2 2 2 2" xfId="28737"/>
    <cellStyle name="SAPBEXHLevel1X 2 2 2 2 8 2 2 3" xfId="28736"/>
    <cellStyle name="SAPBEXHLevel1X 2 2 2 2 8 2 3" xfId="28735"/>
    <cellStyle name="SAPBEXHLevel1X 2 2 2 2 8 2 3 2" xfId="28734"/>
    <cellStyle name="SAPBEXHLevel1X 2 2 2 2 8 2 4" xfId="28733"/>
    <cellStyle name="SAPBEXHLevel1X 2 2 2 2 8 3" xfId="28732"/>
    <cellStyle name="SAPBEXHLevel1X 2 2 2 2 8 3 2" xfId="28731"/>
    <cellStyle name="SAPBEXHLevel1X 2 2 2 2 8 3 2 2" xfId="28730"/>
    <cellStyle name="SAPBEXHLevel1X 2 2 2 2 8 3 3" xfId="28729"/>
    <cellStyle name="SAPBEXHLevel1X 2 2 2 2 8 4" xfId="28728"/>
    <cellStyle name="SAPBEXHLevel1X 2 2 2 2 8 4 2" xfId="28727"/>
    <cellStyle name="SAPBEXHLevel1X 2 2 2 2 8 5" xfId="28726"/>
    <cellStyle name="SAPBEXHLevel1X 2 2 2 3" xfId="28725"/>
    <cellStyle name="SAPBEXHLevel1X 2 2 2 3 2" xfId="28724"/>
    <cellStyle name="SAPBEXHLevel1X 2 2 2 3 2 2" xfId="28723"/>
    <cellStyle name="SAPBEXHLevel1X 2 2 2 3 2 2 2" xfId="28722"/>
    <cellStyle name="SAPBEXHLevel1X 2 2 2 3 2 2 2 2" xfId="28721"/>
    <cellStyle name="SAPBEXHLevel1X 2 2 2 3 2 2 2 2 2" xfId="28720"/>
    <cellStyle name="SAPBEXHLevel1X 2 2 2 3 2 2 2 3" xfId="28719"/>
    <cellStyle name="SAPBEXHLevel1X 2 2 2 3 2 2 3" xfId="28718"/>
    <cellStyle name="SAPBEXHLevel1X 2 2 2 3 2 2 3 2" xfId="28717"/>
    <cellStyle name="SAPBEXHLevel1X 2 2 2 3 2 2 4" xfId="28716"/>
    <cellStyle name="SAPBEXHLevel1X 2 2 2 3 2 3" xfId="28715"/>
    <cellStyle name="SAPBEXHLevel1X 2 2 2 3 2 3 2" xfId="28714"/>
    <cellStyle name="SAPBEXHLevel1X 2 2 2 3 3" xfId="28713"/>
    <cellStyle name="SAPBEXHLevel1X 2 2 2 3 3 2" xfId="28712"/>
    <cellStyle name="SAPBEXHLevel1X 2 2 2 3 3 2 2" xfId="28711"/>
    <cellStyle name="SAPBEXHLevel1X 2 2 2 3 3 2 2 2" xfId="28710"/>
    <cellStyle name="SAPBEXHLevel1X 2 2 2 3 3 2 2 2 2" xfId="28709"/>
    <cellStyle name="SAPBEXHLevel1X 2 2 2 3 3 2 2 3" xfId="28708"/>
    <cellStyle name="SAPBEXHLevel1X 2 2 2 3 3 2 3" xfId="28707"/>
    <cellStyle name="SAPBEXHLevel1X 2 2 2 3 3 2 3 2" xfId="28706"/>
    <cellStyle name="SAPBEXHLevel1X 2 2 2 3 3 2 4" xfId="28705"/>
    <cellStyle name="SAPBEXHLevel1X 2 2 2 3 4" xfId="28704"/>
    <cellStyle name="SAPBEXHLevel1X 2 2 2 3 4 2" xfId="28703"/>
    <cellStyle name="SAPBEXHLevel1X 2 2 2 3 4 2 2" xfId="28702"/>
    <cellStyle name="SAPBEXHLevel1X 2 2 2 3 4 2 2 2" xfId="28701"/>
    <cellStyle name="SAPBEXHLevel1X 2 2 2 3 4 2 2 2 2" xfId="28700"/>
    <cellStyle name="SAPBEXHLevel1X 2 2 2 3 4 2 2 3" xfId="28699"/>
    <cellStyle name="SAPBEXHLevel1X 2 2 2 3 4 2 3" xfId="28698"/>
    <cellStyle name="SAPBEXHLevel1X 2 2 2 3 4 2 3 2" xfId="28697"/>
    <cellStyle name="SAPBEXHLevel1X 2 2 2 3 4 2 4" xfId="28696"/>
    <cellStyle name="SAPBEXHLevel1X 2 2 2 3 4 3" xfId="28695"/>
    <cellStyle name="SAPBEXHLevel1X 2 2 2 3 4 3 2" xfId="28694"/>
    <cellStyle name="SAPBEXHLevel1X 2 2 2 3 4 4" xfId="28693"/>
    <cellStyle name="SAPBEXHLevel1X 2 2 2 3 5" xfId="28692"/>
    <cellStyle name="SAPBEXHLevel1X 2 2 2 3 5 2" xfId="28691"/>
    <cellStyle name="SAPBEXHLevel1X 2 2 2 3 5 2 2" xfId="28690"/>
    <cellStyle name="SAPBEXHLevel1X 2 2 2 3 5 2 2 2" xfId="28689"/>
    <cellStyle name="SAPBEXHLevel1X 2 2 2 3 5 2 2 2 2" xfId="28688"/>
    <cellStyle name="SAPBEXHLevel1X 2 2 2 3 5 2 2 3" xfId="28687"/>
    <cellStyle name="SAPBEXHLevel1X 2 2 2 3 5 2 3" xfId="28686"/>
    <cellStyle name="SAPBEXHLevel1X 2 2 2 3 5 2 3 2" xfId="28685"/>
    <cellStyle name="SAPBEXHLevel1X 2 2 2 3 5 2 4" xfId="28684"/>
    <cellStyle name="SAPBEXHLevel1X 2 2 2 3 5 3" xfId="28683"/>
    <cellStyle name="SAPBEXHLevel1X 2 2 2 3 5 3 2" xfId="28682"/>
    <cellStyle name="SAPBEXHLevel1X 2 2 2 3 5 3 2 2" xfId="28681"/>
    <cellStyle name="SAPBEXHLevel1X 2 2 2 3 5 3 3" xfId="28680"/>
    <cellStyle name="SAPBEXHLevel1X 2 2 2 3 5 4" xfId="28679"/>
    <cellStyle name="SAPBEXHLevel1X 2 2 2 3 5 4 2" xfId="28678"/>
    <cellStyle name="SAPBEXHLevel1X 2 2 2 3 5 5" xfId="28677"/>
    <cellStyle name="SAPBEXHLevel1X 2 2 2 3 6" xfId="28676"/>
    <cellStyle name="SAPBEXHLevel1X 2 2 2 3 6 2" xfId="28675"/>
    <cellStyle name="SAPBEXHLevel1X 2 2 2 3 6 2 2" xfId="28674"/>
    <cellStyle name="SAPBEXHLevel1X 2 2 2 3 6 2 2 2" xfId="28673"/>
    <cellStyle name="SAPBEXHLevel1X 2 2 2 3 6 2 2 2 2" xfId="28672"/>
    <cellStyle name="SAPBEXHLevel1X 2 2 2 3 6 2 2 3" xfId="28671"/>
    <cellStyle name="SAPBEXHLevel1X 2 2 2 3 6 2 3" xfId="28670"/>
    <cellStyle name="SAPBEXHLevel1X 2 2 2 3 6 2 3 2" xfId="28669"/>
    <cellStyle name="SAPBEXHLevel1X 2 2 2 3 6 2 4" xfId="28668"/>
    <cellStyle name="SAPBEXHLevel1X 2 2 2 3 6 3" xfId="28667"/>
    <cellStyle name="SAPBEXHLevel1X 2 2 2 3 6 3 2" xfId="28666"/>
    <cellStyle name="SAPBEXHLevel1X 2 2 2 3 6 4" xfId="28665"/>
    <cellStyle name="SAPBEXHLevel1X 2 2 2 3 7" xfId="28664"/>
    <cellStyle name="SAPBEXHLevel1X 2 2 2 3 7 2" xfId="28663"/>
    <cellStyle name="SAPBEXHLevel1X 2 2 2 3 7 2 2" xfId="28662"/>
    <cellStyle name="SAPBEXHLevel1X 2 2 2 3 7 2 2 2" xfId="28661"/>
    <cellStyle name="SAPBEXHLevel1X 2 2 2 3 7 2 2 2 2" xfId="28660"/>
    <cellStyle name="SAPBEXHLevel1X 2 2 2 3 7 2 2 3" xfId="28659"/>
    <cellStyle name="SAPBEXHLevel1X 2 2 2 3 7 2 3" xfId="28658"/>
    <cellStyle name="SAPBEXHLevel1X 2 2 2 3 7 2 3 2" xfId="28657"/>
    <cellStyle name="SAPBEXHLevel1X 2 2 2 3 7 2 4" xfId="28656"/>
    <cellStyle name="SAPBEXHLevel1X 2 2 2 3 7 3" xfId="28655"/>
    <cellStyle name="SAPBEXHLevel1X 2 2 2 3 7 3 2" xfId="28654"/>
    <cellStyle name="SAPBEXHLevel1X 2 2 2 3 7 3 2 2" xfId="28653"/>
    <cellStyle name="SAPBEXHLevel1X 2 2 2 3 7 3 3" xfId="28652"/>
    <cellStyle name="SAPBEXHLevel1X 2 2 2 3 7 4" xfId="28651"/>
    <cellStyle name="SAPBEXHLevel1X 2 2 2 3 7 4 2" xfId="28650"/>
    <cellStyle name="SAPBEXHLevel1X 2 2 2 3 7 5" xfId="28649"/>
    <cellStyle name="SAPBEXHLevel1X 2 2 2 4" xfId="28648"/>
    <cellStyle name="SAPBEXHLevel1X 2 2 2 4 2" xfId="28647"/>
    <cellStyle name="SAPBEXHLevel1X 2 2 2 4 2 2" xfId="28646"/>
    <cellStyle name="SAPBEXHLevel1X 2 2 2 4 2 2 2" xfId="28645"/>
    <cellStyle name="SAPBEXHLevel1X 2 2 2 4 2 2 2 2" xfId="28644"/>
    <cellStyle name="SAPBEXHLevel1X 2 2 2 4 2 2 3" xfId="28643"/>
    <cellStyle name="SAPBEXHLevel1X 2 2 2 4 2 3" xfId="28642"/>
    <cellStyle name="SAPBEXHLevel1X 2 2 2 4 2 3 2" xfId="28641"/>
    <cellStyle name="SAPBEXHLevel1X 2 2 2 4 2 4" xfId="28640"/>
    <cellStyle name="SAPBEXHLevel1X 2 2 2 4 3" xfId="28639"/>
    <cellStyle name="SAPBEXHLevel1X 2 2 2 4 3 2" xfId="28638"/>
    <cellStyle name="SAPBEXHLevel1X 2 2 2 5" xfId="28637"/>
    <cellStyle name="SAPBEXHLevel1X 2 2 2 5 2" xfId="28636"/>
    <cellStyle name="SAPBEXHLevel1X 2 2 2 5 2 2" xfId="28635"/>
    <cellStyle name="SAPBEXHLevel1X 2 2 2 5 2 2 2" xfId="28634"/>
    <cellStyle name="SAPBEXHLevel1X 2 2 2 5 2 2 2 2" xfId="28633"/>
    <cellStyle name="SAPBEXHLevel1X 2 2 2 5 2 2 3" xfId="28632"/>
    <cellStyle name="SAPBEXHLevel1X 2 2 2 5 2 3" xfId="28631"/>
    <cellStyle name="SAPBEXHLevel1X 2 2 2 5 2 3 2" xfId="28630"/>
    <cellStyle name="SAPBEXHLevel1X 2 2 2 5 2 4" xfId="28629"/>
    <cellStyle name="SAPBEXHLevel1X 2 2 2 6" xfId="28628"/>
    <cellStyle name="SAPBEXHLevel1X 2 2 2 6 2" xfId="28627"/>
    <cellStyle name="SAPBEXHLevel1X 2 2 2 6 2 2" xfId="28626"/>
    <cellStyle name="SAPBEXHLevel1X 2 2 2 6 2 2 2" xfId="28625"/>
    <cellStyle name="SAPBEXHLevel1X 2 2 2 6 2 2 2 2" xfId="28624"/>
    <cellStyle name="SAPBEXHLevel1X 2 2 2 6 2 2 3" xfId="28623"/>
    <cellStyle name="SAPBEXHLevel1X 2 2 2 6 2 3" xfId="28622"/>
    <cellStyle name="SAPBEXHLevel1X 2 2 2 6 2 3 2" xfId="28621"/>
    <cellStyle name="SAPBEXHLevel1X 2 2 2 6 2 4" xfId="28620"/>
    <cellStyle name="SAPBEXHLevel1X 2 2 2 6 3" xfId="28619"/>
    <cellStyle name="SAPBEXHLevel1X 2 2 2 6 3 2" xfId="28618"/>
    <cellStyle name="SAPBEXHLevel1X 2 2 2 6 4" xfId="28617"/>
    <cellStyle name="SAPBEXHLevel1X 2 2 2 7" xfId="28616"/>
    <cellStyle name="SAPBEXHLevel1X 2 2 2 7 2" xfId="28615"/>
    <cellStyle name="SAPBEXHLevel1X 2 2 2 7 2 2" xfId="28614"/>
    <cellStyle name="SAPBEXHLevel1X 2 2 2 7 2 2 2" xfId="28613"/>
    <cellStyle name="SAPBEXHLevel1X 2 2 2 7 2 2 2 2" xfId="28612"/>
    <cellStyle name="SAPBEXHLevel1X 2 2 2 7 2 2 3" xfId="28611"/>
    <cellStyle name="SAPBEXHLevel1X 2 2 2 7 2 3" xfId="28610"/>
    <cellStyle name="SAPBEXHLevel1X 2 2 2 7 2 3 2" xfId="28609"/>
    <cellStyle name="SAPBEXHLevel1X 2 2 2 7 2 4" xfId="28608"/>
    <cellStyle name="SAPBEXHLevel1X 2 2 2 7 3" xfId="28607"/>
    <cellStyle name="SAPBEXHLevel1X 2 2 2 7 3 2" xfId="28606"/>
    <cellStyle name="SAPBEXHLevel1X 2 2 2 7 3 2 2" xfId="28605"/>
    <cellStyle name="SAPBEXHLevel1X 2 2 2 7 3 3" xfId="28604"/>
    <cellStyle name="SAPBEXHLevel1X 2 2 2 7 4" xfId="28603"/>
    <cellStyle name="SAPBEXHLevel1X 2 2 2 7 4 2" xfId="28602"/>
    <cellStyle name="SAPBEXHLevel1X 2 2 2 7 5" xfId="28601"/>
    <cellStyle name="SAPBEXHLevel1X 2 2 2 8" xfId="28600"/>
    <cellStyle name="SAPBEXHLevel1X 2 2 2 8 2" xfId="28599"/>
    <cellStyle name="SAPBEXHLevel1X 2 2 2 8 2 2" xfId="28598"/>
    <cellStyle name="SAPBEXHLevel1X 2 2 2 8 2 2 2" xfId="28597"/>
    <cellStyle name="SAPBEXHLevel1X 2 2 2 8 2 2 2 2" xfId="28596"/>
    <cellStyle name="SAPBEXHLevel1X 2 2 2 8 2 2 3" xfId="28595"/>
    <cellStyle name="SAPBEXHLevel1X 2 2 2 8 2 3" xfId="28594"/>
    <cellStyle name="SAPBEXHLevel1X 2 2 2 8 2 3 2" xfId="28593"/>
    <cellStyle name="SAPBEXHLevel1X 2 2 2 8 2 4" xfId="28592"/>
    <cellStyle name="SAPBEXHLevel1X 2 2 2 8 3" xfId="28591"/>
    <cellStyle name="SAPBEXHLevel1X 2 2 2 8 3 2" xfId="28590"/>
    <cellStyle name="SAPBEXHLevel1X 2 2 2 8 4" xfId="28589"/>
    <cellStyle name="SAPBEXHLevel1X 2 2 2 9" xfId="28588"/>
    <cellStyle name="SAPBEXHLevel1X 2 2 2 9 2" xfId="28587"/>
    <cellStyle name="SAPBEXHLevel1X 2 2 2 9 2 2" xfId="28586"/>
    <cellStyle name="SAPBEXHLevel1X 2 2 2 9 2 2 2" xfId="28585"/>
    <cellStyle name="SAPBEXHLevel1X 2 2 2 9 2 2 2 2" xfId="28584"/>
    <cellStyle name="SAPBEXHLevel1X 2 2 2 9 2 2 3" xfId="28583"/>
    <cellStyle name="SAPBEXHLevel1X 2 2 2 9 2 3" xfId="28582"/>
    <cellStyle name="SAPBEXHLevel1X 2 2 2 9 2 3 2" xfId="28581"/>
    <cellStyle name="SAPBEXHLevel1X 2 2 2 9 2 4" xfId="28580"/>
    <cellStyle name="SAPBEXHLevel1X 2 2 2 9 3" xfId="28579"/>
    <cellStyle name="SAPBEXHLevel1X 2 2 2 9 3 2" xfId="28578"/>
    <cellStyle name="SAPBEXHLevel1X 2 2 2 9 3 2 2" xfId="28577"/>
    <cellStyle name="SAPBEXHLevel1X 2 2 2 9 3 3" xfId="28576"/>
    <cellStyle name="SAPBEXHLevel1X 2 2 2 9 4" xfId="28575"/>
    <cellStyle name="SAPBEXHLevel1X 2 2 2 9 4 2" xfId="28574"/>
    <cellStyle name="SAPBEXHLevel1X 2 2 2 9 5" xfId="28573"/>
    <cellStyle name="SAPBEXHLevel1X 2 2 3" xfId="28572"/>
    <cellStyle name="SAPBEXHLevel1X 2 2 3 2" xfId="28571"/>
    <cellStyle name="SAPBEXHLevel1X 2 2 3 2 2" xfId="28570"/>
    <cellStyle name="SAPBEXHLevel1X 2 2 3 2 2 2" xfId="28569"/>
    <cellStyle name="SAPBEXHLevel1X 2 2 3 2 2 2 2" xfId="28568"/>
    <cellStyle name="SAPBEXHLevel1X 2 2 3 2 2 2 2 2" xfId="28567"/>
    <cellStyle name="SAPBEXHLevel1X 2 2 3 2 2 2 2 2 2" xfId="28566"/>
    <cellStyle name="SAPBEXHLevel1X 2 2 3 2 2 2 2 3" xfId="28565"/>
    <cellStyle name="SAPBEXHLevel1X 2 2 3 2 2 2 3" xfId="28564"/>
    <cellStyle name="SAPBEXHLevel1X 2 2 3 2 2 2 3 2" xfId="28563"/>
    <cellStyle name="SAPBEXHLevel1X 2 2 3 2 2 2 4" xfId="28562"/>
    <cellStyle name="SAPBEXHLevel1X 2 2 3 2 2 3" xfId="28561"/>
    <cellStyle name="SAPBEXHLevel1X 2 2 3 2 2 3 2" xfId="28560"/>
    <cellStyle name="SAPBEXHLevel1X 2 2 3 2 3" xfId="28559"/>
    <cellStyle name="SAPBEXHLevel1X 2 2 3 2 3 2" xfId="28558"/>
    <cellStyle name="SAPBEXHLevel1X 2 2 3 2 3 2 2" xfId="28557"/>
    <cellStyle name="SAPBEXHLevel1X 2 2 3 2 3 2 2 2" xfId="28556"/>
    <cellStyle name="SAPBEXHLevel1X 2 2 3 2 3 2 2 2 2" xfId="28555"/>
    <cellStyle name="SAPBEXHLevel1X 2 2 3 2 3 2 2 3" xfId="28554"/>
    <cellStyle name="SAPBEXHLevel1X 2 2 3 2 3 2 3" xfId="28553"/>
    <cellStyle name="SAPBEXHLevel1X 2 2 3 2 3 2 3 2" xfId="28552"/>
    <cellStyle name="SAPBEXHLevel1X 2 2 3 2 3 2 4" xfId="28551"/>
    <cellStyle name="SAPBEXHLevel1X 2 2 3 2 4" xfId="28550"/>
    <cellStyle name="SAPBEXHLevel1X 2 2 3 2 4 2" xfId="28549"/>
    <cellStyle name="SAPBEXHLevel1X 2 2 3 2 4 2 2" xfId="28548"/>
    <cellStyle name="SAPBEXHLevel1X 2 2 3 2 4 2 2 2" xfId="28547"/>
    <cellStyle name="SAPBEXHLevel1X 2 2 3 2 4 2 2 2 2" xfId="28546"/>
    <cellStyle name="SAPBEXHLevel1X 2 2 3 2 4 2 2 3" xfId="28545"/>
    <cellStyle name="SAPBEXHLevel1X 2 2 3 2 4 2 3" xfId="28544"/>
    <cellStyle name="SAPBEXHLevel1X 2 2 3 2 4 2 3 2" xfId="28543"/>
    <cellStyle name="SAPBEXHLevel1X 2 2 3 2 4 2 4" xfId="28542"/>
    <cellStyle name="SAPBEXHLevel1X 2 2 3 2 4 3" xfId="28541"/>
    <cellStyle name="SAPBEXHLevel1X 2 2 3 2 4 3 2" xfId="28540"/>
    <cellStyle name="SAPBEXHLevel1X 2 2 3 2 4 4" xfId="28539"/>
    <cellStyle name="SAPBEXHLevel1X 2 2 3 2 5" xfId="28538"/>
    <cellStyle name="SAPBEXHLevel1X 2 2 3 2 5 2" xfId="28537"/>
    <cellStyle name="SAPBEXHLevel1X 2 2 3 2 5 2 2" xfId="28536"/>
    <cellStyle name="SAPBEXHLevel1X 2 2 3 2 5 2 2 2" xfId="28535"/>
    <cellStyle name="SAPBEXHLevel1X 2 2 3 2 5 2 2 2 2" xfId="28534"/>
    <cellStyle name="SAPBEXHLevel1X 2 2 3 2 5 2 2 3" xfId="28533"/>
    <cellStyle name="SAPBEXHLevel1X 2 2 3 2 5 2 3" xfId="28532"/>
    <cellStyle name="SAPBEXHLevel1X 2 2 3 2 5 2 3 2" xfId="28531"/>
    <cellStyle name="SAPBEXHLevel1X 2 2 3 2 5 2 4" xfId="28530"/>
    <cellStyle name="SAPBEXHLevel1X 2 2 3 2 5 3" xfId="28529"/>
    <cellStyle name="SAPBEXHLevel1X 2 2 3 2 5 3 2" xfId="28528"/>
    <cellStyle name="SAPBEXHLevel1X 2 2 3 2 5 3 2 2" xfId="28527"/>
    <cellStyle name="SAPBEXHLevel1X 2 2 3 2 5 3 3" xfId="28526"/>
    <cellStyle name="SAPBEXHLevel1X 2 2 3 2 5 4" xfId="28525"/>
    <cellStyle name="SAPBEXHLevel1X 2 2 3 2 5 4 2" xfId="28524"/>
    <cellStyle name="SAPBEXHLevel1X 2 2 3 2 5 5" xfId="28523"/>
    <cellStyle name="SAPBEXHLevel1X 2 2 3 2 6" xfId="28522"/>
    <cellStyle name="SAPBEXHLevel1X 2 2 3 2 6 2" xfId="28521"/>
    <cellStyle name="SAPBEXHLevel1X 2 2 3 2 6 2 2" xfId="28520"/>
    <cellStyle name="SAPBEXHLevel1X 2 2 3 2 6 2 2 2" xfId="28519"/>
    <cellStyle name="SAPBEXHLevel1X 2 2 3 2 6 2 2 2 2" xfId="28518"/>
    <cellStyle name="SAPBEXHLevel1X 2 2 3 2 6 2 2 3" xfId="28517"/>
    <cellStyle name="SAPBEXHLevel1X 2 2 3 2 6 2 3" xfId="28516"/>
    <cellStyle name="SAPBEXHLevel1X 2 2 3 2 6 2 3 2" xfId="28515"/>
    <cellStyle name="SAPBEXHLevel1X 2 2 3 2 6 2 4" xfId="28514"/>
    <cellStyle name="SAPBEXHLevel1X 2 2 3 2 6 3" xfId="28513"/>
    <cellStyle name="SAPBEXHLevel1X 2 2 3 2 6 3 2" xfId="28512"/>
    <cellStyle name="SAPBEXHLevel1X 2 2 3 2 6 4" xfId="28511"/>
    <cellStyle name="SAPBEXHLevel1X 2 2 3 2 7" xfId="28510"/>
    <cellStyle name="SAPBEXHLevel1X 2 2 3 2 7 2" xfId="28509"/>
    <cellStyle name="SAPBEXHLevel1X 2 2 3 2 7 2 2" xfId="28508"/>
    <cellStyle name="SAPBEXHLevel1X 2 2 3 2 7 2 2 2" xfId="28507"/>
    <cellStyle name="SAPBEXHLevel1X 2 2 3 2 7 2 2 2 2" xfId="28506"/>
    <cellStyle name="SAPBEXHLevel1X 2 2 3 2 7 2 2 3" xfId="28505"/>
    <cellStyle name="SAPBEXHLevel1X 2 2 3 2 7 2 3" xfId="28504"/>
    <cellStyle name="SAPBEXHLevel1X 2 2 3 2 7 2 3 2" xfId="28503"/>
    <cellStyle name="SAPBEXHLevel1X 2 2 3 2 7 2 4" xfId="28502"/>
    <cellStyle name="SAPBEXHLevel1X 2 2 3 2 7 3" xfId="28501"/>
    <cellStyle name="SAPBEXHLevel1X 2 2 3 2 7 3 2" xfId="28500"/>
    <cellStyle name="SAPBEXHLevel1X 2 2 3 2 7 3 2 2" xfId="28499"/>
    <cellStyle name="SAPBEXHLevel1X 2 2 3 2 7 3 3" xfId="28498"/>
    <cellStyle name="SAPBEXHLevel1X 2 2 3 2 7 4" xfId="28497"/>
    <cellStyle name="SAPBEXHLevel1X 2 2 3 2 7 4 2" xfId="28496"/>
    <cellStyle name="SAPBEXHLevel1X 2 2 3 2 7 5" xfId="28495"/>
    <cellStyle name="SAPBEXHLevel1X 2 2 3 3" xfId="28494"/>
    <cellStyle name="SAPBEXHLevel1X 2 2 3 3 2" xfId="28493"/>
    <cellStyle name="SAPBEXHLevel1X 2 2 3 3 2 2" xfId="28492"/>
    <cellStyle name="SAPBEXHLevel1X 2 2 3 3 2 2 2" xfId="28491"/>
    <cellStyle name="SAPBEXHLevel1X 2 2 3 3 2 2 2 2" xfId="28490"/>
    <cellStyle name="SAPBEXHLevel1X 2 2 3 3 2 2 3" xfId="28489"/>
    <cellStyle name="SAPBEXHLevel1X 2 2 3 3 2 3" xfId="28488"/>
    <cellStyle name="SAPBEXHLevel1X 2 2 3 3 2 3 2" xfId="28487"/>
    <cellStyle name="SAPBEXHLevel1X 2 2 3 3 2 4" xfId="28486"/>
    <cellStyle name="SAPBEXHLevel1X 2 2 3 3 3" xfId="28485"/>
    <cellStyle name="SAPBEXHLevel1X 2 2 3 3 3 2" xfId="28484"/>
    <cellStyle name="SAPBEXHLevel1X 2 2 3 4" xfId="28483"/>
    <cellStyle name="SAPBEXHLevel1X 2 2 3 4 2" xfId="28482"/>
    <cellStyle name="SAPBEXHLevel1X 2 2 3 4 2 2" xfId="28481"/>
    <cellStyle name="SAPBEXHLevel1X 2 2 3 4 2 2 2" xfId="28480"/>
    <cellStyle name="SAPBEXHLevel1X 2 2 3 4 2 2 2 2" xfId="28479"/>
    <cellStyle name="SAPBEXHLevel1X 2 2 3 4 2 2 3" xfId="28478"/>
    <cellStyle name="SAPBEXHLevel1X 2 2 3 4 2 3" xfId="28477"/>
    <cellStyle name="SAPBEXHLevel1X 2 2 3 4 2 3 2" xfId="28476"/>
    <cellStyle name="SAPBEXHLevel1X 2 2 3 4 2 4" xfId="28475"/>
    <cellStyle name="SAPBEXHLevel1X 2 2 3 5" xfId="28474"/>
    <cellStyle name="SAPBEXHLevel1X 2 2 3 5 2" xfId="28473"/>
    <cellStyle name="SAPBEXHLevel1X 2 2 3 5 2 2" xfId="28472"/>
    <cellStyle name="SAPBEXHLevel1X 2 2 3 5 2 2 2" xfId="28471"/>
    <cellStyle name="SAPBEXHLevel1X 2 2 3 5 2 2 2 2" xfId="28470"/>
    <cellStyle name="SAPBEXHLevel1X 2 2 3 5 2 2 3" xfId="28469"/>
    <cellStyle name="SAPBEXHLevel1X 2 2 3 5 2 3" xfId="28468"/>
    <cellStyle name="SAPBEXHLevel1X 2 2 3 5 2 3 2" xfId="28467"/>
    <cellStyle name="SAPBEXHLevel1X 2 2 3 5 2 4" xfId="28466"/>
    <cellStyle name="SAPBEXHLevel1X 2 2 3 5 3" xfId="28465"/>
    <cellStyle name="SAPBEXHLevel1X 2 2 3 5 3 2" xfId="28464"/>
    <cellStyle name="SAPBEXHLevel1X 2 2 3 5 4" xfId="28463"/>
    <cellStyle name="SAPBEXHLevel1X 2 2 3 6" xfId="28462"/>
    <cellStyle name="SAPBEXHLevel1X 2 2 3 6 2" xfId="28461"/>
    <cellStyle name="SAPBEXHLevel1X 2 2 3 6 2 2" xfId="28460"/>
    <cellStyle name="SAPBEXHLevel1X 2 2 3 6 2 2 2" xfId="28459"/>
    <cellStyle name="SAPBEXHLevel1X 2 2 3 6 2 2 2 2" xfId="28458"/>
    <cellStyle name="SAPBEXHLevel1X 2 2 3 6 2 2 3" xfId="28457"/>
    <cellStyle name="SAPBEXHLevel1X 2 2 3 6 2 3" xfId="28456"/>
    <cellStyle name="SAPBEXHLevel1X 2 2 3 6 2 3 2" xfId="28455"/>
    <cellStyle name="SAPBEXHLevel1X 2 2 3 6 2 4" xfId="28454"/>
    <cellStyle name="SAPBEXHLevel1X 2 2 3 6 3" xfId="28453"/>
    <cellStyle name="SAPBEXHLevel1X 2 2 3 6 3 2" xfId="28452"/>
    <cellStyle name="SAPBEXHLevel1X 2 2 3 6 3 2 2" xfId="28451"/>
    <cellStyle name="SAPBEXHLevel1X 2 2 3 6 3 3" xfId="28450"/>
    <cellStyle name="SAPBEXHLevel1X 2 2 3 6 4" xfId="28449"/>
    <cellStyle name="SAPBEXHLevel1X 2 2 3 6 4 2" xfId="28448"/>
    <cellStyle name="SAPBEXHLevel1X 2 2 3 6 5" xfId="28447"/>
    <cellStyle name="SAPBEXHLevel1X 2 2 3 7" xfId="28446"/>
    <cellStyle name="SAPBEXHLevel1X 2 2 3 7 2" xfId="28445"/>
    <cellStyle name="SAPBEXHLevel1X 2 2 3 7 2 2" xfId="28444"/>
    <cellStyle name="SAPBEXHLevel1X 2 2 3 7 2 2 2" xfId="28443"/>
    <cellStyle name="SAPBEXHLevel1X 2 2 3 7 2 2 2 2" xfId="28442"/>
    <cellStyle name="SAPBEXHLevel1X 2 2 3 7 2 2 3" xfId="28441"/>
    <cellStyle name="SAPBEXHLevel1X 2 2 3 7 2 3" xfId="28440"/>
    <cellStyle name="SAPBEXHLevel1X 2 2 3 7 2 3 2" xfId="28439"/>
    <cellStyle name="SAPBEXHLevel1X 2 2 3 7 2 4" xfId="28438"/>
    <cellStyle name="SAPBEXHLevel1X 2 2 3 7 3" xfId="28437"/>
    <cellStyle name="SAPBEXHLevel1X 2 2 3 7 3 2" xfId="28436"/>
    <cellStyle name="SAPBEXHLevel1X 2 2 3 7 4" xfId="28435"/>
    <cellStyle name="SAPBEXHLevel1X 2 2 3 8" xfId="28434"/>
    <cellStyle name="SAPBEXHLevel1X 2 2 3 8 2" xfId="28433"/>
    <cellStyle name="SAPBEXHLevel1X 2 2 3 8 2 2" xfId="28432"/>
    <cellStyle name="SAPBEXHLevel1X 2 2 3 8 2 2 2" xfId="28431"/>
    <cellStyle name="SAPBEXHLevel1X 2 2 3 8 2 2 2 2" xfId="28430"/>
    <cellStyle name="SAPBEXHLevel1X 2 2 3 8 2 2 3" xfId="28429"/>
    <cellStyle name="SAPBEXHLevel1X 2 2 3 8 2 3" xfId="28428"/>
    <cellStyle name="SAPBEXHLevel1X 2 2 3 8 2 3 2" xfId="28427"/>
    <cellStyle name="SAPBEXHLevel1X 2 2 3 8 2 4" xfId="28426"/>
    <cellStyle name="SAPBEXHLevel1X 2 2 3 8 3" xfId="28425"/>
    <cellStyle name="SAPBEXHLevel1X 2 2 3 8 3 2" xfId="28424"/>
    <cellStyle name="SAPBEXHLevel1X 2 2 3 8 3 2 2" xfId="28423"/>
    <cellStyle name="SAPBEXHLevel1X 2 2 3 8 3 3" xfId="28422"/>
    <cellStyle name="SAPBEXHLevel1X 2 2 3 8 4" xfId="28421"/>
    <cellStyle name="SAPBEXHLevel1X 2 2 3 8 4 2" xfId="28420"/>
    <cellStyle name="SAPBEXHLevel1X 2 2 3 8 5" xfId="28419"/>
    <cellStyle name="SAPBEXHLevel1X 2 2 4" xfId="28418"/>
    <cellStyle name="SAPBEXHLevel1X 2 2 4 2" xfId="28417"/>
    <cellStyle name="SAPBEXHLevel1X 2 2 4 2 2" xfId="28416"/>
    <cellStyle name="SAPBEXHLevel1X 2 2 4 2 2 2" xfId="28415"/>
    <cellStyle name="SAPBEXHLevel1X 2 2 4 2 2 2 2" xfId="28414"/>
    <cellStyle name="SAPBEXHLevel1X 2 2 4 2 2 2 2 2" xfId="28413"/>
    <cellStyle name="SAPBEXHLevel1X 2 2 4 2 2 2 2 2 2" xfId="28412"/>
    <cellStyle name="SAPBEXHLevel1X 2 2 4 2 2 2 2 3" xfId="28411"/>
    <cellStyle name="SAPBEXHLevel1X 2 2 4 2 2 2 3" xfId="28410"/>
    <cellStyle name="SAPBEXHLevel1X 2 2 4 2 2 2 3 2" xfId="28409"/>
    <cellStyle name="SAPBEXHLevel1X 2 2 4 2 2 2 4" xfId="28408"/>
    <cellStyle name="SAPBEXHLevel1X 2 2 4 2 2 3" xfId="28407"/>
    <cellStyle name="SAPBEXHLevel1X 2 2 4 2 2 3 2" xfId="28406"/>
    <cellStyle name="SAPBEXHLevel1X 2 2 4 2 3" xfId="28405"/>
    <cellStyle name="SAPBEXHLevel1X 2 2 4 2 3 2" xfId="28404"/>
    <cellStyle name="SAPBEXHLevel1X 2 2 4 2 3 2 2" xfId="28403"/>
    <cellStyle name="SAPBEXHLevel1X 2 2 4 2 3 2 2 2" xfId="28402"/>
    <cellStyle name="SAPBEXHLevel1X 2 2 4 2 3 2 2 2 2" xfId="28401"/>
    <cellStyle name="SAPBEXHLevel1X 2 2 4 2 3 2 2 3" xfId="28400"/>
    <cellStyle name="SAPBEXHLevel1X 2 2 4 2 3 2 3" xfId="28399"/>
    <cellStyle name="SAPBEXHLevel1X 2 2 4 2 3 2 3 2" xfId="28398"/>
    <cellStyle name="SAPBEXHLevel1X 2 2 4 2 3 2 4" xfId="28397"/>
    <cellStyle name="SAPBEXHLevel1X 2 2 4 2 4" xfId="28396"/>
    <cellStyle name="SAPBEXHLevel1X 2 2 4 2 4 2" xfId="28395"/>
    <cellStyle name="SAPBEXHLevel1X 2 2 4 2 4 2 2" xfId="28394"/>
    <cellStyle name="SAPBEXHLevel1X 2 2 4 2 4 2 2 2" xfId="28393"/>
    <cellStyle name="SAPBEXHLevel1X 2 2 4 2 4 2 2 2 2" xfId="28392"/>
    <cellStyle name="SAPBEXHLevel1X 2 2 4 2 4 2 2 3" xfId="28391"/>
    <cellStyle name="SAPBEXHLevel1X 2 2 4 2 4 2 3" xfId="28390"/>
    <cellStyle name="SAPBEXHLevel1X 2 2 4 2 4 2 3 2" xfId="28389"/>
    <cellStyle name="SAPBEXHLevel1X 2 2 4 2 4 2 4" xfId="28388"/>
    <cellStyle name="SAPBEXHLevel1X 2 2 4 2 4 3" xfId="28387"/>
    <cellStyle name="SAPBEXHLevel1X 2 2 4 2 4 3 2" xfId="28386"/>
    <cellStyle name="SAPBEXHLevel1X 2 2 4 2 4 4" xfId="28385"/>
    <cellStyle name="SAPBEXHLevel1X 2 2 4 2 5" xfId="28384"/>
    <cellStyle name="SAPBEXHLevel1X 2 2 4 2 5 2" xfId="28383"/>
    <cellStyle name="SAPBEXHLevel1X 2 2 4 2 5 2 2" xfId="28382"/>
    <cellStyle name="SAPBEXHLevel1X 2 2 4 2 5 2 2 2" xfId="28381"/>
    <cellStyle name="SAPBEXHLevel1X 2 2 4 2 5 2 2 2 2" xfId="28380"/>
    <cellStyle name="SAPBEXHLevel1X 2 2 4 2 5 2 2 3" xfId="28379"/>
    <cellStyle name="SAPBEXHLevel1X 2 2 4 2 5 2 3" xfId="28378"/>
    <cellStyle name="SAPBEXHLevel1X 2 2 4 2 5 2 3 2" xfId="28377"/>
    <cellStyle name="SAPBEXHLevel1X 2 2 4 2 5 2 4" xfId="28376"/>
    <cellStyle name="SAPBEXHLevel1X 2 2 4 2 5 3" xfId="28375"/>
    <cellStyle name="SAPBEXHLevel1X 2 2 4 2 5 3 2" xfId="28374"/>
    <cellStyle name="SAPBEXHLevel1X 2 2 4 2 5 3 2 2" xfId="28373"/>
    <cellStyle name="SAPBEXHLevel1X 2 2 4 2 5 3 3" xfId="28372"/>
    <cellStyle name="SAPBEXHLevel1X 2 2 4 2 5 4" xfId="28371"/>
    <cellStyle name="SAPBEXHLevel1X 2 2 4 2 5 4 2" xfId="28370"/>
    <cellStyle name="SAPBEXHLevel1X 2 2 4 2 5 5" xfId="28369"/>
    <cellStyle name="SAPBEXHLevel1X 2 2 4 2 6" xfId="28368"/>
    <cellStyle name="SAPBEXHLevel1X 2 2 4 2 6 2" xfId="28367"/>
    <cellStyle name="SAPBEXHLevel1X 2 2 4 2 6 2 2" xfId="28366"/>
    <cellStyle name="SAPBEXHLevel1X 2 2 4 2 6 2 2 2" xfId="28365"/>
    <cellStyle name="SAPBEXHLevel1X 2 2 4 2 6 2 2 2 2" xfId="28364"/>
    <cellStyle name="SAPBEXHLevel1X 2 2 4 2 6 2 2 3" xfId="28363"/>
    <cellStyle name="SAPBEXHLevel1X 2 2 4 2 6 2 3" xfId="28362"/>
    <cellStyle name="SAPBEXHLevel1X 2 2 4 2 6 2 3 2" xfId="28361"/>
    <cellStyle name="SAPBEXHLevel1X 2 2 4 2 6 2 4" xfId="28360"/>
    <cellStyle name="SAPBEXHLevel1X 2 2 4 2 6 3" xfId="28359"/>
    <cellStyle name="SAPBEXHLevel1X 2 2 4 2 6 3 2" xfId="28358"/>
    <cellStyle name="SAPBEXHLevel1X 2 2 4 2 6 4" xfId="28357"/>
    <cellStyle name="SAPBEXHLevel1X 2 2 4 2 7" xfId="28356"/>
    <cellStyle name="SAPBEXHLevel1X 2 2 4 2 7 2" xfId="28355"/>
    <cellStyle name="SAPBEXHLevel1X 2 2 4 2 7 2 2" xfId="28354"/>
    <cellStyle name="SAPBEXHLevel1X 2 2 4 2 7 2 2 2" xfId="28353"/>
    <cellStyle name="SAPBEXHLevel1X 2 2 4 2 7 2 2 2 2" xfId="28352"/>
    <cellStyle name="SAPBEXHLevel1X 2 2 4 2 7 2 2 3" xfId="28351"/>
    <cellStyle name="SAPBEXHLevel1X 2 2 4 2 7 2 3" xfId="28350"/>
    <cellStyle name="SAPBEXHLevel1X 2 2 4 2 7 2 3 2" xfId="28349"/>
    <cellStyle name="SAPBEXHLevel1X 2 2 4 2 7 2 4" xfId="28348"/>
    <cellStyle name="SAPBEXHLevel1X 2 2 4 2 7 3" xfId="28347"/>
    <cellStyle name="SAPBEXHLevel1X 2 2 4 2 7 3 2" xfId="28346"/>
    <cellStyle name="SAPBEXHLevel1X 2 2 4 2 7 3 2 2" xfId="28345"/>
    <cellStyle name="SAPBEXHLevel1X 2 2 4 2 7 3 3" xfId="28344"/>
    <cellStyle name="SAPBEXHLevel1X 2 2 4 2 7 4" xfId="28343"/>
    <cellStyle name="SAPBEXHLevel1X 2 2 4 2 7 4 2" xfId="28342"/>
    <cellStyle name="SAPBEXHLevel1X 2 2 4 2 7 5" xfId="28341"/>
    <cellStyle name="SAPBEXHLevel1X 2 2 4 3" xfId="28340"/>
    <cellStyle name="SAPBEXHLevel1X 2 2 4 3 2" xfId="28339"/>
    <cellStyle name="SAPBEXHLevel1X 2 2 4 3 2 2" xfId="28338"/>
    <cellStyle name="SAPBEXHLevel1X 2 2 4 3 2 2 2" xfId="28337"/>
    <cellStyle name="SAPBEXHLevel1X 2 2 4 3 2 2 2 2" xfId="28336"/>
    <cellStyle name="SAPBEXHLevel1X 2 2 4 3 2 2 3" xfId="28335"/>
    <cellStyle name="SAPBEXHLevel1X 2 2 4 3 2 3" xfId="28334"/>
    <cellStyle name="SAPBEXHLevel1X 2 2 4 3 2 3 2" xfId="28333"/>
    <cellStyle name="SAPBEXHLevel1X 2 2 4 3 2 4" xfId="28332"/>
    <cellStyle name="SAPBEXHLevel1X 2 2 4 3 3" xfId="28331"/>
    <cellStyle name="SAPBEXHLevel1X 2 2 4 3 3 2" xfId="28330"/>
    <cellStyle name="SAPBEXHLevel1X 2 2 4 4" xfId="28329"/>
    <cellStyle name="SAPBEXHLevel1X 2 2 4 4 2" xfId="28328"/>
    <cellStyle name="SAPBEXHLevel1X 2 2 4 4 2 2" xfId="28327"/>
    <cellStyle name="SAPBEXHLevel1X 2 2 4 4 2 2 2" xfId="28326"/>
    <cellStyle name="SAPBEXHLevel1X 2 2 4 4 2 2 2 2" xfId="28325"/>
    <cellStyle name="SAPBEXHLevel1X 2 2 4 4 2 2 3" xfId="28324"/>
    <cellStyle name="SAPBEXHLevel1X 2 2 4 4 2 3" xfId="28323"/>
    <cellStyle name="SAPBEXHLevel1X 2 2 4 4 2 3 2" xfId="28322"/>
    <cellStyle name="SAPBEXHLevel1X 2 2 4 4 2 4" xfId="28321"/>
    <cellStyle name="SAPBEXHLevel1X 2 2 4 5" xfId="28320"/>
    <cellStyle name="SAPBEXHLevel1X 2 2 4 5 2" xfId="28319"/>
    <cellStyle name="SAPBEXHLevel1X 2 2 4 5 2 2" xfId="28318"/>
    <cellStyle name="SAPBEXHLevel1X 2 2 4 5 2 2 2" xfId="28317"/>
    <cellStyle name="SAPBEXHLevel1X 2 2 4 5 2 2 2 2" xfId="28316"/>
    <cellStyle name="SAPBEXHLevel1X 2 2 4 5 2 2 3" xfId="28315"/>
    <cellStyle name="SAPBEXHLevel1X 2 2 4 5 2 3" xfId="28314"/>
    <cellStyle name="SAPBEXHLevel1X 2 2 4 5 2 3 2" xfId="28313"/>
    <cellStyle name="SAPBEXHLevel1X 2 2 4 5 2 4" xfId="28312"/>
    <cellStyle name="SAPBEXHLevel1X 2 2 4 5 3" xfId="28311"/>
    <cellStyle name="SAPBEXHLevel1X 2 2 4 5 3 2" xfId="28310"/>
    <cellStyle name="SAPBEXHLevel1X 2 2 4 5 4" xfId="28309"/>
    <cellStyle name="SAPBEXHLevel1X 2 2 4 6" xfId="28308"/>
    <cellStyle name="SAPBEXHLevel1X 2 2 4 6 2" xfId="28307"/>
    <cellStyle name="SAPBEXHLevel1X 2 2 4 6 2 2" xfId="28306"/>
    <cellStyle name="SAPBEXHLevel1X 2 2 4 6 2 2 2" xfId="28305"/>
    <cellStyle name="SAPBEXHLevel1X 2 2 4 6 2 2 2 2" xfId="28304"/>
    <cellStyle name="SAPBEXHLevel1X 2 2 4 6 2 2 3" xfId="28303"/>
    <cellStyle name="SAPBEXHLevel1X 2 2 4 6 2 3" xfId="28302"/>
    <cellStyle name="SAPBEXHLevel1X 2 2 4 6 2 3 2" xfId="28301"/>
    <cellStyle name="SAPBEXHLevel1X 2 2 4 6 2 4" xfId="28300"/>
    <cellStyle name="SAPBEXHLevel1X 2 2 4 6 3" xfId="28299"/>
    <cellStyle name="SAPBEXHLevel1X 2 2 4 6 3 2" xfId="28298"/>
    <cellStyle name="SAPBEXHLevel1X 2 2 4 6 3 2 2" xfId="28297"/>
    <cellStyle name="SAPBEXHLevel1X 2 2 4 6 3 3" xfId="28296"/>
    <cellStyle name="SAPBEXHLevel1X 2 2 4 6 4" xfId="28295"/>
    <cellStyle name="SAPBEXHLevel1X 2 2 4 6 4 2" xfId="28294"/>
    <cellStyle name="SAPBEXHLevel1X 2 2 4 6 5" xfId="28293"/>
    <cellStyle name="SAPBEXHLevel1X 2 2 4 7" xfId="28292"/>
    <cellStyle name="SAPBEXHLevel1X 2 2 4 7 2" xfId="28291"/>
    <cellStyle name="SAPBEXHLevel1X 2 2 4 7 2 2" xfId="28290"/>
    <cellStyle name="SAPBEXHLevel1X 2 2 4 7 2 2 2" xfId="28289"/>
    <cellStyle name="SAPBEXHLevel1X 2 2 4 7 2 2 2 2" xfId="28288"/>
    <cellStyle name="SAPBEXHLevel1X 2 2 4 7 2 2 3" xfId="28287"/>
    <cellStyle name="SAPBEXHLevel1X 2 2 4 7 2 3" xfId="28286"/>
    <cellStyle name="SAPBEXHLevel1X 2 2 4 7 2 3 2" xfId="28285"/>
    <cellStyle name="SAPBEXHLevel1X 2 2 4 7 2 4" xfId="28284"/>
    <cellStyle name="SAPBEXHLevel1X 2 2 4 7 3" xfId="28283"/>
    <cellStyle name="SAPBEXHLevel1X 2 2 4 7 3 2" xfId="28282"/>
    <cellStyle name="SAPBEXHLevel1X 2 2 4 7 4" xfId="28281"/>
    <cellStyle name="SAPBEXHLevel1X 2 2 4 8" xfId="28280"/>
    <cellStyle name="SAPBEXHLevel1X 2 2 4 8 2" xfId="28279"/>
    <cellStyle name="SAPBEXHLevel1X 2 2 4 8 2 2" xfId="28278"/>
    <cellStyle name="SAPBEXHLevel1X 2 2 4 8 2 2 2" xfId="28277"/>
    <cellStyle name="SAPBEXHLevel1X 2 2 4 8 2 2 2 2" xfId="28276"/>
    <cellStyle name="SAPBEXHLevel1X 2 2 4 8 2 2 3" xfId="28275"/>
    <cellStyle name="SAPBEXHLevel1X 2 2 4 8 2 3" xfId="28274"/>
    <cellStyle name="SAPBEXHLevel1X 2 2 4 8 2 3 2" xfId="28273"/>
    <cellStyle name="SAPBEXHLevel1X 2 2 4 8 2 4" xfId="28272"/>
    <cellStyle name="SAPBEXHLevel1X 2 2 4 8 3" xfId="28271"/>
    <cellStyle name="SAPBEXHLevel1X 2 2 4 8 3 2" xfId="28270"/>
    <cellStyle name="SAPBEXHLevel1X 2 2 4 8 3 2 2" xfId="28269"/>
    <cellStyle name="SAPBEXHLevel1X 2 2 4 8 3 3" xfId="28268"/>
    <cellStyle name="SAPBEXHLevel1X 2 2 4 8 4" xfId="28267"/>
    <cellStyle name="SAPBEXHLevel1X 2 2 4 8 4 2" xfId="28266"/>
    <cellStyle name="SAPBEXHLevel1X 2 2 4 8 5" xfId="28265"/>
    <cellStyle name="SAPBEXHLevel1X 2 2 5" xfId="28264"/>
    <cellStyle name="SAPBEXHLevel1X 2 2 5 2" xfId="28263"/>
    <cellStyle name="SAPBEXHLevel1X 2 2 5 2 2" xfId="28262"/>
    <cellStyle name="SAPBEXHLevel1X 2 2 5 2 2 2" xfId="28261"/>
    <cellStyle name="SAPBEXHLevel1X 2 2 5 2 2 2 2" xfId="28260"/>
    <cellStyle name="SAPBEXHLevel1X 2 2 5 2 2 2 2 2" xfId="28259"/>
    <cellStyle name="SAPBEXHLevel1X 2 2 5 2 2 2 3" xfId="28258"/>
    <cellStyle name="SAPBEXHLevel1X 2 2 5 2 2 3" xfId="28257"/>
    <cellStyle name="SAPBEXHLevel1X 2 2 5 2 2 3 2" xfId="28256"/>
    <cellStyle name="SAPBEXHLevel1X 2 2 5 2 2 4" xfId="28255"/>
    <cellStyle name="SAPBEXHLevel1X 2 2 5 2 3" xfId="28254"/>
    <cellStyle name="SAPBEXHLevel1X 2 2 5 2 3 2" xfId="28253"/>
    <cellStyle name="SAPBEXHLevel1X 2 2 5 2 4" xfId="28252"/>
    <cellStyle name="SAPBEXHLevel1X 2 2 5 3" xfId="28251"/>
    <cellStyle name="SAPBEXHLevel1X 2 2 5 3 2" xfId="28250"/>
    <cellStyle name="SAPBEXHLevel1X 2 2 5 3 2 2" xfId="28249"/>
    <cellStyle name="SAPBEXHLevel1X 2 2 5 3 2 2 2" xfId="28248"/>
    <cellStyle name="SAPBEXHLevel1X 2 2 5 3 2 2 2 2" xfId="28247"/>
    <cellStyle name="SAPBEXHLevel1X 2 2 5 3 2 2 3" xfId="28246"/>
    <cellStyle name="SAPBEXHLevel1X 2 2 5 3 2 3" xfId="28245"/>
    <cellStyle name="SAPBEXHLevel1X 2 2 5 3 2 3 2" xfId="28244"/>
    <cellStyle name="SAPBEXHLevel1X 2 2 5 3 2 4" xfId="28243"/>
    <cellStyle name="SAPBEXHLevel1X 2 2 5 3 3" xfId="28242"/>
    <cellStyle name="SAPBEXHLevel1X 2 2 5 3 3 2" xfId="28241"/>
    <cellStyle name="SAPBEXHLevel1X 2 2 5 3 3 2 2" xfId="28240"/>
    <cellStyle name="SAPBEXHLevel1X 2 2 5 3 3 3" xfId="28239"/>
    <cellStyle name="SAPBEXHLevel1X 2 2 5 3 4" xfId="28238"/>
    <cellStyle name="SAPBEXHLevel1X 2 2 5 3 4 2" xfId="28237"/>
    <cellStyle name="SAPBEXHLevel1X 2 2 5 3 5" xfId="28236"/>
    <cellStyle name="SAPBEXHLevel1X 2 2 5 4" xfId="28235"/>
    <cellStyle name="SAPBEXHLevel1X 2 2 5 4 2" xfId="28234"/>
    <cellStyle name="SAPBEXHLevel1X 2 2 5 4 2 2" xfId="28233"/>
    <cellStyle name="SAPBEXHLevel1X 2 2 5 4 2 2 2" xfId="28232"/>
    <cellStyle name="SAPBEXHLevel1X 2 2 5 4 2 2 2 2" xfId="28231"/>
    <cellStyle name="SAPBEXHLevel1X 2 2 5 4 2 2 3" xfId="28230"/>
    <cellStyle name="SAPBEXHLevel1X 2 2 5 4 2 3" xfId="28229"/>
    <cellStyle name="SAPBEXHLevel1X 2 2 5 4 2 3 2" xfId="28228"/>
    <cellStyle name="SAPBEXHLevel1X 2 2 5 4 2 4" xfId="28227"/>
    <cellStyle name="SAPBEXHLevel1X 2 2 5 4 3" xfId="28226"/>
    <cellStyle name="SAPBEXHLevel1X 2 2 5 4 3 2" xfId="28225"/>
    <cellStyle name="SAPBEXHLevel1X 2 2 5 4 4" xfId="28224"/>
    <cellStyle name="SAPBEXHLevel1X 2 2 5 5" xfId="28223"/>
    <cellStyle name="SAPBEXHLevel1X 2 2 5 5 2" xfId="28222"/>
    <cellStyle name="SAPBEXHLevel1X 2 2 5 5 2 2" xfId="28221"/>
    <cellStyle name="SAPBEXHLevel1X 2 2 5 5 2 2 2" xfId="28220"/>
    <cellStyle name="SAPBEXHLevel1X 2 2 5 5 2 2 2 2" xfId="28219"/>
    <cellStyle name="SAPBEXHLevel1X 2 2 5 5 2 2 3" xfId="28218"/>
    <cellStyle name="SAPBEXHLevel1X 2 2 5 5 2 3" xfId="28217"/>
    <cellStyle name="SAPBEXHLevel1X 2 2 5 5 2 3 2" xfId="28216"/>
    <cellStyle name="SAPBEXHLevel1X 2 2 5 5 2 4" xfId="28215"/>
    <cellStyle name="SAPBEXHLevel1X 2 2 5 5 3" xfId="28214"/>
    <cellStyle name="SAPBEXHLevel1X 2 2 5 5 3 2" xfId="28213"/>
    <cellStyle name="SAPBEXHLevel1X 2 2 5 5 3 2 2" xfId="28212"/>
    <cellStyle name="SAPBEXHLevel1X 2 2 5 5 3 3" xfId="28211"/>
    <cellStyle name="SAPBEXHLevel1X 2 2 5 5 4" xfId="28210"/>
    <cellStyle name="SAPBEXHLevel1X 2 2 5 5 4 2" xfId="28209"/>
    <cellStyle name="SAPBEXHLevel1X 2 2 5 5 5" xfId="28208"/>
    <cellStyle name="SAPBEXHLevel1X 2 2 5 6" xfId="28207"/>
    <cellStyle name="SAPBEXHLevel1X 2 2 5 6 2" xfId="28206"/>
    <cellStyle name="SAPBEXHLevel1X 2 2 6" xfId="28205"/>
    <cellStyle name="SAPBEXHLevel1X 2 2 6 2" xfId="28204"/>
    <cellStyle name="SAPBEXHLevel1X 2 2 6 2 2" xfId="28203"/>
    <cellStyle name="SAPBEXHLevel1X 2 2 6 2 2 2" xfId="28202"/>
    <cellStyle name="SAPBEXHLevel1X 2 2 6 2 2 2 2" xfId="28201"/>
    <cellStyle name="SAPBEXHLevel1X 2 2 6 2 2 3" xfId="28200"/>
    <cellStyle name="SAPBEXHLevel1X 2 2 6 2 3" xfId="28199"/>
    <cellStyle name="SAPBEXHLevel1X 2 2 6 2 3 2" xfId="28198"/>
    <cellStyle name="SAPBEXHLevel1X 2 2 6 2 4" xfId="28197"/>
    <cellStyle name="SAPBEXHLevel1X 2 2 7" xfId="28196"/>
    <cellStyle name="SAPBEXHLevel1X 2 2 7 2" xfId="28195"/>
    <cellStyle name="SAPBEXHLevel1X 2 2 7 2 2" xfId="28194"/>
    <cellStyle name="SAPBEXHLevel1X 2 2 7 2 2 2" xfId="28193"/>
    <cellStyle name="SAPBEXHLevel1X 2 2 7 2 2 2 2" xfId="28192"/>
    <cellStyle name="SAPBEXHLevel1X 2 2 7 2 2 3" xfId="28191"/>
    <cellStyle name="SAPBEXHLevel1X 2 2 7 2 3" xfId="28190"/>
    <cellStyle name="SAPBEXHLevel1X 2 2 7 2 3 2" xfId="28189"/>
    <cellStyle name="SAPBEXHLevel1X 2 2 7 2 4" xfId="28188"/>
    <cellStyle name="SAPBEXHLevel1X 2 2 7 3" xfId="28187"/>
    <cellStyle name="SAPBEXHLevel1X 2 2 7 3 2" xfId="28186"/>
    <cellStyle name="SAPBEXHLevel1X 2 2 7 3 2 2" xfId="28185"/>
    <cellStyle name="SAPBEXHLevel1X 2 2 7 3 3" xfId="28184"/>
    <cellStyle name="SAPBEXHLevel1X 2 2 7 4" xfId="28183"/>
    <cellStyle name="SAPBEXHLevel1X 2 2 7 4 2" xfId="28182"/>
    <cellStyle name="SAPBEXHLevel1X 2 2 7 5" xfId="28181"/>
    <cellStyle name="SAPBEXHLevel1X 2 3" xfId="28180"/>
    <cellStyle name="SAPBEXHLevel1X 2 3 2" xfId="28179"/>
    <cellStyle name="SAPBEXHLevel1X 2 3 2 2" xfId="28178"/>
    <cellStyle name="SAPBEXHLevel1X 2 3 2 2 2" xfId="28177"/>
    <cellStyle name="SAPBEXHLevel1X 2 3 2 2 2 2" xfId="28176"/>
    <cellStyle name="SAPBEXHLevel1X 2 3 2 2 2 2 2" xfId="28175"/>
    <cellStyle name="SAPBEXHLevel1X 2 3 2 2 2 2 2 2" xfId="28174"/>
    <cellStyle name="SAPBEXHLevel1X 2 3 2 2 2 2 2 2 2" xfId="28173"/>
    <cellStyle name="SAPBEXHLevel1X 2 3 2 2 2 2 2 3" xfId="28172"/>
    <cellStyle name="SAPBEXHLevel1X 2 3 2 2 2 2 3" xfId="28171"/>
    <cellStyle name="SAPBEXHLevel1X 2 3 2 2 2 2 3 2" xfId="28170"/>
    <cellStyle name="SAPBEXHLevel1X 2 3 2 2 2 2 4" xfId="28169"/>
    <cellStyle name="SAPBEXHLevel1X 2 3 2 2 2 3" xfId="28168"/>
    <cellStyle name="SAPBEXHLevel1X 2 3 2 2 2 3 2" xfId="28167"/>
    <cellStyle name="SAPBEXHLevel1X 2 3 2 2 3" xfId="28166"/>
    <cellStyle name="SAPBEXHLevel1X 2 3 2 2 3 2" xfId="28165"/>
    <cellStyle name="SAPBEXHLevel1X 2 3 2 2 3 2 2" xfId="28164"/>
    <cellStyle name="SAPBEXHLevel1X 2 3 2 2 3 2 2 2" xfId="28163"/>
    <cellStyle name="SAPBEXHLevel1X 2 3 2 2 3 2 2 2 2" xfId="28162"/>
    <cellStyle name="SAPBEXHLevel1X 2 3 2 2 3 2 2 3" xfId="28161"/>
    <cellStyle name="SAPBEXHLevel1X 2 3 2 2 3 2 3" xfId="28160"/>
    <cellStyle name="SAPBEXHLevel1X 2 3 2 2 3 2 3 2" xfId="28159"/>
    <cellStyle name="SAPBEXHLevel1X 2 3 2 2 3 2 4" xfId="28158"/>
    <cellStyle name="SAPBEXHLevel1X 2 3 2 2 4" xfId="28157"/>
    <cellStyle name="SAPBEXHLevel1X 2 3 2 2 4 2" xfId="28156"/>
    <cellStyle name="SAPBEXHLevel1X 2 3 2 2 4 2 2" xfId="28155"/>
    <cellStyle name="SAPBEXHLevel1X 2 3 2 2 4 2 2 2" xfId="28154"/>
    <cellStyle name="SAPBEXHLevel1X 2 3 2 2 4 2 2 2 2" xfId="28153"/>
    <cellStyle name="SAPBEXHLevel1X 2 3 2 2 4 2 2 3" xfId="28152"/>
    <cellStyle name="SAPBEXHLevel1X 2 3 2 2 4 2 3" xfId="28151"/>
    <cellStyle name="SAPBEXHLevel1X 2 3 2 2 4 2 3 2" xfId="28150"/>
    <cellStyle name="SAPBEXHLevel1X 2 3 2 2 4 2 4" xfId="28149"/>
    <cellStyle name="SAPBEXHLevel1X 2 3 2 2 4 3" xfId="28148"/>
    <cellStyle name="SAPBEXHLevel1X 2 3 2 2 4 3 2" xfId="28147"/>
    <cellStyle name="SAPBEXHLevel1X 2 3 2 2 4 4" xfId="28146"/>
    <cellStyle name="SAPBEXHLevel1X 2 3 2 2 5" xfId="28145"/>
    <cellStyle name="SAPBEXHLevel1X 2 3 2 2 5 2" xfId="28144"/>
    <cellStyle name="SAPBEXHLevel1X 2 3 2 2 5 2 2" xfId="28143"/>
    <cellStyle name="SAPBEXHLevel1X 2 3 2 2 5 2 2 2" xfId="28142"/>
    <cellStyle name="SAPBEXHLevel1X 2 3 2 2 5 2 2 2 2" xfId="28141"/>
    <cellStyle name="SAPBEXHLevel1X 2 3 2 2 5 2 2 3" xfId="28140"/>
    <cellStyle name="SAPBEXHLevel1X 2 3 2 2 5 2 3" xfId="28139"/>
    <cellStyle name="SAPBEXHLevel1X 2 3 2 2 5 2 3 2" xfId="28138"/>
    <cellStyle name="SAPBEXHLevel1X 2 3 2 2 5 2 4" xfId="28137"/>
    <cellStyle name="SAPBEXHLevel1X 2 3 2 2 5 3" xfId="28136"/>
    <cellStyle name="SAPBEXHLevel1X 2 3 2 2 5 3 2" xfId="28135"/>
    <cellStyle name="SAPBEXHLevel1X 2 3 2 2 5 3 2 2" xfId="28134"/>
    <cellStyle name="SAPBEXHLevel1X 2 3 2 2 5 3 3" xfId="28133"/>
    <cellStyle name="SAPBEXHLevel1X 2 3 2 2 5 4" xfId="28132"/>
    <cellStyle name="SAPBEXHLevel1X 2 3 2 2 5 4 2" xfId="28131"/>
    <cellStyle name="SAPBEXHLevel1X 2 3 2 2 5 5" xfId="28130"/>
    <cellStyle name="SAPBEXHLevel1X 2 3 2 2 6" xfId="28129"/>
    <cellStyle name="SAPBEXHLevel1X 2 3 2 2 6 2" xfId="28128"/>
    <cellStyle name="SAPBEXHLevel1X 2 3 2 2 6 2 2" xfId="28127"/>
    <cellStyle name="SAPBEXHLevel1X 2 3 2 2 6 2 2 2" xfId="28126"/>
    <cellStyle name="SAPBEXHLevel1X 2 3 2 2 6 2 2 2 2" xfId="28125"/>
    <cellStyle name="SAPBEXHLevel1X 2 3 2 2 6 2 2 3" xfId="28124"/>
    <cellStyle name="SAPBEXHLevel1X 2 3 2 2 6 2 3" xfId="28123"/>
    <cellStyle name="SAPBEXHLevel1X 2 3 2 2 6 2 3 2" xfId="28122"/>
    <cellStyle name="SAPBEXHLevel1X 2 3 2 2 6 2 4" xfId="28121"/>
    <cellStyle name="SAPBEXHLevel1X 2 3 2 2 6 3" xfId="28120"/>
    <cellStyle name="SAPBEXHLevel1X 2 3 2 2 6 3 2" xfId="28119"/>
    <cellStyle name="SAPBEXHLevel1X 2 3 2 2 6 4" xfId="28118"/>
    <cellStyle name="SAPBEXHLevel1X 2 3 2 2 7" xfId="28117"/>
    <cellStyle name="SAPBEXHLevel1X 2 3 2 2 7 2" xfId="28116"/>
    <cellStyle name="SAPBEXHLevel1X 2 3 2 2 7 2 2" xfId="28115"/>
    <cellStyle name="SAPBEXHLevel1X 2 3 2 2 7 2 2 2" xfId="28114"/>
    <cellStyle name="SAPBEXHLevel1X 2 3 2 2 7 2 2 2 2" xfId="28113"/>
    <cellStyle name="SAPBEXHLevel1X 2 3 2 2 7 2 2 3" xfId="28112"/>
    <cellStyle name="SAPBEXHLevel1X 2 3 2 2 7 2 3" xfId="28111"/>
    <cellStyle name="SAPBEXHLevel1X 2 3 2 2 7 2 3 2" xfId="28110"/>
    <cellStyle name="SAPBEXHLevel1X 2 3 2 2 7 2 4" xfId="28109"/>
    <cellStyle name="SAPBEXHLevel1X 2 3 2 2 7 3" xfId="28108"/>
    <cellStyle name="SAPBEXHLevel1X 2 3 2 2 7 3 2" xfId="28107"/>
    <cellStyle name="SAPBEXHLevel1X 2 3 2 2 7 3 2 2" xfId="28106"/>
    <cellStyle name="SAPBEXHLevel1X 2 3 2 2 7 3 3" xfId="28105"/>
    <cellStyle name="SAPBEXHLevel1X 2 3 2 2 7 4" xfId="28104"/>
    <cellStyle name="SAPBEXHLevel1X 2 3 2 2 7 4 2" xfId="28103"/>
    <cellStyle name="SAPBEXHLevel1X 2 3 2 2 7 5" xfId="28102"/>
    <cellStyle name="SAPBEXHLevel1X 2 3 2 3" xfId="28101"/>
    <cellStyle name="SAPBEXHLevel1X 2 3 2 3 2" xfId="28100"/>
    <cellStyle name="SAPBEXHLevel1X 2 3 2 3 2 2" xfId="28099"/>
    <cellStyle name="SAPBEXHLevel1X 2 3 2 3 2 2 2" xfId="28098"/>
    <cellStyle name="SAPBEXHLevel1X 2 3 2 3 2 2 2 2" xfId="28097"/>
    <cellStyle name="SAPBEXHLevel1X 2 3 2 3 2 2 3" xfId="28096"/>
    <cellStyle name="SAPBEXHLevel1X 2 3 2 3 2 3" xfId="28095"/>
    <cellStyle name="SAPBEXHLevel1X 2 3 2 3 2 3 2" xfId="28094"/>
    <cellStyle name="SAPBEXHLevel1X 2 3 2 3 2 4" xfId="28093"/>
    <cellStyle name="SAPBEXHLevel1X 2 3 2 3 3" xfId="28092"/>
    <cellStyle name="SAPBEXHLevel1X 2 3 2 3 3 2" xfId="28091"/>
    <cellStyle name="SAPBEXHLevel1X 2 3 2 4" xfId="28090"/>
    <cellStyle name="SAPBEXHLevel1X 2 3 2 4 2" xfId="28089"/>
    <cellStyle name="SAPBEXHLevel1X 2 3 2 4 2 2" xfId="28088"/>
    <cellStyle name="SAPBEXHLevel1X 2 3 2 4 2 2 2" xfId="28087"/>
    <cellStyle name="SAPBEXHLevel1X 2 3 2 4 2 2 2 2" xfId="28086"/>
    <cellStyle name="SAPBEXHLevel1X 2 3 2 4 2 2 3" xfId="28085"/>
    <cellStyle name="SAPBEXHLevel1X 2 3 2 4 2 3" xfId="28084"/>
    <cellStyle name="SAPBEXHLevel1X 2 3 2 4 2 3 2" xfId="28083"/>
    <cellStyle name="SAPBEXHLevel1X 2 3 2 4 2 4" xfId="28082"/>
    <cellStyle name="SAPBEXHLevel1X 2 3 2 5" xfId="28081"/>
    <cellStyle name="SAPBEXHLevel1X 2 3 2 5 2" xfId="28080"/>
    <cellStyle name="SAPBEXHLevel1X 2 3 2 5 2 2" xfId="28079"/>
    <cellStyle name="SAPBEXHLevel1X 2 3 2 5 2 2 2" xfId="28078"/>
    <cellStyle name="SAPBEXHLevel1X 2 3 2 5 2 2 2 2" xfId="28077"/>
    <cellStyle name="SAPBEXHLevel1X 2 3 2 5 2 2 3" xfId="28076"/>
    <cellStyle name="SAPBEXHLevel1X 2 3 2 5 2 3" xfId="28075"/>
    <cellStyle name="SAPBEXHLevel1X 2 3 2 5 2 3 2" xfId="28074"/>
    <cellStyle name="SAPBEXHLevel1X 2 3 2 5 2 4" xfId="28073"/>
    <cellStyle name="SAPBEXHLevel1X 2 3 2 5 3" xfId="28072"/>
    <cellStyle name="SAPBEXHLevel1X 2 3 2 5 3 2" xfId="28071"/>
    <cellStyle name="SAPBEXHLevel1X 2 3 2 5 4" xfId="28070"/>
    <cellStyle name="SAPBEXHLevel1X 2 3 2 6" xfId="28069"/>
    <cellStyle name="SAPBEXHLevel1X 2 3 2 6 2" xfId="28068"/>
    <cellStyle name="SAPBEXHLevel1X 2 3 2 6 2 2" xfId="28067"/>
    <cellStyle name="SAPBEXHLevel1X 2 3 2 6 2 2 2" xfId="28066"/>
    <cellStyle name="SAPBEXHLevel1X 2 3 2 6 2 2 2 2" xfId="28065"/>
    <cellStyle name="SAPBEXHLevel1X 2 3 2 6 2 2 3" xfId="28064"/>
    <cellStyle name="SAPBEXHLevel1X 2 3 2 6 2 3" xfId="28063"/>
    <cellStyle name="SAPBEXHLevel1X 2 3 2 6 2 3 2" xfId="28062"/>
    <cellStyle name="SAPBEXHLevel1X 2 3 2 6 2 4" xfId="28061"/>
    <cellStyle name="SAPBEXHLevel1X 2 3 2 6 3" xfId="28060"/>
    <cellStyle name="SAPBEXHLevel1X 2 3 2 6 3 2" xfId="28059"/>
    <cellStyle name="SAPBEXHLevel1X 2 3 2 6 3 2 2" xfId="28058"/>
    <cellStyle name="SAPBEXHLevel1X 2 3 2 6 3 3" xfId="28057"/>
    <cellStyle name="SAPBEXHLevel1X 2 3 2 6 4" xfId="28056"/>
    <cellStyle name="SAPBEXHLevel1X 2 3 2 6 4 2" xfId="28055"/>
    <cellStyle name="SAPBEXHLevel1X 2 3 2 6 5" xfId="28054"/>
    <cellStyle name="SAPBEXHLevel1X 2 3 2 7" xfId="28053"/>
    <cellStyle name="SAPBEXHLevel1X 2 3 2 7 2" xfId="28052"/>
    <cellStyle name="SAPBEXHLevel1X 2 3 2 7 2 2" xfId="28051"/>
    <cellStyle name="SAPBEXHLevel1X 2 3 2 7 2 2 2" xfId="28050"/>
    <cellStyle name="SAPBEXHLevel1X 2 3 2 7 2 2 2 2" xfId="28049"/>
    <cellStyle name="SAPBEXHLevel1X 2 3 2 7 2 2 3" xfId="28048"/>
    <cellStyle name="SAPBEXHLevel1X 2 3 2 7 2 3" xfId="28047"/>
    <cellStyle name="SAPBEXHLevel1X 2 3 2 7 2 3 2" xfId="28046"/>
    <cellStyle name="SAPBEXHLevel1X 2 3 2 7 2 4" xfId="28045"/>
    <cellStyle name="SAPBEXHLevel1X 2 3 2 7 3" xfId="28044"/>
    <cellStyle name="SAPBEXHLevel1X 2 3 2 7 3 2" xfId="28043"/>
    <cellStyle name="SAPBEXHLevel1X 2 3 2 7 4" xfId="28042"/>
    <cellStyle name="SAPBEXHLevel1X 2 3 2 8" xfId="28041"/>
    <cellStyle name="SAPBEXHLevel1X 2 3 2 8 2" xfId="28040"/>
    <cellStyle name="SAPBEXHLevel1X 2 3 2 8 2 2" xfId="28039"/>
    <cellStyle name="SAPBEXHLevel1X 2 3 2 8 2 2 2" xfId="28038"/>
    <cellStyle name="SAPBEXHLevel1X 2 3 2 8 2 2 2 2" xfId="28037"/>
    <cellStyle name="SAPBEXHLevel1X 2 3 2 8 2 2 3" xfId="28036"/>
    <cellStyle name="SAPBEXHLevel1X 2 3 2 8 2 3" xfId="28035"/>
    <cellStyle name="SAPBEXHLevel1X 2 3 2 8 2 3 2" xfId="28034"/>
    <cellStyle name="SAPBEXHLevel1X 2 3 2 8 2 4" xfId="28033"/>
    <cellStyle name="SAPBEXHLevel1X 2 3 2 8 3" xfId="28032"/>
    <cellStyle name="SAPBEXHLevel1X 2 3 2 8 3 2" xfId="28031"/>
    <cellStyle name="SAPBEXHLevel1X 2 3 2 8 3 2 2" xfId="28030"/>
    <cellStyle name="SAPBEXHLevel1X 2 3 2 8 3 3" xfId="28029"/>
    <cellStyle name="SAPBEXHLevel1X 2 3 2 8 4" xfId="28028"/>
    <cellStyle name="SAPBEXHLevel1X 2 3 2 8 4 2" xfId="28027"/>
    <cellStyle name="SAPBEXHLevel1X 2 3 2 8 5" xfId="28026"/>
    <cellStyle name="SAPBEXHLevel1X 2 3 3" xfId="28025"/>
    <cellStyle name="SAPBEXHLevel1X 2 3 3 2" xfId="28024"/>
    <cellStyle name="SAPBEXHLevel1X 2 3 3 2 2" xfId="28023"/>
    <cellStyle name="SAPBEXHLevel1X 2 3 3 2 2 2" xfId="28022"/>
    <cellStyle name="SAPBEXHLevel1X 2 3 3 2 2 2 2" xfId="28021"/>
    <cellStyle name="SAPBEXHLevel1X 2 3 3 2 2 2 2 2" xfId="28020"/>
    <cellStyle name="SAPBEXHLevel1X 2 3 3 2 2 2 3" xfId="28019"/>
    <cellStyle name="SAPBEXHLevel1X 2 3 3 2 2 3" xfId="28018"/>
    <cellStyle name="SAPBEXHLevel1X 2 3 3 2 2 3 2" xfId="28017"/>
    <cellStyle name="SAPBEXHLevel1X 2 3 3 2 2 4" xfId="28016"/>
    <cellStyle name="SAPBEXHLevel1X 2 3 3 2 3" xfId="28015"/>
    <cellStyle name="SAPBEXHLevel1X 2 3 3 2 3 2" xfId="28014"/>
    <cellStyle name="SAPBEXHLevel1X 2 3 3 3" xfId="28013"/>
    <cellStyle name="SAPBEXHLevel1X 2 3 3 3 2" xfId="28012"/>
    <cellStyle name="SAPBEXHLevel1X 2 3 3 3 2 2" xfId="28011"/>
    <cellStyle name="SAPBEXHLevel1X 2 3 3 3 2 2 2" xfId="28010"/>
    <cellStyle name="SAPBEXHLevel1X 2 3 3 3 2 2 2 2" xfId="28009"/>
    <cellStyle name="SAPBEXHLevel1X 2 3 3 3 2 2 3" xfId="28008"/>
    <cellStyle name="SAPBEXHLevel1X 2 3 3 3 2 3" xfId="28007"/>
    <cellStyle name="SAPBEXHLevel1X 2 3 3 3 2 3 2" xfId="28006"/>
    <cellStyle name="SAPBEXHLevel1X 2 3 3 3 2 4" xfId="28005"/>
    <cellStyle name="SAPBEXHLevel1X 2 3 3 4" xfId="28004"/>
    <cellStyle name="SAPBEXHLevel1X 2 3 3 4 2" xfId="28003"/>
    <cellStyle name="SAPBEXHLevel1X 2 3 3 4 2 2" xfId="28002"/>
    <cellStyle name="SAPBEXHLevel1X 2 3 3 4 2 2 2" xfId="28001"/>
    <cellStyle name="SAPBEXHLevel1X 2 3 3 4 2 2 2 2" xfId="28000"/>
    <cellStyle name="SAPBEXHLevel1X 2 3 3 4 2 2 3" xfId="27999"/>
    <cellStyle name="SAPBEXHLevel1X 2 3 3 4 2 3" xfId="27998"/>
    <cellStyle name="SAPBEXHLevel1X 2 3 3 4 2 3 2" xfId="27997"/>
    <cellStyle name="SAPBEXHLevel1X 2 3 3 4 2 4" xfId="27996"/>
    <cellStyle name="SAPBEXHLevel1X 2 3 3 4 3" xfId="27995"/>
    <cellStyle name="SAPBEXHLevel1X 2 3 3 4 3 2" xfId="27994"/>
    <cellStyle name="SAPBEXHLevel1X 2 3 3 4 4" xfId="27993"/>
    <cellStyle name="SAPBEXHLevel1X 2 3 3 5" xfId="27992"/>
    <cellStyle name="SAPBEXHLevel1X 2 3 3 5 2" xfId="27991"/>
    <cellStyle name="SAPBEXHLevel1X 2 3 3 5 2 2" xfId="27990"/>
    <cellStyle name="SAPBEXHLevel1X 2 3 3 5 2 2 2" xfId="27989"/>
    <cellStyle name="SAPBEXHLevel1X 2 3 3 5 2 2 2 2" xfId="27988"/>
    <cellStyle name="SAPBEXHLevel1X 2 3 3 5 2 2 3" xfId="27987"/>
    <cellStyle name="SAPBEXHLevel1X 2 3 3 5 2 3" xfId="27986"/>
    <cellStyle name="SAPBEXHLevel1X 2 3 3 5 2 3 2" xfId="27985"/>
    <cellStyle name="SAPBEXHLevel1X 2 3 3 5 2 4" xfId="27984"/>
    <cellStyle name="SAPBEXHLevel1X 2 3 3 5 3" xfId="27983"/>
    <cellStyle name="SAPBEXHLevel1X 2 3 3 5 3 2" xfId="27982"/>
    <cellStyle name="SAPBEXHLevel1X 2 3 3 5 3 2 2" xfId="27981"/>
    <cellStyle name="SAPBEXHLevel1X 2 3 3 5 3 3" xfId="27980"/>
    <cellStyle name="SAPBEXHLevel1X 2 3 3 5 4" xfId="27979"/>
    <cellStyle name="SAPBEXHLevel1X 2 3 3 5 4 2" xfId="27978"/>
    <cellStyle name="SAPBEXHLevel1X 2 3 3 5 5" xfId="27977"/>
    <cellStyle name="SAPBEXHLevel1X 2 3 3 6" xfId="27976"/>
    <cellStyle name="SAPBEXHLevel1X 2 3 3 6 2" xfId="27975"/>
    <cellStyle name="SAPBEXHLevel1X 2 3 3 6 2 2" xfId="27974"/>
    <cellStyle name="SAPBEXHLevel1X 2 3 3 6 2 2 2" xfId="27973"/>
    <cellStyle name="SAPBEXHLevel1X 2 3 3 6 2 2 2 2" xfId="27972"/>
    <cellStyle name="SAPBEXHLevel1X 2 3 3 6 2 2 3" xfId="27971"/>
    <cellStyle name="SAPBEXHLevel1X 2 3 3 6 2 3" xfId="27970"/>
    <cellStyle name="SAPBEXHLevel1X 2 3 3 6 2 3 2" xfId="27969"/>
    <cellStyle name="SAPBEXHLevel1X 2 3 3 6 2 4" xfId="27968"/>
    <cellStyle name="SAPBEXHLevel1X 2 3 3 6 3" xfId="27967"/>
    <cellStyle name="SAPBEXHLevel1X 2 3 3 6 3 2" xfId="27966"/>
    <cellStyle name="SAPBEXHLevel1X 2 3 3 6 4" xfId="27965"/>
    <cellStyle name="SAPBEXHLevel1X 2 3 3 7" xfId="27964"/>
    <cellStyle name="SAPBEXHLevel1X 2 3 3 7 2" xfId="27963"/>
    <cellStyle name="SAPBEXHLevel1X 2 3 3 7 2 2" xfId="27962"/>
    <cellStyle name="SAPBEXHLevel1X 2 3 3 7 2 2 2" xfId="27961"/>
    <cellStyle name="SAPBEXHLevel1X 2 3 3 7 2 2 2 2" xfId="27960"/>
    <cellStyle name="SAPBEXHLevel1X 2 3 3 7 2 2 3" xfId="27959"/>
    <cellStyle name="SAPBEXHLevel1X 2 3 3 7 2 3" xfId="27958"/>
    <cellStyle name="SAPBEXHLevel1X 2 3 3 7 2 3 2" xfId="27957"/>
    <cellStyle name="SAPBEXHLevel1X 2 3 3 7 2 4" xfId="27956"/>
    <cellStyle name="SAPBEXHLevel1X 2 3 3 7 3" xfId="27955"/>
    <cellStyle name="SAPBEXHLevel1X 2 3 3 7 3 2" xfId="27954"/>
    <cellStyle name="SAPBEXHLevel1X 2 3 3 7 3 2 2" xfId="27953"/>
    <cellStyle name="SAPBEXHLevel1X 2 3 3 7 3 3" xfId="27952"/>
    <cellStyle name="SAPBEXHLevel1X 2 3 3 7 4" xfId="27951"/>
    <cellStyle name="SAPBEXHLevel1X 2 3 3 7 4 2" xfId="27950"/>
    <cellStyle name="SAPBEXHLevel1X 2 3 3 7 5" xfId="27949"/>
    <cellStyle name="SAPBEXHLevel1X 2 3 4" xfId="27948"/>
    <cellStyle name="SAPBEXHLevel1X 2 3 4 2" xfId="27947"/>
    <cellStyle name="SAPBEXHLevel1X 2 3 4 2 2" xfId="27946"/>
    <cellStyle name="SAPBEXHLevel1X 2 3 4 2 2 2" xfId="27945"/>
    <cellStyle name="SAPBEXHLevel1X 2 3 4 2 2 2 2" xfId="27944"/>
    <cellStyle name="SAPBEXHLevel1X 2 3 4 2 2 3" xfId="27943"/>
    <cellStyle name="SAPBEXHLevel1X 2 3 4 2 3" xfId="27942"/>
    <cellStyle name="SAPBEXHLevel1X 2 3 4 2 3 2" xfId="27941"/>
    <cellStyle name="SAPBEXHLevel1X 2 3 4 2 4" xfId="27940"/>
    <cellStyle name="SAPBEXHLevel1X 2 3 4 3" xfId="27939"/>
    <cellStyle name="SAPBEXHLevel1X 2 3 4 3 2" xfId="27938"/>
    <cellStyle name="SAPBEXHLevel1X 2 3 5" xfId="27937"/>
    <cellStyle name="SAPBEXHLevel1X 2 3 5 2" xfId="27936"/>
    <cellStyle name="SAPBEXHLevel1X 2 3 5 2 2" xfId="27935"/>
    <cellStyle name="SAPBEXHLevel1X 2 3 5 2 2 2" xfId="27934"/>
    <cellStyle name="SAPBEXHLevel1X 2 3 5 2 2 2 2" xfId="27933"/>
    <cellStyle name="SAPBEXHLevel1X 2 3 5 2 2 3" xfId="27932"/>
    <cellStyle name="SAPBEXHLevel1X 2 3 5 2 3" xfId="27931"/>
    <cellStyle name="SAPBEXHLevel1X 2 3 5 2 3 2" xfId="27930"/>
    <cellStyle name="SAPBEXHLevel1X 2 3 5 2 4" xfId="27929"/>
    <cellStyle name="SAPBEXHLevel1X 2 3 6" xfId="27928"/>
    <cellStyle name="SAPBEXHLevel1X 2 3 6 2" xfId="27927"/>
    <cellStyle name="SAPBEXHLevel1X 2 3 6 2 2" xfId="27926"/>
    <cellStyle name="SAPBEXHLevel1X 2 3 6 2 2 2" xfId="27925"/>
    <cellStyle name="SAPBEXHLevel1X 2 3 6 2 2 2 2" xfId="27924"/>
    <cellStyle name="SAPBEXHLevel1X 2 3 6 2 2 3" xfId="27923"/>
    <cellStyle name="SAPBEXHLevel1X 2 3 6 2 3" xfId="27922"/>
    <cellStyle name="SAPBEXHLevel1X 2 3 6 2 3 2" xfId="27921"/>
    <cellStyle name="SAPBEXHLevel1X 2 3 6 2 4" xfId="27920"/>
    <cellStyle name="SAPBEXHLevel1X 2 3 6 3" xfId="27919"/>
    <cellStyle name="SAPBEXHLevel1X 2 3 6 3 2" xfId="27918"/>
    <cellStyle name="SAPBEXHLevel1X 2 3 6 4" xfId="27917"/>
    <cellStyle name="SAPBEXHLevel1X 2 3 7" xfId="27916"/>
    <cellStyle name="SAPBEXHLevel1X 2 3 7 2" xfId="27915"/>
    <cellStyle name="SAPBEXHLevel1X 2 3 7 2 2" xfId="27914"/>
    <cellStyle name="SAPBEXHLevel1X 2 3 7 2 2 2" xfId="27913"/>
    <cellStyle name="SAPBEXHLevel1X 2 3 7 2 2 2 2" xfId="27912"/>
    <cellStyle name="SAPBEXHLevel1X 2 3 7 2 2 3" xfId="27911"/>
    <cellStyle name="SAPBEXHLevel1X 2 3 7 2 3" xfId="27910"/>
    <cellStyle name="SAPBEXHLevel1X 2 3 7 2 3 2" xfId="27909"/>
    <cellStyle name="SAPBEXHLevel1X 2 3 7 2 4" xfId="27908"/>
    <cellStyle name="SAPBEXHLevel1X 2 3 7 3" xfId="27907"/>
    <cellStyle name="SAPBEXHLevel1X 2 3 7 3 2" xfId="27906"/>
    <cellStyle name="SAPBEXHLevel1X 2 3 7 3 2 2" xfId="27905"/>
    <cellStyle name="SAPBEXHLevel1X 2 3 7 3 3" xfId="27904"/>
    <cellStyle name="SAPBEXHLevel1X 2 3 7 4" xfId="27903"/>
    <cellStyle name="SAPBEXHLevel1X 2 3 7 4 2" xfId="27902"/>
    <cellStyle name="SAPBEXHLevel1X 2 3 7 5" xfId="27901"/>
    <cellStyle name="SAPBEXHLevel1X 2 3 8" xfId="27900"/>
    <cellStyle name="SAPBEXHLevel1X 2 3 8 2" xfId="27899"/>
    <cellStyle name="SAPBEXHLevel1X 2 3 8 2 2" xfId="27898"/>
    <cellStyle name="SAPBEXHLevel1X 2 3 8 2 2 2" xfId="27897"/>
    <cellStyle name="SAPBEXHLevel1X 2 3 8 2 2 2 2" xfId="27896"/>
    <cellStyle name="SAPBEXHLevel1X 2 3 8 2 2 3" xfId="27895"/>
    <cellStyle name="SAPBEXHLevel1X 2 3 8 2 3" xfId="27894"/>
    <cellStyle name="SAPBEXHLevel1X 2 3 8 2 3 2" xfId="27893"/>
    <cellStyle name="SAPBEXHLevel1X 2 3 8 2 4" xfId="27892"/>
    <cellStyle name="SAPBEXHLevel1X 2 3 8 3" xfId="27891"/>
    <cellStyle name="SAPBEXHLevel1X 2 3 8 3 2" xfId="27890"/>
    <cellStyle name="SAPBEXHLevel1X 2 3 8 4" xfId="27889"/>
    <cellStyle name="SAPBEXHLevel1X 2 3 9" xfId="27888"/>
    <cellStyle name="SAPBEXHLevel1X 2 3 9 2" xfId="27887"/>
    <cellStyle name="SAPBEXHLevel1X 2 3 9 2 2" xfId="27886"/>
    <cellStyle name="SAPBEXHLevel1X 2 3 9 2 2 2" xfId="27885"/>
    <cellStyle name="SAPBEXHLevel1X 2 3 9 2 2 2 2" xfId="27884"/>
    <cellStyle name="SAPBEXHLevel1X 2 3 9 2 2 3" xfId="27883"/>
    <cellStyle name="SAPBEXHLevel1X 2 3 9 2 3" xfId="27882"/>
    <cellStyle name="SAPBEXHLevel1X 2 3 9 2 3 2" xfId="27881"/>
    <cellStyle name="SAPBEXHLevel1X 2 3 9 2 4" xfId="27880"/>
    <cellStyle name="SAPBEXHLevel1X 2 3 9 3" xfId="27879"/>
    <cellStyle name="SAPBEXHLevel1X 2 3 9 3 2" xfId="27878"/>
    <cellStyle name="SAPBEXHLevel1X 2 3 9 3 2 2" xfId="27877"/>
    <cellStyle name="SAPBEXHLevel1X 2 3 9 3 3" xfId="27876"/>
    <cellStyle name="SAPBEXHLevel1X 2 3 9 4" xfId="27875"/>
    <cellStyle name="SAPBEXHLevel1X 2 3 9 4 2" xfId="27874"/>
    <cellStyle name="SAPBEXHLevel1X 2 3 9 5" xfId="27873"/>
    <cellStyle name="SAPBEXHLevel1X 2 4" xfId="27872"/>
    <cellStyle name="SAPBEXHLevel1X 2 4 2" xfId="27871"/>
    <cellStyle name="SAPBEXHLevel1X 2 4 2 2" xfId="27870"/>
    <cellStyle name="SAPBEXHLevel1X 2 4 2 2 2" xfId="27869"/>
    <cellStyle name="SAPBEXHLevel1X 2 4 2 2 2 2" xfId="27868"/>
    <cellStyle name="SAPBEXHLevel1X 2 4 2 2 2 2 2" xfId="27867"/>
    <cellStyle name="SAPBEXHLevel1X 2 4 2 2 2 2 2 2" xfId="27866"/>
    <cellStyle name="SAPBEXHLevel1X 2 4 2 2 2 2 3" xfId="27865"/>
    <cellStyle name="SAPBEXHLevel1X 2 4 2 2 2 3" xfId="27864"/>
    <cellStyle name="SAPBEXHLevel1X 2 4 2 2 2 3 2" xfId="27863"/>
    <cellStyle name="SAPBEXHLevel1X 2 4 2 2 2 4" xfId="27862"/>
    <cellStyle name="SAPBEXHLevel1X 2 4 2 2 3" xfId="27861"/>
    <cellStyle name="SAPBEXHLevel1X 2 4 2 2 3 2" xfId="27860"/>
    <cellStyle name="SAPBEXHLevel1X 2 4 2 3" xfId="27859"/>
    <cellStyle name="SAPBEXHLevel1X 2 4 2 3 2" xfId="27858"/>
    <cellStyle name="SAPBEXHLevel1X 2 4 2 3 2 2" xfId="27857"/>
    <cellStyle name="SAPBEXHLevel1X 2 4 2 3 2 2 2" xfId="27856"/>
    <cellStyle name="SAPBEXHLevel1X 2 4 2 3 2 2 2 2" xfId="27855"/>
    <cellStyle name="SAPBEXHLevel1X 2 4 2 3 2 2 3" xfId="27854"/>
    <cellStyle name="SAPBEXHLevel1X 2 4 2 3 2 3" xfId="27853"/>
    <cellStyle name="SAPBEXHLevel1X 2 4 2 3 2 3 2" xfId="27852"/>
    <cellStyle name="SAPBEXHLevel1X 2 4 2 3 2 4" xfId="27851"/>
    <cellStyle name="SAPBEXHLevel1X 2 4 2 4" xfId="27850"/>
    <cellStyle name="SAPBEXHLevel1X 2 4 2 4 2" xfId="27849"/>
    <cellStyle name="SAPBEXHLevel1X 2 4 2 4 2 2" xfId="27848"/>
    <cellStyle name="SAPBEXHLevel1X 2 4 2 4 2 2 2" xfId="27847"/>
    <cellStyle name="SAPBEXHLevel1X 2 4 2 4 2 2 2 2" xfId="27846"/>
    <cellStyle name="SAPBEXHLevel1X 2 4 2 4 2 2 3" xfId="27845"/>
    <cellStyle name="SAPBEXHLevel1X 2 4 2 4 2 3" xfId="27844"/>
    <cellStyle name="SAPBEXHLevel1X 2 4 2 4 2 3 2" xfId="27843"/>
    <cellStyle name="SAPBEXHLevel1X 2 4 2 4 2 4" xfId="27842"/>
    <cellStyle name="SAPBEXHLevel1X 2 4 2 4 3" xfId="27841"/>
    <cellStyle name="SAPBEXHLevel1X 2 4 2 4 3 2" xfId="27840"/>
    <cellStyle name="SAPBEXHLevel1X 2 4 2 4 4" xfId="27839"/>
    <cellStyle name="SAPBEXHLevel1X 2 4 2 5" xfId="27838"/>
    <cellStyle name="SAPBEXHLevel1X 2 4 2 5 2" xfId="27837"/>
    <cellStyle name="SAPBEXHLevel1X 2 4 2 5 2 2" xfId="27836"/>
    <cellStyle name="SAPBEXHLevel1X 2 4 2 5 2 2 2" xfId="27835"/>
    <cellStyle name="SAPBEXHLevel1X 2 4 2 5 2 2 2 2" xfId="27834"/>
    <cellStyle name="SAPBEXHLevel1X 2 4 2 5 2 2 3" xfId="27833"/>
    <cellStyle name="SAPBEXHLevel1X 2 4 2 5 2 3" xfId="27832"/>
    <cellStyle name="SAPBEXHLevel1X 2 4 2 5 2 3 2" xfId="27831"/>
    <cellStyle name="SAPBEXHLevel1X 2 4 2 5 2 4" xfId="27830"/>
    <cellStyle name="SAPBEXHLevel1X 2 4 2 5 3" xfId="27829"/>
    <cellStyle name="SAPBEXHLevel1X 2 4 2 5 3 2" xfId="27828"/>
    <cellStyle name="SAPBEXHLevel1X 2 4 2 5 3 2 2" xfId="27827"/>
    <cellStyle name="SAPBEXHLevel1X 2 4 2 5 3 3" xfId="27826"/>
    <cellStyle name="SAPBEXHLevel1X 2 4 2 5 4" xfId="27825"/>
    <cellStyle name="SAPBEXHLevel1X 2 4 2 5 4 2" xfId="27824"/>
    <cellStyle name="SAPBEXHLevel1X 2 4 2 5 5" xfId="27823"/>
    <cellStyle name="SAPBEXHLevel1X 2 4 2 6" xfId="27822"/>
    <cellStyle name="SAPBEXHLevel1X 2 4 2 6 2" xfId="27821"/>
    <cellStyle name="SAPBEXHLevel1X 2 4 2 6 2 2" xfId="27820"/>
    <cellStyle name="SAPBEXHLevel1X 2 4 2 6 2 2 2" xfId="27819"/>
    <cellStyle name="SAPBEXHLevel1X 2 4 2 6 2 2 2 2" xfId="27818"/>
    <cellStyle name="SAPBEXHLevel1X 2 4 2 6 2 2 3" xfId="27817"/>
    <cellStyle name="SAPBEXHLevel1X 2 4 2 6 2 3" xfId="27816"/>
    <cellStyle name="SAPBEXHLevel1X 2 4 2 6 2 3 2" xfId="27815"/>
    <cellStyle name="SAPBEXHLevel1X 2 4 2 6 2 4" xfId="27814"/>
    <cellStyle name="SAPBEXHLevel1X 2 4 2 6 3" xfId="27813"/>
    <cellStyle name="SAPBEXHLevel1X 2 4 2 6 3 2" xfId="27812"/>
    <cellStyle name="SAPBEXHLevel1X 2 4 2 6 4" xfId="27811"/>
    <cellStyle name="SAPBEXHLevel1X 2 4 2 7" xfId="27810"/>
    <cellStyle name="SAPBEXHLevel1X 2 4 2 7 2" xfId="27809"/>
    <cellStyle name="SAPBEXHLevel1X 2 4 2 7 2 2" xfId="27808"/>
    <cellStyle name="SAPBEXHLevel1X 2 4 2 7 2 2 2" xfId="27807"/>
    <cellStyle name="SAPBEXHLevel1X 2 4 2 7 2 2 2 2" xfId="27806"/>
    <cellStyle name="SAPBEXHLevel1X 2 4 2 7 2 2 3" xfId="27805"/>
    <cellStyle name="SAPBEXHLevel1X 2 4 2 7 2 3" xfId="27804"/>
    <cellStyle name="SAPBEXHLevel1X 2 4 2 7 2 3 2" xfId="27803"/>
    <cellStyle name="SAPBEXHLevel1X 2 4 2 7 2 4" xfId="27802"/>
    <cellStyle name="SAPBEXHLevel1X 2 4 2 7 3" xfId="27801"/>
    <cellStyle name="SAPBEXHLevel1X 2 4 2 7 3 2" xfId="27800"/>
    <cellStyle name="SAPBEXHLevel1X 2 4 2 7 3 2 2" xfId="27799"/>
    <cellStyle name="SAPBEXHLevel1X 2 4 2 7 3 3" xfId="27798"/>
    <cellStyle name="SAPBEXHLevel1X 2 4 2 7 4" xfId="27797"/>
    <cellStyle name="SAPBEXHLevel1X 2 4 2 7 4 2" xfId="27796"/>
    <cellStyle name="SAPBEXHLevel1X 2 4 2 7 5" xfId="27795"/>
    <cellStyle name="SAPBEXHLevel1X 2 4 3" xfId="27794"/>
    <cellStyle name="SAPBEXHLevel1X 2 4 3 2" xfId="27793"/>
    <cellStyle name="SAPBEXHLevel1X 2 4 3 2 2" xfId="27792"/>
    <cellStyle name="SAPBEXHLevel1X 2 4 3 2 2 2" xfId="27791"/>
    <cellStyle name="SAPBEXHLevel1X 2 4 3 2 2 2 2" xfId="27790"/>
    <cellStyle name="SAPBEXHLevel1X 2 4 3 2 2 3" xfId="27789"/>
    <cellStyle name="SAPBEXHLevel1X 2 4 3 2 3" xfId="27788"/>
    <cellStyle name="SAPBEXHLevel1X 2 4 3 2 3 2" xfId="27787"/>
    <cellStyle name="SAPBEXHLevel1X 2 4 3 2 4" xfId="27786"/>
    <cellStyle name="SAPBEXHLevel1X 2 4 3 3" xfId="27785"/>
    <cellStyle name="SAPBEXHLevel1X 2 4 3 3 2" xfId="27784"/>
    <cellStyle name="SAPBEXHLevel1X 2 4 4" xfId="27783"/>
    <cellStyle name="SAPBEXHLevel1X 2 4 4 2" xfId="27782"/>
    <cellStyle name="SAPBEXHLevel1X 2 4 4 2 2" xfId="27781"/>
    <cellStyle name="SAPBEXHLevel1X 2 4 4 2 2 2" xfId="27780"/>
    <cellStyle name="SAPBEXHLevel1X 2 4 4 2 2 2 2" xfId="27779"/>
    <cellStyle name="SAPBEXHLevel1X 2 4 4 2 2 3" xfId="27778"/>
    <cellStyle name="SAPBEXHLevel1X 2 4 4 2 3" xfId="27777"/>
    <cellStyle name="SAPBEXHLevel1X 2 4 4 2 3 2" xfId="27776"/>
    <cellStyle name="SAPBEXHLevel1X 2 4 4 2 4" xfId="27775"/>
    <cellStyle name="SAPBEXHLevel1X 2 4 5" xfId="27774"/>
    <cellStyle name="SAPBEXHLevel1X 2 4 5 2" xfId="27773"/>
    <cellStyle name="SAPBEXHLevel1X 2 4 5 2 2" xfId="27772"/>
    <cellStyle name="SAPBEXHLevel1X 2 4 5 2 2 2" xfId="27771"/>
    <cellStyle name="SAPBEXHLevel1X 2 4 5 2 2 2 2" xfId="27770"/>
    <cellStyle name="SAPBEXHLevel1X 2 4 5 2 2 3" xfId="27769"/>
    <cellStyle name="SAPBEXHLevel1X 2 4 5 2 3" xfId="27768"/>
    <cellStyle name="SAPBEXHLevel1X 2 4 5 2 3 2" xfId="27767"/>
    <cellStyle name="SAPBEXHLevel1X 2 4 5 2 4" xfId="27766"/>
    <cellStyle name="SAPBEXHLevel1X 2 4 5 3" xfId="27765"/>
    <cellStyle name="SAPBEXHLevel1X 2 4 5 3 2" xfId="27764"/>
    <cellStyle name="SAPBEXHLevel1X 2 4 5 4" xfId="27763"/>
    <cellStyle name="SAPBEXHLevel1X 2 4 6" xfId="27762"/>
    <cellStyle name="SAPBEXHLevel1X 2 4 6 2" xfId="27761"/>
    <cellStyle name="SAPBEXHLevel1X 2 4 6 2 2" xfId="27760"/>
    <cellStyle name="SAPBEXHLevel1X 2 4 6 2 2 2" xfId="27759"/>
    <cellStyle name="SAPBEXHLevel1X 2 4 6 2 2 2 2" xfId="27758"/>
    <cellStyle name="SAPBEXHLevel1X 2 4 6 2 2 3" xfId="27757"/>
    <cellStyle name="SAPBEXHLevel1X 2 4 6 2 3" xfId="27756"/>
    <cellStyle name="SAPBEXHLevel1X 2 4 6 2 3 2" xfId="27755"/>
    <cellStyle name="SAPBEXHLevel1X 2 4 6 2 4" xfId="27754"/>
    <cellStyle name="SAPBEXHLevel1X 2 4 6 3" xfId="27753"/>
    <cellStyle name="SAPBEXHLevel1X 2 4 6 3 2" xfId="27752"/>
    <cellStyle name="SAPBEXHLevel1X 2 4 6 3 2 2" xfId="27751"/>
    <cellStyle name="SAPBEXHLevel1X 2 4 6 3 3" xfId="27750"/>
    <cellStyle name="SAPBEXHLevel1X 2 4 6 4" xfId="27749"/>
    <cellStyle name="SAPBEXHLevel1X 2 4 6 4 2" xfId="27748"/>
    <cellStyle name="SAPBEXHLevel1X 2 4 6 5" xfId="27747"/>
    <cellStyle name="SAPBEXHLevel1X 2 4 7" xfId="27746"/>
    <cellStyle name="SAPBEXHLevel1X 2 4 7 2" xfId="27745"/>
    <cellStyle name="SAPBEXHLevel1X 2 4 7 2 2" xfId="27744"/>
    <cellStyle name="SAPBEXHLevel1X 2 4 7 2 2 2" xfId="27743"/>
    <cellStyle name="SAPBEXHLevel1X 2 4 7 2 2 2 2" xfId="27742"/>
    <cellStyle name="SAPBEXHLevel1X 2 4 7 2 2 3" xfId="27741"/>
    <cellStyle name="SAPBEXHLevel1X 2 4 7 2 3" xfId="27740"/>
    <cellStyle name="SAPBEXHLevel1X 2 4 7 2 3 2" xfId="27739"/>
    <cellStyle name="SAPBEXHLevel1X 2 4 7 2 4" xfId="27738"/>
    <cellStyle name="SAPBEXHLevel1X 2 4 7 3" xfId="27737"/>
    <cellStyle name="SAPBEXHLevel1X 2 4 7 3 2" xfId="27736"/>
    <cellStyle name="SAPBEXHLevel1X 2 4 7 4" xfId="27735"/>
    <cellStyle name="SAPBEXHLevel1X 2 4 8" xfId="27734"/>
    <cellStyle name="SAPBEXHLevel1X 2 4 8 2" xfId="27733"/>
    <cellStyle name="SAPBEXHLevel1X 2 4 8 2 2" xfId="27732"/>
    <cellStyle name="SAPBEXHLevel1X 2 4 8 2 2 2" xfId="27731"/>
    <cellStyle name="SAPBEXHLevel1X 2 4 8 2 2 2 2" xfId="27730"/>
    <cellStyle name="SAPBEXHLevel1X 2 4 8 2 2 3" xfId="27729"/>
    <cellStyle name="SAPBEXHLevel1X 2 4 8 2 3" xfId="27728"/>
    <cellStyle name="SAPBEXHLevel1X 2 4 8 2 3 2" xfId="27727"/>
    <cellStyle name="SAPBEXHLevel1X 2 4 8 2 4" xfId="27726"/>
    <cellStyle name="SAPBEXHLevel1X 2 4 8 3" xfId="27725"/>
    <cellStyle name="SAPBEXHLevel1X 2 4 8 3 2" xfId="27724"/>
    <cellStyle name="SAPBEXHLevel1X 2 4 8 3 2 2" xfId="27723"/>
    <cellStyle name="SAPBEXHLevel1X 2 4 8 3 3" xfId="27722"/>
    <cellStyle name="SAPBEXHLevel1X 2 4 8 4" xfId="27721"/>
    <cellStyle name="SAPBEXHLevel1X 2 4 8 4 2" xfId="27720"/>
    <cellStyle name="SAPBEXHLevel1X 2 4 8 5" xfId="27719"/>
    <cellStyle name="SAPBEXHLevel1X 2 5" xfId="27718"/>
    <cellStyle name="SAPBEXHLevel1X 2 5 2" xfId="27717"/>
    <cellStyle name="SAPBEXHLevel1X 2 5 2 2" xfId="27716"/>
    <cellStyle name="SAPBEXHLevel1X 2 5 2 2 2" xfId="27715"/>
    <cellStyle name="SAPBEXHLevel1X 2 5 2 2 2 2" xfId="27714"/>
    <cellStyle name="SAPBEXHLevel1X 2 5 2 2 2 2 2" xfId="27713"/>
    <cellStyle name="SAPBEXHLevel1X 2 5 2 2 2 2 2 2" xfId="27712"/>
    <cellStyle name="SAPBEXHLevel1X 2 5 2 2 2 2 3" xfId="27711"/>
    <cellStyle name="SAPBEXHLevel1X 2 5 2 2 2 3" xfId="27710"/>
    <cellStyle name="SAPBEXHLevel1X 2 5 2 2 2 3 2" xfId="27709"/>
    <cellStyle name="SAPBEXHLevel1X 2 5 2 2 2 4" xfId="27708"/>
    <cellStyle name="SAPBEXHLevel1X 2 5 2 2 3" xfId="27707"/>
    <cellStyle name="SAPBEXHLevel1X 2 5 2 2 3 2" xfId="27706"/>
    <cellStyle name="SAPBEXHLevel1X 2 5 2 3" xfId="27705"/>
    <cellStyle name="SAPBEXHLevel1X 2 5 2 3 2" xfId="27704"/>
    <cellStyle name="SAPBEXHLevel1X 2 5 2 3 2 2" xfId="27703"/>
    <cellStyle name="SAPBEXHLevel1X 2 5 2 3 2 2 2" xfId="27702"/>
    <cellStyle name="SAPBEXHLevel1X 2 5 2 3 2 2 2 2" xfId="27701"/>
    <cellStyle name="SAPBEXHLevel1X 2 5 2 3 2 2 3" xfId="27700"/>
    <cellStyle name="SAPBEXHLevel1X 2 5 2 3 2 3" xfId="27699"/>
    <cellStyle name="SAPBEXHLevel1X 2 5 2 3 2 3 2" xfId="27698"/>
    <cellStyle name="SAPBEXHLevel1X 2 5 2 3 2 4" xfId="27697"/>
    <cellStyle name="SAPBEXHLevel1X 2 5 2 4" xfId="27696"/>
    <cellStyle name="SAPBEXHLevel1X 2 5 2 4 2" xfId="27695"/>
    <cellStyle name="SAPBEXHLevel1X 2 5 2 4 2 2" xfId="27694"/>
    <cellStyle name="SAPBEXHLevel1X 2 5 2 4 2 2 2" xfId="27693"/>
    <cellStyle name="SAPBEXHLevel1X 2 5 2 4 2 2 2 2" xfId="27692"/>
    <cellStyle name="SAPBEXHLevel1X 2 5 2 4 2 2 3" xfId="27691"/>
    <cellStyle name="SAPBEXHLevel1X 2 5 2 4 2 3" xfId="27690"/>
    <cellStyle name="SAPBEXHLevel1X 2 5 2 4 2 3 2" xfId="27689"/>
    <cellStyle name="SAPBEXHLevel1X 2 5 2 4 2 4" xfId="27688"/>
    <cellStyle name="SAPBEXHLevel1X 2 5 2 4 3" xfId="27687"/>
    <cellStyle name="SAPBEXHLevel1X 2 5 2 4 3 2" xfId="27686"/>
    <cellStyle name="SAPBEXHLevel1X 2 5 2 4 4" xfId="27685"/>
    <cellStyle name="SAPBEXHLevel1X 2 5 2 5" xfId="27684"/>
    <cellStyle name="SAPBEXHLevel1X 2 5 2 5 2" xfId="27683"/>
    <cellStyle name="SAPBEXHLevel1X 2 5 2 5 2 2" xfId="27682"/>
    <cellStyle name="SAPBEXHLevel1X 2 5 2 5 2 2 2" xfId="27681"/>
    <cellStyle name="SAPBEXHLevel1X 2 5 2 5 2 2 2 2" xfId="27680"/>
    <cellStyle name="SAPBEXHLevel1X 2 5 2 5 2 2 3" xfId="27679"/>
    <cellStyle name="SAPBEXHLevel1X 2 5 2 5 2 3" xfId="27678"/>
    <cellStyle name="SAPBEXHLevel1X 2 5 2 5 2 3 2" xfId="27677"/>
    <cellStyle name="SAPBEXHLevel1X 2 5 2 5 2 4" xfId="27676"/>
    <cellStyle name="SAPBEXHLevel1X 2 5 2 5 3" xfId="27675"/>
    <cellStyle name="SAPBEXHLevel1X 2 5 2 5 3 2" xfId="27674"/>
    <cellStyle name="SAPBEXHLevel1X 2 5 2 5 3 2 2" xfId="27673"/>
    <cellStyle name="SAPBEXHLevel1X 2 5 2 5 3 3" xfId="27672"/>
    <cellStyle name="SAPBEXHLevel1X 2 5 2 5 4" xfId="27671"/>
    <cellStyle name="SAPBEXHLevel1X 2 5 2 5 4 2" xfId="27670"/>
    <cellStyle name="SAPBEXHLevel1X 2 5 2 5 5" xfId="27669"/>
    <cellStyle name="SAPBEXHLevel1X 2 5 2 6" xfId="27668"/>
    <cellStyle name="SAPBEXHLevel1X 2 5 2 6 2" xfId="27667"/>
    <cellStyle name="SAPBEXHLevel1X 2 5 2 6 2 2" xfId="27666"/>
    <cellStyle name="SAPBEXHLevel1X 2 5 2 6 2 2 2" xfId="27665"/>
    <cellStyle name="SAPBEXHLevel1X 2 5 2 6 2 2 2 2" xfId="27664"/>
    <cellStyle name="SAPBEXHLevel1X 2 5 2 6 2 2 3" xfId="27663"/>
    <cellStyle name="SAPBEXHLevel1X 2 5 2 6 2 3" xfId="27662"/>
    <cellStyle name="SAPBEXHLevel1X 2 5 2 6 2 3 2" xfId="27661"/>
    <cellStyle name="SAPBEXHLevel1X 2 5 2 6 2 4" xfId="27660"/>
    <cellStyle name="SAPBEXHLevel1X 2 5 2 6 3" xfId="27659"/>
    <cellStyle name="SAPBEXHLevel1X 2 5 2 6 3 2" xfId="27658"/>
    <cellStyle name="SAPBEXHLevel1X 2 5 2 6 4" xfId="27657"/>
    <cellStyle name="SAPBEXHLevel1X 2 5 2 7" xfId="27656"/>
    <cellStyle name="SAPBEXHLevel1X 2 5 2 7 2" xfId="27655"/>
    <cellStyle name="SAPBEXHLevel1X 2 5 2 7 2 2" xfId="27654"/>
    <cellStyle name="SAPBEXHLevel1X 2 5 2 7 2 2 2" xfId="27653"/>
    <cellStyle name="SAPBEXHLevel1X 2 5 2 7 2 2 2 2" xfId="27652"/>
    <cellStyle name="SAPBEXHLevel1X 2 5 2 7 2 2 3" xfId="27651"/>
    <cellStyle name="SAPBEXHLevel1X 2 5 2 7 2 3" xfId="27650"/>
    <cellStyle name="SAPBEXHLevel1X 2 5 2 7 2 3 2" xfId="27649"/>
    <cellStyle name="SAPBEXHLevel1X 2 5 2 7 2 4" xfId="27648"/>
    <cellStyle name="SAPBEXHLevel1X 2 5 2 7 3" xfId="27647"/>
    <cellStyle name="SAPBEXHLevel1X 2 5 2 7 3 2" xfId="27646"/>
    <cellStyle name="SAPBEXHLevel1X 2 5 2 7 3 2 2" xfId="27645"/>
    <cellStyle name="SAPBEXHLevel1X 2 5 2 7 3 3" xfId="27644"/>
    <cellStyle name="SAPBEXHLevel1X 2 5 2 7 4" xfId="27643"/>
    <cellStyle name="SAPBEXHLevel1X 2 5 2 7 4 2" xfId="27642"/>
    <cellStyle name="SAPBEXHLevel1X 2 5 2 7 5" xfId="27641"/>
    <cellStyle name="SAPBEXHLevel1X 2 5 3" xfId="27640"/>
    <cellStyle name="SAPBEXHLevel1X 2 5 3 2" xfId="27639"/>
    <cellStyle name="SAPBEXHLevel1X 2 5 3 2 2" xfId="27638"/>
    <cellStyle name="SAPBEXHLevel1X 2 5 3 2 2 2" xfId="27637"/>
    <cellStyle name="SAPBEXHLevel1X 2 5 3 2 2 2 2" xfId="27636"/>
    <cellStyle name="SAPBEXHLevel1X 2 5 3 2 2 3" xfId="27635"/>
    <cellStyle name="SAPBEXHLevel1X 2 5 3 2 3" xfId="27634"/>
    <cellStyle name="SAPBEXHLevel1X 2 5 3 2 3 2" xfId="27633"/>
    <cellStyle name="SAPBEXHLevel1X 2 5 3 2 4" xfId="27632"/>
    <cellStyle name="SAPBEXHLevel1X 2 5 3 3" xfId="27631"/>
    <cellStyle name="SAPBEXHLevel1X 2 5 3 3 2" xfId="27630"/>
    <cellStyle name="SAPBEXHLevel1X 2 5 4" xfId="27629"/>
    <cellStyle name="SAPBEXHLevel1X 2 5 4 2" xfId="27628"/>
    <cellStyle name="SAPBEXHLevel1X 2 5 4 2 2" xfId="27627"/>
    <cellStyle name="SAPBEXHLevel1X 2 5 4 2 2 2" xfId="27626"/>
    <cellStyle name="SAPBEXHLevel1X 2 5 4 2 2 2 2" xfId="27625"/>
    <cellStyle name="SAPBEXHLevel1X 2 5 4 2 2 3" xfId="27624"/>
    <cellStyle name="SAPBEXHLevel1X 2 5 4 2 3" xfId="27623"/>
    <cellStyle name="SAPBEXHLevel1X 2 5 4 2 3 2" xfId="27622"/>
    <cellStyle name="SAPBEXHLevel1X 2 5 4 2 4" xfId="27621"/>
    <cellStyle name="SAPBEXHLevel1X 2 5 5" xfId="27620"/>
    <cellStyle name="SAPBEXHLevel1X 2 5 5 2" xfId="27619"/>
    <cellStyle name="SAPBEXHLevel1X 2 5 5 2 2" xfId="27618"/>
    <cellStyle name="SAPBEXHLevel1X 2 5 5 2 2 2" xfId="27617"/>
    <cellStyle name="SAPBEXHLevel1X 2 5 5 2 2 2 2" xfId="27616"/>
    <cellStyle name="SAPBEXHLevel1X 2 5 5 2 2 3" xfId="27615"/>
    <cellStyle name="SAPBEXHLevel1X 2 5 5 2 3" xfId="27614"/>
    <cellStyle name="SAPBEXHLevel1X 2 5 5 2 3 2" xfId="27613"/>
    <cellStyle name="SAPBEXHLevel1X 2 5 5 2 4" xfId="27612"/>
    <cellStyle name="SAPBEXHLevel1X 2 5 5 3" xfId="27611"/>
    <cellStyle name="SAPBEXHLevel1X 2 5 5 3 2" xfId="27610"/>
    <cellStyle name="SAPBEXHLevel1X 2 5 5 4" xfId="27609"/>
    <cellStyle name="SAPBEXHLevel1X 2 5 6" xfId="27608"/>
    <cellStyle name="SAPBEXHLevel1X 2 5 6 2" xfId="27607"/>
    <cellStyle name="SAPBEXHLevel1X 2 5 6 2 2" xfId="27606"/>
    <cellStyle name="SAPBEXHLevel1X 2 5 6 2 2 2" xfId="27605"/>
    <cellStyle name="SAPBEXHLevel1X 2 5 6 2 2 2 2" xfId="27604"/>
    <cellStyle name="SAPBEXHLevel1X 2 5 6 2 2 3" xfId="27603"/>
    <cellStyle name="SAPBEXHLevel1X 2 5 6 2 3" xfId="27602"/>
    <cellStyle name="SAPBEXHLevel1X 2 5 6 2 3 2" xfId="27601"/>
    <cellStyle name="SAPBEXHLevel1X 2 5 6 2 4" xfId="27600"/>
    <cellStyle name="SAPBEXHLevel1X 2 5 6 3" xfId="27599"/>
    <cellStyle name="SAPBEXHLevel1X 2 5 6 3 2" xfId="27598"/>
    <cellStyle name="SAPBEXHLevel1X 2 5 6 3 2 2" xfId="27597"/>
    <cellStyle name="SAPBEXHLevel1X 2 5 6 3 3" xfId="27596"/>
    <cellStyle name="SAPBEXHLevel1X 2 5 6 4" xfId="27595"/>
    <cellStyle name="SAPBEXHLevel1X 2 5 6 4 2" xfId="27594"/>
    <cellStyle name="SAPBEXHLevel1X 2 5 6 5" xfId="27593"/>
    <cellStyle name="SAPBEXHLevel1X 2 5 7" xfId="27592"/>
    <cellStyle name="SAPBEXHLevel1X 2 5 7 2" xfId="27591"/>
    <cellStyle name="SAPBEXHLevel1X 2 5 7 2 2" xfId="27590"/>
    <cellStyle name="SAPBEXHLevel1X 2 5 7 2 2 2" xfId="27589"/>
    <cellStyle name="SAPBEXHLevel1X 2 5 7 2 2 2 2" xfId="27588"/>
    <cellStyle name="SAPBEXHLevel1X 2 5 7 2 2 3" xfId="27587"/>
    <cellStyle name="SAPBEXHLevel1X 2 5 7 2 3" xfId="27586"/>
    <cellStyle name="SAPBEXHLevel1X 2 5 7 2 3 2" xfId="27585"/>
    <cellStyle name="SAPBEXHLevel1X 2 5 7 2 4" xfId="27584"/>
    <cellStyle name="SAPBEXHLevel1X 2 5 7 3" xfId="27583"/>
    <cellStyle name="SAPBEXHLevel1X 2 5 7 3 2" xfId="27582"/>
    <cellStyle name="SAPBEXHLevel1X 2 5 7 4" xfId="27581"/>
    <cellStyle name="SAPBEXHLevel1X 2 5 8" xfId="27580"/>
    <cellStyle name="SAPBEXHLevel1X 2 5 8 2" xfId="27579"/>
    <cellStyle name="SAPBEXHLevel1X 2 5 8 2 2" xfId="27578"/>
    <cellStyle name="SAPBEXHLevel1X 2 5 8 2 2 2" xfId="27577"/>
    <cellStyle name="SAPBEXHLevel1X 2 5 8 2 2 2 2" xfId="27576"/>
    <cellStyle name="SAPBEXHLevel1X 2 5 8 2 2 3" xfId="27575"/>
    <cellStyle name="SAPBEXHLevel1X 2 5 8 2 3" xfId="27574"/>
    <cellStyle name="SAPBEXHLevel1X 2 5 8 2 3 2" xfId="27573"/>
    <cellStyle name="SAPBEXHLevel1X 2 5 8 2 4" xfId="27572"/>
    <cellStyle name="SAPBEXHLevel1X 2 5 8 3" xfId="27571"/>
    <cellStyle name="SAPBEXHLevel1X 2 5 8 3 2" xfId="27570"/>
    <cellStyle name="SAPBEXHLevel1X 2 5 8 3 2 2" xfId="27569"/>
    <cellStyle name="SAPBEXHLevel1X 2 5 8 3 3" xfId="27568"/>
    <cellStyle name="SAPBEXHLevel1X 2 5 8 4" xfId="27567"/>
    <cellStyle name="SAPBEXHLevel1X 2 5 8 4 2" xfId="27566"/>
    <cellStyle name="SAPBEXHLevel1X 2 5 8 5" xfId="27565"/>
    <cellStyle name="SAPBEXHLevel1X 2 6" xfId="27564"/>
    <cellStyle name="SAPBEXHLevel1X 2 6 2" xfId="27563"/>
    <cellStyle name="SAPBEXHLevel1X 2 6 2 2" xfId="27562"/>
    <cellStyle name="SAPBEXHLevel1X 2 6 2 2 2" xfId="27561"/>
    <cellStyle name="SAPBEXHLevel1X 2 6 2 2 2 2" xfId="27560"/>
    <cellStyle name="SAPBEXHLevel1X 2 6 2 2 2 2 2" xfId="27559"/>
    <cellStyle name="SAPBEXHLevel1X 2 6 2 2 2 3" xfId="27558"/>
    <cellStyle name="SAPBEXHLevel1X 2 6 2 2 3" xfId="27557"/>
    <cellStyle name="SAPBEXHLevel1X 2 6 2 2 3 2" xfId="27556"/>
    <cellStyle name="SAPBEXHLevel1X 2 6 2 2 4" xfId="27555"/>
    <cellStyle name="SAPBEXHLevel1X 2 6 2 3" xfId="27554"/>
    <cellStyle name="SAPBEXHLevel1X 2 6 2 3 2" xfId="27553"/>
    <cellStyle name="SAPBEXHLevel1X 2 6 2 4" xfId="27552"/>
    <cellStyle name="SAPBEXHLevel1X 2 6 3" xfId="27551"/>
    <cellStyle name="SAPBEXHLevel1X 2 6 3 2" xfId="27550"/>
    <cellStyle name="SAPBEXHLevel1X 2 6 3 2 2" xfId="27549"/>
    <cellStyle name="SAPBEXHLevel1X 2 6 3 2 2 2" xfId="27548"/>
    <cellStyle name="SAPBEXHLevel1X 2 6 3 2 2 2 2" xfId="27547"/>
    <cellStyle name="SAPBEXHLevel1X 2 6 3 2 2 3" xfId="27546"/>
    <cellStyle name="SAPBEXHLevel1X 2 6 3 2 3" xfId="27545"/>
    <cellStyle name="SAPBEXHLevel1X 2 6 3 2 3 2" xfId="27544"/>
    <cellStyle name="SAPBEXHLevel1X 2 6 3 2 4" xfId="27543"/>
    <cellStyle name="SAPBEXHLevel1X 2 6 3 3" xfId="27542"/>
    <cellStyle name="SAPBEXHLevel1X 2 6 3 3 2" xfId="27541"/>
    <cellStyle name="SAPBEXHLevel1X 2 6 3 3 2 2" xfId="27540"/>
    <cellStyle name="SAPBEXHLevel1X 2 6 3 3 3" xfId="27539"/>
    <cellStyle name="SAPBEXHLevel1X 2 6 3 4" xfId="27538"/>
    <cellStyle name="SAPBEXHLevel1X 2 6 3 4 2" xfId="27537"/>
    <cellStyle name="SAPBEXHLevel1X 2 6 3 5" xfId="27536"/>
    <cellStyle name="SAPBEXHLevel1X 2 6 4" xfId="27535"/>
    <cellStyle name="SAPBEXHLevel1X 2 6 4 2" xfId="27534"/>
    <cellStyle name="SAPBEXHLevel1X 2 6 4 2 2" xfId="27533"/>
    <cellStyle name="SAPBEXHLevel1X 2 6 4 2 2 2" xfId="27532"/>
    <cellStyle name="SAPBEXHLevel1X 2 6 4 2 2 2 2" xfId="27531"/>
    <cellStyle name="SAPBEXHLevel1X 2 6 4 2 2 3" xfId="27530"/>
    <cellStyle name="SAPBEXHLevel1X 2 6 4 2 3" xfId="27529"/>
    <cellStyle name="SAPBEXHLevel1X 2 6 4 2 3 2" xfId="27528"/>
    <cellStyle name="SAPBEXHLevel1X 2 6 4 2 4" xfId="27527"/>
    <cellStyle name="SAPBEXHLevel1X 2 6 4 3" xfId="27526"/>
    <cellStyle name="SAPBEXHLevel1X 2 6 4 3 2" xfId="27525"/>
    <cellStyle name="SAPBEXHLevel1X 2 6 4 4" xfId="27524"/>
    <cellStyle name="SAPBEXHLevel1X 2 6 5" xfId="27523"/>
    <cellStyle name="SAPBEXHLevel1X 2 6 5 2" xfId="27522"/>
    <cellStyle name="SAPBEXHLevel1X 2 6 5 2 2" xfId="27521"/>
    <cellStyle name="SAPBEXHLevel1X 2 6 5 2 2 2" xfId="27520"/>
    <cellStyle name="SAPBEXHLevel1X 2 6 5 2 2 2 2" xfId="27519"/>
    <cellStyle name="SAPBEXHLevel1X 2 6 5 2 2 3" xfId="27518"/>
    <cellStyle name="SAPBEXHLevel1X 2 6 5 2 3" xfId="27517"/>
    <cellStyle name="SAPBEXHLevel1X 2 6 5 2 3 2" xfId="27516"/>
    <cellStyle name="SAPBEXHLevel1X 2 6 5 2 4" xfId="27515"/>
    <cellStyle name="SAPBEXHLevel1X 2 6 5 3" xfId="27514"/>
    <cellStyle name="SAPBEXHLevel1X 2 6 5 3 2" xfId="27513"/>
    <cellStyle name="SAPBEXHLevel1X 2 6 5 3 2 2" xfId="27512"/>
    <cellStyle name="SAPBEXHLevel1X 2 6 5 3 3" xfId="27511"/>
    <cellStyle name="SAPBEXHLevel1X 2 6 5 4" xfId="27510"/>
    <cellStyle name="SAPBEXHLevel1X 2 6 5 4 2" xfId="27509"/>
    <cellStyle name="SAPBEXHLevel1X 2 6 5 5" xfId="27508"/>
    <cellStyle name="SAPBEXHLevel1X 2 6 6" xfId="27507"/>
    <cellStyle name="SAPBEXHLevel1X 2 6 6 2" xfId="27506"/>
    <cellStyle name="SAPBEXHLevel1X 2 7" xfId="27505"/>
    <cellStyle name="SAPBEXHLevel1X 2 7 2" xfId="27504"/>
    <cellStyle name="SAPBEXHLevel1X 2 7 2 2" xfId="27503"/>
    <cellStyle name="SAPBEXHLevel1X 2 7 2 2 2" xfId="27502"/>
    <cellStyle name="SAPBEXHLevel1X 2 7 2 2 2 2" xfId="27501"/>
    <cellStyle name="SAPBEXHLevel1X 2 7 2 2 3" xfId="27500"/>
    <cellStyle name="SAPBEXHLevel1X 2 7 2 3" xfId="27499"/>
    <cellStyle name="SAPBEXHLevel1X 2 7 2 3 2" xfId="27498"/>
    <cellStyle name="SAPBEXHLevel1X 2 7 2 4" xfId="27497"/>
    <cellStyle name="SAPBEXHLevel1X 2 8" xfId="27496"/>
    <cellStyle name="SAPBEXHLevel1X 2 8 2" xfId="27495"/>
    <cellStyle name="SAPBEXHLevel1X 2 8 2 2" xfId="27494"/>
    <cellStyle name="SAPBEXHLevel1X 2 8 2 2 2" xfId="27493"/>
    <cellStyle name="SAPBEXHLevel1X 2 8 2 2 2 2" xfId="27492"/>
    <cellStyle name="SAPBEXHLevel1X 2 8 2 2 3" xfId="27491"/>
    <cellStyle name="SAPBEXHLevel1X 2 8 2 3" xfId="27490"/>
    <cellStyle name="SAPBEXHLevel1X 2 8 2 3 2" xfId="27489"/>
    <cellStyle name="SAPBEXHLevel1X 2 8 2 4" xfId="27488"/>
    <cellStyle name="SAPBEXHLevel1X 2 8 3" xfId="27487"/>
    <cellStyle name="SAPBEXHLevel1X 2 8 3 2" xfId="27486"/>
    <cellStyle name="SAPBEXHLevel1X 2 8 3 2 2" xfId="27485"/>
    <cellStyle name="SAPBEXHLevel1X 2 8 3 3" xfId="27484"/>
    <cellStyle name="SAPBEXHLevel1X 2 8 4" xfId="27483"/>
    <cellStyle name="SAPBEXHLevel1X 2 8 4 2" xfId="27482"/>
    <cellStyle name="SAPBEXHLevel1X 2 8 5" xfId="27481"/>
    <cellStyle name="SAPBEXHLevel1X 3" xfId="27480"/>
    <cellStyle name="SAPBEXHLevel1X 3 2" xfId="27479"/>
    <cellStyle name="SAPBEXHLevel1X 3 2 2" xfId="27478"/>
    <cellStyle name="SAPBEXHLevel1X 3 2 2 2" xfId="27477"/>
    <cellStyle name="SAPBEXHLevel1X 3 2 2 2 2" xfId="27476"/>
    <cellStyle name="SAPBEXHLevel1X 3 2 2 2 2 2" xfId="27475"/>
    <cellStyle name="SAPBEXHLevel1X 3 2 2 2 2 2 2" xfId="27474"/>
    <cellStyle name="SAPBEXHLevel1X 3 2 2 2 2 2 2 2" xfId="27473"/>
    <cellStyle name="SAPBEXHLevel1X 3 2 2 2 2 2 2 2 2" xfId="27472"/>
    <cellStyle name="SAPBEXHLevel1X 3 2 2 2 2 2 2 3" xfId="27471"/>
    <cellStyle name="SAPBEXHLevel1X 3 2 2 2 2 2 3" xfId="27470"/>
    <cellStyle name="SAPBEXHLevel1X 3 2 2 2 2 2 3 2" xfId="27469"/>
    <cellStyle name="SAPBEXHLevel1X 3 2 2 2 2 2 4" xfId="27468"/>
    <cellStyle name="SAPBEXHLevel1X 3 2 2 2 2 3" xfId="27467"/>
    <cellStyle name="SAPBEXHLevel1X 3 2 2 2 2 3 2" xfId="27466"/>
    <cellStyle name="SAPBEXHLevel1X 3 2 2 2 3" xfId="27465"/>
    <cellStyle name="SAPBEXHLevel1X 3 2 2 2 3 2" xfId="27464"/>
    <cellStyle name="SAPBEXHLevel1X 3 2 2 2 3 2 2" xfId="27463"/>
    <cellStyle name="SAPBEXHLevel1X 3 2 2 2 3 2 2 2" xfId="27462"/>
    <cellStyle name="SAPBEXHLevel1X 3 2 2 2 3 2 2 2 2" xfId="27461"/>
    <cellStyle name="SAPBEXHLevel1X 3 2 2 2 3 2 2 3" xfId="27460"/>
    <cellStyle name="SAPBEXHLevel1X 3 2 2 2 3 2 3" xfId="27459"/>
    <cellStyle name="SAPBEXHLevel1X 3 2 2 2 3 2 3 2" xfId="27458"/>
    <cellStyle name="SAPBEXHLevel1X 3 2 2 2 3 2 4" xfId="27457"/>
    <cellStyle name="SAPBEXHLevel1X 3 2 2 2 4" xfId="27456"/>
    <cellStyle name="SAPBEXHLevel1X 3 2 2 2 4 2" xfId="27455"/>
    <cellStyle name="SAPBEXHLevel1X 3 2 2 2 4 2 2" xfId="27454"/>
    <cellStyle name="SAPBEXHLevel1X 3 2 2 2 4 2 2 2" xfId="27453"/>
    <cellStyle name="SAPBEXHLevel1X 3 2 2 2 4 2 2 2 2" xfId="27452"/>
    <cellStyle name="SAPBEXHLevel1X 3 2 2 2 4 2 2 3" xfId="27451"/>
    <cellStyle name="SAPBEXHLevel1X 3 2 2 2 4 2 3" xfId="27450"/>
    <cellStyle name="SAPBEXHLevel1X 3 2 2 2 4 2 3 2" xfId="27449"/>
    <cellStyle name="SAPBEXHLevel1X 3 2 2 2 4 2 4" xfId="27448"/>
    <cellStyle name="SAPBEXHLevel1X 3 2 2 2 4 3" xfId="27447"/>
    <cellStyle name="SAPBEXHLevel1X 3 2 2 2 4 3 2" xfId="27446"/>
    <cellStyle name="SAPBEXHLevel1X 3 2 2 2 4 4" xfId="27445"/>
    <cellStyle name="SAPBEXHLevel1X 3 2 2 2 5" xfId="27444"/>
    <cellStyle name="SAPBEXHLevel1X 3 2 2 2 5 2" xfId="27443"/>
    <cellStyle name="SAPBEXHLevel1X 3 2 2 2 5 2 2" xfId="27442"/>
    <cellStyle name="SAPBEXHLevel1X 3 2 2 2 5 2 2 2" xfId="27441"/>
    <cellStyle name="SAPBEXHLevel1X 3 2 2 2 5 2 2 2 2" xfId="27440"/>
    <cellStyle name="SAPBEXHLevel1X 3 2 2 2 5 2 2 3" xfId="27439"/>
    <cellStyle name="SAPBEXHLevel1X 3 2 2 2 5 2 3" xfId="27438"/>
    <cellStyle name="SAPBEXHLevel1X 3 2 2 2 5 2 3 2" xfId="27437"/>
    <cellStyle name="SAPBEXHLevel1X 3 2 2 2 5 2 4" xfId="27436"/>
    <cellStyle name="SAPBEXHLevel1X 3 2 2 2 5 3" xfId="27435"/>
    <cellStyle name="SAPBEXHLevel1X 3 2 2 2 5 3 2" xfId="27434"/>
    <cellStyle name="SAPBEXHLevel1X 3 2 2 2 5 3 2 2" xfId="27433"/>
    <cellStyle name="SAPBEXHLevel1X 3 2 2 2 5 3 3" xfId="27432"/>
    <cellStyle name="SAPBEXHLevel1X 3 2 2 2 5 4" xfId="27431"/>
    <cellStyle name="SAPBEXHLevel1X 3 2 2 2 5 4 2" xfId="27430"/>
    <cellStyle name="SAPBEXHLevel1X 3 2 2 2 5 5" xfId="27429"/>
    <cellStyle name="SAPBEXHLevel1X 3 2 2 2 6" xfId="27428"/>
    <cellStyle name="SAPBEXHLevel1X 3 2 2 2 6 2" xfId="27427"/>
    <cellStyle name="SAPBEXHLevel1X 3 2 2 2 6 2 2" xfId="27426"/>
    <cellStyle name="SAPBEXHLevel1X 3 2 2 2 6 2 2 2" xfId="27425"/>
    <cellStyle name="SAPBEXHLevel1X 3 2 2 2 6 2 2 2 2" xfId="27424"/>
    <cellStyle name="SAPBEXHLevel1X 3 2 2 2 6 2 2 3" xfId="27423"/>
    <cellStyle name="SAPBEXHLevel1X 3 2 2 2 6 2 3" xfId="27422"/>
    <cellStyle name="SAPBEXHLevel1X 3 2 2 2 6 2 3 2" xfId="27421"/>
    <cellStyle name="SAPBEXHLevel1X 3 2 2 2 6 2 4" xfId="27420"/>
    <cellStyle name="SAPBEXHLevel1X 3 2 2 2 6 3" xfId="27419"/>
    <cellStyle name="SAPBEXHLevel1X 3 2 2 2 6 3 2" xfId="27418"/>
    <cellStyle name="SAPBEXHLevel1X 3 2 2 2 6 4" xfId="27417"/>
    <cellStyle name="SAPBEXHLevel1X 3 2 2 2 7" xfId="27416"/>
    <cellStyle name="SAPBEXHLevel1X 3 2 2 2 7 2" xfId="27415"/>
    <cellStyle name="SAPBEXHLevel1X 3 2 2 2 7 2 2" xfId="27414"/>
    <cellStyle name="SAPBEXHLevel1X 3 2 2 2 7 2 2 2" xfId="27413"/>
    <cellStyle name="SAPBEXHLevel1X 3 2 2 2 7 2 2 2 2" xfId="27412"/>
    <cellStyle name="SAPBEXHLevel1X 3 2 2 2 7 2 2 3" xfId="27411"/>
    <cellStyle name="SAPBEXHLevel1X 3 2 2 2 7 2 3" xfId="27410"/>
    <cellStyle name="SAPBEXHLevel1X 3 2 2 2 7 2 3 2" xfId="27409"/>
    <cellStyle name="SAPBEXHLevel1X 3 2 2 2 7 2 4" xfId="27408"/>
    <cellStyle name="SAPBEXHLevel1X 3 2 2 2 7 3" xfId="27407"/>
    <cellStyle name="SAPBEXHLevel1X 3 2 2 2 7 3 2" xfId="27406"/>
    <cellStyle name="SAPBEXHLevel1X 3 2 2 2 7 3 2 2" xfId="27405"/>
    <cellStyle name="SAPBEXHLevel1X 3 2 2 2 7 3 3" xfId="27404"/>
    <cellStyle name="SAPBEXHLevel1X 3 2 2 2 7 4" xfId="27403"/>
    <cellStyle name="SAPBEXHLevel1X 3 2 2 2 7 4 2" xfId="27402"/>
    <cellStyle name="SAPBEXHLevel1X 3 2 2 2 7 5" xfId="27401"/>
    <cellStyle name="SAPBEXHLevel1X 3 2 2 3" xfId="27400"/>
    <cellStyle name="SAPBEXHLevel1X 3 2 2 3 2" xfId="27399"/>
    <cellStyle name="SAPBEXHLevel1X 3 2 2 3 2 2" xfId="27398"/>
    <cellStyle name="SAPBEXHLevel1X 3 2 2 3 2 2 2" xfId="27397"/>
    <cellStyle name="SAPBEXHLevel1X 3 2 2 3 2 2 2 2" xfId="27396"/>
    <cellStyle name="SAPBEXHLevel1X 3 2 2 3 2 2 3" xfId="27395"/>
    <cellStyle name="SAPBEXHLevel1X 3 2 2 3 2 3" xfId="27394"/>
    <cellStyle name="SAPBEXHLevel1X 3 2 2 3 2 3 2" xfId="27393"/>
    <cellStyle name="SAPBEXHLevel1X 3 2 2 3 2 4" xfId="27392"/>
    <cellStyle name="SAPBEXHLevel1X 3 2 2 3 3" xfId="27391"/>
    <cellStyle name="SAPBEXHLevel1X 3 2 2 3 3 2" xfId="27390"/>
    <cellStyle name="SAPBEXHLevel1X 3 2 2 4" xfId="27389"/>
    <cellStyle name="SAPBEXHLevel1X 3 2 2 4 2" xfId="27388"/>
    <cellStyle name="SAPBEXHLevel1X 3 2 2 4 2 2" xfId="27387"/>
    <cellStyle name="SAPBEXHLevel1X 3 2 2 4 2 2 2" xfId="27386"/>
    <cellStyle name="SAPBEXHLevel1X 3 2 2 4 2 2 2 2" xfId="27385"/>
    <cellStyle name="SAPBEXHLevel1X 3 2 2 4 2 2 3" xfId="27384"/>
    <cellStyle name="SAPBEXHLevel1X 3 2 2 4 2 3" xfId="27383"/>
    <cellStyle name="SAPBEXHLevel1X 3 2 2 4 2 3 2" xfId="27382"/>
    <cellStyle name="SAPBEXHLevel1X 3 2 2 4 2 4" xfId="27381"/>
    <cellStyle name="SAPBEXHLevel1X 3 2 2 5" xfId="27380"/>
    <cellStyle name="SAPBEXHLevel1X 3 2 2 5 2" xfId="27379"/>
    <cellStyle name="SAPBEXHLevel1X 3 2 2 5 2 2" xfId="27378"/>
    <cellStyle name="SAPBEXHLevel1X 3 2 2 5 2 2 2" xfId="27377"/>
    <cellStyle name="SAPBEXHLevel1X 3 2 2 5 2 2 2 2" xfId="27376"/>
    <cellStyle name="SAPBEXHLevel1X 3 2 2 5 2 2 3" xfId="27375"/>
    <cellStyle name="SAPBEXHLevel1X 3 2 2 5 2 3" xfId="27374"/>
    <cellStyle name="SAPBEXHLevel1X 3 2 2 5 2 3 2" xfId="27373"/>
    <cellStyle name="SAPBEXHLevel1X 3 2 2 5 2 4" xfId="27372"/>
    <cellStyle name="SAPBEXHLevel1X 3 2 2 5 3" xfId="27371"/>
    <cellStyle name="SAPBEXHLevel1X 3 2 2 5 3 2" xfId="27370"/>
    <cellStyle name="SAPBEXHLevel1X 3 2 2 5 4" xfId="27369"/>
    <cellStyle name="SAPBEXHLevel1X 3 2 2 6" xfId="27368"/>
    <cellStyle name="SAPBEXHLevel1X 3 2 2 6 2" xfId="27367"/>
    <cellStyle name="SAPBEXHLevel1X 3 2 2 6 2 2" xfId="27366"/>
    <cellStyle name="SAPBEXHLevel1X 3 2 2 6 2 2 2" xfId="27365"/>
    <cellStyle name="SAPBEXHLevel1X 3 2 2 6 2 2 2 2" xfId="27364"/>
    <cellStyle name="SAPBEXHLevel1X 3 2 2 6 2 2 3" xfId="27363"/>
    <cellStyle name="SAPBEXHLevel1X 3 2 2 6 2 3" xfId="27362"/>
    <cellStyle name="SAPBEXHLevel1X 3 2 2 6 2 3 2" xfId="27361"/>
    <cellStyle name="SAPBEXHLevel1X 3 2 2 6 2 4" xfId="27360"/>
    <cellStyle name="SAPBEXHLevel1X 3 2 2 6 3" xfId="27359"/>
    <cellStyle name="SAPBEXHLevel1X 3 2 2 6 3 2" xfId="27358"/>
    <cellStyle name="SAPBEXHLevel1X 3 2 2 6 3 2 2" xfId="27357"/>
    <cellStyle name="SAPBEXHLevel1X 3 2 2 6 3 3" xfId="27356"/>
    <cellStyle name="SAPBEXHLevel1X 3 2 2 6 4" xfId="27355"/>
    <cellStyle name="SAPBEXHLevel1X 3 2 2 6 4 2" xfId="27354"/>
    <cellStyle name="SAPBEXHLevel1X 3 2 2 6 5" xfId="27353"/>
    <cellStyle name="SAPBEXHLevel1X 3 2 2 7" xfId="27352"/>
    <cellStyle name="SAPBEXHLevel1X 3 2 2 7 2" xfId="27351"/>
    <cellStyle name="SAPBEXHLevel1X 3 2 2 7 2 2" xfId="27350"/>
    <cellStyle name="SAPBEXHLevel1X 3 2 2 7 2 2 2" xfId="27349"/>
    <cellStyle name="SAPBEXHLevel1X 3 2 2 7 2 2 2 2" xfId="27348"/>
    <cellStyle name="SAPBEXHLevel1X 3 2 2 7 2 2 3" xfId="27347"/>
    <cellStyle name="SAPBEXHLevel1X 3 2 2 7 2 3" xfId="27346"/>
    <cellStyle name="SAPBEXHLevel1X 3 2 2 7 2 3 2" xfId="27345"/>
    <cellStyle name="SAPBEXHLevel1X 3 2 2 7 2 4" xfId="27344"/>
    <cellStyle name="SAPBEXHLevel1X 3 2 2 7 3" xfId="27343"/>
    <cellStyle name="SAPBEXHLevel1X 3 2 2 7 3 2" xfId="27342"/>
    <cellStyle name="SAPBEXHLevel1X 3 2 2 7 4" xfId="27341"/>
    <cellStyle name="SAPBEXHLevel1X 3 2 2 8" xfId="27340"/>
    <cellStyle name="SAPBEXHLevel1X 3 2 2 8 2" xfId="27339"/>
    <cellStyle name="SAPBEXHLevel1X 3 2 2 8 2 2" xfId="27338"/>
    <cellStyle name="SAPBEXHLevel1X 3 2 2 8 2 2 2" xfId="27337"/>
    <cellStyle name="SAPBEXHLevel1X 3 2 2 8 2 2 2 2" xfId="27336"/>
    <cellStyle name="SAPBEXHLevel1X 3 2 2 8 2 2 3" xfId="27335"/>
    <cellStyle name="SAPBEXHLevel1X 3 2 2 8 2 3" xfId="27334"/>
    <cellStyle name="SAPBEXHLevel1X 3 2 2 8 2 3 2" xfId="27333"/>
    <cellStyle name="SAPBEXHLevel1X 3 2 2 8 2 4" xfId="27332"/>
    <cellStyle name="SAPBEXHLevel1X 3 2 2 8 3" xfId="27331"/>
    <cellStyle name="SAPBEXHLevel1X 3 2 2 8 3 2" xfId="27330"/>
    <cellStyle name="SAPBEXHLevel1X 3 2 2 8 3 2 2" xfId="27329"/>
    <cellStyle name="SAPBEXHLevel1X 3 2 2 8 3 3" xfId="27328"/>
    <cellStyle name="SAPBEXHLevel1X 3 2 2 8 4" xfId="27327"/>
    <cellStyle name="SAPBEXHLevel1X 3 2 2 8 4 2" xfId="27326"/>
    <cellStyle name="SAPBEXHLevel1X 3 2 2 8 5" xfId="27325"/>
    <cellStyle name="SAPBEXHLevel1X 3 2 3" xfId="27324"/>
    <cellStyle name="SAPBEXHLevel1X 3 2 3 2" xfId="27323"/>
    <cellStyle name="SAPBEXHLevel1X 3 2 3 2 2" xfId="27322"/>
    <cellStyle name="SAPBEXHLevel1X 3 2 3 2 2 2" xfId="27321"/>
    <cellStyle name="SAPBEXHLevel1X 3 2 3 2 2 2 2" xfId="27320"/>
    <cellStyle name="SAPBEXHLevel1X 3 2 3 2 2 2 2 2" xfId="27319"/>
    <cellStyle name="SAPBEXHLevel1X 3 2 3 2 2 2 3" xfId="27318"/>
    <cellStyle name="SAPBEXHLevel1X 3 2 3 2 2 3" xfId="27317"/>
    <cellStyle name="SAPBEXHLevel1X 3 2 3 2 2 3 2" xfId="27316"/>
    <cellStyle name="SAPBEXHLevel1X 3 2 3 2 2 4" xfId="27315"/>
    <cellStyle name="SAPBEXHLevel1X 3 2 3 2 3" xfId="27314"/>
    <cellStyle name="SAPBEXHLevel1X 3 2 3 2 3 2" xfId="27313"/>
    <cellStyle name="SAPBEXHLevel1X 3 2 3 3" xfId="27312"/>
    <cellStyle name="SAPBEXHLevel1X 3 2 3 3 2" xfId="27311"/>
    <cellStyle name="SAPBEXHLevel1X 3 2 3 3 2 2" xfId="27310"/>
    <cellStyle name="SAPBEXHLevel1X 3 2 3 3 2 2 2" xfId="27309"/>
    <cellStyle name="SAPBEXHLevel1X 3 2 3 3 2 2 2 2" xfId="27308"/>
    <cellStyle name="SAPBEXHLevel1X 3 2 3 3 2 2 3" xfId="27307"/>
    <cellStyle name="SAPBEXHLevel1X 3 2 3 3 2 3" xfId="27306"/>
    <cellStyle name="SAPBEXHLevel1X 3 2 3 3 2 3 2" xfId="27305"/>
    <cellStyle name="SAPBEXHLevel1X 3 2 3 3 2 4" xfId="27304"/>
    <cellStyle name="SAPBEXHLevel1X 3 2 3 4" xfId="27303"/>
    <cellStyle name="SAPBEXHLevel1X 3 2 3 4 2" xfId="27302"/>
    <cellStyle name="SAPBEXHLevel1X 3 2 3 4 2 2" xfId="27301"/>
    <cellStyle name="SAPBEXHLevel1X 3 2 3 4 2 2 2" xfId="27300"/>
    <cellStyle name="SAPBEXHLevel1X 3 2 3 4 2 2 2 2" xfId="27299"/>
    <cellStyle name="SAPBEXHLevel1X 3 2 3 4 2 2 3" xfId="27298"/>
    <cellStyle name="SAPBEXHLevel1X 3 2 3 4 2 3" xfId="27297"/>
    <cellStyle name="SAPBEXHLevel1X 3 2 3 4 2 3 2" xfId="27296"/>
    <cellStyle name="SAPBEXHLevel1X 3 2 3 4 2 4" xfId="27295"/>
    <cellStyle name="SAPBEXHLevel1X 3 2 3 4 3" xfId="27294"/>
    <cellStyle name="SAPBEXHLevel1X 3 2 3 4 3 2" xfId="27293"/>
    <cellStyle name="SAPBEXHLevel1X 3 2 3 4 4" xfId="27292"/>
    <cellStyle name="SAPBEXHLevel1X 3 2 3 5" xfId="27291"/>
    <cellStyle name="SAPBEXHLevel1X 3 2 3 5 2" xfId="27290"/>
    <cellStyle name="SAPBEXHLevel1X 3 2 3 5 2 2" xfId="27289"/>
    <cellStyle name="SAPBEXHLevel1X 3 2 3 5 2 2 2" xfId="27288"/>
    <cellStyle name="SAPBEXHLevel1X 3 2 3 5 2 2 2 2" xfId="27287"/>
    <cellStyle name="SAPBEXHLevel1X 3 2 3 5 2 2 3" xfId="27286"/>
    <cellStyle name="SAPBEXHLevel1X 3 2 3 5 2 3" xfId="27285"/>
    <cellStyle name="SAPBEXHLevel1X 3 2 3 5 2 3 2" xfId="27284"/>
    <cellStyle name="SAPBEXHLevel1X 3 2 3 5 2 4" xfId="27283"/>
    <cellStyle name="SAPBEXHLevel1X 3 2 3 5 3" xfId="27282"/>
    <cellStyle name="SAPBEXHLevel1X 3 2 3 5 3 2" xfId="27281"/>
    <cellStyle name="SAPBEXHLevel1X 3 2 3 5 3 2 2" xfId="27280"/>
    <cellStyle name="SAPBEXHLevel1X 3 2 3 5 3 3" xfId="27279"/>
    <cellStyle name="SAPBEXHLevel1X 3 2 3 5 4" xfId="27278"/>
    <cellStyle name="SAPBEXHLevel1X 3 2 3 5 4 2" xfId="27277"/>
    <cellStyle name="SAPBEXHLevel1X 3 2 3 5 5" xfId="27276"/>
    <cellStyle name="SAPBEXHLevel1X 3 2 3 6" xfId="27275"/>
    <cellStyle name="SAPBEXHLevel1X 3 2 3 6 2" xfId="27274"/>
    <cellStyle name="SAPBEXHLevel1X 3 2 3 6 2 2" xfId="27273"/>
    <cellStyle name="SAPBEXHLevel1X 3 2 3 6 2 2 2" xfId="27272"/>
    <cellStyle name="SAPBEXHLevel1X 3 2 3 6 2 2 2 2" xfId="27271"/>
    <cellStyle name="SAPBEXHLevel1X 3 2 3 6 2 2 3" xfId="27270"/>
    <cellStyle name="SAPBEXHLevel1X 3 2 3 6 2 3" xfId="27269"/>
    <cellStyle name="SAPBEXHLevel1X 3 2 3 6 2 3 2" xfId="27268"/>
    <cellStyle name="SAPBEXHLevel1X 3 2 3 6 2 4" xfId="27267"/>
    <cellStyle name="SAPBEXHLevel1X 3 2 3 6 3" xfId="27266"/>
    <cellStyle name="SAPBEXHLevel1X 3 2 3 6 3 2" xfId="27265"/>
    <cellStyle name="SAPBEXHLevel1X 3 2 3 6 4" xfId="27264"/>
    <cellStyle name="SAPBEXHLevel1X 3 2 3 7" xfId="27263"/>
    <cellStyle name="SAPBEXHLevel1X 3 2 3 7 2" xfId="27262"/>
    <cellStyle name="SAPBEXHLevel1X 3 2 3 7 2 2" xfId="27261"/>
    <cellStyle name="SAPBEXHLevel1X 3 2 3 7 2 2 2" xfId="27260"/>
    <cellStyle name="SAPBEXHLevel1X 3 2 3 7 2 2 2 2" xfId="27259"/>
    <cellStyle name="SAPBEXHLevel1X 3 2 3 7 2 2 3" xfId="27258"/>
    <cellStyle name="SAPBEXHLevel1X 3 2 3 7 2 3" xfId="27257"/>
    <cellStyle name="SAPBEXHLevel1X 3 2 3 7 2 3 2" xfId="27256"/>
    <cellStyle name="SAPBEXHLevel1X 3 2 3 7 2 4" xfId="27255"/>
    <cellStyle name="SAPBEXHLevel1X 3 2 3 7 3" xfId="27254"/>
    <cellStyle name="SAPBEXHLevel1X 3 2 3 7 3 2" xfId="27253"/>
    <cellStyle name="SAPBEXHLevel1X 3 2 3 7 3 2 2" xfId="27252"/>
    <cellStyle name="SAPBEXHLevel1X 3 2 3 7 3 3" xfId="27251"/>
    <cellStyle name="SAPBEXHLevel1X 3 2 3 7 4" xfId="27250"/>
    <cellStyle name="SAPBEXHLevel1X 3 2 3 7 4 2" xfId="27249"/>
    <cellStyle name="SAPBEXHLevel1X 3 2 3 7 5" xfId="27248"/>
    <cellStyle name="SAPBEXHLevel1X 3 2 4" xfId="27247"/>
    <cellStyle name="SAPBEXHLevel1X 3 2 4 2" xfId="27246"/>
    <cellStyle name="SAPBEXHLevel1X 3 2 4 2 2" xfId="27245"/>
    <cellStyle name="SAPBEXHLevel1X 3 2 4 2 2 2" xfId="27244"/>
    <cellStyle name="SAPBEXHLevel1X 3 2 4 2 2 2 2" xfId="27243"/>
    <cellStyle name="SAPBEXHLevel1X 3 2 4 2 2 3" xfId="27242"/>
    <cellStyle name="SAPBEXHLevel1X 3 2 4 2 3" xfId="27241"/>
    <cellStyle name="SAPBEXHLevel1X 3 2 4 2 3 2" xfId="27240"/>
    <cellStyle name="SAPBEXHLevel1X 3 2 4 2 4" xfId="27239"/>
    <cellStyle name="SAPBEXHLevel1X 3 2 4 3" xfId="27238"/>
    <cellStyle name="SAPBEXHLevel1X 3 2 4 3 2" xfId="27237"/>
    <cellStyle name="SAPBEXHLevel1X 3 2 5" xfId="27236"/>
    <cellStyle name="SAPBEXHLevel1X 3 2 5 2" xfId="27235"/>
    <cellStyle name="SAPBEXHLevel1X 3 2 5 2 2" xfId="27234"/>
    <cellStyle name="SAPBEXHLevel1X 3 2 5 2 2 2" xfId="27233"/>
    <cellStyle name="SAPBEXHLevel1X 3 2 5 2 2 2 2" xfId="27232"/>
    <cellStyle name="SAPBEXHLevel1X 3 2 5 2 2 3" xfId="27231"/>
    <cellStyle name="SAPBEXHLevel1X 3 2 5 2 3" xfId="27230"/>
    <cellStyle name="SAPBEXHLevel1X 3 2 5 2 3 2" xfId="27229"/>
    <cellStyle name="SAPBEXHLevel1X 3 2 5 2 4" xfId="27228"/>
    <cellStyle name="SAPBEXHLevel1X 3 2 6" xfId="27227"/>
    <cellStyle name="SAPBEXHLevel1X 3 2 6 2" xfId="27226"/>
    <cellStyle name="SAPBEXHLevel1X 3 2 6 2 2" xfId="27225"/>
    <cellStyle name="SAPBEXHLevel1X 3 2 6 2 2 2" xfId="27224"/>
    <cellStyle name="SAPBEXHLevel1X 3 2 6 2 2 2 2" xfId="27223"/>
    <cellStyle name="SAPBEXHLevel1X 3 2 6 2 2 3" xfId="27222"/>
    <cellStyle name="SAPBEXHLevel1X 3 2 6 2 3" xfId="27221"/>
    <cellStyle name="SAPBEXHLevel1X 3 2 6 2 3 2" xfId="27220"/>
    <cellStyle name="SAPBEXHLevel1X 3 2 6 2 4" xfId="27219"/>
    <cellStyle name="SAPBEXHLevel1X 3 2 6 3" xfId="27218"/>
    <cellStyle name="SAPBEXHLevel1X 3 2 6 3 2" xfId="27217"/>
    <cellStyle name="SAPBEXHLevel1X 3 2 6 4" xfId="27216"/>
    <cellStyle name="SAPBEXHLevel1X 3 2 7" xfId="27215"/>
    <cellStyle name="SAPBEXHLevel1X 3 2 7 2" xfId="27214"/>
    <cellStyle name="SAPBEXHLevel1X 3 2 7 2 2" xfId="27213"/>
    <cellStyle name="SAPBEXHLevel1X 3 2 7 2 2 2" xfId="27212"/>
    <cellStyle name="SAPBEXHLevel1X 3 2 7 2 2 2 2" xfId="27211"/>
    <cellStyle name="SAPBEXHLevel1X 3 2 7 2 2 3" xfId="27210"/>
    <cellStyle name="SAPBEXHLevel1X 3 2 7 2 3" xfId="27209"/>
    <cellStyle name="SAPBEXHLevel1X 3 2 7 2 3 2" xfId="27208"/>
    <cellStyle name="SAPBEXHLevel1X 3 2 7 2 4" xfId="27207"/>
    <cellStyle name="SAPBEXHLevel1X 3 2 7 3" xfId="27206"/>
    <cellStyle name="SAPBEXHLevel1X 3 2 7 3 2" xfId="27205"/>
    <cellStyle name="SAPBEXHLevel1X 3 2 7 3 2 2" xfId="27204"/>
    <cellStyle name="SAPBEXHLevel1X 3 2 7 3 3" xfId="27203"/>
    <cellStyle name="SAPBEXHLevel1X 3 2 7 4" xfId="27202"/>
    <cellStyle name="SAPBEXHLevel1X 3 2 7 4 2" xfId="27201"/>
    <cellStyle name="SAPBEXHLevel1X 3 2 7 5" xfId="27200"/>
    <cellStyle name="SAPBEXHLevel1X 3 2 8" xfId="27199"/>
    <cellStyle name="SAPBEXHLevel1X 3 2 8 2" xfId="27198"/>
    <cellStyle name="SAPBEXHLevel1X 3 2 8 2 2" xfId="27197"/>
    <cellStyle name="SAPBEXHLevel1X 3 2 8 2 2 2" xfId="27196"/>
    <cellStyle name="SAPBEXHLevel1X 3 2 8 2 2 2 2" xfId="27195"/>
    <cellStyle name="SAPBEXHLevel1X 3 2 8 2 2 3" xfId="27194"/>
    <cellStyle name="SAPBEXHLevel1X 3 2 8 2 3" xfId="27193"/>
    <cellStyle name="SAPBEXHLevel1X 3 2 8 2 3 2" xfId="27192"/>
    <cellStyle name="SAPBEXHLevel1X 3 2 8 2 4" xfId="27191"/>
    <cellStyle name="SAPBEXHLevel1X 3 2 8 3" xfId="27190"/>
    <cellStyle name="SAPBEXHLevel1X 3 2 8 3 2" xfId="27189"/>
    <cellStyle name="SAPBEXHLevel1X 3 2 8 4" xfId="27188"/>
    <cellStyle name="SAPBEXHLevel1X 3 2 9" xfId="27187"/>
    <cellStyle name="SAPBEXHLevel1X 3 2 9 2" xfId="27186"/>
    <cellStyle name="SAPBEXHLevel1X 3 2 9 2 2" xfId="27185"/>
    <cellStyle name="SAPBEXHLevel1X 3 2 9 2 2 2" xfId="27184"/>
    <cellStyle name="SAPBEXHLevel1X 3 2 9 2 2 2 2" xfId="27183"/>
    <cellStyle name="SAPBEXHLevel1X 3 2 9 2 2 3" xfId="27182"/>
    <cellStyle name="SAPBEXHLevel1X 3 2 9 2 3" xfId="27181"/>
    <cellStyle name="SAPBEXHLevel1X 3 2 9 2 3 2" xfId="27180"/>
    <cellStyle name="SAPBEXHLevel1X 3 2 9 2 4" xfId="27179"/>
    <cellStyle name="SAPBEXHLevel1X 3 2 9 3" xfId="27178"/>
    <cellStyle name="SAPBEXHLevel1X 3 2 9 3 2" xfId="27177"/>
    <cellStyle name="SAPBEXHLevel1X 3 2 9 3 2 2" xfId="27176"/>
    <cellStyle name="SAPBEXHLevel1X 3 2 9 3 3" xfId="27175"/>
    <cellStyle name="SAPBEXHLevel1X 3 2 9 4" xfId="27174"/>
    <cellStyle name="SAPBEXHLevel1X 3 2 9 4 2" xfId="27173"/>
    <cellStyle name="SAPBEXHLevel1X 3 2 9 5" xfId="27172"/>
    <cellStyle name="SAPBEXHLevel1X 3 3" xfId="27171"/>
    <cellStyle name="SAPBEXHLevel1X 3 3 2" xfId="27170"/>
    <cellStyle name="SAPBEXHLevel1X 3 3 2 2" xfId="27169"/>
    <cellStyle name="SAPBEXHLevel1X 3 3 2 2 2" xfId="27168"/>
    <cellStyle name="SAPBEXHLevel1X 3 3 2 2 2 2" xfId="27167"/>
    <cellStyle name="SAPBEXHLevel1X 3 3 2 2 2 2 2" xfId="27166"/>
    <cellStyle name="SAPBEXHLevel1X 3 3 2 2 2 2 2 2" xfId="27165"/>
    <cellStyle name="SAPBEXHLevel1X 3 3 2 2 2 2 3" xfId="27164"/>
    <cellStyle name="SAPBEXHLevel1X 3 3 2 2 2 3" xfId="27163"/>
    <cellStyle name="SAPBEXHLevel1X 3 3 2 2 2 3 2" xfId="27162"/>
    <cellStyle name="SAPBEXHLevel1X 3 3 2 2 2 4" xfId="27161"/>
    <cellStyle name="SAPBEXHLevel1X 3 3 2 2 3" xfId="27160"/>
    <cellStyle name="SAPBEXHLevel1X 3 3 2 2 3 2" xfId="27159"/>
    <cellStyle name="SAPBEXHLevel1X 3 3 2 3" xfId="27158"/>
    <cellStyle name="SAPBEXHLevel1X 3 3 2 3 2" xfId="27157"/>
    <cellStyle name="SAPBEXHLevel1X 3 3 2 3 2 2" xfId="27156"/>
    <cellStyle name="SAPBEXHLevel1X 3 3 2 3 2 2 2" xfId="27155"/>
    <cellStyle name="SAPBEXHLevel1X 3 3 2 3 2 2 2 2" xfId="27154"/>
    <cellStyle name="SAPBEXHLevel1X 3 3 2 3 2 2 3" xfId="27153"/>
    <cellStyle name="SAPBEXHLevel1X 3 3 2 3 2 3" xfId="27152"/>
    <cellStyle name="SAPBEXHLevel1X 3 3 2 3 2 3 2" xfId="27151"/>
    <cellStyle name="SAPBEXHLevel1X 3 3 2 3 2 4" xfId="27150"/>
    <cellStyle name="SAPBEXHLevel1X 3 3 2 4" xfId="27149"/>
    <cellStyle name="SAPBEXHLevel1X 3 3 2 4 2" xfId="27148"/>
    <cellStyle name="SAPBEXHLevel1X 3 3 2 4 2 2" xfId="27147"/>
    <cellStyle name="SAPBEXHLevel1X 3 3 2 4 2 2 2" xfId="27146"/>
    <cellStyle name="SAPBEXHLevel1X 3 3 2 4 2 2 2 2" xfId="27145"/>
    <cellStyle name="SAPBEXHLevel1X 3 3 2 4 2 2 3" xfId="27144"/>
    <cellStyle name="SAPBEXHLevel1X 3 3 2 4 2 3" xfId="27143"/>
    <cellStyle name="SAPBEXHLevel1X 3 3 2 4 2 3 2" xfId="27142"/>
    <cellStyle name="SAPBEXHLevel1X 3 3 2 4 2 4" xfId="27141"/>
    <cellStyle name="SAPBEXHLevel1X 3 3 2 4 3" xfId="27140"/>
    <cellStyle name="SAPBEXHLevel1X 3 3 2 4 3 2" xfId="27139"/>
    <cellStyle name="SAPBEXHLevel1X 3 3 2 4 4" xfId="27138"/>
    <cellStyle name="SAPBEXHLevel1X 3 3 2 5" xfId="27137"/>
    <cellStyle name="SAPBEXHLevel1X 3 3 2 5 2" xfId="27136"/>
    <cellStyle name="SAPBEXHLevel1X 3 3 2 5 2 2" xfId="27135"/>
    <cellStyle name="SAPBEXHLevel1X 3 3 2 5 2 2 2" xfId="27134"/>
    <cellStyle name="SAPBEXHLevel1X 3 3 2 5 2 2 2 2" xfId="27133"/>
    <cellStyle name="SAPBEXHLevel1X 3 3 2 5 2 2 3" xfId="27132"/>
    <cellStyle name="SAPBEXHLevel1X 3 3 2 5 2 3" xfId="27131"/>
    <cellStyle name="SAPBEXHLevel1X 3 3 2 5 2 3 2" xfId="27130"/>
    <cellStyle name="SAPBEXHLevel1X 3 3 2 5 2 4" xfId="27129"/>
    <cellStyle name="SAPBEXHLevel1X 3 3 2 5 3" xfId="27128"/>
    <cellStyle name="SAPBEXHLevel1X 3 3 2 5 3 2" xfId="27127"/>
    <cellStyle name="SAPBEXHLevel1X 3 3 2 5 3 2 2" xfId="27126"/>
    <cellStyle name="SAPBEXHLevel1X 3 3 2 5 3 3" xfId="27125"/>
    <cellStyle name="SAPBEXHLevel1X 3 3 2 5 4" xfId="27124"/>
    <cellStyle name="SAPBEXHLevel1X 3 3 2 5 4 2" xfId="27123"/>
    <cellStyle name="SAPBEXHLevel1X 3 3 2 5 5" xfId="27122"/>
    <cellStyle name="SAPBEXHLevel1X 3 3 2 6" xfId="27121"/>
    <cellStyle name="SAPBEXHLevel1X 3 3 2 6 2" xfId="27120"/>
    <cellStyle name="SAPBEXHLevel1X 3 3 2 6 2 2" xfId="27119"/>
    <cellStyle name="SAPBEXHLevel1X 3 3 2 6 2 2 2" xfId="27118"/>
    <cellStyle name="SAPBEXHLevel1X 3 3 2 6 2 2 2 2" xfId="27117"/>
    <cellStyle name="SAPBEXHLevel1X 3 3 2 6 2 2 3" xfId="27116"/>
    <cellStyle name="SAPBEXHLevel1X 3 3 2 6 2 3" xfId="27115"/>
    <cellStyle name="SAPBEXHLevel1X 3 3 2 6 2 3 2" xfId="27114"/>
    <cellStyle name="SAPBEXHLevel1X 3 3 2 6 2 4" xfId="27113"/>
    <cellStyle name="SAPBEXHLevel1X 3 3 2 6 3" xfId="27112"/>
    <cellStyle name="SAPBEXHLevel1X 3 3 2 6 3 2" xfId="27111"/>
    <cellStyle name="SAPBEXHLevel1X 3 3 2 6 4" xfId="27110"/>
    <cellStyle name="SAPBEXHLevel1X 3 3 2 7" xfId="27109"/>
    <cellStyle name="SAPBEXHLevel1X 3 3 2 7 2" xfId="27108"/>
    <cellStyle name="SAPBEXHLevel1X 3 3 2 7 2 2" xfId="27107"/>
    <cellStyle name="SAPBEXHLevel1X 3 3 2 7 2 2 2" xfId="27106"/>
    <cellStyle name="SAPBEXHLevel1X 3 3 2 7 2 2 2 2" xfId="27105"/>
    <cellStyle name="SAPBEXHLevel1X 3 3 2 7 2 2 3" xfId="27104"/>
    <cellStyle name="SAPBEXHLevel1X 3 3 2 7 2 3" xfId="27103"/>
    <cellStyle name="SAPBEXHLevel1X 3 3 2 7 2 3 2" xfId="27102"/>
    <cellStyle name="SAPBEXHLevel1X 3 3 2 7 2 4" xfId="27101"/>
    <cellStyle name="SAPBEXHLevel1X 3 3 2 7 3" xfId="27100"/>
    <cellStyle name="SAPBEXHLevel1X 3 3 2 7 3 2" xfId="27099"/>
    <cellStyle name="SAPBEXHLevel1X 3 3 2 7 3 2 2" xfId="27098"/>
    <cellStyle name="SAPBEXHLevel1X 3 3 2 7 3 3" xfId="27097"/>
    <cellStyle name="SAPBEXHLevel1X 3 3 2 7 4" xfId="27096"/>
    <cellStyle name="SAPBEXHLevel1X 3 3 2 7 4 2" xfId="27095"/>
    <cellStyle name="SAPBEXHLevel1X 3 3 2 7 5" xfId="27094"/>
    <cellStyle name="SAPBEXHLevel1X 3 3 3" xfId="27093"/>
    <cellStyle name="SAPBEXHLevel1X 3 3 3 2" xfId="27092"/>
    <cellStyle name="SAPBEXHLevel1X 3 3 3 2 2" xfId="27091"/>
    <cellStyle name="SAPBEXHLevel1X 3 3 3 2 2 2" xfId="27090"/>
    <cellStyle name="SAPBEXHLevel1X 3 3 3 2 2 2 2" xfId="27089"/>
    <cellStyle name="SAPBEXHLevel1X 3 3 3 2 2 3" xfId="27088"/>
    <cellStyle name="SAPBEXHLevel1X 3 3 3 2 3" xfId="27087"/>
    <cellStyle name="SAPBEXHLevel1X 3 3 3 2 3 2" xfId="27086"/>
    <cellStyle name="SAPBEXHLevel1X 3 3 3 2 4" xfId="27085"/>
    <cellStyle name="SAPBEXHLevel1X 3 3 3 3" xfId="27084"/>
    <cellStyle name="SAPBEXHLevel1X 3 3 3 3 2" xfId="27083"/>
    <cellStyle name="SAPBEXHLevel1X 3 3 4" xfId="27082"/>
    <cellStyle name="SAPBEXHLevel1X 3 3 4 2" xfId="27081"/>
    <cellStyle name="SAPBEXHLevel1X 3 3 4 2 2" xfId="27080"/>
    <cellStyle name="SAPBEXHLevel1X 3 3 4 2 2 2" xfId="27079"/>
    <cellStyle name="SAPBEXHLevel1X 3 3 4 2 2 2 2" xfId="27078"/>
    <cellStyle name="SAPBEXHLevel1X 3 3 4 2 2 3" xfId="27077"/>
    <cellStyle name="SAPBEXHLevel1X 3 3 4 2 3" xfId="27076"/>
    <cellStyle name="SAPBEXHLevel1X 3 3 4 2 3 2" xfId="27075"/>
    <cellStyle name="SAPBEXHLevel1X 3 3 4 2 4" xfId="27074"/>
    <cellStyle name="SAPBEXHLevel1X 3 3 5" xfId="27073"/>
    <cellStyle name="SAPBEXHLevel1X 3 3 5 2" xfId="27072"/>
    <cellStyle name="SAPBEXHLevel1X 3 3 5 2 2" xfId="27071"/>
    <cellStyle name="SAPBEXHLevel1X 3 3 5 2 2 2" xfId="27070"/>
    <cellStyle name="SAPBEXHLevel1X 3 3 5 2 2 2 2" xfId="27069"/>
    <cellStyle name="SAPBEXHLevel1X 3 3 5 2 2 3" xfId="27068"/>
    <cellStyle name="SAPBEXHLevel1X 3 3 5 2 3" xfId="27067"/>
    <cellStyle name="SAPBEXHLevel1X 3 3 5 2 3 2" xfId="27066"/>
    <cellStyle name="SAPBEXHLevel1X 3 3 5 2 4" xfId="27065"/>
    <cellStyle name="SAPBEXHLevel1X 3 3 5 3" xfId="27064"/>
    <cellStyle name="SAPBEXHLevel1X 3 3 5 3 2" xfId="27063"/>
    <cellStyle name="SAPBEXHLevel1X 3 3 5 4" xfId="27062"/>
    <cellStyle name="SAPBEXHLevel1X 3 3 6" xfId="27061"/>
    <cellStyle name="SAPBEXHLevel1X 3 3 6 2" xfId="27060"/>
    <cellStyle name="SAPBEXHLevel1X 3 3 6 2 2" xfId="27059"/>
    <cellStyle name="SAPBEXHLevel1X 3 3 6 2 2 2" xfId="27058"/>
    <cellStyle name="SAPBEXHLevel1X 3 3 6 2 2 2 2" xfId="27057"/>
    <cellStyle name="SAPBEXHLevel1X 3 3 6 2 2 3" xfId="27056"/>
    <cellStyle name="SAPBEXHLevel1X 3 3 6 2 3" xfId="27055"/>
    <cellStyle name="SAPBEXHLevel1X 3 3 6 2 3 2" xfId="27054"/>
    <cellStyle name="SAPBEXHLevel1X 3 3 6 2 4" xfId="27053"/>
    <cellStyle name="SAPBEXHLevel1X 3 3 6 3" xfId="27052"/>
    <cellStyle name="SAPBEXHLevel1X 3 3 6 3 2" xfId="27051"/>
    <cellStyle name="SAPBEXHLevel1X 3 3 6 3 2 2" xfId="27050"/>
    <cellStyle name="SAPBEXHLevel1X 3 3 6 3 3" xfId="27049"/>
    <cellStyle name="SAPBEXHLevel1X 3 3 6 4" xfId="27048"/>
    <cellStyle name="SAPBEXHLevel1X 3 3 6 4 2" xfId="27047"/>
    <cellStyle name="SAPBEXHLevel1X 3 3 6 5" xfId="27046"/>
    <cellStyle name="SAPBEXHLevel1X 3 3 7" xfId="27045"/>
    <cellStyle name="SAPBEXHLevel1X 3 3 7 2" xfId="27044"/>
    <cellStyle name="SAPBEXHLevel1X 3 3 7 2 2" xfId="27043"/>
    <cellStyle name="SAPBEXHLevel1X 3 3 7 2 2 2" xfId="27042"/>
    <cellStyle name="SAPBEXHLevel1X 3 3 7 2 2 2 2" xfId="27041"/>
    <cellStyle name="SAPBEXHLevel1X 3 3 7 2 2 3" xfId="27040"/>
    <cellStyle name="SAPBEXHLevel1X 3 3 7 2 3" xfId="27039"/>
    <cellStyle name="SAPBEXHLevel1X 3 3 7 2 3 2" xfId="27038"/>
    <cellStyle name="SAPBEXHLevel1X 3 3 7 2 4" xfId="27037"/>
    <cellStyle name="SAPBEXHLevel1X 3 3 7 3" xfId="27036"/>
    <cellStyle name="SAPBEXHLevel1X 3 3 7 3 2" xfId="27035"/>
    <cellStyle name="SAPBEXHLevel1X 3 3 7 4" xfId="27034"/>
    <cellStyle name="SAPBEXHLevel1X 3 3 8" xfId="27033"/>
    <cellStyle name="SAPBEXHLevel1X 3 3 8 2" xfId="27032"/>
    <cellStyle name="SAPBEXHLevel1X 3 3 8 2 2" xfId="27031"/>
    <cellStyle name="SAPBEXHLevel1X 3 3 8 2 2 2" xfId="27030"/>
    <cellStyle name="SAPBEXHLevel1X 3 3 8 2 2 2 2" xfId="27029"/>
    <cellStyle name="SAPBEXHLevel1X 3 3 8 2 2 3" xfId="27028"/>
    <cellStyle name="SAPBEXHLevel1X 3 3 8 2 3" xfId="27027"/>
    <cellStyle name="SAPBEXHLevel1X 3 3 8 2 3 2" xfId="27026"/>
    <cellStyle name="SAPBEXHLevel1X 3 3 8 2 4" xfId="27025"/>
    <cellStyle name="SAPBEXHLevel1X 3 3 8 3" xfId="27024"/>
    <cellStyle name="SAPBEXHLevel1X 3 3 8 3 2" xfId="27023"/>
    <cellStyle name="SAPBEXHLevel1X 3 3 8 3 2 2" xfId="27022"/>
    <cellStyle name="SAPBEXHLevel1X 3 3 8 3 3" xfId="27021"/>
    <cellStyle name="SAPBEXHLevel1X 3 3 8 4" xfId="27020"/>
    <cellStyle name="SAPBEXHLevel1X 3 3 8 4 2" xfId="27019"/>
    <cellStyle name="SAPBEXHLevel1X 3 3 8 5" xfId="27018"/>
    <cellStyle name="SAPBEXHLevel1X 3 4" xfId="27017"/>
    <cellStyle name="SAPBEXHLevel1X 3 4 2" xfId="27016"/>
    <cellStyle name="SAPBEXHLevel1X 3 4 2 2" xfId="27015"/>
    <cellStyle name="SAPBEXHLevel1X 3 4 2 2 2" xfId="27014"/>
    <cellStyle name="SAPBEXHLevel1X 3 4 2 2 2 2" xfId="27013"/>
    <cellStyle name="SAPBEXHLevel1X 3 4 2 2 2 2 2" xfId="27012"/>
    <cellStyle name="SAPBEXHLevel1X 3 4 2 2 2 2 2 2" xfId="27011"/>
    <cellStyle name="SAPBEXHLevel1X 3 4 2 2 2 2 3" xfId="27010"/>
    <cellStyle name="SAPBEXHLevel1X 3 4 2 2 2 3" xfId="27009"/>
    <cellStyle name="SAPBEXHLevel1X 3 4 2 2 2 3 2" xfId="27008"/>
    <cellStyle name="SAPBEXHLevel1X 3 4 2 2 2 4" xfId="27007"/>
    <cellStyle name="SAPBEXHLevel1X 3 4 2 2 3" xfId="27006"/>
    <cellStyle name="SAPBEXHLevel1X 3 4 2 2 3 2" xfId="27005"/>
    <cellStyle name="SAPBEXHLevel1X 3 4 2 3" xfId="27004"/>
    <cellStyle name="SAPBEXHLevel1X 3 4 2 3 2" xfId="27003"/>
    <cellStyle name="SAPBEXHLevel1X 3 4 2 3 2 2" xfId="27002"/>
    <cellStyle name="SAPBEXHLevel1X 3 4 2 3 2 2 2" xfId="27001"/>
    <cellStyle name="SAPBEXHLevel1X 3 4 2 3 2 2 2 2" xfId="27000"/>
    <cellStyle name="SAPBEXHLevel1X 3 4 2 3 2 2 3" xfId="26999"/>
    <cellStyle name="SAPBEXHLevel1X 3 4 2 3 2 3" xfId="26998"/>
    <cellStyle name="SAPBEXHLevel1X 3 4 2 3 2 3 2" xfId="26997"/>
    <cellStyle name="SAPBEXHLevel1X 3 4 2 3 2 4" xfId="26996"/>
    <cellStyle name="SAPBEXHLevel1X 3 4 2 4" xfId="26995"/>
    <cellStyle name="SAPBEXHLevel1X 3 4 2 4 2" xfId="26994"/>
    <cellStyle name="SAPBEXHLevel1X 3 4 2 4 2 2" xfId="26993"/>
    <cellStyle name="SAPBEXHLevel1X 3 4 2 4 2 2 2" xfId="26992"/>
    <cellStyle name="SAPBEXHLevel1X 3 4 2 4 2 2 2 2" xfId="26991"/>
    <cellStyle name="SAPBEXHLevel1X 3 4 2 4 2 2 3" xfId="26990"/>
    <cellStyle name="SAPBEXHLevel1X 3 4 2 4 2 3" xfId="26989"/>
    <cellStyle name="SAPBEXHLevel1X 3 4 2 4 2 3 2" xfId="26988"/>
    <cellStyle name="SAPBEXHLevel1X 3 4 2 4 2 4" xfId="26987"/>
    <cellStyle name="SAPBEXHLevel1X 3 4 2 4 3" xfId="26986"/>
    <cellStyle name="SAPBEXHLevel1X 3 4 2 4 3 2" xfId="26985"/>
    <cellStyle name="SAPBEXHLevel1X 3 4 2 4 4" xfId="26984"/>
    <cellStyle name="SAPBEXHLevel1X 3 4 2 5" xfId="26983"/>
    <cellStyle name="SAPBEXHLevel1X 3 4 2 5 2" xfId="26982"/>
    <cellStyle name="SAPBEXHLevel1X 3 4 2 5 2 2" xfId="26981"/>
    <cellStyle name="SAPBEXHLevel1X 3 4 2 5 2 2 2" xfId="26980"/>
    <cellStyle name="SAPBEXHLevel1X 3 4 2 5 2 2 2 2" xfId="26979"/>
    <cellStyle name="SAPBEXHLevel1X 3 4 2 5 2 2 3" xfId="26978"/>
    <cellStyle name="SAPBEXHLevel1X 3 4 2 5 2 3" xfId="26977"/>
    <cellStyle name="SAPBEXHLevel1X 3 4 2 5 2 3 2" xfId="26976"/>
    <cellStyle name="SAPBEXHLevel1X 3 4 2 5 2 4" xfId="26975"/>
    <cellStyle name="SAPBEXHLevel1X 3 4 2 5 3" xfId="26974"/>
    <cellStyle name="SAPBEXHLevel1X 3 4 2 5 3 2" xfId="26973"/>
    <cellStyle name="SAPBEXHLevel1X 3 4 2 5 3 2 2" xfId="26972"/>
    <cellStyle name="SAPBEXHLevel1X 3 4 2 5 3 3" xfId="26971"/>
    <cellStyle name="SAPBEXHLevel1X 3 4 2 5 4" xfId="26970"/>
    <cellStyle name="SAPBEXHLevel1X 3 4 2 5 4 2" xfId="26969"/>
    <cellStyle name="SAPBEXHLevel1X 3 4 2 5 5" xfId="26968"/>
    <cellStyle name="SAPBEXHLevel1X 3 4 2 6" xfId="26967"/>
    <cellStyle name="SAPBEXHLevel1X 3 4 2 6 2" xfId="26966"/>
    <cellStyle name="SAPBEXHLevel1X 3 4 2 6 2 2" xfId="26965"/>
    <cellStyle name="SAPBEXHLevel1X 3 4 2 6 2 2 2" xfId="26964"/>
    <cellStyle name="SAPBEXHLevel1X 3 4 2 6 2 2 2 2" xfId="26963"/>
    <cellStyle name="SAPBEXHLevel1X 3 4 2 6 2 2 3" xfId="26962"/>
    <cellStyle name="SAPBEXHLevel1X 3 4 2 6 2 3" xfId="26961"/>
    <cellStyle name="SAPBEXHLevel1X 3 4 2 6 2 3 2" xfId="26960"/>
    <cellStyle name="SAPBEXHLevel1X 3 4 2 6 2 4" xfId="26959"/>
    <cellStyle name="SAPBEXHLevel1X 3 4 2 6 3" xfId="26958"/>
    <cellStyle name="SAPBEXHLevel1X 3 4 2 6 3 2" xfId="26957"/>
    <cellStyle name="SAPBEXHLevel1X 3 4 2 6 4" xfId="26956"/>
    <cellStyle name="SAPBEXHLevel1X 3 4 2 7" xfId="26955"/>
    <cellStyle name="SAPBEXHLevel1X 3 4 2 7 2" xfId="26954"/>
    <cellStyle name="SAPBEXHLevel1X 3 4 2 7 2 2" xfId="26953"/>
    <cellStyle name="SAPBEXHLevel1X 3 4 2 7 2 2 2" xfId="26952"/>
    <cellStyle name="SAPBEXHLevel1X 3 4 2 7 2 2 2 2" xfId="26951"/>
    <cellStyle name="SAPBEXHLevel1X 3 4 2 7 2 2 3" xfId="26950"/>
    <cellStyle name="SAPBEXHLevel1X 3 4 2 7 2 3" xfId="26949"/>
    <cellStyle name="SAPBEXHLevel1X 3 4 2 7 2 3 2" xfId="26948"/>
    <cellStyle name="SAPBEXHLevel1X 3 4 2 7 2 4" xfId="26947"/>
    <cellStyle name="SAPBEXHLevel1X 3 4 2 7 3" xfId="26946"/>
    <cellStyle name="SAPBEXHLevel1X 3 4 2 7 3 2" xfId="26945"/>
    <cellStyle name="SAPBEXHLevel1X 3 4 2 7 3 2 2" xfId="26944"/>
    <cellStyle name="SAPBEXHLevel1X 3 4 2 7 3 3" xfId="26943"/>
    <cellStyle name="SAPBEXHLevel1X 3 4 2 7 4" xfId="26942"/>
    <cellStyle name="SAPBEXHLevel1X 3 4 2 7 4 2" xfId="26941"/>
    <cellStyle name="SAPBEXHLevel1X 3 4 2 7 5" xfId="26940"/>
    <cellStyle name="SAPBEXHLevel1X 3 4 3" xfId="26939"/>
    <cellStyle name="SAPBEXHLevel1X 3 4 3 2" xfId="26938"/>
    <cellStyle name="SAPBEXHLevel1X 3 4 3 2 2" xfId="26937"/>
    <cellStyle name="SAPBEXHLevel1X 3 4 3 2 2 2" xfId="26936"/>
    <cellStyle name="SAPBEXHLevel1X 3 4 3 2 2 2 2" xfId="26935"/>
    <cellStyle name="SAPBEXHLevel1X 3 4 3 2 2 3" xfId="26934"/>
    <cellStyle name="SAPBEXHLevel1X 3 4 3 2 3" xfId="26933"/>
    <cellStyle name="SAPBEXHLevel1X 3 4 3 2 3 2" xfId="26932"/>
    <cellStyle name="SAPBEXHLevel1X 3 4 3 2 4" xfId="26931"/>
    <cellStyle name="SAPBEXHLevel1X 3 4 3 3" xfId="26930"/>
    <cellStyle name="SAPBEXHLevel1X 3 4 3 3 2" xfId="26929"/>
    <cellStyle name="SAPBEXHLevel1X 3 4 4" xfId="26928"/>
    <cellStyle name="SAPBEXHLevel1X 3 4 4 2" xfId="26927"/>
    <cellStyle name="SAPBEXHLevel1X 3 4 4 2 2" xfId="26926"/>
    <cellStyle name="SAPBEXHLevel1X 3 4 4 2 2 2" xfId="26925"/>
    <cellStyle name="SAPBEXHLevel1X 3 4 4 2 2 2 2" xfId="26924"/>
    <cellStyle name="SAPBEXHLevel1X 3 4 4 2 2 3" xfId="26923"/>
    <cellStyle name="SAPBEXHLevel1X 3 4 4 2 3" xfId="26922"/>
    <cellStyle name="SAPBEXHLevel1X 3 4 4 2 3 2" xfId="26921"/>
    <cellStyle name="SAPBEXHLevel1X 3 4 4 2 4" xfId="26920"/>
    <cellStyle name="SAPBEXHLevel1X 3 4 5" xfId="26919"/>
    <cellStyle name="SAPBEXHLevel1X 3 4 5 2" xfId="26918"/>
    <cellStyle name="SAPBEXHLevel1X 3 4 5 2 2" xfId="26917"/>
    <cellStyle name="SAPBEXHLevel1X 3 4 5 2 2 2" xfId="26916"/>
    <cellStyle name="SAPBEXHLevel1X 3 4 5 2 2 2 2" xfId="26915"/>
    <cellStyle name="SAPBEXHLevel1X 3 4 5 2 2 3" xfId="26914"/>
    <cellStyle name="SAPBEXHLevel1X 3 4 5 2 3" xfId="26913"/>
    <cellStyle name="SAPBEXHLevel1X 3 4 5 2 3 2" xfId="26912"/>
    <cellStyle name="SAPBEXHLevel1X 3 4 5 2 4" xfId="26911"/>
    <cellStyle name="SAPBEXHLevel1X 3 4 5 3" xfId="26910"/>
    <cellStyle name="SAPBEXHLevel1X 3 4 5 3 2" xfId="26909"/>
    <cellStyle name="SAPBEXHLevel1X 3 4 5 4" xfId="26908"/>
    <cellStyle name="SAPBEXHLevel1X 3 4 6" xfId="26907"/>
    <cellStyle name="SAPBEXHLevel1X 3 4 6 2" xfId="26906"/>
    <cellStyle name="SAPBEXHLevel1X 3 4 6 2 2" xfId="26905"/>
    <cellStyle name="SAPBEXHLevel1X 3 4 6 2 2 2" xfId="26904"/>
    <cellStyle name="SAPBEXHLevel1X 3 4 6 2 2 2 2" xfId="26903"/>
    <cellStyle name="SAPBEXHLevel1X 3 4 6 2 2 3" xfId="26902"/>
    <cellStyle name="SAPBEXHLevel1X 3 4 6 2 3" xfId="26901"/>
    <cellStyle name="SAPBEXHLevel1X 3 4 6 2 3 2" xfId="26900"/>
    <cellStyle name="SAPBEXHLevel1X 3 4 6 2 4" xfId="26899"/>
    <cellStyle name="SAPBEXHLevel1X 3 4 6 3" xfId="26898"/>
    <cellStyle name="SAPBEXHLevel1X 3 4 6 3 2" xfId="26897"/>
    <cellStyle name="SAPBEXHLevel1X 3 4 6 3 2 2" xfId="26896"/>
    <cellStyle name="SAPBEXHLevel1X 3 4 6 3 3" xfId="26895"/>
    <cellStyle name="SAPBEXHLevel1X 3 4 6 4" xfId="26894"/>
    <cellStyle name="SAPBEXHLevel1X 3 4 6 4 2" xfId="26893"/>
    <cellStyle name="SAPBEXHLevel1X 3 4 6 5" xfId="26892"/>
    <cellStyle name="SAPBEXHLevel1X 3 4 7" xfId="26891"/>
    <cellStyle name="SAPBEXHLevel1X 3 4 7 2" xfId="26890"/>
    <cellStyle name="SAPBEXHLevel1X 3 4 7 2 2" xfId="26889"/>
    <cellStyle name="SAPBEXHLevel1X 3 4 7 2 2 2" xfId="26888"/>
    <cellStyle name="SAPBEXHLevel1X 3 4 7 2 2 2 2" xfId="26887"/>
    <cellStyle name="SAPBEXHLevel1X 3 4 7 2 2 3" xfId="26886"/>
    <cellStyle name="SAPBEXHLevel1X 3 4 7 2 3" xfId="26885"/>
    <cellStyle name="SAPBEXHLevel1X 3 4 7 2 3 2" xfId="26884"/>
    <cellStyle name="SAPBEXHLevel1X 3 4 7 2 4" xfId="26883"/>
    <cellStyle name="SAPBEXHLevel1X 3 4 7 3" xfId="26882"/>
    <cellStyle name="SAPBEXHLevel1X 3 4 7 3 2" xfId="26881"/>
    <cellStyle name="SAPBEXHLevel1X 3 4 7 4" xfId="26880"/>
    <cellStyle name="SAPBEXHLevel1X 3 4 8" xfId="26879"/>
    <cellStyle name="SAPBEXHLevel1X 3 4 8 2" xfId="26878"/>
    <cellStyle name="SAPBEXHLevel1X 3 4 8 2 2" xfId="26877"/>
    <cellStyle name="SAPBEXHLevel1X 3 4 8 2 2 2" xfId="26876"/>
    <cellStyle name="SAPBEXHLevel1X 3 4 8 2 2 2 2" xfId="26875"/>
    <cellStyle name="SAPBEXHLevel1X 3 4 8 2 2 3" xfId="26874"/>
    <cellStyle name="SAPBEXHLevel1X 3 4 8 2 3" xfId="26873"/>
    <cellStyle name="SAPBEXHLevel1X 3 4 8 2 3 2" xfId="26872"/>
    <cellStyle name="SAPBEXHLevel1X 3 4 8 2 4" xfId="26871"/>
    <cellStyle name="SAPBEXHLevel1X 3 4 8 3" xfId="26870"/>
    <cellStyle name="SAPBEXHLevel1X 3 4 8 3 2" xfId="26869"/>
    <cellStyle name="SAPBEXHLevel1X 3 4 8 3 2 2" xfId="26868"/>
    <cellStyle name="SAPBEXHLevel1X 3 4 8 3 3" xfId="26867"/>
    <cellStyle name="SAPBEXHLevel1X 3 4 8 4" xfId="26866"/>
    <cellStyle name="SAPBEXHLevel1X 3 4 8 4 2" xfId="26865"/>
    <cellStyle name="SAPBEXHLevel1X 3 4 8 5" xfId="26864"/>
    <cellStyle name="SAPBEXHLevel1X 3 5" xfId="26863"/>
    <cellStyle name="SAPBEXHLevel1X 3 5 2" xfId="26862"/>
    <cellStyle name="SAPBEXHLevel1X 3 5 2 2" xfId="26861"/>
    <cellStyle name="SAPBEXHLevel1X 3 5 2 2 2" xfId="26860"/>
    <cellStyle name="SAPBEXHLevel1X 3 5 2 2 2 2" xfId="26859"/>
    <cellStyle name="SAPBEXHLevel1X 3 5 2 2 2 2 2" xfId="26858"/>
    <cellStyle name="SAPBEXHLevel1X 3 5 2 2 2 3" xfId="26857"/>
    <cellStyle name="SAPBEXHLevel1X 3 5 2 2 3" xfId="26856"/>
    <cellStyle name="SAPBEXHLevel1X 3 5 2 2 3 2" xfId="26855"/>
    <cellStyle name="SAPBEXHLevel1X 3 5 2 2 4" xfId="26854"/>
    <cellStyle name="SAPBEXHLevel1X 3 5 2 3" xfId="26853"/>
    <cellStyle name="SAPBEXHLevel1X 3 5 2 3 2" xfId="26852"/>
    <cellStyle name="SAPBEXHLevel1X 3 5 2 4" xfId="26851"/>
    <cellStyle name="SAPBEXHLevel1X 3 5 3" xfId="26850"/>
    <cellStyle name="SAPBEXHLevel1X 3 5 3 2" xfId="26849"/>
    <cellStyle name="SAPBEXHLevel1X 3 5 3 2 2" xfId="26848"/>
    <cellStyle name="SAPBEXHLevel1X 3 5 3 2 2 2" xfId="26847"/>
    <cellStyle name="SAPBEXHLevel1X 3 5 3 2 2 2 2" xfId="26846"/>
    <cellStyle name="SAPBEXHLevel1X 3 5 3 2 2 3" xfId="26845"/>
    <cellStyle name="SAPBEXHLevel1X 3 5 3 2 3" xfId="26844"/>
    <cellStyle name="SAPBEXHLevel1X 3 5 3 2 3 2" xfId="26843"/>
    <cellStyle name="SAPBEXHLevel1X 3 5 3 2 4" xfId="26842"/>
    <cellStyle name="SAPBEXHLevel1X 3 5 3 3" xfId="26841"/>
    <cellStyle name="SAPBEXHLevel1X 3 5 3 3 2" xfId="26840"/>
    <cellStyle name="SAPBEXHLevel1X 3 5 3 3 2 2" xfId="26839"/>
    <cellStyle name="SAPBEXHLevel1X 3 5 3 3 3" xfId="26838"/>
    <cellStyle name="SAPBEXHLevel1X 3 5 3 4" xfId="26837"/>
    <cellStyle name="SAPBEXHLevel1X 3 5 3 4 2" xfId="26836"/>
    <cellStyle name="SAPBEXHLevel1X 3 5 3 5" xfId="26835"/>
    <cellStyle name="SAPBEXHLevel1X 3 5 4" xfId="26834"/>
    <cellStyle name="SAPBEXHLevel1X 3 5 4 2" xfId="26833"/>
    <cellStyle name="SAPBEXHLevel1X 3 5 4 2 2" xfId="26832"/>
    <cellStyle name="SAPBEXHLevel1X 3 5 4 2 2 2" xfId="26831"/>
    <cellStyle name="SAPBEXHLevel1X 3 5 4 2 2 2 2" xfId="26830"/>
    <cellStyle name="SAPBEXHLevel1X 3 5 4 2 2 3" xfId="26829"/>
    <cellStyle name="SAPBEXHLevel1X 3 5 4 2 3" xfId="26828"/>
    <cellStyle name="SAPBEXHLevel1X 3 5 4 2 3 2" xfId="26827"/>
    <cellStyle name="SAPBEXHLevel1X 3 5 4 2 4" xfId="26826"/>
    <cellStyle name="SAPBEXHLevel1X 3 5 4 3" xfId="26825"/>
    <cellStyle name="SAPBEXHLevel1X 3 5 4 3 2" xfId="26824"/>
    <cellStyle name="SAPBEXHLevel1X 3 5 4 4" xfId="26823"/>
    <cellStyle name="SAPBEXHLevel1X 3 5 5" xfId="26822"/>
    <cellStyle name="SAPBEXHLevel1X 3 5 5 2" xfId="26821"/>
    <cellStyle name="SAPBEXHLevel1X 3 5 5 2 2" xfId="26820"/>
    <cellStyle name="SAPBEXHLevel1X 3 5 5 2 2 2" xfId="26819"/>
    <cellStyle name="SAPBEXHLevel1X 3 5 5 2 2 2 2" xfId="26818"/>
    <cellStyle name="SAPBEXHLevel1X 3 5 5 2 2 3" xfId="26817"/>
    <cellStyle name="SAPBEXHLevel1X 3 5 5 2 3" xfId="26816"/>
    <cellStyle name="SAPBEXHLevel1X 3 5 5 2 3 2" xfId="26815"/>
    <cellStyle name="SAPBEXHLevel1X 3 5 5 2 4" xfId="26814"/>
    <cellStyle name="SAPBEXHLevel1X 3 5 5 3" xfId="26813"/>
    <cellStyle name="SAPBEXHLevel1X 3 5 5 3 2" xfId="26812"/>
    <cellStyle name="SAPBEXHLevel1X 3 5 5 3 2 2" xfId="26811"/>
    <cellStyle name="SAPBEXHLevel1X 3 5 5 3 3" xfId="26810"/>
    <cellStyle name="SAPBEXHLevel1X 3 5 5 4" xfId="26809"/>
    <cellStyle name="SAPBEXHLevel1X 3 5 5 4 2" xfId="26808"/>
    <cellStyle name="SAPBEXHLevel1X 3 5 5 5" xfId="26807"/>
    <cellStyle name="SAPBEXHLevel1X 3 5 6" xfId="26806"/>
    <cellStyle name="SAPBEXHLevel1X 3 5 6 2" xfId="26805"/>
    <cellStyle name="SAPBEXHLevel1X 3 6" xfId="26804"/>
    <cellStyle name="SAPBEXHLevel1X 3 6 2" xfId="26803"/>
    <cellStyle name="SAPBEXHLevel1X 3 6 2 2" xfId="26802"/>
    <cellStyle name="SAPBEXHLevel1X 3 6 2 2 2" xfId="26801"/>
    <cellStyle name="SAPBEXHLevel1X 3 6 2 2 2 2" xfId="26800"/>
    <cellStyle name="SAPBEXHLevel1X 3 6 2 2 3" xfId="26799"/>
    <cellStyle name="SAPBEXHLevel1X 3 6 2 3" xfId="26798"/>
    <cellStyle name="SAPBEXHLevel1X 3 6 2 3 2" xfId="26797"/>
    <cellStyle name="SAPBEXHLevel1X 3 6 2 4" xfId="26796"/>
    <cellStyle name="SAPBEXHLevel1X 3 7" xfId="26795"/>
    <cellStyle name="SAPBEXHLevel1X 3 7 2" xfId="26794"/>
    <cellStyle name="SAPBEXHLevel1X 3 7 2 2" xfId="26793"/>
    <cellStyle name="SAPBEXHLevel1X 3 7 2 2 2" xfId="26792"/>
    <cellStyle name="SAPBEXHLevel1X 3 7 2 2 2 2" xfId="26791"/>
    <cellStyle name="SAPBEXHLevel1X 3 7 2 2 3" xfId="26790"/>
    <cellStyle name="SAPBEXHLevel1X 3 7 2 3" xfId="26789"/>
    <cellStyle name="SAPBEXHLevel1X 3 7 2 3 2" xfId="26788"/>
    <cellStyle name="SAPBEXHLevel1X 3 7 2 4" xfId="26787"/>
    <cellStyle name="SAPBEXHLevel1X 3 7 3" xfId="26786"/>
    <cellStyle name="SAPBEXHLevel1X 3 7 3 2" xfId="26785"/>
    <cellStyle name="SAPBEXHLevel1X 3 7 3 2 2" xfId="26784"/>
    <cellStyle name="SAPBEXHLevel1X 3 7 3 3" xfId="26783"/>
    <cellStyle name="SAPBEXHLevel1X 3 7 4" xfId="26782"/>
    <cellStyle name="SAPBEXHLevel1X 3 7 4 2" xfId="26781"/>
    <cellStyle name="SAPBEXHLevel1X 3 7 5" xfId="26780"/>
    <cellStyle name="SAPBEXHLevel1X 4" xfId="26779"/>
    <cellStyle name="SAPBEXHLevel1X 4 2" xfId="26778"/>
    <cellStyle name="SAPBEXHLevel1X 4 2 2" xfId="26777"/>
    <cellStyle name="SAPBEXHLevel1X 4 2 2 2" xfId="26776"/>
    <cellStyle name="SAPBEXHLevel1X 4 2 2 2 2" xfId="26775"/>
    <cellStyle name="SAPBEXHLevel1X 4 2 2 2 2 2" xfId="26774"/>
    <cellStyle name="SAPBEXHLevel1X 4 2 2 2 2 2 2" xfId="26773"/>
    <cellStyle name="SAPBEXHLevel1X 4 2 2 2 2 2 2 2" xfId="26772"/>
    <cellStyle name="SAPBEXHLevel1X 4 2 2 2 2 2 3" xfId="26771"/>
    <cellStyle name="SAPBEXHLevel1X 4 2 2 2 2 3" xfId="26770"/>
    <cellStyle name="SAPBEXHLevel1X 4 2 2 2 2 3 2" xfId="26769"/>
    <cellStyle name="SAPBEXHLevel1X 4 2 2 2 2 4" xfId="26768"/>
    <cellStyle name="SAPBEXHLevel1X 4 2 2 2 3" xfId="26767"/>
    <cellStyle name="SAPBEXHLevel1X 4 2 2 2 3 2" xfId="26766"/>
    <cellStyle name="SAPBEXHLevel1X 4 2 2 3" xfId="26765"/>
    <cellStyle name="SAPBEXHLevel1X 4 2 2 3 2" xfId="26764"/>
    <cellStyle name="SAPBEXHLevel1X 4 2 2 3 2 2" xfId="26763"/>
    <cellStyle name="SAPBEXHLevel1X 4 2 2 3 2 2 2" xfId="26762"/>
    <cellStyle name="SAPBEXHLevel1X 4 2 2 3 2 2 2 2" xfId="26761"/>
    <cellStyle name="SAPBEXHLevel1X 4 2 2 3 2 2 3" xfId="26760"/>
    <cellStyle name="SAPBEXHLevel1X 4 2 2 3 2 3" xfId="26759"/>
    <cellStyle name="SAPBEXHLevel1X 4 2 2 3 2 3 2" xfId="26758"/>
    <cellStyle name="SAPBEXHLevel1X 4 2 2 3 2 4" xfId="26757"/>
    <cellStyle name="SAPBEXHLevel1X 4 2 2 4" xfId="26756"/>
    <cellStyle name="SAPBEXHLevel1X 4 2 2 4 2" xfId="26755"/>
    <cellStyle name="SAPBEXHLevel1X 4 2 2 4 2 2" xfId="26754"/>
    <cellStyle name="SAPBEXHLevel1X 4 2 2 4 2 2 2" xfId="26753"/>
    <cellStyle name="SAPBEXHLevel1X 4 2 2 4 2 2 2 2" xfId="26752"/>
    <cellStyle name="SAPBEXHLevel1X 4 2 2 4 2 2 3" xfId="26751"/>
    <cellStyle name="SAPBEXHLevel1X 4 2 2 4 2 3" xfId="26750"/>
    <cellStyle name="SAPBEXHLevel1X 4 2 2 4 2 3 2" xfId="26749"/>
    <cellStyle name="SAPBEXHLevel1X 4 2 2 4 2 4" xfId="26748"/>
    <cellStyle name="SAPBEXHLevel1X 4 2 2 4 3" xfId="26747"/>
    <cellStyle name="SAPBEXHLevel1X 4 2 2 4 3 2" xfId="26746"/>
    <cellStyle name="SAPBEXHLevel1X 4 2 2 4 4" xfId="26745"/>
    <cellStyle name="SAPBEXHLevel1X 4 2 2 5" xfId="26744"/>
    <cellStyle name="SAPBEXHLevel1X 4 2 2 5 2" xfId="26743"/>
    <cellStyle name="SAPBEXHLevel1X 4 2 2 5 2 2" xfId="26742"/>
    <cellStyle name="SAPBEXHLevel1X 4 2 2 5 2 2 2" xfId="26741"/>
    <cellStyle name="SAPBEXHLevel1X 4 2 2 5 2 2 2 2" xfId="26740"/>
    <cellStyle name="SAPBEXHLevel1X 4 2 2 5 2 2 3" xfId="26739"/>
    <cellStyle name="SAPBEXHLevel1X 4 2 2 5 2 3" xfId="26738"/>
    <cellStyle name="SAPBEXHLevel1X 4 2 2 5 2 3 2" xfId="26737"/>
    <cellStyle name="SAPBEXHLevel1X 4 2 2 5 2 4" xfId="26736"/>
    <cellStyle name="SAPBEXHLevel1X 4 2 2 5 3" xfId="26735"/>
    <cellStyle name="SAPBEXHLevel1X 4 2 2 5 3 2" xfId="26734"/>
    <cellStyle name="SAPBEXHLevel1X 4 2 2 5 3 2 2" xfId="26733"/>
    <cellStyle name="SAPBEXHLevel1X 4 2 2 5 3 3" xfId="26732"/>
    <cellStyle name="SAPBEXHLevel1X 4 2 2 5 4" xfId="26731"/>
    <cellStyle name="SAPBEXHLevel1X 4 2 2 5 4 2" xfId="26730"/>
    <cellStyle name="SAPBEXHLevel1X 4 2 2 5 5" xfId="26729"/>
    <cellStyle name="SAPBEXHLevel1X 4 2 2 6" xfId="26728"/>
    <cellStyle name="SAPBEXHLevel1X 4 2 2 6 2" xfId="26727"/>
    <cellStyle name="SAPBEXHLevel1X 4 2 2 6 2 2" xfId="26726"/>
    <cellStyle name="SAPBEXHLevel1X 4 2 2 6 2 2 2" xfId="26725"/>
    <cellStyle name="SAPBEXHLevel1X 4 2 2 6 2 2 2 2" xfId="26724"/>
    <cellStyle name="SAPBEXHLevel1X 4 2 2 6 2 2 3" xfId="26723"/>
    <cellStyle name="SAPBEXHLevel1X 4 2 2 6 2 3" xfId="26722"/>
    <cellStyle name="SAPBEXHLevel1X 4 2 2 6 2 3 2" xfId="26721"/>
    <cellStyle name="SAPBEXHLevel1X 4 2 2 6 2 4" xfId="26720"/>
    <cellStyle name="SAPBEXHLevel1X 4 2 2 6 3" xfId="26719"/>
    <cellStyle name="SAPBEXHLevel1X 4 2 2 6 3 2" xfId="26718"/>
    <cellStyle name="SAPBEXHLevel1X 4 2 2 6 4" xfId="26717"/>
    <cellStyle name="SAPBEXHLevel1X 4 2 2 7" xfId="26716"/>
    <cellStyle name="SAPBEXHLevel1X 4 2 2 7 2" xfId="26715"/>
    <cellStyle name="SAPBEXHLevel1X 4 2 2 7 2 2" xfId="26714"/>
    <cellStyle name="SAPBEXHLevel1X 4 2 2 7 2 2 2" xfId="26713"/>
    <cellStyle name="SAPBEXHLevel1X 4 2 2 7 2 2 2 2" xfId="26712"/>
    <cellStyle name="SAPBEXHLevel1X 4 2 2 7 2 2 3" xfId="26711"/>
    <cellStyle name="SAPBEXHLevel1X 4 2 2 7 2 3" xfId="26710"/>
    <cellStyle name="SAPBEXHLevel1X 4 2 2 7 2 3 2" xfId="26709"/>
    <cellStyle name="SAPBEXHLevel1X 4 2 2 7 2 4" xfId="26708"/>
    <cellStyle name="SAPBEXHLevel1X 4 2 2 7 3" xfId="26707"/>
    <cellStyle name="SAPBEXHLevel1X 4 2 2 7 3 2" xfId="26706"/>
    <cellStyle name="SAPBEXHLevel1X 4 2 2 7 3 2 2" xfId="26705"/>
    <cellStyle name="SAPBEXHLevel1X 4 2 2 7 3 3" xfId="26704"/>
    <cellStyle name="SAPBEXHLevel1X 4 2 2 7 4" xfId="26703"/>
    <cellStyle name="SAPBEXHLevel1X 4 2 2 7 4 2" xfId="26702"/>
    <cellStyle name="SAPBEXHLevel1X 4 2 2 7 5" xfId="26701"/>
    <cellStyle name="SAPBEXHLevel1X 4 2 3" xfId="26700"/>
    <cellStyle name="SAPBEXHLevel1X 4 2 3 2" xfId="26699"/>
    <cellStyle name="SAPBEXHLevel1X 4 2 3 2 2" xfId="26698"/>
    <cellStyle name="SAPBEXHLevel1X 4 2 3 2 2 2" xfId="26697"/>
    <cellStyle name="SAPBEXHLevel1X 4 2 3 2 2 2 2" xfId="26696"/>
    <cellStyle name="SAPBEXHLevel1X 4 2 3 2 2 3" xfId="26695"/>
    <cellStyle name="SAPBEXHLevel1X 4 2 3 2 3" xfId="26694"/>
    <cellStyle name="SAPBEXHLevel1X 4 2 3 2 3 2" xfId="26693"/>
    <cellStyle name="SAPBEXHLevel1X 4 2 3 2 4" xfId="26692"/>
    <cellStyle name="SAPBEXHLevel1X 4 2 3 3" xfId="26691"/>
    <cellStyle name="SAPBEXHLevel1X 4 2 3 3 2" xfId="26690"/>
    <cellStyle name="SAPBEXHLevel1X 4 2 4" xfId="26689"/>
    <cellStyle name="SAPBEXHLevel1X 4 2 4 2" xfId="26688"/>
    <cellStyle name="SAPBEXHLevel1X 4 2 4 2 2" xfId="26687"/>
    <cellStyle name="SAPBEXHLevel1X 4 2 4 2 2 2" xfId="26686"/>
    <cellStyle name="SAPBEXHLevel1X 4 2 4 2 2 2 2" xfId="26685"/>
    <cellStyle name="SAPBEXHLevel1X 4 2 4 2 2 3" xfId="26684"/>
    <cellStyle name="SAPBEXHLevel1X 4 2 4 2 3" xfId="26683"/>
    <cellStyle name="SAPBEXHLevel1X 4 2 4 2 3 2" xfId="26682"/>
    <cellStyle name="SAPBEXHLevel1X 4 2 4 2 4" xfId="26681"/>
    <cellStyle name="SAPBEXHLevel1X 4 2 5" xfId="26680"/>
    <cellStyle name="SAPBEXHLevel1X 4 2 5 2" xfId="26679"/>
    <cellStyle name="SAPBEXHLevel1X 4 2 5 2 2" xfId="26678"/>
    <cellStyle name="SAPBEXHLevel1X 4 2 5 2 2 2" xfId="26677"/>
    <cellStyle name="SAPBEXHLevel1X 4 2 5 2 2 2 2" xfId="26676"/>
    <cellStyle name="SAPBEXHLevel1X 4 2 5 2 2 3" xfId="26675"/>
    <cellStyle name="SAPBEXHLevel1X 4 2 5 2 3" xfId="26674"/>
    <cellStyle name="SAPBEXHLevel1X 4 2 5 2 3 2" xfId="26673"/>
    <cellStyle name="SAPBEXHLevel1X 4 2 5 2 4" xfId="26672"/>
    <cellStyle name="SAPBEXHLevel1X 4 2 5 3" xfId="26671"/>
    <cellStyle name="SAPBEXHLevel1X 4 2 5 3 2" xfId="26670"/>
    <cellStyle name="SAPBEXHLevel1X 4 2 5 4" xfId="26669"/>
    <cellStyle name="SAPBEXHLevel1X 4 2 6" xfId="26668"/>
    <cellStyle name="SAPBEXHLevel1X 4 2 6 2" xfId="26667"/>
    <cellStyle name="SAPBEXHLevel1X 4 2 6 2 2" xfId="26666"/>
    <cellStyle name="SAPBEXHLevel1X 4 2 6 2 2 2" xfId="26665"/>
    <cellStyle name="SAPBEXHLevel1X 4 2 6 2 2 2 2" xfId="26664"/>
    <cellStyle name="SAPBEXHLevel1X 4 2 6 2 2 3" xfId="26663"/>
    <cellStyle name="SAPBEXHLevel1X 4 2 6 2 3" xfId="26662"/>
    <cellStyle name="SAPBEXHLevel1X 4 2 6 2 3 2" xfId="26661"/>
    <cellStyle name="SAPBEXHLevel1X 4 2 6 2 4" xfId="26660"/>
    <cellStyle name="SAPBEXHLevel1X 4 2 6 3" xfId="26659"/>
    <cellStyle name="SAPBEXHLevel1X 4 2 6 3 2" xfId="26658"/>
    <cellStyle name="SAPBEXHLevel1X 4 2 6 3 2 2" xfId="26657"/>
    <cellStyle name="SAPBEXHLevel1X 4 2 6 3 3" xfId="26656"/>
    <cellStyle name="SAPBEXHLevel1X 4 2 6 4" xfId="26655"/>
    <cellStyle name="SAPBEXHLevel1X 4 2 6 4 2" xfId="26654"/>
    <cellStyle name="SAPBEXHLevel1X 4 2 6 5" xfId="26653"/>
    <cellStyle name="SAPBEXHLevel1X 4 2 7" xfId="26652"/>
    <cellStyle name="SAPBEXHLevel1X 4 2 7 2" xfId="26651"/>
    <cellStyle name="SAPBEXHLevel1X 4 2 7 2 2" xfId="26650"/>
    <cellStyle name="SAPBEXHLevel1X 4 2 7 2 2 2" xfId="26649"/>
    <cellStyle name="SAPBEXHLevel1X 4 2 7 2 2 2 2" xfId="26648"/>
    <cellStyle name="SAPBEXHLevel1X 4 2 7 2 2 3" xfId="26647"/>
    <cellStyle name="SAPBEXHLevel1X 4 2 7 2 3" xfId="26646"/>
    <cellStyle name="SAPBEXHLevel1X 4 2 7 2 3 2" xfId="26645"/>
    <cellStyle name="SAPBEXHLevel1X 4 2 7 2 4" xfId="26644"/>
    <cellStyle name="SAPBEXHLevel1X 4 2 7 3" xfId="26643"/>
    <cellStyle name="SAPBEXHLevel1X 4 2 7 3 2" xfId="26642"/>
    <cellStyle name="SAPBEXHLevel1X 4 2 7 4" xfId="26641"/>
    <cellStyle name="SAPBEXHLevel1X 4 2 8" xfId="26640"/>
    <cellStyle name="SAPBEXHLevel1X 4 2 8 2" xfId="26639"/>
    <cellStyle name="SAPBEXHLevel1X 4 2 8 2 2" xfId="26638"/>
    <cellStyle name="SAPBEXHLevel1X 4 2 8 2 2 2" xfId="26637"/>
    <cellStyle name="SAPBEXHLevel1X 4 2 8 2 2 2 2" xfId="26636"/>
    <cellStyle name="SAPBEXHLevel1X 4 2 8 2 2 3" xfId="26635"/>
    <cellStyle name="SAPBEXHLevel1X 4 2 8 2 3" xfId="26634"/>
    <cellStyle name="SAPBEXHLevel1X 4 2 8 2 3 2" xfId="26633"/>
    <cellStyle name="SAPBEXHLevel1X 4 2 8 2 4" xfId="26632"/>
    <cellStyle name="SAPBEXHLevel1X 4 2 8 3" xfId="26631"/>
    <cellStyle name="SAPBEXHLevel1X 4 2 8 3 2" xfId="26630"/>
    <cellStyle name="SAPBEXHLevel1X 4 2 8 3 2 2" xfId="26629"/>
    <cellStyle name="SAPBEXHLevel1X 4 2 8 3 3" xfId="26628"/>
    <cellStyle name="SAPBEXHLevel1X 4 2 8 4" xfId="26627"/>
    <cellStyle name="SAPBEXHLevel1X 4 2 8 4 2" xfId="26626"/>
    <cellStyle name="SAPBEXHLevel1X 4 2 8 5" xfId="26625"/>
    <cellStyle name="SAPBEXHLevel1X 4 3" xfId="26624"/>
    <cellStyle name="SAPBEXHLevel1X 4 3 2" xfId="26623"/>
    <cellStyle name="SAPBEXHLevel1X 4 3 2 2" xfId="26622"/>
    <cellStyle name="SAPBEXHLevel1X 4 3 2 2 2" xfId="26621"/>
    <cellStyle name="SAPBEXHLevel1X 4 3 2 2 2 2" xfId="26620"/>
    <cellStyle name="SAPBEXHLevel1X 4 3 2 2 2 2 2" xfId="26619"/>
    <cellStyle name="SAPBEXHLevel1X 4 3 2 2 2 3" xfId="26618"/>
    <cellStyle name="SAPBEXHLevel1X 4 3 2 2 3" xfId="26617"/>
    <cellStyle name="SAPBEXHLevel1X 4 3 2 2 3 2" xfId="26616"/>
    <cellStyle name="SAPBEXHLevel1X 4 3 2 2 4" xfId="26615"/>
    <cellStyle name="SAPBEXHLevel1X 4 3 2 3" xfId="26614"/>
    <cellStyle name="SAPBEXHLevel1X 4 3 2 3 2" xfId="26613"/>
    <cellStyle name="SAPBEXHLevel1X 4 3 3" xfId="26612"/>
    <cellStyle name="SAPBEXHLevel1X 4 3 3 2" xfId="26611"/>
    <cellStyle name="SAPBEXHLevel1X 4 3 3 2 2" xfId="26610"/>
    <cellStyle name="SAPBEXHLevel1X 4 3 3 2 2 2" xfId="26609"/>
    <cellStyle name="SAPBEXHLevel1X 4 3 3 2 2 2 2" xfId="26608"/>
    <cellStyle name="SAPBEXHLevel1X 4 3 3 2 2 3" xfId="26607"/>
    <cellStyle name="SAPBEXHLevel1X 4 3 3 2 3" xfId="26606"/>
    <cellStyle name="SAPBEXHLevel1X 4 3 3 2 3 2" xfId="26605"/>
    <cellStyle name="SAPBEXHLevel1X 4 3 3 2 4" xfId="26604"/>
    <cellStyle name="SAPBEXHLevel1X 4 3 4" xfId="26603"/>
    <cellStyle name="SAPBEXHLevel1X 4 3 4 2" xfId="26602"/>
    <cellStyle name="SAPBEXHLevel1X 4 3 4 2 2" xfId="26601"/>
    <cellStyle name="SAPBEXHLevel1X 4 3 4 2 2 2" xfId="26600"/>
    <cellStyle name="SAPBEXHLevel1X 4 3 4 2 2 2 2" xfId="26599"/>
    <cellStyle name="SAPBEXHLevel1X 4 3 4 2 2 3" xfId="26598"/>
    <cellStyle name="SAPBEXHLevel1X 4 3 4 2 3" xfId="26597"/>
    <cellStyle name="SAPBEXHLevel1X 4 3 4 2 3 2" xfId="26596"/>
    <cellStyle name="SAPBEXHLevel1X 4 3 4 2 4" xfId="26595"/>
    <cellStyle name="SAPBEXHLevel1X 4 3 4 3" xfId="26594"/>
    <cellStyle name="SAPBEXHLevel1X 4 3 4 3 2" xfId="26593"/>
    <cellStyle name="SAPBEXHLevel1X 4 3 4 4" xfId="26592"/>
    <cellStyle name="SAPBEXHLevel1X 4 3 5" xfId="26591"/>
    <cellStyle name="SAPBEXHLevel1X 4 3 5 2" xfId="26590"/>
    <cellStyle name="SAPBEXHLevel1X 4 3 5 2 2" xfId="26589"/>
    <cellStyle name="SAPBEXHLevel1X 4 3 5 2 2 2" xfId="26588"/>
    <cellStyle name="SAPBEXHLevel1X 4 3 5 2 2 2 2" xfId="26587"/>
    <cellStyle name="SAPBEXHLevel1X 4 3 5 2 2 3" xfId="26586"/>
    <cellStyle name="SAPBEXHLevel1X 4 3 5 2 3" xfId="26585"/>
    <cellStyle name="SAPBEXHLevel1X 4 3 5 2 3 2" xfId="26584"/>
    <cellStyle name="SAPBEXHLevel1X 4 3 5 2 4" xfId="26583"/>
    <cellStyle name="SAPBEXHLevel1X 4 3 5 3" xfId="26582"/>
    <cellStyle name="SAPBEXHLevel1X 4 3 5 3 2" xfId="26581"/>
    <cellStyle name="SAPBEXHLevel1X 4 3 5 3 2 2" xfId="26580"/>
    <cellStyle name="SAPBEXHLevel1X 4 3 5 3 3" xfId="26579"/>
    <cellStyle name="SAPBEXHLevel1X 4 3 5 4" xfId="26578"/>
    <cellStyle name="SAPBEXHLevel1X 4 3 5 4 2" xfId="26577"/>
    <cellStyle name="SAPBEXHLevel1X 4 3 5 5" xfId="26576"/>
    <cellStyle name="SAPBEXHLevel1X 4 3 6" xfId="26575"/>
    <cellStyle name="SAPBEXHLevel1X 4 3 6 2" xfId="26574"/>
    <cellStyle name="SAPBEXHLevel1X 4 3 6 2 2" xfId="26573"/>
    <cellStyle name="SAPBEXHLevel1X 4 3 6 2 2 2" xfId="26572"/>
    <cellStyle name="SAPBEXHLevel1X 4 3 6 2 2 2 2" xfId="26571"/>
    <cellStyle name="SAPBEXHLevel1X 4 3 6 2 2 3" xfId="26570"/>
    <cellStyle name="SAPBEXHLevel1X 4 3 6 2 3" xfId="26569"/>
    <cellStyle name="SAPBEXHLevel1X 4 3 6 2 3 2" xfId="26568"/>
    <cellStyle name="SAPBEXHLevel1X 4 3 6 2 4" xfId="26567"/>
    <cellStyle name="SAPBEXHLevel1X 4 3 6 3" xfId="26566"/>
    <cellStyle name="SAPBEXHLevel1X 4 3 6 3 2" xfId="26565"/>
    <cellStyle name="SAPBEXHLevel1X 4 3 6 4" xfId="26564"/>
    <cellStyle name="SAPBEXHLevel1X 4 3 7" xfId="26563"/>
    <cellStyle name="SAPBEXHLevel1X 4 3 7 2" xfId="26562"/>
    <cellStyle name="SAPBEXHLevel1X 4 3 7 2 2" xfId="26561"/>
    <cellStyle name="SAPBEXHLevel1X 4 3 7 2 2 2" xfId="26560"/>
    <cellStyle name="SAPBEXHLevel1X 4 3 7 2 2 2 2" xfId="26559"/>
    <cellStyle name="SAPBEXHLevel1X 4 3 7 2 2 3" xfId="26558"/>
    <cellStyle name="SAPBEXHLevel1X 4 3 7 2 3" xfId="26557"/>
    <cellStyle name="SAPBEXHLevel1X 4 3 7 2 3 2" xfId="26556"/>
    <cellStyle name="SAPBEXHLevel1X 4 3 7 2 4" xfId="26555"/>
    <cellStyle name="SAPBEXHLevel1X 4 3 7 3" xfId="26554"/>
    <cellStyle name="SAPBEXHLevel1X 4 3 7 3 2" xfId="26553"/>
    <cellStyle name="SAPBEXHLevel1X 4 3 7 3 2 2" xfId="26552"/>
    <cellStyle name="SAPBEXHLevel1X 4 3 7 3 3" xfId="26551"/>
    <cellStyle name="SAPBEXHLevel1X 4 3 7 4" xfId="26550"/>
    <cellStyle name="SAPBEXHLevel1X 4 3 7 4 2" xfId="26549"/>
    <cellStyle name="SAPBEXHLevel1X 4 3 7 5" xfId="26548"/>
    <cellStyle name="SAPBEXHLevel1X 4 4" xfId="26547"/>
    <cellStyle name="SAPBEXHLevel1X 4 4 2" xfId="26546"/>
    <cellStyle name="SAPBEXHLevel1X 4 4 2 2" xfId="26545"/>
    <cellStyle name="SAPBEXHLevel1X 4 4 2 2 2" xfId="26544"/>
    <cellStyle name="SAPBEXHLevel1X 4 4 2 2 2 2" xfId="26543"/>
    <cellStyle name="SAPBEXHLevel1X 4 4 2 2 3" xfId="26542"/>
    <cellStyle name="SAPBEXHLevel1X 4 4 2 3" xfId="26541"/>
    <cellStyle name="SAPBEXHLevel1X 4 4 2 3 2" xfId="26540"/>
    <cellStyle name="SAPBEXHLevel1X 4 4 2 4" xfId="26539"/>
    <cellStyle name="SAPBEXHLevel1X 4 4 3" xfId="26538"/>
    <cellStyle name="SAPBEXHLevel1X 4 4 3 2" xfId="26537"/>
    <cellStyle name="SAPBEXHLevel1X 4 5" xfId="26536"/>
    <cellStyle name="SAPBEXHLevel1X 4 5 2" xfId="26535"/>
    <cellStyle name="SAPBEXHLevel1X 4 5 2 2" xfId="26534"/>
    <cellStyle name="SAPBEXHLevel1X 4 5 2 2 2" xfId="26533"/>
    <cellStyle name="SAPBEXHLevel1X 4 5 2 2 2 2" xfId="26532"/>
    <cellStyle name="SAPBEXHLevel1X 4 5 2 2 3" xfId="26531"/>
    <cellStyle name="SAPBEXHLevel1X 4 5 2 3" xfId="26530"/>
    <cellStyle name="SAPBEXHLevel1X 4 5 2 3 2" xfId="26529"/>
    <cellStyle name="SAPBEXHLevel1X 4 5 2 4" xfId="26528"/>
    <cellStyle name="SAPBEXHLevel1X 4 6" xfId="26527"/>
    <cellStyle name="SAPBEXHLevel1X 4 6 2" xfId="26526"/>
    <cellStyle name="SAPBEXHLevel1X 4 6 2 2" xfId="26525"/>
    <cellStyle name="SAPBEXHLevel1X 4 6 2 2 2" xfId="26524"/>
    <cellStyle name="SAPBEXHLevel1X 4 6 2 2 2 2" xfId="26523"/>
    <cellStyle name="SAPBEXHLevel1X 4 6 2 2 3" xfId="26522"/>
    <cellStyle name="SAPBEXHLevel1X 4 6 2 3" xfId="26521"/>
    <cellStyle name="SAPBEXHLevel1X 4 6 2 3 2" xfId="26520"/>
    <cellStyle name="SAPBEXHLevel1X 4 6 2 4" xfId="26519"/>
    <cellStyle name="SAPBEXHLevel1X 4 6 3" xfId="26518"/>
    <cellStyle name="SAPBEXHLevel1X 4 6 3 2" xfId="26517"/>
    <cellStyle name="SAPBEXHLevel1X 4 6 4" xfId="26516"/>
    <cellStyle name="SAPBEXHLevel1X 4 7" xfId="26515"/>
    <cellStyle name="SAPBEXHLevel1X 4 7 2" xfId="26514"/>
    <cellStyle name="SAPBEXHLevel1X 4 7 2 2" xfId="26513"/>
    <cellStyle name="SAPBEXHLevel1X 4 7 2 2 2" xfId="26512"/>
    <cellStyle name="SAPBEXHLevel1X 4 7 2 2 2 2" xfId="26511"/>
    <cellStyle name="SAPBEXHLevel1X 4 7 2 2 3" xfId="26510"/>
    <cellStyle name="SAPBEXHLevel1X 4 7 2 3" xfId="26509"/>
    <cellStyle name="SAPBEXHLevel1X 4 7 2 3 2" xfId="26508"/>
    <cellStyle name="SAPBEXHLevel1X 4 7 2 4" xfId="26507"/>
    <cellStyle name="SAPBEXHLevel1X 4 7 3" xfId="26506"/>
    <cellStyle name="SAPBEXHLevel1X 4 7 3 2" xfId="26505"/>
    <cellStyle name="SAPBEXHLevel1X 4 7 3 2 2" xfId="26504"/>
    <cellStyle name="SAPBEXHLevel1X 4 7 3 3" xfId="26503"/>
    <cellStyle name="SAPBEXHLevel1X 4 7 4" xfId="26502"/>
    <cellStyle name="SAPBEXHLevel1X 4 7 4 2" xfId="26501"/>
    <cellStyle name="SAPBEXHLevel1X 4 7 5" xfId="26500"/>
    <cellStyle name="SAPBEXHLevel1X 4 8" xfId="26499"/>
    <cellStyle name="SAPBEXHLevel1X 4 8 2" xfId="26498"/>
    <cellStyle name="SAPBEXHLevel1X 4 8 2 2" xfId="26497"/>
    <cellStyle name="SAPBEXHLevel1X 4 8 2 2 2" xfId="26496"/>
    <cellStyle name="SAPBEXHLevel1X 4 8 2 2 2 2" xfId="26495"/>
    <cellStyle name="SAPBEXHLevel1X 4 8 2 2 3" xfId="26494"/>
    <cellStyle name="SAPBEXHLevel1X 4 8 2 3" xfId="26493"/>
    <cellStyle name="SAPBEXHLevel1X 4 8 2 3 2" xfId="26492"/>
    <cellStyle name="SAPBEXHLevel1X 4 8 2 4" xfId="26491"/>
    <cellStyle name="SAPBEXHLevel1X 4 8 3" xfId="26490"/>
    <cellStyle name="SAPBEXHLevel1X 4 8 3 2" xfId="26489"/>
    <cellStyle name="SAPBEXHLevel1X 4 8 4" xfId="26488"/>
    <cellStyle name="SAPBEXHLevel1X 4 9" xfId="26487"/>
    <cellStyle name="SAPBEXHLevel1X 4 9 2" xfId="26486"/>
    <cellStyle name="SAPBEXHLevel1X 4 9 2 2" xfId="26485"/>
    <cellStyle name="SAPBEXHLevel1X 4 9 2 2 2" xfId="26484"/>
    <cellStyle name="SAPBEXHLevel1X 4 9 2 2 2 2" xfId="26483"/>
    <cellStyle name="SAPBEXHLevel1X 4 9 2 2 3" xfId="26482"/>
    <cellStyle name="SAPBEXHLevel1X 4 9 2 3" xfId="26481"/>
    <cellStyle name="SAPBEXHLevel1X 4 9 2 3 2" xfId="26480"/>
    <cellStyle name="SAPBEXHLevel1X 4 9 2 4" xfId="26479"/>
    <cellStyle name="SAPBEXHLevel1X 4 9 3" xfId="26478"/>
    <cellStyle name="SAPBEXHLevel1X 4 9 3 2" xfId="26477"/>
    <cellStyle name="SAPBEXHLevel1X 4 9 3 2 2" xfId="26476"/>
    <cellStyle name="SAPBEXHLevel1X 4 9 3 3" xfId="26475"/>
    <cellStyle name="SAPBEXHLevel1X 4 9 4" xfId="26474"/>
    <cellStyle name="SAPBEXHLevel1X 4 9 4 2" xfId="26473"/>
    <cellStyle name="SAPBEXHLevel1X 4 9 5" xfId="26472"/>
    <cellStyle name="SAPBEXHLevel1X 5" xfId="26471"/>
    <cellStyle name="SAPBEXHLevel1X 5 2" xfId="26470"/>
    <cellStyle name="SAPBEXHLevel1X 5 2 2" xfId="26469"/>
    <cellStyle name="SAPBEXHLevel1X 5 2 2 2" xfId="26468"/>
    <cellStyle name="SAPBEXHLevel1X 5 2 2 2 2" xfId="26467"/>
    <cellStyle name="SAPBEXHLevel1X 5 2 2 2 2 2" xfId="26466"/>
    <cellStyle name="SAPBEXHLevel1X 5 2 2 2 2 2 2" xfId="26465"/>
    <cellStyle name="SAPBEXHLevel1X 5 2 2 2 2 3" xfId="26464"/>
    <cellStyle name="SAPBEXHLevel1X 5 2 2 2 3" xfId="26463"/>
    <cellStyle name="SAPBEXHLevel1X 5 2 2 2 3 2" xfId="26462"/>
    <cellStyle name="SAPBEXHLevel1X 5 2 2 2 4" xfId="26461"/>
    <cellStyle name="SAPBEXHLevel1X 5 2 2 3" xfId="26460"/>
    <cellStyle name="SAPBEXHLevel1X 5 2 2 3 2" xfId="26459"/>
    <cellStyle name="SAPBEXHLevel1X 5 2 3" xfId="26458"/>
    <cellStyle name="SAPBEXHLevel1X 5 2 3 2" xfId="26457"/>
    <cellStyle name="SAPBEXHLevel1X 5 2 3 2 2" xfId="26456"/>
    <cellStyle name="SAPBEXHLevel1X 5 2 3 2 2 2" xfId="26455"/>
    <cellStyle name="SAPBEXHLevel1X 5 2 3 2 2 2 2" xfId="26454"/>
    <cellStyle name="SAPBEXHLevel1X 5 2 3 2 2 3" xfId="26453"/>
    <cellStyle name="SAPBEXHLevel1X 5 2 3 2 3" xfId="26452"/>
    <cellStyle name="SAPBEXHLevel1X 5 2 3 2 3 2" xfId="26451"/>
    <cellStyle name="SAPBEXHLevel1X 5 2 3 2 4" xfId="26450"/>
    <cellStyle name="SAPBEXHLevel1X 5 2 4" xfId="26449"/>
    <cellStyle name="SAPBEXHLevel1X 5 2 4 2" xfId="26448"/>
    <cellStyle name="SAPBEXHLevel1X 5 2 4 2 2" xfId="26447"/>
    <cellStyle name="SAPBEXHLevel1X 5 2 4 2 2 2" xfId="26446"/>
    <cellStyle name="SAPBEXHLevel1X 5 2 4 2 2 2 2" xfId="26445"/>
    <cellStyle name="SAPBEXHLevel1X 5 2 4 2 2 3" xfId="26444"/>
    <cellStyle name="SAPBEXHLevel1X 5 2 4 2 3" xfId="26443"/>
    <cellStyle name="SAPBEXHLevel1X 5 2 4 2 3 2" xfId="26442"/>
    <cellStyle name="SAPBEXHLevel1X 5 2 4 2 4" xfId="26441"/>
    <cellStyle name="SAPBEXHLevel1X 5 2 4 3" xfId="26440"/>
    <cellStyle name="SAPBEXHLevel1X 5 2 4 3 2" xfId="26439"/>
    <cellStyle name="SAPBEXHLevel1X 5 2 4 4" xfId="26438"/>
    <cellStyle name="SAPBEXHLevel1X 5 2 5" xfId="26437"/>
    <cellStyle name="SAPBEXHLevel1X 5 2 5 2" xfId="26436"/>
    <cellStyle name="SAPBEXHLevel1X 5 2 5 2 2" xfId="26435"/>
    <cellStyle name="SAPBEXHLevel1X 5 2 5 2 2 2" xfId="26434"/>
    <cellStyle name="SAPBEXHLevel1X 5 2 5 2 2 2 2" xfId="26433"/>
    <cellStyle name="SAPBEXHLevel1X 5 2 5 2 2 3" xfId="26432"/>
    <cellStyle name="SAPBEXHLevel1X 5 2 5 2 3" xfId="26431"/>
    <cellStyle name="SAPBEXHLevel1X 5 2 5 2 3 2" xfId="26430"/>
    <cellStyle name="SAPBEXHLevel1X 5 2 5 2 4" xfId="26429"/>
    <cellStyle name="SAPBEXHLevel1X 5 2 5 3" xfId="26428"/>
    <cellStyle name="SAPBEXHLevel1X 5 2 5 3 2" xfId="26427"/>
    <cellStyle name="SAPBEXHLevel1X 5 2 5 3 2 2" xfId="26426"/>
    <cellStyle name="SAPBEXHLevel1X 5 2 5 3 3" xfId="26425"/>
    <cellStyle name="SAPBEXHLevel1X 5 2 5 4" xfId="26424"/>
    <cellStyle name="SAPBEXHLevel1X 5 2 5 4 2" xfId="26423"/>
    <cellStyle name="SAPBEXHLevel1X 5 2 5 5" xfId="26422"/>
    <cellStyle name="SAPBEXHLevel1X 5 2 6" xfId="26421"/>
    <cellStyle name="SAPBEXHLevel1X 5 2 6 2" xfId="26420"/>
    <cellStyle name="SAPBEXHLevel1X 5 2 6 2 2" xfId="26419"/>
    <cellStyle name="SAPBEXHLevel1X 5 2 6 2 2 2" xfId="26418"/>
    <cellStyle name="SAPBEXHLevel1X 5 2 6 2 2 2 2" xfId="26417"/>
    <cellStyle name="SAPBEXHLevel1X 5 2 6 2 2 3" xfId="26416"/>
    <cellStyle name="SAPBEXHLevel1X 5 2 6 2 3" xfId="26415"/>
    <cellStyle name="SAPBEXHLevel1X 5 2 6 2 3 2" xfId="26414"/>
    <cellStyle name="SAPBEXHLevel1X 5 2 6 2 4" xfId="26413"/>
    <cellStyle name="SAPBEXHLevel1X 5 2 6 3" xfId="26412"/>
    <cellStyle name="SAPBEXHLevel1X 5 2 6 3 2" xfId="26411"/>
    <cellStyle name="SAPBEXHLevel1X 5 2 6 4" xfId="26410"/>
    <cellStyle name="SAPBEXHLevel1X 5 2 7" xfId="26409"/>
    <cellStyle name="SAPBEXHLevel1X 5 2 7 2" xfId="26408"/>
    <cellStyle name="SAPBEXHLevel1X 5 2 7 2 2" xfId="26407"/>
    <cellStyle name="SAPBEXHLevel1X 5 2 7 2 2 2" xfId="26406"/>
    <cellStyle name="SAPBEXHLevel1X 5 2 7 2 2 2 2" xfId="26405"/>
    <cellStyle name="SAPBEXHLevel1X 5 2 7 2 2 3" xfId="26404"/>
    <cellStyle name="SAPBEXHLevel1X 5 2 7 2 3" xfId="26403"/>
    <cellStyle name="SAPBEXHLevel1X 5 2 7 2 3 2" xfId="26402"/>
    <cellStyle name="SAPBEXHLevel1X 5 2 7 2 4" xfId="26401"/>
    <cellStyle name="SAPBEXHLevel1X 5 2 7 3" xfId="26400"/>
    <cellStyle name="SAPBEXHLevel1X 5 2 7 3 2" xfId="26399"/>
    <cellStyle name="SAPBEXHLevel1X 5 2 7 3 2 2" xfId="26398"/>
    <cellStyle name="SAPBEXHLevel1X 5 2 7 3 3" xfId="26397"/>
    <cellStyle name="SAPBEXHLevel1X 5 2 7 4" xfId="26396"/>
    <cellStyle name="SAPBEXHLevel1X 5 2 7 4 2" xfId="26395"/>
    <cellStyle name="SAPBEXHLevel1X 5 2 7 5" xfId="26394"/>
    <cellStyle name="SAPBEXHLevel1X 5 3" xfId="26393"/>
    <cellStyle name="SAPBEXHLevel1X 5 3 2" xfId="26392"/>
    <cellStyle name="SAPBEXHLevel1X 5 3 2 2" xfId="26391"/>
    <cellStyle name="SAPBEXHLevel1X 5 3 2 2 2" xfId="26390"/>
    <cellStyle name="SAPBEXHLevel1X 5 3 2 2 2 2" xfId="26389"/>
    <cellStyle name="SAPBEXHLevel1X 5 3 2 2 3" xfId="26388"/>
    <cellStyle name="SAPBEXHLevel1X 5 3 2 3" xfId="26387"/>
    <cellStyle name="SAPBEXHLevel1X 5 3 2 3 2" xfId="26386"/>
    <cellStyle name="SAPBEXHLevel1X 5 3 2 4" xfId="26385"/>
    <cellStyle name="SAPBEXHLevel1X 5 3 3" xfId="26384"/>
    <cellStyle name="SAPBEXHLevel1X 5 3 3 2" xfId="26383"/>
    <cellStyle name="SAPBEXHLevel1X 5 4" xfId="26382"/>
    <cellStyle name="SAPBEXHLevel1X 5 4 2" xfId="26381"/>
    <cellStyle name="SAPBEXHLevel1X 5 4 2 2" xfId="26380"/>
    <cellStyle name="SAPBEXHLevel1X 5 4 2 2 2" xfId="26379"/>
    <cellStyle name="SAPBEXHLevel1X 5 4 2 2 2 2" xfId="26378"/>
    <cellStyle name="SAPBEXHLevel1X 5 4 2 2 3" xfId="26377"/>
    <cellStyle name="SAPBEXHLevel1X 5 4 2 3" xfId="26376"/>
    <cellStyle name="SAPBEXHLevel1X 5 4 2 3 2" xfId="26375"/>
    <cellStyle name="SAPBEXHLevel1X 5 4 2 4" xfId="26374"/>
    <cellStyle name="SAPBEXHLevel1X 5 5" xfId="26373"/>
    <cellStyle name="SAPBEXHLevel1X 5 5 2" xfId="26372"/>
    <cellStyle name="SAPBEXHLevel1X 5 5 2 2" xfId="26371"/>
    <cellStyle name="SAPBEXHLevel1X 5 5 2 2 2" xfId="26370"/>
    <cellStyle name="SAPBEXHLevel1X 5 5 2 2 2 2" xfId="26369"/>
    <cellStyle name="SAPBEXHLevel1X 5 5 2 2 3" xfId="26368"/>
    <cellStyle name="SAPBEXHLevel1X 5 5 2 3" xfId="26367"/>
    <cellStyle name="SAPBEXHLevel1X 5 5 2 3 2" xfId="26366"/>
    <cellStyle name="SAPBEXHLevel1X 5 5 2 4" xfId="26365"/>
    <cellStyle name="SAPBEXHLevel1X 5 5 3" xfId="26364"/>
    <cellStyle name="SAPBEXHLevel1X 5 5 3 2" xfId="26363"/>
    <cellStyle name="SAPBEXHLevel1X 5 5 4" xfId="26362"/>
    <cellStyle name="SAPBEXHLevel1X 5 6" xfId="26361"/>
    <cellStyle name="SAPBEXHLevel1X 5 6 2" xfId="26360"/>
    <cellStyle name="SAPBEXHLevel1X 5 6 2 2" xfId="26359"/>
    <cellStyle name="SAPBEXHLevel1X 5 6 2 2 2" xfId="26358"/>
    <cellStyle name="SAPBEXHLevel1X 5 6 2 2 2 2" xfId="26357"/>
    <cellStyle name="SAPBEXHLevel1X 5 6 2 2 3" xfId="26356"/>
    <cellStyle name="SAPBEXHLevel1X 5 6 2 3" xfId="26355"/>
    <cellStyle name="SAPBEXHLevel1X 5 6 2 3 2" xfId="26354"/>
    <cellStyle name="SAPBEXHLevel1X 5 6 2 4" xfId="26353"/>
    <cellStyle name="SAPBEXHLevel1X 5 6 3" xfId="26352"/>
    <cellStyle name="SAPBEXHLevel1X 5 6 3 2" xfId="26351"/>
    <cellStyle name="SAPBEXHLevel1X 5 6 3 2 2" xfId="26350"/>
    <cellStyle name="SAPBEXHLevel1X 5 6 3 3" xfId="26349"/>
    <cellStyle name="SAPBEXHLevel1X 5 6 4" xfId="26348"/>
    <cellStyle name="SAPBEXHLevel1X 5 6 4 2" xfId="26347"/>
    <cellStyle name="SAPBEXHLevel1X 5 6 5" xfId="26346"/>
    <cellStyle name="SAPBEXHLevel1X 5 7" xfId="26345"/>
    <cellStyle name="SAPBEXHLevel1X 5 7 2" xfId="26344"/>
    <cellStyle name="SAPBEXHLevel1X 5 7 2 2" xfId="26343"/>
    <cellStyle name="SAPBEXHLevel1X 5 7 2 2 2" xfId="26342"/>
    <cellStyle name="SAPBEXHLevel1X 5 7 2 2 2 2" xfId="26341"/>
    <cellStyle name="SAPBEXHLevel1X 5 7 2 2 3" xfId="26340"/>
    <cellStyle name="SAPBEXHLevel1X 5 7 2 3" xfId="26339"/>
    <cellStyle name="SAPBEXHLevel1X 5 7 2 3 2" xfId="26338"/>
    <cellStyle name="SAPBEXHLevel1X 5 7 2 4" xfId="26337"/>
    <cellStyle name="SAPBEXHLevel1X 5 7 3" xfId="26336"/>
    <cellStyle name="SAPBEXHLevel1X 5 7 3 2" xfId="26335"/>
    <cellStyle name="SAPBEXHLevel1X 5 7 4" xfId="26334"/>
    <cellStyle name="SAPBEXHLevel1X 5 8" xfId="26333"/>
    <cellStyle name="SAPBEXHLevel1X 5 8 2" xfId="26332"/>
    <cellStyle name="SAPBEXHLevel1X 5 8 2 2" xfId="26331"/>
    <cellStyle name="SAPBEXHLevel1X 5 8 2 2 2" xfId="26330"/>
    <cellStyle name="SAPBEXHLevel1X 5 8 2 2 2 2" xfId="26329"/>
    <cellStyle name="SAPBEXHLevel1X 5 8 2 2 3" xfId="26328"/>
    <cellStyle name="SAPBEXHLevel1X 5 8 2 3" xfId="26327"/>
    <cellStyle name="SAPBEXHLevel1X 5 8 2 3 2" xfId="26326"/>
    <cellStyle name="SAPBEXHLevel1X 5 8 2 4" xfId="26325"/>
    <cellStyle name="SAPBEXHLevel1X 5 8 3" xfId="26324"/>
    <cellStyle name="SAPBEXHLevel1X 5 8 3 2" xfId="26323"/>
    <cellStyle name="SAPBEXHLevel1X 5 8 3 2 2" xfId="26322"/>
    <cellStyle name="SAPBEXHLevel1X 5 8 3 3" xfId="26321"/>
    <cellStyle name="SAPBEXHLevel1X 5 8 4" xfId="26320"/>
    <cellStyle name="SAPBEXHLevel1X 5 8 4 2" xfId="26319"/>
    <cellStyle name="SAPBEXHLevel1X 5 8 5" xfId="26318"/>
    <cellStyle name="SAPBEXHLevel1X 6" xfId="26317"/>
    <cellStyle name="SAPBEXHLevel1X 6 2" xfId="26316"/>
    <cellStyle name="SAPBEXHLevel1X 6 2 2" xfId="26315"/>
    <cellStyle name="SAPBEXHLevel1X 6 2 2 2" xfId="26314"/>
    <cellStyle name="SAPBEXHLevel1X 6 2 2 2 2" xfId="26313"/>
    <cellStyle name="SAPBEXHLevel1X 6 2 2 2 2 2" xfId="26312"/>
    <cellStyle name="SAPBEXHLevel1X 6 2 2 2 2 2 2" xfId="26311"/>
    <cellStyle name="SAPBEXHLevel1X 6 2 2 2 2 3" xfId="26310"/>
    <cellStyle name="SAPBEXHLevel1X 6 2 2 2 3" xfId="26309"/>
    <cellStyle name="SAPBEXHLevel1X 6 2 2 2 3 2" xfId="26308"/>
    <cellStyle name="SAPBEXHLevel1X 6 2 2 2 4" xfId="26307"/>
    <cellStyle name="SAPBEXHLevel1X 6 2 2 3" xfId="26306"/>
    <cellStyle name="SAPBEXHLevel1X 6 2 2 3 2" xfId="26305"/>
    <cellStyle name="SAPBEXHLevel1X 6 2 3" xfId="26304"/>
    <cellStyle name="SAPBEXHLevel1X 6 2 3 2" xfId="26303"/>
    <cellStyle name="SAPBEXHLevel1X 6 2 3 2 2" xfId="26302"/>
    <cellStyle name="SAPBEXHLevel1X 6 2 3 2 2 2" xfId="26301"/>
    <cellStyle name="SAPBEXHLevel1X 6 2 3 2 2 2 2" xfId="26300"/>
    <cellStyle name="SAPBEXHLevel1X 6 2 3 2 2 3" xfId="26299"/>
    <cellStyle name="SAPBEXHLevel1X 6 2 3 2 3" xfId="26298"/>
    <cellStyle name="SAPBEXHLevel1X 6 2 3 2 3 2" xfId="26297"/>
    <cellStyle name="SAPBEXHLevel1X 6 2 3 2 4" xfId="26296"/>
    <cellStyle name="SAPBEXHLevel1X 6 2 4" xfId="26295"/>
    <cellStyle name="SAPBEXHLevel1X 6 2 4 2" xfId="26294"/>
    <cellStyle name="SAPBEXHLevel1X 6 2 4 2 2" xfId="26293"/>
    <cellStyle name="SAPBEXHLevel1X 6 2 4 2 2 2" xfId="26292"/>
    <cellStyle name="SAPBEXHLevel1X 6 2 4 2 2 2 2" xfId="26291"/>
    <cellStyle name="SAPBEXHLevel1X 6 2 4 2 2 3" xfId="26290"/>
    <cellStyle name="SAPBEXHLevel1X 6 2 4 2 3" xfId="26289"/>
    <cellStyle name="SAPBEXHLevel1X 6 2 4 2 3 2" xfId="26288"/>
    <cellStyle name="SAPBEXHLevel1X 6 2 4 2 4" xfId="26287"/>
    <cellStyle name="SAPBEXHLevel1X 6 2 4 3" xfId="26286"/>
    <cellStyle name="SAPBEXHLevel1X 6 2 4 3 2" xfId="26285"/>
    <cellStyle name="SAPBEXHLevel1X 6 2 4 4" xfId="26284"/>
    <cellStyle name="SAPBEXHLevel1X 6 2 5" xfId="26283"/>
    <cellStyle name="SAPBEXHLevel1X 6 2 5 2" xfId="26282"/>
    <cellStyle name="SAPBEXHLevel1X 6 2 5 2 2" xfId="26281"/>
    <cellStyle name="SAPBEXHLevel1X 6 2 5 2 2 2" xfId="26280"/>
    <cellStyle name="SAPBEXHLevel1X 6 2 5 2 2 2 2" xfId="26279"/>
    <cellStyle name="SAPBEXHLevel1X 6 2 5 2 2 3" xfId="26278"/>
    <cellStyle name="SAPBEXHLevel1X 6 2 5 2 3" xfId="26277"/>
    <cellStyle name="SAPBEXHLevel1X 6 2 5 2 3 2" xfId="26276"/>
    <cellStyle name="SAPBEXHLevel1X 6 2 5 2 4" xfId="26275"/>
    <cellStyle name="SAPBEXHLevel1X 6 2 5 3" xfId="26274"/>
    <cellStyle name="SAPBEXHLevel1X 6 2 5 3 2" xfId="26273"/>
    <cellStyle name="SAPBEXHLevel1X 6 2 5 3 2 2" xfId="26272"/>
    <cellStyle name="SAPBEXHLevel1X 6 2 5 3 3" xfId="26271"/>
    <cellStyle name="SAPBEXHLevel1X 6 2 5 4" xfId="26270"/>
    <cellStyle name="SAPBEXHLevel1X 6 2 5 4 2" xfId="26269"/>
    <cellStyle name="SAPBEXHLevel1X 6 2 5 5" xfId="26268"/>
    <cellStyle name="SAPBEXHLevel1X 6 2 6" xfId="26267"/>
    <cellStyle name="SAPBEXHLevel1X 6 2 6 2" xfId="26266"/>
    <cellStyle name="SAPBEXHLevel1X 6 2 6 2 2" xfId="26265"/>
    <cellStyle name="SAPBEXHLevel1X 6 2 6 2 2 2" xfId="26264"/>
    <cellStyle name="SAPBEXHLevel1X 6 2 6 2 2 2 2" xfId="26263"/>
    <cellStyle name="SAPBEXHLevel1X 6 2 6 2 2 3" xfId="26262"/>
    <cellStyle name="SAPBEXHLevel1X 6 2 6 2 3" xfId="26261"/>
    <cellStyle name="SAPBEXHLevel1X 6 2 6 2 3 2" xfId="26260"/>
    <cellStyle name="SAPBEXHLevel1X 6 2 6 2 4" xfId="26259"/>
    <cellStyle name="SAPBEXHLevel1X 6 2 6 3" xfId="26258"/>
    <cellStyle name="SAPBEXHLevel1X 6 2 6 3 2" xfId="26257"/>
    <cellStyle name="SAPBEXHLevel1X 6 2 6 4" xfId="26256"/>
    <cellStyle name="SAPBEXHLevel1X 6 2 7" xfId="26255"/>
    <cellStyle name="SAPBEXHLevel1X 6 2 7 2" xfId="26254"/>
    <cellStyle name="SAPBEXHLevel1X 6 2 7 2 2" xfId="26253"/>
    <cellStyle name="SAPBEXHLevel1X 6 2 7 2 2 2" xfId="26252"/>
    <cellStyle name="SAPBEXHLevel1X 6 2 7 2 2 2 2" xfId="26251"/>
    <cellStyle name="SAPBEXHLevel1X 6 2 7 2 2 3" xfId="26250"/>
    <cellStyle name="SAPBEXHLevel1X 6 2 7 2 3" xfId="26249"/>
    <cellStyle name="SAPBEXHLevel1X 6 2 7 2 3 2" xfId="26248"/>
    <cellStyle name="SAPBEXHLevel1X 6 2 7 2 4" xfId="26247"/>
    <cellStyle name="SAPBEXHLevel1X 6 2 7 3" xfId="26246"/>
    <cellStyle name="SAPBEXHLevel1X 6 2 7 3 2" xfId="26245"/>
    <cellStyle name="SAPBEXHLevel1X 6 2 7 3 2 2" xfId="26244"/>
    <cellStyle name="SAPBEXHLevel1X 6 2 7 3 3" xfId="26243"/>
    <cellStyle name="SAPBEXHLevel1X 6 2 7 4" xfId="26242"/>
    <cellStyle name="SAPBEXHLevel1X 6 2 7 4 2" xfId="26241"/>
    <cellStyle name="SAPBEXHLevel1X 6 2 7 5" xfId="26240"/>
    <cellStyle name="SAPBEXHLevel1X 6 3" xfId="26239"/>
    <cellStyle name="SAPBEXHLevel1X 6 3 2" xfId="26238"/>
    <cellStyle name="SAPBEXHLevel1X 6 3 2 2" xfId="26237"/>
    <cellStyle name="SAPBEXHLevel1X 6 3 2 2 2" xfId="26236"/>
    <cellStyle name="SAPBEXHLevel1X 6 3 2 2 2 2" xfId="26235"/>
    <cellStyle name="SAPBEXHLevel1X 6 3 2 2 3" xfId="26234"/>
    <cellStyle name="SAPBEXHLevel1X 6 3 2 3" xfId="26233"/>
    <cellStyle name="SAPBEXHLevel1X 6 3 2 3 2" xfId="26232"/>
    <cellStyle name="SAPBEXHLevel1X 6 3 2 4" xfId="26231"/>
    <cellStyle name="SAPBEXHLevel1X 6 3 3" xfId="26230"/>
    <cellStyle name="SAPBEXHLevel1X 6 3 3 2" xfId="26229"/>
    <cellStyle name="SAPBEXHLevel1X 6 4" xfId="26228"/>
    <cellStyle name="SAPBEXHLevel1X 6 4 2" xfId="26227"/>
    <cellStyle name="SAPBEXHLevel1X 6 4 2 2" xfId="26226"/>
    <cellStyle name="SAPBEXHLevel1X 6 4 2 2 2" xfId="26225"/>
    <cellStyle name="SAPBEXHLevel1X 6 4 2 2 2 2" xfId="26224"/>
    <cellStyle name="SAPBEXHLevel1X 6 4 2 2 3" xfId="26223"/>
    <cellStyle name="SAPBEXHLevel1X 6 4 2 3" xfId="26222"/>
    <cellStyle name="SAPBEXHLevel1X 6 4 2 3 2" xfId="26221"/>
    <cellStyle name="SAPBEXHLevel1X 6 4 2 4" xfId="26220"/>
    <cellStyle name="SAPBEXHLevel1X 6 5" xfId="26219"/>
    <cellStyle name="SAPBEXHLevel1X 6 5 2" xfId="26218"/>
    <cellStyle name="SAPBEXHLevel1X 6 5 2 2" xfId="26217"/>
    <cellStyle name="SAPBEXHLevel1X 6 5 2 2 2" xfId="26216"/>
    <cellStyle name="SAPBEXHLevel1X 6 5 2 2 2 2" xfId="26215"/>
    <cellStyle name="SAPBEXHLevel1X 6 5 2 2 3" xfId="26214"/>
    <cellStyle name="SAPBEXHLevel1X 6 5 2 3" xfId="26213"/>
    <cellStyle name="SAPBEXHLevel1X 6 5 2 3 2" xfId="26212"/>
    <cellStyle name="SAPBEXHLevel1X 6 5 2 4" xfId="26211"/>
    <cellStyle name="SAPBEXHLevel1X 6 5 3" xfId="26210"/>
    <cellStyle name="SAPBEXHLevel1X 6 5 3 2" xfId="26209"/>
    <cellStyle name="SAPBEXHLevel1X 6 5 4" xfId="26208"/>
    <cellStyle name="SAPBEXHLevel1X 6 6" xfId="26207"/>
    <cellStyle name="SAPBEXHLevel1X 6 6 2" xfId="26206"/>
    <cellStyle name="SAPBEXHLevel1X 6 6 2 2" xfId="26205"/>
    <cellStyle name="SAPBEXHLevel1X 6 6 2 2 2" xfId="26204"/>
    <cellStyle name="SAPBEXHLevel1X 6 6 2 2 2 2" xfId="26203"/>
    <cellStyle name="SAPBEXHLevel1X 6 6 2 2 3" xfId="26202"/>
    <cellStyle name="SAPBEXHLevel1X 6 6 2 3" xfId="26201"/>
    <cellStyle name="SAPBEXHLevel1X 6 6 2 3 2" xfId="26200"/>
    <cellStyle name="SAPBEXHLevel1X 6 6 2 4" xfId="26199"/>
    <cellStyle name="SAPBEXHLevel1X 6 6 3" xfId="26198"/>
    <cellStyle name="SAPBEXHLevel1X 6 6 3 2" xfId="26197"/>
    <cellStyle name="SAPBEXHLevel1X 6 6 3 2 2" xfId="26196"/>
    <cellStyle name="SAPBEXHLevel1X 6 6 3 3" xfId="26195"/>
    <cellStyle name="SAPBEXHLevel1X 6 6 4" xfId="26194"/>
    <cellStyle name="SAPBEXHLevel1X 6 6 4 2" xfId="26193"/>
    <cellStyle name="SAPBEXHLevel1X 6 6 5" xfId="26192"/>
    <cellStyle name="SAPBEXHLevel1X 6 7" xfId="26191"/>
    <cellStyle name="SAPBEXHLevel1X 6 7 2" xfId="26190"/>
    <cellStyle name="SAPBEXHLevel1X 6 7 2 2" xfId="26189"/>
    <cellStyle name="SAPBEXHLevel1X 6 7 2 2 2" xfId="26188"/>
    <cellStyle name="SAPBEXHLevel1X 6 7 2 2 2 2" xfId="26187"/>
    <cellStyle name="SAPBEXHLevel1X 6 7 2 2 3" xfId="26186"/>
    <cellStyle name="SAPBEXHLevel1X 6 7 2 3" xfId="26185"/>
    <cellStyle name="SAPBEXHLevel1X 6 7 2 3 2" xfId="26184"/>
    <cellStyle name="SAPBEXHLevel1X 6 7 2 4" xfId="26183"/>
    <cellStyle name="SAPBEXHLevel1X 6 7 3" xfId="26182"/>
    <cellStyle name="SAPBEXHLevel1X 6 7 3 2" xfId="26181"/>
    <cellStyle name="SAPBEXHLevel1X 6 7 4" xfId="26180"/>
    <cellStyle name="SAPBEXHLevel1X 6 8" xfId="26179"/>
    <cellStyle name="SAPBEXHLevel1X 6 8 2" xfId="26178"/>
    <cellStyle name="SAPBEXHLevel1X 6 8 2 2" xfId="26177"/>
    <cellStyle name="SAPBEXHLevel1X 6 8 2 2 2" xfId="26176"/>
    <cellStyle name="SAPBEXHLevel1X 6 8 2 2 2 2" xfId="26175"/>
    <cellStyle name="SAPBEXHLevel1X 6 8 2 2 3" xfId="26174"/>
    <cellStyle name="SAPBEXHLevel1X 6 8 2 3" xfId="26173"/>
    <cellStyle name="SAPBEXHLevel1X 6 8 2 3 2" xfId="26172"/>
    <cellStyle name="SAPBEXHLevel1X 6 8 2 4" xfId="26171"/>
    <cellStyle name="SAPBEXHLevel1X 6 8 3" xfId="26170"/>
    <cellStyle name="SAPBEXHLevel1X 6 8 3 2" xfId="26169"/>
    <cellStyle name="SAPBEXHLevel1X 6 8 3 2 2" xfId="26168"/>
    <cellStyle name="SAPBEXHLevel1X 6 8 3 3" xfId="26167"/>
    <cellStyle name="SAPBEXHLevel1X 6 8 4" xfId="26166"/>
    <cellStyle name="SAPBEXHLevel1X 6 8 4 2" xfId="26165"/>
    <cellStyle name="SAPBEXHLevel1X 6 8 5" xfId="26164"/>
    <cellStyle name="SAPBEXHLevel1X 7" xfId="26163"/>
    <cellStyle name="SAPBEXHLevel1X 7 2" xfId="26162"/>
    <cellStyle name="SAPBEXHLevel1X 7 2 2" xfId="26161"/>
    <cellStyle name="SAPBEXHLevel1X 7 2 2 2" xfId="26160"/>
    <cellStyle name="SAPBEXHLevel1X 7 2 2 2 2" xfId="26159"/>
    <cellStyle name="SAPBEXHLevel1X 7 2 2 2 2 2" xfId="26158"/>
    <cellStyle name="SAPBEXHLevel1X 7 2 2 2 3" xfId="26157"/>
    <cellStyle name="SAPBEXHLevel1X 7 2 2 3" xfId="26156"/>
    <cellStyle name="SAPBEXHLevel1X 7 2 2 3 2" xfId="26155"/>
    <cellStyle name="SAPBEXHLevel1X 7 2 2 4" xfId="26154"/>
    <cellStyle name="SAPBEXHLevel1X 7 2 3" xfId="26153"/>
    <cellStyle name="SAPBEXHLevel1X 7 2 3 2" xfId="26152"/>
    <cellStyle name="SAPBEXHLevel1X 7 2 4" xfId="26151"/>
    <cellStyle name="SAPBEXHLevel1X 7 3" xfId="26150"/>
    <cellStyle name="SAPBEXHLevel1X 7 3 2" xfId="26149"/>
    <cellStyle name="SAPBEXHLevel1X 7 3 2 2" xfId="26148"/>
    <cellStyle name="SAPBEXHLevel1X 7 3 2 2 2" xfId="26147"/>
    <cellStyle name="SAPBEXHLevel1X 7 3 2 2 2 2" xfId="26146"/>
    <cellStyle name="SAPBEXHLevel1X 7 3 2 2 3" xfId="26145"/>
    <cellStyle name="SAPBEXHLevel1X 7 3 2 3" xfId="26144"/>
    <cellStyle name="SAPBEXHLevel1X 7 3 2 3 2" xfId="26143"/>
    <cellStyle name="SAPBEXHLevel1X 7 3 2 4" xfId="26142"/>
    <cellStyle name="SAPBEXHLevel1X 7 3 3" xfId="26141"/>
    <cellStyle name="SAPBEXHLevel1X 7 3 3 2" xfId="26140"/>
    <cellStyle name="SAPBEXHLevel1X 7 3 3 2 2" xfId="26139"/>
    <cellStyle name="SAPBEXHLevel1X 7 3 3 3" xfId="26138"/>
    <cellStyle name="SAPBEXHLevel1X 7 3 4" xfId="26137"/>
    <cellStyle name="SAPBEXHLevel1X 7 3 4 2" xfId="26136"/>
    <cellStyle name="SAPBEXHLevel1X 7 3 5" xfId="26135"/>
    <cellStyle name="SAPBEXHLevel1X 7 4" xfId="26134"/>
    <cellStyle name="SAPBEXHLevel1X 7 4 2" xfId="26133"/>
    <cellStyle name="SAPBEXHLevel1X 7 4 2 2" xfId="26132"/>
    <cellStyle name="SAPBEXHLevel1X 7 4 2 2 2" xfId="26131"/>
    <cellStyle name="SAPBEXHLevel1X 7 4 2 2 2 2" xfId="26130"/>
    <cellStyle name="SAPBEXHLevel1X 7 4 2 2 3" xfId="26129"/>
    <cellStyle name="SAPBEXHLevel1X 7 4 2 3" xfId="26128"/>
    <cellStyle name="SAPBEXHLevel1X 7 4 2 3 2" xfId="26127"/>
    <cellStyle name="SAPBEXHLevel1X 7 4 2 4" xfId="26126"/>
    <cellStyle name="SAPBEXHLevel1X 7 4 3" xfId="26125"/>
    <cellStyle name="SAPBEXHLevel1X 7 4 3 2" xfId="26124"/>
    <cellStyle name="SAPBEXHLevel1X 7 4 4" xfId="26123"/>
    <cellStyle name="SAPBEXHLevel1X 7 5" xfId="26122"/>
    <cellStyle name="SAPBEXHLevel1X 7 5 2" xfId="26121"/>
    <cellStyle name="SAPBEXHLevel1X 7 5 2 2" xfId="26120"/>
    <cellStyle name="SAPBEXHLevel1X 7 5 2 2 2" xfId="26119"/>
    <cellStyle name="SAPBEXHLevel1X 7 5 2 2 2 2" xfId="26118"/>
    <cellStyle name="SAPBEXHLevel1X 7 5 2 2 3" xfId="26117"/>
    <cellStyle name="SAPBEXHLevel1X 7 5 2 3" xfId="26116"/>
    <cellStyle name="SAPBEXHLevel1X 7 5 2 3 2" xfId="26115"/>
    <cellStyle name="SAPBEXHLevel1X 7 5 2 4" xfId="26114"/>
    <cellStyle name="SAPBEXHLevel1X 7 5 3" xfId="26113"/>
    <cellStyle name="SAPBEXHLevel1X 7 5 3 2" xfId="26112"/>
    <cellStyle name="SAPBEXHLevel1X 7 5 3 2 2" xfId="26111"/>
    <cellStyle name="SAPBEXHLevel1X 7 5 3 3" xfId="26110"/>
    <cellStyle name="SAPBEXHLevel1X 7 5 4" xfId="26109"/>
    <cellStyle name="SAPBEXHLevel1X 7 5 4 2" xfId="26108"/>
    <cellStyle name="SAPBEXHLevel1X 7 5 5" xfId="26107"/>
    <cellStyle name="SAPBEXHLevel1X 7 6" xfId="26106"/>
    <cellStyle name="SAPBEXHLevel1X 7 6 2" xfId="26105"/>
    <cellStyle name="SAPBEXHLevel1X 8" xfId="26104"/>
    <cellStyle name="SAPBEXHLevel1X 8 2" xfId="26103"/>
    <cellStyle name="SAPBEXHLevel1X 8 2 2" xfId="26102"/>
    <cellStyle name="SAPBEXHLevel1X 8 2 2 2" xfId="26101"/>
    <cellStyle name="SAPBEXHLevel1X 8 2 2 2 2" xfId="26100"/>
    <cellStyle name="SAPBEXHLevel1X 8 2 2 3" xfId="26099"/>
    <cellStyle name="SAPBEXHLevel1X 8 2 3" xfId="26098"/>
    <cellStyle name="SAPBEXHLevel1X 8 2 3 2" xfId="26097"/>
    <cellStyle name="SAPBEXHLevel1X 8 2 4" xfId="26096"/>
    <cellStyle name="SAPBEXHLevel1X 9" xfId="26095"/>
    <cellStyle name="SAPBEXHLevel1X 9 2" xfId="26094"/>
    <cellStyle name="SAPBEXHLevel1X 9 2 2" xfId="26093"/>
    <cellStyle name="SAPBEXHLevel1X 9 2 2 2" xfId="26092"/>
    <cellStyle name="SAPBEXHLevel1X 9 2 2 2 2" xfId="26091"/>
    <cellStyle name="SAPBEXHLevel1X 9 2 2 3" xfId="26090"/>
    <cellStyle name="SAPBEXHLevel1X 9 2 3" xfId="26089"/>
    <cellStyle name="SAPBEXHLevel1X 9 2 3 2" xfId="26088"/>
    <cellStyle name="SAPBEXHLevel1X 9 2 4" xfId="26087"/>
    <cellStyle name="SAPBEXHLevel1X 9 3" xfId="26086"/>
    <cellStyle name="SAPBEXHLevel1X 9 3 2" xfId="26085"/>
    <cellStyle name="SAPBEXHLevel1X 9 3 2 2" xfId="26084"/>
    <cellStyle name="SAPBEXHLevel1X 9 3 3" xfId="26083"/>
    <cellStyle name="SAPBEXHLevel1X 9 4" xfId="26082"/>
    <cellStyle name="SAPBEXHLevel1X 9 4 2" xfId="26081"/>
    <cellStyle name="SAPBEXHLevel1X 9 5" xfId="26080"/>
    <cellStyle name="SAPBEXHLevel2" xfId="26079"/>
    <cellStyle name="SAPBEXHLevel2 2" xfId="26078"/>
    <cellStyle name="SAPBEXHLevel2 2 2" xfId="26077"/>
    <cellStyle name="SAPBEXHLevel2 2 2 2" xfId="26076"/>
    <cellStyle name="SAPBEXHLevel2 2 2 2 2" xfId="26075"/>
    <cellStyle name="SAPBEXHLevel2 2 2 2 2 2" xfId="26074"/>
    <cellStyle name="SAPBEXHLevel2 2 2 2 2 2 2" xfId="26073"/>
    <cellStyle name="SAPBEXHLevel2 2 2 2 2 2 2 2" xfId="26072"/>
    <cellStyle name="SAPBEXHLevel2 2 2 2 2 2 2 2 2" xfId="26071"/>
    <cellStyle name="SAPBEXHLevel2 2 2 2 2 2 2 2 2 2" xfId="26070"/>
    <cellStyle name="SAPBEXHLevel2 2 2 2 2 2 2 2 2 2 2" xfId="26069"/>
    <cellStyle name="SAPBEXHLevel2 2 2 2 2 2 2 2 2 3" xfId="26068"/>
    <cellStyle name="SAPBEXHLevel2 2 2 2 2 2 2 2 3" xfId="26067"/>
    <cellStyle name="SAPBEXHLevel2 2 2 2 2 2 2 2 3 2" xfId="26066"/>
    <cellStyle name="SAPBEXHLevel2 2 2 2 2 2 2 2 4" xfId="26065"/>
    <cellStyle name="SAPBEXHLevel2 2 2 2 2 2 2 3" xfId="26064"/>
    <cellStyle name="SAPBEXHLevel2 2 2 2 2 2 2 3 2" xfId="26063"/>
    <cellStyle name="SAPBEXHLevel2 2 2 2 2 2 3" xfId="26062"/>
    <cellStyle name="SAPBEXHLevel2 2 2 2 2 2 3 2" xfId="26061"/>
    <cellStyle name="SAPBEXHLevel2 2 2 2 2 2 3 2 2" xfId="26060"/>
    <cellStyle name="SAPBEXHLevel2 2 2 2 2 2 3 2 2 2" xfId="26059"/>
    <cellStyle name="SAPBEXHLevel2 2 2 2 2 2 3 2 2 2 2" xfId="26058"/>
    <cellStyle name="SAPBEXHLevel2 2 2 2 2 2 3 2 2 3" xfId="26057"/>
    <cellStyle name="SAPBEXHLevel2 2 2 2 2 2 3 2 3" xfId="26056"/>
    <cellStyle name="SAPBEXHLevel2 2 2 2 2 2 3 2 3 2" xfId="26055"/>
    <cellStyle name="SAPBEXHLevel2 2 2 2 2 2 3 2 4" xfId="26054"/>
    <cellStyle name="SAPBEXHLevel2 2 2 2 2 2 4" xfId="26053"/>
    <cellStyle name="SAPBEXHLevel2 2 2 2 2 2 4 2" xfId="26052"/>
    <cellStyle name="SAPBEXHLevel2 2 2 2 2 2 4 2 2" xfId="26051"/>
    <cellStyle name="SAPBEXHLevel2 2 2 2 2 2 4 2 2 2" xfId="26050"/>
    <cellStyle name="SAPBEXHLevel2 2 2 2 2 2 4 2 2 2 2" xfId="26049"/>
    <cellStyle name="SAPBEXHLevel2 2 2 2 2 2 4 2 2 3" xfId="26048"/>
    <cellStyle name="SAPBEXHLevel2 2 2 2 2 2 4 2 3" xfId="26047"/>
    <cellStyle name="SAPBEXHLevel2 2 2 2 2 2 4 2 3 2" xfId="26046"/>
    <cellStyle name="SAPBEXHLevel2 2 2 2 2 2 4 2 4" xfId="26045"/>
    <cellStyle name="SAPBEXHLevel2 2 2 2 2 2 4 3" xfId="26044"/>
    <cellStyle name="SAPBEXHLevel2 2 2 2 2 2 4 3 2" xfId="26043"/>
    <cellStyle name="SAPBEXHLevel2 2 2 2 2 2 4 4" xfId="26042"/>
    <cellStyle name="SAPBEXHLevel2 2 2 2 2 2 5" xfId="26041"/>
    <cellStyle name="SAPBEXHLevel2 2 2 2 2 2 5 2" xfId="26040"/>
    <cellStyle name="SAPBEXHLevel2 2 2 2 2 2 5 2 2" xfId="26039"/>
    <cellStyle name="SAPBEXHLevel2 2 2 2 2 2 5 2 2 2" xfId="26038"/>
    <cellStyle name="SAPBEXHLevel2 2 2 2 2 2 5 2 2 2 2" xfId="26037"/>
    <cellStyle name="SAPBEXHLevel2 2 2 2 2 2 5 2 2 3" xfId="26036"/>
    <cellStyle name="SAPBEXHLevel2 2 2 2 2 2 5 2 3" xfId="26035"/>
    <cellStyle name="SAPBEXHLevel2 2 2 2 2 2 5 2 3 2" xfId="26034"/>
    <cellStyle name="SAPBEXHLevel2 2 2 2 2 2 5 2 4" xfId="26033"/>
    <cellStyle name="SAPBEXHLevel2 2 2 2 2 2 5 3" xfId="26032"/>
    <cellStyle name="SAPBEXHLevel2 2 2 2 2 2 5 3 2" xfId="26031"/>
    <cellStyle name="SAPBEXHLevel2 2 2 2 2 2 5 3 2 2" xfId="26030"/>
    <cellStyle name="SAPBEXHLevel2 2 2 2 2 2 5 3 3" xfId="26029"/>
    <cellStyle name="SAPBEXHLevel2 2 2 2 2 2 5 4" xfId="26028"/>
    <cellStyle name="SAPBEXHLevel2 2 2 2 2 2 5 4 2" xfId="26027"/>
    <cellStyle name="SAPBEXHLevel2 2 2 2 2 2 5 5" xfId="26026"/>
    <cellStyle name="SAPBEXHLevel2 2 2 2 2 2 6" xfId="26025"/>
    <cellStyle name="SAPBEXHLevel2 2 2 2 2 2 6 2" xfId="26024"/>
    <cellStyle name="SAPBEXHLevel2 2 2 2 2 2 6 2 2" xfId="26023"/>
    <cellStyle name="SAPBEXHLevel2 2 2 2 2 2 6 2 2 2" xfId="26022"/>
    <cellStyle name="SAPBEXHLevel2 2 2 2 2 2 6 2 2 2 2" xfId="26021"/>
    <cellStyle name="SAPBEXHLevel2 2 2 2 2 2 6 2 2 3" xfId="26020"/>
    <cellStyle name="SAPBEXHLevel2 2 2 2 2 2 6 2 3" xfId="26019"/>
    <cellStyle name="SAPBEXHLevel2 2 2 2 2 2 6 2 3 2" xfId="26018"/>
    <cellStyle name="SAPBEXHLevel2 2 2 2 2 2 6 2 4" xfId="26017"/>
    <cellStyle name="SAPBEXHLevel2 2 2 2 2 2 6 3" xfId="26016"/>
    <cellStyle name="SAPBEXHLevel2 2 2 2 2 2 6 3 2" xfId="26015"/>
    <cellStyle name="SAPBEXHLevel2 2 2 2 2 2 6 4" xfId="26014"/>
    <cellStyle name="SAPBEXHLevel2 2 2 2 2 2 7" xfId="26013"/>
    <cellStyle name="SAPBEXHLevel2 2 2 2 2 2 7 2" xfId="26012"/>
    <cellStyle name="SAPBEXHLevel2 2 2 2 2 2 7 2 2" xfId="26011"/>
    <cellStyle name="SAPBEXHLevel2 2 2 2 2 2 7 2 2 2" xfId="26010"/>
    <cellStyle name="SAPBEXHLevel2 2 2 2 2 2 7 2 2 2 2" xfId="26009"/>
    <cellStyle name="SAPBEXHLevel2 2 2 2 2 2 7 2 2 3" xfId="26008"/>
    <cellStyle name="SAPBEXHLevel2 2 2 2 2 2 7 2 3" xfId="26007"/>
    <cellStyle name="SAPBEXHLevel2 2 2 2 2 2 7 2 3 2" xfId="26006"/>
    <cellStyle name="SAPBEXHLevel2 2 2 2 2 2 7 2 4" xfId="26005"/>
    <cellStyle name="SAPBEXHLevel2 2 2 2 2 2 7 3" xfId="26004"/>
    <cellStyle name="SAPBEXHLevel2 2 2 2 2 2 7 3 2" xfId="26003"/>
    <cellStyle name="SAPBEXHLevel2 2 2 2 2 2 7 3 2 2" xfId="26002"/>
    <cellStyle name="SAPBEXHLevel2 2 2 2 2 2 7 3 3" xfId="26001"/>
    <cellStyle name="SAPBEXHLevel2 2 2 2 2 2 7 4" xfId="26000"/>
    <cellStyle name="SAPBEXHLevel2 2 2 2 2 2 7 4 2" xfId="25999"/>
    <cellStyle name="SAPBEXHLevel2 2 2 2 2 2 7 5" xfId="25998"/>
    <cellStyle name="SAPBEXHLevel2 2 2 2 2 3" xfId="25997"/>
    <cellStyle name="SAPBEXHLevel2 2 2 2 2 3 2" xfId="25996"/>
    <cellStyle name="SAPBEXHLevel2 2 2 2 2 3 2 2" xfId="25995"/>
    <cellStyle name="SAPBEXHLevel2 2 2 2 2 3 2 2 2" xfId="25994"/>
    <cellStyle name="SAPBEXHLevel2 2 2 2 2 3 2 2 2 2" xfId="25993"/>
    <cellStyle name="SAPBEXHLevel2 2 2 2 2 3 2 2 3" xfId="25992"/>
    <cellStyle name="SAPBEXHLevel2 2 2 2 2 3 2 3" xfId="25991"/>
    <cellStyle name="SAPBEXHLevel2 2 2 2 2 3 2 3 2" xfId="25990"/>
    <cellStyle name="SAPBEXHLevel2 2 2 2 2 3 2 4" xfId="25989"/>
    <cellStyle name="SAPBEXHLevel2 2 2 2 2 3 3" xfId="25988"/>
    <cellStyle name="SAPBEXHLevel2 2 2 2 2 3 3 2" xfId="25987"/>
    <cellStyle name="SAPBEXHLevel2 2 2 2 2 4" xfId="25986"/>
    <cellStyle name="SAPBEXHLevel2 2 2 2 2 4 2" xfId="25985"/>
    <cellStyle name="SAPBEXHLevel2 2 2 2 2 4 2 2" xfId="25984"/>
    <cellStyle name="SAPBEXHLevel2 2 2 2 2 4 2 2 2" xfId="25983"/>
    <cellStyle name="SAPBEXHLevel2 2 2 2 2 4 2 2 2 2" xfId="25982"/>
    <cellStyle name="SAPBEXHLevel2 2 2 2 2 4 2 2 3" xfId="25981"/>
    <cellStyle name="SAPBEXHLevel2 2 2 2 2 4 2 3" xfId="25980"/>
    <cellStyle name="SAPBEXHLevel2 2 2 2 2 4 2 3 2" xfId="25979"/>
    <cellStyle name="SAPBEXHLevel2 2 2 2 2 4 2 4" xfId="25978"/>
    <cellStyle name="SAPBEXHLevel2 2 2 2 2 5" xfId="25977"/>
    <cellStyle name="SAPBEXHLevel2 2 2 2 2 5 2" xfId="25976"/>
    <cellStyle name="SAPBEXHLevel2 2 2 2 2 5 2 2" xfId="25975"/>
    <cellStyle name="SAPBEXHLevel2 2 2 2 2 5 2 2 2" xfId="25974"/>
    <cellStyle name="SAPBEXHLevel2 2 2 2 2 5 2 2 2 2" xfId="25973"/>
    <cellStyle name="SAPBEXHLevel2 2 2 2 2 5 2 2 3" xfId="25972"/>
    <cellStyle name="SAPBEXHLevel2 2 2 2 2 5 2 3" xfId="25971"/>
    <cellStyle name="SAPBEXHLevel2 2 2 2 2 5 2 3 2" xfId="25970"/>
    <cellStyle name="SAPBEXHLevel2 2 2 2 2 5 2 4" xfId="25969"/>
    <cellStyle name="SAPBEXHLevel2 2 2 2 2 5 3" xfId="25968"/>
    <cellStyle name="SAPBEXHLevel2 2 2 2 2 5 3 2" xfId="25967"/>
    <cellStyle name="SAPBEXHLevel2 2 2 2 2 5 4" xfId="25966"/>
    <cellStyle name="SAPBEXHLevel2 2 2 2 2 6" xfId="25965"/>
    <cellStyle name="SAPBEXHLevel2 2 2 2 2 6 2" xfId="25964"/>
    <cellStyle name="SAPBEXHLevel2 2 2 2 2 6 2 2" xfId="25963"/>
    <cellStyle name="SAPBEXHLevel2 2 2 2 2 6 2 2 2" xfId="25962"/>
    <cellStyle name="SAPBEXHLevel2 2 2 2 2 6 2 2 2 2" xfId="25961"/>
    <cellStyle name="SAPBEXHLevel2 2 2 2 2 6 2 2 3" xfId="25960"/>
    <cellStyle name="SAPBEXHLevel2 2 2 2 2 6 2 3" xfId="25959"/>
    <cellStyle name="SAPBEXHLevel2 2 2 2 2 6 2 3 2" xfId="25958"/>
    <cellStyle name="SAPBEXHLevel2 2 2 2 2 6 2 4" xfId="25957"/>
    <cellStyle name="SAPBEXHLevel2 2 2 2 2 6 3" xfId="25956"/>
    <cellStyle name="SAPBEXHLevel2 2 2 2 2 6 3 2" xfId="25955"/>
    <cellStyle name="SAPBEXHLevel2 2 2 2 2 6 3 2 2" xfId="25954"/>
    <cellStyle name="SAPBEXHLevel2 2 2 2 2 6 3 3" xfId="25953"/>
    <cellStyle name="SAPBEXHLevel2 2 2 2 2 6 4" xfId="25952"/>
    <cellStyle name="SAPBEXHLevel2 2 2 2 2 6 4 2" xfId="25951"/>
    <cellStyle name="SAPBEXHLevel2 2 2 2 2 6 5" xfId="25950"/>
    <cellStyle name="SAPBEXHLevel2 2 2 2 2 7" xfId="25949"/>
    <cellStyle name="SAPBEXHLevel2 2 2 2 2 7 2" xfId="25948"/>
    <cellStyle name="SAPBEXHLevel2 2 2 2 2 7 2 2" xfId="25947"/>
    <cellStyle name="SAPBEXHLevel2 2 2 2 2 7 2 2 2" xfId="25946"/>
    <cellStyle name="SAPBEXHLevel2 2 2 2 2 7 2 2 2 2" xfId="25945"/>
    <cellStyle name="SAPBEXHLevel2 2 2 2 2 7 2 2 3" xfId="25944"/>
    <cellStyle name="SAPBEXHLevel2 2 2 2 2 7 2 3" xfId="25943"/>
    <cellStyle name="SAPBEXHLevel2 2 2 2 2 7 2 3 2" xfId="25942"/>
    <cellStyle name="SAPBEXHLevel2 2 2 2 2 7 2 4" xfId="25941"/>
    <cellStyle name="SAPBEXHLevel2 2 2 2 2 7 3" xfId="25940"/>
    <cellStyle name="SAPBEXHLevel2 2 2 2 2 7 3 2" xfId="25939"/>
    <cellStyle name="SAPBEXHLevel2 2 2 2 2 7 4" xfId="25938"/>
    <cellStyle name="SAPBEXHLevel2 2 2 2 2 8" xfId="25937"/>
    <cellStyle name="SAPBEXHLevel2 2 2 2 2 8 2" xfId="25936"/>
    <cellStyle name="SAPBEXHLevel2 2 2 2 2 8 2 2" xfId="25935"/>
    <cellStyle name="SAPBEXHLevel2 2 2 2 2 8 2 2 2" xfId="25934"/>
    <cellStyle name="SAPBEXHLevel2 2 2 2 2 8 2 2 2 2" xfId="25933"/>
    <cellStyle name="SAPBEXHLevel2 2 2 2 2 8 2 2 3" xfId="25932"/>
    <cellStyle name="SAPBEXHLevel2 2 2 2 2 8 2 3" xfId="25931"/>
    <cellStyle name="SAPBEXHLevel2 2 2 2 2 8 2 3 2" xfId="25930"/>
    <cellStyle name="SAPBEXHLevel2 2 2 2 2 8 2 4" xfId="25929"/>
    <cellStyle name="SAPBEXHLevel2 2 2 2 2 8 3" xfId="25928"/>
    <cellStyle name="SAPBEXHLevel2 2 2 2 2 8 3 2" xfId="25927"/>
    <cellStyle name="SAPBEXHLevel2 2 2 2 2 8 3 2 2" xfId="25926"/>
    <cellStyle name="SAPBEXHLevel2 2 2 2 2 8 3 3" xfId="25925"/>
    <cellStyle name="SAPBEXHLevel2 2 2 2 2 8 4" xfId="25924"/>
    <cellStyle name="SAPBEXHLevel2 2 2 2 2 8 4 2" xfId="25923"/>
    <cellStyle name="SAPBEXHLevel2 2 2 2 2 8 5" xfId="25922"/>
    <cellStyle name="SAPBEXHLevel2 2 2 2 3" xfId="25921"/>
    <cellStyle name="SAPBEXHLevel2 2 2 2 3 2" xfId="25920"/>
    <cellStyle name="SAPBEXHLevel2 2 2 2 3 2 2" xfId="25919"/>
    <cellStyle name="SAPBEXHLevel2 2 2 2 3 2 2 2" xfId="25918"/>
    <cellStyle name="SAPBEXHLevel2 2 2 2 3 2 2 2 2" xfId="25917"/>
    <cellStyle name="SAPBEXHLevel2 2 2 2 3 2 2 2 2 2" xfId="25916"/>
    <cellStyle name="SAPBEXHLevel2 2 2 2 3 2 2 2 3" xfId="25915"/>
    <cellStyle name="SAPBEXHLevel2 2 2 2 3 2 2 3" xfId="25914"/>
    <cellStyle name="SAPBEXHLevel2 2 2 2 3 2 2 3 2" xfId="25913"/>
    <cellStyle name="SAPBEXHLevel2 2 2 2 3 2 2 4" xfId="25912"/>
    <cellStyle name="SAPBEXHLevel2 2 2 2 3 2 3" xfId="25911"/>
    <cellStyle name="SAPBEXHLevel2 2 2 2 3 2 3 2" xfId="25910"/>
    <cellStyle name="SAPBEXHLevel2 2 2 2 3 3" xfId="25909"/>
    <cellStyle name="SAPBEXHLevel2 2 2 2 3 3 2" xfId="25908"/>
    <cellStyle name="SAPBEXHLevel2 2 2 2 3 3 2 2" xfId="25907"/>
    <cellStyle name="SAPBEXHLevel2 2 2 2 3 3 2 2 2" xfId="25906"/>
    <cellStyle name="SAPBEXHLevel2 2 2 2 3 3 2 2 2 2" xfId="25905"/>
    <cellStyle name="SAPBEXHLevel2 2 2 2 3 3 2 2 3" xfId="25904"/>
    <cellStyle name="SAPBEXHLevel2 2 2 2 3 3 2 3" xfId="25903"/>
    <cellStyle name="SAPBEXHLevel2 2 2 2 3 3 2 3 2" xfId="25902"/>
    <cellStyle name="SAPBEXHLevel2 2 2 2 3 3 2 4" xfId="25901"/>
    <cellStyle name="SAPBEXHLevel2 2 2 2 3 4" xfId="25900"/>
    <cellStyle name="SAPBEXHLevel2 2 2 2 3 4 2" xfId="25899"/>
    <cellStyle name="SAPBEXHLevel2 2 2 2 3 4 2 2" xfId="25898"/>
    <cellStyle name="SAPBEXHLevel2 2 2 2 3 4 2 2 2" xfId="25897"/>
    <cellStyle name="SAPBEXHLevel2 2 2 2 3 4 2 2 2 2" xfId="25896"/>
    <cellStyle name="SAPBEXHLevel2 2 2 2 3 4 2 2 3" xfId="25895"/>
    <cellStyle name="SAPBEXHLevel2 2 2 2 3 4 2 3" xfId="25894"/>
    <cellStyle name="SAPBEXHLevel2 2 2 2 3 4 2 3 2" xfId="25893"/>
    <cellStyle name="SAPBEXHLevel2 2 2 2 3 4 2 4" xfId="25892"/>
    <cellStyle name="SAPBEXHLevel2 2 2 2 3 4 3" xfId="25891"/>
    <cellStyle name="SAPBEXHLevel2 2 2 2 3 4 3 2" xfId="25890"/>
    <cellStyle name="SAPBEXHLevel2 2 2 2 3 4 4" xfId="25889"/>
    <cellStyle name="SAPBEXHLevel2 2 2 2 3 5" xfId="25888"/>
    <cellStyle name="SAPBEXHLevel2 2 2 2 3 5 2" xfId="25887"/>
    <cellStyle name="SAPBEXHLevel2 2 2 2 3 5 2 2" xfId="25886"/>
    <cellStyle name="SAPBEXHLevel2 2 2 2 3 5 2 2 2" xfId="25885"/>
    <cellStyle name="SAPBEXHLevel2 2 2 2 3 5 2 2 2 2" xfId="25884"/>
    <cellStyle name="SAPBEXHLevel2 2 2 2 3 5 2 2 3" xfId="25883"/>
    <cellStyle name="SAPBEXHLevel2 2 2 2 3 5 2 3" xfId="25882"/>
    <cellStyle name="SAPBEXHLevel2 2 2 2 3 5 2 3 2" xfId="25881"/>
    <cellStyle name="SAPBEXHLevel2 2 2 2 3 5 2 4" xfId="25880"/>
    <cellStyle name="SAPBEXHLevel2 2 2 2 3 5 3" xfId="25879"/>
    <cellStyle name="SAPBEXHLevel2 2 2 2 3 5 3 2" xfId="25878"/>
    <cellStyle name="SAPBEXHLevel2 2 2 2 3 5 3 2 2" xfId="25877"/>
    <cellStyle name="SAPBEXHLevel2 2 2 2 3 5 3 3" xfId="25876"/>
    <cellStyle name="SAPBEXHLevel2 2 2 2 3 5 4" xfId="25875"/>
    <cellStyle name="SAPBEXHLevel2 2 2 2 3 5 4 2" xfId="25874"/>
    <cellStyle name="SAPBEXHLevel2 2 2 2 3 5 5" xfId="25873"/>
    <cellStyle name="SAPBEXHLevel2 2 2 2 3 6" xfId="25872"/>
    <cellStyle name="SAPBEXHLevel2 2 2 2 3 6 2" xfId="25871"/>
    <cellStyle name="SAPBEXHLevel2 2 2 2 3 6 2 2" xfId="25870"/>
    <cellStyle name="SAPBEXHLevel2 2 2 2 3 6 2 2 2" xfId="25869"/>
    <cellStyle name="SAPBEXHLevel2 2 2 2 3 6 2 2 2 2" xfId="25868"/>
    <cellStyle name="SAPBEXHLevel2 2 2 2 3 6 2 2 3" xfId="25867"/>
    <cellStyle name="SAPBEXHLevel2 2 2 2 3 6 2 3" xfId="25866"/>
    <cellStyle name="SAPBEXHLevel2 2 2 2 3 6 2 3 2" xfId="25865"/>
    <cellStyle name="SAPBEXHLevel2 2 2 2 3 6 2 4" xfId="25864"/>
    <cellStyle name="SAPBEXHLevel2 2 2 2 3 6 3" xfId="25863"/>
    <cellStyle name="SAPBEXHLevel2 2 2 2 3 6 3 2" xfId="25862"/>
    <cellStyle name="SAPBEXHLevel2 2 2 2 3 6 4" xfId="25861"/>
    <cellStyle name="SAPBEXHLevel2 2 2 2 3 7" xfId="25860"/>
    <cellStyle name="SAPBEXHLevel2 2 2 2 3 7 2" xfId="25859"/>
    <cellStyle name="SAPBEXHLevel2 2 2 2 3 7 2 2" xfId="25858"/>
    <cellStyle name="SAPBEXHLevel2 2 2 2 3 7 2 2 2" xfId="25857"/>
    <cellStyle name="SAPBEXHLevel2 2 2 2 3 7 2 2 2 2" xfId="25856"/>
    <cellStyle name="SAPBEXHLevel2 2 2 2 3 7 2 2 3" xfId="25855"/>
    <cellStyle name="SAPBEXHLevel2 2 2 2 3 7 2 3" xfId="25854"/>
    <cellStyle name="SAPBEXHLevel2 2 2 2 3 7 2 3 2" xfId="25853"/>
    <cellStyle name="SAPBEXHLevel2 2 2 2 3 7 2 4" xfId="25852"/>
    <cellStyle name="SAPBEXHLevel2 2 2 2 3 7 3" xfId="25851"/>
    <cellStyle name="SAPBEXHLevel2 2 2 2 3 7 3 2" xfId="25850"/>
    <cellStyle name="SAPBEXHLevel2 2 2 2 3 7 3 2 2" xfId="25849"/>
    <cellStyle name="SAPBEXHLevel2 2 2 2 3 7 3 3" xfId="25848"/>
    <cellStyle name="SAPBEXHLevel2 2 2 2 3 7 4" xfId="25847"/>
    <cellStyle name="SAPBEXHLevel2 2 2 2 3 7 4 2" xfId="25846"/>
    <cellStyle name="SAPBEXHLevel2 2 2 2 3 7 5" xfId="25845"/>
    <cellStyle name="SAPBEXHLevel2 2 2 2 4" xfId="25844"/>
    <cellStyle name="SAPBEXHLevel2 2 2 2 4 2" xfId="25843"/>
    <cellStyle name="SAPBEXHLevel2 2 2 2 4 2 2" xfId="25842"/>
    <cellStyle name="SAPBEXHLevel2 2 2 2 4 2 2 2" xfId="25841"/>
    <cellStyle name="SAPBEXHLevel2 2 2 2 4 2 2 2 2" xfId="25840"/>
    <cellStyle name="SAPBEXHLevel2 2 2 2 4 2 2 3" xfId="25839"/>
    <cellStyle name="SAPBEXHLevel2 2 2 2 4 2 3" xfId="25838"/>
    <cellStyle name="SAPBEXHLevel2 2 2 2 4 2 3 2" xfId="25837"/>
    <cellStyle name="SAPBEXHLevel2 2 2 2 4 2 4" xfId="25836"/>
    <cellStyle name="SAPBEXHLevel2 2 2 2 4 3" xfId="25835"/>
    <cellStyle name="SAPBEXHLevel2 2 2 2 4 3 2" xfId="25834"/>
    <cellStyle name="SAPBEXHLevel2 2 2 2 5" xfId="25833"/>
    <cellStyle name="SAPBEXHLevel2 2 2 2 5 2" xfId="25832"/>
    <cellStyle name="SAPBEXHLevel2 2 2 2 5 2 2" xfId="25831"/>
    <cellStyle name="SAPBEXHLevel2 2 2 2 5 2 2 2" xfId="25830"/>
    <cellStyle name="SAPBEXHLevel2 2 2 2 5 2 2 2 2" xfId="25829"/>
    <cellStyle name="SAPBEXHLevel2 2 2 2 5 2 2 3" xfId="25828"/>
    <cellStyle name="SAPBEXHLevel2 2 2 2 5 2 3" xfId="25827"/>
    <cellStyle name="SAPBEXHLevel2 2 2 2 5 2 3 2" xfId="25826"/>
    <cellStyle name="SAPBEXHLevel2 2 2 2 5 2 4" xfId="25825"/>
    <cellStyle name="SAPBEXHLevel2 2 2 2 6" xfId="25824"/>
    <cellStyle name="SAPBEXHLevel2 2 2 2 6 2" xfId="25823"/>
    <cellStyle name="SAPBEXHLevel2 2 2 2 6 2 2" xfId="25822"/>
    <cellStyle name="SAPBEXHLevel2 2 2 2 6 2 2 2" xfId="25821"/>
    <cellStyle name="SAPBEXHLevel2 2 2 2 6 2 2 2 2" xfId="25820"/>
    <cellStyle name="SAPBEXHLevel2 2 2 2 6 2 2 3" xfId="25819"/>
    <cellStyle name="SAPBEXHLevel2 2 2 2 6 2 3" xfId="25818"/>
    <cellStyle name="SAPBEXHLevel2 2 2 2 6 2 3 2" xfId="25817"/>
    <cellStyle name="SAPBEXHLevel2 2 2 2 6 2 4" xfId="25816"/>
    <cellStyle name="SAPBEXHLevel2 2 2 2 6 3" xfId="25815"/>
    <cellStyle name="SAPBEXHLevel2 2 2 2 6 3 2" xfId="25814"/>
    <cellStyle name="SAPBEXHLevel2 2 2 2 6 4" xfId="25813"/>
    <cellStyle name="SAPBEXHLevel2 2 2 2 7" xfId="25812"/>
    <cellStyle name="SAPBEXHLevel2 2 2 2 7 2" xfId="25811"/>
    <cellStyle name="SAPBEXHLevel2 2 2 2 7 2 2" xfId="25810"/>
    <cellStyle name="SAPBEXHLevel2 2 2 2 7 2 2 2" xfId="25809"/>
    <cellStyle name="SAPBEXHLevel2 2 2 2 7 2 2 2 2" xfId="25808"/>
    <cellStyle name="SAPBEXHLevel2 2 2 2 7 2 2 3" xfId="25807"/>
    <cellStyle name="SAPBEXHLevel2 2 2 2 7 2 3" xfId="25806"/>
    <cellStyle name="SAPBEXHLevel2 2 2 2 7 2 3 2" xfId="25805"/>
    <cellStyle name="SAPBEXHLevel2 2 2 2 7 2 4" xfId="25804"/>
    <cellStyle name="SAPBEXHLevel2 2 2 2 7 3" xfId="25803"/>
    <cellStyle name="SAPBEXHLevel2 2 2 2 7 3 2" xfId="25802"/>
    <cellStyle name="SAPBEXHLevel2 2 2 2 7 3 2 2" xfId="25801"/>
    <cellStyle name="SAPBEXHLevel2 2 2 2 7 3 3" xfId="25800"/>
    <cellStyle name="SAPBEXHLevel2 2 2 2 7 4" xfId="25799"/>
    <cellStyle name="SAPBEXHLevel2 2 2 2 7 4 2" xfId="25798"/>
    <cellStyle name="SAPBEXHLevel2 2 2 2 7 5" xfId="25797"/>
    <cellStyle name="SAPBEXHLevel2 2 2 2 8" xfId="25796"/>
    <cellStyle name="SAPBEXHLevel2 2 2 2 8 2" xfId="25795"/>
    <cellStyle name="SAPBEXHLevel2 2 2 2 8 2 2" xfId="25794"/>
    <cellStyle name="SAPBEXHLevel2 2 2 2 8 2 2 2" xfId="25793"/>
    <cellStyle name="SAPBEXHLevel2 2 2 2 8 2 2 2 2" xfId="25792"/>
    <cellStyle name="SAPBEXHLevel2 2 2 2 8 2 2 3" xfId="25791"/>
    <cellStyle name="SAPBEXHLevel2 2 2 2 8 2 3" xfId="25790"/>
    <cellStyle name="SAPBEXHLevel2 2 2 2 8 2 3 2" xfId="25789"/>
    <cellStyle name="SAPBEXHLevel2 2 2 2 8 2 4" xfId="25788"/>
    <cellStyle name="SAPBEXHLevel2 2 2 2 8 3" xfId="25787"/>
    <cellStyle name="SAPBEXHLevel2 2 2 2 8 3 2" xfId="25786"/>
    <cellStyle name="SAPBEXHLevel2 2 2 2 8 4" xfId="25785"/>
    <cellStyle name="SAPBEXHLevel2 2 2 2 9" xfId="25784"/>
    <cellStyle name="SAPBEXHLevel2 2 2 2 9 2" xfId="25783"/>
    <cellStyle name="SAPBEXHLevel2 2 2 2 9 2 2" xfId="25782"/>
    <cellStyle name="SAPBEXHLevel2 2 2 2 9 2 2 2" xfId="25781"/>
    <cellStyle name="SAPBEXHLevel2 2 2 2 9 2 2 2 2" xfId="25780"/>
    <cellStyle name="SAPBEXHLevel2 2 2 2 9 2 2 3" xfId="25779"/>
    <cellStyle name="SAPBEXHLevel2 2 2 2 9 2 3" xfId="25778"/>
    <cellStyle name="SAPBEXHLevel2 2 2 2 9 2 3 2" xfId="25777"/>
    <cellStyle name="SAPBEXHLevel2 2 2 2 9 2 4" xfId="25776"/>
    <cellStyle name="SAPBEXHLevel2 2 2 2 9 3" xfId="25775"/>
    <cellStyle name="SAPBEXHLevel2 2 2 2 9 3 2" xfId="25774"/>
    <cellStyle name="SAPBEXHLevel2 2 2 2 9 3 2 2" xfId="25773"/>
    <cellStyle name="SAPBEXHLevel2 2 2 2 9 3 3" xfId="25772"/>
    <cellStyle name="SAPBEXHLevel2 2 2 2 9 4" xfId="25771"/>
    <cellStyle name="SAPBEXHLevel2 2 2 2 9 4 2" xfId="25770"/>
    <cellStyle name="SAPBEXHLevel2 2 2 2 9 5" xfId="25769"/>
    <cellStyle name="SAPBEXHLevel2 2 2 3" xfId="25768"/>
    <cellStyle name="SAPBEXHLevel2 2 2 3 2" xfId="25767"/>
    <cellStyle name="SAPBEXHLevel2 2 2 3 2 2" xfId="25766"/>
    <cellStyle name="SAPBEXHLevel2 2 2 3 2 2 2" xfId="25765"/>
    <cellStyle name="SAPBEXHLevel2 2 2 3 2 2 2 2" xfId="25764"/>
    <cellStyle name="SAPBEXHLevel2 2 2 3 2 2 2 2 2" xfId="25763"/>
    <cellStyle name="SAPBEXHLevel2 2 2 3 2 2 2 2 2 2" xfId="25762"/>
    <cellStyle name="SAPBEXHLevel2 2 2 3 2 2 2 2 3" xfId="25761"/>
    <cellStyle name="SAPBEXHLevel2 2 2 3 2 2 2 3" xfId="25760"/>
    <cellStyle name="SAPBEXHLevel2 2 2 3 2 2 2 3 2" xfId="25759"/>
    <cellStyle name="SAPBEXHLevel2 2 2 3 2 2 2 4" xfId="25758"/>
    <cellStyle name="SAPBEXHLevel2 2 2 3 2 2 3" xfId="25757"/>
    <cellStyle name="SAPBEXHLevel2 2 2 3 2 2 3 2" xfId="25756"/>
    <cellStyle name="SAPBEXHLevel2 2 2 3 2 3" xfId="25755"/>
    <cellStyle name="SAPBEXHLevel2 2 2 3 2 3 2" xfId="25754"/>
    <cellStyle name="SAPBEXHLevel2 2 2 3 2 3 2 2" xfId="25753"/>
    <cellStyle name="SAPBEXHLevel2 2 2 3 2 3 2 2 2" xfId="25752"/>
    <cellStyle name="SAPBEXHLevel2 2 2 3 2 3 2 2 2 2" xfId="25751"/>
    <cellStyle name="SAPBEXHLevel2 2 2 3 2 3 2 2 3" xfId="25750"/>
    <cellStyle name="SAPBEXHLevel2 2 2 3 2 3 2 3" xfId="25749"/>
    <cellStyle name="SAPBEXHLevel2 2 2 3 2 3 2 3 2" xfId="25748"/>
    <cellStyle name="SAPBEXHLevel2 2 2 3 2 3 2 4" xfId="25747"/>
    <cellStyle name="SAPBEXHLevel2 2 2 3 2 4" xfId="25746"/>
    <cellStyle name="SAPBEXHLevel2 2 2 3 2 4 2" xfId="25745"/>
    <cellStyle name="SAPBEXHLevel2 2 2 3 2 4 2 2" xfId="25744"/>
    <cellStyle name="SAPBEXHLevel2 2 2 3 2 4 2 2 2" xfId="25743"/>
    <cellStyle name="SAPBEXHLevel2 2 2 3 2 4 2 2 2 2" xfId="25742"/>
    <cellStyle name="SAPBEXHLevel2 2 2 3 2 4 2 2 3" xfId="25741"/>
    <cellStyle name="SAPBEXHLevel2 2 2 3 2 4 2 3" xfId="25740"/>
    <cellStyle name="SAPBEXHLevel2 2 2 3 2 4 2 3 2" xfId="25739"/>
    <cellStyle name="SAPBEXHLevel2 2 2 3 2 4 2 4" xfId="25738"/>
    <cellStyle name="SAPBEXHLevel2 2 2 3 2 4 3" xfId="25737"/>
    <cellStyle name="SAPBEXHLevel2 2 2 3 2 4 3 2" xfId="25736"/>
    <cellStyle name="SAPBEXHLevel2 2 2 3 2 4 4" xfId="25735"/>
    <cellStyle name="SAPBEXHLevel2 2 2 3 2 5" xfId="25734"/>
    <cellStyle name="SAPBEXHLevel2 2 2 3 2 5 2" xfId="25733"/>
    <cellStyle name="SAPBEXHLevel2 2 2 3 2 5 2 2" xfId="25732"/>
    <cellStyle name="SAPBEXHLevel2 2 2 3 2 5 2 2 2" xfId="25731"/>
    <cellStyle name="SAPBEXHLevel2 2 2 3 2 5 2 2 2 2" xfId="25730"/>
    <cellStyle name="SAPBEXHLevel2 2 2 3 2 5 2 2 3" xfId="25729"/>
    <cellStyle name="SAPBEXHLevel2 2 2 3 2 5 2 3" xfId="25728"/>
    <cellStyle name="SAPBEXHLevel2 2 2 3 2 5 2 3 2" xfId="25727"/>
    <cellStyle name="SAPBEXHLevel2 2 2 3 2 5 2 4" xfId="25726"/>
    <cellStyle name="SAPBEXHLevel2 2 2 3 2 5 3" xfId="25725"/>
    <cellStyle name="SAPBEXHLevel2 2 2 3 2 5 3 2" xfId="25724"/>
    <cellStyle name="SAPBEXHLevel2 2 2 3 2 5 3 2 2" xfId="25723"/>
    <cellStyle name="SAPBEXHLevel2 2 2 3 2 5 3 3" xfId="25722"/>
    <cellStyle name="SAPBEXHLevel2 2 2 3 2 5 4" xfId="25721"/>
    <cellStyle name="SAPBEXHLevel2 2 2 3 2 5 4 2" xfId="25720"/>
    <cellStyle name="SAPBEXHLevel2 2 2 3 2 5 5" xfId="25719"/>
    <cellStyle name="SAPBEXHLevel2 2 2 3 2 6" xfId="25718"/>
    <cellStyle name="SAPBEXHLevel2 2 2 3 2 6 2" xfId="25717"/>
    <cellStyle name="SAPBEXHLevel2 2 2 3 2 6 2 2" xfId="25716"/>
    <cellStyle name="SAPBEXHLevel2 2 2 3 2 6 2 2 2" xfId="25715"/>
    <cellStyle name="SAPBEXHLevel2 2 2 3 2 6 2 2 2 2" xfId="25714"/>
    <cellStyle name="SAPBEXHLevel2 2 2 3 2 6 2 2 3" xfId="25713"/>
    <cellStyle name="SAPBEXHLevel2 2 2 3 2 6 2 3" xfId="25712"/>
    <cellStyle name="SAPBEXHLevel2 2 2 3 2 6 2 3 2" xfId="25711"/>
    <cellStyle name="SAPBEXHLevel2 2 2 3 2 6 2 4" xfId="25710"/>
    <cellStyle name="SAPBEXHLevel2 2 2 3 2 6 3" xfId="25709"/>
    <cellStyle name="SAPBEXHLevel2 2 2 3 2 6 3 2" xfId="25708"/>
    <cellStyle name="SAPBEXHLevel2 2 2 3 2 6 4" xfId="25707"/>
    <cellStyle name="SAPBEXHLevel2 2 2 3 2 7" xfId="25706"/>
    <cellStyle name="SAPBEXHLevel2 2 2 3 2 7 2" xfId="25705"/>
    <cellStyle name="SAPBEXHLevel2 2 2 3 2 7 2 2" xfId="25704"/>
    <cellStyle name="SAPBEXHLevel2 2 2 3 2 7 2 2 2" xfId="25703"/>
    <cellStyle name="SAPBEXHLevel2 2 2 3 2 7 2 2 2 2" xfId="25702"/>
    <cellStyle name="SAPBEXHLevel2 2 2 3 2 7 2 2 3" xfId="25701"/>
    <cellStyle name="SAPBEXHLevel2 2 2 3 2 7 2 3" xfId="25700"/>
    <cellStyle name="SAPBEXHLevel2 2 2 3 2 7 2 3 2" xfId="25699"/>
    <cellStyle name="SAPBEXHLevel2 2 2 3 2 7 2 4" xfId="25698"/>
    <cellStyle name="SAPBEXHLevel2 2 2 3 2 7 3" xfId="25697"/>
    <cellStyle name="SAPBEXHLevel2 2 2 3 2 7 3 2" xfId="25696"/>
    <cellStyle name="SAPBEXHLevel2 2 2 3 2 7 3 2 2" xfId="25695"/>
    <cellStyle name="SAPBEXHLevel2 2 2 3 2 7 3 3" xfId="25694"/>
    <cellStyle name="SAPBEXHLevel2 2 2 3 2 7 4" xfId="25693"/>
    <cellStyle name="SAPBEXHLevel2 2 2 3 2 7 4 2" xfId="25692"/>
    <cellStyle name="SAPBEXHLevel2 2 2 3 2 7 5" xfId="25691"/>
    <cellStyle name="SAPBEXHLevel2 2 2 3 3" xfId="25690"/>
    <cellStyle name="SAPBEXHLevel2 2 2 3 3 2" xfId="25689"/>
    <cellStyle name="SAPBEXHLevel2 2 2 3 3 2 2" xfId="25688"/>
    <cellStyle name="SAPBEXHLevel2 2 2 3 3 2 2 2" xfId="25687"/>
    <cellStyle name="SAPBEXHLevel2 2 2 3 3 2 2 2 2" xfId="25686"/>
    <cellStyle name="SAPBEXHLevel2 2 2 3 3 2 2 3" xfId="25685"/>
    <cellStyle name="SAPBEXHLevel2 2 2 3 3 2 3" xfId="25684"/>
    <cellStyle name="SAPBEXHLevel2 2 2 3 3 2 3 2" xfId="25683"/>
    <cellStyle name="SAPBEXHLevel2 2 2 3 3 2 4" xfId="25682"/>
    <cellStyle name="SAPBEXHLevel2 2 2 3 3 3" xfId="25681"/>
    <cellStyle name="SAPBEXHLevel2 2 2 3 3 3 2" xfId="25680"/>
    <cellStyle name="SAPBEXHLevel2 2 2 3 4" xfId="25679"/>
    <cellStyle name="SAPBEXHLevel2 2 2 3 4 2" xfId="25678"/>
    <cellStyle name="SAPBEXHLevel2 2 2 3 4 2 2" xfId="25677"/>
    <cellStyle name="SAPBEXHLevel2 2 2 3 4 2 2 2" xfId="25676"/>
    <cellStyle name="SAPBEXHLevel2 2 2 3 4 2 2 2 2" xfId="25675"/>
    <cellStyle name="SAPBEXHLevel2 2 2 3 4 2 2 3" xfId="25674"/>
    <cellStyle name="SAPBEXHLevel2 2 2 3 4 2 3" xfId="25673"/>
    <cellStyle name="SAPBEXHLevel2 2 2 3 4 2 3 2" xfId="25672"/>
    <cellStyle name="SAPBEXHLevel2 2 2 3 4 2 4" xfId="25671"/>
    <cellStyle name="SAPBEXHLevel2 2 2 3 5" xfId="25670"/>
    <cellStyle name="SAPBEXHLevel2 2 2 3 5 2" xfId="25669"/>
    <cellStyle name="SAPBEXHLevel2 2 2 3 5 2 2" xfId="25668"/>
    <cellStyle name="SAPBEXHLevel2 2 2 3 5 2 2 2" xfId="25667"/>
    <cellStyle name="SAPBEXHLevel2 2 2 3 5 2 2 2 2" xfId="25666"/>
    <cellStyle name="SAPBEXHLevel2 2 2 3 5 2 2 3" xfId="25665"/>
    <cellStyle name="SAPBEXHLevel2 2 2 3 5 2 3" xfId="25664"/>
    <cellStyle name="SAPBEXHLevel2 2 2 3 5 2 3 2" xfId="25663"/>
    <cellStyle name="SAPBEXHLevel2 2 2 3 5 2 4" xfId="25662"/>
    <cellStyle name="SAPBEXHLevel2 2 2 3 5 3" xfId="25661"/>
    <cellStyle name="SAPBEXHLevel2 2 2 3 5 3 2" xfId="25660"/>
    <cellStyle name="SAPBEXHLevel2 2 2 3 5 4" xfId="25659"/>
    <cellStyle name="SAPBEXHLevel2 2 2 3 6" xfId="25658"/>
    <cellStyle name="SAPBEXHLevel2 2 2 3 6 2" xfId="25657"/>
    <cellStyle name="SAPBEXHLevel2 2 2 3 6 2 2" xfId="25656"/>
    <cellStyle name="SAPBEXHLevel2 2 2 3 6 2 2 2" xfId="25655"/>
    <cellStyle name="SAPBEXHLevel2 2 2 3 6 2 2 2 2" xfId="25654"/>
    <cellStyle name="SAPBEXHLevel2 2 2 3 6 2 2 3" xfId="25653"/>
    <cellStyle name="SAPBEXHLevel2 2 2 3 6 2 3" xfId="25652"/>
    <cellStyle name="SAPBEXHLevel2 2 2 3 6 2 3 2" xfId="25651"/>
    <cellStyle name="SAPBEXHLevel2 2 2 3 6 2 4" xfId="25650"/>
    <cellStyle name="SAPBEXHLevel2 2 2 3 6 3" xfId="25649"/>
    <cellStyle name="SAPBEXHLevel2 2 2 3 6 3 2" xfId="25648"/>
    <cellStyle name="SAPBEXHLevel2 2 2 3 6 3 2 2" xfId="25647"/>
    <cellStyle name="SAPBEXHLevel2 2 2 3 6 3 3" xfId="25646"/>
    <cellStyle name="SAPBEXHLevel2 2 2 3 6 4" xfId="25645"/>
    <cellStyle name="SAPBEXHLevel2 2 2 3 6 4 2" xfId="25644"/>
    <cellStyle name="SAPBEXHLevel2 2 2 3 6 5" xfId="25643"/>
    <cellStyle name="SAPBEXHLevel2 2 2 3 7" xfId="25642"/>
    <cellStyle name="SAPBEXHLevel2 2 2 3 7 2" xfId="25641"/>
    <cellStyle name="SAPBEXHLevel2 2 2 3 7 2 2" xfId="25640"/>
    <cellStyle name="SAPBEXHLevel2 2 2 3 7 2 2 2" xfId="25639"/>
    <cellStyle name="SAPBEXHLevel2 2 2 3 7 2 2 2 2" xfId="25638"/>
    <cellStyle name="SAPBEXHLevel2 2 2 3 7 2 2 3" xfId="25637"/>
    <cellStyle name="SAPBEXHLevel2 2 2 3 7 2 3" xfId="25636"/>
    <cellStyle name="SAPBEXHLevel2 2 2 3 7 2 3 2" xfId="25635"/>
    <cellStyle name="SAPBEXHLevel2 2 2 3 7 2 4" xfId="25634"/>
    <cellStyle name="SAPBEXHLevel2 2 2 3 7 3" xfId="25633"/>
    <cellStyle name="SAPBEXHLevel2 2 2 3 7 3 2" xfId="25632"/>
    <cellStyle name="SAPBEXHLevel2 2 2 3 7 4" xfId="25631"/>
    <cellStyle name="SAPBEXHLevel2 2 2 3 8" xfId="25630"/>
    <cellStyle name="SAPBEXHLevel2 2 2 3 8 2" xfId="25629"/>
    <cellStyle name="SAPBEXHLevel2 2 2 3 8 2 2" xfId="25628"/>
    <cellStyle name="SAPBEXHLevel2 2 2 3 8 2 2 2" xfId="25627"/>
    <cellStyle name="SAPBEXHLevel2 2 2 3 8 2 2 2 2" xfId="25626"/>
    <cellStyle name="SAPBEXHLevel2 2 2 3 8 2 2 3" xfId="25625"/>
    <cellStyle name="SAPBEXHLevel2 2 2 3 8 2 3" xfId="25624"/>
    <cellStyle name="SAPBEXHLevel2 2 2 3 8 2 3 2" xfId="25623"/>
    <cellStyle name="SAPBEXHLevel2 2 2 3 8 2 4" xfId="25622"/>
    <cellStyle name="SAPBEXHLevel2 2 2 3 8 3" xfId="25621"/>
    <cellStyle name="SAPBEXHLevel2 2 2 3 8 3 2" xfId="25620"/>
    <cellStyle name="SAPBEXHLevel2 2 2 3 8 3 2 2" xfId="25619"/>
    <cellStyle name="SAPBEXHLevel2 2 2 3 8 3 3" xfId="25618"/>
    <cellStyle name="SAPBEXHLevel2 2 2 3 8 4" xfId="25617"/>
    <cellStyle name="SAPBEXHLevel2 2 2 3 8 4 2" xfId="25616"/>
    <cellStyle name="SAPBEXHLevel2 2 2 3 8 5" xfId="25615"/>
    <cellStyle name="SAPBEXHLevel2 2 2 4" xfId="25614"/>
    <cellStyle name="SAPBEXHLevel2 2 2 4 2" xfId="25613"/>
    <cellStyle name="SAPBEXHLevel2 2 2 4 2 2" xfId="25612"/>
    <cellStyle name="SAPBEXHLevel2 2 2 4 2 2 2" xfId="25611"/>
    <cellStyle name="SAPBEXHLevel2 2 2 4 2 2 2 2" xfId="25610"/>
    <cellStyle name="SAPBEXHLevel2 2 2 4 2 2 2 2 2" xfId="25609"/>
    <cellStyle name="SAPBEXHLevel2 2 2 4 2 2 2 2 2 2" xfId="25608"/>
    <cellStyle name="SAPBEXHLevel2 2 2 4 2 2 2 2 3" xfId="25607"/>
    <cellStyle name="SAPBEXHLevel2 2 2 4 2 2 2 3" xfId="25606"/>
    <cellStyle name="SAPBEXHLevel2 2 2 4 2 2 2 3 2" xfId="25605"/>
    <cellStyle name="SAPBEXHLevel2 2 2 4 2 2 2 4" xfId="25604"/>
    <cellStyle name="SAPBEXHLevel2 2 2 4 2 2 3" xfId="25603"/>
    <cellStyle name="SAPBEXHLevel2 2 2 4 2 2 3 2" xfId="25602"/>
    <cellStyle name="SAPBEXHLevel2 2 2 4 2 3" xfId="25601"/>
    <cellStyle name="SAPBEXHLevel2 2 2 4 2 3 2" xfId="25600"/>
    <cellStyle name="SAPBEXHLevel2 2 2 4 2 3 2 2" xfId="25599"/>
    <cellStyle name="SAPBEXHLevel2 2 2 4 2 3 2 2 2" xfId="25598"/>
    <cellStyle name="SAPBEXHLevel2 2 2 4 2 3 2 2 2 2" xfId="25597"/>
    <cellStyle name="SAPBEXHLevel2 2 2 4 2 3 2 2 3" xfId="25596"/>
    <cellStyle name="SAPBEXHLevel2 2 2 4 2 3 2 3" xfId="25595"/>
    <cellStyle name="SAPBEXHLevel2 2 2 4 2 3 2 3 2" xfId="25594"/>
    <cellStyle name="SAPBEXHLevel2 2 2 4 2 3 2 4" xfId="25593"/>
    <cellStyle name="SAPBEXHLevel2 2 2 4 2 4" xfId="25592"/>
    <cellStyle name="SAPBEXHLevel2 2 2 4 2 4 2" xfId="25591"/>
    <cellStyle name="SAPBEXHLevel2 2 2 4 2 4 2 2" xfId="25590"/>
    <cellStyle name="SAPBEXHLevel2 2 2 4 2 4 2 2 2" xfId="25589"/>
    <cellStyle name="SAPBEXHLevel2 2 2 4 2 4 2 2 2 2" xfId="25588"/>
    <cellStyle name="SAPBEXHLevel2 2 2 4 2 4 2 2 3" xfId="25587"/>
    <cellStyle name="SAPBEXHLevel2 2 2 4 2 4 2 3" xfId="25586"/>
    <cellStyle name="SAPBEXHLevel2 2 2 4 2 4 2 3 2" xfId="25585"/>
    <cellStyle name="SAPBEXHLevel2 2 2 4 2 4 2 4" xfId="25584"/>
    <cellStyle name="SAPBEXHLevel2 2 2 4 2 4 3" xfId="25583"/>
    <cellStyle name="SAPBEXHLevel2 2 2 4 2 4 3 2" xfId="25582"/>
    <cellStyle name="SAPBEXHLevel2 2 2 4 2 4 4" xfId="25581"/>
    <cellStyle name="SAPBEXHLevel2 2 2 4 2 5" xfId="25580"/>
    <cellStyle name="SAPBEXHLevel2 2 2 4 2 5 2" xfId="25579"/>
    <cellStyle name="SAPBEXHLevel2 2 2 4 2 5 2 2" xfId="25578"/>
    <cellStyle name="SAPBEXHLevel2 2 2 4 2 5 2 2 2" xfId="25577"/>
    <cellStyle name="SAPBEXHLevel2 2 2 4 2 5 2 2 2 2" xfId="25576"/>
    <cellStyle name="SAPBEXHLevel2 2 2 4 2 5 2 2 3" xfId="25575"/>
    <cellStyle name="SAPBEXHLevel2 2 2 4 2 5 2 3" xfId="25574"/>
    <cellStyle name="SAPBEXHLevel2 2 2 4 2 5 2 3 2" xfId="25573"/>
    <cellStyle name="SAPBEXHLevel2 2 2 4 2 5 2 4" xfId="25572"/>
    <cellStyle name="SAPBEXHLevel2 2 2 4 2 5 3" xfId="25571"/>
    <cellStyle name="SAPBEXHLevel2 2 2 4 2 5 3 2" xfId="25570"/>
    <cellStyle name="SAPBEXHLevel2 2 2 4 2 5 3 2 2" xfId="25569"/>
    <cellStyle name="SAPBEXHLevel2 2 2 4 2 5 3 3" xfId="25568"/>
    <cellStyle name="SAPBEXHLevel2 2 2 4 2 5 4" xfId="25567"/>
    <cellStyle name="SAPBEXHLevel2 2 2 4 2 5 4 2" xfId="25566"/>
    <cellStyle name="SAPBEXHLevel2 2 2 4 2 5 5" xfId="25565"/>
    <cellStyle name="SAPBEXHLevel2 2 2 4 2 6" xfId="25564"/>
    <cellStyle name="SAPBEXHLevel2 2 2 4 2 6 2" xfId="25563"/>
    <cellStyle name="SAPBEXHLevel2 2 2 4 2 6 2 2" xfId="25562"/>
    <cellStyle name="SAPBEXHLevel2 2 2 4 2 6 2 2 2" xfId="25561"/>
    <cellStyle name="SAPBEXHLevel2 2 2 4 2 6 2 2 2 2" xfId="25560"/>
    <cellStyle name="SAPBEXHLevel2 2 2 4 2 6 2 2 3" xfId="25559"/>
    <cellStyle name="SAPBEXHLevel2 2 2 4 2 6 2 3" xfId="25558"/>
    <cellStyle name="SAPBEXHLevel2 2 2 4 2 6 2 3 2" xfId="25557"/>
    <cellStyle name="SAPBEXHLevel2 2 2 4 2 6 2 4" xfId="25556"/>
    <cellStyle name="SAPBEXHLevel2 2 2 4 2 6 3" xfId="25555"/>
    <cellStyle name="SAPBEXHLevel2 2 2 4 2 6 3 2" xfId="25554"/>
    <cellStyle name="SAPBEXHLevel2 2 2 4 2 6 4" xfId="25553"/>
    <cellStyle name="SAPBEXHLevel2 2 2 4 2 7" xfId="25552"/>
    <cellStyle name="SAPBEXHLevel2 2 2 4 2 7 2" xfId="25551"/>
    <cellStyle name="SAPBEXHLevel2 2 2 4 2 7 2 2" xfId="25550"/>
    <cellStyle name="SAPBEXHLevel2 2 2 4 2 7 2 2 2" xfId="25549"/>
    <cellStyle name="SAPBEXHLevel2 2 2 4 2 7 2 2 2 2" xfId="25548"/>
    <cellStyle name="SAPBEXHLevel2 2 2 4 2 7 2 2 3" xfId="25547"/>
    <cellStyle name="SAPBEXHLevel2 2 2 4 2 7 2 3" xfId="25546"/>
    <cellStyle name="SAPBEXHLevel2 2 2 4 2 7 2 3 2" xfId="25545"/>
    <cellStyle name="SAPBEXHLevel2 2 2 4 2 7 2 4" xfId="25544"/>
    <cellStyle name="SAPBEXHLevel2 2 2 4 2 7 3" xfId="25543"/>
    <cellStyle name="SAPBEXHLevel2 2 2 4 2 7 3 2" xfId="25542"/>
    <cellStyle name="SAPBEXHLevel2 2 2 4 2 7 3 2 2" xfId="25541"/>
    <cellStyle name="SAPBEXHLevel2 2 2 4 2 7 3 3" xfId="25540"/>
    <cellStyle name="SAPBEXHLevel2 2 2 4 2 7 4" xfId="25539"/>
    <cellStyle name="SAPBEXHLevel2 2 2 4 2 7 4 2" xfId="25538"/>
    <cellStyle name="SAPBEXHLevel2 2 2 4 2 7 5" xfId="25537"/>
    <cellStyle name="SAPBEXHLevel2 2 2 4 3" xfId="25536"/>
    <cellStyle name="SAPBEXHLevel2 2 2 4 3 2" xfId="25535"/>
    <cellStyle name="SAPBEXHLevel2 2 2 4 3 2 2" xfId="25534"/>
    <cellStyle name="SAPBEXHLevel2 2 2 4 3 2 2 2" xfId="25533"/>
    <cellStyle name="SAPBEXHLevel2 2 2 4 3 2 2 2 2" xfId="25532"/>
    <cellStyle name="SAPBEXHLevel2 2 2 4 3 2 2 3" xfId="25531"/>
    <cellStyle name="SAPBEXHLevel2 2 2 4 3 2 3" xfId="25530"/>
    <cellStyle name="SAPBEXHLevel2 2 2 4 3 2 3 2" xfId="25529"/>
    <cellStyle name="SAPBEXHLevel2 2 2 4 3 2 4" xfId="25528"/>
    <cellStyle name="SAPBEXHLevel2 2 2 4 3 3" xfId="25527"/>
    <cellStyle name="SAPBEXHLevel2 2 2 4 3 3 2" xfId="25526"/>
    <cellStyle name="SAPBEXHLevel2 2 2 4 4" xfId="25525"/>
    <cellStyle name="SAPBEXHLevel2 2 2 4 4 2" xfId="25524"/>
    <cellStyle name="SAPBEXHLevel2 2 2 4 4 2 2" xfId="25523"/>
    <cellStyle name="SAPBEXHLevel2 2 2 4 4 2 2 2" xfId="25522"/>
    <cellStyle name="SAPBEXHLevel2 2 2 4 4 2 2 2 2" xfId="25521"/>
    <cellStyle name="SAPBEXHLevel2 2 2 4 4 2 2 3" xfId="25520"/>
    <cellStyle name="SAPBEXHLevel2 2 2 4 4 2 3" xfId="25519"/>
    <cellStyle name="SAPBEXHLevel2 2 2 4 4 2 3 2" xfId="25518"/>
    <cellStyle name="SAPBEXHLevel2 2 2 4 4 2 4" xfId="25517"/>
    <cellStyle name="SAPBEXHLevel2 2 2 4 5" xfId="25516"/>
    <cellStyle name="SAPBEXHLevel2 2 2 4 5 2" xfId="25515"/>
    <cellStyle name="SAPBEXHLevel2 2 2 4 5 2 2" xfId="25514"/>
    <cellStyle name="SAPBEXHLevel2 2 2 4 5 2 2 2" xfId="25513"/>
    <cellStyle name="SAPBEXHLevel2 2 2 4 5 2 2 2 2" xfId="25512"/>
    <cellStyle name="SAPBEXHLevel2 2 2 4 5 2 2 3" xfId="25511"/>
    <cellStyle name="SAPBEXHLevel2 2 2 4 5 2 3" xfId="25510"/>
    <cellStyle name="SAPBEXHLevel2 2 2 4 5 2 3 2" xfId="25509"/>
    <cellStyle name="SAPBEXHLevel2 2 2 4 5 2 4" xfId="25508"/>
    <cellStyle name="SAPBEXHLevel2 2 2 4 5 3" xfId="25507"/>
    <cellStyle name="SAPBEXHLevel2 2 2 4 5 3 2" xfId="25506"/>
    <cellStyle name="SAPBEXHLevel2 2 2 4 5 4" xfId="25505"/>
    <cellStyle name="SAPBEXHLevel2 2 2 4 6" xfId="25504"/>
    <cellStyle name="SAPBEXHLevel2 2 2 4 6 2" xfId="25503"/>
    <cellStyle name="SAPBEXHLevel2 2 2 4 6 2 2" xfId="25502"/>
    <cellStyle name="SAPBEXHLevel2 2 2 4 6 2 2 2" xfId="25501"/>
    <cellStyle name="SAPBEXHLevel2 2 2 4 6 2 2 2 2" xfId="25500"/>
    <cellStyle name="SAPBEXHLevel2 2 2 4 6 2 2 3" xfId="25499"/>
    <cellStyle name="SAPBEXHLevel2 2 2 4 6 2 3" xfId="25498"/>
    <cellStyle name="SAPBEXHLevel2 2 2 4 6 2 3 2" xfId="25497"/>
    <cellStyle name="SAPBEXHLevel2 2 2 4 6 2 4" xfId="25496"/>
    <cellStyle name="SAPBEXHLevel2 2 2 4 6 3" xfId="25495"/>
    <cellStyle name="SAPBEXHLevel2 2 2 4 6 3 2" xfId="25494"/>
    <cellStyle name="SAPBEXHLevel2 2 2 4 6 3 2 2" xfId="25493"/>
    <cellStyle name="SAPBEXHLevel2 2 2 4 6 3 3" xfId="25492"/>
    <cellStyle name="SAPBEXHLevel2 2 2 4 6 4" xfId="25491"/>
    <cellStyle name="SAPBEXHLevel2 2 2 4 6 4 2" xfId="25490"/>
    <cellStyle name="SAPBEXHLevel2 2 2 4 6 5" xfId="25489"/>
    <cellStyle name="SAPBEXHLevel2 2 2 4 7" xfId="25488"/>
    <cellStyle name="SAPBEXHLevel2 2 2 4 7 2" xfId="25487"/>
    <cellStyle name="SAPBEXHLevel2 2 2 4 7 2 2" xfId="25486"/>
    <cellStyle name="SAPBEXHLevel2 2 2 4 7 2 2 2" xfId="25485"/>
    <cellStyle name="SAPBEXHLevel2 2 2 4 7 2 2 2 2" xfId="25484"/>
    <cellStyle name="SAPBEXHLevel2 2 2 4 7 2 2 3" xfId="25483"/>
    <cellStyle name="SAPBEXHLevel2 2 2 4 7 2 3" xfId="25482"/>
    <cellStyle name="SAPBEXHLevel2 2 2 4 7 2 3 2" xfId="25481"/>
    <cellStyle name="SAPBEXHLevel2 2 2 4 7 2 4" xfId="25480"/>
    <cellStyle name="SAPBEXHLevel2 2 2 4 7 3" xfId="25479"/>
    <cellStyle name="SAPBEXHLevel2 2 2 4 7 3 2" xfId="25478"/>
    <cellStyle name="SAPBEXHLevel2 2 2 4 7 4" xfId="25477"/>
    <cellStyle name="SAPBEXHLevel2 2 2 4 8" xfId="25476"/>
    <cellStyle name="SAPBEXHLevel2 2 2 4 8 2" xfId="25475"/>
    <cellStyle name="SAPBEXHLevel2 2 2 4 8 2 2" xfId="25474"/>
    <cellStyle name="SAPBEXHLevel2 2 2 4 8 2 2 2" xfId="25473"/>
    <cellStyle name="SAPBEXHLevel2 2 2 4 8 2 2 2 2" xfId="25472"/>
    <cellStyle name="SAPBEXHLevel2 2 2 4 8 2 2 3" xfId="25471"/>
    <cellStyle name="SAPBEXHLevel2 2 2 4 8 2 3" xfId="25470"/>
    <cellStyle name="SAPBEXHLevel2 2 2 4 8 2 3 2" xfId="25469"/>
    <cellStyle name="SAPBEXHLevel2 2 2 4 8 2 4" xfId="25468"/>
    <cellStyle name="SAPBEXHLevel2 2 2 4 8 3" xfId="25467"/>
    <cellStyle name="SAPBEXHLevel2 2 2 4 8 3 2" xfId="25466"/>
    <cellStyle name="SAPBEXHLevel2 2 2 4 8 3 2 2" xfId="25465"/>
    <cellStyle name="SAPBEXHLevel2 2 2 4 8 3 3" xfId="25464"/>
    <cellStyle name="SAPBEXHLevel2 2 2 4 8 4" xfId="25463"/>
    <cellStyle name="SAPBEXHLevel2 2 2 4 8 4 2" xfId="25462"/>
    <cellStyle name="SAPBEXHLevel2 2 2 4 8 5" xfId="25461"/>
    <cellStyle name="SAPBEXHLevel2 2 2 5" xfId="25460"/>
    <cellStyle name="SAPBEXHLevel2 2 2 5 2" xfId="25459"/>
    <cellStyle name="SAPBEXHLevel2 2 2 5 2 2" xfId="25458"/>
    <cellStyle name="SAPBEXHLevel2 2 2 5 2 2 2" xfId="25457"/>
    <cellStyle name="SAPBEXHLevel2 2 2 5 2 2 2 2" xfId="25456"/>
    <cellStyle name="SAPBEXHLevel2 2 2 5 2 2 2 2 2" xfId="25455"/>
    <cellStyle name="SAPBEXHLevel2 2 2 5 2 2 2 3" xfId="25454"/>
    <cellStyle name="SAPBEXHLevel2 2 2 5 2 2 3" xfId="25453"/>
    <cellStyle name="SAPBEXHLevel2 2 2 5 2 2 3 2" xfId="25452"/>
    <cellStyle name="SAPBEXHLevel2 2 2 5 2 2 4" xfId="25451"/>
    <cellStyle name="SAPBEXHLevel2 2 2 5 2 3" xfId="25450"/>
    <cellStyle name="SAPBEXHLevel2 2 2 5 2 3 2" xfId="25449"/>
    <cellStyle name="SAPBEXHLevel2 2 2 5 2 4" xfId="25448"/>
    <cellStyle name="SAPBEXHLevel2 2 2 5 3" xfId="25447"/>
    <cellStyle name="SAPBEXHLevel2 2 2 5 3 2" xfId="25446"/>
    <cellStyle name="SAPBEXHLevel2 2 2 5 3 2 2" xfId="25445"/>
    <cellStyle name="SAPBEXHLevel2 2 2 5 3 2 2 2" xfId="25444"/>
    <cellStyle name="SAPBEXHLevel2 2 2 5 3 2 2 2 2" xfId="25443"/>
    <cellStyle name="SAPBEXHLevel2 2 2 5 3 2 2 3" xfId="25442"/>
    <cellStyle name="SAPBEXHLevel2 2 2 5 3 2 3" xfId="25441"/>
    <cellStyle name="SAPBEXHLevel2 2 2 5 3 2 3 2" xfId="25440"/>
    <cellStyle name="SAPBEXHLevel2 2 2 5 3 2 4" xfId="25439"/>
    <cellStyle name="SAPBEXHLevel2 2 2 5 3 3" xfId="25438"/>
    <cellStyle name="SAPBEXHLevel2 2 2 5 3 3 2" xfId="25437"/>
    <cellStyle name="SAPBEXHLevel2 2 2 5 3 3 2 2" xfId="25436"/>
    <cellStyle name="SAPBEXHLevel2 2 2 5 3 3 3" xfId="25435"/>
    <cellStyle name="SAPBEXHLevel2 2 2 5 3 4" xfId="25434"/>
    <cellStyle name="SAPBEXHLevel2 2 2 5 3 4 2" xfId="25433"/>
    <cellStyle name="SAPBEXHLevel2 2 2 5 3 5" xfId="25432"/>
    <cellStyle name="SAPBEXHLevel2 2 2 5 4" xfId="25431"/>
    <cellStyle name="SAPBEXHLevel2 2 2 5 4 2" xfId="25430"/>
    <cellStyle name="SAPBEXHLevel2 2 2 5 4 2 2" xfId="25429"/>
    <cellStyle name="SAPBEXHLevel2 2 2 5 4 2 2 2" xfId="25428"/>
    <cellStyle name="SAPBEXHLevel2 2 2 5 4 2 2 2 2" xfId="25427"/>
    <cellStyle name="SAPBEXHLevel2 2 2 5 4 2 2 3" xfId="25426"/>
    <cellStyle name="SAPBEXHLevel2 2 2 5 4 2 3" xfId="25425"/>
    <cellStyle name="SAPBEXHLevel2 2 2 5 4 2 3 2" xfId="25424"/>
    <cellStyle name="SAPBEXHLevel2 2 2 5 4 2 4" xfId="25423"/>
    <cellStyle name="SAPBEXHLevel2 2 2 5 4 3" xfId="25422"/>
    <cellStyle name="SAPBEXHLevel2 2 2 5 4 3 2" xfId="25421"/>
    <cellStyle name="SAPBEXHLevel2 2 2 5 4 4" xfId="25420"/>
    <cellStyle name="SAPBEXHLevel2 2 2 5 5" xfId="25419"/>
    <cellStyle name="SAPBEXHLevel2 2 2 5 5 2" xfId="25418"/>
    <cellStyle name="SAPBEXHLevel2 2 2 5 5 2 2" xfId="25417"/>
    <cellStyle name="SAPBEXHLevel2 2 2 5 5 2 2 2" xfId="25416"/>
    <cellStyle name="SAPBEXHLevel2 2 2 5 5 2 2 2 2" xfId="25415"/>
    <cellStyle name="SAPBEXHLevel2 2 2 5 5 2 2 3" xfId="25414"/>
    <cellStyle name="SAPBEXHLevel2 2 2 5 5 2 3" xfId="25413"/>
    <cellStyle name="SAPBEXHLevel2 2 2 5 5 2 3 2" xfId="25412"/>
    <cellStyle name="SAPBEXHLevel2 2 2 5 5 2 4" xfId="25411"/>
    <cellStyle name="SAPBEXHLevel2 2 2 5 5 3" xfId="25410"/>
    <cellStyle name="SAPBEXHLevel2 2 2 5 5 3 2" xfId="25409"/>
    <cellStyle name="SAPBEXHLevel2 2 2 5 5 3 2 2" xfId="25408"/>
    <cellStyle name="SAPBEXHLevel2 2 2 5 5 3 3" xfId="25407"/>
    <cellStyle name="SAPBEXHLevel2 2 2 5 5 4" xfId="25406"/>
    <cellStyle name="SAPBEXHLevel2 2 2 5 5 4 2" xfId="25405"/>
    <cellStyle name="SAPBEXHLevel2 2 2 5 5 5" xfId="25404"/>
    <cellStyle name="SAPBEXHLevel2 2 2 5 6" xfId="25403"/>
    <cellStyle name="SAPBEXHLevel2 2 2 5 6 2" xfId="25402"/>
    <cellStyle name="SAPBEXHLevel2 2 2 6" xfId="25401"/>
    <cellStyle name="SAPBEXHLevel2 2 2 6 2" xfId="25400"/>
    <cellStyle name="SAPBEXHLevel2 2 2 6 2 2" xfId="25399"/>
    <cellStyle name="SAPBEXHLevel2 2 2 6 2 2 2" xfId="25398"/>
    <cellStyle name="SAPBEXHLevel2 2 2 6 2 2 2 2" xfId="25397"/>
    <cellStyle name="SAPBEXHLevel2 2 2 6 2 2 3" xfId="25396"/>
    <cellStyle name="SAPBEXHLevel2 2 2 6 2 3" xfId="25395"/>
    <cellStyle name="SAPBEXHLevel2 2 2 6 2 3 2" xfId="25394"/>
    <cellStyle name="SAPBEXHLevel2 2 2 6 2 4" xfId="25393"/>
    <cellStyle name="SAPBEXHLevel2 2 2 7" xfId="25392"/>
    <cellStyle name="SAPBEXHLevel2 2 2 7 2" xfId="25391"/>
    <cellStyle name="SAPBEXHLevel2 2 2 7 2 2" xfId="25390"/>
    <cellStyle name="SAPBEXHLevel2 2 2 7 2 2 2" xfId="25389"/>
    <cellStyle name="SAPBEXHLevel2 2 2 7 2 2 2 2" xfId="25388"/>
    <cellStyle name="SAPBEXHLevel2 2 2 7 2 2 3" xfId="25387"/>
    <cellStyle name="SAPBEXHLevel2 2 2 7 2 3" xfId="25386"/>
    <cellStyle name="SAPBEXHLevel2 2 2 7 2 3 2" xfId="25385"/>
    <cellStyle name="SAPBEXHLevel2 2 2 7 2 4" xfId="25384"/>
    <cellStyle name="SAPBEXHLevel2 2 2 7 3" xfId="25383"/>
    <cellStyle name="SAPBEXHLevel2 2 2 7 3 2" xfId="25382"/>
    <cellStyle name="SAPBEXHLevel2 2 2 7 3 2 2" xfId="25381"/>
    <cellStyle name="SAPBEXHLevel2 2 2 7 3 3" xfId="25380"/>
    <cellStyle name="SAPBEXHLevel2 2 2 7 4" xfId="25379"/>
    <cellStyle name="SAPBEXHLevel2 2 2 7 4 2" xfId="25378"/>
    <cellStyle name="SAPBEXHLevel2 2 2 7 5" xfId="25377"/>
    <cellStyle name="SAPBEXHLevel2 2 3" xfId="25376"/>
    <cellStyle name="SAPBEXHLevel2 2 3 2" xfId="25375"/>
    <cellStyle name="SAPBEXHLevel2 2 3 2 2" xfId="25374"/>
    <cellStyle name="SAPBEXHLevel2 2 3 2 2 2" xfId="25373"/>
    <cellStyle name="SAPBEXHLevel2 2 3 2 2 2 2" xfId="25372"/>
    <cellStyle name="SAPBEXHLevel2 2 3 2 2 2 2 2" xfId="25371"/>
    <cellStyle name="SAPBEXHLevel2 2 3 2 2 2 2 2 2" xfId="25370"/>
    <cellStyle name="SAPBEXHLevel2 2 3 2 2 2 2 2 2 2" xfId="25369"/>
    <cellStyle name="SAPBEXHLevel2 2 3 2 2 2 2 2 3" xfId="25368"/>
    <cellStyle name="SAPBEXHLevel2 2 3 2 2 2 2 3" xfId="25367"/>
    <cellStyle name="SAPBEXHLevel2 2 3 2 2 2 2 3 2" xfId="25366"/>
    <cellStyle name="SAPBEXHLevel2 2 3 2 2 2 2 4" xfId="25365"/>
    <cellStyle name="SAPBEXHLevel2 2 3 2 2 2 3" xfId="25364"/>
    <cellStyle name="SAPBEXHLevel2 2 3 2 2 2 3 2" xfId="25363"/>
    <cellStyle name="SAPBEXHLevel2 2 3 2 2 3" xfId="25362"/>
    <cellStyle name="SAPBEXHLevel2 2 3 2 2 3 2" xfId="25361"/>
    <cellStyle name="SAPBEXHLevel2 2 3 2 2 3 2 2" xfId="25360"/>
    <cellStyle name="SAPBEXHLevel2 2 3 2 2 3 2 2 2" xfId="25359"/>
    <cellStyle name="SAPBEXHLevel2 2 3 2 2 3 2 2 2 2" xfId="25358"/>
    <cellStyle name="SAPBEXHLevel2 2 3 2 2 3 2 2 3" xfId="25357"/>
    <cellStyle name="SAPBEXHLevel2 2 3 2 2 3 2 3" xfId="25356"/>
    <cellStyle name="SAPBEXHLevel2 2 3 2 2 3 2 3 2" xfId="25355"/>
    <cellStyle name="SAPBEXHLevel2 2 3 2 2 3 2 4" xfId="25354"/>
    <cellStyle name="SAPBEXHLevel2 2 3 2 2 4" xfId="25353"/>
    <cellStyle name="SAPBEXHLevel2 2 3 2 2 4 2" xfId="25352"/>
    <cellStyle name="SAPBEXHLevel2 2 3 2 2 4 2 2" xfId="25351"/>
    <cellStyle name="SAPBEXHLevel2 2 3 2 2 4 2 2 2" xfId="25350"/>
    <cellStyle name="SAPBEXHLevel2 2 3 2 2 4 2 2 2 2" xfId="25349"/>
    <cellStyle name="SAPBEXHLevel2 2 3 2 2 4 2 2 3" xfId="25348"/>
    <cellStyle name="SAPBEXHLevel2 2 3 2 2 4 2 3" xfId="25347"/>
    <cellStyle name="SAPBEXHLevel2 2 3 2 2 4 2 3 2" xfId="25346"/>
    <cellStyle name="SAPBEXHLevel2 2 3 2 2 4 2 4" xfId="25345"/>
    <cellStyle name="SAPBEXHLevel2 2 3 2 2 4 3" xfId="25344"/>
    <cellStyle name="SAPBEXHLevel2 2 3 2 2 4 3 2" xfId="25343"/>
    <cellStyle name="SAPBEXHLevel2 2 3 2 2 4 4" xfId="25342"/>
    <cellStyle name="SAPBEXHLevel2 2 3 2 2 5" xfId="25341"/>
    <cellStyle name="SAPBEXHLevel2 2 3 2 2 5 2" xfId="25340"/>
    <cellStyle name="SAPBEXHLevel2 2 3 2 2 5 2 2" xfId="25339"/>
    <cellStyle name="SAPBEXHLevel2 2 3 2 2 5 2 2 2" xfId="25338"/>
    <cellStyle name="SAPBEXHLevel2 2 3 2 2 5 2 2 2 2" xfId="25337"/>
    <cellStyle name="SAPBEXHLevel2 2 3 2 2 5 2 2 3" xfId="25336"/>
    <cellStyle name="SAPBEXHLevel2 2 3 2 2 5 2 3" xfId="25335"/>
    <cellStyle name="SAPBEXHLevel2 2 3 2 2 5 2 3 2" xfId="25334"/>
    <cellStyle name="SAPBEXHLevel2 2 3 2 2 5 2 4" xfId="25333"/>
    <cellStyle name="SAPBEXHLevel2 2 3 2 2 5 3" xfId="25332"/>
    <cellStyle name="SAPBEXHLevel2 2 3 2 2 5 3 2" xfId="25331"/>
    <cellStyle name="SAPBEXHLevel2 2 3 2 2 5 3 2 2" xfId="25330"/>
    <cellStyle name="SAPBEXHLevel2 2 3 2 2 5 3 3" xfId="25329"/>
    <cellStyle name="SAPBEXHLevel2 2 3 2 2 5 4" xfId="25328"/>
    <cellStyle name="SAPBEXHLevel2 2 3 2 2 5 4 2" xfId="25327"/>
    <cellStyle name="SAPBEXHLevel2 2 3 2 2 5 5" xfId="25326"/>
    <cellStyle name="SAPBEXHLevel2 2 3 2 2 6" xfId="25325"/>
    <cellStyle name="SAPBEXHLevel2 2 3 2 2 6 2" xfId="25324"/>
    <cellStyle name="SAPBEXHLevel2 2 3 2 2 6 2 2" xfId="25323"/>
    <cellStyle name="SAPBEXHLevel2 2 3 2 2 6 2 2 2" xfId="25322"/>
    <cellStyle name="SAPBEXHLevel2 2 3 2 2 6 2 2 2 2" xfId="25321"/>
    <cellStyle name="SAPBEXHLevel2 2 3 2 2 6 2 2 3" xfId="25320"/>
    <cellStyle name="SAPBEXHLevel2 2 3 2 2 6 2 3" xfId="25319"/>
    <cellStyle name="SAPBEXHLevel2 2 3 2 2 6 2 3 2" xfId="25318"/>
    <cellStyle name="SAPBEXHLevel2 2 3 2 2 6 2 4" xfId="25317"/>
    <cellStyle name="SAPBEXHLevel2 2 3 2 2 6 3" xfId="25316"/>
    <cellStyle name="SAPBEXHLevel2 2 3 2 2 6 3 2" xfId="25315"/>
    <cellStyle name="SAPBEXHLevel2 2 3 2 2 6 4" xfId="25314"/>
    <cellStyle name="SAPBEXHLevel2 2 3 2 2 7" xfId="25313"/>
    <cellStyle name="SAPBEXHLevel2 2 3 2 2 7 2" xfId="25312"/>
    <cellStyle name="SAPBEXHLevel2 2 3 2 2 7 2 2" xfId="25311"/>
    <cellStyle name="SAPBEXHLevel2 2 3 2 2 7 2 2 2" xfId="25310"/>
    <cellStyle name="SAPBEXHLevel2 2 3 2 2 7 2 2 2 2" xfId="25309"/>
    <cellStyle name="SAPBEXHLevel2 2 3 2 2 7 2 2 3" xfId="25308"/>
    <cellStyle name="SAPBEXHLevel2 2 3 2 2 7 2 3" xfId="25307"/>
    <cellStyle name="SAPBEXHLevel2 2 3 2 2 7 2 3 2" xfId="25306"/>
    <cellStyle name="SAPBEXHLevel2 2 3 2 2 7 2 4" xfId="25305"/>
    <cellStyle name="SAPBEXHLevel2 2 3 2 2 7 3" xfId="25304"/>
    <cellStyle name="SAPBEXHLevel2 2 3 2 2 7 3 2" xfId="25303"/>
    <cellStyle name="SAPBEXHLevel2 2 3 2 2 7 3 2 2" xfId="25302"/>
    <cellStyle name="SAPBEXHLevel2 2 3 2 2 7 3 3" xfId="25301"/>
    <cellStyle name="SAPBEXHLevel2 2 3 2 2 7 4" xfId="25300"/>
    <cellStyle name="SAPBEXHLevel2 2 3 2 2 7 4 2" xfId="25299"/>
    <cellStyle name="SAPBEXHLevel2 2 3 2 2 7 5" xfId="25298"/>
    <cellStyle name="SAPBEXHLevel2 2 3 2 3" xfId="25297"/>
    <cellStyle name="SAPBEXHLevel2 2 3 2 3 2" xfId="25296"/>
    <cellStyle name="SAPBEXHLevel2 2 3 2 3 2 2" xfId="25295"/>
    <cellStyle name="SAPBEXHLevel2 2 3 2 3 2 2 2" xfId="25294"/>
    <cellStyle name="SAPBEXHLevel2 2 3 2 3 2 2 2 2" xfId="25293"/>
    <cellStyle name="SAPBEXHLevel2 2 3 2 3 2 2 3" xfId="25292"/>
    <cellStyle name="SAPBEXHLevel2 2 3 2 3 2 3" xfId="25291"/>
    <cellStyle name="SAPBEXHLevel2 2 3 2 3 2 3 2" xfId="25290"/>
    <cellStyle name="SAPBEXHLevel2 2 3 2 3 2 4" xfId="25289"/>
    <cellStyle name="SAPBEXHLevel2 2 3 2 3 3" xfId="25288"/>
    <cellStyle name="SAPBEXHLevel2 2 3 2 3 3 2" xfId="25287"/>
    <cellStyle name="SAPBEXHLevel2 2 3 2 4" xfId="25286"/>
    <cellStyle name="SAPBEXHLevel2 2 3 2 4 2" xfId="25285"/>
    <cellStyle name="SAPBEXHLevel2 2 3 2 4 2 2" xfId="25284"/>
    <cellStyle name="SAPBEXHLevel2 2 3 2 4 2 2 2" xfId="25283"/>
    <cellStyle name="SAPBEXHLevel2 2 3 2 4 2 2 2 2" xfId="25282"/>
    <cellStyle name="SAPBEXHLevel2 2 3 2 4 2 2 3" xfId="25281"/>
    <cellStyle name="SAPBEXHLevel2 2 3 2 4 2 3" xfId="25280"/>
    <cellStyle name="SAPBEXHLevel2 2 3 2 4 2 3 2" xfId="25279"/>
    <cellStyle name="SAPBEXHLevel2 2 3 2 4 2 4" xfId="25278"/>
    <cellStyle name="SAPBEXHLevel2 2 3 2 5" xfId="25277"/>
    <cellStyle name="SAPBEXHLevel2 2 3 2 5 2" xfId="25276"/>
    <cellStyle name="SAPBEXHLevel2 2 3 2 5 2 2" xfId="25275"/>
    <cellStyle name="SAPBEXHLevel2 2 3 2 5 2 2 2" xfId="25274"/>
    <cellStyle name="SAPBEXHLevel2 2 3 2 5 2 2 2 2" xfId="25273"/>
    <cellStyle name="SAPBEXHLevel2 2 3 2 5 2 2 3" xfId="25272"/>
    <cellStyle name="SAPBEXHLevel2 2 3 2 5 2 3" xfId="25271"/>
    <cellStyle name="SAPBEXHLevel2 2 3 2 5 2 3 2" xfId="25270"/>
    <cellStyle name="SAPBEXHLevel2 2 3 2 5 2 4" xfId="25269"/>
    <cellStyle name="SAPBEXHLevel2 2 3 2 5 3" xfId="25268"/>
    <cellStyle name="SAPBEXHLevel2 2 3 2 5 3 2" xfId="25267"/>
    <cellStyle name="SAPBEXHLevel2 2 3 2 5 4" xfId="25266"/>
    <cellStyle name="SAPBEXHLevel2 2 3 2 6" xfId="25265"/>
    <cellStyle name="SAPBEXHLevel2 2 3 2 6 2" xfId="25264"/>
    <cellStyle name="SAPBEXHLevel2 2 3 2 6 2 2" xfId="25263"/>
    <cellStyle name="SAPBEXHLevel2 2 3 2 6 2 2 2" xfId="25262"/>
    <cellStyle name="SAPBEXHLevel2 2 3 2 6 2 2 2 2" xfId="25261"/>
    <cellStyle name="SAPBEXHLevel2 2 3 2 6 2 2 3" xfId="25260"/>
    <cellStyle name="SAPBEXHLevel2 2 3 2 6 2 3" xfId="25259"/>
    <cellStyle name="SAPBEXHLevel2 2 3 2 6 2 3 2" xfId="25258"/>
    <cellStyle name="SAPBEXHLevel2 2 3 2 6 2 4" xfId="25257"/>
    <cellStyle name="SAPBEXHLevel2 2 3 2 6 3" xfId="25256"/>
    <cellStyle name="SAPBEXHLevel2 2 3 2 6 3 2" xfId="25255"/>
    <cellStyle name="SAPBEXHLevel2 2 3 2 6 3 2 2" xfId="25254"/>
    <cellStyle name="SAPBEXHLevel2 2 3 2 6 3 3" xfId="25253"/>
    <cellStyle name="SAPBEXHLevel2 2 3 2 6 4" xfId="25252"/>
    <cellStyle name="SAPBEXHLevel2 2 3 2 6 4 2" xfId="25251"/>
    <cellStyle name="SAPBEXHLevel2 2 3 2 6 5" xfId="25250"/>
    <cellStyle name="SAPBEXHLevel2 2 3 2 7" xfId="25249"/>
    <cellStyle name="SAPBEXHLevel2 2 3 2 7 2" xfId="25248"/>
    <cellStyle name="SAPBEXHLevel2 2 3 2 7 2 2" xfId="25247"/>
    <cellStyle name="SAPBEXHLevel2 2 3 2 7 2 2 2" xfId="25246"/>
    <cellStyle name="SAPBEXHLevel2 2 3 2 7 2 2 2 2" xfId="25245"/>
    <cellStyle name="SAPBEXHLevel2 2 3 2 7 2 2 3" xfId="25244"/>
    <cellStyle name="SAPBEXHLevel2 2 3 2 7 2 3" xfId="25243"/>
    <cellStyle name="SAPBEXHLevel2 2 3 2 7 2 3 2" xfId="25242"/>
    <cellStyle name="SAPBEXHLevel2 2 3 2 7 2 4" xfId="25241"/>
    <cellStyle name="SAPBEXHLevel2 2 3 2 7 3" xfId="25240"/>
    <cellStyle name="SAPBEXHLevel2 2 3 2 7 3 2" xfId="25239"/>
    <cellStyle name="SAPBEXHLevel2 2 3 2 7 4" xfId="25238"/>
    <cellStyle name="SAPBEXHLevel2 2 3 2 8" xfId="25237"/>
    <cellStyle name="SAPBEXHLevel2 2 3 2 8 2" xfId="25236"/>
    <cellStyle name="SAPBEXHLevel2 2 3 2 8 2 2" xfId="25235"/>
    <cellStyle name="SAPBEXHLevel2 2 3 2 8 2 2 2" xfId="25234"/>
    <cellStyle name="SAPBEXHLevel2 2 3 2 8 2 2 2 2" xfId="25233"/>
    <cellStyle name="SAPBEXHLevel2 2 3 2 8 2 2 3" xfId="25232"/>
    <cellStyle name="SAPBEXHLevel2 2 3 2 8 2 3" xfId="25231"/>
    <cellStyle name="SAPBEXHLevel2 2 3 2 8 2 3 2" xfId="25230"/>
    <cellStyle name="SAPBEXHLevel2 2 3 2 8 2 4" xfId="25229"/>
    <cellStyle name="SAPBEXHLevel2 2 3 2 8 3" xfId="25228"/>
    <cellStyle name="SAPBEXHLevel2 2 3 2 8 3 2" xfId="25227"/>
    <cellStyle name="SAPBEXHLevel2 2 3 2 8 3 2 2" xfId="25226"/>
    <cellStyle name="SAPBEXHLevel2 2 3 2 8 3 3" xfId="25225"/>
    <cellStyle name="SAPBEXHLevel2 2 3 2 8 4" xfId="25224"/>
    <cellStyle name="SAPBEXHLevel2 2 3 2 8 4 2" xfId="25223"/>
    <cellStyle name="SAPBEXHLevel2 2 3 2 8 5" xfId="25222"/>
    <cellStyle name="SAPBEXHLevel2 2 3 3" xfId="25221"/>
    <cellStyle name="SAPBEXHLevel2 2 3 3 2" xfId="25220"/>
    <cellStyle name="SAPBEXHLevel2 2 3 3 2 2" xfId="25219"/>
    <cellStyle name="SAPBEXHLevel2 2 3 3 2 2 2" xfId="25218"/>
    <cellStyle name="SAPBEXHLevel2 2 3 3 2 2 2 2" xfId="25217"/>
    <cellStyle name="SAPBEXHLevel2 2 3 3 2 2 2 2 2" xfId="25216"/>
    <cellStyle name="SAPBEXHLevel2 2 3 3 2 2 2 3" xfId="25215"/>
    <cellStyle name="SAPBEXHLevel2 2 3 3 2 2 3" xfId="25214"/>
    <cellStyle name="SAPBEXHLevel2 2 3 3 2 2 3 2" xfId="25213"/>
    <cellStyle name="SAPBEXHLevel2 2 3 3 2 2 4" xfId="25212"/>
    <cellStyle name="SAPBEXHLevel2 2 3 3 2 3" xfId="25211"/>
    <cellStyle name="SAPBEXHLevel2 2 3 3 2 3 2" xfId="25210"/>
    <cellStyle name="SAPBEXHLevel2 2 3 3 3" xfId="25209"/>
    <cellStyle name="SAPBEXHLevel2 2 3 3 3 2" xfId="25208"/>
    <cellStyle name="SAPBEXHLevel2 2 3 3 3 2 2" xfId="25207"/>
    <cellStyle name="SAPBEXHLevel2 2 3 3 3 2 2 2" xfId="25206"/>
    <cellStyle name="SAPBEXHLevel2 2 3 3 3 2 2 2 2" xfId="25205"/>
    <cellStyle name="SAPBEXHLevel2 2 3 3 3 2 2 3" xfId="25204"/>
    <cellStyle name="SAPBEXHLevel2 2 3 3 3 2 3" xfId="25203"/>
    <cellStyle name="SAPBEXHLevel2 2 3 3 3 2 3 2" xfId="25202"/>
    <cellStyle name="SAPBEXHLevel2 2 3 3 3 2 4" xfId="25201"/>
    <cellStyle name="SAPBEXHLevel2 2 3 3 4" xfId="25200"/>
    <cellStyle name="SAPBEXHLevel2 2 3 3 4 2" xfId="25199"/>
    <cellStyle name="SAPBEXHLevel2 2 3 3 4 2 2" xfId="25198"/>
    <cellStyle name="SAPBEXHLevel2 2 3 3 4 2 2 2" xfId="25197"/>
    <cellStyle name="SAPBEXHLevel2 2 3 3 4 2 2 2 2" xfId="25196"/>
    <cellStyle name="SAPBEXHLevel2 2 3 3 4 2 2 3" xfId="25195"/>
    <cellStyle name="SAPBEXHLevel2 2 3 3 4 2 3" xfId="25194"/>
    <cellStyle name="SAPBEXHLevel2 2 3 3 4 2 3 2" xfId="25193"/>
    <cellStyle name="SAPBEXHLevel2 2 3 3 4 2 4" xfId="25192"/>
    <cellStyle name="SAPBEXHLevel2 2 3 3 4 3" xfId="25191"/>
    <cellStyle name="SAPBEXHLevel2 2 3 3 4 3 2" xfId="25190"/>
    <cellStyle name="SAPBEXHLevel2 2 3 3 4 4" xfId="25189"/>
    <cellStyle name="SAPBEXHLevel2 2 3 3 5" xfId="25188"/>
    <cellStyle name="SAPBEXHLevel2 2 3 3 5 2" xfId="25187"/>
    <cellStyle name="SAPBEXHLevel2 2 3 3 5 2 2" xfId="25186"/>
    <cellStyle name="SAPBEXHLevel2 2 3 3 5 2 2 2" xfId="25185"/>
    <cellStyle name="SAPBEXHLevel2 2 3 3 5 2 2 2 2" xfId="25184"/>
    <cellStyle name="SAPBEXHLevel2 2 3 3 5 2 2 3" xfId="25183"/>
    <cellStyle name="SAPBEXHLevel2 2 3 3 5 2 3" xfId="25182"/>
    <cellStyle name="SAPBEXHLevel2 2 3 3 5 2 3 2" xfId="25181"/>
    <cellStyle name="SAPBEXHLevel2 2 3 3 5 2 4" xfId="25180"/>
    <cellStyle name="SAPBEXHLevel2 2 3 3 5 3" xfId="25179"/>
    <cellStyle name="SAPBEXHLevel2 2 3 3 5 3 2" xfId="25178"/>
    <cellStyle name="SAPBEXHLevel2 2 3 3 5 3 2 2" xfId="25177"/>
    <cellStyle name="SAPBEXHLevel2 2 3 3 5 3 3" xfId="25176"/>
    <cellStyle name="SAPBEXHLevel2 2 3 3 5 4" xfId="25175"/>
    <cellStyle name="SAPBEXHLevel2 2 3 3 5 4 2" xfId="25174"/>
    <cellStyle name="SAPBEXHLevel2 2 3 3 5 5" xfId="25173"/>
    <cellStyle name="SAPBEXHLevel2 2 3 3 6" xfId="25172"/>
    <cellStyle name="SAPBEXHLevel2 2 3 3 6 2" xfId="25171"/>
    <cellStyle name="SAPBEXHLevel2 2 3 3 6 2 2" xfId="25170"/>
    <cellStyle name="SAPBEXHLevel2 2 3 3 6 2 2 2" xfId="25169"/>
    <cellStyle name="SAPBEXHLevel2 2 3 3 6 2 2 2 2" xfId="25168"/>
    <cellStyle name="SAPBEXHLevel2 2 3 3 6 2 2 3" xfId="25167"/>
    <cellStyle name="SAPBEXHLevel2 2 3 3 6 2 3" xfId="25166"/>
    <cellStyle name="SAPBEXHLevel2 2 3 3 6 2 3 2" xfId="25165"/>
    <cellStyle name="SAPBEXHLevel2 2 3 3 6 2 4" xfId="25164"/>
    <cellStyle name="SAPBEXHLevel2 2 3 3 6 3" xfId="25163"/>
    <cellStyle name="SAPBEXHLevel2 2 3 3 6 3 2" xfId="25162"/>
    <cellStyle name="SAPBEXHLevel2 2 3 3 6 4" xfId="25161"/>
    <cellStyle name="SAPBEXHLevel2 2 3 3 7" xfId="25160"/>
    <cellStyle name="SAPBEXHLevel2 2 3 3 7 2" xfId="25159"/>
    <cellStyle name="SAPBEXHLevel2 2 3 3 7 2 2" xfId="25158"/>
    <cellStyle name="SAPBEXHLevel2 2 3 3 7 2 2 2" xfId="25157"/>
    <cellStyle name="SAPBEXHLevel2 2 3 3 7 2 2 2 2" xfId="25156"/>
    <cellStyle name="SAPBEXHLevel2 2 3 3 7 2 2 3" xfId="25155"/>
    <cellStyle name="SAPBEXHLevel2 2 3 3 7 2 3" xfId="25154"/>
    <cellStyle name="SAPBEXHLevel2 2 3 3 7 2 3 2" xfId="25153"/>
    <cellStyle name="SAPBEXHLevel2 2 3 3 7 2 4" xfId="25152"/>
    <cellStyle name="SAPBEXHLevel2 2 3 3 7 3" xfId="25151"/>
    <cellStyle name="SAPBEXHLevel2 2 3 3 7 3 2" xfId="25150"/>
    <cellStyle name="SAPBEXHLevel2 2 3 3 7 3 2 2" xfId="25149"/>
    <cellStyle name="SAPBEXHLevel2 2 3 3 7 3 3" xfId="25148"/>
    <cellStyle name="SAPBEXHLevel2 2 3 3 7 4" xfId="25147"/>
    <cellStyle name="SAPBEXHLevel2 2 3 3 7 4 2" xfId="25146"/>
    <cellStyle name="SAPBEXHLevel2 2 3 3 7 5" xfId="25145"/>
    <cellStyle name="SAPBEXHLevel2 2 3 4" xfId="25144"/>
    <cellStyle name="SAPBEXHLevel2 2 3 4 2" xfId="25143"/>
    <cellStyle name="SAPBEXHLevel2 2 3 4 2 2" xfId="25142"/>
    <cellStyle name="SAPBEXHLevel2 2 3 4 2 2 2" xfId="25141"/>
    <cellStyle name="SAPBEXHLevel2 2 3 4 2 2 2 2" xfId="25140"/>
    <cellStyle name="SAPBEXHLevel2 2 3 4 2 2 3" xfId="25139"/>
    <cellStyle name="SAPBEXHLevel2 2 3 4 2 3" xfId="25138"/>
    <cellStyle name="SAPBEXHLevel2 2 3 4 2 3 2" xfId="25137"/>
    <cellStyle name="SAPBEXHLevel2 2 3 4 2 4" xfId="25136"/>
    <cellStyle name="SAPBEXHLevel2 2 3 4 3" xfId="25135"/>
    <cellStyle name="SAPBEXHLevel2 2 3 4 3 2" xfId="25134"/>
    <cellStyle name="SAPBEXHLevel2 2 3 5" xfId="25133"/>
    <cellStyle name="SAPBEXHLevel2 2 3 5 2" xfId="25132"/>
    <cellStyle name="SAPBEXHLevel2 2 3 5 2 2" xfId="25131"/>
    <cellStyle name="SAPBEXHLevel2 2 3 5 2 2 2" xfId="25130"/>
    <cellStyle name="SAPBEXHLevel2 2 3 5 2 2 2 2" xfId="25129"/>
    <cellStyle name="SAPBEXHLevel2 2 3 5 2 2 3" xfId="25128"/>
    <cellStyle name="SAPBEXHLevel2 2 3 5 2 3" xfId="25127"/>
    <cellStyle name="SAPBEXHLevel2 2 3 5 2 3 2" xfId="25126"/>
    <cellStyle name="SAPBEXHLevel2 2 3 5 2 4" xfId="25125"/>
    <cellStyle name="SAPBEXHLevel2 2 3 6" xfId="25124"/>
    <cellStyle name="SAPBEXHLevel2 2 3 6 2" xfId="25123"/>
    <cellStyle name="SAPBEXHLevel2 2 3 6 2 2" xfId="25122"/>
    <cellStyle name="SAPBEXHLevel2 2 3 6 2 2 2" xfId="25121"/>
    <cellStyle name="SAPBEXHLevel2 2 3 6 2 2 2 2" xfId="25120"/>
    <cellStyle name="SAPBEXHLevel2 2 3 6 2 2 3" xfId="25119"/>
    <cellStyle name="SAPBEXHLevel2 2 3 6 2 3" xfId="25118"/>
    <cellStyle name="SAPBEXHLevel2 2 3 6 2 3 2" xfId="25117"/>
    <cellStyle name="SAPBEXHLevel2 2 3 6 2 4" xfId="25116"/>
    <cellStyle name="SAPBEXHLevel2 2 3 6 3" xfId="25115"/>
    <cellStyle name="SAPBEXHLevel2 2 3 6 3 2" xfId="25114"/>
    <cellStyle name="SAPBEXHLevel2 2 3 6 4" xfId="25113"/>
    <cellStyle name="SAPBEXHLevel2 2 3 7" xfId="25112"/>
    <cellStyle name="SAPBEXHLevel2 2 3 7 2" xfId="25111"/>
    <cellStyle name="SAPBEXHLevel2 2 3 7 2 2" xfId="25110"/>
    <cellStyle name="SAPBEXHLevel2 2 3 7 2 2 2" xfId="25109"/>
    <cellStyle name="SAPBEXHLevel2 2 3 7 2 2 2 2" xfId="25108"/>
    <cellStyle name="SAPBEXHLevel2 2 3 7 2 2 3" xfId="25107"/>
    <cellStyle name="SAPBEXHLevel2 2 3 7 2 3" xfId="25106"/>
    <cellStyle name="SAPBEXHLevel2 2 3 7 2 3 2" xfId="25105"/>
    <cellStyle name="SAPBEXHLevel2 2 3 7 2 4" xfId="25104"/>
    <cellStyle name="SAPBEXHLevel2 2 3 7 3" xfId="25103"/>
    <cellStyle name="SAPBEXHLevel2 2 3 7 3 2" xfId="25102"/>
    <cellStyle name="SAPBEXHLevel2 2 3 7 3 2 2" xfId="25101"/>
    <cellStyle name="SAPBEXHLevel2 2 3 7 3 3" xfId="25100"/>
    <cellStyle name="SAPBEXHLevel2 2 3 7 4" xfId="25099"/>
    <cellStyle name="SAPBEXHLevel2 2 3 7 4 2" xfId="25098"/>
    <cellStyle name="SAPBEXHLevel2 2 3 7 5" xfId="25097"/>
    <cellStyle name="SAPBEXHLevel2 2 3 8" xfId="25096"/>
    <cellStyle name="SAPBEXHLevel2 2 3 8 2" xfId="25095"/>
    <cellStyle name="SAPBEXHLevel2 2 3 8 2 2" xfId="25094"/>
    <cellStyle name="SAPBEXHLevel2 2 3 8 2 2 2" xfId="25093"/>
    <cellStyle name="SAPBEXHLevel2 2 3 8 2 2 2 2" xfId="25092"/>
    <cellStyle name="SAPBEXHLevel2 2 3 8 2 2 3" xfId="25091"/>
    <cellStyle name="SAPBEXHLevel2 2 3 8 2 3" xfId="25090"/>
    <cellStyle name="SAPBEXHLevel2 2 3 8 2 3 2" xfId="25089"/>
    <cellStyle name="SAPBEXHLevel2 2 3 8 2 4" xfId="25088"/>
    <cellStyle name="SAPBEXHLevel2 2 3 8 3" xfId="25087"/>
    <cellStyle name="SAPBEXHLevel2 2 3 8 3 2" xfId="25086"/>
    <cellStyle name="SAPBEXHLevel2 2 3 8 4" xfId="25085"/>
    <cellStyle name="SAPBEXHLevel2 2 3 9" xfId="25084"/>
    <cellStyle name="SAPBEXHLevel2 2 3 9 2" xfId="25083"/>
    <cellStyle name="SAPBEXHLevel2 2 3 9 2 2" xfId="25082"/>
    <cellStyle name="SAPBEXHLevel2 2 3 9 2 2 2" xfId="25081"/>
    <cellStyle name="SAPBEXHLevel2 2 3 9 2 2 2 2" xfId="25080"/>
    <cellStyle name="SAPBEXHLevel2 2 3 9 2 2 3" xfId="25079"/>
    <cellStyle name="SAPBEXHLevel2 2 3 9 2 3" xfId="25078"/>
    <cellStyle name="SAPBEXHLevel2 2 3 9 2 3 2" xfId="25077"/>
    <cellStyle name="SAPBEXHLevel2 2 3 9 2 4" xfId="25076"/>
    <cellStyle name="SAPBEXHLevel2 2 3 9 3" xfId="25075"/>
    <cellStyle name="SAPBEXHLevel2 2 3 9 3 2" xfId="25074"/>
    <cellStyle name="SAPBEXHLevel2 2 3 9 3 2 2" xfId="25073"/>
    <cellStyle name="SAPBEXHLevel2 2 3 9 3 3" xfId="25072"/>
    <cellStyle name="SAPBEXHLevel2 2 3 9 4" xfId="25071"/>
    <cellStyle name="SAPBEXHLevel2 2 3 9 4 2" xfId="25070"/>
    <cellStyle name="SAPBEXHLevel2 2 3 9 5" xfId="25069"/>
    <cellStyle name="SAPBEXHLevel2 2 4" xfId="25068"/>
    <cellStyle name="SAPBEXHLevel2 2 4 2" xfId="25067"/>
    <cellStyle name="SAPBEXHLevel2 2 4 2 2" xfId="25066"/>
    <cellStyle name="SAPBEXHLevel2 2 4 2 2 2" xfId="25065"/>
    <cellStyle name="SAPBEXHLevel2 2 4 2 2 2 2" xfId="25064"/>
    <cellStyle name="SAPBEXHLevel2 2 4 2 2 2 2 2" xfId="25063"/>
    <cellStyle name="SAPBEXHLevel2 2 4 2 2 2 2 2 2" xfId="25062"/>
    <cellStyle name="SAPBEXHLevel2 2 4 2 2 2 2 3" xfId="25061"/>
    <cellStyle name="SAPBEXHLevel2 2 4 2 2 2 3" xfId="25060"/>
    <cellStyle name="SAPBEXHLevel2 2 4 2 2 2 3 2" xfId="25059"/>
    <cellStyle name="SAPBEXHLevel2 2 4 2 2 2 4" xfId="25058"/>
    <cellStyle name="SAPBEXHLevel2 2 4 2 2 3" xfId="25057"/>
    <cellStyle name="SAPBEXHLevel2 2 4 2 2 3 2" xfId="25056"/>
    <cellStyle name="SAPBEXHLevel2 2 4 2 3" xfId="25055"/>
    <cellStyle name="SAPBEXHLevel2 2 4 2 3 2" xfId="25054"/>
    <cellStyle name="SAPBEXHLevel2 2 4 2 3 2 2" xfId="25053"/>
    <cellStyle name="SAPBEXHLevel2 2 4 2 3 2 2 2" xfId="25052"/>
    <cellStyle name="SAPBEXHLevel2 2 4 2 3 2 2 2 2" xfId="25051"/>
    <cellStyle name="SAPBEXHLevel2 2 4 2 3 2 2 3" xfId="25050"/>
    <cellStyle name="SAPBEXHLevel2 2 4 2 3 2 3" xfId="25049"/>
    <cellStyle name="SAPBEXHLevel2 2 4 2 3 2 3 2" xfId="25048"/>
    <cellStyle name="SAPBEXHLevel2 2 4 2 3 2 4" xfId="25047"/>
    <cellStyle name="SAPBEXHLevel2 2 4 2 4" xfId="25046"/>
    <cellStyle name="SAPBEXHLevel2 2 4 2 4 2" xfId="25045"/>
    <cellStyle name="SAPBEXHLevel2 2 4 2 4 2 2" xfId="25044"/>
    <cellStyle name="SAPBEXHLevel2 2 4 2 4 2 2 2" xfId="25043"/>
    <cellStyle name="SAPBEXHLevel2 2 4 2 4 2 2 2 2" xfId="25042"/>
    <cellStyle name="SAPBEXHLevel2 2 4 2 4 2 2 3" xfId="25041"/>
    <cellStyle name="SAPBEXHLevel2 2 4 2 4 2 3" xfId="25040"/>
    <cellStyle name="SAPBEXHLevel2 2 4 2 4 2 3 2" xfId="25039"/>
    <cellStyle name="SAPBEXHLevel2 2 4 2 4 2 4" xfId="25038"/>
    <cellStyle name="SAPBEXHLevel2 2 4 2 4 3" xfId="25037"/>
    <cellStyle name="SAPBEXHLevel2 2 4 2 4 3 2" xfId="25036"/>
    <cellStyle name="SAPBEXHLevel2 2 4 2 4 4" xfId="25035"/>
    <cellStyle name="SAPBEXHLevel2 2 4 2 5" xfId="25034"/>
    <cellStyle name="SAPBEXHLevel2 2 4 2 5 2" xfId="25033"/>
    <cellStyle name="SAPBEXHLevel2 2 4 2 5 2 2" xfId="25032"/>
    <cellStyle name="SAPBEXHLevel2 2 4 2 5 2 2 2" xfId="25031"/>
    <cellStyle name="SAPBEXHLevel2 2 4 2 5 2 2 2 2" xfId="25030"/>
    <cellStyle name="SAPBEXHLevel2 2 4 2 5 2 2 3" xfId="25029"/>
    <cellStyle name="SAPBEXHLevel2 2 4 2 5 2 3" xfId="25028"/>
    <cellStyle name="SAPBEXHLevel2 2 4 2 5 2 3 2" xfId="25027"/>
    <cellStyle name="SAPBEXHLevel2 2 4 2 5 2 4" xfId="25026"/>
    <cellStyle name="SAPBEXHLevel2 2 4 2 5 3" xfId="25025"/>
    <cellStyle name="SAPBEXHLevel2 2 4 2 5 3 2" xfId="25024"/>
    <cellStyle name="SAPBEXHLevel2 2 4 2 5 3 2 2" xfId="25023"/>
    <cellStyle name="SAPBEXHLevel2 2 4 2 5 3 3" xfId="25022"/>
    <cellStyle name="SAPBEXHLevel2 2 4 2 5 4" xfId="25021"/>
    <cellStyle name="SAPBEXHLevel2 2 4 2 5 4 2" xfId="25020"/>
    <cellStyle name="SAPBEXHLevel2 2 4 2 5 5" xfId="25019"/>
    <cellStyle name="SAPBEXHLevel2 2 4 2 6" xfId="25018"/>
    <cellStyle name="SAPBEXHLevel2 2 4 2 6 2" xfId="25017"/>
    <cellStyle name="SAPBEXHLevel2 2 4 2 6 2 2" xfId="25016"/>
    <cellStyle name="SAPBEXHLevel2 2 4 2 6 2 2 2" xfId="25015"/>
    <cellStyle name="SAPBEXHLevel2 2 4 2 6 2 2 2 2" xfId="25014"/>
    <cellStyle name="SAPBEXHLevel2 2 4 2 6 2 2 3" xfId="25013"/>
    <cellStyle name="SAPBEXHLevel2 2 4 2 6 2 3" xfId="25012"/>
    <cellStyle name="SAPBEXHLevel2 2 4 2 6 2 3 2" xfId="25011"/>
    <cellStyle name="SAPBEXHLevel2 2 4 2 6 2 4" xfId="25010"/>
    <cellStyle name="SAPBEXHLevel2 2 4 2 6 3" xfId="25009"/>
    <cellStyle name="SAPBEXHLevel2 2 4 2 6 3 2" xfId="25008"/>
    <cellStyle name="SAPBEXHLevel2 2 4 2 6 4" xfId="25007"/>
    <cellStyle name="SAPBEXHLevel2 2 4 2 7" xfId="25006"/>
    <cellStyle name="SAPBEXHLevel2 2 4 2 7 2" xfId="25005"/>
    <cellStyle name="SAPBEXHLevel2 2 4 2 7 2 2" xfId="25004"/>
    <cellStyle name="SAPBEXHLevel2 2 4 2 7 2 2 2" xfId="25003"/>
    <cellStyle name="SAPBEXHLevel2 2 4 2 7 2 2 2 2" xfId="25002"/>
    <cellStyle name="SAPBEXHLevel2 2 4 2 7 2 2 3" xfId="25001"/>
    <cellStyle name="SAPBEXHLevel2 2 4 2 7 2 3" xfId="25000"/>
    <cellStyle name="SAPBEXHLevel2 2 4 2 7 2 3 2" xfId="24999"/>
    <cellStyle name="SAPBEXHLevel2 2 4 2 7 2 4" xfId="24998"/>
    <cellStyle name="SAPBEXHLevel2 2 4 2 7 3" xfId="24997"/>
    <cellStyle name="SAPBEXHLevel2 2 4 2 7 3 2" xfId="24996"/>
    <cellStyle name="SAPBEXHLevel2 2 4 2 7 3 2 2" xfId="24995"/>
    <cellStyle name="SAPBEXHLevel2 2 4 2 7 3 3" xfId="24994"/>
    <cellStyle name="SAPBEXHLevel2 2 4 2 7 4" xfId="24993"/>
    <cellStyle name="SAPBEXHLevel2 2 4 2 7 4 2" xfId="24992"/>
    <cellStyle name="SAPBEXHLevel2 2 4 2 7 5" xfId="24991"/>
    <cellStyle name="SAPBEXHLevel2 2 4 3" xfId="24990"/>
    <cellStyle name="SAPBEXHLevel2 2 4 3 2" xfId="24989"/>
    <cellStyle name="SAPBEXHLevel2 2 4 3 2 2" xfId="24988"/>
    <cellStyle name="SAPBEXHLevel2 2 4 3 2 2 2" xfId="24987"/>
    <cellStyle name="SAPBEXHLevel2 2 4 3 2 2 2 2" xfId="24986"/>
    <cellStyle name="SAPBEXHLevel2 2 4 3 2 2 3" xfId="24985"/>
    <cellStyle name="SAPBEXHLevel2 2 4 3 2 3" xfId="24984"/>
    <cellStyle name="SAPBEXHLevel2 2 4 3 2 3 2" xfId="24983"/>
    <cellStyle name="SAPBEXHLevel2 2 4 3 2 4" xfId="24982"/>
    <cellStyle name="SAPBEXHLevel2 2 4 3 3" xfId="24981"/>
    <cellStyle name="SAPBEXHLevel2 2 4 3 3 2" xfId="24980"/>
    <cellStyle name="SAPBEXHLevel2 2 4 4" xfId="24979"/>
    <cellStyle name="SAPBEXHLevel2 2 4 4 2" xfId="24978"/>
    <cellStyle name="SAPBEXHLevel2 2 4 4 2 2" xfId="24977"/>
    <cellStyle name="SAPBEXHLevel2 2 4 4 2 2 2" xfId="24976"/>
    <cellStyle name="SAPBEXHLevel2 2 4 4 2 2 2 2" xfId="24975"/>
    <cellStyle name="SAPBEXHLevel2 2 4 4 2 2 3" xfId="24974"/>
    <cellStyle name="SAPBEXHLevel2 2 4 4 2 3" xfId="24973"/>
    <cellStyle name="SAPBEXHLevel2 2 4 4 2 3 2" xfId="24972"/>
    <cellStyle name="SAPBEXHLevel2 2 4 4 2 4" xfId="24971"/>
    <cellStyle name="SAPBEXHLevel2 2 4 5" xfId="24970"/>
    <cellStyle name="SAPBEXHLevel2 2 4 5 2" xfId="24969"/>
    <cellStyle name="SAPBEXHLevel2 2 4 5 2 2" xfId="24968"/>
    <cellStyle name="SAPBEXHLevel2 2 4 5 2 2 2" xfId="24967"/>
    <cellStyle name="SAPBEXHLevel2 2 4 5 2 2 2 2" xfId="24966"/>
    <cellStyle name="SAPBEXHLevel2 2 4 5 2 2 3" xfId="24965"/>
    <cellStyle name="SAPBEXHLevel2 2 4 5 2 3" xfId="24964"/>
    <cellStyle name="SAPBEXHLevel2 2 4 5 2 3 2" xfId="24963"/>
    <cellStyle name="SAPBEXHLevel2 2 4 5 2 4" xfId="24962"/>
    <cellStyle name="SAPBEXHLevel2 2 4 5 3" xfId="24961"/>
    <cellStyle name="SAPBEXHLevel2 2 4 5 3 2" xfId="24960"/>
    <cellStyle name="SAPBEXHLevel2 2 4 5 4" xfId="24959"/>
    <cellStyle name="SAPBEXHLevel2 2 4 6" xfId="24958"/>
    <cellStyle name="SAPBEXHLevel2 2 4 6 2" xfId="24957"/>
    <cellStyle name="SAPBEXHLevel2 2 4 6 2 2" xfId="24956"/>
    <cellStyle name="SAPBEXHLevel2 2 4 6 2 2 2" xfId="24955"/>
    <cellStyle name="SAPBEXHLevel2 2 4 6 2 2 2 2" xfId="24954"/>
    <cellStyle name="SAPBEXHLevel2 2 4 6 2 2 3" xfId="24953"/>
    <cellStyle name="SAPBEXHLevel2 2 4 6 2 3" xfId="24952"/>
    <cellStyle name="SAPBEXHLevel2 2 4 6 2 3 2" xfId="24951"/>
    <cellStyle name="SAPBEXHLevel2 2 4 6 2 4" xfId="24950"/>
    <cellStyle name="SAPBEXHLevel2 2 4 6 3" xfId="24949"/>
    <cellStyle name="SAPBEXHLevel2 2 4 6 3 2" xfId="24948"/>
    <cellStyle name="SAPBEXHLevel2 2 4 6 3 2 2" xfId="24947"/>
    <cellStyle name="SAPBEXHLevel2 2 4 6 3 3" xfId="24946"/>
    <cellStyle name="SAPBEXHLevel2 2 4 6 4" xfId="24945"/>
    <cellStyle name="SAPBEXHLevel2 2 4 6 4 2" xfId="24944"/>
    <cellStyle name="SAPBEXHLevel2 2 4 6 5" xfId="24943"/>
    <cellStyle name="SAPBEXHLevel2 2 4 7" xfId="24942"/>
    <cellStyle name="SAPBEXHLevel2 2 4 7 2" xfId="24941"/>
    <cellStyle name="SAPBEXHLevel2 2 4 7 2 2" xfId="24940"/>
    <cellStyle name="SAPBEXHLevel2 2 4 7 2 2 2" xfId="24939"/>
    <cellStyle name="SAPBEXHLevel2 2 4 7 2 2 2 2" xfId="24938"/>
    <cellStyle name="SAPBEXHLevel2 2 4 7 2 2 3" xfId="24937"/>
    <cellStyle name="SAPBEXHLevel2 2 4 7 2 3" xfId="24936"/>
    <cellStyle name="SAPBEXHLevel2 2 4 7 2 3 2" xfId="24935"/>
    <cellStyle name="SAPBEXHLevel2 2 4 7 2 4" xfId="24934"/>
    <cellStyle name="SAPBEXHLevel2 2 4 7 3" xfId="24933"/>
    <cellStyle name="SAPBEXHLevel2 2 4 7 3 2" xfId="24932"/>
    <cellStyle name="SAPBEXHLevel2 2 4 7 4" xfId="24931"/>
    <cellStyle name="SAPBEXHLevel2 2 4 8" xfId="24930"/>
    <cellStyle name="SAPBEXHLevel2 2 4 8 2" xfId="24929"/>
    <cellStyle name="SAPBEXHLevel2 2 4 8 2 2" xfId="24928"/>
    <cellStyle name="SAPBEXHLevel2 2 4 8 2 2 2" xfId="24927"/>
    <cellStyle name="SAPBEXHLevel2 2 4 8 2 2 2 2" xfId="24926"/>
    <cellStyle name="SAPBEXHLevel2 2 4 8 2 2 3" xfId="24925"/>
    <cellStyle name="SAPBEXHLevel2 2 4 8 2 3" xfId="24924"/>
    <cellStyle name="SAPBEXHLevel2 2 4 8 2 3 2" xfId="24923"/>
    <cellStyle name="SAPBEXHLevel2 2 4 8 2 4" xfId="24922"/>
    <cellStyle name="SAPBEXHLevel2 2 4 8 3" xfId="24921"/>
    <cellStyle name="SAPBEXHLevel2 2 4 8 3 2" xfId="24920"/>
    <cellStyle name="SAPBEXHLevel2 2 4 8 3 2 2" xfId="24919"/>
    <cellStyle name="SAPBEXHLevel2 2 4 8 3 3" xfId="24918"/>
    <cellStyle name="SAPBEXHLevel2 2 4 8 4" xfId="24917"/>
    <cellStyle name="SAPBEXHLevel2 2 4 8 4 2" xfId="24916"/>
    <cellStyle name="SAPBEXHLevel2 2 4 8 5" xfId="24915"/>
    <cellStyle name="SAPBEXHLevel2 2 5" xfId="24914"/>
    <cellStyle name="SAPBEXHLevel2 2 5 2" xfId="24913"/>
    <cellStyle name="SAPBEXHLevel2 2 5 2 2" xfId="24912"/>
    <cellStyle name="SAPBEXHLevel2 2 5 2 2 2" xfId="24911"/>
    <cellStyle name="SAPBEXHLevel2 2 5 2 2 2 2" xfId="24910"/>
    <cellStyle name="SAPBEXHLevel2 2 5 2 2 2 2 2" xfId="24909"/>
    <cellStyle name="SAPBEXHLevel2 2 5 2 2 2 2 2 2" xfId="24908"/>
    <cellStyle name="SAPBEXHLevel2 2 5 2 2 2 2 3" xfId="24907"/>
    <cellStyle name="SAPBEXHLevel2 2 5 2 2 2 3" xfId="24906"/>
    <cellStyle name="SAPBEXHLevel2 2 5 2 2 2 3 2" xfId="24905"/>
    <cellStyle name="SAPBEXHLevel2 2 5 2 2 2 4" xfId="24904"/>
    <cellStyle name="SAPBEXHLevel2 2 5 2 2 3" xfId="24903"/>
    <cellStyle name="SAPBEXHLevel2 2 5 2 2 3 2" xfId="24902"/>
    <cellStyle name="SAPBEXHLevel2 2 5 2 3" xfId="24901"/>
    <cellStyle name="SAPBEXHLevel2 2 5 2 3 2" xfId="24900"/>
    <cellStyle name="SAPBEXHLevel2 2 5 2 3 2 2" xfId="24899"/>
    <cellStyle name="SAPBEXHLevel2 2 5 2 3 2 2 2" xfId="24898"/>
    <cellStyle name="SAPBEXHLevel2 2 5 2 3 2 2 2 2" xfId="24897"/>
    <cellStyle name="SAPBEXHLevel2 2 5 2 3 2 2 3" xfId="24896"/>
    <cellStyle name="SAPBEXHLevel2 2 5 2 3 2 3" xfId="24895"/>
    <cellStyle name="SAPBEXHLevel2 2 5 2 3 2 3 2" xfId="24894"/>
    <cellStyle name="SAPBEXHLevel2 2 5 2 3 2 4" xfId="24893"/>
    <cellStyle name="SAPBEXHLevel2 2 5 2 4" xfId="24892"/>
    <cellStyle name="SAPBEXHLevel2 2 5 2 4 2" xfId="24891"/>
    <cellStyle name="SAPBEXHLevel2 2 5 2 4 2 2" xfId="24890"/>
    <cellStyle name="SAPBEXHLevel2 2 5 2 4 2 2 2" xfId="24889"/>
    <cellStyle name="SAPBEXHLevel2 2 5 2 4 2 2 2 2" xfId="24888"/>
    <cellStyle name="SAPBEXHLevel2 2 5 2 4 2 2 3" xfId="24887"/>
    <cellStyle name="SAPBEXHLevel2 2 5 2 4 2 3" xfId="24886"/>
    <cellStyle name="SAPBEXHLevel2 2 5 2 4 2 3 2" xfId="24885"/>
    <cellStyle name="SAPBEXHLevel2 2 5 2 4 2 4" xfId="24884"/>
    <cellStyle name="SAPBEXHLevel2 2 5 2 4 3" xfId="24883"/>
    <cellStyle name="SAPBEXHLevel2 2 5 2 4 3 2" xfId="24882"/>
    <cellStyle name="SAPBEXHLevel2 2 5 2 4 4" xfId="24881"/>
    <cellStyle name="SAPBEXHLevel2 2 5 2 5" xfId="24880"/>
    <cellStyle name="SAPBEXHLevel2 2 5 2 5 2" xfId="24879"/>
    <cellStyle name="SAPBEXHLevel2 2 5 2 5 2 2" xfId="24878"/>
    <cellStyle name="SAPBEXHLevel2 2 5 2 5 2 2 2" xfId="24877"/>
    <cellStyle name="SAPBEXHLevel2 2 5 2 5 2 2 2 2" xfId="24876"/>
    <cellStyle name="SAPBEXHLevel2 2 5 2 5 2 2 3" xfId="24875"/>
    <cellStyle name="SAPBEXHLevel2 2 5 2 5 2 3" xfId="24874"/>
    <cellStyle name="SAPBEXHLevel2 2 5 2 5 2 3 2" xfId="24873"/>
    <cellStyle name="SAPBEXHLevel2 2 5 2 5 2 4" xfId="24872"/>
    <cellStyle name="SAPBEXHLevel2 2 5 2 5 3" xfId="24871"/>
    <cellStyle name="SAPBEXHLevel2 2 5 2 5 3 2" xfId="24870"/>
    <cellStyle name="SAPBEXHLevel2 2 5 2 5 3 2 2" xfId="24869"/>
    <cellStyle name="SAPBEXHLevel2 2 5 2 5 3 3" xfId="24868"/>
    <cellStyle name="SAPBEXHLevel2 2 5 2 5 4" xfId="24867"/>
    <cellStyle name="SAPBEXHLevel2 2 5 2 5 4 2" xfId="24866"/>
    <cellStyle name="SAPBEXHLevel2 2 5 2 5 5" xfId="24865"/>
    <cellStyle name="SAPBEXHLevel2 2 5 2 6" xfId="24864"/>
    <cellStyle name="SAPBEXHLevel2 2 5 2 6 2" xfId="24863"/>
    <cellStyle name="SAPBEXHLevel2 2 5 2 6 2 2" xfId="24862"/>
    <cellStyle name="SAPBEXHLevel2 2 5 2 6 2 2 2" xfId="24861"/>
    <cellStyle name="SAPBEXHLevel2 2 5 2 6 2 2 2 2" xfId="24860"/>
    <cellStyle name="SAPBEXHLevel2 2 5 2 6 2 2 3" xfId="24859"/>
    <cellStyle name="SAPBEXHLevel2 2 5 2 6 2 3" xfId="24858"/>
    <cellStyle name="SAPBEXHLevel2 2 5 2 6 2 3 2" xfId="24857"/>
    <cellStyle name="SAPBEXHLevel2 2 5 2 6 2 4" xfId="24856"/>
    <cellStyle name="SAPBEXHLevel2 2 5 2 6 3" xfId="24855"/>
    <cellStyle name="SAPBEXHLevel2 2 5 2 6 3 2" xfId="24854"/>
    <cellStyle name="SAPBEXHLevel2 2 5 2 6 4" xfId="24853"/>
    <cellStyle name="SAPBEXHLevel2 2 5 2 7" xfId="24852"/>
    <cellStyle name="SAPBEXHLevel2 2 5 2 7 2" xfId="24851"/>
    <cellStyle name="SAPBEXHLevel2 2 5 2 7 2 2" xfId="24850"/>
    <cellStyle name="SAPBEXHLevel2 2 5 2 7 2 2 2" xfId="24849"/>
    <cellStyle name="SAPBEXHLevel2 2 5 2 7 2 2 2 2" xfId="24848"/>
    <cellStyle name="SAPBEXHLevel2 2 5 2 7 2 2 3" xfId="24847"/>
    <cellStyle name="SAPBEXHLevel2 2 5 2 7 2 3" xfId="24846"/>
    <cellStyle name="SAPBEXHLevel2 2 5 2 7 2 3 2" xfId="24845"/>
    <cellStyle name="SAPBEXHLevel2 2 5 2 7 2 4" xfId="24844"/>
    <cellStyle name="SAPBEXHLevel2 2 5 2 7 3" xfId="24843"/>
    <cellStyle name="SAPBEXHLevel2 2 5 2 7 3 2" xfId="24842"/>
    <cellStyle name="SAPBEXHLevel2 2 5 2 7 3 2 2" xfId="24841"/>
    <cellStyle name="SAPBEXHLevel2 2 5 2 7 3 3" xfId="24840"/>
    <cellStyle name="SAPBEXHLevel2 2 5 2 7 4" xfId="24839"/>
    <cellStyle name="SAPBEXHLevel2 2 5 2 7 4 2" xfId="24838"/>
    <cellStyle name="SAPBEXHLevel2 2 5 2 7 5" xfId="24837"/>
    <cellStyle name="SAPBEXHLevel2 2 5 3" xfId="24836"/>
    <cellStyle name="SAPBEXHLevel2 2 5 3 2" xfId="24835"/>
    <cellStyle name="SAPBEXHLevel2 2 5 3 2 2" xfId="24834"/>
    <cellStyle name="SAPBEXHLevel2 2 5 3 2 2 2" xfId="24833"/>
    <cellStyle name="SAPBEXHLevel2 2 5 3 2 2 2 2" xfId="24832"/>
    <cellStyle name="SAPBEXHLevel2 2 5 3 2 2 3" xfId="24831"/>
    <cellStyle name="SAPBEXHLevel2 2 5 3 2 3" xfId="24830"/>
    <cellStyle name="SAPBEXHLevel2 2 5 3 2 3 2" xfId="24829"/>
    <cellStyle name="SAPBEXHLevel2 2 5 3 2 4" xfId="24828"/>
    <cellStyle name="SAPBEXHLevel2 2 5 3 3" xfId="24827"/>
    <cellStyle name="SAPBEXHLevel2 2 5 3 3 2" xfId="24826"/>
    <cellStyle name="SAPBEXHLevel2 2 5 4" xfId="24825"/>
    <cellStyle name="SAPBEXHLevel2 2 5 4 2" xfId="24824"/>
    <cellStyle name="SAPBEXHLevel2 2 5 4 2 2" xfId="24823"/>
    <cellStyle name="SAPBEXHLevel2 2 5 4 2 2 2" xfId="24822"/>
    <cellStyle name="SAPBEXHLevel2 2 5 4 2 2 2 2" xfId="24821"/>
    <cellStyle name="SAPBEXHLevel2 2 5 4 2 2 3" xfId="24820"/>
    <cellStyle name="SAPBEXHLevel2 2 5 4 2 3" xfId="24819"/>
    <cellStyle name="SAPBEXHLevel2 2 5 4 2 3 2" xfId="24818"/>
    <cellStyle name="SAPBEXHLevel2 2 5 4 2 4" xfId="24817"/>
    <cellStyle name="SAPBEXHLevel2 2 5 5" xfId="24816"/>
    <cellStyle name="SAPBEXHLevel2 2 5 5 2" xfId="24815"/>
    <cellStyle name="SAPBEXHLevel2 2 5 5 2 2" xfId="24814"/>
    <cellStyle name="SAPBEXHLevel2 2 5 5 2 2 2" xfId="24813"/>
    <cellStyle name="SAPBEXHLevel2 2 5 5 2 2 2 2" xfId="24812"/>
    <cellStyle name="SAPBEXHLevel2 2 5 5 2 2 3" xfId="24811"/>
    <cellStyle name="SAPBEXHLevel2 2 5 5 2 3" xfId="24810"/>
    <cellStyle name="SAPBEXHLevel2 2 5 5 2 3 2" xfId="24809"/>
    <cellStyle name="SAPBEXHLevel2 2 5 5 2 4" xfId="24808"/>
    <cellStyle name="SAPBEXHLevel2 2 5 5 3" xfId="24807"/>
    <cellStyle name="SAPBEXHLevel2 2 5 5 3 2" xfId="24806"/>
    <cellStyle name="SAPBEXHLevel2 2 5 5 4" xfId="24805"/>
    <cellStyle name="SAPBEXHLevel2 2 5 6" xfId="24804"/>
    <cellStyle name="SAPBEXHLevel2 2 5 6 2" xfId="24803"/>
    <cellStyle name="SAPBEXHLevel2 2 5 6 2 2" xfId="24802"/>
    <cellStyle name="SAPBEXHLevel2 2 5 6 2 2 2" xfId="24801"/>
    <cellStyle name="SAPBEXHLevel2 2 5 6 2 2 2 2" xfId="24800"/>
    <cellStyle name="SAPBEXHLevel2 2 5 6 2 2 3" xfId="24799"/>
    <cellStyle name="SAPBEXHLevel2 2 5 6 2 3" xfId="24798"/>
    <cellStyle name="SAPBEXHLevel2 2 5 6 2 3 2" xfId="24797"/>
    <cellStyle name="SAPBEXHLevel2 2 5 6 2 4" xfId="24796"/>
    <cellStyle name="SAPBEXHLevel2 2 5 6 3" xfId="24795"/>
    <cellStyle name="SAPBEXHLevel2 2 5 6 3 2" xfId="24794"/>
    <cellStyle name="SAPBEXHLevel2 2 5 6 3 2 2" xfId="24793"/>
    <cellStyle name="SAPBEXHLevel2 2 5 6 3 3" xfId="24792"/>
    <cellStyle name="SAPBEXHLevel2 2 5 6 4" xfId="24791"/>
    <cellStyle name="SAPBEXHLevel2 2 5 6 4 2" xfId="24790"/>
    <cellStyle name="SAPBEXHLevel2 2 5 6 5" xfId="24789"/>
    <cellStyle name="SAPBEXHLevel2 2 5 7" xfId="24788"/>
    <cellStyle name="SAPBEXHLevel2 2 5 7 2" xfId="24787"/>
    <cellStyle name="SAPBEXHLevel2 2 5 7 2 2" xfId="24786"/>
    <cellStyle name="SAPBEXHLevel2 2 5 7 2 2 2" xfId="24785"/>
    <cellStyle name="SAPBEXHLevel2 2 5 7 2 2 2 2" xfId="24784"/>
    <cellStyle name="SAPBEXHLevel2 2 5 7 2 2 3" xfId="24783"/>
    <cellStyle name="SAPBEXHLevel2 2 5 7 2 3" xfId="24782"/>
    <cellStyle name="SAPBEXHLevel2 2 5 7 2 3 2" xfId="24781"/>
    <cellStyle name="SAPBEXHLevel2 2 5 7 2 4" xfId="24780"/>
    <cellStyle name="SAPBEXHLevel2 2 5 7 3" xfId="24779"/>
    <cellStyle name="SAPBEXHLevel2 2 5 7 3 2" xfId="24778"/>
    <cellStyle name="SAPBEXHLevel2 2 5 7 4" xfId="24777"/>
    <cellStyle name="SAPBEXHLevel2 2 5 8" xfId="24776"/>
    <cellStyle name="SAPBEXHLevel2 2 5 8 2" xfId="24775"/>
    <cellStyle name="SAPBEXHLevel2 2 5 8 2 2" xfId="24774"/>
    <cellStyle name="SAPBEXHLevel2 2 5 8 2 2 2" xfId="24773"/>
    <cellStyle name="SAPBEXHLevel2 2 5 8 2 2 2 2" xfId="24772"/>
    <cellStyle name="SAPBEXHLevel2 2 5 8 2 2 3" xfId="24771"/>
    <cellStyle name="SAPBEXHLevel2 2 5 8 2 3" xfId="24770"/>
    <cellStyle name="SAPBEXHLevel2 2 5 8 2 3 2" xfId="24769"/>
    <cellStyle name="SAPBEXHLevel2 2 5 8 2 4" xfId="24768"/>
    <cellStyle name="SAPBEXHLevel2 2 5 8 3" xfId="24767"/>
    <cellStyle name="SAPBEXHLevel2 2 5 8 3 2" xfId="24766"/>
    <cellStyle name="SAPBEXHLevel2 2 5 8 3 2 2" xfId="24765"/>
    <cellStyle name="SAPBEXHLevel2 2 5 8 3 3" xfId="24764"/>
    <cellStyle name="SAPBEXHLevel2 2 5 8 4" xfId="24763"/>
    <cellStyle name="SAPBEXHLevel2 2 5 8 4 2" xfId="24762"/>
    <cellStyle name="SAPBEXHLevel2 2 5 8 5" xfId="24761"/>
    <cellStyle name="SAPBEXHLevel2 2 6" xfId="24760"/>
    <cellStyle name="SAPBEXHLevel2 2 6 2" xfId="24759"/>
    <cellStyle name="SAPBEXHLevel2 2 6 2 2" xfId="24758"/>
    <cellStyle name="SAPBEXHLevel2 2 6 2 2 2" xfId="24757"/>
    <cellStyle name="SAPBEXHLevel2 2 6 2 2 2 2" xfId="24756"/>
    <cellStyle name="SAPBEXHLevel2 2 6 2 2 2 2 2" xfId="24755"/>
    <cellStyle name="SAPBEXHLevel2 2 6 2 2 2 3" xfId="24754"/>
    <cellStyle name="SAPBEXHLevel2 2 6 2 2 3" xfId="24753"/>
    <cellStyle name="SAPBEXHLevel2 2 6 2 2 3 2" xfId="24752"/>
    <cellStyle name="SAPBEXHLevel2 2 6 2 2 4" xfId="24751"/>
    <cellStyle name="SAPBEXHLevel2 2 6 2 3" xfId="24750"/>
    <cellStyle name="SAPBEXHLevel2 2 6 2 3 2" xfId="24749"/>
    <cellStyle name="SAPBEXHLevel2 2 6 2 4" xfId="24748"/>
    <cellStyle name="SAPBEXHLevel2 2 6 3" xfId="24747"/>
    <cellStyle name="SAPBEXHLevel2 2 6 3 2" xfId="24746"/>
    <cellStyle name="SAPBEXHLevel2 2 6 3 2 2" xfId="24745"/>
    <cellStyle name="SAPBEXHLevel2 2 6 3 2 2 2" xfId="24744"/>
    <cellStyle name="SAPBEXHLevel2 2 6 3 2 2 2 2" xfId="24743"/>
    <cellStyle name="SAPBEXHLevel2 2 6 3 2 2 3" xfId="24742"/>
    <cellStyle name="SAPBEXHLevel2 2 6 3 2 3" xfId="24741"/>
    <cellStyle name="SAPBEXHLevel2 2 6 3 2 3 2" xfId="24740"/>
    <cellStyle name="SAPBEXHLevel2 2 6 3 2 4" xfId="24739"/>
    <cellStyle name="SAPBEXHLevel2 2 6 3 3" xfId="24738"/>
    <cellStyle name="SAPBEXHLevel2 2 6 3 3 2" xfId="24737"/>
    <cellStyle name="SAPBEXHLevel2 2 6 3 3 2 2" xfId="24736"/>
    <cellStyle name="SAPBEXHLevel2 2 6 3 3 3" xfId="24735"/>
    <cellStyle name="SAPBEXHLevel2 2 6 3 4" xfId="24734"/>
    <cellStyle name="SAPBEXHLevel2 2 6 3 4 2" xfId="24733"/>
    <cellStyle name="SAPBEXHLevel2 2 6 3 5" xfId="24732"/>
    <cellStyle name="SAPBEXHLevel2 2 6 4" xfId="24731"/>
    <cellStyle name="SAPBEXHLevel2 2 6 4 2" xfId="24730"/>
    <cellStyle name="SAPBEXHLevel2 2 6 4 2 2" xfId="24729"/>
    <cellStyle name="SAPBEXHLevel2 2 6 4 2 2 2" xfId="24728"/>
    <cellStyle name="SAPBEXHLevel2 2 6 4 2 2 2 2" xfId="24727"/>
    <cellStyle name="SAPBEXHLevel2 2 6 4 2 2 3" xfId="24726"/>
    <cellStyle name="SAPBEXHLevel2 2 6 4 2 3" xfId="24725"/>
    <cellStyle name="SAPBEXHLevel2 2 6 4 2 3 2" xfId="24724"/>
    <cellStyle name="SAPBEXHLevel2 2 6 4 2 4" xfId="24723"/>
    <cellStyle name="SAPBEXHLevel2 2 6 4 3" xfId="24722"/>
    <cellStyle name="SAPBEXHLevel2 2 6 4 3 2" xfId="24721"/>
    <cellStyle name="SAPBEXHLevel2 2 6 4 4" xfId="24720"/>
    <cellStyle name="SAPBEXHLevel2 2 6 5" xfId="24719"/>
    <cellStyle name="SAPBEXHLevel2 2 6 5 2" xfId="24718"/>
    <cellStyle name="SAPBEXHLevel2 2 6 5 2 2" xfId="24717"/>
    <cellStyle name="SAPBEXHLevel2 2 6 5 2 2 2" xfId="24716"/>
    <cellStyle name="SAPBEXHLevel2 2 6 5 2 2 2 2" xfId="24715"/>
    <cellStyle name="SAPBEXHLevel2 2 6 5 2 2 3" xfId="24714"/>
    <cellStyle name="SAPBEXHLevel2 2 6 5 2 3" xfId="24713"/>
    <cellStyle name="SAPBEXHLevel2 2 6 5 2 3 2" xfId="24712"/>
    <cellStyle name="SAPBEXHLevel2 2 6 5 2 4" xfId="24711"/>
    <cellStyle name="SAPBEXHLevel2 2 6 5 3" xfId="24710"/>
    <cellStyle name="SAPBEXHLevel2 2 6 5 3 2" xfId="24709"/>
    <cellStyle name="SAPBEXHLevel2 2 6 5 3 2 2" xfId="24708"/>
    <cellStyle name="SAPBEXHLevel2 2 6 5 3 3" xfId="24707"/>
    <cellStyle name="SAPBEXHLevel2 2 6 5 4" xfId="24706"/>
    <cellStyle name="SAPBEXHLevel2 2 6 5 4 2" xfId="24705"/>
    <cellStyle name="SAPBEXHLevel2 2 6 5 5" xfId="24704"/>
    <cellStyle name="SAPBEXHLevel2 2 6 6" xfId="24703"/>
    <cellStyle name="SAPBEXHLevel2 2 6 6 2" xfId="24702"/>
    <cellStyle name="SAPBEXHLevel2 2 7" xfId="24701"/>
    <cellStyle name="SAPBEXHLevel2 2 7 2" xfId="24700"/>
    <cellStyle name="SAPBEXHLevel2 2 7 2 2" xfId="24699"/>
    <cellStyle name="SAPBEXHLevel2 2 7 2 2 2" xfId="24698"/>
    <cellStyle name="SAPBEXHLevel2 2 7 2 2 2 2" xfId="24697"/>
    <cellStyle name="SAPBEXHLevel2 2 7 2 2 3" xfId="24696"/>
    <cellStyle name="SAPBEXHLevel2 2 7 2 3" xfId="24695"/>
    <cellStyle name="SAPBEXHLevel2 2 7 2 3 2" xfId="24694"/>
    <cellStyle name="SAPBEXHLevel2 2 7 2 4" xfId="24693"/>
    <cellStyle name="SAPBEXHLevel2 2 8" xfId="24692"/>
    <cellStyle name="SAPBEXHLevel2 2 8 2" xfId="24691"/>
    <cellStyle name="SAPBEXHLevel2 2 8 2 2" xfId="24690"/>
    <cellStyle name="SAPBEXHLevel2 2 8 2 2 2" xfId="24689"/>
    <cellStyle name="SAPBEXHLevel2 2 8 2 2 2 2" xfId="24688"/>
    <cellStyle name="SAPBEXHLevel2 2 8 2 2 3" xfId="24687"/>
    <cellStyle name="SAPBEXHLevel2 2 8 2 3" xfId="24686"/>
    <cellStyle name="SAPBEXHLevel2 2 8 2 3 2" xfId="24685"/>
    <cellStyle name="SAPBEXHLevel2 2 8 2 4" xfId="24684"/>
    <cellStyle name="SAPBEXHLevel2 2 8 3" xfId="24683"/>
    <cellStyle name="SAPBEXHLevel2 2 8 3 2" xfId="24682"/>
    <cellStyle name="SAPBEXHLevel2 2 8 3 2 2" xfId="24681"/>
    <cellStyle name="SAPBEXHLevel2 2 8 3 3" xfId="24680"/>
    <cellStyle name="SAPBEXHLevel2 2 8 4" xfId="24679"/>
    <cellStyle name="SAPBEXHLevel2 2 8 4 2" xfId="24678"/>
    <cellStyle name="SAPBEXHLevel2 2 8 5" xfId="24677"/>
    <cellStyle name="SAPBEXHLevel2 3" xfId="24676"/>
    <cellStyle name="SAPBEXHLevel2 3 2" xfId="24675"/>
    <cellStyle name="SAPBEXHLevel2 3 2 2" xfId="24674"/>
    <cellStyle name="SAPBEXHLevel2 3 2 2 2" xfId="24673"/>
    <cellStyle name="SAPBEXHLevel2 3 2 2 2 2" xfId="24672"/>
    <cellStyle name="SAPBEXHLevel2 3 2 2 2 2 2" xfId="24671"/>
    <cellStyle name="SAPBEXHLevel2 3 2 2 2 2 2 2" xfId="24670"/>
    <cellStyle name="SAPBEXHLevel2 3 2 2 2 2 2 2 2" xfId="24669"/>
    <cellStyle name="SAPBEXHLevel2 3 2 2 2 2 2 2 2 2" xfId="24668"/>
    <cellStyle name="SAPBEXHLevel2 3 2 2 2 2 2 2 3" xfId="24667"/>
    <cellStyle name="SAPBEXHLevel2 3 2 2 2 2 2 3" xfId="24666"/>
    <cellStyle name="SAPBEXHLevel2 3 2 2 2 2 2 3 2" xfId="24665"/>
    <cellStyle name="SAPBEXHLevel2 3 2 2 2 2 2 4" xfId="24664"/>
    <cellStyle name="SAPBEXHLevel2 3 2 2 2 2 3" xfId="24663"/>
    <cellStyle name="SAPBEXHLevel2 3 2 2 2 2 3 2" xfId="24662"/>
    <cellStyle name="SAPBEXHLevel2 3 2 2 2 3" xfId="24661"/>
    <cellStyle name="SAPBEXHLevel2 3 2 2 2 3 2" xfId="24660"/>
    <cellStyle name="SAPBEXHLevel2 3 2 2 2 3 2 2" xfId="24659"/>
    <cellStyle name="SAPBEXHLevel2 3 2 2 2 3 2 2 2" xfId="24658"/>
    <cellStyle name="SAPBEXHLevel2 3 2 2 2 3 2 2 2 2" xfId="24657"/>
    <cellStyle name="SAPBEXHLevel2 3 2 2 2 3 2 2 3" xfId="24656"/>
    <cellStyle name="SAPBEXHLevel2 3 2 2 2 3 2 3" xfId="24655"/>
    <cellStyle name="SAPBEXHLevel2 3 2 2 2 3 2 3 2" xfId="24654"/>
    <cellStyle name="SAPBEXHLevel2 3 2 2 2 3 2 4" xfId="24653"/>
    <cellStyle name="SAPBEXHLevel2 3 2 2 2 4" xfId="24652"/>
    <cellStyle name="SAPBEXHLevel2 3 2 2 2 4 2" xfId="24651"/>
    <cellStyle name="SAPBEXHLevel2 3 2 2 2 4 2 2" xfId="24650"/>
    <cellStyle name="SAPBEXHLevel2 3 2 2 2 4 2 2 2" xfId="24649"/>
    <cellStyle name="SAPBEXHLevel2 3 2 2 2 4 2 2 2 2" xfId="24648"/>
    <cellStyle name="SAPBEXHLevel2 3 2 2 2 4 2 2 3" xfId="24647"/>
    <cellStyle name="SAPBEXHLevel2 3 2 2 2 4 2 3" xfId="24646"/>
    <cellStyle name="SAPBEXHLevel2 3 2 2 2 4 2 3 2" xfId="24645"/>
    <cellStyle name="SAPBEXHLevel2 3 2 2 2 4 2 4" xfId="24644"/>
    <cellStyle name="SAPBEXHLevel2 3 2 2 2 4 3" xfId="24643"/>
    <cellStyle name="SAPBEXHLevel2 3 2 2 2 4 3 2" xfId="24642"/>
    <cellStyle name="SAPBEXHLevel2 3 2 2 2 4 4" xfId="24641"/>
    <cellStyle name="SAPBEXHLevel2 3 2 2 2 5" xfId="24640"/>
    <cellStyle name="SAPBEXHLevel2 3 2 2 2 5 2" xfId="24639"/>
    <cellStyle name="SAPBEXHLevel2 3 2 2 2 5 2 2" xfId="24638"/>
    <cellStyle name="SAPBEXHLevel2 3 2 2 2 5 2 2 2" xfId="24637"/>
    <cellStyle name="SAPBEXHLevel2 3 2 2 2 5 2 2 2 2" xfId="24636"/>
    <cellStyle name="SAPBEXHLevel2 3 2 2 2 5 2 2 3" xfId="24635"/>
    <cellStyle name="SAPBEXHLevel2 3 2 2 2 5 2 3" xfId="24634"/>
    <cellStyle name="SAPBEXHLevel2 3 2 2 2 5 2 3 2" xfId="24633"/>
    <cellStyle name="SAPBEXHLevel2 3 2 2 2 5 2 4" xfId="24632"/>
    <cellStyle name="SAPBEXHLevel2 3 2 2 2 5 3" xfId="24631"/>
    <cellStyle name="SAPBEXHLevel2 3 2 2 2 5 3 2" xfId="24630"/>
    <cellStyle name="SAPBEXHLevel2 3 2 2 2 5 3 2 2" xfId="24629"/>
    <cellStyle name="SAPBEXHLevel2 3 2 2 2 5 3 3" xfId="24628"/>
    <cellStyle name="SAPBEXHLevel2 3 2 2 2 5 4" xfId="24627"/>
    <cellStyle name="SAPBEXHLevel2 3 2 2 2 5 4 2" xfId="24626"/>
    <cellStyle name="SAPBEXHLevel2 3 2 2 2 5 5" xfId="24625"/>
    <cellStyle name="SAPBEXHLevel2 3 2 2 2 6" xfId="24624"/>
    <cellStyle name="SAPBEXHLevel2 3 2 2 2 6 2" xfId="24623"/>
    <cellStyle name="SAPBEXHLevel2 3 2 2 2 6 2 2" xfId="24622"/>
    <cellStyle name="SAPBEXHLevel2 3 2 2 2 6 2 2 2" xfId="24621"/>
    <cellStyle name="SAPBEXHLevel2 3 2 2 2 6 2 2 2 2" xfId="24620"/>
    <cellStyle name="SAPBEXHLevel2 3 2 2 2 6 2 2 3" xfId="24619"/>
    <cellStyle name="SAPBEXHLevel2 3 2 2 2 6 2 3" xfId="24618"/>
    <cellStyle name="SAPBEXHLevel2 3 2 2 2 6 2 3 2" xfId="24617"/>
    <cellStyle name="SAPBEXHLevel2 3 2 2 2 6 2 4" xfId="24616"/>
    <cellStyle name="SAPBEXHLevel2 3 2 2 2 6 3" xfId="24615"/>
    <cellStyle name="SAPBEXHLevel2 3 2 2 2 6 3 2" xfId="24614"/>
    <cellStyle name="SAPBEXHLevel2 3 2 2 2 6 4" xfId="24613"/>
    <cellStyle name="SAPBEXHLevel2 3 2 2 2 7" xfId="24612"/>
    <cellStyle name="SAPBEXHLevel2 3 2 2 2 7 2" xfId="24611"/>
    <cellStyle name="SAPBEXHLevel2 3 2 2 2 7 2 2" xfId="24610"/>
    <cellStyle name="SAPBEXHLevel2 3 2 2 2 7 2 2 2" xfId="24609"/>
    <cellStyle name="SAPBEXHLevel2 3 2 2 2 7 2 2 2 2" xfId="24608"/>
    <cellStyle name="SAPBEXHLevel2 3 2 2 2 7 2 2 3" xfId="24607"/>
    <cellStyle name="SAPBEXHLevel2 3 2 2 2 7 2 3" xfId="24606"/>
    <cellStyle name="SAPBEXHLevel2 3 2 2 2 7 2 3 2" xfId="24605"/>
    <cellStyle name="SAPBEXHLevel2 3 2 2 2 7 2 4" xfId="24604"/>
    <cellStyle name="SAPBEXHLevel2 3 2 2 2 7 3" xfId="24603"/>
    <cellStyle name="SAPBEXHLevel2 3 2 2 2 7 3 2" xfId="24602"/>
    <cellStyle name="SAPBEXHLevel2 3 2 2 2 7 3 2 2" xfId="24601"/>
    <cellStyle name="SAPBEXHLevel2 3 2 2 2 7 3 3" xfId="24600"/>
    <cellStyle name="SAPBEXHLevel2 3 2 2 2 7 4" xfId="24599"/>
    <cellStyle name="SAPBEXHLevel2 3 2 2 2 7 4 2" xfId="24598"/>
    <cellStyle name="SAPBEXHLevel2 3 2 2 2 7 5" xfId="24597"/>
    <cellStyle name="SAPBEXHLevel2 3 2 2 3" xfId="24596"/>
    <cellStyle name="SAPBEXHLevel2 3 2 2 3 2" xfId="24595"/>
    <cellStyle name="SAPBEXHLevel2 3 2 2 3 2 2" xfId="24594"/>
    <cellStyle name="SAPBEXHLevel2 3 2 2 3 2 2 2" xfId="24593"/>
    <cellStyle name="SAPBEXHLevel2 3 2 2 3 2 2 2 2" xfId="24592"/>
    <cellStyle name="SAPBEXHLevel2 3 2 2 3 2 2 3" xfId="24591"/>
    <cellStyle name="SAPBEXHLevel2 3 2 2 3 2 3" xfId="24590"/>
    <cellStyle name="SAPBEXHLevel2 3 2 2 3 2 3 2" xfId="24589"/>
    <cellStyle name="SAPBEXHLevel2 3 2 2 3 2 4" xfId="24588"/>
    <cellStyle name="SAPBEXHLevel2 3 2 2 3 3" xfId="24587"/>
    <cellStyle name="SAPBEXHLevel2 3 2 2 3 3 2" xfId="24586"/>
    <cellStyle name="SAPBEXHLevel2 3 2 2 4" xfId="24585"/>
    <cellStyle name="SAPBEXHLevel2 3 2 2 4 2" xfId="24584"/>
    <cellStyle name="SAPBEXHLevel2 3 2 2 4 2 2" xfId="24583"/>
    <cellStyle name="SAPBEXHLevel2 3 2 2 4 2 2 2" xfId="24582"/>
    <cellStyle name="SAPBEXHLevel2 3 2 2 4 2 2 2 2" xfId="24581"/>
    <cellStyle name="SAPBEXHLevel2 3 2 2 4 2 2 3" xfId="24580"/>
    <cellStyle name="SAPBEXHLevel2 3 2 2 4 2 3" xfId="24579"/>
    <cellStyle name="SAPBEXHLevel2 3 2 2 4 2 3 2" xfId="24578"/>
    <cellStyle name="SAPBEXHLevel2 3 2 2 4 2 4" xfId="24577"/>
    <cellStyle name="SAPBEXHLevel2 3 2 2 5" xfId="24576"/>
    <cellStyle name="SAPBEXHLevel2 3 2 2 5 2" xfId="24575"/>
    <cellStyle name="SAPBEXHLevel2 3 2 2 5 2 2" xfId="24574"/>
    <cellStyle name="SAPBEXHLevel2 3 2 2 5 2 2 2" xfId="24573"/>
    <cellStyle name="SAPBEXHLevel2 3 2 2 5 2 2 2 2" xfId="24572"/>
    <cellStyle name="SAPBEXHLevel2 3 2 2 5 2 2 3" xfId="24571"/>
    <cellStyle name="SAPBEXHLevel2 3 2 2 5 2 3" xfId="24570"/>
    <cellStyle name="SAPBEXHLevel2 3 2 2 5 2 3 2" xfId="24569"/>
    <cellStyle name="SAPBEXHLevel2 3 2 2 5 2 4" xfId="24568"/>
    <cellStyle name="SAPBEXHLevel2 3 2 2 5 3" xfId="24567"/>
    <cellStyle name="SAPBEXHLevel2 3 2 2 5 3 2" xfId="24566"/>
    <cellStyle name="SAPBEXHLevel2 3 2 2 5 4" xfId="24565"/>
    <cellStyle name="SAPBEXHLevel2 3 2 2 6" xfId="24564"/>
    <cellStyle name="SAPBEXHLevel2 3 2 2 6 2" xfId="24563"/>
    <cellStyle name="SAPBEXHLevel2 3 2 2 6 2 2" xfId="24562"/>
    <cellStyle name="SAPBEXHLevel2 3 2 2 6 2 2 2" xfId="24561"/>
    <cellStyle name="SAPBEXHLevel2 3 2 2 6 2 2 2 2" xfId="24560"/>
    <cellStyle name="SAPBEXHLevel2 3 2 2 6 2 2 3" xfId="24559"/>
    <cellStyle name="SAPBEXHLevel2 3 2 2 6 2 3" xfId="24558"/>
    <cellStyle name="SAPBEXHLevel2 3 2 2 6 2 3 2" xfId="24557"/>
    <cellStyle name="SAPBEXHLevel2 3 2 2 6 2 4" xfId="24556"/>
    <cellStyle name="SAPBEXHLevel2 3 2 2 6 3" xfId="24555"/>
    <cellStyle name="SAPBEXHLevel2 3 2 2 6 3 2" xfId="24554"/>
    <cellStyle name="SAPBEXHLevel2 3 2 2 6 3 2 2" xfId="24553"/>
    <cellStyle name="SAPBEXHLevel2 3 2 2 6 3 3" xfId="24552"/>
    <cellStyle name="SAPBEXHLevel2 3 2 2 6 4" xfId="24551"/>
    <cellStyle name="SAPBEXHLevel2 3 2 2 6 4 2" xfId="24550"/>
    <cellStyle name="SAPBEXHLevel2 3 2 2 6 5" xfId="24549"/>
    <cellStyle name="SAPBEXHLevel2 3 2 2 7" xfId="24548"/>
    <cellStyle name="SAPBEXHLevel2 3 2 2 7 2" xfId="24547"/>
    <cellStyle name="SAPBEXHLevel2 3 2 2 7 2 2" xfId="24546"/>
    <cellStyle name="SAPBEXHLevel2 3 2 2 7 2 2 2" xfId="24545"/>
    <cellStyle name="SAPBEXHLevel2 3 2 2 7 2 2 2 2" xfId="24544"/>
    <cellStyle name="SAPBEXHLevel2 3 2 2 7 2 2 3" xfId="24543"/>
    <cellStyle name="SAPBEXHLevel2 3 2 2 7 2 3" xfId="24542"/>
    <cellStyle name="SAPBEXHLevel2 3 2 2 7 2 3 2" xfId="24541"/>
    <cellStyle name="SAPBEXHLevel2 3 2 2 7 2 4" xfId="24540"/>
    <cellStyle name="SAPBEXHLevel2 3 2 2 7 3" xfId="24539"/>
    <cellStyle name="SAPBEXHLevel2 3 2 2 7 3 2" xfId="24538"/>
    <cellStyle name="SAPBEXHLevel2 3 2 2 7 4" xfId="24537"/>
    <cellStyle name="SAPBEXHLevel2 3 2 2 8" xfId="24536"/>
    <cellStyle name="SAPBEXHLevel2 3 2 2 8 2" xfId="24535"/>
    <cellStyle name="SAPBEXHLevel2 3 2 2 8 2 2" xfId="24534"/>
    <cellStyle name="SAPBEXHLevel2 3 2 2 8 2 2 2" xfId="24533"/>
    <cellStyle name="SAPBEXHLevel2 3 2 2 8 2 2 2 2" xfId="24532"/>
    <cellStyle name="SAPBEXHLevel2 3 2 2 8 2 2 3" xfId="24531"/>
    <cellStyle name="SAPBEXHLevel2 3 2 2 8 2 3" xfId="24530"/>
    <cellStyle name="SAPBEXHLevel2 3 2 2 8 2 3 2" xfId="24529"/>
    <cellStyle name="SAPBEXHLevel2 3 2 2 8 2 4" xfId="24528"/>
    <cellStyle name="SAPBEXHLevel2 3 2 2 8 3" xfId="24527"/>
    <cellStyle name="SAPBEXHLevel2 3 2 2 8 3 2" xfId="24526"/>
    <cellStyle name="SAPBEXHLevel2 3 2 2 8 3 2 2" xfId="24525"/>
    <cellStyle name="SAPBEXHLevel2 3 2 2 8 3 3" xfId="24524"/>
    <cellStyle name="SAPBEXHLevel2 3 2 2 8 4" xfId="24523"/>
    <cellStyle name="SAPBEXHLevel2 3 2 2 8 4 2" xfId="24522"/>
    <cellStyle name="SAPBEXHLevel2 3 2 2 8 5" xfId="24521"/>
    <cellStyle name="SAPBEXHLevel2 3 2 3" xfId="24520"/>
    <cellStyle name="SAPBEXHLevel2 3 2 3 2" xfId="24519"/>
    <cellStyle name="SAPBEXHLevel2 3 2 3 2 2" xfId="24518"/>
    <cellStyle name="SAPBEXHLevel2 3 2 3 2 2 2" xfId="24517"/>
    <cellStyle name="SAPBEXHLevel2 3 2 3 2 2 2 2" xfId="24516"/>
    <cellStyle name="SAPBEXHLevel2 3 2 3 2 2 2 2 2" xfId="24515"/>
    <cellStyle name="SAPBEXHLevel2 3 2 3 2 2 2 3" xfId="24514"/>
    <cellStyle name="SAPBEXHLevel2 3 2 3 2 2 3" xfId="24513"/>
    <cellStyle name="SAPBEXHLevel2 3 2 3 2 2 3 2" xfId="24512"/>
    <cellStyle name="SAPBEXHLevel2 3 2 3 2 2 4" xfId="24511"/>
    <cellStyle name="SAPBEXHLevel2 3 2 3 2 3" xfId="24510"/>
    <cellStyle name="SAPBEXHLevel2 3 2 3 2 3 2" xfId="24509"/>
    <cellStyle name="SAPBEXHLevel2 3 2 3 3" xfId="24508"/>
    <cellStyle name="SAPBEXHLevel2 3 2 3 3 2" xfId="24507"/>
    <cellStyle name="SAPBEXHLevel2 3 2 3 3 2 2" xfId="24506"/>
    <cellStyle name="SAPBEXHLevel2 3 2 3 3 2 2 2" xfId="24505"/>
    <cellStyle name="SAPBEXHLevel2 3 2 3 3 2 2 2 2" xfId="24504"/>
    <cellStyle name="SAPBEXHLevel2 3 2 3 3 2 2 3" xfId="24503"/>
    <cellStyle name="SAPBEXHLevel2 3 2 3 3 2 3" xfId="24502"/>
    <cellStyle name="SAPBEXHLevel2 3 2 3 3 2 3 2" xfId="24501"/>
    <cellStyle name="SAPBEXHLevel2 3 2 3 3 2 4" xfId="24500"/>
    <cellStyle name="SAPBEXHLevel2 3 2 3 4" xfId="24499"/>
    <cellStyle name="SAPBEXHLevel2 3 2 3 4 2" xfId="24498"/>
    <cellStyle name="SAPBEXHLevel2 3 2 3 4 2 2" xfId="24497"/>
    <cellStyle name="SAPBEXHLevel2 3 2 3 4 2 2 2" xfId="24496"/>
    <cellStyle name="SAPBEXHLevel2 3 2 3 4 2 2 2 2" xfId="24495"/>
    <cellStyle name="SAPBEXHLevel2 3 2 3 4 2 2 3" xfId="24494"/>
    <cellStyle name="SAPBEXHLevel2 3 2 3 4 2 3" xfId="24493"/>
    <cellStyle name="SAPBEXHLevel2 3 2 3 4 2 3 2" xfId="24492"/>
    <cellStyle name="SAPBEXHLevel2 3 2 3 4 2 4" xfId="24491"/>
    <cellStyle name="SAPBEXHLevel2 3 2 3 4 3" xfId="24490"/>
    <cellStyle name="SAPBEXHLevel2 3 2 3 4 3 2" xfId="24489"/>
    <cellStyle name="SAPBEXHLevel2 3 2 3 4 4" xfId="24488"/>
    <cellStyle name="SAPBEXHLevel2 3 2 3 5" xfId="24487"/>
    <cellStyle name="SAPBEXHLevel2 3 2 3 5 2" xfId="24486"/>
    <cellStyle name="SAPBEXHLevel2 3 2 3 5 2 2" xfId="24485"/>
    <cellStyle name="SAPBEXHLevel2 3 2 3 5 2 2 2" xfId="24484"/>
    <cellStyle name="SAPBEXHLevel2 3 2 3 5 2 2 2 2" xfId="24483"/>
    <cellStyle name="SAPBEXHLevel2 3 2 3 5 2 2 3" xfId="24482"/>
    <cellStyle name="SAPBEXHLevel2 3 2 3 5 2 3" xfId="24481"/>
    <cellStyle name="SAPBEXHLevel2 3 2 3 5 2 3 2" xfId="24480"/>
    <cellStyle name="SAPBEXHLevel2 3 2 3 5 2 4" xfId="24479"/>
    <cellStyle name="SAPBEXHLevel2 3 2 3 5 3" xfId="24478"/>
    <cellStyle name="SAPBEXHLevel2 3 2 3 5 3 2" xfId="24477"/>
    <cellStyle name="SAPBEXHLevel2 3 2 3 5 3 2 2" xfId="24476"/>
    <cellStyle name="SAPBEXHLevel2 3 2 3 5 3 3" xfId="24475"/>
    <cellStyle name="SAPBEXHLevel2 3 2 3 5 4" xfId="24474"/>
    <cellStyle name="SAPBEXHLevel2 3 2 3 5 4 2" xfId="24473"/>
    <cellStyle name="SAPBEXHLevel2 3 2 3 5 5" xfId="24472"/>
    <cellStyle name="SAPBEXHLevel2 3 2 3 6" xfId="24471"/>
    <cellStyle name="SAPBEXHLevel2 3 2 3 6 2" xfId="24470"/>
    <cellStyle name="SAPBEXHLevel2 3 2 3 6 2 2" xfId="24469"/>
    <cellStyle name="SAPBEXHLevel2 3 2 3 6 2 2 2" xfId="24468"/>
    <cellStyle name="SAPBEXHLevel2 3 2 3 6 2 2 2 2" xfId="24467"/>
    <cellStyle name="SAPBEXHLevel2 3 2 3 6 2 2 3" xfId="24466"/>
    <cellStyle name="SAPBEXHLevel2 3 2 3 6 2 3" xfId="24465"/>
    <cellStyle name="SAPBEXHLevel2 3 2 3 6 2 3 2" xfId="24464"/>
    <cellStyle name="SAPBEXHLevel2 3 2 3 6 2 4" xfId="24463"/>
    <cellStyle name="SAPBEXHLevel2 3 2 3 6 3" xfId="24462"/>
    <cellStyle name="SAPBEXHLevel2 3 2 3 6 3 2" xfId="24461"/>
    <cellStyle name="SAPBEXHLevel2 3 2 3 6 4" xfId="24460"/>
    <cellStyle name="SAPBEXHLevel2 3 2 3 7" xfId="24459"/>
    <cellStyle name="SAPBEXHLevel2 3 2 3 7 2" xfId="24458"/>
    <cellStyle name="SAPBEXHLevel2 3 2 3 7 2 2" xfId="24457"/>
    <cellStyle name="SAPBEXHLevel2 3 2 3 7 2 2 2" xfId="24456"/>
    <cellStyle name="SAPBEXHLevel2 3 2 3 7 2 2 2 2" xfId="24455"/>
    <cellStyle name="SAPBEXHLevel2 3 2 3 7 2 2 3" xfId="24454"/>
    <cellStyle name="SAPBEXHLevel2 3 2 3 7 2 3" xfId="24453"/>
    <cellStyle name="SAPBEXHLevel2 3 2 3 7 2 3 2" xfId="24452"/>
    <cellStyle name="SAPBEXHLevel2 3 2 3 7 2 4" xfId="24451"/>
    <cellStyle name="SAPBEXHLevel2 3 2 3 7 3" xfId="24450"/>
    <cellStyle name="SAPBEXHLevel2 3 2 3 7 3 2" xfId="24449"/>
    <cellStyle name="SAPBEXHLevel2 3 2 3 7 3 2 2" xfId="24448"/>
    <cellStyle name="SAPBEXHLevel2 3 2 3 7 3 3" xfId="24447"/>
    <cellStyle name="SAPBEXHLevel2 3 2 3 7 4" xfId="24446"/>
    <cellStyle name="SAPBEXHLevel2 3 2 3 7 4 2" xfId="24445"/>
    <cellStyle name="SAPBEXHLevel2 3 2 3 7 5" xfId="24444"/>
    <cellStyle name="SAPBEXHLevel2 3 2 4" xfId="24443"/>
    <cellStyle name="SAPBEXHLevel2 3 2 4 2" xfId="24442"/>
    <cellStyle name="SAPBEXHLevel2 3 2 4 2 2" xfId="24441"/>
    <cellStyle name="SAPBEXHLevel2 3 2 4 2 2 2" xfId="24440"/>
    <cellStyle name="SAPBEXHLevel2 3 2 4 2 2 2 2" xfId="24439"/>
    <cellStyle name="SAPBEXHLevel2 3 2 4 2 2 3" xfId="24438"/>
    <cellStyle name="SAPBEXHLevel2 3 2 4 2 3" xfId="24437"/>
    <cellStyle name="SAPBEXHLevel2 3 2 4 2 3 2" xfId="24436"/>
    <cellStyle name="SAPBEXHLevel2 3 2 4 2 4" xfId="24435"/>
    <cellStyle name="SAPBEXHLevel2 3 2 4 3" xfId="24434"/>
    <cellStyle name="SAPBEXHLevel2 3 2 4 3 2" xfId="24433"/>
    <cellStyle name="SAPBEXHLevel2 3 2 5" xfId="24432"/>
    <cellStyle name="SAPBEXHLevel2 3 2 5 2" xfId="24431"/>
    <cellStyle name="SAPBEXHLevel2 3 2 5 2 2" xfId="24430"/>
    <cellStyle name="SAPBEXHLevel2 3 2 5 2 2 2" xfId="24429"/>
    <cellStyle name="SAPBEXHLevel2 3 2 5 2 2 2 2" xfId="24428"/>
    <cellStyle name="SAPBEXHLevel2 3 2 5 2 2 3" xfId="24427"/>
    <cellStyle name="SAPBEXHLevel2 3 2 5 2 3" xfId="24426"/>
    <cellStyle name="SAPBEXHLevel2 3 2 5 2 3 2" xfId="24425"/>
    <cellStyle name="SAPBEXHLevel2 3 2 5 2 4" xfId="24424"/>
    <cellStyle name="SAPBEXHLevel2 3 2 6" xfId="24423"/>
    <cellStyle name="SAPBEXHLevel2 3 2 6 2" xfId="24422"/>
    <cellStyle name="SAPBEXHLevel2 3 2 6 2 2" xfId="24421"/>
    <cellStyle name="SAPBEXHLevel2 3 2 6 2 2 2" xfId="24420"/>
    <cellStyle name="SAPBEXHLevel2 3 2 6 2 2 2 2" xfId="24419"/>
    <cellStyle name="SAPBEXHLevel2 3 2 6 2 2 3" xfId="24418"/>
    <cellStyle name="SAPBEXHLevel2 3 2 6 2 3" xfId="24417"/>
    <cellStyle name="SAPBEXHLevel2 3 2 6 2 3 2" xfId="24416"/>
    <cellStyle name="SAPBEXHLevel2 3 2 6 2 4" xfId="24415"/>
    <cellStyle name="SAPBEXHLevel2 3 2 6 3" xfId="24414"/>
    <cellStyle name="SAPBEXHLevel2 3 2 6 3 2" xfId="24413"/>
    <cellStyle name="SAPBEXHLevel2 3 2 6 4" xfId="24412"/>
    <cellStyle name="SAPBEXHLevel2 3 2 7" xfId="24411"/>
    <cellStyle name="SAPBEXHLevel2 3 2 7 2" xfId="24410"/>
    <cellStyle name="SAPBEXHLevel2 3 2 7 2 2" xfId="24409"/>
    <cellStyle name="SAPBEXHLevel2 3 2 7 2 2 2" xfId="24408"/>
    <cellStyle name="SAPBEXHLevel2 3 2 7 2 2 2 2" xfId="24407"/>
    <cellStyle name="SAPBEXHLevel2 3 2 7 2 2 3" xfId="24406"/>
    <cellStyle name="SAPBEXHLevel2 3 2 7 2 3" xfId="24405"/>
    <cellStyle name="SAPBEXHLevel2 3 2 7 2 3 2" xfId="24404"/>
    <cellStyle name="SAPBEXHLevel2 3 2 7 2 4" xfId="24403"/>
    <cellStyle name="SAPBEXHLevel2 3 2 7 3" xfId="24402"/>
    <cellStyle name="SAPBEXHLevel2 3 2 7 3 2" xfId="24401"/>
    <cellStyle name="SAPBEXHLevel2 3 2 7 3 2 2" xfId="24400"/>
    <cellStyle name="SAPBEXHLevel2 3 2 7 3 3" xfId="24399"/>
    <cellStyle name="SAPBEXHLevel2 3 2 7 4" xfId="24398"/>
    <cellStyle name="SAPBEXHLevel2 3 2 7 4 2" xfId="24397"/>
    <cellStyle name="SAPBEXHLevel2 3 2 7 5" xfId="24396"/>
    <cellStyle name="SAPBEXHLevel2 3 2 8" xfId="24395"/>
    <cellStyle name="SAPBEXHLevel2 3 2 8 2" xfId="24394"/>
    <cellStyle name="SAPBEXHLevel2 3 2 8 2 2" xfId="24393"/>
    <cellStyle name="SAPBEXHLevel2 3 2 8 2 2 2" xfId="24392"/>
    <cellStyle name="SAPBEXHLevel2 3 2 8 2 2 2 2" xfId="24391"/>
    <cellStyle name="SAPBEXHLevel2 3 2 8 2 2 3" xfId="24390"/>
    <cellStyle name="SAPBEXHLevel2 3 2 8 2 3" xfId="24389"/>
    <cellStyle name="SAPBEXHLevel2 3 2 8 2 3 2" xfId="24388"/>
    <cellStyle name="SAPBEXHLevel2 3 2 8 2 4" xfId="24387"/>
    <cellStyle name="SAPBEXHLevel2 3 2 8 3" xfId="24386"/>
    <cellStyle name="SAPBEXHLevel2 3 2 8 3 2" xfId="24385"/>
    <cellStyle name="SAPBEXHLevel2 3 2 8 4" xfId="24384"/>
    <cellStyle name="SAPBEXHLevel2 3 2 9" xfId="24383"/>
    <cellStyle name="SAPBEXHLevel2 3 2 9 2" xfId="24382"/>
    <cellStyle name="SAPBEXHLevel2 3 2 9 2 2" xfId="24381"/>
    <cellStyle name="SAPBEXHLevel2 3 2 9 2 2 2" xfId="24380"/>
    <cellStyle name="SAPBEXHLevel2 3 2 9 2 2 2 2" xfId="24379"/>
    <cellStyle name="SAPBEXHLevel2 3 2 9 2 2 3" xfId="24378"/>
    <cellStyle name="SAPBEXHLevel2 3 2 9 2 3" xfId="24377"/>
    <cellStyle name="SAPBEXHLevel2 3 2 9 2 3 2" xfId="24376"/>
    <cellStyle name="SAPBEXHLevel2 3 2 9 2 4" xfId="24375"/>
    <cellStyle name="SAPBEXHLevel2 3 2 9 3" xfId="24374"/>
    <cellStyle name="SAPBEXHLevel2 3 2 9 3 2" xfId="24373"/>
    <cellStyle name="SAPBEXHLevel2 3 2 9 3 2 2" xfId="24372"/>
    <cellStyle name="SAPBEXHLevel2 3 2 9 3 3" xfId="24371"/>
    <cellStyle name="SAPBEXHLevel2 3 2 9 4" xfId="24370"/>
    <cellStyle name="SAPBEXHLevel2 3 2 9 4 2" xfId="24369"/>
    <cellStyle name="SAPBEXHLevel2 3 2 9 5" xfId="24368"/>
    <cellStyle name="SAPBEXHLevel2 3 3" xfId="24367"/>
    <cellStyle name="SAPBEXHLevel2 3 3 2" xfId="24366"/>
    <cellStyle name="SAPBEXHLevel2 3 3 2 2" xfId="24365"/>
    <cellStyle name="SAPBEXHLevel2 3 3 2 2 2" xfId="24364"/>
    <cellStyle name="SAPBEXHLevel2 3 3 2 2 2 2" xfId="24363"/>
    <cellStyle name="SAPBEXHLevel2 3 3 2 2 2 2 2" xfId="24362"/>
    <cellStyle name="SAPBEXHLevel2 3 3 2 2 2 2 2 2" xfId="24361"/>
    <cellStyle name="SAPBEXHLevel2 3 3 2 2 2 2 3" xfId="24360"/>
    <cellStyle name="SAPBEXHLevel2 3 3 2 2 2 3" xfId="24359"/>
    <cellStyle name="SAPBEXHLevel2 3 3 2 2 2 3 2" xfId="24358"/>
    <cellStyle name="SAPBEXHLevel2 3 3 2 2 2 4" xfId="24357"/>
    <cellStyle name="SAPBEXHLevel2 3 3 2 2 3" xfId="24356"/>
    <cellStyle name="SAPBEXHLevel2 3 3 2 2 3 2" xfId="24355"/>
    <cellStyle name="SAPBEXHLevel2 3 3 2 3" xfId="24354"/>
    <cellStyle name="SAPBEXHLevel2 3 3 2 3 2" xfId="24353"/>
    <cellStyle name="SAPBEXHLevel2 3 3 2 3 2 2" xfId="24352"/>
    <cellStyle name="SAPBEXHLevel2 3 3 2 3 2 2 2" xfId="24351"/>
    <cellStyle name="SAPBEXHLevel2 3 3 2 3 2 2 2 2" xfId="24350"/>
    <cellStyle name="SAPBEXHLevel2 3 3 2 3 2 2 3" xfId="24349"/>
    <cellStyle name="SAPBEXHLevel2 3 3 2 3 2 3" xfId="24348"/>
    <cellStyle name="SAPBEXHLevel2 3 3 2 3 2 3 2" xfId="24347"/>
    <cellStyle name="SAPBEXHLevel2 3 3 2 3 2 4" xfId="24346"/>
    <cellStyle name="SAPBEXHLevel2 3 3 2 4" xfId="24345"/>
    <cellStyle name="SAPBEXHLevel2 3 3 2 4 2" xfId="24344"/>
    <cellStyle name="SAPBEXHLevel2 3 3 2 4 2 2" xfId="24343"/>
    <cellStyle name="SAPBEXHLevel2 3 3 2 4 2 2 2" xfId="24342"/>
    <cellStyle name="SAPBEXHLevel2 3 3 2 4 2 2 2 2" xfId="24341"/>
    <cellStyle name="SAPBEXHLevel2 3 3 2 4 2 2 3" xfId="24340"/>
    <cellStyle name="SAPBEXHLevel2 3 3 2 4 2 3" xfId="24339"/>
    <cellStyle name="SAPBEXHLevel2 3 3 2 4 2 3 2" xfId="24338"/>
    <cellStyle name="SAPBEXHLevel2 3 3 2 4 2 4" xfId="24337"/>
    <cellStyle name="SAPBEXHLevel2 3 3 2 4 3" xfId="24336"/>
    <cellStyle name="SAPBEXHLevel2 3 3 2 4 3 2" xfId="24335"/>
    <cellStyle name="SAPBEXHLevel2 3 3 2 4 4" xfId="24334"/>
    <cellStyle name="SAPBEXHLevel2 3 3 2 5" xfId="24333"/>
    <cellStyle name="SAPBEXHLevel2 3 3 2 5 2" xfId="24332"/>
    <cellStyle name="SAPBEXHLevel2 3 3 2 5 2 2" xfId="24331"/>
    <cellStyle name="SAPBEXHLevel2 3 3 2 5 2 2 2" xfId="24330"/>
    <cellStyle name="SAPBEXHLevel2 3 3 2 5 2 2 2 2" xfId="24329"/>
    <cellStyle name="SAPBEXHLevel2 3 3 2 5 2 2 3" xfId="24328"/>
    <cellStyle name="SAPBEXHLevel2 3 3 2 5 2 3" xfId="24327"/>
    <cellStyle name="SAPBEXHLevel2 3 3 2 5 2 3 2" xfId="24326"/>
    <cellStyle name="SAPBEXHLevel2 3 3 2 5 2 4" xfId="24325"/>
    <cellStyle name="SAPBEXHLevel2 3 3 2 5 3" xfId="24324"/>
    <cellStyle name="SAPBEXHLevel2 3 3 2 5 3 2" xfId="24323"/>
    <cellStyle name="SAPBEXHLevel2 3 3 2 5 3 2 2" xfId="24322"/>
    <cellStyle name="SAPBEXHLevel2 3 3 2 5 3 3" xfId="24321"/>
    <cellStyle name="SAPBEXHLevel2 3 3 2 5 4" xfId="24320"/>
    <cellStyle name="SAPBEXHLevel2 3 3 2 5 4 2" xfId="24319"/>
    <cellStyle name="SAPBEXHLevel2 3 3 2 5 5" xfId="24318"/>
    <cellStyle name="SAPBEXHLevel2 3 3 2 6" xfId="24317"/>
    <cellStyle name="SAPBEXHLevel2 3 3 2 6 2" xfId="24316"/>
    <cellStyle name="SAPBEXHLevel2 3 3 2 6 2 2" xfId="24315"/>
    <cellStyle name="SAPBEXHLevel2 3 3 2 6 2 2 2" xfId="24314"/>
    <cellStyle name="SAPBEXHLevel2 3 3 2 6 2 2 2 2" xfId="24313"/>
    <cellStyle name="SAPBEXHLevel2 3 3 2 6 2 2 3" xfId="24312"/>
    <cellStyle name="SAPBEXHLevel2 3 3 2 6 2 3" xfId="24311"/>
    <cellStyle name="SAPBEXHLevel2 3 3 2 6 2 3 2" xfId="24310"/>
    <cellStyle name="SAPBEXHLevel2 3 3 2 6 2 4" xfId="24309"/>
    <cellStyle name="SAPBEXHLevel2 3 3 2 6 3" xfId="24308"/>
    <cellStyle name="SAPBEXHLevel2 3 3 2 6 3 2" xfId="24307"/>
    <cellStyle name="SAPBEXHLevel2 3 3 2 6 4" xfId="24306"/>
    <cellStyle name="SAPBEXHLevel2 3 3 2 7" xfId="24305"/>
    <cellStyle name="SAPBEXHLevel2 3 3 2 7 2" xfId="24304"/>
    <cellStyle name="SAPBEXHLevel2 3 3 2 7 2 2" xfId="24303"/>
    <cellStyle name="SAPBEXHLevel2 3 3 2 7 2 2 2" xfId="24302"/>
    <cellStyle name="SAPBEXHLevel2 3 3 2 7 2 2 2 2" xfId="24301"/>
    <cellStyle name="SAPBEXHLevel2 3 3 2 7 2 2 3" xfId="24300"/>
    <cellStyle name="SAPBEXHLevel2 3 3 2 7 2 3" xfId="24299"/>
    <cellStyle name="SAPBEXHLevel2 3 3 2 7 2 3 2" xfId="24298"/>
    <cellStyle name="SAPBEXHLevel2 3 3 2 7 2 4" xfId="24297"/>
    <cellStyle name="SAPBEXHLevel2 3 3 2 7 3" xfId="24296"/>
    <cellStyle name="SAPBEXHLevel2 3 3 2 7 3 2" xfId="24295"/>
    <cellStyle name="SAPBEXHLevel2 3 3 2 7 3 2 2" xfId="24294"/>
    <cellStyle name="SAPBEXHLevel2 3 3 2 7 3 3" xfId="24293"/>
    <cellStyle name="SAPBEXHLevel2 3 3 2 7 4" xfId="24292"/>
    <cellStyle name="SAPBEXHLevel2 3 3 2 7 4 2" xfId="24291"/>
    <cellStyle name="SAPBEXHLevel2 3 3 2 7 5" xfId="24290"/>
    <cellStyle name="SAPBEXHLevel2 3 3 3" xfId="24289"/>
    <cellStyle name="SAPBEXHLevel2 3 3 3 2" xfId="24288"/>
    <cellStyle name="SAPBEXHLevel2 3 3 3 2 2" xfId="24287"/>
    <cellStyle name="SAPBEXHLevel2 3 3 3 2 2 2" xfId="24286"/>
    <cellStyle name="SAPBEXHLevel2 3 3 3 2 2 2 2" xfId="24285"/>
    <cellStyle name="SAPBEXHLevel2 3 3 3 2 2 3" xfId="24284"/>
    <cellStyle name="SAPBEXHLevel2 3 3 3 2 3" xfId="24283"/>
    <cellStyle name="SAPBEXHLevel2 3 3 3 2 3 2" xfId="24282"/>
    <cellStyle name="SAPBEXHLevel2 3 3 3 2 4" xfId="24281"/>
    <cellStyle name="SAPBEXHLevel2 3 3 3 3" xfId="24280"/>
    <cellStyle name="SAPBEXHLevel2 3 3 3 3 2" xfId="24279"/>
    <cellStyle name="SAPBEXHLevel2 3 3 4" xfId="24278"/>
    <cellStyle name="SAPBEXHLevel2 3 3 4 2" xfId="24277"/>
    <cellStyle name="SAPBEXHLevel2 3 3 4 2 2" xfId="24276"/>
    <cellStyle name="SAPBEXHLevel2 3 3 4 2 2 2" xfId="24275"/>
    <cellStyle name="SAPBEXHLevel2 3 3 4 2 2 2 2" xfId="24274"/>
    <cellStyle name="SAPBEXHLevel2 3 3 4 2 2 3" xfId="24273"/>
    <cellStyle name="SAPBEXHLevel2 3 3 4 2 3" xfId="24272"/>
    <cellStyle name="SAPBEXHLevel2 3 3 4 2 3 2" xfId="24271"/>
    <cellStyle name="SAPBEXHLevel2 3 3 4 2 4" xfId="24270"/>
    <cellStyle name="SAPBEXHLevel2 3 3 5" xfId="24269"/>
    <cellStyle name="SAPBEXHLevel2 3 3 5 2" xfId="24268"/>
    <cellStyle name="SAPBEXHLevel2 3 3 5 2 2" xfId="24267"/>
    <cellStyle name="SAPBEXHLevel2 3 3 5 2 2 2" xfId="24266"/>
    <cellStyle name="SAPBEXHLevel2 3 3 5 2 2 2 2" xfId="24265"/>
    <cellStyle name="SAPBEXHLevel2 3 3 5 2 2 3" xfId="24264"/>
    <cellStyle name="SAPBEXHLevel2 3 3 5 2 3" xfId="24263"/>
    <cellStyle name="SAPBEXHLevel2 3 3 5 2 3 2" xfId="24262"/>
    <cellStyle name="SAPBEXHLevel2 3 3 5 2 4" xfId="24261"/>
    <cellStyle name="SAPBEXHLevel2 3 3 5 3" xfId="24260"/>
    <cellStyle name="SAPBEXHLevel2 3 3 5 3 2" xfId="24259"/>
    <cellStyle name="SAPBEXHLevel2 3 3 5 4" xfId="24258"/>
    <cellStyle name="SAPBEXHLevel2 3 3 6" xfId="24257"/>
    <cellStyle name="SAPBEXHLevel2 3 3 6 2" xfId="24256"/>
    <cellStyle name="SAPBEXHLevel2 3 3 6 2 2" xfId="24255"/>
    <cellStyle name="SAPBEXHLevel2 3 3 6 2 2 2" xfId="24254"/>
    <cellStyle name="SAPBEXHLevel2 3 3 6 2 2 2 2" xfId="24253"/>
    <cellStyle name="SAPBEXHLevel2 3 3 6 2 2 3" xfId="24252"/>
    <cellStyle name="SAPBEXHLevel2 3 3 6 2 3" xfId="24251"/>
    <cellStyle name="SAPBEXHLevel2 3 3 6 2 3 2" xfId="24250"/>
    <cellStyle name="SAPBEXHLevel2 3 3 6 2 4" xfId="24249"/>
    <cellStyle name="SAPBEXHLevel2 3 3 6 3" xfId="24248"/>
    <cellStyle name="SAPBEXHLevel2 3 3 6 3 2" xfId="24247"/>
    <cellStyle name="SAPBEXHLevel2 3 3 6 3 2 2" xfId="24246"/>
    <cellStyle name="SAPBEXHLevel2 3 3 6 3 3" xfId="24245"/>
    <cellStyle name="SAPBEXHLevel2 3 3 6 4" xfId="24244"/>
    <cellStyle name="SAPBEXHLevel2 3 3 6 4 2" xfId="24243"/>
    <cellStyle name="SAPBEXHLevel2 3 3 6 5" xfId="24242"/>
    <cellStyle name="SAPBEXHLevel2 3 3 7" xfId="24241"/>
    <cellStyle name="SAPBEXHLevel2 3 3 7 2" xfId="24240"/>
    <cellStyle name="SAPBEXHLevel2 3 3 7 2 2" xfId="24239"/>
    <cellStyle name="SAPBEXHLevel2 3 3 7 2 2 2" xfId="24238"/>
    <cellStyle name="SAPBEXHLevel2 3 3 7 2 2 2 2" xfId="24237"/>
    <cellStyle name="SAPBEXHLevel2 3 3 7 2 2 3" xfId="24236"/>
    <cellStyle name="SAPBEXHLevel2 3 3 7 2 3" xfId="24235"/>
    <cellStyle name="SAPBEXHLevel2 3 3 7 2 3 2" xfId="24234"/>
    <cellStyle name="SAPBEXHLevel2 3 3 7 2 4" xfId="24233"/>
    <cellStyle name="SAPBEXHLevel2 3 3 7 3" xfId="24232"/>
    <cellStyle name="SAPBEXHLevel2 3 3 7 3 2" xfId="24231"/>
    <cellStyle name="SAPBEXHLevel2 3 3 7 4" xfId="24230"/>
    <cellStyle name="SAPBEXHLevel2 3 3 8" xfId="24229"/>
    <cellStyle name="SAPBEXHLevel2 3 3 8 2" xfId="24228"/>
    <cellStyle name="SAPBEXHLevel2 3 3 8 2 2" xfId="24227"/>
    <cellStyle name="SAPBEXHLevel2 3 3 8 2 2 2" xfId="24226"/>
    <cellStyle name="SAPBEXHLevel2 3 3 8 2 2 2 2" xfId="24225"/>
    <cellStyle name="SAPBEXHLevel2 3 3 8 2 2 3" xfId="24224"/>
    <cellStyle name="SAPBEXHLevel2 3 3 8 2 3" xfId="24223"/>
    <cellStyle name="SAPBEXHLevel2 3 3 8 2 3 2" xfId="24222"/>
    <cellStyle name="SAPBEXHLevel2 3 3 8 2 4" xfId="24221"/>
    <cellStyle name="SAPBEXHLevel2 3 3 8 3" xfId="24220"/>
    <cellStyle name="SAPBEXHLevel2 3 3 8 3 2" xfId="24219"/>
    <cellStyle name="SAPBEXHLevel2 3 3 8 3 2 2" xfId="24218"/>
    <cellStyle name="SAPBEXHLevel2 3 3 8 3 3" xfId="24217"/>
    <cellStyle name="SAPBEXHLevel2 3 3 8 4" xfId="24216"/>
    <cellStyle name="SAPBEXHLevel2 3 3 8 4 2" xfId="24215"/>
    <cellStyle name="SAPBEXHLevel2 3 3 8 5" xfId="24214"/>
    <cellStyle name="SAPBEXHLevel2 3 4" xfId="24213"/>
    <cellStyle name="SAPBEXHLevel2 3 4 2" xfId="24212"/>
    <cellStyle name="SAPBEXHLevel2 3 4 2 2" xfId="24211"/>
    <cellStyle name="SAPBEXHLevel2 3 4 2 2 2" xfId="24210"/>
    <cellStyle name="SAPBEXHLevel2 3 4 2 2 2 2" xfId="24209"/>
    <cellStyle name="SAPBEXHLevel2 3 4 2 2 2 2 2" xfId="24208"/>
    <cellStyle name="SAPBEXHLevel2 3 4 2 2 2 2 2 2" xfId="24207"/>
    <cellStyle name="SAPBEXHLevel2 3 4 2 2 2 2 3" xfId="24206"/>
    <cellStyle name="SAPBEXHLevel2 3 4 2 2 2 3" xfId="24205"/>
    <cellStyle name="SAPBEXHLevel2 3 4 2 2 2 3 2" xfId="24204"/>
    <cellStyle name="SAPBEXHLevel2 3 4 2 2 2 4" xfId="24203"/>
    <cellStyle name="SAPBEXHLevel2 3 4 2 2 3" xfId="24202"/>
    <cellStyle name="SAPBEXHLevel2 3 4 2 2 3 2" xfId="24201"/>
    <cellStyle name="SAPBEXHLevel2 3 4 2 3" xfId="24200"/>
    <cellStyle name="SAPBEXHLevel2 3 4 2 3 2" xfId="24199"/>
    <cellStyle name="SAPBEXHLevel2 3 4 2 3 2 2" xfId="24198"/>
    <cellStyle name="SAPBEXHLevel2 3 4 2 3 2 2 2" xfId="24197"/>
    <cellStyle name="SAPBEXHLevel2 3 4 2 3 2 2 2 2" xfId="24196"/>
    <cellStyle name="SAPBEXHLevel2 3 4 2 3 2 2 3" xfId="24195"/>
    <cellStyle name="SAPBEXHLevel2 3 4 2 3 2 3" xfId="24194"/>
    <cellStyle name="SAPBEXHLevel2 3 4 2 3 2 3 2" xfId="24193"/>
    <cellStyle name="SAPBEXHLevel2 3 4 2 3 2 4" xfId="24192"/>
    <cellStyle name="SAPBEXHLevel2 3 4 2 4" xfId="24191"/>
    <cellStyle name="SAPBEXHLevel2 3 4 2 4 2" xfId="24190"/>
    <cellStyle name="SAPBEXHLevel2 3 4 2 4 2 2" xfId="24189"/>
    <cellStyle name="SAPBEXHLevel2 3 4 2 4 2 2 2" xfId="24188"/>
    <cellStyle name="SAPBEXHLevel2 3 4 2 4 2 2 2 2" xfId="24187"/>
    <cellStyle name="SAPBEXHLevel2 3 4 2 4 2 2 3" xfId="24186"/>
    <cellStyle name="SAPBEXHLevel2 3 4 2 4 2 3" xfId="24185"/>
    <cellStyle name="SAPBEXHLevel2 3 4 2 4 2 3 2" xfId="24184"/>
    <cellStyle name="SAPBEXHLevel2 3 4 2 4 2 4" xfId="24183"/>
    <cellStyle name="SAPBEXHLevel2 3 4 2 4 3" xfId="24182"/>
    <cellStyle name="SAPBEXHLevel2 3 4 2 4 3 2" xfId="24181"/>
    <cellStyle name="SAPBEXHLevel2 3 4 2 4 4" xfId="24180"/>
    <cellStyle name="SAPBEXHLevel2 3 4 2 5" xfId="24179"/>
    <cellStyle name="SAPBEXHLevel2 3 4 2 5 2" xfId="24178"/>
    <cellStyle name="SAPBEXHLevel2 3 4 2 5 2 2" xfId="24177"/>
    <cellStyle name="SAPBEXHLevel2 3 4 2 5 2 2 2" xfId="24176"/>
    <cellStyle name="SAPBEXHLevel2 3 4 2 5 2 2 2 2" xfId="24175"/>
    <cellStyle name="SAPBEXHLevel2 3 4 2 5 2 2 3" xfId="24174"/>
    <cellStyle name="SAPBEXHLevel2 3 4 2 5 2 3" xfId="24173"/>
    <cellStyle name="SAPBEXHLevel2 3 4 2 5 2 3 2" xfId="24172"/>
    <cellStyle name="SAPBEXHLevel2 3 4 2 5 2 4" xfId="24171"/>
    <cellStyle name="SAPBEXHLevel2 3 4 2 5 3" xfId="24170"/>
    <cellStyle name="SAPBEXHLevel2 3 4 2 5 3 2" xfId="24169"/>
    <cellStyle name="SAPBEXHLevel2 3 4 2 5 3 2 2" xfId="24168"/>
    <cellStyle name="SAPBEXHLevel2 3 4 2 5 3 3" xfId="24167"/>
    <cellStyle name="SAPBEXHLevel2 3 4 2 5 4" xfId="24166"/>
    <cellStyle name="SAPBEXHLevel2 3 4 2 5 4 2" xfId="24165"/>
    <cellStyle name="SAPBEXHLevel2 3 4 2 5 5" xfId="24164"/>
    <cellStyle name="SAPBEXHLevel2 3 4 2 6" xfId="24163"/>
    <cellStyle name="SAPBEXHLevel2 3 4 2 6 2" xfId="24162"/>
    <cellStyle name="SAPBEXHLevel2 3 4 2 6 2 2" xfId="24161"/>
    <cellStyle name="SAPBEXHLevel2 3 4 2 6 2 2 2" xfId="24160"/>
    <cellStyle name="SAPBEXHLevel2 3 4 2 6 2 2 2 2" xfId="24159"/>
    <cellStyle name="SAPBEXHLevel2 3 4 2 6 2 2 3" xfId="24158"/>
    <cellStyle name="SAPBEXHLevel2 3 4 2 6 2 3" xfId="24157"/>
    <cellStyle name="SAPBEXHLevel2 3 4 2 6 2 3 2" xfId="24156"/>
    <cellStyle name="SAPBEXHLevel2 3 4 2 6 2 4" xfId="24155"/>
    <cellStyle name="SAPBEXHLevel2 3 4 2 6 3" xfId="24154"/>
    <cellStyle name="SAPBEXHLevel2 3 4 2 6 3 2" xfId="24153"/>
    <cellStyle name="SAPBEXHLevel2 3 4 2 6 4" xfId="24152"/>
    <cellStyle name="SAPBEXHLevel2 3 4 2 7" xfId="24151"/>
    <cellStyle name="SAPBEXHLevel2 3 4 2 7 2" xfId="24150"/>
    <cellStyle name="SAPBEXHLevel2 3 4 2 7 2 2" xfId="24149"/>
    <cellStyle name="SAPBEXHLevel2 3 4 2 7 2 2 2" xfId="24148"/>
    <cellStyle name="SAPBEXHLevel2 3 4 2 7 2 2 2 2" xfId="24147"/>
    <cellStyle name="SAPBEXHLevel2 3 4 2 7 2 2 3" xfId="24146"/>
    <cellStyle name="SAPBEXHLevel2 3 4 2 7 2 3" xfId="24145"/>
    <cellStyle name="SAPBEXHLevel2 3 4 2 7 2 3 2" xfId="24144"/>
    <cellStyle name="SAPBEXHLevel2 3 4 2 7 2 4" xfId="24143"/>
    <cellStyle name="SAPBEXHLevel2 3 4 2 7 3" xfId="24142"/>
    <cellStyle name="SAPBEXHLevel2 3 4 2 7 3 2" xfId="24141"/>
    <cellStyle name="SAPBEXHLevel2 3 4 2 7 3 2 2" xfId="24140"/>
    <cellStyle name="SAPBEXHLevel2 3 4 2 7 3 3" xfId="24139"/>
    <cellStyle name="SAPBEXHLevel2 3 4 2 7 4" xfId="24138"/>
    <cellStyle name="SAPBEXHLevel2 3 4 2 7 4 2" xfId="24137"/>
    <cellStyle name="SAPBEXHLevel2 3 4 2 7 5" xfId="24136"/>
    <cellStyle name="SAPBEXHLevel2 3 4 3" xfId="24135"/>
    <cellStyle name="SAPBEXHLevel2 3 4 3 2" xfId="24134"/>
    <cellStyle name="SAPBEXHLevel2 3 4 3 2 2" xfId="24133"/>
    <cellStyle name="SAPBEXHLevel2 3 4 3 2 2 2" xfId="24132"/>
    <cellStyle name="SAPBEXHLevel2 3 4 3 2 2 2 2" xfId="24131"/>
    <cellStyle name="SAPBEXHLevel2 3 4 3 2 2 3" xfId="24130"/>
    <cellStyle name="SAPBEXHLevel2 3 4 3 2 3" xfId="24129"/>
    <cellStyle name="SAPBEXHLevel2 3 4 3 2 3 2" xfId="24128"/>
    <cellStyle name="SAPBEXHLevel2 3 4 3 2 4" xfId="24127"/>
    <cellStyle name="SAPBEXHLevel2 3 4 3 3" xfId="24126"/>
    <cellStyle name="SAPBEXHLevel2 3 4 3 3 2" xfId="24125"/>
    <cellStyle name="SAPBEXHLevel2 3 4 4" xfId="24124"/>
    <cellStyle name="SAPBEXHLevel2 3 4 4 2" xfId="24123"/>
    <cellStyle name="SAPBEXHLevel2 3 4 4 2 2" xfId="24122"/>
    <cellStyle name="SAPBEXHLevel2 3 4 4 2 2 2" xfId="24121"/>
    <cellStyle name="SAPBEXHLevel2 3 4 4 2 2 2 2" xfId="24120"/>
    <cellStyle name="SAPBEXHLevel2 3 4 4 2 2 3" xfId="24119"/>
    <cellStyle name="SAPBEXHLevel2 3 4 4 2 3" xfId="24118"/>
    <cellStyle name="SAPBEXHLevel2 3 4 4 2 3 2" xfId="24117"/>
    <cellStyle name="SAPBEXHLevel2 3 4 4 2 4" xfId="24116"/>
    <cellStyle name="SAPBEXHLevel2 3 4 5" xfId="24115"/>
    <cellStyle name="SAPBEXHLevel2 3 4 5 2" xfId="24114"/>
    <cellStyle name="SAPBEXHLevel2 3 4 5 2 2" xfId="24113"/>
    <cellStyle name="SAPBEXHLevel2 3 4 5 2 2 2" xfId="24112"/>
    <cellStyle name="SAPBEXHLevel2 3 4 5 2 2 2 2" xfId="24111"/>
    <cellStyle name="SAPBEXHLevel2 3 4 5 2 2 3" xfId="24110"/>
    <cellStyle name="SAPBEXHLevel2 3 4 5 2 3" xfId="24109"/>
    <cellStyle name="SAPBEXHLevel2 3 4 5 2 3 2" xfId="24108"/>
    <cellStyle name="SAPBEXHLevel2 3 4 5 2 4" xfId="24107"/>
    <cellStyle name="SAPBEXHLevel2 3 4 5 3" xfId="24106"/>
    <cellStyle name="SAPBEXHLevel2 3 4 5 3 2" xfId="24105"/>
    <cellStyle name="SAPBEXHLevel2 3 4 5 4" xfId="24104"/>
    <cellStyle name="SAPBEXHLevel2 3 4 6" xfId="24103"/>
    <cellStyle name="SAPBEXHLevel2 3 4 6 2" xfId="24102"/>
    <cellStyle name="SAPBEXHLevel2 3 4 6 2 2" xfId="24101"/>
    <cellStyle name="SAPBEXHLevel2 3 4 6 2 2 2" xfId="24100"/>
    <cellStyle name="SAPBEXHLevel2 3 4 6 2 2 2 2" xfId="24099"/>
    <cellStyle name="SAPBEXHLevel2 3 4 6 2 2 3" xfId="24098"/>
    <cellStyle name="SAPBEXHLevel2 3 4 6 2 3" xfId="24097"/>
    <cellStyle name="SAPBEXHLevel2 3 4 6 2 3 2" xfId="24096"/>
    <cellStyle name="SAPBEXHLevel2 3 4 6 2 4" xfId="24095"/>
    <cellStyle name="SAPBEXHLevel2 3 4 6 3" xfId="24094"/>
    <cellStyle name="SAPBEXHLevel2 3 4 6 3 2" xfId="24093"/>
    <cellStyle name="SAPBEXHLevel2 3 4 6 3 2 2" xfId="24092"/>
    <cellStyle name="SAPBEXHLevel2 3 4 6 3 3" xfId="24091"/>
    <cellStyle name="SAPBEXHLevel2 3 4 6 4" xfId="24090"/>
    <cellStyle name="SAPBEXHLevel2 3 4 6 4 2" xfId="24089"/>
    <cellStyle name="SAPBEXHLevel2 3 4 6 5" xfId="24088"/>
    <cellStyle name="SAPBEXHLevel2 3 4 7" xfId="24087"/>
    <cellStyle name="SAPBEXHLevel2 3 4 7 2" xfId="24086"/>
    <cellStyle name="SAPBEXHLevel2 3 4 7 2 2" xfId="24085"/>
    <cellStyle name="SAPBEXHLevel2 3 4 7 2 2 2" xfId="24084"/>
    <cellStyle name="SAPBEXHLevel2 3 4 7 2 2 2 2" xfId="24083"/>
    <cellStyle name="SAPBEXHLevel2 3 4 7 2 2 3" xfId="24082"/>
    <cellStyle name="SAPBEXHLevel2 3 4 7 2 3" xfId="24081"/>
    <cellStyle name="SAPBEXHLevel2 3 4 7 2 3 2" xfId="24080"/>
    <cellStyle name="SAPBEXHLevel2 3 4 7 2 4" xfId="24079"/>
    <cellStyle name="SAPBEXHLevel2 3 4 7 3" xfId="24078"/>
    <cellStyle name="SAPBEXHLevel2 3 4 7 3 2" xfId="24077"/>
    <cellStyle name="SAPBEXHLevel2 3 4 7 4" xfId="24076"/>
    <cellStyle name="SAPBEXHLevel2 3 4 8" xfId="24075"/>
    <cellStyle name="SAPBEXHLevel2 3 4 8 2" xfId="24074"/>
    <cellStyle name="SAPBEXHLevel2 3 4 8 2 2" xfId="24073"/>
    <cellStyle name="SAPBEXHLevel2 3 4 8 2 2 2" xfId="24072"/>
    <cellStyle name="SAPBEXHLevel2 3 4 8 2 2 2 2" xfId="24071"/>
    <cellStyle name="SAPBEXHLevel2 3 4 8 2 2 3" xfId="24070"/>
    <cellStyle name="SAPBEXHLevel2 3 4 8 2 3" xfId="24069"/>
    <cellStyle name="SAPBEXHLevel2 3 4 8 2 3 2" xfId="24068"/>
    <cellStyle name="SAPBEXHLevel2 3 4 8 2 4" xfId="24067"/>
    <cellStyle name="SAPBEXHLevel2 3 4 8 3" xfId="24066"/>
    <cellStyle name="SAPBEXHLevel2 3 4 8 3 2" xfId="24065"/>
    <cellStyle name="SAPBEXHLevel2 3 4 8 3 2 2" xfId="24064"/>
    <cellStyle name="SAPBEXHLevel2 3 4 8 3 3" xfId="24063"/>
    <cellStyle name="SAPBEXHLevel2 3 4 8 4" xfId="24062"/>
    <cellStyle name="SAPBEXHLevel2 3 4 8 4 2" xfId="24061"/>
    <cellStyle name="SAPBEXHLevel2 3 4 8 5" xfId="24060"/>
    <cellStyle name="SAPBEXHLevel2 3 5" xfId="24059"/>
    <cellStyle name="SAPBEXHLevel2 3 5 2" xfId="24058"/>
    <cellStyle name="SAPBEXHLevel2 3 5 2 2" xfId="24057"/>
    <cellStyle name="SAPBEXHLevel2 3 5 2 2 2" xfId="24056"/>
    <cellStyle name="SAPBEXHLevel2 3 5 2 2 2 2" xfId="24055"/>
    <cellStyle name="SAPBEXHLevel2 3 5 2 2 2 2 2" xfId="24054"/>
    <cellStyle name="SAPBEXHLevel2 3 5 2 2 2 3" xfId="24053"/>
    <cellStyle name="SAPBEXHLevel2 3 5 2 2 3" xfId="24052"/>
    <cellStyle name="SAPBEXHLevel2 3 5 2 2 3 2" xfId="24051"/>
    <cellStyle name="SAPBEXHLevel2 3 5 2 2 4" xfId="24050"/>
    <cellStyle name="SAPBEXHLevel2 3 5 2 3" xfId="24049"/>
    <cellStyle name="SAPBEXHLevel2 3 5 2 3 2" xfId="24048"/>
    <cellStyle name="SAPBEXHLevel2 3 5 2 4" xfId="24047"/>
    <cellStyle name="SAPBEXHLevel2 3 5 3" xfId="24046"/>
    <cellStyle name="SAPBEXHLevel2 3 5 3 2" xfId="24045"/>
    <cellStyle name="SAPBEXHLevel2 3 5 3 2 2" xfId="24044"/>
    <cellStyle name="SAPBEXHLevel2 3 5 3 2 2 2" xfId="24043"/>
    <cellStyle name="SAPBEXHLevel2 3 5 3 2 2 2 2" xfId="24042"/>
    <cellStyle name="SAPBEXHLevel2 3 5 3 2 2 3" xfId="24041"/>
    <cellStyle name="SAPBEXHLevel2 3 5 3 2 3" xfId="24040"/>
    <cellStyle name="SAPBEXHLevel2 3 5 3 2 3 2" xfId="24039"/>
    <cellStyle name="SAPBEXHLevel2 3 5 3 2 4" xfId="24038"/>
    <cellStyle name="SAPBEXHLevel2 3 5 3 3" xfId="24037"/>
    <cellStyle name="SAPBEXHLevel2 3 5 3 3 2" xfId="24036"/>
    <cellStyle name="SAPBEXHLevel2 3 5 3 3 2 2" xfId="24035"/>
    <cellStyle name="SAPBEXHLevel2 3 5 3 3 3" xfId="24034"/>
    <cellStyle name="SAPBEXHLevel2 3 5 3 4" xfId="24033"/>
    <cellStyle name="SAPBEXHLevel2 3 5 3 4 2" xfId="24032"/>
    <cellStyle name="SAPBEXHLevel2 3 5 3 5" xfId="24031"/>
    <cellStyle name="SAPBEXHLevel2 3 5 4" xfId="24030"/>
    <cellStyle name="SAPBEXHLevel2 3 5 4 2" xfId="24029"/>
    <cellStyle name="SAPBEXHLevel2 3 5 4 2 2" xfId="24028"/>
    <cellStyle name="SAPBEXHLevel2 3 5 4 2 2 2" xfId="24027"/>
    <cellStyle name="SAPBEXHLevel2 3 5 4 2 2 2 2" xfId="24026"/>
    <cellStyle name="SAPBEXHLevel2 3 5 4 2 2 3" xfId="24025"/>
    <cellStyle name="SAPBEXHLevel2 3 5 4 2 3" xfId="24024"/>
    <cellStyle name="SAPBEXHLevel2 3 5 4 2 3 2" xfId="24023"/>
    <cellStyle name="SAPBEXHLevel2 3 5 4 2 4" xfId="24022"/>
    <cellStyle name="SAPBEXHLevel2 3 5 4 3" xfId="24021"/>
    <cellStyle name="SAPBEXHLevel2 3 5 4 3 2" xfId="24020"/>
    <cellStyle name="SAPBEXHLevel2 3 5 4 4" xfId="24019"/>
    <cellStyle name="SAPBEXHLevel2 3 5 5" xfId="24018"/>
    <cellStyle name="SAPBEXHLevel2 3 5 5 2" xfId="24017"/>
    <cellStyle name="SAPBEXHLevel2 3 5 5 2 2" xfId="24016"/>
    <cellStyle name="SAPBEXHLevel2 3 5 5 2 2 2" xfId="24015"/>
    <cellStyle name="SAPBEXHLevel2 3 5 5 2 2 2 2" xfId="24014"/>
    <cellStyle name="SAPBEXHLevel2 3 5 5 2 2 3" xfId="24013"/>
    <cellStyle name="SAPBEXHLevel2 3 5 5 2 3" xfId="24012"/>
    <cellStyle name="SAPBEXHLevel2 3 5 5 2 3 2" xfId="24011"/>
    <cellStyle name="SAPBEXHLevel2 3 5 5 2 4" xfId="24010"/>
    <cellStyle name="SAPBEXHLevel2 3 5 5 3" xfId="24009"/>
    <cellStyle name="SAPBEXHLevel2 3 5 5 3 2" xfId="24008"/>
    <cellStyle name="SAPBEXHLevel2 3 5 5 3 2 2" xfId="24007"/>
    <cellStyle name="SAPBEXHLevel2 3 5 5 3 3" xfId="24006"/>
    <cellStyle name="SAPBEXHLevel2 3 5 5 4" xfId="24005"/>
    <cellStyle name="SAPBEXHLevel2 3 5 5 4 2" xfId="24004"/>
    <cellStyle name="SAPBEXHLevel2 3 5 5 5" xfId="24003"/>
    <cellStyle name="SAPBEXHLevel2 3 5 6" xfId="24002"/>
    <cellStyle name="SAPBEXHLevel2 3 5 6 2" xfId="24001"/>
    <cellStyle name="SAPBEXHLevel2 3 6" xfId="24000"/>
    <cellStyle name="SAPBEXHLevel2 3 6 2" xfId="23999"/>
    <cellStyle name="SAPBEXHLevel2 3 6 2 2" xfId="23998"/>
    <cellStyle name="SAPBEXHLevel2 3 6 2 2 2" xfId="23997"/>
    <cellStyle name="SAPBEXHLevel2 3 6 2 2 2 2" xfId="23996"/>
    <cellStyle name="SAPBEXHLevel2 3 6 2 2 3" xfId="23995"/>
    <cellStyle name="SAPBEXHLevel2 3 6 2 3" xfId="23994"/>
    <cellStyle name="SAPBEXHLevel2 3 6 2 3 2" xfId="23993"/>
    <cellStyle name="SAPBEXHLevel2 3 6 2 4" xfId="23992"/>
    <cellStyle name="SAPBEXHLevel2 3 7" xfId="23991"/>
    <cellStyle name="SAPBEXHLevel2 3 7 2" xfId="23990"/>
    <cellStyle name="SAPBEXHLevel2 3 7 2 2" xfId="23989"/>
    <cellStyle name="SAPBEXHLevel2 3 7 2 2 2" xfId="23988"/>
    <cellStyle name="SAPBEXHLevel2 3 7 2 2 2 2" xfId="23987"/>
    <cellStyle name="SAPBEXHLevel2 3 7 2 2 3" xfId="23986"/>
    <cellStyle name="SAPBEXHLevel2 3 7 2 3" xfId="23985"/>
    <cellStyle name="SAPBEXHLevel2 3 7 2 3 2" xfId="23984"/>
    <cellStyle name="SAPBEXHLevel2 3 7 2 4" xfId="23983"/>
    <cellStyle name="SAPBEXHLevel2 3 7 3" xfId="23982"/>
    <cellStyle name="SAPBEXHLevel2 3 7 3 2" xfId="23981"/>
    <cellStyle name="SAPBEXHLevel2 3 7 3 2 2" xfId="23980"/>
    <cellStyle name="SAPBEXHLevel2 3 7 3 3" xfId="23979"/>
    <cellStyle name="SAPBEXHLevel2 3 7 4" xfId="23978"/>
    <cellStyle name="SAPBEXHLevel2 3 7 4 2" xfId="23977"/>
    <cellStyle name="SAPBEXHLevel2 3 7 5" xfId="23976"/>
    <cellStyle name="SAPBEXHLevel2 4" xfId="23975"/>
    <cellStyle name="SAPBEXHLevel2 4 2" xfId="23974"/>
    <cellStyle name="SAPBEXHLevel2 4 2 2" xfId="23973"/>
    <cellStyle name="SAPBEXHLevel2 4 2 2 2" xfId="23972"/>
    <cellStyle name="SAPBEXHLevel2 4 2 2 2 2" xfId="23971"/>
    <cellStyle name="SAPBEXHLevel2 4 2 2 2 2 2" xfId="23970"/>
    <cellStyle name="SAPBEXHLevel2 4 2 2 2 2 2 2" xfId="23969"/>
    <cellStyle name="SAPBEXHLevel2 4 2 2 2 2 2 2 2" xfId="23968"/>
    <cellStyle name="SAPBEXHLevel2 4 2 2 2 2 2 3" xfId="23967"/>
    <cellStyle name="SAPBEXHLevel2 4 2 2 2 2 3" xfId="23966"/>
    <cellStyle name="SAPBEXHLevel2 4 2 2 2 2 3 2" xfId="23965"/>
    <cellStyle name="SAPBEXHLevel2 4 2 2 2 2 4" xfId="23964"/>
    <cellStyle name="SAPBEXHLevel2 4 2 2 2 3" xfId="23963"/>
    <cellStyle name="SAPBEXHLevel2 4 2 2 2 3 2" xfId="23962"/>
    <cellStyle name="SAPBEXHLevel2 4 2 2 3" xfId="23961"/>
    <cellStyle name="SAPBEXHLevel2 4 2 2 3 2" xfId="23960"/>
    <cellStyle name="SAPBEXHLevel2 4 2 2 3 2 2" xfId="23959"/>
    <cellStyle name="SAPBEXHLevel2 4 2 2 3 2 2 2" xfId="23958"/>
    <cellStyle name="SAPBEXHLevel2 4 2 2 3 2 2 2 2" xfId="23957"/>
    <cellStyle name="SAPBEXHLevel2 4 2 2 3 2 2 3" xfId="23956"/>
    <cellStyle name="SAPBEXHLevel2 4 2 2 3 2 3" xfId="23955"/>
    <cellStyle name="SAPBEXHLevel2 4 2 2 3 2 3 2" xfId="23954"/>
    <cellStyle name="SAPBEXHLevel2 4 2 2 3 2 4" xfId="23953"/>
    <cellStyle name="SAPBEXHLevel2 4 2 2 4" xfId="23952"/>
    <cellStyle name="SAPBEXHLevel2 4 2 2 4 2" xfId="23951"/>
    <cellStyle name="SAPBEXHLevel2 4 2 2 4 2 2" xfId="23950"/>
    <cellStyle name="SAPBEXHLevel2 4 2 2 4 2 2 2" xfId="23949"/>
    <cellStyle name="SAPBEXHLevel2 4 2 2 4 2 2 2 2" xfId="23948"/>
    <cellStyle name="SAPBEXHLevel2 4 2 2 4 2 2 3" xfId="23947"/>
    <cellStyle name="SAPBEXHLevel2 4 2 2 4 2 3" xfId="23946"/>
    <cellStyle name="SAPBEXHLevel2 4 2 2 4 2 3 2" xfId="23945"/>
    <cellStyle name="SAPBEXHLevel2 4 2 2 4 2 4" xfId="23944"/>
    <cellStyle name="SAPBEXHLevel2 4 2 2 4 3" xfId="23943"/>
    <cellStyle name="SAPBEXHLevel2 4 2 2 4 3 2" xfId="23942"/>
    <cellStyle name="SAPBEXHLevel2 4 2 2 4 4" xfId="23941"/>
    <cellStyle name="SAPBEXHLevel2 4 2 2 5" xfId="23940"/>
    <cellStyle name="SAPBEXHLevel2 4 2 2 5 2" xfId="23939"/>
    <cellStyle name="SAPBEXHLevel2 4 2 2 5 2 2" xfId="23938"/>
    <cellStyle name="SAPBEXHLevel2 4 2 2 5 2 2 2" xfId="23937"/>
    <cellStyle name="SAPBEXHLevel2 4 2 2 5 2 2 2 2" xfId="23936"/>
    <cellStyle name="SAPBEXHLevel2 4 2 2 5 2 2 3" xfId="23935"/>
    <cellStyle name="SAPBEXHLevel2 4 2 2 5 2 3" xfId="23934"/>
    <cellStyle name="SAPBEXHLevel2 4 2 2 5 2 3 2" xfId="23933"/>
    <cellStyle name="SAPBEXHLevel2 4 2 2 5 2 4" xfId="23932"/>
    <cellStyle name="SAPBEXHLevel2 4 2 2 5 3" xfId="23931"/>
    <cellStyle name="SAPBEXHLevel2 4 2 2 5 3 2" xfId="23930"/>
    <cellStyle name="SAPBEXHLevel2 4 2 2 5 3 2 2" xfId="23929"/>
    <cellStyle name="SAPBEXHLevel2 4 2 2 5 3 3" xfId="23928"/>
    <cellStyle name="SAPBEXHLevel2 4 2 2 5 4" xfId="23927"/>
    <cellStyle name="SAPBEXHLevel2 4 2 2 5 4 2" xfId="23926"/>
    <cellStyle name="SAPBEXHLevel2 4 2 2 5 5" xfId="23925"/>
    <cellStyle name="SAPBEXHLevel2 4 2 2 6" xfId="23924"/>
    <cellStyle name="SAPBEXHLevel2 4 2 2 6 2" xfId="23923"/>
    <cellStyle name="SAPBEXHLevel2 4 2 2 6 2 2" xfId="23922"/>
    <cellStyle name="SAPBEXHLevel2 4 2 2 6 2 2 2" xfId="23921"/>
    <cellStyle name="SAPBEXHLevel2 4 2 2 6 2 2 2 2" xfId="23920"/>
    <cellStyle name="SAPBEXHLevel2 4 2 2 6 2 2 3" xfId="23919"/>
    <cellStyle name="SAPBEXHLevel2 4 2 2 6 2 3" xfId="23918"/>
    <cellStyle name="SAPBEXHLevel2 4 2 2 6 2 3 2" xfId="23917"/>
    <cellStyle name="SAPBEXHLevel2 4 2 2 6 2 4" xfId="23916"/>
    <cellStyle name="SAPBEXHLevel2 4 2 2 6 3" xfId="23915"/>
    <cellStyle name="SAPBEXHLevel2 4 2 2 6 3 2" xfId="23914"/>
    <cellStyle name="SAPBEXHLevel2 4 2 2 6 4" xfId="23913"/>
    <cellStyle name="SAPBEXHLevel2 4 2 2 7" xfId="23912"/>
    <cellStyle name="SAPBEXHLevel2 4 2 2 7 2" xfId="23911"/>
    <cellStyle name="SAPBEXHLevel2 4 2 2 7 2 2" xfId="23910"/>
    <cellStyle name="SAPBEXHLevel2 4 2 2 7 2 2 2" xfId="23909"/>
    <cellStyle name="SAPBEXHLevel2 4 2 2 7 2 2 2 2" xfId="23908"/>
    <cellStyle name="SAPBEXHLevel2 4 2 2 7 2 2 3" xfId="23907"/>
    <cellStyle name="SAPBEXHLevel2 4 2 2 7 2 3" xfId="23906"/>
    <cellStyle name="SAPBEXHLevel2 4 2 2 7 2 3 2" xfId="23905"/>
    <cellStyle name="SAPBEXHLevel2 4 2 2 7 2 4" xfId="23904"/>
    <cellStyle name="SAPBEXHLevel2 4 2 2 7 3" xfId="23903"/>
    <cellStyle name="SAPBEXHLevel2 4 2 2 7 3 2" xfId="23902"/>
    <cellStyle name="SAPBEXHLevel2 4 2 2 7 3 2 2" xfId="23901"/>
    <cellStyle name="SAPBEXHLevel2 4 2 2 7 3 3" xfId="23900"/>
    <cellStyle name="SAPBEXHLevel2 4 2 2 7 4" xfId="23899"/>
    <cellStyle name="SAPBEXHLevel2 4 2 2 7 4 2" xfId="23898"/>
    <cellStyle name="SAPBEXHLevel2 4 2 2 7 5" xfId="23897"/>
    <cellStyle name="SAPBEXHLevel2 4 2 3" xfId="23896"/>
    <cellStyle name="SAPBEXHLevel2 4 2 3 2" xfId="23895"/>
    <cellStyle name="SAPBEXHLevel2 4 2 3 2 2" xfId="23894"/>
    <cellStyle name="SAPBEXHLevel2 4 2 3 2 2 2" xfId="23893"/>
    <cellStyle name="SAPBEXHLevel2 4 2 3 2 2 2 2" xfId="23892"/>
    <cellStyle name="SAPBEXHLevel2 4 2 3 2 2 3" xfId="23891"/>
    <cellStyle name="SAPBEXHLevel2 4 2 3 2 3" xfId="23890"/>
    <cellStyle name="SAPBEXHLevel2 4 2 3 2 3 2" xfId="23889"/>
    <cellStyle name="SAPBEXHLevel2 4 2 3 2 4" xfId="23888"/>
    <cellStyle name="SAPBEXHLevel2 4 2 3 3" xfId="23887"/>
    <cellStyle name="SAPBEXHLevel2 4 2 3 3 2" xfId="23886"/>
    <cellStyle name="SAPBEXHLevel2 4 2 4" xfId="23885"/>
    <cellStyle name="SAPBEXHLevel2 4 2 4 2" xfId="23884"/>
    <cellStyle name="SAPBEXHLevel2 4 2 4 2 2" xfId="23883"/>
    <cellStyle name="SAPBEXHLevel2 4 2 4 2 2 2" xfId="23882"/>
    <cellStyle name="SAPBEXHLevel2 4 2 4 2 2 2 2" xfId="23881"/>
    <cellStyle name="SAPBEXHLevel2 4 2 4 2 2 3" xfId="23880"/>
    <cellStyle name="SAPBEXHLevel2 4 2 4 2 3" xfId="23879"/>
    <cellStyle name="SAPBEXHLevel2 4 2 4 2 3 2" xfId="23878"/>
    <cellStyle name="SAPBEXHLevel2 4 2 4 2 4" xfId="23877"/>
    <cellStyle name="SAPBEXHLevel2 4 2 5" xfId="23876"/>
    <cellStyle name="SAPBEXHLevel2 4 2 5 2" xfId="23875"/>
    <cellStyle name="SAPBEXHLevel2 4 2 5 2 2" xfId="23874"/>
    <cellStyle name="SAPBEXHLevel2 4 2 5 2 2 2" xfId="23873"/>
    <cellStyle name="SAPBEXHLevel2 4 2 5 2 2 2 2" xfId="23872"/>
    <cellStyle name="SAPBEXHLevel2 4 2 5 2 2 3" xfId="23871"/>
    <cellStyle name="SAPBEXHLevel2 4 2 5 2 3" xfId="23870"/>
    <cellStyle name="SAPBEXHLevel2 4 2 5 2 3 2" xfId="23869"/>
    <cellStyle name="SAPBEXHLevel2 4 2 5 2 4" xfId="23868"/>
    <cellStyle name="SAPBEXHLevel2 4 2 5 3" xfId="23867"/>
    <cellStyle name="SAPBEXHLevel2 4 2 5 3 2" xfId="23866"/>
    <cellStyle name="SAPBEXHLevel2 4 2 5 4" xfId="23865"/>
    <cellStyle name="SAPBEXHLevel2 4 2 6" xfId="23864"/>
    <cellStyle name="SAPBEXHLevel2 4 2 6 2" xfId="23863"/>
    <cellStyle name="SAPBEXHLevel2 4 2 6 2 2" xfId="23862"/>
    <cellStyle name="SAPBEXHLevel2 4 2 6 2 2 2" xfId="23861"/>
    <cellStyle name="SAPBEXHLevel2 4 2 6 2 2 2 2" xfId="23860"/>
    <cellStyle name="SAPBEXHLevel2 4 2 6 2 2 3" xfId="23859"/>
    <cellStyle name="SAPBEXHLevel2 4 2 6 2 3" xfId="23858"/>
    <cellStyle name="SAPBEXHLevel2 4 2 6 2 3 2" xfId="23857"/>
    <cellStyle name="SAPBEXHLevel2 4 2 6 2 4" xfId="23856"/>
    <cellStyle name="SAPBEXHLevel2 4 2 6 3" xfId="23855"/>
    <cellStyle name="SAPBEXHLevel2 4 2 6 3 2" xfId="23854"/>
    <cellStyle name="SAPBEXHLevel2 4 2 6 3 2 2" xfId="23853"/>
    <cellStyle name="SAPBEXHLevel2 4 2 6 3 3" xfId="23852"/>
    <cellStyle name="SAPBEXHLevel2 4 2 6 4" xfId="23851"/>
    <cellStyle name="SAPBEXHLevel2 4 2 6 4 2" xfId="23850"/>
    <cellStyle name="SAPBEXHLevel2 4 2 6 5" xfId="23849"/>
    <cellStyle name="SAPBEXHLevel2 4 2 7" xfId="23848"/>
    <cellStyle name="SAPBEXHLevel2 4 2 7 2" xfId="23847"/>
    <cellStyle name="SAPBEXHLevel2 4 2 7 2 2" xfId="23846"/>
    <cellStyle name="SAPBEXHLevel2 4 2 7 2 2 2" xfId="23845"/>
    <cellStyle name="SAPBEXHLevel2 4 2 7 2 2 2 2" xfId="23844"/>
    <cellStyle name="SAPBEXHLevel2 4 2 7 2 2 3" xfId="23843"/>
    <cellStyle name="SAPBEXHLevel2 4 2 7 2 3" xfId="23842"/>
    <cellStyle name="SAPBEXHLevel2 4 2 7 2 3 2" xfId="23841"/>
    <cellStyle name="SAPBEXHLevel2 4 2 7 2 4" xfId="23840"/>
    <cellStyle name="SAPBEXHLevel2 4 2 7 3" xfId="23839"/>
    <cellStyle name="SAPBEXHLevel2 4 2 7 3 2" xfId="23838"/>
    <cellStyle name="SAPBEXHLevel2 4 2 7 4" xfId="23837"/>
    <cellStyle name="SAPBEXHLevel2 4 2 8" xfId="23836"/>
    <cellStyle name="SAPBEXHLevel2 4 2 8 2" xfId="23835"/>
    <cellStyle name="SAPBEXHLevel2 4 2 8 2 2" xfId="23834"/>
    <cellStyle name="SAPBEXHLevel2 4 2 8 2 2 2" xfId="23833"/>
    <cellStyle name="SAPBEXHLevel2 4 2 8 2 2 2 2" xfId="23832"/>
    <cellStyle name="SAPBEXHLevel2 4 2 8 2 2 3" xfId="23831"/>
    <cellStyle name="SAPBEXHLevel2 4 2 8 2 3" xfId="23830"/>
    <cellStyle name="SAPBEXHLevel2 4 2 8 2 3 2" xfId="23829"/>
    <cellStyle name="SAPBEXHLevel2 4 2 8 2 4" xfId="23828"/>
    <cellStyle name="SAPBEXHLevel2 4 2 8 3" xfId="23827"/>
    <cellStyle name="SAPBEXHLevel2 4 2 8 3 2" xfId="23826"/>
    <cellStyle name="SAPBEXHLevel2 4 2 8 3 2 2" xfId="23825"/>
    <cellStyle name="SAPBEXHLevel2 4 2 8 3 3" xfId="23824"/>
    <cellStyle name="SAPBEXHLevel2 4 2 8 4" xfId="23823"/>
    <cellStyle name="SAPBEXHLevel2 4 2 8 4 2" xfId="23822"/>
    <cellStyle name="SAPBEXHLevel2 4 2 8 5" xfId="23821"/>
    <cellStyle name="SAPBEXHLevel2 4 3" xfId="23820"/>
    <cellStyle name="SAPBEXHLevel2 4 3 2" xfId="23819"/>
    <cellStyle name="SAPBEXHLevel2 4 3 2 2" xfId="23818"/>
    <cellStyle name="SAPBEXHLevel2 4 3 2 2 2" xfId="23817"/>
    <cellStyle name="SAPBEXHLevel2 4 3 2 2 2 2" xfId="23816"/>
    <cellStyle name="SAPBEXHLevel2 4 3 2 2 2 2 2" xfId="23815"/>
    <cellStyle name="SAPBEXHLevel2 4 3 2 2 2 3" xfId="23814"/>
    <cellStyle name="SAPBEXHLevel2 4 3 2 2 3" xfId="23813"/>
    <cellStyle name="SAPBEXHLevel2 4 3 2 2 3 2" xfId="23812"/>
    <cellStyle name="SAPBEXHLevel2 4 3 2 2 4" xfId="23811"/>
    <cellStyle name="SAPBEXHLevel2 4 3 2 3" xfId="23810"/>
    <cellStyle name="SAPBEXHLevel2 4 3 2 3 2" xfId="23809"/>
    <cellStyle name="SAPBEXHLevel2 4 3 3" xfId="23808"/>
    <cellStyle name="SAPBEXHLevel2 4 3 3 2" xfId="23807"/>
    <cellStyle name="SAPBEXHLevel2 4 3 3 2 2" xfId="23806"/>
    <cellStyle name="SAPBEXHLevel2 4 3 3 2 2 2" xfId="23805"/>
    <cellStyle name="SAPBEXHLevel2 4 3 3 2 2 2 2" xfId="23804"/>
    <cellStyle name="SAPBEXHLevel2 4 3 3 2 2 3" xfId="23803"/>
    <cellStyle name="SAPBEXHLevel2 4 3 3 2 3" xfId="23802"/>
    <cellStyle name="SAPBEXHLevel2 4 3 3 2 3 2" xfId="23801"/>
    <cellStyle name="SAPBEXHLevel2 4 3 3 2 4" xfId="23800"/>
    <cellStyle name="SAPBEXHLevel2 4 3 4" xfId="23799"/>
    <cellStyle name="SAPBEXHLevel2 4 3 4 2" xfId="23798"/>
    <cellStyle name="SAPBEXHLevel2 4 3 4 2 2" xfId="23797"/>
    <cellStyle name="SAPBEXHLevel2 4 3 4 2 2 2" xfId="23796"/>
    <cellStyle name="SAPBEXHLevel2 4 3 4 2 2 2 2" xfId="23795"/>
    <cellStyle name="SAPBEXHLevel2 4 3 4 2 2 3" xfId="23794"/>
    <cellStyle name="SAPBEXHLevel2 4 3 4 2 3" xfId="23793"/>
    <cellStyle name="SAPBEXHLevel2 4 3 4 2 3 2" xfId="23792"/>
    <cellStyle name="SAPBEXHLevel2 4 3 4 2 4" xfId="23791"/>
    <cellStyle name="SAPBEXHLevel2 4 3 4 3" xfId="23790"/>
    <cellStyle name="SAPBEXHLevel2 4 3 4 3 2" xfId="23789"/>
    <cellStyle name="SAPBEXHLevel2 4 3 4 4" xfId="23788"/>
    <cellStyle name="SAPBEXHLevel2 4 3 5" xfId="23787"/>
    <cellStyle name="SAPBEXHLevel2 4 3 5 2" xfId="23786"/>
    <cellStyle name="SAPBEXHLevel2 4 3 5 2 2" xfId="23785"/>
    <cellStyle name="SAPBEXHLevel2 4 3 5 2 2 2" xfId="23784"/>
    <cellStyle name="SAPBEXHLevel2 4 3 5 2 2 2 2" xfId="23783"/>
    <cellStyle name="SAPBEXHLevel2 4 3 5 2 2 3" xfId="23782"/>
    <cellStyle name="SAPBEXHLevel2 4 3 5 2 3" xfId="23781"/>
    <cellStyle name="SAPBEXHLevel2 4 3 5 2 3 2" xfId="23780"/>
    <cellStyle name="SAPBEXHLevel2 4 3 5 2 4" xfId="23779"/>
    <cellStyle name="SAPBEXHLevel2 4 3 5 3" xfId="23778"/>
    <cellStyle name="SAPBEXHLevel2 4 3 5 3 2" xfId="23777"/>
    <cellStyle name="SAPBEXHLevel2 4 3 5 3 2 2" xfId="23776"/>
    <cellStyle name="SAPBEXHLevel2 4 3 5 3 3" xfId="23775"/>
    <cellStyle name="SAPBEXHLevel2 4 3 5 4" xfId="23774"/>
    <cellStyle name="SAPBEXHLevel2 4 3 5 4 2" xfId="23773"/>
    <cellStyle name="SAPBEXHLevel2 4 3 5 5" xfId="23772"/>
    <cellStyle name="SAPBEXHLevel2 4 3 6" xfId="23771"/>
    <cellStyle name="SAPBEXHLevel2 4 3 6 2" xfId="23770"/>
    <cellStyle name="SAPBEXHLevel2 4 3 6 2 2" xfId="23769"/>
    <cellStyle name="SAPBEXHLevel2 4 3 6 2 2 2" xfId="23768"/>
    <cellStyle name="SAPBEXHLevel2 4 3 6 2 2 2 2" xfId="23767"/>
    <cellStyle name="SAPBEXHLevel2 4 3 6 2 2 3" xfId="23766"/>
    <cellStyle name="SAPBEXHLevel2 4 3 6 2 3" xfId="23765"/>
    <cellStyle name="SAPBEXHLevel2 4 3 6 2 3 2" xfId="23764"/>
    <cellStyle name="SAPBEXHLevel2 4 3 6 2 4" xfId="23763"/>
    <cellStyle name="SAPBEXHLevel2 4 3 6 3" xfId="23762"/>
    <cellStyle name="SAPBEXHLevel2 4 3 6 3 2" xfId="23761"/>
    <cellStyle name="SAPBEXHLevel2 4 3 6 4" xfId="23760"/>
    <cellStyle name="SAPBEXHLevel2 4 3 7" xfId="23759"/>
    <cellStyle name="SAPBEXHLevel2 4 3 7 2" xfId="23758"/>
    <cellStyle name="SAPBEXHLevel2 4 3 7 2 2" xfId="23757"/>
    <cellStyle name="SAPBEXHLevel2 4 3 7 2 2 2" xfId="23756"/>
    <cellStyle name="SAPBEXHLevel2 4 3 7 2 2 2 2" xfId="23755"/>
    <cellStyle name="SAPBEXHLevel2 4 3 7 2 2 3" xfId="23754"/>
    <cellStyle name="SAPBEXHLevel2 4 3 7 2 3" xfId="23753"/>
    <cellStyle name="SAPBEXHLevel2 4 3 7 2 3 2" xfId="23752"/>
    <cellStyle name="SAPBEXHLevel2 4 3 7 2 4" xfId="23751"/>
    <cellStyle name="SAPBEXHLevel2 4 3 7 3" xfId="23750"/>
    <cellStyle name="SAPBEXHLevel2 4 3 7 3 2" xfId="23749"/>
    <cellStyle name="SAPBEXHLevel2 4 3 7 3 2 2" xfId="23748"/>
    <cellStyle name="SAPBEXHLevel2 4 3 7 3 3" xfId="23747"/>
    <cellStyle name="SAPBEXHLevel2 4 3 7 4" xfId="23746"/>
    <cellStyle name="SAPBEXHLevel2 4 3 7 4 2" xfId="23745"/>
    <cellStyle name="SAPBEXHLevel2 4 3 7 5" xfId="23744"/>
    <cellStyle name="SAPBEXHLevel2 4 4" xfId="23743"/>
    <cellStyle name="SAPBEXHLevel2 4 4 2" xfId="23742"/>
    <cellStyle name="SAPBEXHLevel2 4 4 2 2" xfId="23741"/>
    <cellStyle name="SAPBEXHLevel2 4 4 2 2 2" xfId="23740"/>
    <cellStyle name="SAPBEXHLevel2 4 4 2 2 2 2" xfId="23739"/>
    <cellStyle name="SAPBEXHLevel2 4 4 2 2 3" xfId="23738"/>
    <cellStyle name="SAPBEXHLevel2 4 4 2 3" xfId="23737"/>
    <cellStyle name="SAPBEXHLevel2 4 4 2 3 2" xfId="23736"/>
    <cellStyle name="SAPBEXHLevel2 4 4 2 4" xfId="23735"/>
    <cellStyle name="SAPBEXHLevel2 4 4 3" xfId="23734"/>
    <cellStyle name="SAPBEXHLevel2 4 4 3 2" xfId="23733"/>
    <cellStyle name="SAPBEXHLevel2 4 5" xfId="23732"/>
    <cellStyle name="SAPBEXHLevel2 4 5 2" xfId="23731"/>
    <cellStyle name="SAPBEXHLevel2 4 5 2 2" xfId="23730"/>
    <cellStyle name="SAPBEXHLevel2 4 5 2 2 2" xfId="23729"/>
    <cellStyle name="SAPBEXHLevel2 4 5 2 2 2 2" xfId="23728"/>
    <cellStyle name="SAPBEXHLevel2 4 5 2 2 3" xfId="23727"/>
    <cellStyle name="SAPBEXHLevel2 4 5 2 3" xfId="23726"/>
    <cellStyle name="SAPBEXHLevel2 4 5 2 3 2" xfId="23725"/>
    <cellStyle name="SAPBEXHLevel2 4 5 2 4" xfId="23724"/>
    <cellStyle name="SAPBEXHLevel2 4 6" xfId="23723"/>
    <cellStyle name="SAPBEXHLevel2 4 6 2" xfId="23722"/>
    <cellStyle name="SAPBEXHLevel2 4 6 2 2" xfId="23721"/>
    <cellStyle name="SAPBEXHLevel2 4 6 2 2 2" xfId="23720"/>
    <cellStyle name="SAPBEXHLevel2 4 6 2 2 2 2" xfId="23719"/>
    <cellStyle name="SAPBEXHLevel2 4 6 2 2 3" xfId="23718"/>
    <cellStyle name="SAPBEXHLevel2 4 6 2 3" xfId="23717"/>
    <cellStyle name="SAPBEXHLevel2 4 6 2 3 2" xfId="23716"/>
    <cellStyle name="SAPBEXHLevel2 4 6 2 4" xfId="23715"/>
    <cellStyle name="SAPBEXHLevel2 4 6 3" xfId="23714"/>
    <cellStyle name="SAPBEXHLevel2 4 6 3 2" xfId="23713"/>
    <cellStyle name="SAPBEXHLevel2 4 6 4" xfId="23712"/>
    <cellStyle name="SAPBEXHLevel2 4 7" xfId="23711"/>
    <cellStyle name="SAPBEXHLevel2 4 7 2" xfId="23710"/>
    <cellStyle name="SAPBEXHLevel2 4 7 2 2" xfId="23709"/>
    <cellStyle name="SAPBEXHLevel2 4 7 2 2 2" xfId="23708"/>
    <cellStyle name="SAPBEXHLevel2 4 7 2 2 2 2" xfId="23707"/>
    <cellStyle name="SAPBEXHLevel2 4 7 2 2 3" xfId="23706"/>
    <cellStyle name="SAPBEXHLevel2 4 7 2 3" xfId="23705"/>
    <cellStyle name="SAPBEXHLevel2 4 7 2 3 2" xfId="23704"/>
    <cellStyle name="SAPBEXHLevel2 4 7 2 4" xfId="23703"/>
    <cellStyle name="SAPBEXHLevel2 4 7 3" xfId="23702"/>
    <cellStyle name="SAPBEXHLevel2 4 7 3 2" xfId="23701"/>
    <cellStyle name="SAPBEXHLevel2 4 7 3 2 2" xfId="23700"/>
    <cellStyle name="SAPBEXHLevel2 4 7 3 3" xfId="23699"/>
    <cellStyle name="SAPBEXHLevel2 4 7 4" xfId="23698"/>
    <cellStyle name="SAPBEXHLevel2 4 7 4 2" xfId="23697"/>
    <cellStyle name="SAPBEXHLevel2 4 7 5" xfId="23696"/>
    <cellStyle name="SAPBEXHLevel2 4 8" xfId="23695"/>
    <cellStyle name="SAPBEXHLevel2 4 8 2" xfId="23694"/>
    <cellStyle name="SAPBEXHLevel2 4 8 2 2" xfId="23693"/>
    <cellStyle name="SAPBEXHLevel2 4 8 2 2 2" xfId="23692"/>
    <cellStyle name="SAPBEXHLevel2 4 8 2 2 2 2" xfId="23691"/>
    <cellStyle name="SAPBEXHLevel2 4 8 2 2 3" xfId="23690"/>
    <cellStyle name="SAPBEXHLevel2 4 8 2 3" xfId="23689"/>
    <cellStyle name="SAPBEXHLevel2 4 8 2 3 2" xfId="23688"/>
    <cellStyle name="SAPBEXHLevel2 4 8 2 4" xfId="23687"/>
    <cellStyle name="SAPBEXHLevel2 4 8 3" xfId="23686"/>
    <cellStyle name="SAPBEXHLevel2 4 8 3 2" xfId="23685"/>
    <cellStyle name="SAPBEXHLevel2 4 8 4" xfId="23684"/>
    <cellStyle name="SAPBEXHLevel2 4 9" xfId="23683"/>
    <cellStyle name="SAPBEXHLevel2 4 9 2" xfId="23682"/>
    <cellStyle name="SAPBEXHLevel2 4 9 2 2" xfId="23681"/>
    <cellStyle name="SAPBEXHLevel2 4 9 2 2 2" xfId="23680"/>
    <cellStyle name="SAPBEXHLevel2 4 9 2 2 2 2" xfId="23679"/>
    <cellStyle name="SAPBEXHLevel2 4 9 2 2 3" xfId="23678"/>
    <cellStyle name="SAPBEXHLevel2 4 9 2 3" xfId="23677"/>
    <cellStyle name="SAPBEXHLevel2 4 9 2 3 2" xfId="23676"/>
    <cellStyle name="SAPBEXHLevel2 4 9 2 4" xfId="23675"/>
    <cellStyle name="SAPBEXHLevel2 4 9 3" xfId="23674"/>
    <cellStyle name="SAPBEXHLevel2 4 9 3 2" xfId="23673"/>
    <cellStyle name="SAPBEXHLevel2 4 9 3 2 2" xfId="23672"/>
    <cellStyle name="SAPBEXHLevel2 4 9 3 3" xfId="23671"/>
    <cellStyle name="SAPBEXHLevel2 4 9 4" xfId="23670"/>
    <cellStyle name="SAPBEXHLevel2 4 9 4 2" xfId="23669"/>
    <cellStyle name="SAPBEXHLevel2 4 9 5" xfId="23668"/>
    <cellStyle name="SAPBEXHLevel2 5" xfId="23667"/>
    <cellStyle name="SAPBEXHLevel2 5 2" xfId="23666"/>
    <cellStyle name="SAPBEXHLevel2 5 2 2" xfId="23665"/>
    <cellStyle name="SAPBEXHLevel2 5 2 2 2" xfId="23664"/>
    <cellStyle name="SAPBEXHLevel2 5 2 2 2 2" xfId="23663"/>
    <cellStyle name="SAPBEXHLevel2 5 2 2 2 2 2" xfId="23662"/>
    <cellStyle name="SAPBEXHLevel2 5 2 2 2 2 2 2" xfId="23661"/>
    <cellStyle name="SAPBEXHLevel2 5 2 2 2 2 3" xfId="23660"/>
    <cellStyle name="SAPBEXHLevel2 5 2 2 2 3" xfId="23659"/>
    <cellStyle name="SAPBEXHLevel2 5 2 2 2 3 2" xfId="23658"/>
    <cellStyle name="SAPBEXHLevel2 5 2 2 2 4" xfId="23657"/>
    <cellStyle name="SAPBEXHLevel2 5 2 2 3" xfId="23656"/>
    <cellStyle name="SAPBEXHLevel2 5 2 2 3 2" xfId="23655"/>
    <cellStyle name="SAPBEXHLevel2 5 2 3" xfId="23654"/>
    <cellStyle name="SAPBEXHLevel2 5 2 3 2" xfId="23653"/>
    <cellStyle name="SAPBEXHLevel2 5 2 3 2 2" xfId="23652"/>
    <cellStyle name="SAPBEXHLevel2 5 2 3 2 2 2" xfId="23651"/>
    <cellStyle name="SAPBEXHLevel2 5 2 3 2 2 2 2" xfId="23650"/>
    <cellStyle name="SAPBEXHLevel2 5 2 3 2 2 3" xfId="23649"/>
    <cellStyle name="SAPBEXHLevel2 5 2 3 2 3" xfId="23648"/>
    <cellStyle name="SAPBEXHLevel2 5 2 3 2 3 2" xfId="23647"/>
    <cellStyle name="SAPBEXHLevel2 5 2 3 2 4" xfId="23646"/>
    <cellStyle name="SAPBEXHLevel2 5 2 4" xfId="23645"/>
    <cellStyle name="SAPBEXHLevel2 5 2 4 2" xfId="23644"/>
    <cellStyle name="SAPBEXHLevel2 5 2 4 2 2" xfId="23643"/>
    <cellStyle name="SAPBEXHLevel2 5 2 4 2 2 2" xfId="23642"/>
    <cellStyle name="SAPBEXHLevel2 5 2 4 2 2 2 2" xfId="23641"/>
    <cellStyle name="SAPBEXHLevel2 5 2 4 2 2 3" xfId="23640"/>
    <cellStyle name="SAPBEXHLevel2 5 2 4 2 3" xfId="23639"/>
    <cellStyle name="SAPBEXHLevel2 5 2 4 2 3 2" xfId="23638"/>
    <cellStyle name="SAPBEXHLevel2 5 2 4 2 4" xfId="23637"/>
    <cellStyle name="SAPBEXHLevel2 5 2 4 3" xfId="23636"/>
    <cellStyle name="SAPBEXHLevel2 5 2 4 3 2" xfId="23635"/>
    <cellStyle name="SAPBEXHLevel2 5 2 4 4" xfId="23634"/>
    <cellStyle name="SAPBEXHLevel2 5 2 5" xfId="23633"/>
    <cellStyle name="SAPBEXHLevel2 5 2 5 2" xfId="23632"/>
    <cellStyle name="SAPBEXHLevel2 5 2 5 2 2" xfId="23631"/>
    <cellStyle name="SAPBEXHLevel2 5 2 5 2 2 2" xfId="23630"/>
    <cellStyle name="SAPBEXHLevel2 5 2 5 2 2 2 2" xfId="23629"/>
    <cellStyle name="SAPBEXHLevel2 5 2 5 2 2 3" xfId="23628"/>
    <cellStyle name="SAPBEXHLevel2 5 2 5 2 3" xfId="23627"/>
    <cellStyle name="SAPBEXHLevel2 5 2 5 2 3 2" xfId="23626"/>
    <cellStyle name="SAPBEXHLevel2 5 2 5 2 4" xfId="23625"/>
    <cellStyle name="SAPBEXHLevel2 5 2 5 3" xfId="23624"/>
    <cellStyle name="SAPBEXHLevel2 5 2 5 3 2" xfId="23623"/>
    <cellStyle name="SAPBEXHLevel2 5 2 5 3 2 2" xfId="23622"/>
    <cellStyle name="SAPBEXHLevel2 5 2 5 3 3" xfId="23621"/>
    <cellStyle name="SAPBEXHLevel2 5 2 5 4" xfId="23620"/>
    <cellStyle name="SAPBEXHLevel2 5 2 5 4 2" xfId="23619"/>
    <cellStyle name="SAPBEXHLevel2 5 2 5 5" xfId="23618"/>
    <cellStyle name="SAPBEXHLevel2 5 2 6" xfId="23617"/>
    <cellStyle name="SAPBEXHLevel2 5 2 6 2" xfId="23616"/>
    <cellStyle name="SAPBEXHLevel2 5 2 6 2 2" xfId="23615"/>
    <cellStyle name="SAPBEXHLevel2 5 2 6 2 2 2" xfId="23614"/>
    <cellStyle name="SAPBEXHLevel2 5 2 6 2 2 2 2" xfId="23613"/>
    <cellStyle name="SAPBEXHLevel2 5 2 6 2 2 3" xfId="23612"/>
    <cellStyle name="SAPBEXHLevel2 5 2 6 2 3" xfId="23611"/>
    <cellStyle name="SAPBEXHLevel2 5 2 6 2 3 2" xfId="23610"/>
    <cellStyle name="SAPBEXHLevel2 5 2 6 2 4" xfId="23609"/>
    <cellStyle name="SAPBEXHLevel2 5 2 6 3" xfId="23608"/>
    <cellStyle name="SAPBEXHLevel2 5 2 6 3 2" xfId="23607"/>
    <cellStyle name="SAPBEXHLevel2 5 2 6 4" xfId="23606"/>
    <cellStyle name="SAPBEXHLevel2 5 2 7" xfId="23605"/>
    <cellStyle name="SAPBEXHLevel2 5 2 7 2" xfId="23604"/>
    <cellStyle name="SAPBEXHLevel2 5 2 7 2 2" xfId="23603"/>
    <cellStyle name="SAPBEXHLevel2 5 2 7 2 2 2" xfId="23602"/>
    <cellStyle name="SAPBEXHLevel2 5 2 7 2 2 2 2" xfId="23601"/>
    <cellStyle name="SAPBEXHLevel2 5 2 7 2 2 3" xfId="23600"/>
    <cellStyle name="SAPBEXHLevel2 5 2 7 2 3" xfId="23599"/>
    <cellStyle name="SAPBEXHLevel2 5 2 7 2 3 2" xfId="23598"/>
    <cellStyle name="SAPBEXHLevel2 5 2 7 2 4" xfId="23597"/>
    <cellStyle name="SAPBEXHLevel2 5 2 7 3" xfId="23596"/>
    <cellStyle name="SAPBEXHLevel2 5 2 7 3 2" xfId="23595"/>
    <cellStyle name="SAPBEXHLevel2 5 2 7 3 2 2" xfId="23594"/>
    <cellStyle name="SAPBEXHLevel2 5 2 7 3 3" xfId="23593"/>
    <cellStyle name="SAPBEXHLevel2 5 2 7 4" xfId="23592"/>
    <cellStyle name="SAPBEXHLevel2 5 2 7 4 2" xfId="23591"/>
    <cellStyle name="SAPBEXHLevel2 5 2 7 5" xfId="23590"/>
    <cellStyle name="SAPBEXHLevel2 5 3" xfId="23589"/>
    <cellStyle name="SAPBEXHLevel2 5 3 2" xfId="23588"/>
    <cellStyle name="SAPBEXHLevel2 5 3 2 2" xfId="23587"/>
    <cellStyle name="SAPBEXHLevel2 5 3 2 2 2" xfId="23586"/>
    <cellStyle name="SAPBEXHLevel2 5 3 2 2 2 2" xfId="23585"/>
    <cellStyle name="SAPBEXHLevel2 5 3 2 2 3" xfId="23584"/>
    <cellStyle name="SAPBEXHLevel2 5 3 2 3" xfId="23583"/>
    <cellStyle name="SAPBEXHLevel2 5 3 2 3 2" xfId="23582"/>
    <cellStyle name="SAPBEXHLevel2 5 3 2 4" xfId="23581"/>
    <cellStyle name="SAPBEXHLevel2 5 3 3" xfId="23580"/>
    <cellStyle name="SAPBEXHLevel2 5 3 3 2" xfId="23579"/>
    <cellStyle name="SAPBEXHLevel2 5 4" xfId="23578"/>
    <cellStyle name="SAPBEXHLevel2 5 4 2" xfId="23577"/>
    <cellStyle name="SAPBEXHLevel2 5 4 2 2" xfId="23576"/>
    <cellStyle name="SAPBEXHLevel2 5 4 2 2 2" xfId="23575"/>
    <cellStyle name="SAPBEXHLevel2 5 4 2 2 2 2" xfId="23574"/>
    <cellStyle name="SAPBEXHLevel2 5 4 2 2 3" xfId="23573"/>
    <cellStyle name="SAPBEXHLevel2 5 4 2 3" xfId="23572"/>
    <cellStyle name="SAPBEXHLevel2 5 4 2 3 2" xfId="23571"/>
    <cellStyle name="SAPBEXHLevel2 5 4 2 4" xfId="23570"/>
    <cellStyle name="SAPBEXHLevel2 5 5" xfId="23569"/>
    <cellStyle name="SAPBEXHLevel2 5 5 2" xfId="23568"/>
    <cellStyle name="SAPBEXHLevel2 5 5 2 2" xfId="23567"/>
    <cellStyle name="SAPBEXHLevel2 5 5 2 2 2" xfId="23566"/>
    <cellStyle name="SAPBEXHLevel2 5 5 2 2 2 2" xfId="23565"/>
    <cellStyle name="SAPBEXHLevel2 5 5 2 2 3" xfId="23564"/>
    <cellStyle name="SAPBEXHLevel2 5 5 2 3" xfId="23563"/>
    <cellStyle name="SAPBEXHLevel2 5 5 2 3 2" xfId="23562"/>
    <cellStyle name="SAPBEXHLevel2 5 5 2 4" xfId="23561"/>
    <cellStyle name="SAPBEXHLevel2 5 5 3" xfId="23560"/>
    <cellStyle name="SAPBEXHLevel2 5 5 3 2" xfId="23559"/>
    <cellStyle name="SAPBEXHLevel2 5 5 4" xfId="23558"/>
    <cellStyle name="SAPBEXHLevel2 5 6" xfId="23557"/>
    <cellStyle name="SAPBEXHLevel2 5 6 2" xfId="23556"/>
    <cellStyle name="SAPBEXHLevel2 5 6 2 2" xfId="23555"/>
    <cellStyle name="SAPBEXHLevel2 5 6 2 2 2" xfId="23554"/>
    <cellStyle name="SAPBEXHLevel2 5 6 2 2 2 2" xfId="23553"/>
    <cellStyle name="SAPBEXHLevel2 5 6 2 2 3" xfId="23552"/>
    <cellStyle name="SAPBEXHLevel2 5 6 2 3" xfId="23551"/>
    <cellStyle name="SAPBEXHLevel2 5 6 2 3 2" xfId="23550"/>
    <cellStyle name="SAPBEXHLevel2 5 6 2 4" xfId="23549"/>
    <cellStyle name="SAPBEXHLevel2 5 6 3" xfId="23548"/>
    <cellStyle name="SAPBEXHLevel2 5 6 3 2" xfId="23547"/>
    <cellStyle name="SAPBEXHLevel2 5 6 3 2 2" xfId="23546"/>
    <cellStyle name="SAPBEXHLevel2 5 6 3 3" xfId="23545"/>
    <cellStyle name="SAPBEXHLevel2 5 6 4" xfId="23544"/>
    <cellStyle name="SAPBEXHLevel2 5 6 4 2" xfId="23543"/>
    <cellStyle name="SAPBEXHLevel2 5 6 5" xfId="23542"/>
    <cellStyle name="SAPBEXHLevel2 5 7" xfId="23541"/>
    <cellStyle name="SAPBEXHLevel2 5 7 2" xfId="23540"/>
    <cellStyle name="SAPBEXHLevel2 5 7 2 2" xfId="23539"/>
    <cellStyle name="SAPBEXHLevel2 5 7 2 2 2" xfId="23538"/>
    <cellStyle name="SAPBEXHLevel2 5 7 2 2 2 2" xfId="23537"/>
    <cellStyle name="SAPBEXHLevel2 5 7 2 2 3" xfId="23536"/>
    <cellStyle name="SAPBEXHLevel2 5 7 2 3" xfId="23535"/>
    <cellStyle name="SAPBEXHLevel2 5 7 2 3 2" xfId="23534"/>
    <cellStyle name="SAPBEXHLevel2 5 7 2 4" xfId="23533"/>
    <cellStyle name="SAPBEXHLevel2 5 7 3" xfId="23532"/>
    <cellStyle name="SAPBEXHLevel2 5 7 3 2" xfId="23531"/>
    <cellStyle name="SAPBEXHLevel2 5 7 4" xfId="23530"/>
    <cellStyle name="SAPBEXHLevel2 5 8" xfId="23529"/>
    <cellStyle name="SAPBEXHLevel2 5 8 2" xfId="23528"/>
    <cellStyle name="SAPBEXHLevel2 5 8 2 2" xfId="23527"/>
    <cellStyle name="SAPBEXHLevel2 5 8 2 2 2" xfId="23526"/>
    <cellStyle name="SAPBEXHLevel2 5 8 2 2 2 2" xfId="23525"/>
    <cellStyle name="SAPBEXHLevel2 5 8 2 2 3" xfId="23524"/>
    <cellStyle name="SAPBEXHLevel2 5 8 2 3" xfId="23523"/>
    <cellStyle name="SAPBEXHLevel2 5 8 2 3 2" xfId="23522"/>
    <cellStyle name="SAPBEXHLevel2 5 8 2 4" xfId="23521"/>
    <cellStyle name="SAPBEXHLevel2 5 8 3" xfId="23520"/>
    <cellStyle name="SAPBEXHLevel2 5 8 3 2" xfId="23519"/>
    <cellStyle name="SAPBEXHLevel2 5 8 3 2 2" xfId="23518"/>
    <cellStyle name="SAPBEXHLevel2 5 8 3 3" xfId="23517"/>
    <cellStyle name="SAPBEXHLevel2 5 8 4" xfId="23516"/>
    <cellStyle name="SAPBEXHLevel2 5 8 4 2" xfId="23515"/>
    <cellStyle name="SAPBEXHLevel2 5 8 5" xfId="23514"/>
    <cellStyle name="SAPBEXHLevel2 6" xfId="23513"/>
    <cellStyle name="SAPBEXHLevel2 6 2" xfId="23512"/>
    <cellStyle name="SAPBEXHLevel2 6 2 2" xfId="23511"/>
    <cellStyle name="SAPBEXHLevel2 6 2 2 2" xfId="23510"/>
    <cellStyle name="SAPBEXHLevel2 6 2 2 2 2" xfId="23509"/>
    <cellStyle name="SAPBEXHLevel2 6 2 2 2 2 2" xfId="23508"/>
    <cellStyle name="SAPBEXHLevel2 6 2 2 2 2 2 2" xfId="23507"/>
    <cellStyle name="SAPBEXHLevel2 6 2 2 2 2 3" xfId="23506"/>
    <cellStyle name="SAPBEXHLevel2 6 2 2 2 3" xfId="23505"/>
    <cellStyle name="SAPBEXHLevel2 6 2 2 2 3 2" xfId="23504"/>
    <cellStyle name="SAPBEXHLevel2 6 2 2 2 4" xfId="23503"/>
    <cellStyle name="SAPBEXHLevel2 6 2 2 3" xfId="23502"/>
    <cellStyle name="SAPBEXHLevel2 6 2 2 3 2" xfId="23501"/>
    <cellStyle name="SAPBEXHLevel2 6 2 3" xfId="23500"/>
    <cellStyle name="SAPBEXHLevel2 6 2 3 2" xfId="23499"/>
    <cellStyle name="SAPBEXHLevel2 6 2 3 2 2" xfId="23498"/>
    <cellStyle name="SAPBEXHLevel2 6 2 3 2 2 2" xfId="23497"/>
    <cellStyle name="SAPBEXHLevel2 6 2 3 2 2 2 2" xfId="23496"/>
    <cellStyle name="SAPBEXHLevel2 6 2 3 2 2 3" xfId="23495"/>
    <cellStyle name="SAPBEXHLevel2 6 2 3 2 3" xfId="23494"/>
    <cellStyle name="SAPBEXHLevel2 6 2 3 2 3 2" xfId="23493"/>
    <cellStyle name="SAPBEXHLevel2 6 2 3 2 4" xfId="23492"/>
    <cellStyle name="SAPBEXHLevel2 6 2 4" xfId="23491"/>
    <cellStyle name="SAPBEXHLevel2 6 2 4 2" xfId="23490"/>
    <cellStyle name="SAPBEXHLevel2 6 2 4 2 2" xfId="23489"/>
    <cellStyle name="SAPBEXHLevel2 6 2 4 2 2 2" xfId="23488"/>
    <cellStyle name="SAPBEXHLevel2 6 2 4 2 2 2 2" xfId="23487"/>
    <cellStyle name="SAPBEXHLevel2 6 2 4 2 2 3" xfId="23486"/>
    <cellStyle name="SAPBEXHLevel2 6 2 4 2 3" xfId="23485"/>
    <cellStyle name="SAPBEXHLevel2 6 2 4 2 3 2" xfId="23484"/>
    <cellStyle name="SAPBEXHLevel2 6 2 4 2 4" xfId="23483"/>
    <cellStyle name="SAPBEXHLevel2 6 2 4 3" xfId="23482"/>
    <cellStyle name="SAPBEXHLevel2 6 2 4 3 2" xfId="23481"/>
    <cellStyle name="SAPBEXHLevel2 6 2 4 4" xfId="23480"/>
    <cellStyle name="SAPBEXHLevel2 6 2 5" xfId="23479"/>
    <cellStyle name="SAPBEXHLevel2 6 2 5 2" xfId="23478"/>
    <cellStyle name="SAPBEXHLevel2 6 2 5 2 2" xfId="23477"/>
    <cellStyle name="SAPBEXHLevel2 6 2 5 2 2 2" xfId="23476"/>
    <cellStyle name="SAPBEXHLevel2 6 2 5 2 2 2 2" xfId="23475"/>
    <cellStyle name="SAPBEXHLevel2 6 2 5 2 2 3" xfId="23474"/>
    <cellStyle name="SAPBEXHLevel2 6 2 5 2 3" xfId="23473"/>
    <cellStyle name="SAPBEXHLevel2 6 2 5 2 3 2" xfId="23472"/>
    <cellStyle name="SAPBEXHLevel2 6 2 5 2 4" xfId="23471"/>
    <cellStyle name="SAPBEXHLevel2 6 2 5 3" xfId="23470"/>
    <cellStyle name="SAPBEXHLevel2 6 2 5 3 2" xfId="23469"/>
    <cellStyle name="SAPBEXHLevel2 6 2 5 3 2 2" xfId="23468"/>
    <cellStyle name="SAPBEXHLevel2 6 2 5 3 3" xfId="23467"/>
    <cellStyle name="SAPBEXHLevel2 6 2 5 4" xfId="23466"/>
    <cellStyle name="SAPBEXHLevel2 6 2 5 4 2" xfId="23465"/>
    <cellStyle name="SAPBEXHLevel2 6 2 5 5" xfId="23464"/>
    <cellStyle name="SAPBEXHLevel2 6 2 6" xfId="23463"/>
    <cellStyle name="SAPBEXHLevel2 6 2 6 2" xfId="23462"/>
    <cellStyle name="SAPBEXHLevel2 6 2 6 2 2" xfId="23461"/>
    <cellStyle name="SAPBEXHLevel2 6 2 6 2 2 2" xfId="23460"/>
    <cellStyle name="SAPBEXHLevel2 6 2 6 2 2 2 2" xfId="23459"/>
    <cellStyle name="SAPBEXHLevel2 6 2 6 2 2 3" xfId="23458"/>
    <cellStyle name="SAPBEXHLevel2 6 2 6 2 3" xfId="23457"/>
    <cellStyle name="SAPBEXHLevel2 6 2 6 2 3 2" xfId="23456"/>
    <cellStyle name="SAPBEXHLevel2 6 2 6 2 4" xfId="23455"/>
    <cellStyle name="SAPBEXHLevel2 6 2 6 3" xfId="23454"/>
    <cellStyle name="SAPBEXHLevel2 6 2 6 3 2" xfId="23453"/>
    <cellStyle name="SAPBEXHLevel2 6 2 6 4" xfId="23452"/>
    <cellStyle name="SAPBEXHLevel2 6 2 7" xfId="23451"/>
    <cellStyle name="SAPBEXHLevel2 6 2 7 2" xfId="23450"/>
    <cellStyle name="SAPBEXHLevel2 6 2 7 2 2" xfId="23449"/>
    <cellStyle name="SAPBEXHLevel2 6 2 7 2 2 2" xfId="23448"/>
    <cellStyle name="SAPBEXHLevel2 6 2 7 2 2 2 2" xfId="23447"/>
    <cellStyle name="SAPBEXHLevel2 6 2 7 2 2 3" xfId="23446"/>
    <cellStyle name="SAPBEXHLevel2 6 2 7 2 3" xfId="23445"/>
    <cellStyle name="SAPBEXHLevel2 6 2 7 2 3 2" xfId="23444"/>
    <cellStyle name="SAPBEXHLevel2 6 2 7 2 4" xfId="23443"/>
    <cellStyle name="SAPBEXHLevel2 6 2 7 3" xfId="23442"/>
    <cellStyle name="SAPBEXHLevel2 6 2 7 3 2" xfId="23441"/>
    <cellStyle name="SAPBEXHLevel2 6 2 7 3 2 2" xfId="23440"/>
    <cellStyle name="SAPBEXHLevel2 6 2 7 3 3" xfId="23439"/>
    <cellStyle name="SAPBEXHLevel2 6 2 7 4" xfId="23438"/>
    <cellStyle name="SAPBEXHLevel2 6 2 7 4 2" xfId="23437"/>
    <cellStyle name="SAPBEXHLevel2 6 2 7 5" xfId="23436"/>
    <cellStyle name="SAPBEXHLevel2 6 3" xfId="23435"/>
    <cellStyle name="SAPBEXHLevel2 6 3 2" xfId="23434"/>
    <cellStyle name="SAPBEXHLevel2 6 3 2 2" xfId="23433"/>
    <cellStyle name="SAPBEXHLevel2 6 3 2 2 2" xfId="23432"/>
    <cellStyle name="SAPBEXHLevel2 6 3 2 2 2 2" xfId="23431"/>
    <cellStyle name="SAPBEXHLevel2 6 3 2 2 3" xfId="23430"/>
    <cellStyle name="SAPBEXHLevel2 6 3 2 3" xfId="23429"/>
    <cellStyle name="SAPBEXHLevel2 6 3 2 3 2" xfId="23428"/>
    <cellStyle name="SAPBEXHLevel2 6 3 2 4" xfId="23427"/>
    <cellStyle name="SAPBEXHLevel2 6 3 3" xfId="23426"/>
    <cellStyle name="SAPBEXHLevel2 6 3 3 2" xfId="23425"/>
    <cellStyle name="SAPBEXHLevel2 6 4" xfId="23424"/>
    <cellStyle name="SAPBEXHLevel2 6 4 2" xfId="23423"/>
    <cellStyle name="SAPBEXHLevel2 6 4 2 2" xfId="23422"/>
    <cellStyle name="SAPBEXHLevel2 6 4 2 2 2" xfId="23421"/>
    <cellStyle name="SAPBEXHLevel2 6 4 2 2 2 2" xfId="23420"/>
    <cellStyle name="SAPBEXHLevel2 6 4 2 2 3" xfId="23419"/>
    <cellStyle name="SAPBEXHLevel2 6 4 2 3" xfId="23418"/>
    <cellStyle name="SAPBEXHLevel2 6 4 2 3 2" xfId="23417"/>
    <cellStyle name="SAPBEXHLevel2 6 4 2 4" xfId="23416"/>
    <cellStyle name="SAPBEXHLevel2 6 5" xfId="23415"/>
    <cellStyle name="SAPBEXHLevel2 6 5 2" xfId="23414"/>
    <cellStyle name="SAPBEXHLevel2 6 5 2 2" xfId="23413"/>
    <cellStyle name="SAPBEXHLevel2 6 5 2 2 2" xfId="23412"/>
    <cellStyle name="SAPBEXHLevel2 6 5 2 2 2 2" xfId="23411"/>
    <cellStyle name="SAPBEXHLevel2 6 5 2 2 3" xfId="23410"/>
    <cellStyle name="SAPBEXHLevel2 6 5 2 3" xfId="23409"/>
    <cellStyle name="SAPBEXHLevel2 6 5 2 3 2" xfId="23408"/>
    <cellStyle name="SAPBEXHLevel2 6 5 2 4" xfId="23407"/>
    <cellStyle name="SAPBEXHLevel2 6 5 3" xfId="23406"/>
    <cellStyle name="SAPBEXHLevel2 6 5 3 2" xfId="23405"/>
    <cellStyle name="SAPBEXHLevel2 6 5 4" xfId="23404"/>
    <cellStyle name="SAPBEXHLevel2 6 6" xfId="23403"/>
    <cellStyle name="SAPBEXHLevel2 6 6 2" xfId="23402"/>
    <cellStyle name="SAPBEXHLevel2 6 6 2 2" xfId="23401"/>
    <cellStyle name="SAPBEXHLevel2 6 6 2 2 2" xfId="23400"/>
    <cellStyle name="SAPBEXHLevel2 6 6 2 2 2 2" xfId="23399"/>
    <cellStyle name="SAPBEXHLevel2 6 6 2 2 3" xfId="23398"/>
    <cellStyle name="SAPBEXHLevel2 6 6 2 3" xfId="23397"/>
    <cellStyle name="SAPBEXHLevel2 6 6 2 3 2" xfId="23396"/>
    <cellStyle name="SAPBEXHLevel2 6 6 2 4" xfId="23395"/>
    <cellStyle name="SAPBEXHLevel2 6 6 3" xfId="23394"/>
    <cellStyle name="SAPBEXHLevel2 6 6 3 2" xfId="23393"/>
    <cellStyle name="SAPBEXHLevel2 6 6 3 2 2" xfId="23392"/>
    <cellStyle name="SAPBEXHLevel2 6 6 3 3" xfId="23391"/>
    <cellStyle name="SAPBEXHLevel2 6 6 4" xfId="23390"/>
    <cellStyle name="SAPBEXHLevel2 6 6 4 2" xfId="23389"/>
    <cellStyle name="SAPBEXHLevel2 6 6 5" xfId="23388"/>
    <cellStyle name="SAPBEXHLevel2 6 7" xfId="23387"/>
    <cellStyle name="SAPBEXHLevel2 6 7 2" xfId="23386"/>
    <cellStyle name="SAPBEXHLevel2 6 7 2 2" xfId="23385"/>
    <cellStyle name="SAPBEXHLevel2 6 7 2 2 2" xfId="23384"/>
    <cellStyle name="SAPBEXHLevel2 6 7 2 2 2 2" xfId="23383"/>
    <cellStyle name="SAPBEXHLevel2 6 7 2 2 3" xfId="23382"/>
    <cellStyle name="SAPBEXHLevel2 6 7 2 3" xfId="23381"/>
    <cellStyle name="SAPBEXHLevel2 6 7 2 3 2" xfId="23380"/>
    <cellStyle name="SAPBEXHLevel2 6 7 2 4" xfId="23379"/>
    <cellStyle name="SAPBEXHLevel2 6 7 3" xfId="23378"/>
    <cellStyle name="SAPBEXHLevel2 6 7 3 2" xfId="23377"/>
    <cellStyle name="SAPBEXHLevel2 6 7 4" xfId="23376"/>
    <cellStyle name="SAPBEXHLevel2 6 8" xfId="23375"/>
    <cellStyle name="SAPBEXHLevel2 6 8 2" xfId="23374"/>
    <cellStyle name="SAPBEXHLevel2 6 8 2 2" xfId="23373"/>
    <cellStyle name="SAPBEXHLevel2 6 8 2 2 2" xfId="23372"/>
    <cellStyle name="SAPBEXHLevel2 6 8 2 2 2 2" xfId="23371"/>
    <cellStyle name="SAPBEXHLevel2 6 8 2 2 3" xfId="23370"/>
    <cellStyle name="SAPBEXHLevel2 6 8 2 3" xfId="23369"/>
    <cellStyle name="SAPBEXHLevel2 6 8 2 3 2" xfId="23368"/>
    <cellStyle name="SAPBEXHLevel2 6 8 2 4" xfId="23367"/>
    <cellStyle name="SAPBEXHLevel2 6 8 3" xfId="23366"/>
    <cellStyle name="SAPBEXHLevel2 6 8 3 2" xfId="23365"/>
    <cellStyle name="SAPBEXHLevel2 6 8 3 2 2" xfId="23364"/>
    <cellStyle name="SAPBEXHLevel2 6 8 3 3" xfId="23363"/>
    <cellStyle name="SAPBEXHLevel2 6 8 4" xfId="23362"/>
    <cellStyle name="SAPBEXHLevel2 6 8 4 2" xfId="23361"/>
    <cellStyle name="SAPBEXHLevel2 6 8 5" xfId="23360"/>
    <cellStyle name="SAPBEXHLevel2 7" xfId="23359"/>
    <cellStyle name="SAPBEXHLevel2 7 2" xfId="23358"/>
    <cellStyle name="SAPBEXHLevel2 7 2 2" xfId="23357"/>
    <cellStyle name="SAPBEXHLevel2 7 2 2 2" xfId="23356"/>
    <cellStyle name="SAPBEXHLevel2 7 2 2 2 2" xfId="23355"/>
    <cellStyle name="SAPBEXHLevel2 7 2 2 2 2 2" xfId="23354"/>
    <cellStyle name="SAPBEXHLevel2 7 2 2 2 3" xfId="23353"/>
    <cellStyle name="SAPBEXHLevel2 7 2 2 3" xfId="23352"/>
    <cellStyle name="SAPBEXHLevel2 7 2 2 3 2" xfId="23351"/>
    <cellStyle name="SAPBEXHLevel2 7 2 2 4" xfId="23350"/>
    <cellStyle name="SAPBEXHLevel2 7 2 3" xfId="23349"/>
    <cellStyle name="SAPBEXHLevel2 7 2 3 2" xfId="23348"/>
    <cellStyle name="SAPBEXHLevel2 7 2 4" xfId="23347"/>
    <cellStyle name="SAPBEXHLevel2 7 3" xfId="23346"/>
    <cellStyle name="SAPBEXHLevel2 7 3 2" xfId="23345"/>
    <cellStyle name="SAPBEXHLevel2 7 3 2 2" xfId="23344"/>
    <cellStyle name="SAPBEXHLevel2 7 3 2 2 2" xfId="23343"/>
    <cellStyle name="SAPBEXHLevel2 7 3 2 2 2 2" xfId="23342"/>
    <cellStyle name="SAPBEXHLevel2 7 3 2 2 3" xfId="23341"/>
    <cellStyle name="SAPBEXHLevel2 7 3 2 3" xfId="23340"/>
    <cellStyle name="SAPBEXHLevel2 7 3 2 3 2" xfId="23339"/>
    <cellStyle name="SAPBEXHLevel2 7 3 2 4" xfId="23338"/>
    <cellStyle name="SAPBEXHLevel2 7 3 3" xfId="23337"/>
    <cellStyle name="SAPBEXHLevel2 7 3 3 2" xfId="23336"/>
    <cellStyle name="SAPBEXHLevel2 7 3 3 2 2" xfId="23335"/>
    <cellStyle name="SAPBEXHLevel2 7 3 3 3" xfId="23334"/>
    <cellStyle name="SAPBEXHLevel2 7 3 4" xfId="23333"/>
    <cellStyle name="SAPBEXHLevel2 7 3 4 2" xfId="23332"/>
    <cellStyle name="SAPBEXHLevel2 7 3 5" xfId="23331"/>
    <cellStyle name="SAPBEXHLevel2 7 4" xfId="23330"/>
    <cellStyle name="SAPBEXHLevel2 7 4 2" xfId="23329"/>
    <cellStyle name="SAPBEXHLevel2 7 4 2 2" xfId="23328"/>
    <cellStyle name="SAPBEXHLevel2 7 4 2 2 2" xfId="23327"/>
    <cellStyle name="SAPBEXHLevel2 7 4 2 2 2 2" xfId="23326"/>
    <cellStyle name="SAPBEXHLevel2 7 4 2 2 3" xfId="23325"/>
    <cellStyle name="SAPBEXHLevel2 7 4 2 3" xfId="23324"/>
    <cellStyle name="SAPBEXHLevel2 7 4 2 3 2" xfId="23323"/>
    <cellStyle name="SAPBEXHLevel2 7 4 2 4" xfId="23322"/>
    <cellStyle name="SAPBEXHLevel2 7 4 3" xfId="23321"/>
    <cellStyle name="SAPBEXHLevel2 7 4 3 2" xfId="23320"/>
    <cellStyle name="SAPBEXHLevel2 7 4 4" xfId="23319"/>
    <cellStyle name="SAPBEXHLevel2 7 5" xfId="23318"/>
    <cellStyle name="SAPBEXHLevel2 7 5 2" xfId="23317"/>
    <cellStyle name="SAPBEXHLevel2 7 5 2 2" xfId="23316"/>
    <cellStyle name="SAPBEXHLevel2 7 5 2 2 2" xfId="23315"/>
    <cellStyle name="SAPBEXHLevel2 7 5 2 2 2 2" xfId="23314"/>
    <cellStyle name="SAPBEXHLevel2 7 5 2 2 3" xfId="23313"/>
    <cellStyle name="SAPBEXHLevel2 7 5 2 3" xfId="23312"/>
    <cellStyle name="SAPBEXHLevel2 7 5 2 3 2" xfId="23311"/>
    <cellStyle name="SAPBEXHLevel2 7 5 2 4" xfId="23310"/>
    <cellStyle name="SAPBEXHLevel2 7 5 3" xfId="23309"/>
    <cellStyle name="SAPBEXHLevel2 7 5 3 2" xfId="23308"/>
    <cellStyle name="SAPBEXHLevel2 7 5 3 2 2" xfId="23307"/>
    <cellStyle name="SAPBEXHLevel2 7 5 3 3" xfId="23306"/>
    <cellStyle name="SAPBEXHLevel2 7 5 4" xfId="23305"/>
    <cellStyle name="SAPBEXHLevel2 7 5 4 2" xfId="23304"/>
    <cellStyle name="SAPBEXHLevel2 7 5 5" xfId="23303"/>
    <cellStyle name="SAPBEXHLevel2 7 6" xfId="23302"/>
    <cellStyle name="SAPBEXHLevel2 7 6 2" xfId="23301"/>
    <cellStyle name="SAPBEXHLevel2 8" xfId="23300"/>
    <cellStyle name="SAPBEXHLevel2 8 2" xfId="23299"/>
    <cellStyle name="SAPBEXHLevel2 8 2 2" xfId="23298"/>
    <cellStyle name="SAPBEXHLevel2 8 2 2 2" xfId="23297"/>
    <cellStyle name="SAPBEXHLevel2 8 2 2 2 2" xfId="23296"/>
    <cellStyle name="SAPBEXHLevel2 8 2 2 3" xfId="23295"/>
    <cellStyle name="SAPBEXHLevel2 8 2 3" xfId="23294"/>
    <cellStyle name="SAPBEXHLevel2 8 2 3 2" xfId="23293"/>
    <cellStyle name="SAPBEXHLevel2 8 2 4" xfId="23292"/>
    <cellStyle name="SAPBEXHLevel2 9" xfId="23291"/>
    <cellStyle name="SAPBEXHLevel2 9 2" xfId="23290"/>
    <cellStyle name="SAPBEXHLevel2 9 2 2" xfId="23289"/>
    <cellStyle name="SAPBEXHLevel2 9 2 2 2" xfId="23288"/>
    <cellStyle name="SAPBEXHLevel2 9 2 2 2 2" xfId="23287"/>
    <cellStyle name="SAPBEXHLevel2 9 2 2 3" xfId="23286"/>
    <cellStyle name="SAPBEXHLevel2 9 2 3" xfId="23285"/>
    <cellStyle name="SAPBEXHLevel2 9 2 3 2" xfId="23284"/>
    <cellStyle name="SAPBEXHLevel2 9 2 4" xfId="23283"/>
    <cellStyle name="SAPBEXHLevel2 9 3" xfId="23282"/>
    <cellStyle name="SAPBEXHLevel2 9 3 2" xfId="23281"/>
    <cellStyle name="SAPBEXHLevel2 9 3 2 2" xfId="23280"/>
    <cellStyle name="SAPBEXHLevel2 9 3 3" xfId="23279"/>
    <cellStyle name="SAPBEXHLevel2 9 4" xfId="23278"/>
    <cellStyle name="SAPBEXHLevel2 9 4 2" xfId="23277"/>
    <cellStyle name="SAPBEXHLevel2 9 5" xfId="23276"/>
    <cellStyle name="SAPBEXHLevel2X" xfId="23275"/>
    <cellStyle name="SAPBEXHLevel2X 2" xfId="23274"/>
    <cellStyle name="SAPBEXHLevel2X 2 2" xfId="23273"/>
    <cellStyle name="SAPBEXHLevel2X 2 2 2" xfId="23272"/>
    <cellStyle name="SAPBEXHLevel2X 2 2 2 2" xfId="23271"/>
    <cellStyle name="SAPBEXHLevel2X 2 2 2 2 2" xfId="23270"/>
    <cellStyle name="SAPBEXHLevel2X 2 2 2 2 2 2" xfId="23269"/>
    <cellStyle name="SAPBEXHLevel2X 2 2 2 2 2 2 2" xfId="23268"/>
    <cellStyle name="SAPBEXHLevel2X 2 2 2 2 2 2 2 2" xfId="23267"/>
    <cellStyle name="SAPBEXHLevel2X 2 2 2 2 2 2 2 2 2" xfId="23266"/>
    <cellStyle name="SAPBEXHLevel2X 2 2 2 2 2 2 2 2 2 2" xfId="23265"/>
    <cellStyle name="SAPBEXHLevel2X 2 2 2 2 2 2 2 2 3" xfId="23264"/>
    <cellStyle name="SAPBEXHLevel2X 2 2 2 2 2 2 2 3" xfId="23263"/>
    <cellStyle name="SAPBEXHLevel2X 2 2 2 2 2 2 2 3 2" xfId="23262"/>
    <cellStyle name="SAPBEXHLevel2X 2 2 2 2 2 2 2 4" xfId="23261"/>
    <cellStyle name="SAPBEXHLevel2X 2 2 2 2 2 2 3" xfId="23260"/>
    <cellStyle name="SAPBEXHLevel2X 2 2 2 2 2 2 3 2" xfId="23259"/>
    <cellStyle name="SAPBEXHLevel2X 2 2 2 2 2 3" xfId="23258"/>
    <cellStyle name="SAPBEXHLevel2X 2 2 2 2 2 3 2" xfId="23257"/>
    <cellStyle name="SAPBEXHLevel2X 2 2 2 2 2 3 2 2" xfId="23256"/>
    <cellStyle name="SAPBEXHLevel2X 2 2 2 2 2 3 2 2 2" xfId="23255"/>
    <cellStyle name="SAPBEXHLevel2X 2 2 2 2 2 3 2 2 2 2" xfId="23254"/>
    <cellStyle name="SAPBEXHLevel2X 2 2 2 2 2 3 2 2 3" xfId="23253"/>
    <cellStyle name="SAPBEXHLevel2X 2 2 2 2 2 3 2 3" xfId="23252"/>
    <cellStyle name="SAPBEXHLevel2X 2 2 2 2 2 3 2 3 2" xfId="23251"/>
    <cellStyle name="SAPBEXHLevel2X 2 2 2 2 2 3 2 4" xfId="23250"/>
    <cellStyle name="SAPBEXHLevel2X 2 2 2 2 2 4" xfId="23249"/>
    <cellStyle name="SAPBEXHLevel2X 2 2 2 2 2 4 2" xfId="23248"/>
    <cellStyle name="SAPBEXHLevel2X 2 2 2 2 2 4 2 2" xfId="23247"/>
    <cellStyle name="SAPBEXHLevel2X 2 2 2 2 2 4 2 2 2" xfId="23246"/>
    <cellStyle name="SAPBEXHLevel2X 2 2 2 2 2 4 2 2 2 2" xfId="23245"/>
    <cellStyle name="SAPBEXHLevel2X 2 2 2 2 2 4 2 2 3" xfId="23244"/>
    <cellStyle name="SAPBEXHLevel2X 2 2 2 2 2 4 2 3" xfId="23243"/>
    <cellStyle name="SAPBEXHLevel2X 2 2 2 2 2 4 2 3 2" xfId="23242"/>
    <cellStyle name="SAPBEXHLevel2X 2 2 2 2 2 4 2 4" xfId="23241"/>
    <cellStyle name="SAPBEXHLevel2X 2 2 2 2 2 4 3" xfId="23240"/>
    <cellStyle name="SAPBEXHLevel2X 2 2 2 2 2 4 3 2" xfId="23239"/>
    <cellStyle name="SAPBEXHLevel2X 2 2 2 2 2 4 4" xfId="23238"/>
    <cellStyle name="SAPBEXHLevel2X 2 2 2 2 2 5" xfId="23237"/>
    <cellStyle name="SAPBEXHLevel2X 2 2 2 2 2 5 2" xfId="23236"/>
    <cellStyle name="SAPBEXHLevel2X 2 2 2 2 2 5 2 2" xfId="23235"/>
    <cellStyle name="SAPBEXHLevel2X 2 2 2 2 2 5 2 2 2" xfId="23234"/>
    <cellStyle name="SAPBEXHLevel2X 2 2 2 2 2 5 2 2 2 2" xfId="23233"/>
    <cellStyle name="SAPBEXHLevel2X 2 2 2 2 2 5 2 2 3" xfId="23232"/>
    <cellStyle name="SAPBEXHLevel2X 2 2 2 2 2 5 2 3" xfId="23231"/>
    <cellStyle name="SAPBEXHLevel2X 2 2 2 2 2 5 2 3 2" xfId="23230"/>
    <cellStyle name="SAPBEXHLevel2X 2 2 2 2 2 5 2 4" xfId="23229"/>
    <cellStyle name="SAPBEXHLevel2X 2 2 2 2 2 5 3" xfId="23228"/>
    <cellStyle name="SAPBEXHLevel2X 2 2 2 2 2 5 3 2" xfId="23227"/>
    <cellStyle name="SAPBEXHLevel2X 2 2 2 2 2 5 3 2 2" xfId="23226"/>
    <cellStyle name="SAPBEXHLevel2X 2 2 2 2 2 5 3 3" xfId="23225"/>
    <cellStyle name="SAPBEXHLevel2X 2 2 2 2 2 5 4" xfId="23224"/>
    <cellStyle name="SAPBEXHLevel2X 2 2 2 2 2 5 4 2" xfId="23223"/>
    <cellStyle name="SAPBEXHLevel2X 2 2 2 2 2 5 5" xfId="23222"/>
    <cellStyle name="SAPBEXHLevel2X 2 2 2 2 2 6" xfId="23221"/>
    <cellStyle name="SAPBEXHLevel2X 2 2 2 2 2 6 2" xfId="23220"/>
    <cellStyle name="SAPBEXHLevel2X 2 2 2 2 2 6 2 2" xfId="23219"/>
    <cellStyle name="SAPBEXHLevel2X 2 2 2 2 2 6 2 2 2" xfId="23218"/>
    <cellStyle name="SAPBEXHLevel2X 2 2 2 2 2 6 2 2 2 2" xfId="23217"/>
    <cellStyle name="SAPBEXHLevel2X 2 2 2 2 2 6 2 2 3" xfId="23216"/>
    <cellStyle name="SAPBEXHLevel2X 2 2 2 2 2 6 2 3" xfId="23215"/>
    <cellStyle name="SAPBEXHLevel2X 2 2 2 2 2 6 2 3 2" xfId="23214"/>
    <cellStyle name="SAPBEXHLevel2X 2 2 2 2 2 6 2 4" xfId="23213"/>
    <cellStyle name="SAPBEXHLevel2X 2 2 2 2 2 6 3" xfId="23212"/>
    <cellStyle name="SAPBEXHLevel2X 2 2 2 2 2 6 3 2" xfId="23211"/>
    <cellStyle name="SAPBEXHLevel2X 2 2 2 2 2 6 4" xfId="23210"/>
    <cellStyle name="SAPBEXHLevel2X 2 2 2 2 2 7" xfId="23209"/>
    <cellStyle name="SAPBEXHLevel2X 2 2 2 2 2 7 2" xfId="23208"/>
    <cellStyle name="SAPBEXHLevel2X 2 2 2 2 2 7 2 2" xfId="23207"/>
    <cellStyle name="SAPBEXHLevel2X 2 2 2 2 2 7 2 2 2" xfId="23206"/>
    <cellStyle name="SAPBEXHLevel2X 2 2 2 2 2 7 2 2 2 2" xfId="23205"/>
    <cellStyle name="SAPBEXHLevel2X 2 2 2 2 2 7 2 2 3" xfId="23204"/>
    <cellStyle name="SAPBEXHLevel2X 2 2 2 2 2 7 2 3" xfId="23203"/>
    <cellStyle name="SAPBEXHLevel2X 2 2 2 2 2 7 2 3 2" xfId="23202"/>
    <cellStyle name="SAPBEXHLevel2X 2 2 2 2 2 7 2 4" xfId="23201"/>
    <cellStyle name="SAPBEXHLevel2X 2 2 2 2 2 7 3" xfId="23200"/>
    <cellStyle name="SAPBEXHLevel2X 2 2 2 2 2 7 3 2" xfId="23199"/>
    <cellStyle name="SAPBEXHLevel2X 2 2 2 2 2 7 3 2 2" xfId="23198"/>
    <cellStyle name="SAPBEXHLevel2X 2 2 2 2 2 7 3 3" xfId="23197"/>
    <cellStyle name="SAPBEXHLevel2X 2 2 2 2 2 7 4" xfId="23196"/>
    <cellStyle name="SAPBEXHLevel2X 2 2 2 2 2 7 4 2" xfId="23195"/>
    <cellStyle name="SAPBEXHLevel2X 2 2 2 2 2 7 5" xfId="23194"/>
    <cellStyle name="SAPBEXHLevel2X 2 2 2 2 3" xfId="23193"/>
    <cellStyle name="SAPBEXHLevel2X 2 2 2 2 3 2" xfId="23192"/>
    <cellStyle name="SAPBEXHLevel2X 2 2 2 2 3 2 2" xfId="23191"/>
    <cellStyle name="SAPBEXHLevel2X 2 2 2 2 3 2 2 2" xfId="23190"/>
    <cellStyle name="SAPBEXHLevel2X 2 2 2 2 3 2 2 2 2" xfId="23189"/>
    <cellStyle name="SAPBEXHLevel2X 2 2 2 2 3 2 2 3" xfId="23188"/>
    <cellStyle name="SAPBEXHLevel2X 2 2 2 2 3 2 3" xfId="23187"/>
    <cellStyle name="SAPBEXHLevel2X 2 2 2 2 3 2 3 2" xfId="23186"/>
    <cellStyle name="SAPBEXHLevel2X 2 2 2 2 3 2 4" xfId="23185"/>
    <cellStyle name="SAPBEXHLevel2X 2 2 2 2 3 3" xfId="23184"/>
    <cellStyle name="SAPBEXHLevel2X 2 2 2 2 3 3 2" xfId="23183"/>
    <cellStyle name="SAPBEXHLevel2X 2 2 2 2 4" xfId="23182"/>
    <cellStyle name="SAPBEXHLevel2X 2 2 2 2 4 2" xfId="23181"/>
    <cellStyle name="SAPBEXHLevel2X 2 2 2 2 4 2 2" xfId="23180"/>
    <cellStyle name="SAPBEXHLevel2X 2 2 2 2 4 2 2 2" xfId="23179"/>
    <cellStyle name="SAPBEXHLevel2X 2 2 2 2 4 2 2 2 2" xfId="23178"/>
    <cellStyle name="SAPBEXHLevel2X 2 2 2 2 4 2 2 3" xfId="23177"/>
    <cellStyle name="SAPBEXHLevel2X 2 2 2 2 4 2 3" xfId="23176"/>
    <cellStyle name="SAPBEXHLevel2X 2 2 2 2 4 2 3 2" xfId="23175"/>
    <cellStyle name="SAPBEXHLevel2X 2 2 2 2 4 2 4" xfId="23174"/>
    <cellStyle name="SAPBEXHLevel2X 2 2 2 2 5" xfId="23173"/>
    <cellStyle name="SAPBEXHLevel2X 2 2 2 2 5 2" xfId="23172"/>
    <cellStyle name="SAPBEXHLevel2X 2 2 2 2 5 2 2" xfId="23171"/>
    <cellStyle name="SAPBEXHLevel2X 2 2 2 2 5 2 2 2" xfId="23170"/>
    <cellStyle name="SAPBEXHLevel2X 2 2 2 2 5 2 2 2 2" xfId="23169"/>
    <cellStyle name="SAPBEXHLevel2X 2 2 2 2 5 2 2 3" xfId="23168"/>
    <cellStyle name="SAPBEXHLevel2X 2 2 2 2 5 2 3" xfId="23167"/>
    <cellStyle name="SAPBEXHLevel2X 2 2 2 2 5 2 3 2" xfId="23166"/>
    <cellStyle name="SAPBEXHLevel2X 2 2 2 2 5 2 4" xfId="23165"/>
    <cellStyle name="SAPBEXHLevel2X 2 2 2 2 5 3" xfId="23164"/>
    <cellStyle name="SAPBEXHLevel2X 2 2 2 2 5 3 2" xfId="23163"/>
    <cellStyle name="SAPBEXHLevel2X 2 2 2 2 5 4" xfId="23162"/>
    <cellStyle name="SAPBEXHLevel2X 2 2 2 2 6" xfId="23161"/>
    <cellStyle name="SAPBEXHLevel2X 2 2 2 2 6 2" xfId="23160"/>
    <cellStyle name="SAPBEXHLevel2X 2 2 2 2 6 2 2" xfId="23159"/>
    <cellStyle name="SAPBEXHLevel2X 2 2 2 2 6 2 2 2" xfId="23158"/>
    <cellStyle name="SAPBEXHLevel2X 2 2 2 2 6 2 2 2 2" xfId="23157"/>
    <cellStyle name="SAPBEXHLevel2X 2 2 2 2 6 2 2 3" xfId="23156"/>
    <cellStyle name="SAPBEXHLevel2X 2 2 2 2 6 2 3" xfId="23155"/>
    <cellStyle name="SAPBEXHLevel2X 2 2 2 2 6 2 3 2" xfId="23154"/>
    <cellStyle name="SAPBEXHLevel2X 2 2 2 2 6 2 4" xfId="23153"/>
    <cellStyle name="SAPBEXHLevel2X 2 2 2 2 6 3" xfId="23152"/>
    <cellStyle name="SAPBEXHLevel2X 2 2 2 2 6 3 2" xfId="23151"/>
    <cellStyle name="SAPBEXHLevel2X 2 2 2 2 6 3 2 2" xfId="23150"/>
    <cellStyle name="SAPBEXHLevel2X 2 2 2 2 6 3 3" xfId="23149"/>
    <cellStyle name="SAPBEXHLevel2X 2 2 2 2 6 4" xfId="23148"/>
    <cellStyle name="SAPBEXHLevel2X 2 2 2 2 6 4 2" xfId="23147"/>
    <cellStyle name="SAPBEXHLevel2X 2 2 2 2 6 5" xfId="23146"/>
    <cellStyle name="SAPBEXHLevel2X 2 2 2 2 7" xfId="23145"/>
    <cellStyle name="SAPBEXHLevel2X 2 2 2 2 7 2" xfId="23144"/>
    <cellStyle name="SAPBEXHLevel2X 2 2 2 2 7 2 2" xfId="23143"/>
    <cellStyle name="SAPBEXHLevel2X 2 2 2 2 7 2 2 2" xfId="23142"/>
    <cellStyle name="SAPBEXHLevel2X 2 2 2 2 7 2 2 2 2" xfId="23141"/>
    <cellStyle name="SAPBEXHLevel2X 2 2 2 2 7 2 2 3" xfId="23140"/>
    <cellStyle name="SAPBEXHLevel2X 2 2 2 2 7 2 3" xfId="23139"/>
    <cellStyle name="SAPBEXHLevel2X 2 2 2 2 7 2 3 2" xfId="23138"/>
    <cellStyle name="SAPBEXHLevel2X 2 2 2 2 7 2 4" xfId="23137"/>
    <cellStyle name="SAPBEXHLevel2X 2 2 2 2 7 3" xfId="23136"/>
    <cellStyle name="SAPBEXHLevel2X 2 2 2 2 7 3 2" xfId="23135"/>
    <cellStyle name="SAPBEXHLevel2X 2 2 2 2 7 4" xfId="23134"/>
    <cellStyle name="SAPBEXHLevel2X 2 2 2 2 8" xfId="23133"/>
    <cellStyle name="SAPBEXHLevel2X 2 2 2 2 8 2" xfId="23132"/>
    <cellStyle name="SAPBEXHLevel2X 2 2 2 2 8 2 2" xfId="23131"/>
    <cellStyle name="SAPBEXHLevel2X 2 2 2 2 8 2 2 2" xfId="23130"/>
    <cellStyle name="SAPBEXHLevel2X 2 2 2 2 8 2 2 2 2" xfId="23129"/>
    <cellStyle name="SAPBEXHLevel2X 2 2 2 2 8 2 2 3" xfId="23128"/>
    <cellStyle name="SAPBEXHLevel2X 2 2 2 2 8 2 3" xfId="23127"/>
    <cellStyle name="SAPBEXHLevel2X 2 2 2 2 8 2 3 2" xfId="23126"/>
    <cellStyle name="SAPBEXHLevel2X 2 2 2 2 8 2 4" xfId="23125"/>
    <cellStyle name="SAPBEXHLevel2X 2 2 2 2 8 3" xfId="23124"/>
    <cellStyle name="SAPBEXHLevel2X 2 2 2 2 8 3 2" xfId="23123"/>
    <cellStyle name="SAPBEXHLevel2X 2 2 2 2 8 3 2 2" xfId="23122"/>
    <cellStyle name="SAPBEXHLevel2X 2 2 2 2 8 3 3" xfId="23121"/>
    <cellStyle name="SAPBEXHLevel2X 2 2 2 2 8 4" xfId="23120"/>
    <cellStyle name="SAPBEXHLevel2X 2 2 2 2 8 4 2" xfId="23119"/>
    <cellStyle name="SAPBEXHLevel2X 2 2 2 2 8 5" xfId="23118"/>
    <cellStyle name="SAPBEXHLevel2X 2 2 2 3" xfId="23117"/>
    <cellStyle name="SAPBEXHLevel2X 2 2 2 3 2" xfId="23116"/>
    <cellStyle name="SAPBEXHLevel2X 2 2 2 3 2 2" xfId="23115"/>
    <cellStyle name="SAPBEXHLevel2X 2 2 2 3 2 2 2" xfId="23114"/>
    <cellStyle name="SAPBEXHLevel2X 2 2 2 3 2 2 2 2" xfId="23113"/>
    <cellStyle name="SAPBEXHLevel2X 2 2 2 3 2 2 2 2 2" xfId="23112"/>
    <cellStyle name="SAPBEXHLevel2X 2 2 2 3 2 2 2 3" xfId="23111"/>
    <cellStyle name="SAPBEXHLevel2X 2 2 2 3 2 2 3" xfId="23110"/>
    <cellStyle name="SAPBEXHLevel2X 2 2 2 3 2 2 3 2" xfId="23109"/>
    <cellStyle name="SAPBEXHLevel2X 2 2 2 3 2 2 4" xfId="23108"/>
    <cellStyle name="SAPBEXHLevel2X 2 2 2 3 2 3" xfId="23107"/>
    <cellStyle name="SAPBEXHLevel2X 2 2 2 3 2 3 2" xfId="23106"/>
    <cellStyle name="SAPBEXHLevel2X 2 2 2 3 3" xfId="23105"/>
    <cellStyle name="SAPBEXHLevel2X 2 2 2 3 3 2" xfId="23104"/>
    <cellStyle name="SAPBEXHLevel2X 2 2 2 3 3 2 2" xfId="23103"/>
    <cellStyle name="SAPBEXHLevel2X 2 2 2 3 3 2 2 2" xfId="23102"/>
    <cellStyle name="SAPBEXHLevel2X 2 2 2 3 3 2 2 2 2" xfId="23101"/>
    <cellStyle name="SAPBEXHLevel2X 2 2 2 3 3 2 2 3" xfId="23100"/>
    <cellStyle name="SAPBEXHLevel2X 2 2 2 3 3 2 3" xfId="23099"/>
    <cellStyle name="SAPBEXHLevel2X 2 2 2 3 3 2 3 2" xfId="23098"/>
    <cellStyle name="SAPBEXHLevel2X 2 2 2 3 3 2 4" xfId="23097"/>
    <cellStyle name="SAPBEXHLevel2X 2 2 2 3 4" xfId="23096"/>
    <cellStyle name="SAPBEXHLevel2X 2 2 2 3 4 2" xfId="23095"/>
    <cellStyle name="SAPBEXHLevel2X 2 2 2 3 4 2 2" xfId="23094"/>
    <cellStyle name="SAPBEXHLevel2X 2 2 2 3 4 2 2 2" xfId="23093"/>
    <cellStyle name="SAPBEXHLevel2X 2 2 2 3 4 2 2 2 2" xfId="23092"/>
    <cellStyle name="SAPBEXHLevel2X 2 2 2 3 4 2 2 3" xfId="23091"/>
    <cellStyle name="SAPBEXHLevel2X 2 2 2 3 4 2 3" xfId="23090"/>
    <cellStyle name="SAPBEXHLevel2X 2 2 2 3 4 2 3 2" xfId="23089"/>
    <cellStyle name="SAPBEXHLevel2X 2 2 2 3 4 2 4" xfId="23088"/>
    <cellStyle name="SAPBEXHLevel2X 2 2 2 3 4 3" xfId="23087"/>
    <cellStyle name="SAPBEXHLevel2X 2 2 2 3 4 3 2" xfId="23086"/>
    <cellStyle name="SAPBEXHLevel2X 2 2 2 3 4 4" xfId="23085"/>
    <cellStyle name="SAPBEXHLevel2X 2 2 2 3 5" xfId="23084"/>
    <cellStyle name="SAPBEXHLevel2X 2 2 2 3 5 2" xfId="23083"/>
    <cellStyle name="SAPBEXHLevel2X 2 2 2 3 5 2 2" xfId="23082"/>
    <cellStyle name="SAPBEXHLevel2X 2 2 2 3 5 2 2 2" xfId="23081"/>
    <cellStyle name="SAPBEXHLevel2X 2 2 2 3 5 2 2 2 2" xfId="23080"/>
    <cellStyle name="SAPBEXHLevel2X 2 2 2 3 5 2 2 3" xfId="23079"/>
    <cellStyle name="SAPBEXHLevel2X 2 2 2 3 5 2 3" xfId="23078"/>
    <cellStyle name="SAPBEXHLevel2X 2 2 2 3 5 2 3 2" xfId="23077"/>
    <cellStyle name="SAPBEXHLevel2X 2 2 2 3 5 2 4" xfId="23076"/>
    <cellStyle name="SAPBEXHLevel2X 2 2 2 3 5 3" xfId="23075"/>
    <cellStyle name="SAPBEXHLevel2X 2 2 2 3 5 3 2" xfId="23074"/>
    <cellStyle name="SAPBEXHLevel2X 2 2 2 3 5 3 2 2" xfId="23073"/>
    <cellStyle name="SAPBEXHLevel2X 2 2 2 3 5 3 3" xfId="23072"/>
    <cellStyle name="SAPBEXHLevel2X 2 2 2 3 5 4" xfId="23071"/>
    <cellStyle name="SAPBEXHLevel2X 2 2 2 3 5 4 2" xfId="23070"/>
    <cellStyle name="SAPBEXHLevel2X 2 2 2 3 5 5" xfId="23069"/>
    <cellStyle name="SAPBEXHLevel2X 2 2 2 3 6" xfId="23068"/>
    <cellStyle name="SAPBEXHLevel2X 2 2 2 3 6 2" xfId="23067"/>
    <cellStyle name="SAPBEXHLevel2X 2 2 2 3 6 2 2" xfId="23066"/>
    <cellStyle name="SAPBEXHLevel2X 2 2 2 3 6 2 2 2" xfId="23065"/>
    <cellStyle name="SAPBEXHLevel2X 2 2 2 3 6 2 2 2 2" xfId="23064"/>
    <cellStyle name="SAPBEXHLevel2X 2 2 2 3 6 2 2 3" xfId="23063"/>
    <cellStyle name="SAPBEXHLevel2X 2 2 2 3 6 2 3" xfId="23062"/>
    <cellStyle name="SAPBEXHLevel2X 2 2 2 3 6 2 3 2" xfId="23061"/>
    <cellStyle name="SAPBEXHLevel2X 2 2 2 3 6 2 4" xfId="23060"/>
    <cellStyle name="SAPBEXHLevel2X 2 2 2 3 6 3" xfId="23059"/>
    <cellStyle name="SAPBEXHLevel2X 2 2 2 3 6 3 2" xfId="23058"/>
    <cellStyle name="SAPBEXHLevel2X 2 2 2 3 6 4" xfId="23057"/>
    <cellStyle name="SAPBEXHLevel2X 2 2 2 3 7" xfId="23056"/>
    <cellStyle name="SAPBEXHLevel2X 2 2 2 3 7 2" xfId="23055"/>
    <cellStyle name="SAPBEXHLevel2X 2 2 2 3 7 2 2" xfId="23054"/>
    <cellStyle name="SAPBEXHLevel2X 2 2 2 3 7 2 2 2" xfId="23053"/>
    <cellStyle name="SAPBEXHLevel2X 2 2 2 3 7 2 2 2 2" xfId="23052"/>
    <cellStyle name="SAPBEXHLevel2X 2 2 2 3 7 2 2 3" xfId="23051"/>
    <cellStyle name="SAPBEXHLevel2X 2 2 2 3 7 2 3" xfId="23050"/>
    <cellStyle name="SAPBEXHLevel2X 2 2 2 3 7 2 3 2" xfId="23049"/>
    <cellStyle name="SAPBEXHLevel2X 2 2 2 3 7 2 4" xfId="23048"/>
    <cellStyle name="SAPBEXHLevel2X 2 2 2 3 7 3" xfId="23047"/>
    <cellStyle name="SAPBEXHLevel2X 2 2 2 3 7 3 2" xfId="23046"/>
    <cellStyle name="SAPBEXHLevel2X 2 2 2 3 7 3 2 2" xfId="23045"/>
    <cellStyle name="SAPBEXHLevel2X 2 2 2 3 7 3 3" xfId="23044"/>
    <cellStyle name="SAPBEXHLevel2X 2 2 2 3 7 4" xfId="23043"/>
    <cellStyle name="SAPBEXHLevel2X 2 2 2 3 7 4 2" xfId="23042"/>
    <cellStyle name="SAPBEXHLevel2X 2 2 2 3 7 5" xfId="23041"/>
    <cellStyle name="SAPBEXHLevel2X 2 2 2 4" xfId="23040"/>
    <cellStyle name="SAPBEXHLevel2X 2 2 2 4 2" xfId="23039"/>
    <cellStyle name="SAPBEXHLevel2X 2 2 2 4 2 2" xfId="23038"/>
    <cellStyle name="SAPBEXHLevel2X 2 2 2 4 2 2 2" xfId="23037"/>
    <cellStyle name="SAPBEXHLevel2X 2 2 2 4 2 2 2 2" xfId="23036"/>
    <cellStyle name="SAPBEXHLevel2X 2 2 2 4 2 2 3" xfId="23035"/>
    <cellStyle name="SAPBEXHLevel2X 2 2 2 4 2 3" xfId="23034"/>
    <cellStyle name="SAPBEXHLevel2X 2 2 2 4 2 3 2" xfId="23033"/>
    <cellStyle name="SAPBEXHLevel2X 2 2 2 4 2 4" xfId="23032"/>
    <cellStyle name="SAPBEXHLevel2X 2 2 2 4 3" xfId="23031"/>
    <cellStyle name="SAPBEXHLevel2X 2 2 2 4 3 2" xfId="23030"/>
    <cellStyle name="SAPBEXHLevel2X 2 2 2 5" xfId="23029"/>
    <cellStyle name="SAPBEXHLevel2X 2 2 2 5 2" xfId="23028"/>
    <cellStyle name="SAPBEXHLevel2X 2 2 2 5 2 2" xfId="23027"/>
    <cellStyle name="SAPBEXHLevel2X 2 2 2 5 2 2 2" xfId="23026"/>
    <cellStyle name="SAPBEXHLevel2X 2 2 2 5 2 2 2 2" xfId="23025"/>
    <cellStyle name="SAPBEXHLevel2X 2 2 2 5 2 2 3" xfId="23024"/>
    <cellStyle name="SAPBEXHLevel2X 2 2 2 5 2 3" xfId="23023"/>
    <cellStyle name="SAPBEXHLevel2X 2 2 2 5 2 3 2" xfId="23022"/>
    <cellStyle name="SAPBEXHLevel2X 2 2 2 5 2 4" xfId="23021"/>
    <cellStyle name="SAPBEXHLevel2X 2 2 2 6" xfId="23020"/>
    <cellStyle name="SAPBEXHLevel2X 2 2 2 6 2" xfId="23019"/>
    <cellStyle name="SAPBEXHLevel2X 2 2 2 6 2 2" xfId="23018"/>
    <cellStyle name="SAPBEXHLevel2X 2 2 2 6 2 2 2" xfId="23017"/>
    <cellStyle name="SAPBEXHLevel2X 2 2 2 6 2 2 2 2" xfId="23016"/>
    <cellStyle name="SAPBEXHLevel2X 2 2 2 6 2 2 3" xfId="23015"/>
    <cellStyle name="SAPBEXHLevel2X 2 2 2 6 2 3" xfId="23014"/>
    <cellStyle name="SAPBEXHLevel2X 2 2 2 6 2 3 2" xfId="23013"/>
    <cellStyle name="SAPBEXHLevel2X 2 2 2 6 2 4" xfId="23012"/>
    <cellStyle name="SAPBEXHLevel2X 2 2 2 6 3" xfId="23011"/>
    <cellStyle name="SAPBEXHLevel2X 2 2 2 6 3 2" xfId="23010"/>
    <cellStyle name="SAPBEXHLevel2X 2 2 2 6 4" xfId="23009"/>
    <cellStyle name="SAPBEXHLevel2X 2 2 2 7" xfId="23008"/>
    <cellStyle name="SAPBEXHLevel2X 2 2 2 7 2" xfId="23007"/>
    <cellStyle name="SAPBEXHLevel2X 2 2 2 7 2 2" xfId="23006"/>
    <cellStyle name="SAPBEXHLevel2X 2 2 2 7 2 2 2" xfId="23005"/>
    <cellStyle name="SAPBEXHLevel2X 2 2 2 7 2 2 2 2" xfId="23004"/>
    <cellStyle name="SAPBEXHLevel2X 2 2 2 7 2 2 3" xfId="23003"/>
    <cellStyle name="SAPBEXHLevel2X 2 2 2 7 2 3" xfId="23002"/>
    <cellStyle name="SAPBEXHLevel2X 2 2 2 7 2 3 2" xfId="23001"/>
    <cellStyle name="SAPBEXHLevel2X 2 2 2 7 2 4" xfId="23000"/>
    <cellStyle name="SAPBEXHLevel2X 2 2 2 7 3" xfId="22999"/>
    <cellStyle name="SAPBEXHLevel2X 2 2 2 7 3 2" xfId="22998"/>
    <cellStyle name="SAPBEXHLevel2X 2 2 2 7 3 2 2" xfId="22997"/>
    <cellStyle name="SAPBEXHLevel2X 2 2 2 7 3 3" xfId="22996"/>
    <cellStyle name="SAPBEXHLevel2X 2 2 2 7 4" xfId="22995"/>
    <cellStyle name="SAPBEXHLevel2X 2 2 2 7 4 2" xfId="22994"/>
    <cellStyle name="SAPBEXHLevel2X 2 2 2 7 5" xfId="22993"/>
    <cellStyle name="SAPBEXHLevel2X 2 2 2 8" xfId="22992"/>
    <cellStyle name="SAPBEXHLevel2X 2 2 2 8 2" xfId="22991"/>
    <cellStyle name="SAPBEXHLevel2X 2 2 2 8 2 2" xfId="22990"/>
    <cellStyle name="SAPBEXHLevel2X 2 2 2 8 2 2 2" xfId="22989"/>
    <cellStyle name="SAPBEXHLevel2X 2 2 2 8 2 2 2 2" xfId="22988"/>
    <cellStyle name="SAPBEXHLevel2X 2 2 2 8 2 2 3" xfId="22987"/>
    <cellStyle name="SAPBEXHLevel2X 2 2 2 8 2 3" xfId="22986"/>
    <cellStyle name="SAPBEXHLevel2X 2 2 2 8 2 3 2" xfId="22985"/>
    <cellStyle name="SAPBEXHLevel2X 2 2 2 8 2 4" xfId="22984"/>
    <cellStyle name="SAPBEXHLevel2X 2 2 2 8 3" xfId="22983"/>
    <cellStyle name="SAPBEXHLevel2X 2 2 2 8 3 2" xfId="22982"/>
    <cellStyle name="SAPBEXHLevel2X 2 2 2 8 4" xfId="22981"/>
    <cellStyle name="SAPBEXHLevel2X 2 2 2 9" xfId="22980"/>
    <cellStyle name="SAPBEXHLevel2X 2 2 2 9 2" xfId="22979"/>
    <cellStyle name="SAPBEXHLevel2X 2 2 2 9 2 2" xfId="22978"/>
    <cellStyle name="SAPBEXHLevel2X 2 2 2 9 2 2 2" xfId="22977"/>
    <cellStyle name="SAPBEXHLevel2X 2 2 2 9 2 2 2 2" xfId="22976"/>
    <cellStyle name="SAPBEXHLevel2X 2 2 2 9 2 2 3" xfId="22975"/>
    <cellStyle name="SAPBEXHLevel2X 2 2 2 9 2 3" xfId="22974"/>
    <cellStyle name="SAPBEXHLevel2X 2 2 2 9 2 3 2" xfId="22973"/>
    <cellStyle name="SAPBEXHLevel2X 2 2 2 9 2 4" xfId="22972"/>
    <cellStyle name="SAPBEXHLevel2X 2 2 2 9 3" xfId="22971"/>
    <cellStyle name="SAPBEXHLevel2X 2 2 2 9 3 2" xfId="22970"/>
    <cellStyle name="SAPBEXHLevel2X 2 2 2 9 3 2 2" xfId="22969"/>
    <cellStyle name="SAPBEXHLevel2X 2 2 2 9 3 3" xfId="22968"/>
    <cellStyle name="SAPBEXHLevel2X 2 2 2 9 4" xfId="22967"/>
    <cellStyle name="SAPBEXHLevel2X 2 2 2 9 4 2" xfId="22966"/>
    <cellStyle name="SAPBEXHLevel2X 2 2 2 9 5" xfId="22965"/>
    <cellStyle name="SAPBEXHLevel2X 2 2 3" xfId="22964"/>
    <cellStyle name="SAPBEXHLevel2X 2 2 3 2" xfId="22963"/>
    <cellStyle name="SAPBEXHLevel2X 2 2 3 2 2" xfId="22962"/>
    <cellStyle name="SAPBEXHLevel2X 2 2 3 2 2 2" xfId="22961"/>
    <cellStyle name="SAPBEXHLevel2X 2 2 3 2 2 2 2" xfId="22960"/>
    <cellStyle name="SAPBEXHLevel2X 2 2 3 2 2 2 2 2" xfId="22959"/>
    <cellStyle name="SAPBEXHLevel2X 2 2 3 2 2 2 2 2 2" xfId="22958"/>
    <cellStyle name="SAPBEXHLevel2X 2 2 3 2 2 2 2 3" xfId="22957"/>
    <cellStyle name="SAPBEXHLevel2X 2 2 3 2 2 2 3" xfId="22956"/>
    <cellStyle name="SAPBEXHLevel2X 2 2 3 2 2 2 3 2" xfId="22955"/>
    <cellStyle name="SAPBEXHLevel2X 2 2 3 2 2 2 4" xfId="22954"/>
    <cellStyle name="SAPBEXHLevel2X 2 2 3 2 2 3" xfId="22953"/>
    <cellStyle name="SAPBEXHLevel2X 2 2 3 2 2 3 2" xfId="22952"/>
    <cellStyle name="SAPBEXHLevel2X 2 2 3 2 3" xfId="22951"/>
    <cellStyle name="SAPBEXHLevel2X 2 2 3 2 3 2" xfId="22950"/>
    <cellStyle name="SAPBEXHLevel2X 2 2 3 2 3 2 2" xfId="22949"/>
    <cellStyle name="SAPBEXHLevel2X 2 2 3 2 3 2 2 2" xfId="22948"/>
    <cellStyle name="SAPBEXHLevel2X 2 2 3 2 3 2 2 2 2" xfId="22947"/>
    <cellStyle name="SAPBEXHLevel2X 2 2 3 2 3 2 2 3" xfId="22946"/>
    <cellStyle name="SAPBEXHLevel2X 2 2 3 2 3 2 3" xfId="22945"/>
    <cellStyle name="SAPBEXHLevel2X 2 2 3 2 3 2 3 2" xfId="22944"/>
    <cellStyle name="SAPBEXHLevel2X 2 2 3 2 3 2 4" xfId="22943"/>
    <cellStyle name="SAPBEXHLevel2X 2 2 3 2 4" xfId="22942"/>
    <cellStyle name="SAPBEXHLevel2X 2 2 3 2 4 2" xfId="22941"/>
    <cellStyle name="SAPBEXHLevel2X 2 2 3 2 4 2 2" xfId="22940"/>
    <cellStyle name="SAPBEXHLevel2X 2 2 3 2 4 2 2 2" xfId="22939"/>
    <cellStyle name="SAPBEXHLevel2X 2 2 3 2 4 2 2 2 2" xfId="22938"/>
    <cellStyle name="SAPBEXHLevel2X 2 2 3 2 4 2 2 3" xfId="22937"/>
    <cellStyle name="SAPBEXHLevel2X 2 2 3 2 4 2 3" xfId="22936"/>
    <cellStyle name="SAPBEXHLevel2X 2 2 3 2 4 2 3 2" xfId="22935"/>
    <cellStyle name="SAPBEXHLevel2X 2 2 3 2 4 2 4" xfId="22934"/>
    <cellStyle name="SAPBEXHLevel2X 2 2 3 2 4 3" xfId="22933"/>
    <cellStyle name="SAPBEXHLevel2X 2 2 3 2 4 3 2" xfId="22932"/>
    <cellStyle name="SAPBEXHLevel2X 2 2 3 2 4 4" xfId="22931"/>
    <cellStyle name="SAPBEXHLevel2X 2 2 3 2 5" xfId="22930"/>
    <cellStyle name="SAPBEXHLevel2X 2 2 3 2 5 2" xfId="22929"/>
    <cellStyle name="SAPBEXHLevel2X 2 2 3 2 5 2 2" xfId="22928"/>
    <cellStyle name="SAPBEXHLevel2X 2 2 3 2 5 2 2 2" xfId="22927"/>
    <cellStyle name="SAPBEXHLevel2X 2 2 3 2 5 2 2 2 2" xfId="22926"/>
    <cellStyle name="SAPBEXHLevel2X 2 2 3 2 5 2 2 3" xfId="22925"/>
    <cellStyle name="SAPBEXHLevel2X 2 2 3 2 5 2 3" xfId="22924"/>
    <cellStyle name="SAPBEXHLevel2X 2 2 3 2 5 2 3 2" xfId="22923"/>
    <cellStyle name="SAPBEXHLevel2X 2 2 3 2 5 2 4" xfId="22922"/>
    <cellStyle name="SAPBEXHLevel2X 2 2 3 2 5 3" xfId="22921"/>
    <cellStyle name="SAPBEXHLevel2X 2 2 3 2 5 3 2" xfId="22920"/>
    <cellStyle name="SAPBEXHLevel2X 2 2 3 2 5 3 2 2" xfId="22919"/>
    <cellStyle name="SAPBEXHLevel2X 2 2 3 2 5 3 3" xfId="22918"/>
    <cellStyle name="SAPBEXHLevel2X 2 2 3 2 5 4" xfId="22917"/>
    <cellStyle name="SAPBEXHLevel2X 2 2 3 2 5 4 2" xfId="22916"/>
    <cellStyle name="SAPBEXHLevel2X 2 2 3 2 5 5" xfId="22915"/>
    <cellStyle name="SAPBEXHLevel2X 2 2 3 2 6" xfId="22914"/>
    <cellStyle name="SAPBEXHLevel2X 2 2 3 2 6 2" xfId="22913"/>
    <cellStyle name="SAPBEXHLevel2X 2 2 3 2 6 2 2" xfId="22912"/>
    <cellStyle name="SAPBEXHLevel2X 2 2 3 2 6 2 2 2" xfId="22911"/>
    <cellStyle name="SAPBEXHLevel2X 2 2 3 2 6 2 2 2 2" xfId="22910"/>
    <cellStyle name="SAPBEXHLevel2X 2 2 3 2 6 2 2 3" xfId="22909"/>
    <cellStyle name="SAPBEXHLevel2X 2 2 3 2 6 2 3" xfId="22908"/>
    <cellStyle name="SAPBEXHLevel2X 2 2 3 2 6 2 3 2" xfId="22907"/>
    <cellStyle name="SAPBEXHLevel2X 2 2 3 2 6 2 4" xfId="22906"/>
    <cellStyle name="SAPBEXHLevel2X 2 2 3 2 6 3" xfId="22905"/>
    <cellStyle name="SAPBEXHLevel2X 2 2 3 2 6 3 2" xfId="22904"/>
    <cellStyle name="SAPBEXHLevel2X 2 2 3 2 6 4" xfId="22903"/>
    <cellStyle name="SAPBEXHLevel2X 2 2 3 2 7" xfId="22902"/>
    <cellStyle name="SAPBEXHLevel2X 2 2 3 2 7 2" xfId="22901"/>
    <cellStyle name="SAPBEXHLevel2X 2 2 3 2 7 2 2" xfId="22900"/>
    <cellStyle name="SAPBEXHLevel2X 2 2 3 2 7 2 2 2" xfId="22899"/>
    <cellStyle name="SAPBEXHLevel2X 2 2 3 2 7 2 2 2 2" xfId="22898"/>
    <cellStyle name="SAPBEXHLevel2X 2 2 3 2 7 2 2 3" xfId="22897"/>
    <cellStyle name="SAPBEXHLevel2X 2 2 3 2 7 2 3" xfId="22896"/>
    <cellStyle name="SAPBEXHLevel2X 2 2 3 2 7 2 3 2" xfId="22895"/>
    <cellStyle name="SAPBEXHLevel2X 2 2 3 2 7 2 4" xfId="22894"/>
    <cellStyle name="SAPBEXHLevel2X 2 2 3 2 7 3" xfId="22893"/>
    <cellStyle name="SAPBEXHLevel2X 2 2 3 2 7 3 2" xfId="22892"/>
    <cellStyle name="SAPBEXHLevel2X 2 2 3 2 7 3 2 2" xfId="22891"/>
    <cellStyle name="SAPBEXHLevel2X 2 2 3 2 7 3 3" xfId="22890"/>
    <cellStyle name="SAPBEXHLevel2X 2 2 3 2 7 4" xfId="22889"/>
    <cellStyle name="SAPBEXHLevel2X 2 2 3 2 7 4 2" xfId="22888"/>
    <cellStyle name="SAPBEXHLevel2X 2 2 3 2 7 5" xfId="22887"/>
    <cellStyle name="SAPBEXHLevel2X 2 2 3 3" xfId="22886"/>
    <cellStyle name="SAPBEXHLevel2X 2 2 3 3 2" xfId="22885"/>
    <cellStyle name="SAPBEXHLevel2X 2 2 3 3 2 2" xfId="22884"/>
    <cellStyle name="SAPBEXHLevel2X 2 2 3 3 2 2 2" xfId="22883"/>
    <cellStyle name="SAPBEXHLevel2X 2 2 3 3 2 2 2 2" xfId="22882"/>
    <cellStyle name="SAPBEXHLevel2X 2 2 3 3 2 2 3" xfId="22881"/>
    <cellStyle name="SAPBEXHLevel2X 2 2 3 3 2 3" xfId="22880"/>
    <cellStyle name="SAPBEXHLevel2X 2 2 3 3 2 3 2" xfId="22879"/>
    <cellStyle name="SAPBEXHLevel2X 2 2 3 3 2 4" xfId="22878"/>
    <cellStyle name="SAPBEXHLevel2X 2 2 3 3 3" xfId="22877"/>
    <cellStyle name="SAPBEXHLevel2X 2 2 3 3 3 2" xfId="22876"/>
    <cellStyle name="SAPBEXHLevel2X 2 2 3 4" xfId="22875"/>
    <cellStyle name="SAPBEXHLevel2X 2 2 3 4 2" xfId="22874"/>
    <cellStyle name="SAPBEXHLevel2X 2 2 3 4 2 2" xfId="22873"/>
    <cellStyle name="SAPBEXHLevel2X 2 2 3 4 2 2 2" xfId="22872"/>
    <cellStyle name="SAPBEXHLevel2X 2 2 3 4 2 2 2 2" xfId="22871"/>
    <cellStyle name="SAPBEXHLevel2X 2 2 3 4 2 2 3" xfId="22870"/>
    <cellStyle name="SAPBEXHLevel2X 2 2 3 4 2 3" xfId="22869"/>
    <cellStyle name="SAPBEXHLevel2X 2 2 3 4 2 3 2" xfId="22868"/>
    <cellStyle name="SAPBEXHLevel2X 2 2 3 4 2 4" xfId="22867"/>
    <cellStyle name="SAPBEXHLevel2X 2 2 3 5" xfId="22866"/>
    <cellStyle name="SAPBEXHLevel2X 2 2 3 5 2" xfId="22865"/>
    <cellStyle name="SAPBEXHLevel2X 2 2 3 5 2 2" xfId="22864"/>
    <cellStyle name="SAPBEXHLevel2X 2 2 3 5 2 2 2" xfId="22863"/>
    <cellStyle name="SAPBEXHLevel2X 2 2 3 5 2 2 2 2" xfId="22862"/>
    <cellStyle name="SAPBEXHLevel2X 2 2 3 5 2 2 3" xfId="22861"/>
    <cellStyle name="SAPBEXHLevel2X 2 2 3 5 2 3" xfId="22860"/>
    <cellStyle name="SAPBEXHLevel2X 2 2 3 5 2 3 2" xfId="22859"/>
    <cellStyle name="SAPBEXHLevel2X 2 2 3 5 2 4" xfId="22858"/>
    <cellStyle name="SAPBEXHLevel2X 2 2 3 5 3" xfId="22857"/>
    <cellStyle name="SAPBEXHLevel2X 2 2 3 5 3 2" xfId="22856"/>
    <cellStyle name="SAPBEXHLevel2X 2 2 3 5 4" xfId="22855"/>
    <cellStyle name="SAPBEXHLevel2X 2 2 3 6" xfId="22854"/>
    <cellStyle name="SAPBEXHLevel2X 2 2 3 6 2" xfId="22853"/>
    <cellStyle name="SAPBEXHLevel2X 2 2 3 6 2 2" xfId="22852"/>
    <cellStyle name="SAPBEXHLevel2X 2 2 3 6 2 2 2" xfId="22851"/>
    <cellStyle name="SAPBEXHLevel2X 2 2 3 6 2 2 2 2" xfId="22850"/>
    <cellStyle name="SAPBEXHLevel2X 2 2 3 6 2 2 3" xfId="22849"/>
    <cellStyle name="SAPBEXHLevel2X 2 2 3 6 2 3" xfId="22848"/>
    <cellStyle name="SAPBEXHLevel2X 2 2 3 6 2 3 2" xfId="22847"/>
    <cellStyle name="SAPBEXHLevel2X 2 2 3 6 2 4" xfId="22846"/>
    <cellStyle name="SAPBEXHLevel2X 2 2 3 6 3" xfId="22845"/>
    <cellStyle name="SAPBEXHLevel2X 2 2 3 6 3 2" xfId="22844"/>
    <cellStyle name="SAPBEXHLevel2X 2 2 3 6 3 2 2" xfId="22843"/>
    <cellStyle name="SAPBEXHLevel2X 2 2 3 6 3 3" xfId="22842"/>
    <cellStyle name="SAPBEXHLevel2X 2 2 3 6 4" xfId="22841"/>
    <cellStyle name="SAPBEXHLevel2X 2 2 3 6 4 2" xfId="22840"/>
    <cellStyle name="SAPBEXHLevel2X 2 2 3 6 5" xfId="22839"/>
    <cellStyle name="SAPBEXHLevel2X 2 2 3 7" xfId="22838"/>
    <cellStyle name="SAPBEXHLevel2X 2 2 3 7 2" xfId="22837"/>
    <cellStyle name="SAPBEXHLevel2X 2 2 3 7 2 2" xfId="22836"/>
    <cellStyle name="SAPBEXHLevel2X 2 2 3 7 2 2 2" xfId="22835"/>
    <cellStyle name="SAPBEXHLevel2X 2 2 3 7 2 2 2 2" xfId="22834"/>
    <cellStyle name="SAPBEXHLevel2X 2 2 3 7 2 2 3" xfId="22833"/>
    <cellStyle name="SAPBEXHLevel2X 2 2 3 7 2 3" xfId="22832"/>
    <cellStyle name="SAPBEXHLevel2X 2 2 3 7 2 3 2" xfId="22831"/>
    <cellStyle name="SAPBEXHLevel2X 2 2 3 7 2 4" xfId="22830"/>
    <cellStyle name="SAPBEXHLevel2X 2 2 3 7 3" xfId="22829"/>
    <cellStyle name="SAPBEXHLevel2X 2 2 3 7 3 2" xfId="22828"/>
    <cellStyle name="SAPBEXHLevel2X 2 2 3 7 4" xfId="22827"/>
    <cellStyle name="SAPBEXHLevel2X 2 2 3 8" xfId="22826"/>
    <cellStyle name="SAPBEXHLevel2X 2 2 3 8 2" xfId="22825"/>
    <cellStyle name="SAPBEXHLevel2X 2 2 3 8 2 2" xfId="22824"/>
    <cellStyle name="SAPBEXHLevel2X 2 2 3 8 2 2 2" xfId="22823"/>
    <cellStyle name="SAPBEXHLevel2X 2 2 3 8 2 2 2 2" xfId="22822"/>
    <cellStyle name="SAPBEXHLevel2X 2 2 3 8 2 2 3" xfId="22821"/>
    <cellStyle name="SAPBEXHLevel2X 2 2 3 8 2 3" xfId="22820"/>
    <cellStyle name="SAPBEXHLevel2X 2 2 3 8 2 3 2" xfId="22819"/>
    <cellStyle name="SAPBEXHLevel2X 2 2 3 8 2 4" xfId="22818"/>
    <cellStyle name="SAPBEXHLevel2X 2 2 3 8 3" xfId="22817"/>
    <cellStyle name="SAPBEXHLevel2X 2 2 3 8 3 2" xfId="22816"/>
    <cellStyle name="SAPBEXHLevel2X 2 2 3 8 3 2 2" xfId="22815"/>
    <cellStyle name="SAPBEXHLevel2X 2 2 3 8 3 3" xfId="22814"/>
    <cellStyle name="SAPBEXHLevel2X 2 2 3 8 4" xfId="22813"/>
    <cellStyle name="SAPBEXHLevel2X 2 2 3 8 4 2" xfId="22812"/>
    <cellStyle name="SAPBEXHLevel2X 2 2 3 8 5" xfId="22811"/>
    <cellStyle name="SAPBEXHLevel2X 2 2 4" xfId="22810"/>
    <cellStyle name="SAPBEXHLevel2X 2 2 4 2" xfId="22809"/>
    <cellStyle name="SAPBEXHLevel2X 2 2 4 2 2" xfId="22808"/>
    <cellStyle name="SAPBEXHLevel2X 2 2 4 2 2 2" xfId="22807"/>
    <cellStyle name="SAPBEXHLevel2X 2 2 4 2 2 2 2" xfId="22806"/>
    <cellStyle name="SAPBEXHLevel2X 2 2 4 2 2 2 2 2" xfId="22805"/>
    <cellStyle name="SAPBEXHLevel2X 2 2 4 2 2 2 2 2 2" xfId="22804"/>
    <cellStyle name="SAPBEXHLevel2X 2 2 4 2 2 2 2 3" xfId="22803"/>
    <cellStyle name="SAPBEXHLevel2X 2 2 4 2 2 2 3" xfId="22802"/>
    <cellStyle name="SAPBEXHLevel2X 2 2 4 2 2 2 3 2" xfId="22801"/>
    <cellStyle name="SAPBEXHLevel2X 2 2 4 2 2 2 4" xfId="22800"/>
    <cellStyle name="SAPBEXHLevel2X 2 2 4 2 2 3" xfId="22799"/>
    <cellStyle name="SAPBEXHLevel2X 2 2 4 2 2 3 2" xfId="22798"/>
    <cellStyle name="SAPBEXHLevel2X 2 2 4 2 3" xfId="22797"/>
    <cellStyle name="SAPBEXHLevel2X 2 2 4 2 3 2" xfId="22796"/>
    <cellStyle name="SAPBEXHLevel2X 2 2 4 2 3 2 2" xfId="22795"/>
    <cellStyle name="SAPBEXHLevel2X 2 2 4 2 3 2 2 2" xfId="22794"/>
    <cellStyle name="SAPBEXHLevel2X 2 2 4 2 3 2 2 2 2" xfId="22793"/>
    <cellStyle name="SAPBEXHLevel2X 2 2 4 2 3 2 2 3" xfId="22792"/>
    <cellStyle name="SAPBEXHLevel2X 2 2 4 2 3 2 3" xfId="22791"/>
    <cellStyle name="SAPBEXHLevel2X 2 2 4 2 3 2 3 2" xfId="22790"/>
    <cellStyle name="SAPBEXHLevel2X 2 2 4 2 3 2 4" xfId="22789"/>
    <cellStyle name="SAPBEXHLevel2X 2 2 4 2 4" xfId="22788"/>
    <cellStyle name="SAPBEXHLevel2X 2 2 4 2 4 2" xfId="22787"/>
    <cellStyle name="SAPBEXHLevel2X 2 2 4 2 4 2 2" xfId="22786"/>
    <cellStyle name="SAPBEXHLevel2X 2 2 4 2 4 2 2 2" xfId="22785"/>
    <cellStyle name="SAPBEXHLevel2X 2 2 4 2 4 2 2 2 2" xfId="22784"/>
    <cellStyle name="SAPBEXHLevel2X 2 2 4 2 4 2 2 3" xfId="22783"/>
    <cellStyle name="SAPBEXHLevel2X 2 2 4 2 4 2 3" xfId="22782"/>
    <cellStyle name="SAPBEXHLevel2X 2 2 4 2 4 2 3 2" xfId="22781"/>
    <cellStyle name="SAPBEXHLevel2X 2 2 4 2 4 2 4" xfId="22780"/>
    <cellStyle name="SAPBEXHLevel2X 2 2 4 2 4 3" xfId="22779"/>
    <cellStyle name="SAPBEXHLevel2X 2 2 4 2 4 3 2" xfId="22778"/>
    <cellStyle name="SAPBEXHLevel2X 2 2 4 2 4 4" xfId="22777"/>
    <cellStyle name="SAPBEXHLevel2X 2 2 4 2 5" xfId="22776"/>
    <cellStyle name="SAPBEXHLevel2X 2 2 4 2 5 2" xfId="22775"/>
    <cellStyle name="SAPBEXHLevel2X 2 2 4 2 5 2 2" xfId="22774"/>
    <cellStyle name="SAPBEXHLevel2X 2 2 4 2 5 2 2 2" xfId="22773"/>
    <cellStyle name="SAPBEXHLevel2X 2 2 4 2 5 2 2 2 2" xfId="22772"/>
    <cellStyle name="SAPBEXHLevel2X 2 2 4 2 5 2 2 3" xfId="22771"/>
    <cellStyle name="SAPBEXHLevel2X 2 2 4 2 5 2 3" xfId="22770"/>
    <cellStyle name="SAPBEXHLevel2X 2 2 4 2 5 2 3 2" xfId="22769"/>
    <cellStyle name="SAPBEXHLevel2X 2 2 4 2 5 2 4" xfId="22768"/>
    <cellStyle name="SAPBEXHLevel2X 2 2 4 2 5 3" xfId="22767"/>
    <cellStyle name="SAPBEXHLevel2X 2 2 4 2 5 3 2" xfId="22766"/>
    <cellStyle name="SAPBEXHLevel2X 2 2 4 2 5 3 2 2" xfId="22765"/>
    <cellStyle name="SAPBEXHLevel2X 2 2 4 2 5 3 3" xfId="22764"/>
    <cellStyle name="SAPBEXHLevel2X 2 2 4 2 5 4" xfId="22763"/>
    <cellStyle name="SAPBEXHLevel2X 2 2 4 2 5 4 2" xfId="22762"/>
    <cellStyle name="SAPBEXHLevel2X 2 2 4 2 5 5" xfId="22761"/>
    <cellStyle name="SAPBEXHLevel2X 2 2 4 2 6" xfId="22760"/>
    <cellStyle name="SAPBEXHLevel2X 2 2 4 2 6 2" xfId="22759"/>
    <cellStyle name="SAPBEXHLevel2X 2 2 4 2 6 2 2" xfId="22758"/>
    <cellStyle name="SAPBEXHLevel2X 2 2 4 2 6 2 2 2" xfId="22757"/>
    <cellStyle name="SAPBEXHLevel2X 2 2 4 2 6 2 2 2 2" xfId="22756"/>
    <cellStyle name="SAPBEXHLevel2X 2 2 4 2 6 2 2 3" xfId="22755"/>
    <cellStyle name="SAPBEXHLevel2X 2 2 4 2 6 2 3" xfId="22754"/>
    <cellStyle name="SAPBEXHLevel2X 2 2 4 2 6 2 3 2" xfId="22753"/>
    <cellStyle name="SAPBEXHLevel2X 2 2 4 2 6 2 4" xfId="22752"/>
    <cellStyle name="SAPBEXHLevel2X 2 2 4 2 6 3" xfId="22751"/>
    <cellStyle name="SAPBEXHLevel2X 2 2 4 2 6 3 2" xfId="22750"/>
    <cellStyle name="SAPBEXHLevel2X 2 2 4 2 6 4" xfId="22749"/>
    <cellStyle name="SAPBEXHLevel2X 2 2 4 2 7" xfId="22748"/>
    <cellStyle name="SAPBEXHLevel2X 2 2 4 2 7 2" xfId="22747"/>
    <cellStyle name="SAPBEXHLevel2X 2 2 4 2 7 2 2" xfId="22746"/>
    <cellStyle name="SAPBEXHLevel2X 2 2 4 2 7 2 2 2" xfId="22745"/>
    <cellStyle name="SAPBEXHLevel2X 2 2 4 2 7 2 2 2 2" xfId="22744"/>
    <cellStyle name="SAPBEXHLevel2X 2 2 4 2 7 2 2 3" xfId="22743"/>
    <cellStyle name="SAPBEXHLevel2X 2 2 4 2 7 2 3" xfId="22742"/>
    <cellStyle name="SAPBEXHLevel2X 2 2 4 2 7 2 3 2" xfId="22741"/>
    <cellStyle name="SAPBEXHLevel2X 2 2 4 2 7 2 4" xfId="22740"/>
    <cellStyle name="SAPBEXHLevel2X 2 2 4 2 7 3" xfId="22739"/>
    <cellStyle name="SAPBEXHLevel2X 2 2 4 2 7 3 2" xfId="22738"/>
    <cellStyle name="SAPBEXHLevel2X 2 2 4 2 7 3 2 2" xfId="22737"/>
    <cellStyle name="SAPBEXHLevel2X 2 2 4 2 7 3 3" xfId="22736"/>
    <cellStyle name="SAPBEXHLevel2X 2 2 4 2 7 4" xfId="22735"/>
    <cellStyle name="SAPBEXHLevel2X 2 2 4 2 7 4 2" xfId="22734"/>
    <cellStyle name="SAPBEXHLevel2X 2 2 4 2 7 5" xfId="22733"/>
    <cellStyle name="SAPBEXHLevel2X 2 2 4 3" xfId="22732"/>
    <cellStyle name="SAPBEXHLevel2X 2 2 4 3 2" xfId="22731"/>
    <cellStyle name="SAPBEXHLevel2X 2 2 4 3 2 2" xfId="22730"/>
    <cellStyle name="SAPBEXHLevel2X 2 2 4 3 2 2 2" xfId="22729"/>
    <cellStyle name="SAPBEXHLevel2X 2 2 4 3 2 2 2 2" xfId="22728"/>
    <cellStyle name="SAPBEXHLevel2X 2 2 4 3 2 2 3" xfId="22727"/>
    <cellStyle name="SAPBEXHLevel2X 2 2 4 3 2 3" xfId="22726"/>
    <cellStyle name="SAPBEXHLevel2X 2 2 4 3 2 3 2" xfId="22725"/>
    <cellStyle name="SAPBEXHLevel2X 2 2 4 3 2 4" xfId="22724"/>
    <cellStyle name="SAPBEXHLevel2X 2 2 4 3 3" xfId="22723"/>
    <cellStyle name="SAPBEXHLevel2X 2 2 4 3 3 2" xfId="22722"/>
    <cellStyle name="SAPBEXHLevel2X 2 2 4 4" xfId="22721"/>
    <cellStyle name="SAPBEXHLevel2X 2 2 4 4 2" xfId="22720"/>
    <cellStyle name="SAPBEXHLevel2X 2 2 4 4 2 2" xfId="22719"/>
    <cellStyle name="SAPBEXHLevel2X 2 2 4 4 2 2 2" xfId="22718"/>
    <cellStyle name="SAPBEXHLevel2X 2 2 4 4 2 2 2 2" xfId="22717"/>
    <cellStyle name="SAPBEXHLevel2X 2 2 4 4 2 2 3" xfId="22716"/>
    <cellStyle name="SAPBEXHLevel2X 2 2 4 4 2 3" xfId="22715"/>
    <cellStyle name="SAPBEXHLevel2X 2 2 4 4 2 3 2" xfId="22714"/>
    <cellStyle name="SAPBEXHLevel2X 2 2 4 4 2 4" xfId="22713"/>
    <cellStyle name="SAPBEXHLevel2X 2 2 4 5" xfId="22712"/>
    <cellStyle name="SAPBEXHLevel2X 2 2 4 5 2" xfId="22711"/>
    <cellStyle name="SAPBEXHLevel2X 2 2 4 5 2 2" xfId="22710"/>
    <cellStyle name="SAPBEXHLevel2X 2 2 4 5 2 2 2" xfId="22709"/>
    <cellStyle name="SAPBEXHLevel2X 2 2 4 5 2 2 2 2" xfId="22708"/>
    <cellStyle name="SAPBEXHLevel2X 2 2 4 5 2 2 3" xfId="22707"/>
    <cellStyle name="SAPBEXHLevel2X 2 2 4 5 2 3" xfId="22706"/>
    <cellStyle name="SAPBEXHLevel2X 2 2 4 5 2 3 2" xfId="22705"/>
    <cellStyle name="SAPBEXHLevel2X 2 2 4 5 2 4" xfId="22704"/>
    <cellStyle name="SAPBEXHLevel2X 2 2 4 5 3" xfId="22703"/>
    <cellStyle name="SAPBEXHLevel2X 2 2 4 5 3 2" xfId="22702"/>
    <cellStyle name="SAPBEXHLevel2X 2 2 4 5 4" xfId="22701"/>
    <cellStyle name="SAPBEXHLevel2X 2 2 4 6" xfId="22700"/>
    <cellStyle name="SAPBEXHLevel2X 2 2 4 6 2" xfId="22699"/>
    <cellStyle name="SAPBEXHLevel2X 2 2 4 6 2 2" xfId="22698"/>
    <cellStyle name="SAPBEXHLevel2X 2 2 4 6 2 2 2" xfId="22697"/>
    <cellStyle name="SAPBEXHLevel2X 2 2 4 6 2 2 2 2" xfId="22696"/>
    <cellStyle name="SAPBEXHLevel2X 2 2 4 6 2 2 3" xfId="22695"/>
    <cellStyle name="SAPBEXHLevel2X 2 2 4 6 2 3" xfId="22694"/>
    <cellStyle name="SAPBEXHLevel2X 2 2 4 6 2 3 2" xfId="22693"/>
    <cellStyle name="SAPBEXHLevel2X 2 2 4 6 2 4" xfId="22692"/>
    <cellStyle name="SAPBEXHLevel2X 2 2 4 6 3" xfId="22691"/>
    <cellStyle name="SAPBEXHLevel2X 2 2 4 6 3 2" xfId="22690"/>
    <cellStyle name="SAPBEXHLevel2X 2 2 4 6 3 2 2" xfId="22689"/>
    <cellStyle name="SAPBEXHLevel2X 2 2 4 6 3 3" xfId="22688"/>
    <cellStyle name="SAPBEXHLevel2X 2 2 4 6 4" xfId="22687"/>
    <cellStyle name="SAPBEXHLevel2X 2 2 4 6 4 2" xfId="22686"/>
    <cellStyle name="SAPBEXHLevel2X 2 2 4 6 5" xfId="22685"/>
    <cellStyle name="SAPBEXHLevel2X 2 2 4 7" xfId="22684"/>
    <cellStyle name="SAPBEXHLevel2X 2 2 4 7 2" xfId="22683"/>
    <cellStyle name="SAPBEXHLevel2X 2 2 4 7 2 2" xfId="22682"/>
    <cellStyle name="SAPBEXHLevel2X 2 2 4 7 2 2 2" xfId="22681"/>
    <cellStyle name="SAPBEXHLevel2X 2 2 4 7 2 2 2 2" xfId="22680"/>
    <cellStyle name="SAPBEXHLevel2X 2 2 4 7 2 2 3" xfId="22679"/>
    <cellStyle name="SAPBEXHLevel2X 2 2 4 7 2 3" xfId="22678"/>
    <cellStyle name="SAPBEXHLevel2X 2 2 4 7 2 3 2" xfId="22677"/>
    <cellStyle name="SAPBEXHLevel2X 2 2 4 7 2 4" xfId="22676"/>
    <cellStyle name="SAPBEXHLevel2X 2 2 4 7 3" xfId="22675"/>
    <cellStyle name="SAPBEXHLevel2X 2 2 4 7 3 2" xfId="22674"/>
    <cellStyle name="SAPBEXHLevel2X 2 2 4 7 4" xfId="22673"/>
    <cellStyle name="SAPBEXHLevel2X 2 2 4 8" xfId="22672"/>
    <cellStyle name="SAPBEXHLevel2X 2 2 4 8 2" xfId="22671"/>
    <cellStyle name="SAPBEXHLevel2X 2 2 4 8 2 2" xfId="22670"/>
    <cellStyle name="SAPBEXHLevel2X 2 2 4 8 2 2 2" xfId="22669"/>
    <cellStyle name="SAPBEXHLevel2X 2 2 4 8 2 2 2 2" xfId="22668"/>
    <cellStyle name="SAPBEXHLevel2X 2 2 4 8 2 2 3" xfId="22667"/>
    <cellStyle name="SAPBEXHLevel2X 2 2 4 8 2 3" xfId="22666"/>
    <cellStyle name="SAPBEXHLevel2X 2 2 4 8 2 3 2" xfId="22665"/>
    <cellStyle name="SAPBEXHLevel2X 2 2 4 8 2 4" xfId="22664"/>
    <cellStyle name="SAPBEXHLevel2X 2 2 4 8 3" xfId="22663"/>
    <cellStyle name="SAPBEXHLevel2X 2 2 4 8 3 2" xfId="22662"/>
    <cellStyle name="SAPBEXHLevel2X 2 2 4 8 3 2 2" xfId="22661"/>
    <cellStyle name="SAPBEXHLevel2X 2 2 4 8 3 3" xfId="22660"/>
    <cellStyle name="SAPBEXHLevel2X 2 2 4 8 4" xfId="22659"/>
    <cellStyle name="SAPBEXHLevel2X 2 2 4 8 4 2" xfId="22658"/>
    <cellStyle name="SAPBEXHLevel2X 2 2 4 8 5" xfId="22657"/>
    <cellStyle name="SAPBEXHLevel2X 2 2 5" xfId="22656"/>
    <cellStyle name="SAPBEXHLevel2X 2 2 5 2" xfId="22655"/>
    <cellStyle name="SAPBEXHLevel2X 2 2 5 2 2" xfId="22654"/>
    <cellStyle name="SAPBEXHLevel2X 2 2 5 2 2 2" xfId="22653"/>
    <cellStyle name="SAPBEXHLevel2X 2 2 5 2 2 2 2" xfId="22652"/>
    <cellStyle name="SAPBEXHLevel2X 2 2 5 2 2 2 2 2" xfId="22651"/>
    <cellStyle name="SAPBEXHLevel2X 2 2 5 2 2 2 3" xfId="22650"/>
    <cellStyle name="SAPBEXHLevel2X 2 2 5 2 2 3" xfId="22649"/>
    <cellStyle name="SAPBEXHLevel2X 2 2 5 2 2 3 2" xfId="22648"/>
    <cellStyle name="SAPBEXHLevel2X 2 2 5 2 2 4" xfId="22647"/>
    <cellStyle name="SAPBEXHLevel2X 2 2 5 2 3" xfId="22646"/>
    <cellStyle name="SAPBEXHLevel2X 2 2 5 2 3 2" xfId="22645"/>
    <cellStyle name="SAPBEXHLevel2X 2 2 5 2 4" xfId="22644"/>
    <cellStyle name="SAPBEXHLevel2X 2 2 5 3" xfId="22643"/>
    <cellStyle name="SAPBEXHLevel2X 2 2 5 3 2" xfId="22642"/>
    <cellStyle name="SAPBEXHLevel2X 2 2 5 3 2 2" xfId="22641"/>
    <cellStyle name="SAPBEXHLevel2X 2 2 5 3 2 2 2" xfId="22640"/>
    <cellStyle name="SAPBEXHLevel2X 2 2 5 3 2 2 2 2" xfId="22639"/>
    <cellStyle name="SAPBEXHLevel2X 2 2 5 3 2 2 3" xfId="22638"/>
    <cellStyle name="SAPBEXHLevel2X 2 2 5 3 2 3" xfId="22637"/>
    <cellStyle name="SAPBEXHLevel2X 2 2 5 3 2 3 2" xfId="22636"/>
    <cellStyle name="SAPBEXHLevel2X 2 2 5 3 2 4" xfId="22635"/>
    <cellStyle name="SAPBEXHLevel2X 2 2 5 3 3" xfId="22634"/>
    <cellStyle name="SAPBEXHLevel2X 2 2 5 3 3 2" xfId="22633"/>
    <cellStyle name="SAPBEXHLevel2X 2 2 5 3 3 2 2" xfId="22632"/>
    <cellStyle name="SAPBEXHLevel2X 2 2 5 3 3 3" xfId="22631"/>
    <cellStyle name="SAPBEXHLevel2X 2 2 5 3 4" xfId="22630"/>
    <cellStyle name="SAPBEXHLevel2X 2 2 5 3 4 2" xfId="22629"/>
    <cellStyle name="SAPBEXHLevel2X 2 2 5 3 5" xfId="22628"/>
    <cellStyle name="SAPBEXHLevel2X 2 2 5 4" xfId="22627"/>
    <cellStyle name="SAPBEXHLevel2X 2 2 5 4 2" xfId="22626"/>
    <cellStyle name="SAPBEXHLevel2X 2 2 5 4 2 2" xfId="22625"/>
    <cellStyle name="SAPBEXHLevel2X 2 2 5 4 2 2 2" xfId="22624"/>
    <cellStyle name="SAPBEXHLevel2X 2 2 5 4 2 2 2 2" xfId="22623"/>
    <cellStyle name="SAPBEXHLevel2X 2 2 5 4 2 2 3" xfId="22622"/>
    <cellStyle name="SAPBEXHLevel2X 2 2 5 4 2 3" xfId="22621"/>
    <cellStyle name="SAPBEXHLevel2X 2 2 5 4 2 3 2" xfId="22620"/>
    <cellStyle name="SAPBEXHLevel2X 2 2 5 4 2 4" xfId="22619"/>
    <cellStyle name="SAPBEXHLevel2X 2 2 5 4 3" xfId="22618"/>
    <cellStyle name="SAPBEXHLevel2X 2 2 5 4 3 2" xfId="22617"/>
    <cellStyle name="SAPBEXHLevel2X 2 2 5 4 4" xfId="22616"/>
    <cellStyle name="SAPBEXHLevel2X 2 2 5 5" xfId="22615"/>
    <cellStyle name="SAPBEXHLevel2X 2 2 5 5 2" xfId="22614"/>
    <cellStyle name="SAPBEXHLevel2X 2 2 5 5 2 2" xfId="22613"/>
    <cellStyle name="SAPBEXHLevel2X 2 2 5 5 2 2 2" xfId="22612"/>
    <cellStyle name="SAPBEXHLevel2X 2 2 5 5 2 2 2 2" xfId="22611"/>
    <cellStyle name="SAPBEXHLevel2X 2 2 5 5 2 2 3" xfId="22610"/>
    <cellStyle name="SAPBEXHLevel2X 2 2 5 5 2 3" xfId="22609"/>
    <cellStyle name="SAPBEXHLevel2X 2 2 5 5 2 3 2" xfId="22608"/>
    <cellStyle name="SAPBEXHLevel2X 2 2 5 5 2 4" xfId="22607"/>
    <cellStyle name="SAPBEXHLevel2X 2 2 5 5 3" xfId="22606"/>
    <cellStyle name="SAPBEXHLevel2X 2 2 5 5 3 2" xfId="22605"/>
    <cellStyle name="SAPBEXHLevel2X 2 2 5 5 3 2 2" xfId="22604"/>
    <cellStyle name="SAPBEXHLevel2X 2 2 5 5 3 3" xfId="22603"/>
    <cellStyle name="SAPBEXHLevel2X 2 2 5 5 4" xfId="22602"/>
    <cellStyle name="SAPBEXHLevel2X 2 2 5 5 4 2" xfId="22601"/>
    <cellStyle name="SAPBEXHLevel2X 2 2 5 5 5" xfId="22600"/>
    <cellStyle name="SAPBEXHLevel2X 2 2 5 6" xfId="22599"/>
    <cellStyle name="SAPBEXHLevel2X 2 2 5 6 2" xfId="22598"/>
    <cellStyle name="SAPBEXHLevel2X 2 2 6" xfId="22597"/>
    <cellStyle name="SAPBEXHLevel2X 2 2 6 2" xfId="22596"/>
    <cellStyle name="SAPBEXHLevel2X 2 2 6 2 2" xfId="22595"/>
    <cellStyle name="SAPBEXHLevel2X 2 2 6 2 2 2" xfId="22594"/>
    <cellStyle name="SAPBEXHLevel2X 2 2 6 2 2 2 2" xfId="22593"/>
    <cellStyle name="SAPBEXHLevel2X 2 2 6 2 2 3" xfId="22592"/>
    <cellStyle name="SAPBEXHLevel2X 2 2 6 2 3" xfId="22591"/>
    <cellStyle name="SAPBEXHLevel2X 2 2 6 2 3 2" xfId="22590"/>
    <cellStyle name="SAPBEXHLevel2X 2 2 6 2 4" xfId="22589"/>
    <cellStyle name="SAPBEXHLevel2X 2 2 7" xfId="22588"/>
    <cellStyle name="SAPBEXHLevel2X 2 2 7 2" xfId="22587"/>
    <cellStyle name="SAPBEXHLevel2X 2 2 7 2 2" xfId="22586"/>
    <cellStyle name="SAPBEXHLevel2X 2 2 7 2 2 2" xfId="22585"/>
    <cellStyle name="SAPBEXHLevel2X 2 2 7 2 2 2 2" xfId="22584"/>
    <cellStyle name="SAPBEXHLevel2X 2 2 7 2 2 3" xfId="22583"/>
    <cellStyle name="SAPBEXHLevel2X 2 2 7 2 3" xfId="22582"/>
    <cellStyle name="SAPBEXHLevel2X 2 2 7 2 3 2" xfId="22581"/>
    <cellStyle name="SAPBEXHLevel2X 2 2 7 2 4" xfId="22580"/>
    <cellStyle name="SAPBEXHLevel2X 2 2 7 3" xfId="22579"/>
    <cellStyle name="SAPBEXHLevel2X 2 2 7 3 2" xfId="22578"/>
    <cellStyle name="SAPBEXHLevel2X 2 2 7 3 2 2" xfId="22577"/>
    <cellStyle name="SAPBEXHLevel2X 2 2 7 3 3" xfId="22576"/>
    <cellStyle name="SAPBEXHLevel2X 2 2 7 4" xfId="22575"/>
    <cellStyle name="SAPBEXHLevel2X 2 2 7 4 2" xfId="22574"/>
    <cellStyle name="SAPBEXHLevel2X 2 2 7 5" xfId="22573"/>
    <cellStyle name="SAPBEXHLevel2X 2 3" xfId="22572"/>
    <cellStyle name="SAPBEXHLevel2X 2 3 2" xfId="22571"/>
    <cellStyle name="SAPBEXHLevel2X 2 3 2 2" xfId="22570"/>
    <cellStyle name="SAPBEXHLevel2X 2 3 2 2 2" xfId="22569"/>
    <cellStyle name="SAPBEXHLevel2X 2 3 2 2 2 2" xfId="22568"/>
    <cellStyle name="SAPBEXHLevel2X 2 3 2 2 2 2 2" xfId="22567"/>
    <cellStyle name="SAPBEXHLevel2X 2 3 2 2 2 2 2 2" xfId="22566"/>
    <cellStyle name="SAPBEXHLevel2X 2 3 2 2 2 2 2 2 2" xfId="22565"/>
    <cellStyle name="SAPBEXHLevel2X 2 3 2 2 2 2 2 3" xfId="22564"/>
    <cellStyle name="SAPBEXHLevel2X 2 3 2 2 2 2 3" xfId="22563"/>
    <cellStyle name="SAPBEXHLevel2X 2 3 2 2 2 2 3 2" xfId="22562"/>
    <cellStyle name="SAPBEXHLevel2X 2 3 2 2 2 2 4" xfId="22561"/>
    <cellStyle name="SAPBEXHLevel2X 2 3 2 2 2 3" xfId="22560"/>
    <cellStyle name="SAPBEXHLevel2X 2 3 2 2 2 3 2" xfId="22559"/>
    <cellStyle name="SAPBEXHLevel2X 2 3 2 2 3" xfId="22558"/>
    <cellStyle name="SAPBEXHLevel2X 2 3 2 2 3 2" xfId="22557"/>
    <cellStyle name="SAPBEXHLevel2X 2 3 2 2 3 2 2" xfId="22556"/>
    <cellStyle name="SAPBEXHLevel2X 2 3 2 2 3 2 2 2" xfId="22555"/>
    <cellStyle name="SAPBEXHLevel2X 2 3 2 2 3 2 2 2 2" xfId="22554"/>
    <cellStyle name="SAPBEXHLevel2X 2 3 2 2 3 2 2 3" xfId="22553"/>
    <cellStyle name="SAPBEXHLevel2X 2 3 2 2 3 2 3" xfId="22552"/>
    <cellStyle name="SAPBEXHLevel2X 2 3 2 2 3 2 3 2" xfId="22551"/>
    <cellStyle name="SAPBEXHLevel2X 2 3 2 2 3 2 4" xfId="22550"/>
    <cellStyle name="SAPBEXHLevel2X 2 3 2 2 4" xfId="22549"/>
    <cellStyle name="SAPBEXHLevel2X 2 3 2 2 4 2" xfId="22548"/>
    <cellStyle name="SAPBEXHLevel2X 2 3 2 2 4 2 2" xfId="22547"/>
    <cellStyle name="SAPBEXHLevel2X 2 3 2 2 4 2 2 2" xfId="22546"/>
    <cellStyle name="SAPBEXHLevel2X 2 3 2 2 4 2 2 2 2" xfId="22545"/>
    <cellStyle name="SAPBEXHLevel2X 2 3 2 2 4 2 2 3" xfId="22544"/>
    <cellStyle name="SAPBEXHLevel2X 2 3 2 2 4 2 3" xfId="22543"/>
    <cellStyle name="SAPBEXHLevel2X 2 3 2 2 4 2 3 2" xfId="22542"/>
    <cellStyle name="SAPBEXHLevel2X 2 3 2 2 4 2 4" xfId="22541"/>
    <cellStyle name="SAPBEXHLevel2X 2 3 2 2 4 3" xfId="22540"/>
    <cellStyle name="SAPBEXHLevel2X 2 3 2 2 4 3 2" xfId="22539"/>
    <cellStyle name="SAPBEXHLevel2X 2 3 2 2 4 4" xfId="22538"/>
    <cellStyle name="SAPBEXHLevel2X 2 3 2 2 5" xfId="22537"/>
    <cellStyle name="SAPBEXHLevel2X 2 3 2 2 5 2" xfId="22536"/>
    <cellStyle name="SAPBEXHLevel2X 2 3 2 2 5 2 2" xfId="22535"/>
    <cellStyle name="SAPBEXHLevel2X 2 3 2 2 5 2 2 2" xfId="22534"/>
    <cellStyle name="SAPBEXHLevel2X 2 3 2 2 5 2 2 2 2" xfId="22533"/>
    <cellStyle name="SAPBEXHLevel2X 2 3 2 2 5 2 2 3" xfId="22532"/>
    <cellStyle name="SAPBEXHLevel2X 2 3 2 2 5 2 3" xfId="22531"/>
    <cellStyle name="SAPBEXHLevel2X 2 3 2 2 5 2 3 2" xfId="22530"/>
    <cellStyle name="SAPBEXHLevel2X 2 3 2 2 5 2 4" xfId="22529"/>
    <cellStyle name="SAPBEXHLevel2X 2 3 2 2 5 3" xfId="22528"/>
    <cellStyle name="SAPBEXHLevel2X 2 3 2 2 5 3 2" xfId="22527"/>
    <cellStyle name="SAPBEXHLevel2X 2 3 2 2 5 3 2 2" xfId="22526"/>
    <cellStyle name="SAPBEXHLevel2X 2 3 2 2 5 3 3" xfId="22525"/>
    <cellStyle name="SAPBEXHLevel2X 2 3 2 2 5 4" xfId="22524"/>
    <cellStyle name="SAPBEXHLevel2X 2 3 2 2 5 4 2" xfId="22523"/>
    <cellStyle name="SAPBEXHLevel2X 2 3 2 2 5 5" xfId="22522"/>
    <cellStyle name="SAPBEXHLevel2X 2 3 2 2 6" xfId="22521"/>
    <cellStyle name="SAPBEXHLevel2X 2 3 2 2 6 2" xfId="22520"/>
    <cellStyle name="SAPBEXHLevel2X 2 3 2 2 6 2 2" xfId="22519"/>
    <cellStyle name="SAPBEXHLevel2X 2 3 2 2 6 2 2 2" xfId="22518"/>
    <cellStyle name="SAPBEXHLevel2X 2 3 2 2 6 2 2 2 2" xfId="22517"/>
    <cellStyle name="SAPBEXHLevel2X 2 3 2 2 6 2 2 3" xfId="22516"/>
    <cellStyle name="SAPBEXHLevel2X 2 3 2 2 6 2 3" xfId="22515"/>
    <cellStyle name="SAPBEXHLevel2X 2 3 2 2 6 2 3 2" xfId="22514"/>
    <cellStyle name="SAPBEXHLevel2X 2 3 2 2 6 2 4" xfId="22513"/>
    <cellStyle name="SAPBEXHLevel2X 2 3 2 2 6 3" xfId="22512"/>
    <cellStyle name="SAPBEXHLevel2X 2 3 2 2 6 3 2" xfId="22511"/>
    <cellStyle name="SAPBEXHLevel2X 2 3 2 2 6 4" xfId="22510"/>
    <cellStyle name="SAPBEXHLevel2X 2 3 2 2 7" xfId="22509"/>
    <cellStyle name="SAPBEXHLevel2X 2 3 2 2 7 2" xfId="22508"/>
    <cellStyle name="SAPBEXHLevel2X 2 3 2 2 7 2 2" xfId="22507"/>
    <cellStyle name="SAPBEXHLevel2X 2 3 2 2 7 2 2 2" xfId="22506"/>
    <cellStyle name="SAPBEXHLevel2X 2 3 2 2 7 2 2 2 2" xfId="22505"/>
    <cellStyle name="SAPBEXHLevel2X 2 3 2 2 7 2 2 3" xfId="22504"/>
    <cellStyle name="SAPBEXHLevel2X 2 3 2 2 7 2 3" xfId="22503"/>
    <cellStyle name="SAPBEXHLevel2X 2 3 2 2 7 2 3 2" xfId="22502"/>
    <cellStyle name="SAPBEXHLevel2X 2 3 2 2 7 2 4" xfId="22501"/>
    <cellStyle name="SAPBEXHLevel2X 2 3 2 2 7 3" xfId="22500"/>
    <cellStyle name="SAPBEXHLevel2X 2 3 2 2 7 3 2" xfId="22499"/>
    <cellStyle name="SAPBEXHLevel2X 2 3 2 2 7 3 2 2" xfId="22498"/>
    <cellStyle name="SAPBEXHLevel2X 2 3 2 2 7 3 3" xfId="22497"/>
    <cellStyle name="SAPBEXHLevel2X 2 3 2 2 7 4" xfId="22496"/>
    <cellStyle name="SAPBEXHLevel2X 2 3 2 2 7 4 2" xfId="22495"/>
    <cellStyle name="SAPBEXHLevel2X 2 3 2 2 7 5" xfId="22494"/>
    <cellStyle name="SAPBEXHLevel2X 2 3 2 3" xfId="22493"/>
    <cellStyle name="SAPBEXHLevel2X 2 3 2 3 2" xfId="22492"/>
    <cellStyle name="SAPBEXHLevel2X 2 3 2 3 2 2" xfId="22491"/>
    <cellStyle name="SAPBEXHLevel2X 2 3 2 3 2 2 2" xfId="22490"/>
    <cellStyle name="SAPBEXHLevel2X 2 3 2 3 2 2 2 2" xfId="22489"/>
    <cellStyle name="SAPBEXHLevel2X 2 3 2 3 2 2 3" xfId="22488"/>
    <cellStyle name="SAPBEXHLevel2X 2 3 2 3 2 3" xfId="22487"/>
    <cellStyle name="SAPBEXHLevel2X 2 3 2 3 2 3 2" xfId="22486"/>
    <cellStyle name="SAPBEXHLevel2X 2 3 2 3 2 4" xfId="22485"/>
    <cellStyle name="SAPBEXHLevel2X 2 3 2 3 3" xfId="22484"/>
    <cellStyle name="SAPBEXHLevel2X 2 3 2 3 3 2" xfId="22483"/>
    <cellStyle name="SAPBEXHLevel2X 2 3 2 4" xfId="22482"/>
    <cellStyle name="SAPBEXHLevel2X 2 3 2 4 2" xfId="22481"/>
    <cellStyle name="SAPBEXHLevel2X 2 3 2 4 2 2" xfId="22480"/>
    <cellStyle name="SAPBEXHLevel2X 2 3 2 4 2 2 2" xfId="22479"/>
    <cellStyle name="SAPBEXHLevel2X 2 3 2 4 2 2 2 2" xfId="22478"/>
    <cellStyle name="SAPBEXHLevel2X 2 3 2 4 2 2 3" xfId="22477"/>
    <cellStyle name="SAPBEXHLevel2X 2 3 2 4 2 3" xfId="22476"/>
    <cellStyle name="SAPBEXHLevel2X 2 3 2 4 2 3 2" xfId="22475"/>
    <cellStyle name="SAPBEXHLevel2X 2 3 2 4 2 4" xfId="22474"/>
    <cellStyle name="SAPBEXHLevel2X 2 3 2 5" xfId="22473"/>
    <cellStyle name="SAPBEXHLevel2X 2 3 2 5 2" xfId="22472"/>
    <cellStyle name="SAPBEXHLevel2X 2 3 2 5 2 2" xfId="22471"/>
    <cellStyle name="SAPBEXHLevel2X 2 3 2 5 2 2 2" xfId="22470"/>
    <cellStyle name="SAPBEXHLevel2X 2 3 2 5 2 2 2 2" xfId="22469"/>
    <cellStyle name="SAPBEXHLevel2X 2 3 2 5 2 2 3" xfId="22468"/>
    <cellStyle name="SAPBEXHLevel2X 2 3 2 5 2 3" xfId="22467"/>
    <cellStyle name="SAPBEXHLevel2X 2 3 2 5 2 3 2" xfId="22466"/>
    <cellStyle name="SAPBEXHLevel2X 2 3 2 5 2 4" xfId="22465"/>
    <cellStyle name="SAPBEXHLevel2X 2 3 2 5 3" xfId="22464"/>
    <cellStyle name="SAPBEXHLevel2X 2 3 2 5 3 2" xfId="22463"/>
    <cellStyle name="SAPBEXHLevel2X 2 3 2 5 4" xfId="22462"/>
    <cellStyle name="SAPBEXHLevel2X 2 3 2 6" xfId="22461"/>
    <cellStyle name="SAPBEXHLevel2X 2 3 2 6 2" xfId="22460"/>
    <cellStyle name="SAPBEXHLevel2X 2 3 2 6 2 2" xfId="22459"/>
    <cellStyle name="SAPBEXHLevel2X 2 3 2 6 2 2 2" xfId="22458"/>
    <cellStyle name="SAPBEXHLevel2X 2 3 2 6 2 2 2 2" xfId="22457"/>
    <cellStyle name="SAPBEXHLevel2X 2 3 2 6 2 2 3" xfId="22456"/>
    <cellStyle name="SAPBEXHLevel2X 2 3 2 6 2 3" xfId="22455"/>
    <cellStyle name="SAPBEXHLevel2X 2 3 2 6 2 3 2" xfId="22454"/>
    <cellStyle name="SAPBEXHLevel2X 2 3 2 6 2 4" xfId="22453"/>
    <cellStyle name="SAPBEXHLevel2X 2 3 2 6 3" xfId="22452"/>
    <cellStyle name="SAPBEXHLevel2X 2 3 2 6 3 2" xfId="22451"/>
    <cellStyle name="SAPBEXHLevel2X 2 3 2 6 3 2 2" xfId="22450"/>
    <cellStyle name="SAPBEXHLevel2X 2 3 2 6 3 3" xfId="22449"/>
    <cellStyle name="SAPBEXHLevel2X 2 3 2 6 4" xfId="22448"/>
    <cellStyle name="SAPBEXHLevel2X 2 3 2 6 4 2" xfId="22447"/>
    <cellStyle name="SAPBEXHLevel2X 2 3 2 6 5" xfId="22446"/>
    <cellStyle name="SAPBEXHLevel2X 2 3 2 7" xfId="22445"/>
    <cellStyle name="SAPBEXHLevel2X 2 3 2 7 2" xfId="22444"/>
    <cellStyle name="SAPBEXHLevel2X 2 3 2 7 2 2" xfId="22443"/>
    <cellStyle name="SAPBEXHLevel2X 2 3 2 7 2 2 2" xfId="22442"/>
    <cellStyle name="SAPBEXHLevel2X 2 3 2 7 2 2 2 2" xfId="22441"/>
    <cellStyle name="SAPBEXHLevel2X 2 3 2 7 2 2 3" xfId="22440"/>
    <cellStyle name="SAPBEXHLevel2X 2 3 2 7 2 3" xfId="22439"/>
    <cellStyle name="SAPBEXHLevel2X 2 3 2 7 2 3 2" xfId="22438"/>
    <cellStyle name="SAPBEXHLevel2X 2 3 2 7 2 4" xfId="22437"/>
    <cellStyle name="SAPBEXHLevel2X 2 3 2 7 3" xfId="22436"/>
    <cellStyle name="SAPBEXHLevel2X 2 3 2 7 3 2" xfId="22435"/>
    <cellStyle name="SAPBEXHLevel2X 2 3 2 7 4" xfId="22434"/>
    <cellStyle name="SAPBEXHLevel2X 2 3 2 8" xfId="22433"/>
    <cellStyle name="SAPBEXHLevel2X 2 3 2 8 2" xfId="22432"/>
    <cellStyle name="SAPBEXHLevel2X 2 3 2 8 2 2" xfId="22431"/>
    <cellStyle name="SAPBEXHLevel2X 2 3 2 8 2 2 2" xfId="22430"/>
    <cellStyle name="SAPBEXHLevel2X 2 3 2 8 2 2 2 2" xfId="22429"/>
    <cellStyle name="SAPBEXHLevel2X 2 3 2 8 2 2 3" xfId="22428"/>
    <cellStyle name="SAPBEXHLevel2X 2 3 2 8 2 3" xfId="22427"/>
    <cellStyle name="SAPBEXHLevel2X 2 3 2 8 2 3 2" xfId="22426"/>
    <cellStyle name="SAPBEXHLevel2X 2 3 2 8 2 4" xfId="22425"/>
    <cellStyle name="SAPBEXHLevel2X 2 3 2 8 3" xfId="22424"/>
    <cellStyle name="SAPBEXHLevel2X 2 3 2 8 3 2" xfId="22423"/>
    <cellStyle name="SAPBEXHLevel2X 2 3 2 8 3 2 2" xfId="22422"/>
    <cellStyle name="SAPBEXHLevel2X 2 3 2 8 3 3" xfId="22421"/>
    <cellStyle name="SAPBEXHLevel2X 2 3 2 8 4" xfId="22420"/>
    <cellStyle name="SAPBEXHLevel2X 2 3 2 8 4 2" xfId="22419"/>
    <cellStyle name="SAPBEXHLevel2X 2 3 2 8 5" xfId="22418"/>
    <cellStyle name="SAPBEXHLevel2X 2 3 3" xfId="22417"/>
    <cellStyle name="SAPBEXHLevel2X 2 3 3 2" xfId="22416"/>
    <cellStyle name="SAPBEXHLevel2X 2 3 3 2 2" xfId="22415"/>
    <cellStyle name="SAPBEXHLevel2X 2 3 3 2 2 2" xfId="22414"/>
    <cellStyle name="SAPBEXHLevel2X 2 3 3 2 2 2 2" xfId="22413"/>
    <cellStyle name="SAPBEXHLevel2X 2 3 3 2 2 2 2 2" xfId="22412"/>
    <cellStyle name="SAPBEXHLevel2X 2 3 3 2 2 2 3" xfId="22411"/>
    <cellStyle name="SAPBEXHLevel2X 2 3 3 2 2 3" xfId="22410"/>
    <cellStyle name="SAPBEXHLevel2X 2 3 3 2 2 3 2" xfId="22409"/>
    <cellStyle name="SAPBEXHLevel2X 2 3 3 2 2 4" xfId="22408"/>
    <cellStyle name="SAPBEXHLevel2X 2 3 3 2 3" xfId="22407"/>
    <cellStyle name="SAPBEXHLevel2X 2 3 3 2 3 2" xfId="22406"/>
    <cellStyle name="SAPBEXHLevel2X 2 3 3 3" xfId="22405"/>
    <cellStyle name="SAPBEXHLevel2X 2 3 3 3 2" xfId="22404"/>
    <cellStyle name="SAPBEXHLevel2X 2 3 3 3 2 2" xfId="22403"/>
    <cellStyle name="SAPBEXHLevel2X 2 3 3 3 2 2 2" xfId="22402"/>
    <cellStyle name="SAPBEXHLevel2X 2 3 3 3 2 2 2 2" xfId="22401"/>
    <cellStyle name="SAPBEXHLevel2X 2 3 3 3 2 2 3" xfId="22400"/>
    <cellStyle name="SAPBEXHLevel2X 2 3 3 3 2 3" xfId="22399"/>
    <cellStyle name="SAPBEXHLevel2X 2 3 3 3 2 3 2" xfId="22398"/>
    <cellStyle name="SAPBEXHLevel2X 2 3 3 3 2 4" xfId="22397"/>
    <cellStyle name="SAPBEXHLevel2X 2 3 3 4" xfId="22396"/>
    <cellStyle name="SAPBEXHLevel2X 2 3 3 4 2" xfId="22395"/>
    <cellStyle name="SAPBEXHLevel2X 2 3 3 4 2 2" xfId="22394"/>
    <cellStyle name="SAPBEXHLevel2X 2 3 3 4 2 2 2" xfId="22393"/>
    <cellStyle name="SAPBEXHLevel2X 2 3 3 4 2 2 2 2" xfId="22392"/>
    <cellStyle name="SAPBEXHLevel2X 2 3 3 4 2 2 3" xfId="22391"/>
    <cellStyle name="SAPBEXHLevel2X 2 3 3 4 2 3" xfId="22390"/>
    <cellStyle name="SAPBEXHLevel2X 2 3 3 4 2 3 2" xfId="22389"/>
    <cellStyle name="SAPBEXHLevel2X 2 3 3 4 2 4" xfId="22388"/>
    <cellStyle name="SAPBEXHLevel2X 2 3 3 4 3" xfId="22387"/>
    <cellStyle name="SAPBEXHLevel2X 2 3 3 4 3 2" xfId="22386"/>
    <cellStyle name="SAPBEXHLevel2X 2 3 3 4 4" xfId="22385"/>
    <cellStyle name="SAPBEXHLevel2X 2 3 3 5" xfId="22384"/>
    <cellStyle name="SAPBEXHLevel2X 2 3 3 5 2" xfId="22383"/>
    <cellStyle name="SAPBEXHLevel2X 2 3 3 5 2 2" xfId="22382"/>
    <cellStyle name="SAPBEXHLevel2X 2 3 3 5 2 2 2" xfId="22381"/>
    <cellStyle name="SAPBEXHLevel2X 2 3 3 5 2 2 2 2" xfId="22380"/>
    <cellStyle name="SAPBEXHLevel2X 2 3 3 5 2 2 3" xfId="22379"/>
    <cellStyle name="SAPBEXHLevel2X 2 3 3 5 2 3" xfId="22378"/>
    <cellStyle name="SAPBEXHLevel2X 2 3 3 5 2 3 2" xfId="22377"/>
    <cellStyle name="SAPBEXHLevel2X 2 3 3 5 2 4" xfId="22376"/>
    <cellStyle name="SAPBEXHLevel2X 2 3 3 5 3" xfId="22375"/>
    <cellStyle name="SAPBEXHLevel2X 2 3 3 5 3 2" xfId="22374"/>
    <cellStyle name="SAPBEXHLevel2X 2 3 3 5 3 2 2" xfId="22373"/>
    <cellStyle name="SAPBEXHLevel2X 2 3 3 5 3 3" xfId="22372"/>
    <cellStyle name="SAPBEXHLevel2X 2 3 3 5 4" xfId="22371"/>
    <cellStyle name="SAPBEXHLevel2X 2 3 3 5 4 2" xfId="22370"/>
    <cellStyle name="SAPBEXHLevel2X 2 3 3 5 5" xfId="22369"/>
    <cellStyle name="SAPBEXHLevel2X 2 3 3 6" xfId="22368"/>
    <cellStyle name="SAPBEXHLevel2X 2 3 3 6 2" xfId="22367"/>
    <cellStyle name="SAPBEXHLevel2X 2 3 3 6 2 2" xfId="22366"/>
    <cellStyle name="SAPBEXHLevel2X 2 3 3 6 2 2 2" xfId="22365"/>
    <cellStyle name="SAPBEXHLevel2X 2 3 3 6 2 2 2 2" xfId="22364"/>
    <cellStyle name="SAPBEXHLevel2X 2 3 3 6 2 2 3" xfId="22363"/>
    <cellStyle name="SAPBEXHLevel2X 2 3 3 6 2 3" xfId="22362"/>
    <cellStyle name="SAPBEXHLevel2X 2 3 3 6 2 3 2" xfId="22361"/>
    <cellStyle name="SAPBEXHLevel2X 2 3 3 6 2 4" xfId="22360"/>
    <cellStyle name="SAPBEXHLevel2X 2 3 3 6 3" xfId="22359"/>
    <cellStyle name="SAPBEXHLevel2X 2 3 3 6 3 2" xfId="22358"/>
    <cellStyle name="SAPBEXHLevel2X 2 3 3 6 4" xfId="22357"/>
    <cellStyle name="SAPBEXHLevel2X 2 3 3 7" xfId="22356"/>
    <cellStyle name="SAPBEXHLevel2X 2 3 3 7 2" xfId="22355"/>
    <cellStyle name="SAPBEXHLevel2X 2 3 3 7 2 2" xfId="22354"/>
    <cellStyle name="SAPBEXHLevel2X 2 3 3 7 2 2 2" xfId="22353"/>
    <cellStyle name="SAPBEXHLevel2X 2 3 3 7 2 2 2 2" xfId="22352"/>
    <cellStyle name="SAPBEXHLevel2X 2 3 3 7 2 2 3" xfId="22351"/>
    <cellStyle name="SAPBEXHLevel2X 2 3 3 7 2 3" xfId="22350"/>
    <cellStyle name="SAPBEXHLevel2X 2 3 3 7 2 3 2" xfId="22349"/>
    <cellStyle name="SAPBEXHLevel2X 2 3 3 7 2 4" xfId="22348"/>
    <cellStyle name="SAPBEXHLevel2X 2 3 3 7 3" xfId="22347"/>
    <cellStyle name="SAPBEXHLevel2X 2 3 3 7 3 2" xfId="22346"/>
    <cellStyle name="SAPBEXHLevel2X 2 3 3 7 3 2 2" xfId="22345"/>
    <cellStyle name="SAPBEXHLevel2X 2 3 3 7 3 3" xfId="22344"/>
    <cellStyle name="SAPBEXHLevel2X 2 3 3 7 4" xfId="22343"/>
    <cellStyle name="SAPBEXHLevel2X 2 3 3 7 4 2" xfId="22342"/>
    <cellStyle name="SAPBEXHLevel2X 2 3 3 7 5" xfId="22341"/>
    <cellStyle name="SAPBEXHLevel2X 2 3 4" xfId="22340"/>
    <cellStyle name="SAPBEXHLevel2X 2 3 4 2" xfId="22339"/>
    <cellStyle name="SAPBEXHLevel2X 2 3 4 2 2" xfId="22338"/>
    <cellStyle name="SAPBEXHLevel2X 2 3 4 2 2 2" xfId="22337"/>
    <cellStyle name="SAPBEXHLevel2X 2 3 4 2 2 2 2" xfId="22336"/>
    <cellStyle name="SAPBEXHLevel2X 2 3 4 2 2 3" xfId="22335"/>
    <cellStyle name="SAPBEXHLevel2X 2 3 4 2 3" xfId="22334"/>
    <cellStyle name="SAPBEXHLevel2X 2 3 4 2 3 2" xfId="22333"/>
    <cellStyle name="SAPBEXHLevel2X 2 3 4 2 4" xfId="22332"/>
    <cellStyle name="SAPBEXHLevel2X 2 3 4 3" xfId="22331"/>
    <cellStyle name="SAPBEXHLevel2X 2 3 4 3 2" xfId="22330"/>
    <cellStyle name="SAPBEXHLevel2X 2 3 5" xfId="22329"/>
    <cellStyle name="SAPBEXHLevel2X 2 3 5 2" xfId="22328"/>
    <cellStyle name="SAPBEXHLevel2X 2 3 5 2 2" xfId="22327"/>
    <cellStyle name="SAPBEXHLevel2X 2 3 5 2 2 2" xfId="22326"/>
    <cellStyle name="SAPBEXHLevel2X 2 3 5 2 2 2 2" xfId="22325"/>
    <cellStyle name="SAPBEXHLevel2X 2 3 5 2 2 3" xfId="22324"/>
    <cellStyle name="SAPBEXHLevel2X 2 3 5 2 3" xfId="22323"/>
    <cellStyle name="SAPBEXHLevel2X 2 3 5 2 3 2" xfId="22322"/>
    <cellStyle name="SAPBEXHLevel2X 2 3 5 2 4" xfId="22321"/>
    <cellStyle name="SAPBEXHLevel2X 2 3 6" xfId="22320"/>
    <cellStyle name="SAPBEXHLevel2X 2 3 6 2" xfId="22319"/>
    <cellStyle name="SAPBEXHLevel2X 2 3 6 2 2" xfId="22318"/>
    <cellStyle name="SAPBEXHLevel2X 2 3 6 2 2 2" xfId="22317"/>
    <cellStyle name="SAPBEXHLevel2X 2 3 6 2 2 2 2" xfId="22316"/>
    <cellStyle name="SAPBEXHLevel2X 2 3 6 2 2 3" xfId="22315"/>
    <cellStyle name="SAPBEXHLevel2X 2 3 6 2 3" xfId="22314"/>
    <cellStyle name="SAPBEXHLevel2X 2 3 6 2 3 2" xfId="22313"/>
    <cellStyle name="SAPBEXHLevel2X 2 3 6 2 4" xfId="22312"/>
    <cellStyle name="SAPBEXHLevel2X 2 3 6 3" xfId="22311"/>
    <cellStyle name="SAPBEXHLevel2X 2 3 6 3 2" xfId="22310"/>
    <cellStyle name="SAPBEXHLevel2X 2 3 6 4" xfId="22309"/>
    <cellStyle name="SAPBEXHLevel2X 2 3 7" xfId="22308"/>
    <cellStyle name="SAPBEXHLevel2X 2 3 7 2" xfId="22307"/>
    <cellStyle name="SAPBEXHLevel2X 2 3 7 2 2" xfId="22306"/>
    <cellStyle name="SAPBEXHLevel2X 2 3 7 2 2 2" xfId="22305"/>
    <cellStyle name="SAPBEXHLevel2X 2 3 7 2 2 2 2" xfId="22304"/>
    <cellStyle name="SAPBEXHLevel2X 2 3 7 2 2 3" xfId="22303"/>
    <cellStyle name="SAPBEXHLevel2X 2 3 7 2 3" xfId="22302"/>
    <cellStyle name="SAPBEXHLevel2X 2 3 7 2 3 2" xfId="22301"/>
    <cellStyle name="SAPBEXHLevel2X 2 3 7 2 4" xfId="22300"/>
    <cellStyle name="SAPBEXHLevel2X 2 3 7 3" xfId="22299"/>
    <cellStyle name="SAPBEXHLevel2X 2 3 7 3 2" xfId="22298"/>
    <cellStyle name="SAPBEXHLevel2X 2 3 7 3 2 2" xfId="22297"/>
    <cellStyle name="SAPBEXHLevel2X 2 3 7 3 3" xfId="22296"/>
    <cellStyle name="SAPBEXHLevel2X 2 3 7 4" xfId="22295"/>
    <cellStyle name="SAPBEXHLevel2X 2 3 7 4 2" xfId="22294"/>
    <cellStyle name="SAPBEXHLevel2X 2 3 7 5" xfId="22293"/>
    <cellStyle name="SAPBEXHLevel2X 2 3 8" xfId="22292"/>
    <cellStyle name="SAPBEXHLevel2X 2 3 8 2" xfId="22291"/>
    <cellStyle name="SAPBEXHLevel2X 2 3 8 2 2" xfId="22290"/>
    <cellStyle name="SAPBEXHLevel2X 2 3 8 2 2 2" xfId="22289"/>
    <cellStyle name="SAPBEXHLevel2X 2 3 8 2 2 2 2" xfId="22288"/>
    <cellStyle name="SAPBEXHLevel2X 2 3 8 2 2 3" xfId="22287"/>
    <cellStyle name="SAPBEXHLevel2X 2 3 8 2 3" xfId="22286"/>
    <cellStyle name="SAPBEXHLevel2X 2 3 8 2 3 2" xfId="22285"/>
    <cellStyle name="SAPBEXHLevel2X 2 3 8 2 4" xfId="22284"/>
    <cellStyle name="SAPBEXHLevel2X 2 3 8 3" xfId="22283"/>
    <cellStyle name="SAPBEXHLevel2X 2 3 8 3 2" xfId="22282"/>
    <cellStyle name="SAPBEXHLevel2X 2 3 8 4" xfId="22281"/>
    <cellStyle name="SAPBEXHLevel2X 2 3 9" xfId="22280"/>
    <cellStyle name="SAPBEXHLevel2X 2 3 9 2" xfId="22279"/>
    <cellStyle name="SAPBEXHLevel2X 2 3 9 2 2" xfId="22278"/>
    <cellStyle name="SAPBEXHLevel2X 2 3 9 2 2 2" xfId="22277"/>
    <cellStyle name="SAPBEXHLevel2X 2 3 9 2 2 2 2" xfId="22276"/>
    <cellStyle name="SAPBEXHLevel2X 2 3 9 2 2 3" xfId="22275"/>
    <cellStyle name="SAPBEXHLevel2X 2 3 9 2 3" xfId="22274"/>
    <cellStyle name="SAPBEXHLevel2X 2 3 9 2 3 2" xfId="22273"/>
    <cellStyle name="SAPBEXHLevel2X 2 3 9 2 4" xfId="22272"/>
    <cellStyle name="SAPBEXHLevel2X 2 3 9 3" xfId="22271"/>
    <cellStyle name="SAPBEXHLevel2X 2 3 9 3 2" xfId="22270"/>
    <cellStyle name="SAPBEXHLevel2X 2 3 9 3 2 2" xfId="22269"/>
    <cellStyle name="SAPBEXHLevel2X 2 3 9 3 3" xfId="22268"/>
    <cellStyle name="SAPBEXHLevel2X 2 3 9 4" xfId="22267"/>
    <cellStyle name="SAPBEXHLevel2X 2 3 9 4 2" xfId="22266"/>
    <cellStyle name="SAPBEXHLevel2X 2 3 9 5" xfId="22265"/>
    <cellStyle name="SAPBEXHLevel2X 2 4" xfId="22264"/>
    <cellStyle name="SAPBEXHLevel2X 2 4 2" xfId="22263"/>
    <cellStyle name="SAPBEXHLevel2X 2 4 2 2" xfId="22262"/>
    <cellStyle name="SAPBEXHLevel2X 2 4 2 2 2" xfId="22261"/>
    <cellStyle name="SAPBEXHLevel2X 2 4 2 2 2 2" xfId="22260"/>
    <cellStyle name="SAPBEXHLevel2X 2 4 2 2 2 2 2" xfId="22259"/>
    <cellStyle name="SAPBEXHLevel2X 2 4 2 2 2 2 2 2" xfId="22258"/>
    <cellStyle name="SAPBEXHLevel2X 2 4 2 2 2 2 3" xfId="22257"/>
    <cellStyle name="SAPBEXHLevel2X 2 4 2 2 2 3" xfId="22256"/>
    <cellStyle name="SAPBEXHLevel2X 2 4 2 2 2 3 2" xfId="22255"/>
    <cellStyle name="SAPBEXHLevel2X 2 4 2 2 2 4" xfId="22254"/>
    <cellStyle name="SAPBEXHLevel2X 2 4 2 2 3" xfId="22253"/>
    <cellStyle name="SAPBEXHLevel2X 2 4 2 2 3 2" xfId="22252"/>
    <cellStyle name="SAPBEXHLevel2X 2 4 2 3" xfId="22251"/>
    <cellStyle name="SAPBEXHLevel2X 2 4 2 3 2" xfId="22250"/>
    <cellStyle name="SAPBEXHLevel2X 2 4 2 3 2 2" xfId="22249"/>
    <cellStyle name="SAPBEXHLevel2X 2 4 2 3 2 2 2" xfId="22248"/>
    <cellStyle name="SAPBEXHLevel2X 2 4 2 3 2 2 2 2" xfId="22247"/>
    <cellStyle name="SAPBEXHLevel2X 2 4 2 3 2 2 3" xfId="22246"/>
    <cellStyle name="SAPBEXHLevel2X 2 4 2 3 2 3" xfId="22245"/>
    <cellStyle name="SAPBEXHLevel2X 2 4 2 3 2 3 2" xfId="22244"/>
    <cellStyle name="SAPBEXHLevel2X 2 4 2 3 2 4" xfId="22243"/>
    <cellStyle name="SAPBEXHLevel2X 2 4 2 4" xfId="22242"/>
    <cellStyle name="SAPBEXHLevel2X 2 4 2 4 2" xfId="22241"/>
    <cellStyle name="SAPBEXHLevel2X 2 4 2 4 2 2" xfId="22240"/>
    <cellStyle name="SAPBEXHLevel2X 2 4 2 4 2 2 2" xfId="22239"/>
    <cellStyle name="SAPBEXHLevel2X 2 4 2 4 2 2 2 2" xfId="22238"/>
    <cellStyle name="SAPBEXHLevel2X 2 4 2 4 2 2 3" xfId="22237"/>
    <cellStyle name="SAPBEXHLevel2X 2 4 2 4 2 3" xfId="22236"/>
    <cellStyle name="SAPBEXHLevel2X 2 4 2 4 2 3 2" xfId="22235"/>
    <cellStyle name="SAPBEXHLevel2X 2 4 2 4 2 4" xfId="22234"/>
    <cellStyle name="SAPBEXHLevel2X 2 4 2 4 3" xfId="22233"/>
    <cellStyle name="SAPBEXHLevel2X 2 4 2 4 3 2" xfId="22232"/>
    <cellStyle name="SAPBEXHLevel2X 2 4 2 4 4" xfId="22231"/>
    <cellStyle name="SAPBEXHLevel2X 2 4 2 5" xfId="22230"/>
    <cellStyle name="SAPBEXHLevel2X 2 4 2 5 2" xfId="22229"/>
    <cellStyle name="SAPBEXHLevel2X 2 4 2 5 2 2" xfId="22228"/>
    <cellStyle name="SAPBEXHLevel2X 2 4 2 5 2 2 2" xfId="22227"/>
    <cellStyle name="SAPBEXHLevel2X 2 4 2 5 2 2 2 2" xfId="22226"/>
    <cellStyle name="SAPBEXHLevel2X 2 4 2 5 2 2 3" xfId="22225"/>
    <cellStyle name="SAPBEXHLevel2X 2 4 2 5 2 3" xfId="22224"/>
    <cellStyle name="SAPBEXHLevel2X 2 4 2 5 2 3 2" xfId="22223"/>
    <cellStyle name="SAPBEXHLevel2X 2 4 2 5 2 4" xfId="22222"/>
    <cellStyle name="SAPBEXHLevel2X 2 4 2 5 3" xfId="22221"/>
    <cellStyle name="SAPBEXHLevel2X 2 4 2 5 3 2" xfId="22220"/>
    <cellStyle name="SAPBEXHLevel2X 2 4 2 5 3 2 2" xfId="22219"/>
    <cellStyle name="SAPBEXHLevel2X 2 4 2 5 3 3" xfId="22218"/>
    <cellStyle name="SAPBEXHLevel2X 2 4 2 5 4" xfId="22217"/>
    <cellStyle name="SAPBEXHLevel2X 2 4 2 5 4 2" xfId="22216"/>
    <cellStyle name="SAPBEXHLevel2X 2 4 2 5 5" xfId="22215"/>
    <cellStyle name="SAPBEXHLevel2X 2 4 2 6" xfId="22214"/>
    <cellStyle name="SAPBEXHLevel2X 2 4 2 6 2" xfId="22213"/>
    <cellStyle name="SAPBEXHLevel2X 2 4 2 6 2 2" xfId="22212"/>
    <cellStyle name="SAPBEXHLevel2X 2 4 2 6 2 2 2" xfId="22211"/>
    <cellStyle name="SAPBEXHLevel2X 2 4 2 6 2 2 2 2" xfId="22210"/>
    <cellStyle name="SAPBEXHLevel2X 2 4 2 6 2 2 3" xfId="22209"/>
    <cellStyle name="SAPBEXHLevel2X 2 4 2 6 2 3" xfId="22208"/>
    <cellStyle name="SAPBEXHLevel2X 2 4 2 6 2 3 2" xfId="22207"/>
    <cellStyle name="SAPBEXHLevel2X 2 4 2 6 2 4" xfId="22206"/>
    <cellStyle name="SAPBEXHLevel2X 2 4 2 6 3" xfId="22205"/>
    <cellStyle name="SAPBEXHLevel2X 2 4 2 6 3 2" xfId="22204"/>
    <cellStyle name="SAPBEXHLevel2X 2 4 2 6 4" xfId="22203"/>
    <cellStyle name="SAPBEXHLevel2X 2 4 2 7" xfId="22202"/>
    <cellStyle name="SAPBEXHLevel2X 2 4 2 7 2" xfId="22201"/>
    <cellStyle name="SAPBEXHLevel2X 2 4 2 7 2 2" xfId="22200"/>
    <cellStyle name="SAPBEXHLevel2X 2 4 2 7 2 2 2" xfId="22199"/>
    <cellStyle name="SAPBEXHLevel2X 2 4 2 7 2 2 2 2" xfId="22198"/>
    <cellStyle name="SAPBEXHLevel2X 2 4 2 7 2 2 3" xfId="22197"/>
    <cellStyle name="SAPBEXHLevel2X 2 4 2 7 2 3" xfId="22196"/>
    <cellStyle name="SAPBEXHLevel2X 2 4 2 7 2 3 2" xfId="22195"/>
    <cellStyle name="SAPBEXHLevel2X 2 4 2 7 2 4" xfId="22194"/>
    <cellStyle name="SAPBEXHLevel2X 2 4 2 7 3" xfId="22193"/>
    <cellStyle name="SAPBEXHLevel2X 2 4 2 7 3 2" xfId="22192"/>
    <cellStyle name="SAPBEXHLevel2X 2 4 2 7 3 2 2" xfId="22191"/>
    <cellStyle name="SAPBEXHLevel2X 2 4 2 7 3 3" xfId="22190"/>
    <cellStyle name="SAPBEXHLevel2X 2 4 2 7 4" xfId="22189"/>
    <cellStyle name="SAPBEXHLevel2X 2 4 2 7 4 2" xfId="22188"/>
    <cellStyle name="SAPBEXHLevel2X 2 4 2 7 5" xfId="22187"/>
    <cellStyle name="SAPBEXHLevel2X 2 4 3" xfId="22186"/>
    <cellStyle name="SAPBEXHLevel2X 2 4 3 2" xfId="22185"/>
    <cellStyle name="SAPBEXHLevel2X 2 4 3 2 2" xfId="22184"/>
    <cellStyle name="SAPBEXHLevel2X 2 4 3 2 2 2" xfId="22183"/>
    <cellStyle name="SAPBEXHLevel2X 2 4 3 2 2 2 2" xfId="22182"/>
    <cellStyle name="SAPBEXHLevel2X 2 4 3 2 2 3" xfId="22181"/>
    <cellStyle name="SAPBEXHLevel2X 2 4 3 2 3" xfId="22180"/>
    <cellStyle name="SAPBEXHLevel2X 2 4 3 2 3 2" xfId="22179"/>
    <cellStyle name="SAPBEXHLevel2X 2 4 3 2 4" xfId="22178"/>
    <cellStyle name="SAPBEXHLevel2X 2 4 3 3" xfId="22177"/>
    <cellStyle name="SAPBEXHLevel2X 2 4 3 3 2" xfId="22176"/>
    <cellStyle name="SAPBEXHLevel2X 2 4 4" xfId="22175"/>
    <cellStyle name="SAPBEXHLevel2X 2 4 4 2" xfId="22174"/>
    <cellStyle name="SAPBEXHLevel2X 2 4 4 2 2" xfId="22173"/>
    <cellStyle name="SAPBEXHLevel2X 2 4 4 2 2 2" xfId="22172"/>
    <cellStyle name="SAPBEXHLevel2X 2 4 4 2 2 2 2" xfId="22171"/>
    <cellStyle name="SAPBEXHLevel2X 2 4 4 2 2 3" xfId="22170"/>
    <cellStyle name="SAPBEXHLevel2X 2 4 4 2 3" xfId="22169"/>
    <cellStyle name="SAPBEXHLevel2X 2 4 4 2 3 2" xfId="22168"/>
    <cellStyle name="SAPBEXHLevel2X 2 4 4 2 4" xfId="22167"/>
    <cellStyle name="SAPBEXHLevel2X 2 4 5" xfId="22166"/>
    <cellStyle name="SAPBEXHLevel2X 2 4 5 2" xfId="22165"/>
    <cellStyle name="SAPBEXHLevel2X 2 4 5 2 2" xfId="22164"/>
    <cellStyle name="SAPBEXHLevel2X 2 4 5 2 2 2" xfId="22163"/>
    <cellStyle name="SAPBEXHLevel2X 2 4 5 2 2 2 2" xfId="22162"/>
    <cellStyle name="SAPBEXHLevel2X 2 4 5 2 2 3" xfId="22161"/>
    <cellStyle name="SAPBEXHLevel2X 2 4 5 2 3" xfId="22160"/>
    <cellStyle name="SAPBEXHLevel2X 2 4 5 2 3 2" xfId="22159"/>
    <cellStyle name="SAPBEXHLevel2X 2 4 5 2 4" xfId="22158"/>
    <cellStyle name="SAPBEXHLevel2X 2 4 5 3" xfId="22157"/>
    <cellStyle name="SAPBEXHLevel2X 2 4 5 3 2" xfId="22156"/>
    <cellStyle name="SAPBEXHLevel2X 2 4 5 4" xfId="22155"/>
    <cellStyle name="SAPBEXHLevel2X 2 4 6" xfId="22154"/>
    <cellStyle name="SAPBEXHLevel2X 2 4 6 2" xfId="22153"/>
    <cellStyle name="SAPBEXHLevel2X 2 4 6 2 2" xfId="22152"/>
    <cellStyle name="SAPBEXHLevel2X 2 4 6 2 2 2" xfId="22151"/>
    <cellStyle name="SAPBEXHLevel2X 2 4 6 2 2 2 2" xfId="22150"/>
    <cellStyle name="SAPBEXHLevel2X 2 4 6 2 2 3" xfId="22149"/>
    <cellStyle name="SAPBEXHLevel2X 2 4 6 2 3" xfId="22148"/>
    <cellStyle name="SAPBEXHLevel2X 2 4 6 2 3 2" xfId="22147"/>
    <cellStyle name="SAPBEXHLevel2X 2 4 6 2 4" xfId="22146"/>
    <cellStyle name="SAPBEXHLevel2X 2 4 6 3" xfId="22145"/>
    <cellStyle name="SAPBEXHLevel2X 2 4 6 3 2" xfId="22144"/>
    <cellStyle name="SAPBEXHLevel2X 2 4 6 3 2 2" xfId="22143"/>
    <cellStyle name="SAPBEXHLevel2X 2 4 6 3 3" xfId="22142"/>
    <cellStyle name="SAPBEXHLevel2X 2 4 6 4" xfId="22141"/>
    <cellStyle name="SAPBEXHLevel2X 2 4 6 4 2" xfId="22140"/>
    <cellStyle name="SAPBEXHLevel2X 2 4 6 5" xfId="22139"/>
    <cellStyle name="SAPBEXHLevel2X 2 4 7" xfId="22138"/>
    <cellStyle name="SAPBEXHLevel2X 2 4 7 2" xfId="22137"/>
    <cellStyle name="SAPBEXHLevel2X 2 4 7 2 2" xfId="22136"/>
    <cellStyle name="SAPBEXHLevel2X 2 4 7 2 2 2" xfId="22135"/>
    <cellStyle name="SAPBEXHLevel2X 2 4 7 2 2 2 2" xfId="22134"/>
    <cellStyle name="SAPBEXHLevel2X 2 4 7 2 2 3" xfId="22133"/>
    <cellStyle name="SAPBEXHLevel2X 2 4 7 2 3" xfId="22132"/>
    <cellStyle name="SAPBEXHLevel2X 2 4 7 2 3 2" xfId="22131"/>
    <cellStyle name="SAPBEXHLevel2X 2 4 7 2 4" xfId="22130"/>
    <cellStyle name="SAPBEXHLevel2X 2 4 7 3" xfId="22129"/>
    <cellStyle name="SAPBEXHLevel2X 2 4 7 3 2" xfId="22128"/>
    <cellStyle name="SAPBEXHLevel2X 2 4 7 4" xfId="22127"/>
    <cellStyle name="SAPBEXHLevel2X 2 4 8" xfId="22126"/>
    <cellStyle name="SAPBEXHLevel2X 2 4 8 2" xfId="22125"/>
    <cellStyle name="SAPBEXHLevel2X 2 4 8 2 2" xfId="22124"/>
    <cellStyle name="SAPBEXHLevel2X 2 4 8 2 2 2" xfId="22123"/>
    <cellStyle name="SAPBEXHLevel2X 2 4 8 2 2 2 2" xfId="22122"/>
    <cellStyle name="SAPBEXHLevel2X 2 4 8 2 2 3" xfId="22121"/>
    <cellStyle name="SAPBEXHLevel2X 2 4 8 2 3" xfId="22120"/>
    <cellStyle name="SAPBEXHLevel2X 2 4 8 2 3 2" xfId="22119"/>
    <cellStyle name="SAPBEXHLevel2X 2 4 8 2 4" xfId="22118"/>
    <cellStyle name="SAPBEXHLevel2X 2 4 8 3" xfId="22117"/>
    <cellStyle name="SAPBEXHLevel2X 2 4 8 3 2" xfId="22116"/>
    <cellStyle name="SAPBEXHLevel2X 2 4 8 3 2 2" xfId="22115"/>
    <cellStyle name="SAPBEXHLevel2X 2 4 8 3 3" xfId="22114"/>
    <cellStyle name="SAPBEXHLevel2X 2 4 8 4" xfId="22113"/>
    <cellStyle name="SAPBEXHLevel2X 2 4 8 4 2" xfId="22112"/>
    <cellStyle name="SAPBEXHLevel2X 2 4 8 5" xfId="22111"/>
    <cellStyle name="SAPBEXHLevel2X 2 5" xfId="22110"/>
    <cellStyle name="SAPBEXHLevel2X 2 5 2" xfId="22109"/>
    <cellStyle name="SAPBEXHLevel2X 2 5 2 2" xfId="22108"/>
    <cellStyle name="SAPBEXHLevel2X 2 5 2 2 2" xfId="22107"/>
    <cellStyle name="SAPBEXHLevel2X 2 5 2 2 2 2" xfId="22106"/>
    <cellStyle name="SAPBEXHLevel2X 2 5 2 2 2 2 2" xfId="22105"/>
    <cellStyle name="SAPBEXHLevel2X 2 5 2 2 2 2 2 2" xfId="22104"/>
    <cellStyle name="SAPBEXHLevel2X 2 5 2 2 2 2 3" xfId="22103"/>
    <cellStyle name="SAPBEXHLevel2X 2 5 2 2 2 3" xfId="22102"/>
    <cellStyle name="SAPBEXHLevel2X 2 5 2 2 2 3 2" xfId="22101"/>
    <cellStyle name="SAPBEXHLevel2X 2 5 2 2 2 4" xfId="22100"/>
    <cellStyle name="SAPBEXHLevel2X 2 5 2 2 3" xfId="22099"/>
    <cellStyle name="SAPBEXHLevel2X 2 5 2 2 3 2" xfId="22098"/>
    <cellStyle name="SAPBEXHLevel2X 2 5 2 3" xfId="22097"/>
    <cellStyle name="SAPBEXHLevel2X 2 5 2 3 2" xfId="22096"/>
    <cellStyle name="SAPBEXHLevel2X 2 5 2 3 2 2" xfId="22095"/>
    <cellStyle name="SAPBEXHLevel2X 2 5 2 3 2 2 2" xfId="22094"/>
    <cellStyle name="SAPBEXHLevel2X 2 5 2 3 2 2 2 2" xfId="22093"/>
    <cellStyle name="SAPBEXHLevel2X 2 5 2 3 2 2 3" xfId="22092"/>
    <cellStyle name="SAPBEXHLevel2X 2 5 2 3 2 3" xfId="22091"/>
    <cellStyle name="SAPBEXHLevel2X 2 5 2 3 2 3 2" xfId="22090"/>
    <cellStyle name="SAPBEXHLevel2X 2 5 2 3 2 4" xfId="22089"/>
    <cellStyle name="SAPBEXHLevel2X 2 5 2 4" xfId="22088"/>
    <cellStyle name="SAPBEXHLevel2X 2 5 2 4 2" xfId="22087"/>
    <cellStyle name="SAPBEXHLevel2X 2 5 2 4 2 2" xfId="22086"/>
    <cellStyle name="SAPBEXHLevel2X 2 5 2 4 2 2 2" xfId="22085"/>
    <cellStyle name="SAPBEXHLevel2X 2 5 2 4 2 2 2 2" xfId="22084"/>
    <cellStyle name="SAPBEXHLevel2X 2 5 2 4 2 2 3" xfId="22083"/>
    <cellStyle name="SAPBEXHLevel2X 2 5 2 4 2 3" xfId="22082"/>
    <cellStyle name="SAPBEXHLevel2X 2 5 2 4 2 3 2" xfId="22081"/>
    <cellStyle name="SAPBEXHLevel2X 2 5 2 4 2 4" xfId="22080"/>
    <cellStyle name="SAPBEXHLevel2X 2 5 2 4 3" xfId="22079"/>
    <cellStyle name="SAPBEXHLevel2X 2 5 2 4 3 2" xfId="22078"/>
    <cellStyle name="SAPBEXHLevel2X 2 5 2 4 4" xfId="22077"/>
    <cellStyle name="SAPBEXHLevel2X 2 5 2 5" xfId="22076"/>
    <cellStyle name="SAPBEXHLevel2X 2 5 2 5 2" xfId="22075"/>
    <cellStyle name="SAPBEXHLevel2X 2 5 2 5 2 2" xfId="22074"/>
    <cellStyle name="SAPBEXHLevel2X 2 5 2 5 2 2 2" xfId="22073"/>
    <cellStyle name="SAPBEXHLevel2X 2 5 2 5 2 2 2 2" xfId="22072"/>
    <cellStyle name="SAPBEXHLevel2X 2 5 2 5 2 2 3" xfId="22071"/>
    <cellStyle name="SAPBEXHLevel2X 2 5 2 5 2 3" xfId="22070"/>
    <cellStyle name="SAPBEXHLevel2X 2 5 2 5 2 3 2" xfId="22069"/>
    <cellStyle name="SAPBEXHLevel2X 2 5 2 5 2 4" xfId="22068"/>
    <cellStyle name="SAPBEXHLevel2X 2 5 2 5 3" xfId="22067"/>
    <cellStyle name="SAPBEXHLevel2X 2 5 2 5 3 2" xfId="22066"/>
    <cellStyle name="SAPBEXHLevel2X 2 5 2 5 3 2 2" xfId="22065"/>
    <cellStyle name="SAPBEXHLevel2X 2 5 2 5 3 3" xfId="22064"/>
    <cellStyle name="SAPBEXHLevel2X 2 5 2 5 4" xfId="22063"/>
    <cellStyle name="SAPBEXHLevel2X 2 5 2 5 4 2" xfId="22062"/>
    <cellStyle name="SAPBEXHLevel2X 2 5 2 5 5" xfId="22061"/>
    <cellStyle name="SAPBEXHLevel2X 2 5 2 6" xfId="22060"/>
    <cellStyle name="SAPBEXHLevel2X 2 5 2 6 2" xfId="22059"/>
    <cellStyle name="SAPBEXHLevel2X 2 5 2 6 2 2" xfId="22058"/>
    <cellStyle name="SAPBEXHLevel2X 2 5 2 6 2 2 2" xfId="22057"/>
    <cellStyle name="SAPBEXHLevel2X 2 5 2 6 2 2 2 2" xfId="22056"/>
    <cellStyle name="SAPBEXHLevel2X 2 5 2 6 2 2 3" xfId="22055"/>
    <cellStyle name="SAPBEXHLevel2X 2 5 2 6 2 3" xfId="22054"/>
    <cellStyle name="SAPBEXHLevel2X 2 5 2 6 2 3 2" xfId="22053"/>
    <cellStyle name="SAPBEXHLevel2X 2 5 2 6 2 4" xfId="22052"/>
    <cellStyle name="SAPBEXHLevel2X 2 5 2 6 3" xfId="22051"/>
    <cellStyle name="SAPBEXHLevel2X 2 5 2 6 3 2" xfId="22050"/>
    <cellStyle name="SAPBEXHLevel2X 2 5 2 6 4" xfId="22049"/>
    <cellStyle name="SAPBEXHLevel2X 2 5 2 7" xfId="22048"/>
    <cellStyle name="SAPBEXHLevel2X 2 5 2 7 2" xfId="22047"/>
    <cellStyle name="SAPBEXHLevel2X 2 5 2 7 2 2" xfId="22046"/>
    <cellStyle name="SAPBEXHLevel2X 2 5 2 7 2 2 2" xfId="22045"/>
    <cellStyle name="SAPBEXHLevel2X 2 5 2 7 2 2 2 2" xfId="22044"/>
    <cellStyle name="SAPBEXHLevel2X 2 5 2 7 2 2 3" xfId="22043"/>
    <cellStyle name="SAPBEXHLevel2X 2 5 2 7 2 3" xfId="22042"/>
    <cellStyle name="SAPBEXHLevel2X 2 5 2 7 2 3 2" xfId="22041"/>
    <cellStyle name="SAPBEXHLevel2X 2 5 2 7 2 4" xfId="22040"/>
    <cellStyle name="SAPBEXHLevel2X 2 5 2 7 3" xfId="22039"/>
    <cellStyle name="SAPBEXHLevel2X 2 5 2 7 3 2" xfId="22038"/>
    <cellStyle name="SAPBEXHLevel2X 2 5 2 7 3 2 2" xfId="22037"/>
    <cellStyle name="SAPBEXHLevel2X 2 5 2 7 3 3" xfId="22036"/>
    <cellStyle name="SAPBEXHLevel2X 2 5 2 7 4" xfId="22035"/>
    <cellStyle name="SAPBEXHLevel2X 2 5 2 7 4 2" xfId="22034"/>
    <cellStyle name="SAPBEXHLevel2X 2 5 2 7 5" xfId="22033"/>
    <cellStyle name="SAPBEXHLevel2X 2 5 3" xfId="22032"/>
    <cellStyle name="SAPBEXHLevel2X 2 5 3 2" xfId="22031"/>
    <cellStyle name="SAPBEXHLevel2X 2 5 3 2 2" xfId="22030"/>
    <cellStyle name="SAPBEXHLevel2X 2 5 3 2 2 2" xfId="22029"/>
    <cellStyle name="SAPBEXHLevel2X 2 5 3 2 2 2 2" xfId="22028"/>
    <cellStyle name="SAPBEXHLevel2X 2 5 3 2 2 3" xfId="22027"/>
    <cellStyle name="SAPBEXHLevel2X 2 5 3 2 3" xfId="22026"/>
    <cellStyle name="SAPBEXHLevel2X 2 5 3 2 3 2" xfId="22025"/>
    <cellStyle name="SAPBEXHLevel2X 2 5 3 2 4" xfId="22024"/>
    <cellStyle name="SAPBEXHLevel2X 2 5 3 3" xfId="22023"/>
    <cellStyle name="SAPBEXHLevel2X 2 5 3 3 2" xfId="22022"/>
    <cellStyle name="SAPBEXHLevel2X 2 5 4" xfId="22021"/>
    <cellStyle name="SAPBEXHLevel2X 2 5 4 2" xfId="22020"/>
    <cellStyle name="SAPBEXHLevel2X 2 5 4 2 2" xfId="22019"/>
    <cellStyle name="SAPBEXHLevel2X 2 5 4 2 2 2" xfId="22018"/>
    <cellStyle name="SAPBEXHLevel2X 2 5 4 2 2 2 2" xfId="22017"/>
    <cellStyle name="SAPBEXHLevel2X 2 5 4 2 2 3" xfId="22016"/>
    <cellStyle name="SAPBEXHLevel2X 2 5 4 2 3" xfId="22015"/>
    <cellStyle name="SAPBEXHLevel2X 2 5 4 2 3 2" xfId="22014"/>
    <cellStyle name="SAPBEXHLevel2X 2 5 4 2 4" xfId="22013"/>
    <cellStyle name="SAPBEXHLevel2X 2 5 5" xfId="22012"/>
    <cellStyle name="SAPBEXHLevel2X 2 5 5 2" xfId="22011"/>
    <cellStyle name="SAPBEXHLevel2X 2 5 5 2 2" xfId="22010"/>
    <cellStyle name="SAPBEXHLevel2X 2 5 5 2 2 2" xfId="22009"/>
    <cellStyle name="SAPBEXHLevel2X 2 5 5 2 2 2 2" xfId="22008"/>
    <cellStyle name="SAPBEXHLevel2X 2 5 5 2 2 3" xfId="22007"/>
    <cellStyle name="SAPBEXHLevel2X 2 5 5 2 3" xfId="22006"/>
    <cellStyle name="SAPBEXHLevel2X 2 5 5 2 3 2" xfId="22005"/>
    <cellStyle name="SAPBEXHLevel2X 2 5 5 2 4" xfId="22004"/>
    <cellStyle name="SAPBEXHLevel2X 2 5 5 3" xfId="22003"/>
    <cellStyle name="SAPBEXHLevel2X 2 5 5 3 2" xfId="22002"/>
    <cellStyle name="SAPBEXHLevel2X 2 5 5 4" xfId="22001"/>
    <cellStyle name="SAPBEXHLevel2X 2 5 6" xfId="22000"/>
    <cellStyle name="SAPBEXHLevel2X 2 5 6 2" xfId="21999"/>
    <cellStyle name="SAPBEXHLevel2X 2 5 6 2 2" xfId="21998"/>
    <cellStyle name="SAPBEXHLevel2X 2 5 6 2 2 2" xfId="21997"/>
    <cellStyle name="SAPBEXHLevel2X 2 5 6 2 2 2 2" xfId="21996"/>
    <cellStyle name="SAPBEXHLevel2X 2 5 6 2 2 3" xfId="21995"/>
    <cellStyle name="SAPBEXHLevel2X 2 5 6 2 3" xfId="21994"/>
    <cellStyle name="SAPBEXHLevel2X 2 5 6 2 3 2" xfId="21993"/>
    <cellStyle name="SAPBEXHLevel2X 2 5 6 2 4" xfId="21992"/>
    <cellStyle name="SAPBEXHLevel2X 2 5 6 3" xfId="21991"/>
    <cellStyle name="SAPBEXHLevel2X 2 5 6 3 2" xfId="21990"/>
    <cellStyle name="SAPBEXHLevel2X 2 5 6 3 2 2" xfId="21989"/>
    <cellStyle name="SAPBEXHLevel2X 2 5 6 3 3" xfId="21988"/>
    <cellStyle name="SAPBEXHLevel2X 2 5 6 4" xfId="21987"/>
    <cellStyle name="SAPBEXHLevel2X 2 5 6 4 2" xfId="21986"/>
    <cellStyle name="SAPBEXHLevel2X 2 5 6 5" xfId="21985"/>
    <cellStyle name="SAPBEXHLevel2X 2 5 7" xfId="21984"/>
    <cellStyle name="SAPBEXHLevel2X 2 5 7 2" xfId="21983"/>
    <cellStyle name="SAPBEXHLevel2X 2 5 7 2 2" xfId="21982"/>
    <cellStyle name="SAPBEXHLevel2X 2 5 7 2 2 2" xfId="21981"/>
    <cellStyle name="SAPBEXHLevel2X 2 5 7 2 2 2 2" xfId="21980"/>
    <cellStyle name="SAPBEXHLevel2X 2 5 7 2 2 3" xfId="21979"/>
    <cellStyle name="SAPBEXHLevel2X 2 5 7 2 3" xfId="21978"/>
    <cellStyle name="SAPBEXHLevel2X 2 5 7 2 3 2" xfId="21977"/>
    <cellStyle name="SAPBEXHLevel2X 2 5 7 2 4" xfId="21976"/>
    <cellStyle name="SAPBEXHLevel2X 2 5 7 3" xfId="21975"/>
    <cellStyle name="SAPBEXHLevel2X 2 5 7 3 2" xfId="21974"/>
    <cellStyle name="SAPBEXHLevel2X 2 5 7 4" xfId="21973"/>
    <cellStyle name="SAPBEXHLevel2X 2 5 8" xfId="21972"/>
    <cellStyle name="SAPBEXHLevel2X 2 5 8 2" xfId="21971"/>
    <cellStyle name="SAPBEXHLevel2X 2 5 8 2 2" xfId="21970"/>
    <cellStyle name="SAPBEXHLevel2X 2 5 8 2 2 2" xfId="21969"/>
    <cellStyle name="SAPBEXHLevel2X 2 5 8 2 2 2 2" xfId="21968"/>
    <cellStyle name="SAPBEXHLevel2X 2 5 8 2 2 3" xfId="21967"/>
    <cellStyle name="SAPBEXHLevel2X 2 5 8 2 3" xfId="21966"/>
    <cellStyle name="SAPBEXHLevel2X 2 5 8 2 3 2" xfId="21965"/>
    <cellStyle name="SAPBEXHLevel2X 2 5 8 2 4" xfId="21964"/>
    <cellStyle name="SAPBEXHLevel2X 2 5 8 3" xfId="21963"/>
    <cellStyle name="SAPBEXHLevel2X 2 5 8 3 2" xfId="21962"/>
    <cellStyle name="SAPBEXHLevel2X 2 5 8 3 2 2" xfId="21961"/>
    <cellStyle name="SAPBEXHLevel2X 2 5 8 3 3" xfId="21960"/>
    <cellStyle name="SAPBEXHLevel2X 2 5 8 4" xfId="21959"/>
    <cellStyle name="SAPBEXHLevel2X 2 5 8 4 2" xfId="21958"/>
    <cellStyle name="SAPBEXHLevel2X 2 5 8 5" xfId="21957"/>
    <cellStyle name="SAPBEXHLevel2X 2 6" xfId="21956"/>
    <cellStyle name="SAPBEXHLevel2X 2 6 2" xfId="21955"/>
    <cellStyle name="SAPBEXHLevel2X 2 6 2 2" xfId="21954"/>
    <cellStyle name="SAPBEXHLevel2X 2 6 2 2 2" xfId="21953"/>
    <cellStyle name="SAPBEXHLevel2X 2 6 2 2 2 2" xfId="21952"/>
    <cellStyle name="SAPBEXHLevel2X 2 6 2 2 2 2 2" xfId="21951"/>
    <cellStyle name="SAPBEXHLevel2X 2 6 2 2 2 3" xfId="21950"/>
    <cellStyle name="SAPBEXHLevel2X 2 6 2 2 3" xfId="21949"/>
    <cellStyle name="SAPBEXHLevel2X 2 6 2 2 3 2" xfId="21948"/>
    <cellStyle name="SAPBEXHLevel2X 2 6 2 2 4" xfId="21947"/>
    <cellStyle name="SAPBEXHLevel2X 2 6 2 3" xfId="21946"/>
    <cellStyle name="SAPBEXHLevel2X 2 6 2 3 2" xfId="21945"/>
    <cellStyle name="SAPBEXHLevel2X 2 6 2 4" xfId="21944"/>
    <cellStyle name="SAPBEXHLevel2X 2 6 3" xfId="21943"/>
    <cellStyle name="SAPBEXHLevel2X 2 6 3 2" xfId="21942"/>
    <cellStyle name="SAPBEXHLevel2X 2 6 3 2 2" xfId="21941"/>
    <cellStyle name="SAPBEXHLevel2X 2 6 3 2 2 2" xfId="21940"/>
    <cellStyle name="SAPBEXHLevel2X 2 6 3 2 2 2 2" xfId="21939"/>
    <cellStyle name="SAPBEXHLevel2X 2 6 3 2 2 3" xfId="21938"/>
    <cellStyle name="SAPBEXHLevel2X 2 6 3 2 3" xfId="21937"/>
    <cellStyle name="SAPBEXHLevel2X 2 6 3 2 3 2" xfId="21936"/>
    <cellStyle name="SAPBEXHLevel2X 2 6 3 2 4" xfId="21935"/>
    <cellStyle name="SAPBEXHLevel2X 2 6 3 3" xfId="21934"/>
    <cellStyle name="SAPBEXHLevel2X 2 6 3 3 2" xfId="21933"/>
    <cellStyle name="SAPBEXHLevel2X 2 6 3 3 2 2" xfId="21932"/>
    <cellStyle name="SAPBEXHLevel2X 2 6 3 3 3" xfId="21931"/>
    <cellStyle name="SAPBEXHLevel2X 2 6 3 4" xfId="21930"/>
    <cellStyle name="SAPBEXHLevel2X 2 6 3 4 2" xfId="21929"/>
    <cellStyle name="SAPBEXHLevel2X 2 6 3 5" xfId="21928"/>
    <cellStyle name="SAPBEXHLevel2X 2 6 4" xfId="21927"/>
    <cellStyle name="SAPBEXHLevel2X 2 6 4 2" xfId="21926"/>
    <cellStyle name="SAPBEXHLevel2X 2 6 4 2 2" xfId="21925"/>
    <cellStyle name="SAPBEXHLevel2X 2 6 4 2 2 2" xfId="21924"/>
    <cellStyle name="SAPBEXHLevel2X 2 6 4 2 2 2 2" xfId="21923"/>
    <cellStyle name="SAPBEXHLevel2X 2 6 4 2 2 3" xfId="21922"/>
    <cellStyle name="SAPBEXHLevel2X 2 6 4 2 3" xfId="21921"/>
    <cellStyle name="SAPBEXHLevel2X 2 6 4 2 3 2" xfId="21920"/>
    <cellStyle name="SAPBEXHLevel2X 2 6 4 2 4" xfId="21919"/>
    <cellStyle name="SAPBEXHLevel2X 2 6 4 3" xfId="21918"/>
    <cellStyle name="SAPBEXHLevel2X 2 6 4 3 2" xfId="21917"/>
    <cellStyle name="SAPBEXHLevel2X 2 6 4 4" xfId="21916"/>
    <cellStyle name="SAPBEXHLevel2X 2 6 5" xfId="21915"/>
    <cellStyle name="SAPBEXHLevel2X 2 6 5 2" xfId="21914"/>
    <cellStyle name="SAPBEXHLevel2X 2 6 5 2 2" xfId="21913"/>
    <cellStyle name="SAPBEXHLevel2X 2 6 5 2 2 2" xfId="21912"/>
    <cellStyle name="SAPBEXHLevel2X 2 6 5 2 2 2 2" xfId="21911"/>
    <cellStyle name="SAPBEXHLevel2X 2 6 5 2 2 3" xfId="21910"/>
    <cellStyle name="SAPBEXHLevel2X 2 6 5 2 3" xfId="21909"/>
    <cellStyle name="SAPBEXHLevel2X 2 6 5 2 3 2" xfId="21908"/>
    <cellStyle name="SAPBEXHLevel2X 2 6 5 2 4" xfId="21907"/>
    <cellStyle name="SAPBEXHLevel2X 2 6 5 3" xfId="21906"/>
    <cellStyle name="SAPBEXHLevel2X 2 6 5 3 2" xfId="21905"/>
    <cellStyle name="SAPBEXHLevel2X 2 6 5 3 2 2" xfId="21904"/>
    <cellStyle name="SAPBEXHLevel2X 2 6 5 3 3" xfId="21903"/>
    <cellStyle name="SAPBEXHLevel2X 2 6 5 4" xfId="21902"/>
    <cellStyle name="SAPBEXHLevel2X 2 6 5 4 2" xfId="21901"/>
    <cellStyle name="SAPBEXHLevel2X 2 6 5 5" xfId="21900"/>
    <cellStyle name="SAPBEXHLevel2X 2 6 6" xfId="21899"/>
    <cellStyle name="SAPBEXHLevel2X 2 6 6 2" xfId="21898"/>
    <cellStyle name="SAPBEXHLevel2X 2 7" xfId="21897"/>
    <cellStyle name="SAPBEXHLevel2X 2 7 2" xfId="21896"/>
    <cellStyle name="SAPBEXHLevel2X 2 7 2 2" xfId="21895"/>
    <cellStyle name="SAPBEXHLevel2X 2 7 2 2 2" xfId="21894"/>
    <cellStyle name="SAPBEXHLevel2X 2 7 2 2 2 2" xfId="21893"/>
    <cellStyle name="SAPBEXHLevel2X 2 7 2 2 3" xfId="21892"/>
    <cellStyle name="SAPBEXHLevel2X 2 7 2 3" xfId="21891"/>
    <cellStyle name="SAPBEXHLevel2X 2 7 2 3 2" xfId="21890"/>
    <cellStyle name="SAPBEXHLevel2X 2 7 2 4" xfId="21889"/>
    <cellStyle name="SAPBEXHLevel2X 2 8" xfId="21888"/>
    <cellStyle name="SAPBEXHLevel2X 2 8 2" xfId="21887"/>
    <cellStyle name="SAPBEXHLevel2X 2 8 2 2" xfId="21886"/>
    <cellStyle name="SAPBEXHLevel2X 2 8 2 2 2" xfId="21885"/>
    <cellStyle name="SAPBEXHLevel2X 2 8 2 2 2 2" xfId="21884"/>
    <cellStyle name="SAPBEXHLevel2X 2 8 2 2 3" xfId="21883"/>
    <cellStyle name="SAPBEXHLevel2X 2 8 2 3" xfId="21882"/>
    <cellStyle name="SAPBEXHLevel2X 2 8 2 3 2" xfId="21881"/>
    <cellStyle name="SAPBEXHLevel2X 2 8 2 4" xfId="21880"/>
    <cellStyle name="SAPBEXHLevel2X 2 8 3" xfId="21879"/>
    <cellStyle name="SAPBEXHLevel2X 2 8 3 2" xfId="21878"/>
    <cellStyle name="SAPBEXHLevel2X 2 8 3 2 2" xfId="21877"/>
    <cellStyle name="SAPBEXHLevel2X 2 8 3 3" xfId="21876"/>
    <cellStyle name="SAPBEXHLevel2X 2 8 4" xfId="21875"/>
    <cellStyle name="SAPBEXHLevel2X 2 8 4 2" xfId="21874"/>
    <cellStyle name="SAPBEXHLevel2X 2 8 5" xfId="21873"/>
    <cellStyle name="SAPBEXHLevel2X 3" xfId="21872"/>
    <cellStyle name="SAPBEXHLevel2X 3 2" xfId="21871"/>
    <cellStyle name="SAPBEXHLevel2X 3 2 2" xfId="21870"/>
    <cellStyle name="SAPBEXHLevel2X 3 2 2 2" xfId="21869"/>
    <cellStyle name="SAPBEXHLevel2X 3 2 2 2 2" xfId="21868"/>
    <cellStyle name="SAPBEXHLevel2X 3 2 2 2 2 2" xfId="21867"/>
    <cellStyle name="SAPBEXHLevel2X 3 2 2 2 2 2 2" xfId="21866"/>
    <cellStyle name="SAPBEXHLevel2X 3 2 2 2 2 2 2 2" xfId="21865"/>
    <cellStyle name="SAPBEXHLevel2X 3 2 2 2 2 2 2 2 2" xfId="21864"/>
    <cellStyle name="SAPBEXHLevel2X 3 2 2 2 2 2 2 3" xfId="21863"/>
    <cellStyle name="SAPBEXHLevel2X 3 2 2 2 2 2 3" xfId="21862"/>
    <cellStyle name="SAPBEXHLevel2X 3 2 2 2 2 2 3 2" xfId="21861"/>
    <cellStyle name="SAPBEXHLevel2X 3 2 2 2 2 2 4" xfId="21860"/>
    <cellStyle name="SAPBEXHLevel2X 3 2 2 2 2 3" xfId="21859"/>
    <cellStyle name="SAPBEXHLevel2X 3 2 2 2 2 3 2" xfId="21858"/>
    <cellStyle name="SAPBEXHLevel2X 3 2 2 2 3" xfId="21857"/>
    <cellStyle name="SAPBEXHLevel2X 3 2 2 2 3 2" xfId="21856"/>
    <cellStyle name="SAPBEXHLevel2X 3 2 2 2 3 2 2" xfId="21855"/>
    <cellStyle name="SAPBEXHLevel2X 3 2 2 2 3 2 2 2" xfId="21854"/>
    <cellStyle name="SAPBEXHLevel2X 3 2 2 2 3 2 2 2 2" xfId="21853"/>
    <cellStyle name="SAPBEXHLevel2X 3 2 2 2 3 2 2 3" xfId="21852"/>
    <cellStyle name="SAPBEXHLevel2X 3 2 2 2 3 2 3" xfId="21851"/>
    <cellStyle name="SAPBEXHLevel2X 3 2 2 2 3 2 3 2" xfId="21850"/>
    <cellStyle name="SAPBEXHLevel2X 3 2 2 2 3 2 4" xfId="21849"/>
    <cellStyle name="SAPBEXHLevel2X 3 2 2 2 4" xfId="21848"/>
    <cellStyle name="SAPBEXHLevel2X 3 2 2 2 4 2" xfId="21847"/>
    <cellStyle name="SAPBEXHLevel2X 3 2 2 2 4 2 2" xfId="21846"/>
    <cellStyle name="SAPBEXHLevel2X 3 2 2 2 4 2 2 2" xfId="21845"/>
    <cellStyle name="SAPBEXHLevel2X 3 2 2 2 4 2 2 2 2" xfId="21844"/>
    <cellStyle name="SAPBEXHLevel2X 3 2 2 2 4 2 2 3" xfId="21843"/>
    <cellStyle name="SAPBEXHLevel2X 3 2 2 2 4 2 3" xfId="21842"/>
    <cellStyle name="SAPBEXHLevel2X 3 2 2 2 4 2 3 2" xfId="21841"/>
    <cellStyle name="SAPBEXHLevel2X 3 2 2 2 4 2 4" xfId="21840"/>
    <cellStyle name="SAPBEXHLevel2X 3 2 2 2 4 3" xfId="21839"/>
    <cellStyle name="SAPBEXHLevel2X 3 2 2 2 4 3 2" xfId="21838"/>
    <cellStyle name="SAPBEXHLevel2X 3 2 2 2 4 4" xfId="21837"/>
    <cellStyle name="SAPBEXHLevel2X 3 2 2 2 5" xfId="21836"/>
    <cellStyle name="SAPBEXHLevel2X 3 2 2 2 5 2" xfId="21835"/>
    <cellStyle name="SAPBEXHLevel2X 3 2 2 2 5 2 2" xfId="21834"/>
    <cellStyle name="SAPBEXHLevel2X 3 2 2 2 5 2 2 2" xfId="21833"/>
    <cellStyle name="SAPBEXHLevel2X 3 2 2 2 5 2 2 2 2" xfId="21832"/>
    <cellStyle name="SAPBEXHLevel2X 3 2 2 2 5 2 2 3" xfId="21831"/>
    <cellStyle name="SAPBEXHLevel2X 3 2 2 2 5 2 3" xfId="21830"/>
    <cellStyle name="SAPBEXHLevel2X 3 2 2 2 5 2 3 2" xfId="21829"/>
    <cellStyle name="SAPBEXHLevel2X 3 2 2 2 5 2 4" xfId="21828"/>
    <cellStyle name="SAPBEXHLevel2X 3 2 2 2 5 3" xfId="21827"/>
    <cellStyle name="SAPBEXHLevel2X 3 2 2 2 5 3 2" xfId="21826"/>
    <cellStyle name="SAPBEXHLevel2X 3 2 2 2 5 3 2 2" xfId="21825"/>
    <cellStyle name="SAPBEXHLevel2X 3 2 2 2 5 3 3" xfId="21824"/>
    <cellStyle name="SAPBEXHLevel2X 3 2 2 2 5 4" xfId="21823"/>
    <cellStyle name="SAPBEXHLevel2X 3 2 2 2 5 4 2" xfId="21822"/>
    <cellStyle name="SAPBEXHLevel2X 3 2 2 2 5 5" xfId="21821"/>
    <cellStyle name="SAPBEXHLevel2X 3 2 2 2 6" xfId="21820"/>
    <cellStyle name="SAPBEXHLevel2X 3 2 2 2 6 2" xfId="21819"/>
    <cellStyle name="SAPBEXHLevel2X 3 2 2 2 6 2 2" xfId="21818"/>
    <cellStyle name="SAPBEXHLevel2X 3 2 2 2 6 2 2 2" xfId="21817"/>
    <cellStyle name="SAPBEXHLevel2X 3 2 2 2 6 2 2 2 2" xfId="21816"/>
    <cellStyle name="SAPBEXHLevel2X 3 2 2 2 6 2 2 3" xfId="21815"/>
    <cellStyle name="SAPBEXHLevel2X 3 2 2 2 6 2 3" xfId="21814"/>
    <cellStyle name="SAPBEXHLevel2X 3 2 2 2 6 2 3 2" xfId="21813"/>
    <cellStyle name="SAPBEXHLevel2X 3 2 2 2 6 2 4" xfId="21812"/>
    <cellStyle name="SAPBEXHLevel2X 3 2 2 2 6 3" xfId="21811"/>
    <cellStyle name="SAPBEXHLevel2X 3 2 2 2 6 3 2" xfId="21810"/>
    <cellStyle name="SAPBEXHLevel2X 3 2 2 2 6 4" xfId="21809"/>
    <cellStyle name="SAPBEXHLevel2X 3 2 2 2 7" xfId="21808"/>
    <cellStyle name="SAPBEXHLevel2X 3 2 2 2 7 2" xfId="21807"/>
    <cellStyle name="SAPBEXHLevel2X 3 2 2 2 7 2 2" xfId="21806"/>
    <cellStyle name="SAPBEXHLevel2X 3 2 2 2 7 2 2 2" xfId="21805"/>
    <cellStyle name="SAPBEXHLevel2X 3 2 2 2 7 2 2 2 2" xfId="21804"/>
    <cellStyle name="SAPBEXHLevel2X 3 2 2 2 7 2 2 3" xfId="21803"/>
    <cellStyle name="SAPBEXHLevel2X 3 2 2 2 7 2 3" xfId="21802"/>
    <cellStyle name="SAPBEXHLevel2X 3 2 2 2 7 2 3 2" xfId="21801"/>
    <cellStyle name="SAPBEXHLevel2X 3 2 2 2 7 2 4" xfId="21800"/>
    <cellStyle name="SAPBEXHLevel2X 3 2 2 2 7 3" xfId="21799"/>
    <cellStyle name="SAPBEXHLevel2X 3 2 2 2 7 3 2" xfId="21798"/>
    <cellStyle name="SAPBEXHLevel2X 3 2 2 2 7 3 2 2" xfId="21797"/>
    <cellStyle name="SAPBEXHLevel2X 3 2 2 2 7 3 3" xfId="21796"/>
    <cellStyle name="SAPBEXHLevel2X 3 2 2 2 7 4" xfId="21795"/>
    <cellStyle name="SAPBEXHLevel2X 3 2 2 2 7 4 2" xfId="21794"/>
    <cellStyle name="SAPBEXHLevel2X 3 2 2 2 7 5" xfId="21793"/>
    <cellStyle name="SAPBEXHLevel2X 3 2 2 3" xfId="21792"/>
    <cellStyle name="SAPBEXHLevel2X 3 2 2 3 2" xfId="21791"/>
    <cellStyle name="SAPBEXHLevel2X 3 2 2 3 2 2" xfId="21790"/>
    <cellStyle name="SAPBEXHLevel2X 3 2 2 3 2 2 2" xfId="21789"/>
    <cellStyle name="SAPBEXHLevel2X 3 2 2 3 2 2 2 2" xfId="21788"/>
    <cellStyle name="SAPBEXHLevel2X 3 2 2 3 2 2 3" xfId="21787"/>
    <cellStyle name="SAPBEXHLevel2X 3 2 2 3 2 3" xfId="21786"/>
    <cellStyle name="SAPBEXHLevel2X 3 2 2 3 2 3 2" xfId="21785"/>
    <cellStyle name="SAPBEXHLevel2X 3 2 2 3 2 4" xfId="21784"/>
    <cellStyle name="SAPBEXHLevel2X 3 2 2 3 3" xfId="21783"/>
    <cellStyle name="SAPBEXHLevel2X 3 2 2 3 3 2" xfId="21782"/>
    <cellStyle name="SAPBEXHLevel2X 3 2 2 4" xfId="21781"/>
    <cellStyle name="SAPBEXHLevel2X 3 2 2 4 2" xfId="21780"/>
    <cellStyle name="SAPBEXHLevel2X 3 2 2 4 2 2" xfId="21779"/>
    <cellStyle name="SAPBEXHLevel2X 3 2 2 4 2 2 2" xfId="21778"/>
    <cellStyle name="SAPBEXHLevel2X 3 2 2 4 2 2 2 2" xfId="21777"/>
    <cellStyle name="SAPBEXHLevel2X 3 2 2 4 2 2 3" xfId="21776"/>
    <cellStyle name="SAPBEXHLevel2X 3 2 2 4 2 3" xfId="21775"/>
    <cellStyle name="SAPBEXHLevel2X 3 2 2 4 2 3 2" xfId="21774"/>
    <cellStyle name="SAPBEXHLevel2X 3 2 2 4 2 4" xfId="21773"/>
    <cellStyle name="SAPBEXHLevel2X 3 2 2 5" xfId="21772"/>
    <cellStyle name="SAPBEXHLevel2X 3 2 2 5 2" xfId="21771"/>
    <cellStyle name="SAPBEXHLevel2X 3 2 2 5 2 2" xfId="21770"/>
    <cellStyle name="SAPBEXHLevel2X 3 2 2 5 2 2 2" xfId="21769"/>
    <cellStyle name="SAPBEXHLevel2X 3 2 2 5 2 2 2 2" xfId="21768"/>
    <cellStyle name="SAPBEXHLevel2X 3 2 2 5 2 2 3" xfId="21767"/>
    <cellStyle name="SAPBEXHLevel2X 3 2 2 5 2 3" xfId="21766"/>
    <cellStyle name="SAPBEXHLevel2X 3 2 2 5 2 3 2" xfId="21765"/>
    <cellStyle name="SAPBEXHLevel2X 3 2 2 5 2 4" xfId="21764"/>
    <cellStyle name="SAPBEXHLevel2X 3 2 2 5 3" xfId="21763"/>
    <cellStyle name="SAPBEXHLevel2X 3 2 2 5 3 2" xfId="21762"/>
    <cellStyle name="SAPBEXHLevel2X 3 2 2 5 4" xfId="21761"/>
    <cellStyle name="SAPBEXHLevel2X 3 2 2 6" xfId="21760"/>
    <cellStyle name="SAPBEXHLevel2X 3 2 2 6 2" xfId="21759"/>
    <cellStyle name="SAPBEXHLevel2X 3 2 2 6 2 2" xfId="21758"/>
    <cellStyle name="SAPBEXHLevel2X 3 2 2 6 2 2 2" xfId="21757"/>
    <cellStyle name="SAPBEXHLevel2X 3 2 2 6 2 2 2 2" xfId="21756"/>
    <cellStyle name="SAPBEXHLevel2X 3 2 2 6 2 2 3" xfId="21755"/>
    <cellStyle name="SAPBEXHLevel2X 3 2 2 6 2 3" xfId="21754"/>
    <cellStyle name="SAPBEXHLevel2X 3 2 2 6 2 3 2" xfId="21753"/>
    <cellStyle name="SAPBEXHLevel2X 3 2 2 6 2 4" xfId="21752"/>
    <cellStyle name="SAPBEXHLevel2X 3 2 2 6 3" xfId="21751"/>
    <cellStyle name="SAPBEXHLevel2X 3 2 2 6 3 2" xfId="21750"/>
    <cellStyle name="SAPBEXHLevel2X 3 2 2 6 3 2 2" xfId="21749"/>
    <cellStyle name="SAPBEXHLevel2X 3 2 2 6 3 3" xfId="21748"/>
    <cellStyle name="SAPBEXHLevel2X 3 2 2 6 4" xfId="21747"/>
    <cellStyle name="SAPBEXHLevel2X 3 2 2 6 4 2" xfId="21746"/>
    <cellStyle name="SAPBEXHLevel2X 3 2 2 6 5" xfId="21745"/>
    <cellStyle name="SAPBEXHLevel2X 3 2 2 7" xfId="21744"/>
    <cellStyle name="SAPBEXHLevel2X 3 2 2 7 2" xfId="21743"/>
    <cellStyle name="SAPBEXHLevel2X 3 2 2 7 2 2" xfId="21742"/>
    <cellStyle name="SAPBEXHLevel2X 3 2 2 7 2 2 2" xfId="21741"/>
    <cellStyle name="SAPBEXHLevel2X 3 2 2 7 2 2 2 2" xfId="21740"/>
    <cellStyle name="SAPBEXHLevel2X 3 2 2 7 2 2 3" xfId="21739"/>
    <cellStyle name="SAPBEXHLevel2X 3 2 2 7 2 3" xfId="21738"/>
    <cellStyle name="SAPBEXHLevel2X 3 2 2 7 2 3 2" xfId="21737"/>
    <cellStyle name="SAPBEXHLevel2X 3 2 2 7 2 4" xfId="21736"/>
    <cellStyle name="SAPBEXHLevel2X 3 2 2 7 3" xfId="21735"/>
    <cellStyle name="SAPBEXHLevel2X 3 2 2 7 3 2" xfId="21734"/>
    <cellStyle name="SAPBEXHLevel2X 3 2 2 7 4" xfId="21733"/>
    <cellStyle name="SAPBEXHLevel2X 3 2 2 8" xfId="21732"/>
    <cellStyle name="SAPBEXHLevel2X 3 2 2 8 2" xfId="21731"/>
    <cellStyle name="SAPBEXHLevel2X 3 2 2 8 2 2" xfId="21730"/>
    <cellStyle name="SAPBEXHLevel2X 3 2 2 8 2 2 2" xfId="21729"/>
    <cellStyle name="SAPBEXHLevel2X 3 2 2 8 2 2 2 2" xfId="21728"/>
    <cellStyle name="SAPBEXHLevel2X 3 2 2 8 2 2 3" xfId="21727"/>
    <cellStyle name="SAPBEXHLevel2X 3 2 2 8 2 3" xfId="21726"/>
    <cellStyle name="SAPBEXHLevel2X 3 2 2 8 2 3 2" xfId="21725"/>
    <cellStyle name="SAPBEXHLevel2X 3 2 2 8 2 4" xfId="21724"/>
    <cellStyle name="SAPBEXHLevel2X 3 2 2 8 3" xfId="21723"/>
    <cellStyle name="SAPBEXHLevel2X 3 2 2 8 3 2" xfId="21722"/>
    <cellStyle name="SAPBEXHLevel2X 3 2 2 8 3 2 2" xfId="21721"/>
    <cellStyle name="SAPBEXHLevel2X 3 2 2 8 3 3" xfId="21720"/>
    <cellStyle name="SAPBEXHLevel2X 3 2 2 8 4" xfId="21719"/>
    <cellStyle name="SAPBEXHLevel2X 3 2 2 8 4 2" xfId="21718"/>
    <cellStyle name="SAPBEXHLevel2X 3 2 2 8 5" xfId="21717"/>
    <cellStyle name="SAPBEXHLevel2X 3 2 3" xfId="21716"/>
    <cellStyle name="SAPBEXHLevel2X 3 2 3 2" xfId="21715"/>
    <cellStyle name="SAPBEXHLevel2X 3 2 3 2 2" xfId="21714"/>
    <cellStyle name="SAPBEXHLevel2X 3 2 3 2 2 2" xfId="21713"/>
    <cellStyle name="SAPBEXHLevel2X 3 2 3 2 2 2 2" xfId="21712"/>
    <cellStyle name="SAPBEXHLevel2X 3 2 3 2 2 2 2 2" xfId="21711"/>
    <cellStyle name="SAPBEXHLevel2X 3 2 3 2 2 2 3" xfId="21710"/>
    <cellStyle name="SAPBEXHLevel2X 3 2 3 2 2 3" xfId="21709"/>
    <cellStyle name="SAPBEXHLevel2X 3 2 3 2 2 3 2" xfId="21708"/>
    <cellStyle name="SAPBEXHLevel2X 3 2 3 2 2 4" xfId="21707"/>
    <cellStyle name="SAPBEXHLevel2X 3 2 3 2 3" xfId="21706"/>
    <cellStyle name="SAPBEXHLevel2X 3 2 3 2 3 2" xfId="21705"/>
    <cellStyle name="SAPBEXHLevel2X 3 2 3 3" xfId="21704"/>
    <cellStyle name="SAPBEXHLevel2X 3 2 3 3 2" xfId="21703"/>
    <cellStyle name="SAPBEXHLevel2X 3 2 3 3 2 2" xfId="21702"/>
    <cellStyle name="SAPBEXHLevel2X 3 2 3 3 2 2 2" xfId="21701"/>
    <cellStyle name="SAPBEXHLevel2X 3 2 3 3 2 2 2 2" xfId="21700"/>
    <cellStyle name="SAPBEXHLevel2X 3 2 3 3 2 2 3" xfId="21699"/>
    <cellStyle name="SAPBEXHLevel2X 3 2 3 3 2 3" xfId="21698"/>
    <cellStyle name="SAPBEXHLevel2X 3 2 3 3 2 3 2" xfId="21697"/>
    <cellStyle name="SAPBEXHLevel2X 3 2 3 3 2 4" xfId="21696"/>
    <cellStyle name="SAPBEXHLevel2X 3 2 3 4" xfId="21695"/>
    <cellStyle name="SAPBEXHLevel2X 3 2 3 4 2" xfId="21694"/>
    <cellStyle name="SAPBEXHLevel2X 3 2 3 4 2 2" xfId="21693"/>
    <cellStyle name="SAPBEXHLevel2X 3 2 3 4 2 2 2" xfId="21692"/>
    <cellStyle name="SAPBEXHLevel2X 3 2 3 4 2 2 2 2" xfId="21691"/>
    <cellStyle name="SAPBEXHLevel2X 3 2 3 4 2 2 3" xfId="21690"/>
    <cellStyle name="SAPBEXHLevel2X 3 2 3 4 2 3" xfId="21689"/>
    <cellStyle name="SAPBEXHLevel2X 3 2 3 4 2 3 2" xfId="21688"/>
    <cellStyle name="SAPBEXHLevel2X 3 2 3 4 2 4" xfId="21687"/>
    <cellStyle name="SAPBEXHLevel2X 3 2 3 4 3" xfId="21686"/>
    <cellStyle name="SAPBEXHLevel2X 3 2 3 4 3 2" xfId="21685"/>
    <cellStyle name="SAPBEXHLevel2X 3 2 3 4 4" xfId="21684"/>
    <cellStyle name="SAPBEXHLevel2X 3 2 3 5" xfId="21683"/>
    <cellStyle name="SAPBEXHLevel2X 3 2 3 5 2" xfId="21682"/>
    <cellStyle name="SAPBEXHLevel2X 3 2 3 5 2 2" xfId="21681"/>
    <cellStyle name="SAPBEXHLevel2X 3 2 3 5 2 2 2" xfId="21680"/>
    <cellStyle name="SAPBEXHLevel2X 3 2 3 5 2 2 2 2" xfId="21679"/>
    <cellStyle name="SAPBEXHLevel2X 3 2 3 5 2 2 3" xfId="21678"/>
    <cellStyle name="SAPBEXHLevel2X 3 2 3 5 2 3" xfId="21677"/>
    <cellStyle name="SAPBEXHLevel2X 3 2 3 5 2 3 2" xfId="21676"/>
    <cellStyle name="SAPBEXHLevel2X 3 2 3 5 2 4" xfId="21675"/>
    <cellStyle name="SAPBEXHLevel2X 3 2 3 5 3" xfId="21674"/>
    <cellStyle name="SAPBEXHLevel2X 3 2 3 5 3 2" xfId="21673"/>
    <cellStyle name="SAPBEXHLevel2X 3 2 3 5 3 2 2" xfId="21672"/>
    <cellStyle name="SAPBEXHLevel2X 3 2 3 5 3 3" xfId="21671"/>
    <cellStyle name="SAPBEXHLevel2X 3 2 3 5 4" xfId="21670"/>
    <cellStyle name="SAPBEXHLevel2X 3 2 3 5 4 2" xfId="21669"/>
    <cellStyle name="SAPBEXHLevel2X 3 2 3 5 5" xfId="21668"/>
    <cellStyle name="SAPBEXHLevel2X 3 2 3 6" xfId="21667"/>
    <cellStyle name="SAPBEXHLevel2X 3 2 3 6 2" xfId="21666"/>
    <cellStyle name="SAPBEXHLevel2X 3 2 3 6 2 2" xfId="21665"/>
    <cellStyle name="SAPBEXHLevel2X 3 2 3 6 2 2 2" xfId="21664"/>
    <cellStyle name="SAPBEXHLevel2X 3 2 3 6 2 2 2 2" xfId="21663"/>
    <cellStyle name="SAPBEXHLevel2X 3 2 3 6 2 2 3" xfId="21662"/>
    <cellStyle name="SAPBEXHLevel2X 3 2 3 6 2 3" xfId="21661"/>
    <cellStyle name="SAPBEXHLevel2X 3 2 3 6 2 3 2" xfId="21660"/>
    <cellStyle name="SAPBEXHLevel2X 3 2 3 6 2 4" xfId="21659"/>
    <cellStyle name="SAPBEXHLevel2X 3 2 3 6 3" xfId="21658"/>
    <cellStyle name="SAPBEXHLevel2X 3 2 3 6 3 2" xfId="21657"/>
    <cellStyle name="SAPBEXHLevel2X 3 2 3 6 4" xfId="21656"/>
    <cellStyle name="SAPBEXHLevel2X 3 2 3 7" xfId="21655"/>
    <cellStyle name="SAPBEXHLevel2X 3 2 3 7 2" xfId="21654"/>
    <cellStyle name="SAPBEXHLevel2X 3 2 3 7 2 2" xfId="21653"/>
    <cellStyle name="SAPBEXHLevel2X 3 2 3 7 2 2 2" xfId="21652"/>
    <cellStyle name="SAPBEXHLevel2X 3 2 3 7 2 2 2 2" xfId="21651"/>
    <cellStyle name="SAPBEXHLevel2X 3 2 3 7 2 2 3" xfId="21650"/>
    <cellStyle name="SAPBEXHLevel2X 3 2 3 7 2 3" xfId="21649"/>
    <cellStyle name="SAPBEXHLevel2X 3 2 3 7 2 3 2" xfId="21648"/>
    <cellStyle name="SAPBEXHLevel2X 3 2 3 7 2 4" xfId="21647"/>
    <cellStyle name="SAPBEXHLevel2X 3 2 3 7 3" xfId="21646"/>
    <cellStyle name="SAPBEXHLevel2X 3 2 3 7 3 2" xfId="21645"/>
    <cellStyle name="SAPBEXHLevel2X 3 2 3 7 3 2 2" xfId="21644"/>
    <cellStyle name="SAPBEXHLevel2X 3 2 3 7 3 3" xfId="21643"/>
    <cellStyle name="SAPBEXHLevel2X 3 2 3 7 4" xfId="21642"/>
    <cellStyle name="SAPBEXHLevel2X 3 2 3 7 4 2" xfId="21641"/>
    <cellStyle name="SAPBEXHLevel2X 3 2 3 7 5" xfId="21640"/>
    <cellStyle name="SAPBEXHLevel2X 3 2 4" xfId="21639"/>
    <cellStyle name="SAPBEXHLevel2X 3 2 4 2" xfId="21638"/>
    <cellStyle name="SAPBEXHLevel2X 3 2 4 2 2" xfId="21637"/>
    <cellStyle name="SAPBEXHLevel2X 3 2 4 2 2 2" xfId="21636"/>
    <cellStyle name="SAPBEXHLevel2X 3 2 4 2 2 2 2" xfId="21635"/>
    <cellStyle name="SAPBEXHLevel2X 3 2 4 2 2 3" xfId="21634"/>
    <cellStyle name="SAPBEXHLevel2X 3 2 4 2 3" xfId="21633"/>
    <cellStyle name="SAPBEXHLevel2X 3 2 4 2 3 2" xfId="21632"/>
    <cellStyle name="SAPBEXHLevel2X 3 2 4 2 4" xfId="21631"/>
    <cellStyle name="SAPBEXHLevel2X 3 2 4 3" xfId="21630"/>
    <cellStyle name="SAPBEXHLevel2X 3 2 4 3 2" xfId="21629"/>
    <cellStyle name="SAPBEXHLevel2X 3 2 5" xfId="21628"/>
    <cellStyle name="SAPBEXHLevel2X 3 2 5 2" xfId="21627"/>
    <cellStyle name="SAPBEXHLevel2X 3 2 5 2 2" xfId="21626"/>
    <cellStyle name="SAPBEXHLevel2X 3 2 5 2 2 2" xfId="21625"/>
    <cellStyle name="SAPBEXHLevel2X 3 2 5 2 2 2 2" xfId="21624"/>
    <cellStyle name="SAPBEXHLevel2X 3 2 5 2 2 3" xfId="21623"/>
    <cellStyle name="SAPBEXHLevel2X 3 2 5 2 3" xfId="21622"/>
    <cellStyle name="SAPBEXHLevel2X 3 2 5 2 3 2" xfId="21621"/>
    <cellStyle name="SAPBEXHLevel2X 3 2 5 2 4" xfId="21620"/>
    <cellStyle name="SAPBEXHLevel2X 3 2 6" xfId="21619"/>
    <cellStyle name="SAPBEXHLevel2X 3 2 6 2" xfId="21618"/>
    <cellStyle name="SAPBEXHLevel2X 3 2 6 2 2" xfId="21617"/>
    <cellStyle name="SAPBEXHLevel2X 3 2 6 2 2 2" xfId="21616"/>
    <cellStyle name="SAPBEXHLevel2X 3 2 6 2 2 2 2" xfId="21615"/>
    <cellStyle name="SAPBEXHLevel2X 3 2 6 2 2 3" xfId="21614"/>
    <cellStyle name="SAPBEXHLevel2X 3 2 6 2 3" xfId="21613"/>
    <cellStyle name="SAPBEXHLevel2X 3 2 6 2 3 2" xfId="21612"/>
    <cellStyle name="SAPBEXHLevel2X 3 2 6 2 4" xfId="21611"/>
    <cellStyle name="SAPBEXHLevel2X 3 2 6 3" xfId="21610"/>
    <cellStyle name="SAPBEXHLevel2X 3 2 6 3 2" xfId="21609"/>
    <cellStyle name="SAPBEXHLevel2X 3 2 6 4" xfId="21608"/>
    <cellStyle name="SAPBEXHLevel2X 3 2 7" xfId="21607"/>
    <cellStyle name="SAPBEXHLevel2X 3 2 7 2" xfId="21606"/>
    <cellStyle name="SAPBEXHLevel2X 3 2 7 2 2" xfId="21605"/>
    <cellStyle name="SAPBEXHLevel2X 3 2 7 2 2 2" xfId="21604"/>
    <cellStyle name="SAPBEXHLevel2X 3 2 7 2 2 2 2" xfId="21603"/>
    <cellStyle name="SAPBEXHLevel2X 3 2 7 2 2 3" xfId="21602"/>
    <cellStyle name="SAPBEXHLevel2X 3 2 7 2 3" xfId="21601"/>
    <cellStyle name="SAPBEXHLevel2X 3 2 7 2 3 2" xfId="21600"/>
    <cellStyle name="SAPBEXHLevel2X 3 2 7 2 4" xfId="21599"/>
    <cellStyle name="SAPBEXHLevel2X 3 2 7 3" xfId="21598"/>
    <cellStyle name="SAPBEXHLevel2X 3 2 7 3 2" xfId="21597"/>
    <cellStyle name="SAPBEXHLevel2X 3 2 7 3 2 2" xfId="21596"/>
    <cellStyle name="SAPBEXHLevel2X 3 2 7 3 3" xfId="21595"/>
    <cellStyle name="SAPBEXHLevel2X 3 2 7 4" xfId="21594"/>
    <cellStyle name="SAPBEXHLevel2X 3 2 7 4 2" xfId="21593"/>
    <cellStyle name="SAPBEXHLevel2X 3 2 7 5" xfId="21592"/>
    <cellStyle name="SAPBEXHLevel2X 3 2 8" xfId="21591"/>
    <cellStyle name="SAPBEXHLevel2X 3 2 8 2" xfId="21590"/>
    <cellStyle name="SAPBEXHLevel2X 3 2 8 2 2" xfId="21589"/>
    <cellStyle name="SAPBEXHLevel2X 3 2 8 2 2 2" xfId="21588"/>
    <cellStyle name="SAPBEXHLevel2X 3 2 8 2 2 2 2" xfId="21587"/>
    <cellStyle name="SAPBEXHLevel2X 3 2 8 2 2 3" xfId="21586"/>
    <cellStyle name="SAPBEXHLevel2X 3 2 8 2 3" xfId="21585"/>
    <cellStyle name="SAPBEXHLevel2X 3 2 8 2 3 2" xfId="21584"/>
    <cellStyle name="SAPBEXHLevel2X 3 2 8 2 4" xfId="21583"/>
    <cellStyle name="SAPBEXHLevel2X 3 2 8 3" xfId="21582"/>
    <cellStyle name="SAPBEXHLevel2X 3 2 8 3 2" xfId="21581"/>
    <cellStyle name="SAPBEXHLevel2X 3 2 8 4" xfId="21580"/>
    <cellStyle name="SAPBEXHLevel2X 3 2 9" xfId="21579"/>
    <cellStyle name="SAPBEXHLevel2X 3 2 9 2" xfId="21578"/>
    <cellStyle name="SAPBEXHLevel2X 3 2 9 2 2" xfId="21577"/>
    <cellStyle name="SAPBEXHLevel2X 3 2 9 2 2 2" xfId="21576"/>
    <cellStyle name="SAPBEXHLevel2X 3 2 9 2 2 2 2" xfId="21575"/>
    <cellStyle name="SAPBEXHLevel2X 3 2 9 2 2 3" xfId="21574"/>
    <cellStyle name="SAPBEXHLevel2X 3 2 9 2 3" xfId="21573"/>
    <cellStyle name="SAPBEXHLevel2X 3 2 9 2 3 2" xfId="21572"/>
    <cellStyle name="SAPBEXHLevel2X 3 2 9 2 4" xfId="21571"/>
    <cellStyle name="SAPBEXHLevel2X 3 2 9 3" xfId="21570"/>
    <cellStyle name="SAPBEXHLevel2X 3 2 9 3 2" xfId="21569"/>
    <cellStyle name="SAPBEXHLevel2X 3 2 9 3 2 2" xfId="21568"/>
    <cellStyle name="SAPBEXHLevel2X 3 2 9 3 3" xfId="21567"/>
    <cellStyle name="SAPBEXHLevel2X 3 2 9 4" xfId="21566"/>
    <cellStyle name="SAPBEXHLevel2X 3 2 9 4 2" xfId="21565"/>
    <cellStyle name="SAPBEXHLevel2X 3 2 9 5" xfId="21564"/>
    <cellStyle name="SAPBEXHLevel2X 3 3" xfId="21563"/>
    <cellStyle name="SAPBEXHLevel2X 3 3 2" xfId="21562"/>
    <cellStyle name="SAPBEXHLevel2X 3 3 2 2" xfId="21561"/>
    <cellStyle name="SAPBEXHLevel2X 3 3 2 2 2" xfId="21560"/>
    <cellStyle name="SAPBEXHLevel2X 3 3 2 2 2 2" xfId="21559"/>
    <cellStyle name="SAPBEXHLevel2X 3 3 2 2 2 2 2" xfId="21558"/>
    <cellStyle name="SAPBEXHLevel2X 3 3 2 2 2 2 2 2" xfId="21557"/>
    <cellStyle name="SAPBEXHLevel2X 3 3 2 2 2 2 3" xfId="21556"/>
    <cellStyle name="SAPBEXHLevel2X 3 3 2 2 2 3" xfId="21555"/>
    <cellStyle name="SAPBEXHLevel2X 3 3 2 2 2 3 2" xfId="21554"/>
    <cellStyle name="SAPBEXHLevel2X 3 3 2 2 2 4" xfId="21553"/>
    <cellStyle name="SAPBEXHLevel2X 3 3 2 2 3" xfId="21552"/>
    <cellStyle name="SAPBEXHLevel2X 3 3 2 2 3 2" xfId="21551"/>
    <cellStyle name="SAPBEXHLevel2X 3 3 2 3" xfId="21550"/>
    <cellStyle name="SAPBEXHLevel2X 3 3 2 3 2" xfId="21549"/>
    <cellStyle name="SAPBEXHLevel2X 3 3 2 3 2 2" xfId="21548"/>
    <cellStyle name="SAPBEXHLevel2X 3 3 2 3 2 2 2" xfId="21547"/>
    <cellStyle name="SAPBEXHLevel2X 3 3 2 3 2 2 2 2" xfId="21546"/>
    <cellStyle name="SAPBEXHLevel2X 3 3 2 3 2 2 3" xfId="21545"/>
    <cellStyle name="SAPBEXHLevel2X 3 3 2 3 2 3" xfId="21544"/>
    <cellStyle name="SAPBEXHLevel2X 3 3 2 3 2 3 2" xfId="21543"/>
    <cellStyle name="SAPBEXHLevel2X 3 3 2 3 2 4" xfId="21542"/>
    <cellStyle name="SAPBEXHLevel2X 3 3 2 4" xfId="21541"/>
    <cellStyle name="SAPBEXHLevel2X 3 3 2 4 2" xfId="21540"/>
    <cellStyle name="SAPBEXHLevel2X 3 3 2 4 2 2" xfId="21539"/>
    <cellStyle name="SAPBEXHLevel2X 3 3 2 4 2 2 2" xfId="21538"/>
    <cellStyle name="SAPBEXHLevel2X 3 3 2 4 2 2 2 2" xfId="21537"/>
    <cellStyle name="SAPBEXHLevel2X 3 3 2 4 2 2 3" xfId="21536"/>
    <cellStyle name="SAPBEXHLevel2X 3 3 2 4 2 3" xfId="21535"/>
    <cellStyle name="SAPBEXHLevel2X 3 3 2 4 2 3 2" xfId="21534"/>
    <cellStyle name="SAPBEXHLevel2X 3 3 2 4 2 4" xfId="21533"/>
    <cellStyle name="SAPBEXHLevel2X 3 3 2 4 3" xfId="21532"/>
    <cellStyle name="SAPBEXHLevel2X 3 3 2 4 3 2" xfId="21531"/>
    <cellStyle name="SAPBEXHLevel2X 3 3 2 4 4" xfId="21530"/>
    <cellStyle name="SAPBEXHLevel2X 3 3 2 5" xfId="21529"/>
    <cellStyle name="SAPBEXHLevel2X 3 3 2 5 2" xfId="21528"/>
    <cellStyle name="SAPBEXHLevel2X 3 3 2 5 2 2" xfId="21527"/>
    <cellStyle name="SAPBEXHLevel2X 3 3 2 5 2 2 2" xfId="21526"/>
    <cellStyle name="SAPBEXHLevel2X 3 3 2 5 2 2 2 2" xfId="21525"/>
    <cellStyle name="SAPBEXHLevel2X 3 3 2 5 2 2 3" xfId="21524"/>
    <cellStyle name="SAPBEXHLevel2X 3 3 2 5 2 3" xfId="21523"/>
    <cellStyle name="SAPBEXHLevel2X 3 3 2 5 2 3 2" xfId="21522"/>
    <cellStyle name="SAPBEXHLevel2X 3 3 2 5 2 4" xfId="21521"/>
    <cellStyle name="SAPBEXHLevel2X 3 3 2 5 3" xfId="21520"/>
    <cellStyle name="SAPBEXHLevel2X 3 3 2 5 3 2" xfId="21519"/>
    <cellStyle name="SAPBEXHLevel2X 3 3 2 5 3 2 2" xfId="21518"/>
    <cellStyle name="SAPBEXHLevel2X 3 3 2 5 3 3" xfId="21517"/>
    <cellStyle name="SAPBEXHLevel2X 3 3 2 5 4" xfId="21516"/>
    <cellStyle name="SAPBEXHLevel2X 3 3 2 5 4 2" xfId="21515"/>
    <cellStyle name="SAPBEXHLevel2X 3 3 2 5 5" xfId="21514"/>
    <cellStyle name="SAPBEXHLevel2X 3 3 2 6" xfId="21513"/>
    <cellStyle name="SAPBEXHLevel2X 3 3 2 6 2" xfId="21512"/>
    <cellStyle name="SAPBEXHLevel2X 3 3 2 6 2 2" xfId="21511"/>
    <cellStyle name="SAPBEXHLevel2X 3 3 2 6 2 2 2" xfId="21510"/>
    <cellStyle name="SAPBEXHLevel2X 3 3 2 6 2 2 2 2" xfId="21509"/>
    <cellStyle name="SAPBEXHLevel2X 3 3 2 6 2 2 3" xfId="21508"/>
    <cellStyle name="SAPBEXHLevel2X 3 3 2 6 2 3" xfId="21507"/>
    <cellStyle name="SAPBEXHLevel2X 3 3 2 6 2 3 2" xfId="21506"/>
    <cellStyle name="SAPBEXHLevel2X 3 3 2 6 2 4" xfId="21505"/>
    <cellStyle name="SAPBEXHLevel2X 3 3 2 6 3" xfId="21504"/>
    <cellStyle name="SAPBEXHLevel2X 3 3 2 6 3 2" xfId="21503"/>
    <cellStyle name="SAPBEXHLevel2X 3 3 2 6 4" xfId="21502"/>
    <cellStyle name="SAPBEXHLevel2X 3 3 2 7" xfId="21501"/>
    <cellStyle name="SAPBEXHLevel2X 3 3 2 7 2" xfId="21500"/>
    <cellStyle name="SAPBEXHLevel2X 3 3 2 7 2 2" xfId="21499"/>
    <cellStyle name="SAPBEXHLevel2X 3 3 2 7 2 2 2" xfId="21498"/>
    <cellStyle name="SAPBEXHLevel2X 3 3 2 7 2 2 2 2" xfId="21497"/>
    <cellStyle name="SAPBEXHLevel2X 3 3 2 7 2 2 3" xfId="21496"/>
    <cellStyle name="SAPBEXHLevel2X 3 3 2 7 2 3" xfId="21495"/>
    <cellStyle name="SAPBEXHLevel2X 3 3 2 7 2 3 2" xfId="21494"/>
    <cellStyle name="SAPBEXHLevel2X 3 3 2 7 2 4" xfId="21493"/>
    <cellStyle name="SAPBEXHLevel2X 3 3 2 7 3" xfId="21492"/>
    <cellStyle name="SAPBEXHLevel2X 3 3 2 7 3 2" xfId="21491"/>
    <cellStyle name="SAPBEXHLevel2X 3 3 2 7 3 2 2" xfId="21490"/>
    <cellStyle name="SAPBEXHLevel2X 3 3 2 7 3 3" xfId="21489"/>
    <cellStyle name="SAPBEXHLevel2X 3 3 2 7 4" xfId="21488"/>
    <cellStyle name="SAPBEXHLevel2X 3 3 2 7 4 2" xfId="21487"/>
    <cellStyle name="SAPBEXHLevel2X 3 3 2 7 5" xfId="21486"/>
    <cellStyle name="SAPBEXHLevel2X 3 3 3" xfId="21485"/>
    <cellStyle name="SAPBEXHLevel2X 3 3 3 2" xfId="21484"/>
    <cellStyle name="SAPBEXHLevel2X 3 3 3 2 2" xfId="21483"/>
    <cellStyle name="SAPBEXHLevel2X 3 3 3 2 2 2" xfId="21482"/>
    <cellStyle name="SAPBEXHLevel2X 3 3 3 2 2 2 2" xfId="21481"/>
    <cellStyle name="SAPBEXHLevel2X 3 3 3 2 2 3" xfId="21480"/>
    <cellStyle name="SAPBEXHLevel2X 3 3 3 2 3" xfId="21479"/>
    <cellStyle name="SAPBEXHLevel2X 3 3 3 2 3 2" xfId="21478"/>
    <cellStyle name="SAPBEXHLevel2X 3 3 3 2 4" xfId="21477"/>
    <cellStyle name="SAPBEXHLevel2X 3 3 3 3" xfId="21476"/>
    <cellStyle name="SAPBEXHLevel2X 3 3 3 3 2" xfId="21475"/>
    <cellStyle name="SAPBEXHLevel2X 3 3 4" xfId="21474"/>
    <cellStyle name="SAPBEXHLevel2X 3 3 4 2" xfId="21473"/>
    <cellStyle name="SAPBEXHLevel2X 3 3 4 2 2" xfId="21472"/>
    <cellStyle name="SAPBEXHLevel2X 3 3 4 2 2 2" xfId="21471"/>
    <cellStyle name="SAPBEXHLevel2X 3 3 4 2 2 2 2" xfId="21470"/>
    <cellStyle name="SAPBEXHLevel2X 3 3 4 2 2 3" xfId="21469"/>
    <cellStyle name="SAPBEXHLevel2X 3 3 4 2 3" xfId="21468"/>
    <cellStyle name="SAPBEXHLevel2X 3 3 4 2 3 2" xfId="21467"/>
    <cellStyle name="SAPBEXHLevel2X 3 3 4 2 4" xfId="21466"/>
    <cellStyle name="SAPBEXHLevel2X 3 3 5" xfId="21465"/>
    <cellStyle name="SAPBEXHLevel2X 3 3 5 2" xfId="21464"/>
    <cellStyle name="SAPBEXHLevel2X 3 3 5 2 2" xfId="21463"/>
    <cellStyle name="SAPBEXHLevel2X 3 3 5 2 2 2" xfId="21462"/>
    <cellStyle name="SAPBEXHLevel2X 3 3 5 2 2 2 2" xfId="21461"/>
    <cellStyle name="SAPBEXHLevel2X 3 3 5 2 2 3" xfId="21460"/>
    <cellStyle name="SAPBEXHLevel2X 3 3 5 2 3" xfId="21459"/>
    <cellStyle name="SAPBEXHLevel2X 3 3 5 2 3 2" xfId="21458"/>
    <cellStyle name="SAPBEXHLevel2X 3 3 5 2 4" xfId="21457"/>
    <cellStyle name="SAPBEXHLevel2X 3 3 5 3" xfId="21456"/>
    <cellStyle name="SAPBEXHLevel2X 3 3 5 3 2" xfId="21455"/>
    <cellStyle name="SAPBEXHLevel2X 3 3 5 4" xfId="21454"/>
    <cellStyle name="SAPBEXHLevel2X 3 3 6" xfId="21453"/>
    <cellStyle name="SAPBEXHLevel2X 3 3 6 2" xfId="21452"/>
    <cellStyle name="SAPBEXHLevel2X 3 3 6 2 2" xfId="21451"/>
    <cellStyle name="SAPBEXHLevel2X 3 3 6 2 2 2" xfId="21450"/>
    <cellStyle name="SAPBEXHLevel2X 3 3 6 2 2 2 2" xfId="21449"/>
    <cellStyle name="SAPBEXHLevel2X 3 3 6 2 2 3" xfId="21448"/>
    <cellStyle name="SAPBEXHLevel2X 3 3 6 2 3" xfId="21447"/>
    <cellStyle name="SAPBEXHLevel2X 3 3 6 2 3 2" xfId="21446"/>
    <cellStyle name="SAPBEXHLevel2X 3 3 6 2 4" xfId="21445"/>
    <cellStyle name="SAPBEXHLevel2X 3 3 6 3" xfId="21444"/>
    <cellStyle name="SAPBEXHLevel2X 3 3 6 3 2" xfId="21443"/>
    <cellStyle name="SAPBEXHLevel2X 3 3 6 3 2 2" xfId="21442"/>
    <cellStyle name="SAPBEXHLevel2X 3 3 6 3 3" xfId="21441"/>
    <cellStyle name="SAPBEXHLevel2X 3 3 6 4" xfId="21440"/>
    <cellStyle name="SAPBEXHLevel2X 3 3 6 4 2" xfId="21439"/>
    <cellStyle name="SAPBEXHLevel2X 3 3 6 5" xfId="21438"/>
    <cellStyle name="SAPBEXHLevel2X 3 3 7" xfId="21437"/>
    <cellStyle name="SAPBEXHLevel2X 3 3 7 2" xfId="21436"/>
    <cellStyle name="SAPBEXHLevel2X 3 3 7 2 2" xfId="21435"/>
    <cellStyle name="SAPBEXHLevel2X 3 3 7 2 2 2" xfId="21434"/>
    <cellStyle name="SAPBEXHLevel2X 3 3 7 2 2 2 2" xfId="21433"/>
    <cellStyle name="SAPBEXHLevel2X 3 3 7 2 2 3" xfId="21432"/>
    <cellStyle name="SAPBEXHLevel2X 3 3 7 2 3" xfId="21431"/>
    <cellStyle name="SAPBEXHLevel2X 3 3 7 2 3 2" xfId="21430"/>
    <cellStyle name="SAPBEXHLevel2X 3 3 7 2 4" xfId="21429"/>
    <cellStyle name="SAPBEXHLevel2X 3 3 7 3" xfId="21428"/>
    <cellStyle name="SAPBEXHLevel2X 3 3 7 3 2" xfId="21427"/>
    <cellStyle name="SAPBEXHLevel2X 3 3 7 4" xfId="21426"/>
    <cellStyle name="SAPBEXHLevel2X 3 3 8" xfId="21425"/>
    <cellStyle name="SAPBEXHLevel2X 3 3 8 2" xfId="21424"/>
    <cellStyle name="SAPBEXHLevel2X 3 3 8 2 2" xfId="21423"/>
    <cellStyle name="SAPBEXHLevel2X 3 3 8 2 2 2" xfId="21422"/>
    <cellStyle name="SAPBEXHLevel2X 3 3 8 2 2 2 2" xfId="21421"/>
    <cellStyle name="SAPBEXHLevel2X 3 3 8 2 2 3" xfId="21420"/>
    <cellStyle name="SAPBEXHLevel2X 3 3 8 2 3" xfId="21419"/>
    <cellStyle name="SAPBEXHLevel2X 3 3 8 2 3 2" xfId="21418"/>
    <cellStyle name="SAPBEXHLevel2X 3 3 8 2 4" xfId="21417"/>
    <cellStyle name="SAPBEXHLevel2X 3 3 8 3" xfId="21416"/>
    <cellStyle name="SAPBEXHLevel2X 3 3 8 3 2" xfId="21415"/>
    <cellStyle name="SAPBEXHLevel2X 3 3 8 3 2 2" xfId="21414"/>
    <cellStyle name="SAPBEXHLevel2X 3 3 8 3 3" xfId="21413"/>
    <cellStyle name="SAPBEXHLevel2X 3 3 8 4" xfId="21412"/>
    <cellStyle name="SAPBEXHLevel2X 3 3 8 4 2" xfId="21411"/>
    <cellStyle name="SAPBEXHLevel2X 3 3 8 5" xfId="21410"/>
    <cellStyle name="SAPBEXHLevel2X 3 4" xfId="21409"/>
    <cellStyle name="SAPBEXHLevel2X 3 4 2" xfId="21408"/>
    <cellStyle name="SAPBEXHLevel2X 3 4 2 2" xfId="21407"/>
    <cellStyle name="SAPBEXHLevel2X 3 4 2 2 2" xfId="21406"/>
    <cellStyle name="SAPBEXHLevel2X 3 4 2 2 2 2" xfId="21405"/>
    <cellStyle name="SAPBEXHLevel2X 3 4 2 2 2 2 2" xfId="21404"/>
    <cellStyle name="SAPBEXHLevel2X 3 4 2 2 2 2 2 2" xfId="21403"/>
    <cellStyle name="SAPBEXHLevel2X 3 4 2 2 2 2 3" xfId="21402"/>
    <cellStyle name="SAPBEXHLevel2X 3 4 2 2 2 3" xfId="21401"/>
    <cellStyle name="SAPBEXHLevel2X 3 4 2 2 2 3 2" xfId="21400"/>
    <cellStyle name="SAPBEXHLevel2X 3 4 2 2 2 4" xfId="21399"/>
    <cellStyle name="SAPBEXHLevel2X 3 4 2 2 3" xfId="21398"/>
    <cellStyle name="SAPBEXHLevel2X 3 4 2 2 3 2" xfId="21397"/>
    <cellStyle name="SAPBEXHLevel2X 3 4 2 3" xfId="21396"/>
    <cellStyle name="SAPBEXHLevel2X 3 4 2 3 2" xfId="21395"/>
    <cellStyle name="SAPBEXHLevel2X 3 4 2 3 2 2" xfId="21394"/>
    <cellStyle name="SAPBEXHLevel2X 3 4 2 3 2 2 2" xfId="21393"/>
    <cellStyle name="SAPBEXHLevel2X 3 4 2 3 2 2 2 2" xfId="21392"/>
    <cellStyle name="SAPBEXHLevel2X 3 4 2 3 2 2 3" xfId="21391"/>
    <cellStyle name="SAPBEXHLevel2X 3 4 2 3 2 3" xfId="21390"/>
    <cellStyle name="SAPBEXHLevel2X 3 4 2 3 2 3 2" xfId="21389"/>
    <cellStyle name="SAPBEXHLevel2X 3 4 2 3 2 4" xfId="21388"/>
    <cellStyle name="SAPBEXHLevel2X 3 4 2 4" xfId="21387"/>
    <cellStyle name="SAPBEXHLevel2X 3 4 2 4 2" xfId="21386"/>
    <cellStyle name="SAPBEXHLevel2X 3 4 2 4 2 2" xfId="21385"/>
    <cellStyle name="SAPBEXHLevel2X 3 4 2 4 2 2 2" xfId="21384"/>
    <cellStyle name="SAPBEXHLevel2X 3 4 2 4 2 2 2 2" xfId="21383"/>
    <cellStyle name="SAPBEXHLevel2X 3 4 2 4 2 2 3" xfId="21382"/>
    <cellStyle name="SAPBEXHLevel2X 3 4 2 4 2 3" xfId="21381"/>
    <cellStyle name="SAPBEXHLevel2X 3 4 2 4 2 3 2" xfId="21380"/>
    <cellStyle name="SAPBEXHLevel2X 3 4 2 4 2 4" xfId="21379"/>
    <cellStyle name="SAPBEXHLevel2X 3 4 2 4 3" xfId="21378"/>
    <cellStyle name="SAPBEXHLevel2X 3 4 2 4 3 2" xfId="21377"/>
    <cellStyle name="SAPBEXHLevel2X 3 4 2 4 4" xfId="21376"/>
    <cellStyle name="SAPBEXHLevel2X 3 4 2 5" xfId="21375"/>
    <cellStyle name="SAPBEXHLevel2X 3 4 2 5 2" xfId="21374"/>
    <cellStyle name="SAPBEXHLevel2X 3 4 2 5 2 2" xfId="21373"/>
    <cellStyle name="SAPBEXHLevel2X 3 4 2 5 2 2 2" xfId="21372"/>
    <cellStyle name="SAPBEXHLevel2X 3 4 2 5 2 2 2 2" xfId="21371"/>
    <cellStyle name="SAPBEXHLevel2X 3 4 2 5 2 2 3" xfId="21370"/>
    <cellStyle name="SAPBEXHLevel2X 3 4 2 5 2 3" xfId="21369"/>
    <cellStyle name="SAPBEXHLevel2X 3 4 2 5 2 3 2" xfId="21368"/>
    <cellStyle name="SAPBEXHLevel2X 3 4 2 5 2 4" xfId="21367"/>
    <cellStyle name="SAPBEXHLevel2X 3 4 2 5 3" xfId="21366"/>
    <cellStyle name="SAPBEXHLevel2X 3 4 2 5 3 2" xfId="21365"/>
    <cellStyle name="SAPBEXHLevel2X 3 4 2 5 3 2 2" xfId="21364"/>
    <cellStyle name="SAPBEXHLevel2X 3 4 2 5 3 3" xfId="21363"/>
    <cellStyle name="SAPBEXHLevel2X 3 4 2 5 4" xfId="21362"/>
    <cellStyle name="SAPBEXHLevel2X 3 4 2 5 4 2" xfId="21361"/>
    <cellStyle name="SAPBEXHLevel2X 3 4 2 5 5" xfId="21360"/>
    <cellStyle name="SAPBEXHLevel2X 3 4 2 6" xfId="21359"/>
    <cellStyle name="SAPBEXHLevel2X 3 4 2 6 2" xfId="21358"/>
    <cellStyle name="SAPBEXHLevel2X 3 4 2 6 2 2" xfId="21357"/>
    <cellStyle name="SAPBEXHLevel2X 3 4 2 6 2 2 2" xfId="21356"/>
    <cellStyle name="SAPBEXHLevel2X 3 4 2 6 2 2 2 2" xfId="21355"/>
    <cellStyle name="SAPBEXHLevel2X 3 4 2 6 2 2 3" xfId="21354"/>
    <cellStyle name="SAPBEXHLevel2X 3 4 2 6 2 3" xfId="21353"/>
    <cellStyle name="SAPBEXHLevel2X 3 4 2 6 2 3 2" xfId="21352"/>
    <cellStyle name="SAPBEXHLevel2X 3 4 2 6 2 4" xfId="21351"/>
    <cellStyle name="SAPBEXHLevel2X 3 4 2 6 3" xfId="21350"/>
    <cellStyle name="SAPBEXHLevel2X 3 4 2 6 3 2" xfId="21349"/>
    <cellStyle name="SAPBEXHLevel2X 3 4 2 6 4" xfId="21348"/>
    <cellStyle name="SAPBEXHLevel2X 3 4 2 7" xfId="21347"/>
    <cellStyle name="SAPBEXHLevel2X 3 4 2 7 2" xfId="21346"/>
    <cellStyle name="SAPBEXHLevel2X 3 4 2 7 2 2" xfId="21345"/>
    <cellStyle name="SAPBEXHLevel2X 3 4 2 7 2 2 2" xfId="21344"/>
    <cellStyle name="SAPBEXHLevel2X 3 4 2 7 2 2 2 2" xfId="21343"/>
    <cellStyle name="SAPBEXHLevel2X 3 4 2 7 2 2 3" xfId="21342"/>
    <cellStyle name="SAPBEXHLevel2X 3 4 2 7 2 3" xfId="21341"/>
    <cellStyle name="SAPBEXHLevel2X 3 4 2 7 2 3 2" xfId="21340"/>
    <cellStyle name="SAPBEXHLevel2X 3 4 2 7 2 4" xfId="21339"/>
    <cellStyle name="SAPBEXHLevel2X 3 4 2 7 3" xfId="21338"/>
    <cellStyle name="SAPBEXHLevel2X 3 4 2 7 3 2" xfId="21337"/>
    <cellStyle name="SAPBEXHLevel2X 3 4 2 7 3 2 2" xfId="21336"/>
    <cellStyle name="SAPBEXHLevel2X 3 4 2 7 3 3" xfId="21335"/>
    <cellStyle name="SAPBEXHLevel2X 3 4 2 7 4" xfId="21334"/>
    <cellStyle name="SAPBEXHLevel2X 3 4 2 7 4 2" xfId="21333"/>
    <cellStyle name="SAPBEXHLevel2X 3 4 2 7 5" xfId="21332"/>
    <cellStyle name="SAPBEXHLevel2X 3 4 3" xfId="21331"/>
    <cellStyle name="SAPBEXHLevel2X 3 4 3 2" xfId="21330"/>
    <cellStyle name="SAPBEXHLevel2X 3 4 3 2 2" xfId="21329"/>
    <cellStyle name="SAPBEXHLevel2X 3 4 3 2 2 2" xfId="21328"/>
    <cellStyle name="SAPBEXHLevel2X 3 4 3 2 2 2 2" xfId="21327"/>
    <cellStyle name="SAPBEXHLevel2X 3 4 3 2 2 3" xfId="21326"/>
    <cellStyle name="SAPBEXHLevel2X 3 4 3 2 3" xfId="21325"/>
    <cellStyle name="SAPBEXHLevel2X 3 4 3 2 3 2" xfId="21324"/>
    <cellStyle name="SAPBEXHLevel2X 3 4 3 2 4" xfId="21323"/>
    <cellStyle name="SAPBEXHLevel2X 3 4 3 3" xfId="21322"/>
    <cellStyle name="SAPBEXHLevel2X 3 4 3 3 2" xfId="21321"/>
    <cellStyle name="SAPBEXHLevel2X 3 4 4" xfId="21320"/>
    <cellStyle name="SAPBEXHLevel2X 3 4 4 2" xfId="21319"/>
    <cellStyle name="SAPBEXHLevel2X 3 4 4 2 2" xfId="21318"/>
    <cellStyle name="SAPBEXHLevel2X 3 4 4 2 2 2" xfId="21317"/>
    <cellStyle name="SAPBEXHLevel2X 3 4 4 2 2 2 2" xfId="21316"/>
    <cellStyle name="SAPBEXHLevel2X 3 4 4 2 2 3" xfId="21315"/>
    <cellStyle name="SAPBEXHLevel2X 3 4 4 2 3" xfId="21314"/>
    <cellStyle name="SAPBEXHLevel2X 3 4 4 2 3 2" xfId="21313"/>
    <cellStyle name="SAPBEXHLevel2X 3 4 4 2 4" xfId="21312"/>
    <cellStyle name="SAPBEXHLevel2X 3 4 5" xfId="21311"/>
    <cellStyle name="SAPBEXHLevel2X 3 4 5 2" xfId="21310"/>
    <cellStyle name="SAPBEXHLevel2X 3 4 5 2 2" xfId="21309"/>
    <cellStyle name="SAPBEXHLevel2X 3 4 5 2 2 2" xfId="21308"/>
    <cellStyle name="SAPBEXHLevel2X 3 4 5 2 2 2 2" xfId="21307"/>
    <cellStyle name="SAPBEXHLevel2X 3 4 5 2 2 3" xfId="21306"/>
    <cellStyle name="SAPBEXHLevel2X 3 4 5 2 3" xfId="21305"/>
    <cellStyle name="SAPBEXHLevel2X 3 4 5 2 3 2" xfId="21304"/>
    <cellStyle name="SAPBEXHLevel2X 3 4 5 2 4" xfId="21303"/>
    <cellStyle name="SAPBEXHLevel2X 3 4 5 3" xfId="21302"/>
    <cellStyle name="SAPBEXHLevel2X 3 4 5 3 2" xfId="21301"/>
    <cellStyle name="SAPBEXHLevel2X 3 4 5 4" xfId="21300"/>
    <cellStyle name="SAPBEXHLevel2X 3 4 6" xfId="21299"/>
    <cellStyle name="SAPBEXHLevel2X 3 4 6 2" xfId="21298"/>
    <cellStyle name="SAPBEXHLevel2X 3 4 6 2 2" xfId="21297"/>
    <cellStyle name="SAPBEXHLevel2X 3 4 6 2 2 2" xfId="21296"/>
    <cellStyle name="SAPBEXHLevel2X 3 4 6 2 2 2 2" xfId="21295"/>
    <cellStyle name="SAPBEXHLevel2X 3 4 6 2 2 3" xfId="21294"/>
    <cellStyle name="SAPBEXHLevel2X 3 4 6 2 3" xfId="21293"/>
    <cellStyle name="SAPBEXHLevel2X 3 4 6 2 3 2" xfId="21292"/>
    <cellStyle name="SAPBEXHLevel2X 3 4 6 2 4" xfId="21291"/>
    <cellStyle name="SAPBEXHLevel2X 3 4 6 3" xfId="21290"/>
    <cellStyle name="SAPBEXHLevel2X 3 4 6 3 2" xfId="21289"/>
    <cellStyle name="SAPBEXHLevel2X 3 4 6 3 2 2" xfId="21288"/>
    <cellStyle name="SAPBEXHLevel2X 3 4 6 3 3" xfId="21287"/>
    <cellStyle name="SAPBEXHLevel2X 3 4 6 4" xfId="21286"/>
    <cellStyle name="SAPBEXHLevel2X 3 4 6 4 2" xfId="21285"/>
    <cellStyle name="SAPBEXHLevel2X 3 4 6 5" xfId="21284"/>
    <cellStyle name="SAPBEXHLevel2X 3 4 7" xfId="21283"/>
    <cellStyle name="SAPBEXHLevel2X 3 4 7 2" xfId="21282"/>
    <cellStyle name="SAPBEXHLevel2X 3 4 7 2 2" xfId="21281"/>
    <cellStyle name="SAPBEXHLevel2X 3 4 7 2 2 2" xfId="21280"/>
    <cellStyle name="SAPBEXHLevel2X 3 4 7 2 2 2 2" xfId="21279"/>
    <cellStyle name="SAPBEXHLevel2X 3 4 7 2 2 3" xfId="21278"/>
    <cellStyle name="SAPBEXHLevel2X 3 4 7 2 3" xfId="21277"/>
    <cellStyle name="SAPBEXHLevel2X 3 4 7 2 3 2" xfId="21276"/>
    <cellStyle name="SAPBEXHLevel2X 3 4 7 2 4" xfId="21275"/>
    <cellStyle name="SAPBEXHLevel2X 3 4 7 3" xfId="21274"/>
    <cellStyle name="SAPBEXHLevel2X 3 4 7 3 2" xfId="21273"/>
    <cellStyle name="SAPBEXHLevel2X 3 4 7 4" xfId="21272"/>
    <cellStyle name="SAPBEXHLevel2X 3 4 8" xfId="21271"/>
    <cellStyle name="SAPBEXHLevel2X 3 4 8 2" xfId="21270"/>
    <cellStyle name="SAPBEXHLevel2X 3 4 8 2 2" xfId="21269"/>
    <cellStyle name="SAPBEXHLevel2X 3 4 8 2 2 2" xfId="21268"/>
    <cellStyle name="SAPBEXHLevel2X 3 4 8 2 2 2 2" xfId="21267"/>
    <cellStyle name="SAPBEXHLevel2X 3 4 8 2 2 3" xfId="21266"/>
    <cellStyle name="SAPBEXHLevel2X 3 4 8 2 3" xfId="21265"/>
    <cellStyle name="SAPBEXHLevel2X 3 4 8 2 3 2" xfId="21264"/>
    <cellStyle name="SAPBEXHLevel2X 3 4 8 2 4" xfId="21263"/>
    <cellStyle name="SAPBEXHLevel2X 3 4 8 3" xfId="21262"/>
    <cellStyle name="SAPBEXHLevel2X 3 4 8 3 2" xfId="21261"/>
    <cellStyle name="SAPBEXHLevel2X 3 4 8 3 2 2" xfId="21260"/>
    <cellStyle name="SAPBEXHLevel2X 3 4 8 3 3" xfId="21259"/>
    <cellStyle name="SAPBEXHLevel2X 3 4 8 4" xfId="21258"/>
    <cellStyle name="SAPBEXHLevel2X 3 4 8 4 2" xfId="21257"/>
    <cellStyle name="SAPBEXHLevel2X 3 4 8 5" xfId="21256"/>
    <cellStyle name="SAPBEXHLevel2X 3 5" xfId="21255"/>
    <cellStyle name="SAPBEXHLevel2X 3 5 2" xfId="21254"/>
    <cellStyle name="SAPBEXHLevel2X 3 5 2 2" xfId="21253"/>
    <cellStyle name="SAPBEXHLevel2X 3 5 2 2 2" xfId="21252"/>
    <cellStyle name="SAPBEXHLevel2X 3 5 2 2 2 2" xfId="21251"/>
    <cellStyle name="SAPBEXHLevel2X 3 5 2 2 2 2 2" xfId="21250"/>
    <cellStyle name="SAPBEXHLevel2X 3 5 2 2 2 3" xfId="21249"/>
    <cellStyle name="SAPBEXHLevel2X 3 5 2 2 3" xfId="21248"/>
    <cellStyle name="SAPBEXHLevel2X 3 5 2 2 3 2" xfId="21247"/>
    <cellStyle name="SAPBEXHLevel2X 3 5 2 2 4" xfId="21246"/>
    <cellStyle name="SAPBEXHLevel2X 3 5 2 3" xfId="21245"/>
    <cellStyle name="SAPBEXHLevel2X 3 5 2 3 2" xfId="21244"/>
    <cellStyle name="SAPBEXHLevel2X 3 5 2 4" xfId="21243"/>
    <cellStyle name="SAPBEXHLevel2X 3 5 3" xfId="21242"/>
    <cellStyle name="SAPBEXHLevel2X 3 5 3 2" xfId="21241"/>
    <cellStyle name="SAPBEXHLevel2X 3 5 3 2 2" xfId="21240"/>
    <cellStyle name="SAPBEXHLevel2X 3 5 3 2 2 2" xfId="21239"/>
    <cellStyle name="SAPBEXHLevel2X 3 5 3 2 2 2 2" xfId="21238"/>
    <cellStyle name="SAPBEXHLevel2X 3 5 3 2 2 3" xfId="21237"/>
    <cellStyle name="SAPBEXHLevel2X 3 5 3 2 3" xfId="21236"/>
    <cellStyle name="SAPBEXHLevel2X 3 5 3 2 3 2" xfId="21235"/>
    <cellStyle name="SAPBEXHLevel2X 3 5 3 2 4" xfId="21234"/>
    <cellStyle name="SAPBEXHLevel2X 3 5 3 3" xfId="21233"/>
    <cellStyle name="SAPBEXHLevel2X 3 5 3 3 2" xfId="21232"/>
    <cellStyle name="SAPBEXHLevel2X 3 5 3 3 2 2" xfId="21231"/>
    <cellStyle name="SAPBEXHLevel2X 3 5 3 3 3" xfId="21230"/>
    <cellStyle name="SAPBEXHLevel2X 3 5 3 4" xfId="21229"/>
    <cellStyle name="SAPBEXHLevel2X 3 5 3 4 2" xfId="21228"/>
    <cellStyle name="SAPBEXHLevel2X 3 5 3 5" xfId="21227"/>
    <cellStyle name="SAPBEXHLevel2X 3 5 4" xfId="21226"/>
    <cellStyle name="SAPBEXHLevel2X 3 5 4 2" xfId="21225"/>
    <cellStyle name="SAPBEXHLevel2X 3 5 4 2 2" xfId="21224"/>
    <cellStyle name="SAPBEXHLevel2X 3 5 4 2 2 2" xfId="21223"/>
    <cellStyle name="SAPBEXHLevel2X 3 5 4 2 2 2 2" xfId="21222"/>
    <cellStyle name="SAPBEXHLevel2X 3 5 4 2 2 3" xfId="21221"/>
    <cellStyle name="SAPBEXHLevel2X 3 5 4 2 3" xfId="21220"/>
    <cellStyle name="SAPBEXHLevel2X 3 5 4 2 3 2" xfId="21219"/>
    <cellStyle name="SAPBEXHLevel2X 3 5 4 2 4" xfId="21218"/>
    <cellStyle name="SAPBEXHLevel2X 3 5 4 3" xfId="21217"/>
    <cellStyle name="SAPBEXHLevel2X 3 5 4 3 2" xfId="21216"/>
    <cellStyle name="SAPBEXHLevel2X 3 5 4 4" xfId="21215"/>
    <cellStyle name="SAPBEXHLevel2X 3 5 5" xfId="21214"/>
    <cellStyle name="SAPBEXHLevel2X 3 5 5 2" xfId="21213"/>
    <cellStyle name="SAPBEXHLevel2X 3 5 5 2 2" xfId="21212"/>
    <cellStyle name="SAPBEXHLevel2X 3 5 5 2 2 2" xfId="21211"/>
    <cellStyle name="SAPBEXHLevel2X 3 5 5 2 2 2 2" xfId="21210"/>
    <cellStyle name="SAPBEXHLevel2X 3 5 5 2 2 3" xfId="21209"/>
    <cellStyle name="SAPBEXHLevel2X 3 5 5 2 3" xfId="21208"/>
    <cellStyle name="SAPBEXHLevel2X 3 5 5 2 3 2" xfId="21207"/>
    <cellStyle name="SAPBEXHLevel2X 3 5 5 2 4" xfId="21206"/>
    <cellStyle name="SAPBEXHLevel2X 3 5 5 3" xfId="21205"/>
    <cellStyle name="SAPBEXHLevel2X 3 5 5 3 2" xfId="21204"/>
    <cellStyle name="SAPBEXHLevel2X 3 5 5 3 2 2" xfId="21203"/>
    <cellStyle name="SAPBEXHLevel2X 3 5 5 3 3" xfId="21202"/>
    <cellStyle name="SAPBEXHLevel2X 3 5 5 4" xfId="21201"/>
    <cellStyle name="SAPBEXHLevel2X 3 5 5 4 2" xfId="21200"/>
    <cellStyle name="SAPBEXHLevel2X 3 5 5 5" xfId="21199"/>
    <cellStyle name="SAPBEXHLevel2X 3 5 6" xfId="21198"/>
    <cellStyle name="SAPBEXHLevel2X 3 5 6 2" xfId="21197"/>
    <cellStyle name="SAPBEXHLevel2X 3 6" xfId="21196"/>
    <cellStyle name="SAPBEXHLevel2X 3 6 2" xfId="21195"/>
    <cellStyle name="SAPBEXHLevel2X 3 6 2 2" xfId="21194"/>
    <cellStyle name="SAPBEXHLevel2X 3 6 2 2 2" xfId="21193"/>
    <cellStyle name="SAPBEXHLevel2X 3 6 2 2 2 2" xfId="21192"/>
    <cellStyle name="SAPBEXHLevel2X 3 6 2 2 3" xfId="21191"/>
    <cellStyle name="SAPBEXHLevel2X 3 6 2 3" xfId="21190"/>
    <cellStyle name="SAPBEXHLevel2X 3 6 2 3 2" xfId="21189"/>
    <cellStyle name="SAPBEXHLevel2X 3 6 2 4" xfId="21188"/>
    <cellStyle name="SAPBEXHLevel2X 3 7" xfId="21187"/>
    <cellStyle name="SAPBEXHLevel2X 3 7 2" xfId="21186"/>
    <cellStyle name="SAPBEXHLevel2X 3 7 2 2" xfId="21185"/>
    <cellStyle name="SAPBEXHLevel2X 3 7 2 2 2" xfId="21184"/>
    <cellStyle name="SAPBEXHLevel2X 3 7 2 2 2 2" xfId="21183"/>
    <cellStyle name="SAPBEXHLevel2X 3 7 2 2 3" xfId="21182"/>
    <cellStyle name="SAPBEXHLevel2X 3 7 2 3" xfId="21181"/>
    <cellStyle name="SAPBEXHLevel2X 3 7 2 3 2" xfId="21180"/>
    <cellStyle name="SAPBEXHLevel2X 3 7 2 4" xfId="21179"/>
    <cellStyle name="SAPBEXHLevel2X 3 7 3" xfId="21178"/>
    <cellStyle name="SAPBEXHLevel2X 3 7 3 2" xfId="21177"/>
    <cellStyle name="SAPBEXHLevel2X 3 7 3 2 2" xfId="21176"/>
    <cellStyle name="SAPBEXHLevel2X 3 7 3 3" xfId="21175"/>
    <cellStyle name="SAPBEXHLevel2X 3 7 4" xfId="21174"/>
    <cellStyle name="SAPBEXHLevel2X 3 7 4 2" xfId="21173"/>
    <cellStyle name="SAPBEXHLevel2X 3 7 5" xfId="21172"/>
    <cellStyle name="SAPBEXHLevel2X 4" xfId="21171"/>
    <cellStyle name="SAPBEXHLevel2X 4 2" xfId="21170"/>
    <cellStyle name="SAPBEXHLevel2X 4 2 2" xfId="21169"/>
    <cellStyle name="SAPBEXHLevel2X 4 2 2 2" xfId="21168"/>
    <cellStyle name="SAPBEXHLevel2X 4 2 2 2 2" xfId="21167"/>
    <cellStyle name="SAPBEXHLevel2X 4 2 2 2 2 2" xfId="21166"/>
    <cellStyle name="SAPBEXHLevel2X 4 2 2 2 2 2 2" xfId="21165"/>
    <cellStyle name="SAPBEXHLevel2X 4 2 2 2 2 2 2 2" xfId="21164"/>
    <cellStyle name="SAPBEXHLevel2X 4 2 2 2 2 2 3" xfId="21163"/>
    <cellStyle name="SAPBEXHLevel2X 4 2 2 2 2 3" xfId="21162"/>
    <cellStyle name="SAPBEXHLevel2X 4 2 2 2 2 3 2" xfId="21161"/>
    <cellStyle name="SAPBEXHLevel2X 4 2 2 2 2 4" xfId="21160"/>
    <cellStyle name="SAPBEXHLevel2X 4 2 2 2 3" xfId="21159"/>
    <cellStyle name="SAPBEXHLevel2X 4 2 2 2 3 2" xfId="21158"/>
    <cellStyle name="SAPBEXHLevel2X 4 2 2 3" xfId="21157"/>
    <cellStyle name="SAPBEXHLevel2X 4 2 2 3 2" xfId="21156"/>
    <cellStyle name="SAPBEXHLevel2X 4 2 2 3 2 2" xfId="21155"/>
    <cellStyle name="SAPBEXHLevel2X 4 2 2 3 2 2 2" xfId="21154"/>
    <cellStyle name="SAPBEXHLevel2X 4 2 2 3 2 2 2 2" xfId="21153"/>
    <cellStyle name="SAPBEXHLevel2X 4 2 2 3 2 2 3" xfId="21152"/>
    <cellStyle name="SAPBEXHLevel2X 4 2 2 3 2 3" xfId="21151"/>
    <cellStyle name="SAPBEXHLevel2X 4 2 2 3 2 3 2" xfId="21150"/>
    <cellStyle name="SAPBEXHLevel2X 4 2 2 3 2 4" xfId="21149"/>
    <cellStyle name="SAPBEXHLevel2X 4 2 2 4" xfId="21148"/>
    <cellStyle name="SAPBEXHLevel2X 4 2 2 4 2" xfId="21147"/>
    <cellStyle name="SAPBEXHLevel2X 4 2 2 4 2 2" xfId="21146"/>
    <cellStyle name="SAPBEXHLevel2X 4 2 2 4 2 2 2" xfId="21145"/>
    <cellStyle name="SAPBEXHLevel2X 4 2 2 4 2 2 2 2" xfId="21144"/>
    <cellStyle name="SAPBEXHLevel2X 4 2 2 4 2 2 3" xfId="21143"/>
    <cellStyle name="SAPBEXHLevel2X 4 2 2 4 2 3" xfId="21142"/>
    <cellStyle name="SAPBEXHLevel2X 4 2 2 4 2 3 2" xfId="21141"/>
    <cellStyle name="SAPBEXHLevel2X 4 2 2 4 2 4" xfId="21140"/>
    <cellStyle name="SAPBEXHLevel2X 4 2 2 4 3" xfId="21139"/>
    <cellStyle name="SAPBEXHLevel2X 4 2 2 4 3 2" xfId="21138"/>
    <cellStyle name="SAPBEXHLevel2X 4 2 2 4 4" xfId="21137"/>
    <cellStyle name="SAPBEXHLevel2X 4 2 2 5" xfId="21136"/>
    <cellStyle name="SAPBEXHLevel2X 4 2 2 5 2" xfId="21135"/>
    <cellStyle name="SAPBEXHLevel2X 4 2 2 5 2 2" xfId="21134"/>
    <cellStyle name="SAPBEXHLevel2X 4 2 2 5 2 2 2" xfId="21133"/>
    <cellStyle name="SAPBEXHLevel2X 4 2 2 5 2 2 2 2" xfId="21132"/>
    <cellStyle name="SAPBEXHLevel2X 4 2 2 5 2 2 3" xfId="21131"/>
    <cellStyle name="SAPBEXHLevel2X 4 2 2 5 2 3" xfId="21130"/>
    <cellStyle name="SAPBEXHLevel2X 4 2 2 5 2 3 2" xfId="21129"/>
    <cellStyle name="SAPBEXHLevel2X 4 2 2 5 2 4" xfId="21128"/>
    <cellStyle name="SAPBEXHLevel2X 4 2 2 5 3" xfId="21127"/>
    <cellStyle name="SAPBEXHLevel2X 4 2 2 5 3 2" xfId="21126"/>
    <cellStyle name="SAPBEXHLevel2X 4 2 2 5 3 2 2" xfId="21125"/>
    <cellStyle name="SAPBEXHLevel2X 4 2 2 5 3 3" xfId="21124"/>
    <cellStyle name="SAPBEXHLevel2X 4 2 2 5 4" xfId="21123"/>
    <cellStyle name="SAPBEXHLevel2X 4 2 2 5 4 2" xfId="21122"/>
    <cellStyle name="SAPBEXHLevel2X 4 2 2 5 5" xfId="21121"/>
    <cellStyle name="SAPBEXHLevel2X 4 2 2 6" xfId="21120"/>
    <cellStyle name="SAPBEXHLevel2X 4 2 2 6 2" xfId="21119"/>
    <cellStyle name="SAPBEXHLevel2X 4 2 2 6 2 2" xfId="21118"/>
    <cellStyle name="SAPBEXHLevel2X 4 2 2 6 2 2 2" xfId="21117"/>
    <cellStyle name="SAPBEXHLevel2X 4 2 2 6 2 2 2 2" xfId="21116"/>
    <cellStyle name="SAPBEXHLevel2X 4 2 2 6 2 2 3" xfId="21115"/>
    <cellStyle name="SAPBEXHLevel2X 4 2 2 6 2 3" xfId="21114"/>
    <cellStyle name="SAPBEXHLevel2X 4 2 2 6 2 3 2" xfId="21113"/>
    <cellStyle name="SAPBEXHLevel2X 4 2 2 6 2 4" xfId="21112"/>
    <cellStyle name="SAPBEXHLevel2X 4 2 2 6 3" xfId="21111"/>
    <cellStyle name="SAPBEXHLevel2X 4 2 2 6 3 2" xfId="21110"/>
    <cellStyle name="SAPBEXHLevel2X 4 2 2 6 4" xfId="21109"/>
    <cellStyle name="SAPBEXHLevel2X 4 2 2 7" xfId="21108"/>
    <cellStyle name="SAPBEXHLevel2X 4 2 2 7 2" xfId="21107"/>
    <cellStyle name="SAPBEXHLevel2X 4 2 2 7 2 2" xfId="21106"/>
    <cellStyle name="SAPBEXHLevel2X 4 2 2 7 2 2 2" xfId="21105"/>
    <cellStyle name="SAPBEXHLevel2X 4 2 2 7 2 2 2 2" xfId="21104"/>
    <cellStyle name="SAPBEXHLevel2X 4 2 2 7 2 2 3" xfId="21103"/>
    <cellStyle name="SAPBEXHLevel2X 4 2 2 7 2 3" xfId="21102"/>
    <cellStyle name="SAPBEXHLevel2X 4 2 2 7 2 3 2" xfId="21101"/>
    <cellStyle name="SAPBEXHLevel2X 4 2 2 7 2 4" xfId="21100"/>
    <cellStyle name="SAPBEXHLevel2X 4 2 2 7 3" xfId="21099"/>
    <cellStyle name="SAPBEXHLevel2X 4 2 2 7 3 2" xfId="21098"/>
    <cellStyle name="SAPBEXHLevel2X 4 2 2 7 3 2 2" xfId="21097"/>
    <cellStyle name="SAPBEXHLevel2X 4 2 2 7 3 3" xfId="21096"/>
    <cellStyle name="SAPBEXHLevel2X 4 2 2 7 4" xfId="21095"/>
    <cellStyle name="SAPBEXHLevel2X 4 2 2 7 4 2" xfId="21094"/>
    <cellStyle name="SAPBEXHLevel2X 4 2 2 7 5" xfId="21093"/>
    <cellStyle name="SAPBEXHLevel2X 4 2 3" xfId="21092"/>
    <cellStyle name="SAPBEXHLevel2X 4 2 3 2" xfId="21091"/>
    <cellStyle name="SAPBEXHLevel2X 4 2 3 2 2" xfId="21090"/>
    <cellStyle name="SAPBEXHLevel2X 4 2 3 2 2 2" xfId="21089"/>
    <cellStyle name="SAPBEXHLevel2X 4 2 3 2 2 2 2" xfId="21088"/>
    <cellStyle name="SAPBEXHLevel2X 4 2 3 2 2 3" xfId="21087"/>
    <cellStyle name="SAPBEXHLevel2X 4 2 3 2 3" xfId="21086"/>
    <cellStyle name="SAPBEXHLevel2X 4 2 3 2 3 2" xfId="21085"/>
    <cellStyle name="SAPBEXHLevel2X 4 2 3 2 4" xfId="21084"/>
    <cellStyle name="SAPBEXHLevel2X 4 2 3 3" xfId="21083"/>
    <cellStyle name="SAPBEXHLevel2X 4 2 3 3 2" xfId="21082"/>
    <cellStyle name="SAPBEXHLevel2X 4 2 4" xfId="21081"/>
    <cellStyle name="SAPBEXHLevel2X 4 2 4 2" xfId="21080"/>
    <cellStyle name="SAPBEXHLevel2X 4 2 4 2 2" xfId="21079"/>
    <cellStyle name="SAPBEXHLevel2X 4 2 4 2 2 2" xfId="21078"/>
    <cellStyle name="SAPBEXHLevel2X 4 2 4 2 2 2 2" xfId="21077"/>
    <cellStyle name="SAPBEXHLevel2X 4 2 4 2 2 3" xfId="21076"/>
    <cellStyle name="SAPBEXHLevel2X 4 2 4 2 3" xfId="21075"/>
    <cellStyle name="SAPBEXHLevel2X 4 2 4 2 3 2" xfId="21074"/>
    <cellStyle name="SAPBEXHLevel2X 4 2 4 2 4" xfId="21073"/>
    <cellStyle name="SAPBEXHLevel2X 4 2 5" xfId="21072"/>
    <cellStyle name="SAPBEXHLevel2X 4 2 5 2" xfId="21071"/>
    <cellStyle name="SAPBEXHLevel2X 4 2 5 2 2" xfId="21070"/>
    <cellStyle name="SAPBEXHLevel2X 4 2 5 2 2 2" xfId="21069"/>
    <cellStyle name="SAPBEXHLevel2X 4 2 5 2 2 2 2" xfId="21068"/>
    <cellStyle name="SAPBEXHLevel2X 4 2 5 2 2 3" xfId="21067"/>
    <cellStyle name="SAPBEXHLevel2X 4 2 5 2 3" xfId="21066"/>
    <cellStyle name="SAPBEXHLevel2X 4 2 5 2 3 2" xfId="21065"/>
    <cellStyle name="SAPBEXHLevel2X 4 2 5 2 4" xfId="21064"/>
    <cellStyle name="SAPBEXHLevel2X 4 2 5 3" xfId="21063"/>
    <cellStyle name="SAPBEXHLevel2X 4 2 5 3 2" xfId="21062"/>
    <cellStyle name="SAPBEXHLevel2X 4 2 5 4" xfId="21061"/>
    <cellStyle name="SAPBEXHLevel2X 4 2 6" xfId="21060"/>
    <cellStyle name="SAPBEXHLevel2X 4 2 6 2" xfId="21059"/>
    <cellStyle name="SAPBEXHLevel2X 4 2 6 2 2" xfId="21058"/>
    <cellStyle name="SAPBEXHLevel2X 4 2 6 2 2 2" xfId="21057"/>
    <cellStyle name="SAPBEXHLevel2X 4 2 6 2 2 2 2" xfId="21056"/>
    <cellStyle name="SAPBEXHLevel2X 4 2 6 2 2 3" xfId="21055"/>
    <cellStyle name="SAPBEXHLevel2X 4 2 6 2 3" xfId="21054"/>
    <cellStyle name="SAPBEXHLevel2X 4 2 6 2 3 2" xfId="21053"/>
    <cellStyle name="SAPBEXHLevel2X 4 2 6 2 4" xfId="21052"/>
    <cellStyle name="SAPBEXHLevel2X 4 2 6 3" xfId="21051"/>
    <cellStyle name="SAPBEXHLevel2X 4 2 6 3 2" xfId="21050"/>
    <cellStyle name="SAPBEXHLevel2X 4 2 6 3 2 2" xfId="21049"/>
    <cellStyle name="SAPBEXHLevel2X 4 2 6 3 3" xfId="21048"/>
    <cellStyle name="SAPBEXHLevel2X 4 2 6 4" xfId="21047"/>
    <cellStyle name="SAPBEXHLevel2X 4 2 6 4 2" xfId="21046"/>
    <cellStyle name="SAPBEXHLevel2X 4 2 6 5" xfId="21045"/>
    <cellStyle name="SAPBEXHLevel2X 4 2 7" xfId="21044"/>
    <cellStyle name="SAPBEXHLevel2X 4 2 7 2" xfId="21043"/>
    <cellStyle name="SAPBEXHLevel2X 4 2 7 2 2" xfId="21042"/>
    <cellStyle name="SAPBEXHLevel2X 4 2 7 2 2 2" xfId="21041"/>
    <cellStyle name="SAPBEXHLevel2X 4 2 7 2 2 2 2" xfId="21040"/>
    <cellStyle name="SAPBEXHLevel2X 4 2 7 2 2 3" xfId="21039"/>
    <cellStyle name="SAPBEXHLevel2X 4 2 7 2 3" xfId="21038"/>
    <cellStyle name="SAPBEXHLevel2X 4 2 7 2 3 2" xfId="21037"/>
    <cellStyle name="SAPBEXHLevel2X 4 2 7 2 4" xfId="21036"/>
    <cellStyle name="SAPBEXHLevel2X 4 2 7 3" xfId="21035"/>
    <cellStyle name="SAPBEXHLevel2X 4 2 7 3 2" xfId="21034"/>
    <cellStyle name="SAPBEXHLevel2X 4 2 7 4" xfId="21033"/>
    <cellStyle name="SAPBEXHLevel2X 4 2 8" xfId="21032"/>
    <cellStyle name="SAPBEXHLevel2X 4 2 8 2" xfId="21031"/>
    <cellStyle name="SAPBEXHLevel2X 4 2 8 2 2" xfId="21030"/>
    <cellStyle name="SAPBEXHLevel2X 4 2 8 2 2 2" xfId="21029"/>
    <cellStyle name="SAPBEXHLevel2X 4 2 8 2 2 2 2" xfId="21028"/>
    <cellStyle name="SAPBEXHLevel2X 4 2 8 2 2 3" xfId="21027"/>
    <cellStyle name="SAPBEXHLevel2X 4 2 8 2 3" xfId="21026"/>
    <cellStyle name="SAPBEXHLevel2X 4 2 8 2 3 2" xfId="21025"/>
    <cellStyle name="SAPBEXHLevel2X 4 2 8 2 4" xfId="21024"/>
    <cellStyle name="SAPBEXHLevel2X 4 2 8 3" xfId="21023"/>
    <cellStyle name="SAPBEXHLevel2X 4 2 8 3 2" xfId="21022"/>
    <cellStyle name="SAPBEXHLevel2X 4 2 8 3 2 2" xfId="21021"/>
    <cellStyle name="SAPBEXHLevel2X 4 2 8 3 3" xfId="21020"/>
    <cellStyle name="SAPBEXHLevel2X 4 2 8 4" xfId="21019"/>
    <cellStyle name="SAPBEXHLevel2X 4 2 8 4 2" xfId="21018"/>
    <cellStyle name="SAPBEXHLevel2X 4 2 8 5" xfId="21017"/>
    <cellStyle name="SAPBEXHLevel2X 4 3" xfId="21016"/>
    <cellStyle name="SAPBEXHLevel2X 4 3 2" xfId="21015"/>
    <cellStyle name="SAPBEXHLevel2X 4 3 2 2" xfId="21014"/>
    <cellStyle name="SAPBEXHLevel2X 4 3 2 2 2" xfId="21013"/>
    <cellStyle name="SAPBEXHLevel2X 4 3 2 2 2 2" xfId="21012"/>
    <cellStyle name="SAPBEXHLevel2X 4 3 2 2 2 2 2" xfId="21011"/>
    <cellStyle name="SAPBEXHLevel2X 4 3 2 2 2 3" xfId="21010"/>
    <cellStyle name="SAPBEXHLevel2X 4 3 2 2 3" xfId="21009"/>
    <cellStyle name="SAPBEXHLevel2X 4 3 2 2 3 2" xfId="21008"/>
    <cellStyle name="SAPBEXHLevel2X 4 3 2 2 4" xfId="21007"/>
    <cellStyle name="SAPBEXHLevel2X 4 3 2 3" xfId="21006"/>
    <cellStyle name="SAPBEXHLevel2X 4 3 2 3 2" xfId="21005"/>
    <cellStyle name="SAPBEXHLevel2X 4 3 3" xfId="21004"/>
    <cellStyle name="SAPBEXHLevel2X 4 3 3 2" xfId="21003"/>
    <cellStyle name="SAPBEXHLevel2X 4 3 3 2 2" xfId="21002"/>
    <cellStyle name="SAPBEXHLevel2X 4 3 3 2 2 2" xfId="21001"/>
    <cellStyle name="SAPBEXHLevel2X 4 3 3 2 2 2 2" xfId="21000"/>
    <cellStyle name="SAPBEXHLevel2X 4 3 3 2 2 3" xfId="20999"/>
    <cellStyle name="SAPBEXHLevel2X 4 3 3 2 3" xfId="20998"/>
    <cellStyle name="SAPBEXHLevel2X 4 3 3 2 3 2" xfId="20997"/>
    <cellStyle name="SAPBEXHLevel2X 4 3 3 2 4" xfId="20996"/>
    <cellStyle name="SAPBEXHLevel2X 4 3 4" xfId="20995"/>
    <cellStyle name="SAPBEXHLevel2X 4 3 4 2" xfId="20994"/>
    <cellStyle name="SAPBEXHLevel2X 4 3 4 2 2" xfId="20993"/>
    <cellStyle name="SAPBEXHLevel2X 4 3 4 2 2 2" xfId="20992"/>
    <cellStyle name="SAPBEXHLevel2X 4 3 4 2 2 2 2" xfId="20991"/>
    <cellStyle name="SAPBEXHLevel2X 4 3 4 2 2 3" xfId="20990"/>
    <cellStyle name="SAPBEXHLevel2X 4 3 4 2 3" xfId="20989"/>
    <cellStyle name="SAPBEXHLevel2X 4 3 4 2 3 2" xfId="20988"/>
    <cellStyle name="SAPBEXHLevel2X 4 3 4 2 4" xfId="20987"/>
    <cellStyle name="SAPBEXHLevel2X 4 3 4 3" xfId="20986"/>
    <cellStyle name="SAPBEXHLevel2X 4 3 4 3 2" xfId="20985"/>
    <cellStyle name="SAPBEXHLevel2X 4 3 4 4" xfId="20984"/>
    <cellStyle name="SAPBEXHLevel2X 4 3 5" xfId="20983"/>
    <cellStyle name="SAPBEXHLevel2X 4 3 5 2" xfId="20982"/>
    <cellStyle name="SAPBEXHLevel2X 4 3 5 2 2" xfId="20981"/>
    <cellStyle name="SAPBEXHLevel2X 4 3 5 2 2 2" xfId="20980"/>
    <cellStyle name="SAPBEXHLevel2X 4 3 5 2 2 2 2" xfId="20979"/>
    <cellStyle name="SAPBEXHLevel2X 4 3 5 2 2 3" xfId="20978"/>
    <cellStyle name="SAPBEXHLevel2X 4 3 5 2 3" xfId="20977"/>
    <cellStyle name="SAPBEXHLevel2X 4 3 5 2 3 2" xfId="20976"/>
    <cellStyle name="SAPBEXHLevel2X 4 3 5 2 4" xfId="20975"/>
    <cellStyle name="SAPBEXHLevel2X 4 3 5 3" xfId="20974"/>
    <cellStyle name="SAPBEXHLevel2X 4 3 5 3 2" xfId="20973"/>
    <cellStyle name="SAPBEXHLevel2X 4 3 5 3 2 2" xfId="20972"/>
    <cellStyle name="SAPBEXHLevel2X 4 3 5 3 3" xfId="20971"/>
    <cellStyle name="SAPBEXHLevel2X 4 3 5 4" xfId="20970"/>
    <cellStyle name="SAPBEXHLevel2X 4 3 5 4 2" xfId="20969"/>
    <cellStyle name="SAPBEXHLevel2X 4 3 5 5" xfId="20968"/>
    <cellStyle name="SAPBEXHLevel2X 4 3 6" xfId="20967"/>
    <cellStyle name="SAPBEXHLevel2X 4 3 6 2" xfId="20966"/>
    <cellStyle name="SAPBEXHLevel2X 4 3 6 2 2" xfId="20965"/>
    <cellStyle name="SAPBEXHLevel2X 4 3 6 2 2 2" xfId="20964"/>
    <cellStyle name="SAPBEXHLevel2X 4 3 6 2 2 2 2" xfId="20963"/>
    <cellStyle name="SAPBEXHLevel2X 4 3 6 2 2 3" xfId="20962"/>
    <cellStyle name="SAPBEXHLevel2X 4 3 6 2 3" xfId="20961"/>
    <cellStyle name="SAPBEXHLevel2X 4 3 6 2 3 2" xfId="20960"/>
    <cellStyle name="SAPBEXHLevel2X 4 3 6 2 4" xfId="20959"/>
    <cellStyle name="SAPBEXHLevel2X 4 3 6 3" xfId="20958"/>
    <cellStyle name="SAPBEXHLevel2X 4 3 6 3 2" xfId="20957"/>
    <cellStyle name="SAPBEXHLevel2X 4 3 6 4" xfId="20956"/>
    <cellStyle name="SAPBEXHLevel2X 4 3 7" xfId="20955"/>
    <cellStyle name="SAPBEXHLevel2X 4 3 7 2" xfId="20954"/>
    <cellStyle name="SAPBEXHLevel2X 4 3 7 2 2" xfId="20953"/>
    <cellStyle name="SAPBEXHLevel2X 4 3 7 2 2 2" xfId="20952"/>
    <cellStyle name="SAPBEXHLevel2X 4 3 7 2 2 2 2" xfId="20951"/>
    <cellStyle name="SAPBEXHLevel2X 4 3 7 2 2 3" xfId="20950"/>
    <cellStyle name="SAPBEXHLevel2X 4 3 7 2 3" xfId="20949"/>
    <cellStyle name="SAPBEXHLevel2X 4 3 7 2 3 2" xfId="20948"/>
    <cellStyle name="SAPBEXHLevel2X 4 3 7 2 4" xfId="20947"/>
    <cellStyle name="SAPBEXHLevel2X 4 3 7 3" xfId="20946"/>
    <cellStyle name="SAPBEXHLevel2X 4 3 7 3 2" xfId="20945"/>
    <cellStyle name="SAPBEXHLevel2X 4 3 7 3 2 2" xfId="20944"/>
    <cellStyle name="SAPBEXHLevel2X 4 3 7 3 3" xfId="20943"/>
    <cellStyle name="SAPBEXHLevel2X 4 3 7 4" xfId="20942"/>
    <cellStyle name="SAPBEXHLevel2X 4 3 7 4 2" xfId="20941"/>
    <cellStyle name="SAPBEXHLevel2X 4 3 7 5" xfId="20940"/>
    <cellStyle name="SAPBEXHLevel2X 4 4" xfId="20939"/>
    <cellStyle name="SAPBEXHLevel2X 4 4 2" xfId="20938"/>
    <cellStyle name="SAPBEXHLevel2X 4 4 2 2" xfId="20937"/>
    <cellStyle name="SAPBEXHLevel2X 4 4 2 2 2" xfId="20936"/>
    <cellStyle name="SAPBEXHLevel2X 4 4 2 2 2 2" xfId="20935"/>
    <cellStyle name="SAPBEXHLevel2X 4 4 2 2 3" xfId="20934"/>
    <cellStyle name="SAPBEXHLevel2X 4 4 2 3" xfId="20933"/>
    <cellStyle name="SAPBEXHLevel2X 4 4 2 3 2" xfId="20932"/>
    <cellStyle name="SAPBEXHLevel2X 4 4 2 4" xfId="20931"/>
    <cellStyle name="SAPBEXHLevel2X 4 4 3" xfId="20930"/>
    <cellStyle name="SAPBEXHLevel2X 4 4 3 2" xfId="20929"/>
    <cellStyle name="SAPBEXHLevel2X 4 5" xfId="20928"/>
    <cellStyle name="SAPBEXHLevel2X 4 5 2" xfId="20927"/>
    <cellStyle name="SAPBEXHLevel2X 4 5 2 2" xfId="20926"/>
    <cellStyle name="SAPBEXHLevel2X 4 5 2 2 2" xfId="20925"/>
    <cellStyle name="SAPBEXHLevel2X 4 5 2 2 2 2" xfId="20924"/>
    <cellStyle name="SAPBEXHLevel2X 4 5 2 2 3" xfId="20923"/>
    <cellStyle name="SAPBEXHLevel2X 4 5 2 3" xfId="20922"/>
    <cellStyle name="SAPBEXHLevel2X 4 5 2 3 2" xfId="20921"/>
    <cellStyle name="SAPBEXHLevel2X 4 5 2 4" xfId="20920"/>
    <cellStyle name="SAPBEXHLevel2X 4 6" xfId="20919"/>
    <cellStyle name="SAPBEXHLevel2X 4 6 2" xfId="20918"/>
    <cellStyle name="SAPBEXHLevel2X 4 6 2 2" xfId="20917"/>
    <cellStyle name="SAPBEXHLevel2X 4 6 2 2 2" xfId="20916"/>
    <cellStyle name="SAPBEXHLevel2X 4 6 2 2 2 2" xfId="20915"/>
    <cellStyle name="SAPBEXHLevel2X 4 6 2 2 3" xfId="20914"/>
    <cellStyle name="SAPBEXHLevel2X 4 6 2 3" xfId="20913"/>
    <cellStyle name="SAPBEXHLevel2X 4 6 2 3 2" xfId="20912"/>
    <cellStyle name="SAPBEXHLevel2X 4 6 2 4" xfId="20911"/>
    <cellStyle name="SAPBEXHLevel2X 4 6 3" xfId="20910"/>
    <cellStyle name="SAPBEXHLevel2X 4 6 3 2" xfId="20909"/>
    <cellStyle name="SAPBEXHLevel2X 4 6 4" xfId="20908"/>
    <cellStyle name="SAPBEXHLevel2X 4 7" xfId="20907"/>
    <cellStyle name="SAPBEXHLevel2X 4 7 2" xfId="20906"/>
    <cellStyle name="SAPBEXHLevel2X 4 7 2 2" xfId="20905"/>
    <cellStyle name="SAPBEXHLevel2X 4 7 2 2 2" xfId="20904"/>
    <cellStyle name="SAPBEXHLevel2X 4 7 2 2 2 2" xfId="20903"/>
    <cellStyle name="SAPBEXHLevel2X 4 7 2 2 3" xfId="20902"/>
    <cellStyle name="SAPBEXHLevel2X 4 7 2 3" xfId="20901"/>
    <cellStyle name="SAPBEXHLevel2X 4 7 2 3 2" xfId="20900"/>
    <cellStyle name="SAPBEXHLevel2X 4 7 2 4" xfId="20899"/>
    <cellStyle name="SAPBEXHLevel2X 4 7 3" xfId="20898"/>
    <cellStyle name="SAPBEXHLevel2X 4 7 3 2" xfId="20897"/>
    <cellStyle name="SAPBEXHLevel2X 4 7 3 2 2" xfId="20896"/>
    <cellStyle name="SAPBEXHLevel2X 4 7 3 3" xfId="20895"/>
    <cellStyle name="SAPBEXHLevel2X 4 7 4" xfId="20894"/>
    <cellStyle name="SAPBEXHLevel2X 4 7 4 2" xfId="20893"/>
    <cellStyle name="SAPBEXHLevel2X 4 7 5" xfId="20892"/>
    <cellStyle name="SAPBEXHLevel2X 4 8" xfId="20891"/>
    <cellStyle name="SAPBEXHLevel2X 4 8 2" xfId="20890"/>
    <cellStyle name="SAPBEXHLevel2X 4 8 2 2" xfId="20889"/>
    <cellStyle name="SAPBEXHLevel2X 4 8 2 2 2" xfId="20888"/>
    <cellStyle name="SAPBEXHLevel2X 4 8 2 2 2 2" xfId="20887"/>
    <cellStyle name="SAPBEXHLevel2X 4 8 2 2 3" xfId="20886"/>
    <cellStyle name="SAPBEXHLevel2X 4 8 2 3" xfId="20885"/>
    <cellStyle name="SAPBEXHLevel2X 4 8 2 3 2" xfId="20884"/>
    <cellStyle name="SAPBEXHLevel2X 4 8 2 4" xfId="20883"/>
    <cellStyle name="SAPBEXHLevel2X 4 8 3" xfId="20882"/>
    <cellStyle name="SAPBEXHLevel2X 4 8 3 2" xfId="20881"/>
    <cellStyle name="SAPBEXHLevel2X 4 8 4" xfId="20880"/>
    <cellStyle name="SAPBEXHLevel2X 4 9" xfId="20879"/>
    <cellStyle name="SAPBEXHLevel2X 4 9 2" xfId="20878"/>
    <cellStyle name="SAPBEXHLevel2X 4 9 2 2" xfId="20877"/>
    <cellStyle name="SAPBEXHLevel2X 4 9 2 2 2" xfId="20876"/>
    <cellStyle name="SAPBEXHLevel2X 4 9 2 2 2 2" xfId="20875"/>
    <cellStyle name="SAPBEXHLevel2X 4 9 2 2 3" xfId="20874"/>
    <cellStyle name="SAPBEXHLevel2X 4 9 2 3" xfId="20873"/>
    <cellStyle name="SAPBEXHLevel2X 4 9 2 3 2" xfId="20872"/>
    <cellStyle name="SAPBEXHLevel2X 4 9 2 4" xfId="20871"/>
    <cellStyle name="SAPBEXHLevel2X 4 9 3" xfId="20870"/>
    <cellStyle name="SAPBEXHLevel2X 4 9 3 2" xfId="20869"/>
    <cellStyle name="SAPBEXHLevel2X 4 9 3 2 2" xfId="20868"/>
    <cellStyle name="SAPBEXHLevel2X 4 9 3 3" xfId="20867"/>
    <cellStyle name="SAPBEXHLevel2X 4 9 4" xfId="20866"/>
    <cellStyle name="SAPBEXHLevel2X 4 9 4 2" xfId="20865"/>
    <cellStyle name="SAPBEXHLevel2X 4 9 5" xfId="20864"/>
    <cellStyle name="SAPBEXHLevel2X 5" xfId="20863"/>
    <cellStyle name="SAPBEXHLevel2X 5 2" xfId="20862"/>
    <cellStyle name="SAPBEXHLevel2X 5 2 2" xfId="20861"/>
    <cellStyle name="SAPBEXHLevel2X 5 2 2 2" xfId="20860"/>
    <cellStyle name="SAPBEXHLevel2X 5 2 2 2 2" xfId="20859"/>
    <cellStyle name="SAPBEXHLevel2X 5 2 2 2 2 2" xfId="20858"/>
    <cellStyle name="SAPBEXHLevel2X 5 2 2 2 2 2 2" xfId="20857"/>
    <cellStyle name="SAPBEXHLevel2X 5 2 2 2 2 3" xfId="20856"/>
    <cellStyle name="SAPBEXHLevel2X 5 2 2 2 3" xfId="20855"/>
    <cellStyle name="SAPBEXHLevel2X 5 2 2 2 3 2" xfId="20854"/>
    <cellStyle name="SAPBEXHLevel2X 5 2 2 2 4" xfId="20853"/>
    <cellStyle name="SAPBEXHLevel2X 5 2 2 3" xfId="20852"/>
    <cellStyle name="SAPBEXHLevel2X 5 2 2 3 2" xfId="20851"/>
    <cellStyle name="SAPBEXHLevel2X 5 2 3" xfId="20850"/>
    <cellStyle name="SAPBEXHLevel2X 5 2 3 2" xfId="20849"/>
    <cellStyle name="SAPBEXHLevel2X 5 2 3 2 2" xfId="20848"/>
    <cellStyle name="SAPBEXHLevel2X 5 2 3 2 2 2" xfId="20847"/>
    <cellStyle name="SAPBEXHLevel2X 5 2 3 2 2 2 2" xfId="20846"/>
    <cellStyle name="SAPBEXHLevel2X 5 2 3 2 2 3" xfId="20845"/>
    <cellStyle name="SAPBEXHLevel2X 5 2 3 2 3" xfId="20844"/>
    <cellStyle name="SAPBEXHLevel2X 5 2 3 2 3 2" xfId="20843"/>
    <cellStyle name="SAPBEXHLevel2X 5 2 3 2 4" xfId="20842"/>
    <cellStyle name="SAPBEXHLevel2X 5 2 4" xfId="20841"/>
    <cellStyle name="SAPBEXHLevel2X 5 2 4 2" xfId="20840"/>
    <cellStyle name="SAPBEXHLevel2X 5 2 4 2 2" xfId="20839"/>
    <cellStyle name="SAPBEXHLevel2X 5 2 4 2 2 2" xfId="20838"/>
    <cellStyle name="SAPBEXHLevel2X 5 2 4 2 2 2 2" xfId="20837"/>
    <cellStyle name="SAPBEXHLevel2X 5 2 4 2 2 3" xfId="20836"/>
    <cellStyle name="SAPBEXHLevel2X 5 2 4 2 3" xfId="20835"/>
    <cellStyle name="SAPBEXHLevel2X 5 2 4 2 3 2" xfId="20834"/>
    <cellStyle name="SAPBEXHLevel2X 5 2 4 2 4" xfId="20833"/>
    <cellStyle name="SAPBEXHLevel2X 5 2 4 3" xfId="20832"/>
    <cellStyle name="SAPBEXHLevel2X 5 2 4 3 2" xfId="20831"/>
    <cellStyle name="SAPBEXHLevel2X 5 2 4 4" xfId="20830"/>
    <cellStyle name="SAPBEXHLevel2X 5 2 5" xfId="20829"/>
    <cellStyle name="SAPBEXHLevel2X 5 2 5 2" xfId="20828"/>
    <cellStyle name="SAPBEXHLevel2X 5 2 5 2 2" xfId="20827"/>
    <cellStyle name="SAPBEXHLevel2X 5 2 5 2 2 2" xfId="20826"/>
    <cellStyle name="SAPBEXHLevel2X 5 2 5 2 2 2 2" xfId="20825"/>
    <cellStyle name="SAPBEXHLevel2X 5 2 5 2 2 3" xfId="20824"/>
    <cellStyle name="SAPBEXHLevel2X 5 2 5 2 3" xfId="20823"/>
    <cellStyle name="SAPBEXHLevel2X 5 2 5 2 3 2" xfId="20822"/>
    <cellStyle name="SAPBEXHLevel2X 5 2 5 2 4" xfId="20821"/>
    <cellStyle name="SAPBEXHLevel2X 5 2 5 3" xfId="20820"/>
    <cellStyle name="SAPBEXHLevel2X 5 2 5 3 2" xfId="20819"/>
    <cellStyle name="SAPBEXHLevel2X 5 2 5 3 2 2" xfId="20818"/>
    <cellStyle name="SAPBEXHLevel2X 5 2 5 3 3" xfId="20817"/>
    <cellStyle name="SAPBEXHLevel2X 5 2 5 4" xfId="20816"/>
    <cellStyle name="SAPBEXHLevel2X 5 2 5 4 2" xfId="20815"/>
    <cellStyle name="SAPBEXHLevel2X 5 2 5 5" xfId="20814"/>
    <cellStyle name="SAPBEXHLevel2X 5 2 6" xfId="20813"/>
    <cellStyle name="SAPBEXHLevel2X 5 2 6 2" xfId="20812"/>
    <cellStyle name="SAPBEXHLevel2X 5 2 6 2 2" xfId="20811"/>
    <cellStyle name="SAPBEXHLevel2X 5 2 6 2 2 2" xfId="20810"/>
    <cellStyle name="SAPBEXHLevel2X 5 2 6 2 2 2 2" xfId="20809"/>
    <cellStyle name="SAPBEXHLevel2X 5 2 6 2 2 3" xfId="20808"/>
    <cellStyle name="SAPBEXHLevel2X 5 2 6 2 3" xfId="20807"/>
    <cellStyle name="SAPBEXHLevel2X 5 2 6 2 3 2" xfId="20806"/>
    <cellStyle name="SAPBEXHLevel2X 5 2 6 2 4" xfId="20805"/>
    <cellStyle name="SAPBEXHLevel2X 5 2 6 3" xfId="20804"/>
    <cellStyle name="SAPBEXHLevel2X 5 2 6 3 2" xfId="20803"/>
    <cellStyle name="SAPBEXHLevel2X 5 2 6 4" xfId="20802"/>
    <cellStyle name="SAPBEXHLevel2X 5 2 7" xfId="20801"/>
    <cellStyle name="SAPBEXHLevel2X 5 2 7 2" xfId="20800"/>
    <cellStyle name="SAPBEXHLevel2X 5 2 7 2 2" xfId="20799"/>
    <cellStyle name="SAPBEXHLevel2X 5 2 7 2 2 2" xfId="20798"/>
    <cellStyle name="SAPBEXHLevel2X 5 2 7 2 2 2 2" xfId="20797"/>
    <cellStyle name="SAPBEXHLevel2X 5 2 7 2 2 3" xfId="20796"/>
    <cellStyle name="SAPBEXHLevel2X 5 2 7 2 3" xfId="20795"/>
    <cellStyle name="SAPBEXHLevel2X 5 2 7 2 3 2" xfId="20794"/>
    <cellStyle name="SAPBEXHLevel2X 5 2 7 2 4" xfId="20793"/>
    <cellStyle name="SAPBEXHLevel2X 5 2 7 3" xfId="20792"/>
    <cellStyle name="SAPBEXHLevel2X 5 2 7 3 2" xfId="20791"/>
    <cellStyle name="SAPBEXHLevel2X 5 2 7 3 2 2" xfId="20790"/>
    <cellStyle name="SAPBEXHLevel2X 5 2 7 3 3" xfId="20789"/>
    <cellStyle name="SAPBEXHLevel2X 5 2 7 4" xfId="20788"/>
    <cellStyle name="SAPBEXHLevel2X 5 2 7 4 2" xfId="20787"/>
    <cellStyle name="SAPBEXHLevel2X 5 2 7 5" xfId="20786"/>
    <cellStyle name="SAPBEXHLevel2X 5 3" xfId="20785"/>
    <cellStyle name="SAPBEXHLevel2X 5 3 2" xfId="20784"/>
    <cellStyle name="SAPBEXHLevel2X 5 3 2 2" xfId="20783"/>
    <cellStyle name="SAPBEXHLevel2X 5 3 2 2 2" xfId="20782"/>
    <cellStyle name="SAPBEXHLevel2X 5 3 2 2 2 2" xfId="20781"/>
    <cellStyle name="SAPBEXHLevel2X 5 3 2 2 3" xfId="20780"/>
    <cellStyle name="SAPBEXHLevel2X 5 3 2 3" xfId="20779"/>
    <cellStyle name="SAPBEXHLevel2X 5 3 2 3 2" xfId="20778"/>
    <cellStyle name="SAPBEXHLevel2X 5 3 2 4" xfId="20777"/>
    <cellStyle name="SAPBEXHLevel2X 5 3 3" xfId="20776"/>
    <cellStyle name="SAPBEXHLevel2X 5 3 3 2" xfId="20775"/>
    <cellStyle name="SAPBEXHLevel2X 5 4" xfId="20774"/>
    <cellStyle name="SAPBEXHLevel2X 5 4 2" xfId="20773"/>
    <cellStyle name="SAPBEXHLevel2X 5 4 2 2" xfId="20772"/>
    <cellStyle name="SAPBEXHLevel2X 5 4 2 2 2" xfId="20771"/>
    <cellStyle name="SAPBEXHLevel2X 5 4 2 2 2 2" xfId="20770"/>
    <cellStyle name="SAPBEXHLevel2X 5 4 2 2 3" xfId="20769"/>
    <cellStyle name="SAPBEXHLevel2X 5 4 2 3" xfId="20768"/>
    <cellStyle name="SAPBEXHLevel2X 5 4 2 3 2" xfId="20767"/>
    <cellStyle name="SAPBEXHLevel2X 5 4 2 4" xfId="20766"/>
    <cellStyle name="SAPBEXHLevel2X 5 5" xfId="20765"/>
    <cellStyle name="SAPBEXHLevel2X 5 5 2" xfId="20764"/>
    <cellStyle name="SAPBEXHLevel2X 5 5 2 2" xfId="20763"/>
    <cellStyle name="SAPBEXHLevel2X 5 5 2 2 2" xfId="20762"/>
    <cellStyle name="SAPBEXHLevel2X 5 5 2 2 2 2" xfId="20761"/>
    <cellStyle name="SAPBEXHLevel2X 5 5 2 2 3" xfId="20760"/>
    <cellStyle name="SAPBEXHLevel2X 5 5 2 3" xfId="20759"/>
    <cellStyle name="SAPBEXHLevel2X 5 5 2 3 2" xfId="20758"/>
    <cellStyle name="SAPBEXHLevel2X 5 5 2 4" xfId="20757"/>
    <cellStyle name="SAPBEXHLevel2X 5 5 3" xfId="20756"/>
    <cellStyle name="SAPBEXHLevel2X 5 5 3 2" xfId="20755"/>
    <cellStyle name="SAPBEXHLevel2X 5 5 4" xfId="20754"/>
    <cellStyle name="SAPBEXHLevel2X 5 6" xfId="20753"/>
    <cellStyle name="SAPBEXHLevel2X 5 6 2" xfId="20752"/>
    <cellStyle name="SAPBEXHLevel2X 5 6 2 2" xfId="20751"/>
    <cellStyle name="SAPBEXHLevel2X 5 6 2 2 2" xfId="20750"/>
    <cellStyle name="SAPBEXHLevel2X 5 6 2 2 2 2" xfId="20749"/>
    <cellStyle name="SAPBEXHLevel2X 5 6 2 2 3" xfId="20748"/>
    <cellStyle name="SAPBEXHLevel2X 5 6 2 3" xfId="20747"/>
    <cellStyle name="SAPBEXHLevel2X 5 6 2 3 2" xfId="20746"/>
    <cellStyle name="SAPBEXHLevel2X 5 6 2 4" xfId="20745"/>
    <cellStyle name="SAPBEXHLevel2X 5 6 3" xfId="20744"/>
    <cellStyle name="SAPBEXHLevel2X 5 6 3 2" xfId="20743"/>
    <cellStyle name="SAPBEXHLevel2X 5 6 3 2 2" xfId="20742"/>
    <cellStyle name="SAPBEXHLevel2X 5 6 3 3" xfId="20741"/>
    <cellStyle name="SAPBEXHLevel2X 5 6 4" xfId="20740"/>
    <cellStyle name="SAPBEXHLevel2X 5 6 4 2" xfId="20739"/>
    <cellStyle name="SAPBEXHLevel2X 5 6 5" xfId="20738"/>
    <cellStyle name="SAPBEXHLevel2X 5 7" xfId="20737"/>
    <cellStyle name="SAPBEXHLevel2X 5 7 2" xfId="20736"/>
    <cellStyle name="SAPBEXHLevel2X 5 7 2 2" xfId="20735"/>
    <cellStyle name="SAPBEXHLevel2X 5 7 2 2 2" xfId="20734"/>
    <cellStyle name="SAPBEXHLevel2X 5 7 2 2 2 2" xfId="20733"/>
    <cellStyle name="SAPBEXHLevel2X 5 7 2 2 3" xfId="20732"/>
    <cellStyle name="SAPBEXHLevel2X 5 7 2 3" xfId="20731"/>
    <cellStyle name="SAPBEXHLevel2X 5 7 2 3 2" xfId="20730"/>
    <cellStyle name="SAPBEXHLevel2X 5 7 2 4" xfId="20729"/>
    <cellStyle name="SAPBEXHLevel2X 5 7 3" xfId="20728"/>
    <cellStyle name="SAPBEXHLevel2X 5 7 3 2" xfId="20727"/>
    <cellStyle name="SAPBEXHLevel2X 5 7 4" xfId="20726"/>
    <cellStyle name="SAPBEXHLevel2X 5 8" xfId="20725"/>
    <cellStyle name="SAPBEXHLevel2X 5 8 2" xfId="20724"/>
    <cellStyle name="SAPBEXHLevel2X 5 8 2 2" xfId="20723"/>
    <cellStyle name="SAPBEXHLevel2X 5 8 2 2 2" xfId="20722"/>
    <cellStyle name="SAPBEXHLevel2X 5 8 2 2 2 2" xfId="20721"/>
    <cellStyle name="SAPBEXHLevel2X 5 8 2 2 3" xfId="20720"/>
    <cellStyle name="SAPBEXHLevel2X 5 8 2 3" xfId="20719"/>
    <cellStyle name="SAPBEXHLevel2X 5 8 2 3 2" xfId="20718"/>
    <cellStyle name="SAPBEXHLevel2X 5 8 2 4" xfId="20717"/>
    <cellStyle name="SAPBEXHLevel2X 5 8 3" xfId="20716"/>
    <cellStyle name="SAPBEXHLevel2X 5 8 3 2" xfId="20715"/>
    <cellStyle name="SAPBEXHLevel2X 5 8 3 2 2" xfId="20714"/>
    <cellStyle name="SAPBEXHLevel2X 5 8 3 3" xfId="20713"/>
    <cellStyle name="SAPBEXHLevel2X 5 8 4" xfId="20712"/>
    <cellStyle name="SAPBEXHLevel2X 5 8 4 2" xfId="20711"/>
    <cellStyle name="SAPBEXHLevel2X 5 8 5" xfId="20710"/>
    <cellStyle name="SAPBEXHLevel2X 6" xfId="20709"/>
    <cellStyle name="SAPBEXHLevel2X 6 2" xfId="20708"/>
    <cellStyle name="SAPBEXHLevel2X 6 2 2" xfId="20707"/>
    <cellStyle name="SAPBEXHLevel2X 6 2 2 2" xfId="20706"/>
    <cellStyle name="SAPBEXHLevel2X 6 2 2 2 2" xfId="20705"/>
    <cellStyle name="SAPBEXHLevel2X 6 2 2 2 2 2" xfId="20704"/>
    <cellStyle name="SAPBEXHLevel2X 6 2 2 2 2 2 2" xfId="20703"/>
    <cellStyle name="SAPBEXHLevel2X 6 2 2 2 2 3" xfId="20702"/>
    <cellStyle name="SAPBEXHLevel2X 6 2 2 2 3" xfId="20701"/>
    <cellStyle name="SAPBEXHLevel2X 6 2 2 2 3 2" xfId="20700"/>
    <cellStyle name="SAPBEXHLevel2X 6 2 2 2 4" xfId="20699"/>
    <cellStyle name="SAPBEXHLevel2X 6 2 2 3" xfId="20698"/>
    <cellStyle name="SAPBEXHLevel2X 6 2 2 3 2" xfId="20697"/>
    <cellStyle name="SAPBEXHLevel2X 6 2 3" xfId="20696"/>
    <cellStyle name="SAPBEXHLevel2X 6 2 3 2" xfId="20695"/>
    <cellStyle name="SAPBEXHLevel2X 6 2 3 2 2" xfId="20694"/>
    <cellStyle name="SAPBEXHLevel2X 6 2 3 2 2 2" xfId="20693"/>
    <cellStyle name="SAPBEXHLevel2X 6 2 3 2 2 2 2" xfId="20692"/>
    <cellStyle name="SAPBEXHLevel2X 6 2 3 2 2 3" xfId="20691"/>
    <cellStyle name="SAPBEXHLevel2X 6 2 3 2 3" xfId="20690"/>
    <cellStyle name="SAPBEXHLevel2X 6 2 3 2 3 2" xfId="20689"/>
    <cellStyle name="SAPBEXHLevel2X 6 2 3 2 4" xfId="20688"/>
    <cellStyle name="SAPBEXHLevel2X 6 2 4" xfId="20687"/>
    <cellStyle name="SAPBEXHLevel2X 6 2 4 2" xfId="20686"/>
    <cellStyle name="SAPBEXHLevel2X 6 2 4 2 2" xfId="20685"/>
    <cellStyle name="SAPBEXHLevel2X 6 2 4 2 2 2" xfId="20684"/>
    <cellStyle name="SAPBEXHLevel2X 6 2 4 2 2 2 2" xfId="20683"/>
    <cellStyle name="SAPBEXHLevel2X 6 2 4 2 2 3" xfId="20682"/>
    <cellStyle name="SAPBEXHLevel2X 6 2 4 2 3" xfId="20681"/>
    <cellStyle name="SAPBEXHLevel2X 6 2 4 2 3 2" xfId="20680"/>
    <cellStyle name="SAPBEXHLevel2X 6 2 4 2 4" xfId="20679"/>
    <cellStyle name="SAPBEXHLevel2X 6 2 4 3" xfId="20678"/>
    <cellStyle name="SAPBEXHLevel2X 6 2 4 3 2" xfId="20677"/>
    <cellStyle name="SAPBEXHLevel2X 6 2 4 4" xfId="20676"/>
    <cellStyle name="SAPBEXHLevel2X 6 2 5" xfId="20675"/>
    <cellStyle name="SAPBEXHLevel2X 6 2 5 2" xfId="20674"/>
    <cellStyle name="SAPBEXHLevel2X 6 2 5 2 2" xfId="20673"/>
    <cellStyle name="SAPBEXHLevel2X 6 2 5 2 2 2" xfId="20672"/>
    <cellStyle name="SAPBEXHLevel2X 6 2 5 2 2 2 2" xfId="20671"/>
    <cellStyle name="SAPBEXHLevel2X 6 2 5 2 2 3" xfId="20670"/>
    <cellStyle name="SAPBEXHLevel2X 6 2 5 2 3" xfId="20669"/>
    <cellStyle name="SAPBEXHLevel2X 6 2 5 2 3 2" xfId="20668"/>
    <cellStyle name="SAPBEXHLevel2X 6 2 5 2 4" xfId="20667"/>
    <cellStyle name="SAPBEXHLevel2X 6 2 5 3" xfId="20666"/>
    <cellStyle name="SAPBEXHLevel2X 6 2 5 3 2" xfId="20665"/>
    <cellStyle name="SAPBEXHLevel2X 6 2 5 3 2 2" xfId="20664"/>
    <cellStyle name="SAPBEXHLevel2X 6 2 5 3 3" xfId="20663"/>
    <cellStyle name="SAPBEXHLevel2X 6 2 5 4" xfId="20662"/>
    <cellStyle name="SAPBEXHLevel2X 6 2 5 4 2" xfId="20661"/>
    <cellStyle name="SAPBEXHLevel2X 6 2 5 5" xfId="20660"/>
    <cellStyle name="SAPBEXHLevel2X 6 2 6" xfId="20659"/>
    <cellStyle name="SAPBEXHLevel2X 6 2 6 2" xfId="20658"/>
    <cellStyle name="SAPBEXHLevel2X 6 2 6 2 2" xfId="20657"/>
    <cellStyle name="SAPBEXHLevel2X 6 2 6 2 2 2" xfId="20656"/>
    <cellStyle name="SAPBEXHLevel2X 6 2 6 2 2 2 2" xfId="20655"/>
    <cellStyle name="SAPBEXHLevel2X 6 2 6 2 2 3" xfId="20654"/>
    <cellStyle name="SAPBEXHLevel2X 6 2 6 2 3" xfId="20653"/>
    <cellStyle name="SAPBEXHLevel2X 6 2 6 2 3 2" xfId="20652"/>
    <cellStyle name="SAPBEXHLevel2X 6 2 6 2 4" xfId="20651"/>
    <cellStyle name="SAPBEXHLevel2X 6 2 6 3" xfId="20650"/>
    <cellStyle name="SAPBEXHLevel2X 6 2 6 3 2" xfId="20649"/>
    <cellStyle name="SAPBEXHLevel2X 6 2 6 4" xfId="20648"/>
    <cellStyle name="SAPBEXHLevel2X 6 2 7" xfId="20647"/>
    <cellStyle name="SAPBEXHLevel2X 6 2 7 2" xfId="20646"/>
    <cellStyle name="SAPBEXHLevel2X 6 2 7 2 2" xfId="20645"/>
    <cellStyle name="SAPBEXHLevel2X 6 2 7 2 2 2" xfId="20644"/>
    <cellStyle name="SAPBEXHLevel2X 6 2 7 2 2 2 2" xfId="20643"/>
    <cellStyle name="SAPBEXHLevel2X 6 2 7 2 2 3" xfId="20642"/>
    <cellStyle name="SAPBEXHLevel2X 6 2 7 2 3" xfId="20641"/>
    <cellStyle name="SAPBEXHLevel2X 6 2 7 2 3 2" xfId="20640"/>
    <cellStyle name="SAPBEXHLevel2X 6 2 7 2 4" xfId="20639"/>
    <cellStyle name="SAPBEXHLevel2X 6 2 7 3" xfId="20638"/>
    <cellStyle name="SAPBEXHLevel2X 6 2 7 3 2" xfId="20637"/>
    <cellStyle name="SAPBEXHLevel2X 6 2 7 3 2 2" xfId="20636"/>
    <cellStyle name="SAPBEXHLevel2X 6 2 7 3 3" xfId="20635"/>
    <cellStyle name="SAPBEXHLevel2X 6 2 7 4" xfId="20634"/>
    <cellStyle name="SAPBEXHLevel2X 6 2 7 4 2" xfId="20633"/>
    <cellStyle name="SAPBEXHLevel2X 6 2 7 5" xfId="20632"/>
    <cellStyle name="SAPBEXHLevel2X 6 3" xfId="20631"/>
    <cellStyle name="SAPBEXHLevel2X 6 3 2" xfId="20630"/>
    <cellStyle name="SAPBEXHLevel2X 6 3 2 2" xfId="20629"/>
    <cellStyle name="SAPBEXHLevel2X 6 3 2 2 2" xfId="20628"/>
    <cellStyle name="SAPBEXHLevel2X 6 3 2 2 2 2" xfId="20627"/>
    <cellStyle name="SAPBEXHLevel2X 6 3 2 2 3" xfId="20626"/>
    <cellStyle name="SAPBEXHLevel2X 6 3 2 3" xfId="20625"/>
    <cellStyle name="SAPBEXHLevel2X 6 3 2 3 2" xfId="20624"/>
    <cellStyle name="SAPBEXHLevel2X 6 3 2 4" xfId="20623"/>
    <cellStyle name="SAPBEXHLevel2X 6 3 3" xfId="20622"/>
    <cellStyle name="SAPBEXHLevel2X 6 3 3 2" xfId="20621"/>
    <cellStyle name="SAPBEXHLevel2X 6 4" xfId="20620"/>
    <cellStyle name="SAPBEXHLevel2X 6 4 2" xfId="20619"/>
    <cellStyle name="SAPBEXHLevel2X 6 4 2 2" xfId="20618"/>
    <cellStyle name="SAPBEXHLevel2X 6 4 2 2 2" xfId="20617"/>
    <cellStyle name="SAPBEXHLevel2X 6 4 2 2 2 2" xfId="20616"/>
    <cellStyle name="SAPBEXHLevel2X 6 4 2 2 3" xfId="20615"/>
    <cellStyle name="SAPBEXHLevel2X 6 4 2 3" xfId="20614"/>
    <cellStyle name="SAPBEXHLevel2X 6 4 2 3 2" xfId="20613"/>
    <cellStyle name="SAPBEXHLevel2X 6 4 2 4" xfId="20612"/>
    <cellStyle name="SAPBEXHLevel2X 6 5" xfId="20611"/>
    <cellStyle name="SAPBEXHLevel2X 6 5 2" xfId="20610"/>
    <cellStyle name="SAPBEXHLevel2X 6 5 2 2" xfId="20609"/>
    <cellStyle name="SAPBEXHLevel2X 6 5 2 2 2" xfId="20608"/>
    <cellStyle name="SAPBEXHLevel2X 6 5 2 2 2 2" xfId="20607"/>
    <cellStyle name="SAPBEXHLevel2X 6 5 2 2 3" xfId="20606"/>
    <cellStyle name="SAPBEXHLevel2X 6 5 2 3" xfId="20605"/>
    <cellStyle name="SAPBEXHLevel2X 6 5 2 3 2" xfId="20604"/>
    <cellStyle name="SAPBEXHLevel2X 6 5 2 4" xfId="20603"/>
    <cellStyle name="SAPBEXHLevel2X 6 5 3" xfId="20602"/>
    <cellStyle name="SAPBEXHLevel2X 6 5 3 2" xfId="20601"/>
    <cellStyle name="SAPBEXHLevel2X 6 5 4" xfId="20600"/>
    <cellStyle name="SAPBEXHLevel2X 6 6" xfId="20599"/>
    <cellStyle name="SAPBEXHLevel2X 6 6 2" xfId="20598"/>
    <cellStyle name="SAPBEXHLevel2X 6 6 2 2" xfId="20597"/>
    <cellStyle name="SAPBEXHLevel2X 6 6 2 2 2" xfId="20596"/>
    <cellStyle name="SAPBEXHLevel2X 6 6 2 2 2 2" xfId="20595"/>
    <cellStyle name="SAPBEXHLevel2X 6 6 2 2 3" xfId="20594"/>
    <cellStyle name="SAPBEXHLevel2X 6 6 2 3" xfId="20593"/>
    <cellStyle name="SAPBEXHLevel2X 6 6 2 3 2" xfId="20592"/>
    <cellStyle name="SAPBEXHLevel2X 6 6 2 4" xfId="20591"/>
    <cellStyle name="SAPBEXHLevel2X 6 6 3" xfId="20590"/>
    <cellStyle name="SAPBEXHLevel2X 6 6 3 2" xfId="20589"/>
    <cellStyle name="SAPBEXHLevel2X 6 6 3 2 2" xfId="20588"/>
    <cellStyle name="SAPBEXHLevel2X 6 6 3 3" xfId="20587"/>
    <cellStyle name="SAPBEXHLevel2X 6 6 4" xfId="20586"/>
    <cellStyle name="SAPBEXHLevel2X 6 6 4 2" xfId="20585"/>
    <cellStyle name="SAPBEXHLevel2X 6 6 5" xfId="20584"/>
    <cellStyle name="SAPBEXHLevel2X 6 7" xfId="20583"/>
    <cellStyle name="SAPBEXHLevel2X 6 7 2" xfId="20582"/>
    <cellStyle name="SAPBEXHLevel2X 6 7 2 2" xfId="20581"/>
    <cellStyle name="SAPBEXHLevel2X 6 7 2 2 2" xfId="20580"/>
    <cellStyle name="SAPBEXHLevel2X 6 7 2 2 2 2" xfId="20579"/>
    <cellStyle name="SAPBEXHLevel2X 6 7 2 2 3" xfId="20578"/>
    <cellStyle name="SAPBEXHLevel2X 6 7 2 3" xfId="20577"/>
    <cellStyle name="SAPBEXHLevel2X 6 7 2 3 2" xfId="20576"/>
    <cellStyle name="SAPBEXHLevel2X 6 7 2 4" xfId="20575"/>
    <cellStyle name="SAPBEXHLevel2X 6 7 3" xfId="20574"/>
    <cellStyle name="SAPBEXHLevel2X 6 7 3 2" xfId="20573"/>
    <cellStyle name="SAPBEXHLevel2X 6 7 4" xfId="20572"/>
    <cellStyle name="SAPBEXHLevel2X 6 8" xfId="20571"/>
    <cellStyle name="SAPBEXHLevel2X 6 8 2" xfId="20570"/>
    <cellStyle name="SAPBEXHLevel2X 6 8 2 2" xfId="20569"/>
    <cellStyle name="SAPBEXHLevel2X 6 8 2 2 2" xfId="20568"/>
    <cellStyle name="SAPBEXHLevel2X 6 8 2 2 2 2" xfId="20567"/>
    <cellStyle name="SAPBEXHLevel2X 6 8 2 2 3" xfId="20566"/>
    <cellStyle name="SAPBEXHLevel2X 6 8 2 3" xfId="20565"/>
    <cellStyle name="SAPBEXHLevel2X 6 8 2 3 2" xfId="20564"/>
    <cellStyle name="SAPBEXHLevel2X 6 8 2 4" xfId="20563"/>
    <cellStyle name="SAPBEXHLevel2X 6 8 3" xfId="20562"/>
    <cellStyle name="SAPBEXHLevel2X 6 8 3 2" xfId="20561"/>
    <cellStyle name="SAPBEXHLevel2X 6 8 3 2 2" xfId="20560"/>
    <cellStyle name="SAPBEXHLevel2X 6 8 3 3" xfId="20559"/>
    <cellStyle name="SAPBEXHLevel2X 6 8 4" xfId="20558"/>
    <cellStyle name="SAPBEXHLevel2X 6 8 4 2" xfId="20557"/>
    <cellStyle name="SAPBEXHLevel2X 6 8 5" xfId="20556"/>
    <cellStyle name="SAPBEXHLevel2X 7" xfId="20555"/>
    <cellStyle name="SAPBEXHLevel2X 7 2" xfId="20554"/>
    <cellStyle name="SAPBEXHLevel2X 7 2 2" xfId="20553"/>
    <cellStyle name="SAPBEXHLevel2X 7 2 2 2" xfId="20552"/>
    <cellStyle name="SAPBEXHLevel2X 7 2 2 2 2" xfId="20551"/>
    <cellStyle name="SAPBEXHLevel2X 7 2 2 2 2 2" xfId="20550"/>
    <cellStyle name="SAPBEXHLevel2X 7 2 2 2 3" xfId="20549"/>
    <cellStyle name="SAPBEXHLevel2X 7 2 2 3" xfId="20548"/>
    <cellStyle name="SAPBEXHLevel2X 7 2 2 3 2" xfId="20547"/>
    <cellStyle name="SAPBEXHLevel2X 7 2 2 4" xfId="20546"/>
    <cellStyle name="SAPBEXHLevel2X 7 2 3" xfId="20545"/>
    <cellStyle name="SAPBEXHLevel2X 7 2 3 2" xfId="20544"/>
    <cellStyle name="SAPBEXHLevel2X 7 2 4" xfId="20543"/>
    <cellStyle name="SAPBEXHLevel2X 7 3" xfId="20542"/>
    <cellStyle name="SAPBEXHLevel2X 7 3 2" xfId="20541"/>
    <cellStyle name="SAPBEXHLevel2X 7 3 2 2" xfId="20540"/>
    <cellStyle name="SAPBEXHLevel2X 7 3 2 2 2" xfId="20539"/>
    <cellStyle name="SAPBEXHLevel2X 7 3 2 2 2 2" xfId="20538"/>
    <cellStyle name="SAPBEXHLevel2X 7 3 2 2 3" xfId="20537"/>
    <cellStyle name="SAPBEXHLevel2X 7 3 2 3" xfId="20536"/>
    <cellStyle name="SAPBEXHLevel2X 7 3 2 3 2" xfId="20535"/>
    <cellStyle name="SAPBEXHLevel2X 7 3 2 4" xfId="20534"/>
    <cellStyle name="SAPBEXHLevel2X 7 3 3" xfId="20533"/>
    <cellStyle name="SAPBEXHLevel2X 7 3 3 2" xfId="20532"/>
    <cellStyle name="SAPBEXHLevel2X 7 3 3 2 2" xfId="20531"/>
    <cellStyle name="SAPBEXHLevel2X 7 3 3 3" xfId="20530"/>
    <cellStyle name="SAPBEXHLevel2X 7 3 4" xfId="20529"/>
    <cellStyle name="SAPBEXHLevel2X 7 3 4 2" xfId="20528"/>
    <cellStyle name="SAPBEXHLevel2X 7 3 5" xfId="20527"/>
    <cellStyle name="SAPBEXHLevel2X 7 4" xfId="20526"/>
    <cellStyle name="SAPBEXHLevel2X 7 4 2" xfId="20525"/>
    <cellStyle name="SAPBEXHLevel2X 7 4 2 2" xfId="20524"/>
    <cellStyle name="SAPBEXHLevel2X 7 4 2 2 2" xfId="20523"/>
    <cellStyle name="SAPBEXHLevel2X 7 4 2 2 2 2" xfId="20522"/>
    <cellStyle name="SAPBEXHLevel2X 7 4 2 2 3" xfId="20521"/>
    <cellStyle name="SAPBEXHLevel2X 7 4 2 3" xfId="20520"/>
    <cellStyle name="SAPBEXHLevel2X 7 4 2 3 2" xfId="20519"/>
    <cellStyle name="SAPBEXHLevel2X 7 4 2 4" xfId="20518"/>
    <cellStyle name="SAPBEXHLevel2X 7 4 3" xfId="20517"/>
    <cellStyle name="SAPBEXHLevel2X 7 4 3 2" xfId="20516"/>
    <cellStyle name="SAPBEXHLevel2X 7 4 4" xfId="20515"/>
    <cellStyle name="SAPBEXHLevel2X 7 5" xfId="20514"/>
    <cellStyle name="SAPBEXHLevel2X 7 5 2" xfId="20513"/>
    <cellStyle name="SAPBEXHLevel2X 7 5 2 2" xfId="20512"/>
    <cellStyle name="SAPBEXHLevel2X 7 5 2 2 2" xfId="20511"/>
    <cellStyle name="SAPBEXHLevel2X 7 5 2 2 2 2" xfId="20510"/>
    <cellStyle name="SAPBEXHLevel2X 7 5 2 2 3" xfId="20509"/>
    <cellStyle name="SAPBEXHLevel2X 7 5 2 3" xfId="20508"/>
    <cellStyle name="SAPBEXHLevel2X 7 5 2 3 2" xfId="20507"/>
    <cellStyle name="SAPBEXHLevel2X 7 5 2 4" xfId="20506"/>
    <cellStyle name="SAPBEXHLevel2X 7 5 3" xfId="20505"/>
    <cellStyle name="SAPBEXHLevel2X 7 5 3 2" xfId="20504"/>
    <cellStyle name="SAPBEXHLevel2X 7 5 3 2 2" xfId="20503"/>
    <cellStyle name="SAPBEXHLevel2X 7 5 3 3" xfId="20502"/>
    <cellStyle name="SAPBEXHLevel2X 7 5 4" xfId="20501"/>
    <cellStyle name="SAPBEXHLevel2X 7 5 4 2" xfId="20500"/>
    <cellStyle name="SAPBEXHLevel2X 7 5 5" xfId="20499"/>
    <cellStyle name="SAPBEXHLevel2X 7 6" xfId="20498"/>
    <cellStyle name="SAPBEXHLevel2X 7 6 2" xfId="20497"/>
    <cellStyle name="SAPBEXHLevel2X 8" xfId="20496"/>
    <cellStyle name="SAPBEXHLevel2X 8 2" xfId="20495"/>
    <cellStyle name="SAPBEXHLevel2X 8 2 2" xfId="20494"/>
    <cellStyle name="SAPBEXHLevel2X 8 2 2 2" xfId="20493"/>
    <cellStyle name="SAPBEXHLevel2X 8 2 2 2 2" xfId="20492"/>
    <cellStyle name="SAPBEXHLevel2X 8 2 2 3" xfId="20491"/>
    <cellStyle name="SAPBEXHLevel2X 8 2 3" xfId="20490"/>
    <cellStyle name="SAPBEXHLevel2X 8 2 3 2" xfId="20489"/>
    <cellStyle name="SAPBEXHLevel2X 8 2 4" xfId="20488"/>
    <cellStyle name="SAPBEXHLevel2X 9" xfId="20487"/>
    <cellStyle name="SAPBEXHLevel2X 9 2" xfId="20486"/>
    <cellStyle name="SAPBEXHLevel2X 9 2 2" xfId="20485"/>
    <cellStyle name="SAPBEXHLevel2X 9 2 2 2" xfId="20484"/>
    <cellStyle name="SAPBEXHLevel2X 9 2 2 2 2" xfId="20483"/>
    <cellStyle name="SAPBEXHLevel2X 9 2 2 3" xfId="20482"/>
    <cellStyle name="SAPBEXHLevel2X 9 2 3" xfId="20481"/>
    <cellStyle name="SAPBEXHLevel2X 9 2 3 2" xfId="20480"/>
    <cellStyle name="SAPBEXHLevel2X 9 2 4" xfId="20479"/>
    <cellStyle name="SAPBEXHLevel2X 9 3" xfId="20478"/>
    <cellStyle name="SAPBEXHLevel2X 9 3 2" xfId="20477"/>
    <cellStyle name="SAPBEXHLevel2X 9 3 2 2" xfId="20476"/>
    <cellStyle name="SAPBEXHLevel2X 9 3 3" xfId="20475"/>
    <cellStyle name="SAPBEXHLevel2X 9 4" xfId="20474"/>
    <cellStyle name="SAPBEXHLevel2X 9 4 2" xfId="20473"/>
    <cellStyle name="SAPBEXHLevel2X 9 5" xfId="20472"/>
    <cellStyle name="SAPBEXHLevel3" xfId="20471"/>
    <cellStyle name="SAPBEXHLevel3 2" xfId="20470"/>
    <cellStyle name="SAPBEXHLevel3 2 2" xfId="20469"/>
    <cellStyle name="SAPBEXHLevel3 2 2 2" xfId="20468"/>
    <cellStyle name="SAPBEXHLevel3 2 2 2 2" xfId="20467"/>
    <cellStyle name="SAPBEXHLevel3 2 2 2 2 2" xfId="20466"/>
    <cellStyle name="SAPBEXHLevel3 2 2 2 2 2 2" xfId="20465"/>
    <cellStyle name="SAPBEXHLevel3 2 2 2 2 2 2 2" xfId="20464"/>
    <cellStyle name="SAPBEXHLevel3 2 2 2 2 2 2 2 2" xfId="20463"/>
    <cellStyle name="SAPBEXHLevel3 2 2 2 2 2 2 2 2 2" xfId="20462"/>
    <cellStyle name="SAPBEXHLevel3 2 2 2 2 2 2 2 2 2 2" xfId="20461"/>
    <cellStyle name="SAPBEXHLevel3 2 2 2 2 2 2 2 2 3" xfId="20460"/>
    <cellStyle name="SAPBEXHLevel3 2 2 2 2 2 2 2 3" xfId="20459"/>
    <cellStyle name="SAPBEXHLevel3 2 2 2 2 2 2 2 3 2" xfId="20458"/>
    <cellStyle name="SAPBEXHLevel3 2 2 2 2 2 2 2 4" xfId="20457"/>
    <cellStyle name="SAPBEXHLevel3 2 2 2 2 2 2 3" xfId="20456"/>
    <cellStyle name="SAPBEXHLevel3 2 2 2 2 2 2 3 2" xfId="20455"/>
    <cellStyle name="SAPBEXHLevel3 2 2 2 2 2 3" xfId="20454"/>
    <cellStyle name="SAPBEXHLevel3 2 2 2 2 2 3 2" xfId="20453"/>
    <cellStyle name="SAPBEXHLevel3 2 2 2 2 2 3 2 2" xfId="20452"/>
    <cellStyle name="SAPBEXHLevel3 2 2 2 2 2 3 2 2 2" xfId="20451"/>
    <cellStyle name="SAPBEXHLevel3 2 2 2 2 2 3 2 2 2 2" xfId="20450"/>
    <cellStyle name="SAPBEXHLevel3 2 2 2 2 2 3 2 2 3" xfId="20449"/>
    <cellStyle name="SAPBEXHLevel3 2 2 2 2 2 3 2 3" xfId="20448"/>
    <cellStyle name="SAPBEXHLevel3 2 2 2 2 2 3 2 3 2" xfId="20447"/>
    <cellStyle name="SAPBEXHLevel3 2 2 2 2 2 3 2 4" xfId="20446"/>
    <cellStyle name="SAPBEXHLevel3 2 2 2 2 2 4" xfId="20445"/>
    <cellStyle name="SAPBEXHLevel3 2 2 2 2 2 4 2" xfId="20444"/>
    <cellStyle name="SAPBEXHLevel3 2 2 2 2 2 4 2 2" xfId="20443"/>
    <cellStyle name="SAPBEXHLevel3 2 2 2 2 2 4 2 2 2" xfId="20442"/>
    <cellStyle name="SAPBEXHLevel3 2 2 2 2 2 4 2 2 2 2" xfId="20441"/>
    <cellStyle name="SAPBEXHLevel3 2 2 2 2 2 4 2 2 3" xfId="20440"/>
    <cellStyle name="SAPBEXHLevel3 2 2 2 2 2 4 2 3" xfId="20439"/>
    <cellStyle name="SAPBEXHLevel3 2 2 2 2 2 4 2 3 2" xfId="20438"/>
    <cellStyle name="SAPBEXHLevel3 2 2 2 2 2 4 2 4" xfId="20437"/>
    <cellStyle name="SAPBEXHLevel3 2 2 2 2 2 4 3" xfId="20436"/>
    <cellStyle name="SAPBEXHLevel3 2 2 2 2 2 4 3 2" xfId="20435"/>
    <cellStyle name="SAPBEXHLevel3 2 2 2 2 2 4 4" xfId="20434"/>
    <cellStyle name="SAPBEXHLevel3 2 2 2 2 2 5" xfId="20433"/>
    <cellStyle name="SAPBEXHLevel3 2 2 2 2 2 5 2" xfId="20432"/>
    <cellStyle name="SAPBEXHLevel3 2 2 2 2 2 5 2 2" xfId="20431"/>
    <cellStyle name="SAPBEXHLevel3 2 2 2 2 2 5 2 2 2" xfId="20430"/>
    <cellStyle name="SAPBEXHLevel3 2 2 2 2 2 5 2 2 2 2" xfId="20429"/>
    <cellStyle name="SAPBEXHLevel3 2 2 2 2 2 5 2 2 3" xfId="20428"/>
    <cellStyle name="SAPBEXHLevel3 2 2 2 2 2 5 2 3" xfId="20427"/>
    <cellStyle name="SAPBEXHLevel3 2 2 2 2 2 5 2 3 2" xfId="20426"/>
    <cellStyle name="SAPBEXHLevel3 2 2 2 2 2 5 2 4" xfId="20425"/>
    <cellStyle name="SAPBEXHLevel3 2 2 2 2 2 5 3" xfId="20424"/>
    <cellStyle name="SAPBEXHLevel3 2 2 2 2 2 5 3 2" xfId="20423"/>
    <cellStyle name="SAPBEXHLevel3 2 2 2 2 2 5 3 2 2" xfId="20422"/>
    <cellStyle name="SAPBEXHLevel3 2 2 2 2 2 5 3 3" xfId="20421"/>
    <cellStyle name="SAPBEXHLevel3 2 2 2 2 2 5 4" xfId="20420"/>
    <cellStyle name="SAPBEXHLevel3 2 2 2 2 2 5 4 2" xfId="20419"/>
    <cellStyle name="SAPBEXHLevel3 2 2 2 2 2 5 5" xfId="20418"/>
    <cellStyle name="SAPBEXHLevel3 2 2 2 2 2 6" xfId="20417"/>
    <cellStyle name="SAPBEXHLevel3 2 2 2 2 2 6 2" xfId="20416"/>
    <cellStyle name="SAPBEXHLevel3 2 2 2 2 2 6 2 2" xfId="20415"/>
    <cellStyle name="SAPBEXHLevel3 2 2 2 2 2 6 2 2 2" xfId="20414"/>
    <cellStyle name="SAPBEXHLevel3 2 2 2 2 2 6 2 2 2 2" xfId="20413"/>
    <cellStyle name="SAPBEXHLevel3 2 2 2 2 2 6 2 2 3" xfId="20412"/>
    <cellStyle name="SAPBEXHLevel3 2 2 2 2 2 6 2 3" xfId="20411"/>
    <cellStyle name="SAPBEXHLevel3 2 2 2 2 2 6 2 3 2" xfId="20410"/>
    <cellStyle name="SAPBEXHLevel3 2 2 2 2 2 6 2 4" xfId="20409"/>
    <cellStyle name="SAPBEXHLevel3 2 2 2 2 2 6 3" xfId="20408"/>
    <cellStyle name="SAPBEXHLevel3 2 2 2 2 2 6 3 2" xfId="20407"/>
    <cellStyle name="SAPBEXHLevel3 2 2 2 2 2 6 4" xfId="20406"/>
    <cellStyle name="SAPBEXHLevel3 2 2 2 2 2 7" xfId="20405"/>
    <cellStyle name="SAPBEXHLevel3 2 2 2 2 2 7 2" xfId="20404"/>
    <cellStyle name="SAPBEXHLevel3 2 2 2 2 2 7 2 2" xfId="20403"/>
    <cellStyle name="SAPBEXHLevel3 2 2 2 2 2 7 2 2 2" xfId="20402"/>
    <cellStyle name="SAPBEXHLevel3 2 2 2 2 2 7 2 2 2 2" xfId="20401"/>
    <cellStyle name="SAPBEXHLevel3 2 2 2 2 2 7 2 2 3" xfId="20400"/>
    <cellStyle name="SAPBEXHLevel3 2 2 2 2 2 7 2 3" xfId="20399"/>
    <cellStyle name="SAPBEXHLevel3 2 2 2 2 2 7 2 3 2" xfId="20398"/>
    <cellStyle name="SAPBEXHLevel3 2 2 2 2 2 7 2 4" xfId="20397"/>
    <cellStyle name="SAPBEXHLevel3 2 2 2 2 2 7 3" xfId="20396"/>
    <cellStyle name="SAPBEXHLevel3 2 2 2 2 2 7 3 2" xfId="20395"/>
    <cellStyle name="SAPBEXHLevel3 2 2 2 2 2 7 3 2 2" xfId="20394"/>
    <cellStyle name="SAPBEXHLevel3 2 2 2 2 2 7 3 3" xfId="20393"/>
    <cellStyle name="SAPBEXHLevel3 2 2 2 2 2 7 4" xfId="20392"/>
    <cellStyle name="SAPBEXHLevel3 2 2 2 2 2 7 4 2" xfId="20391"/>
    <cellStyle name="SAPBEXHLevel3 2 2 2 2 2 7 5" xfId="20390"/>
    <cellStyle name="SAPBEXHLevel3 2 2 2 2 3" xfId="20389"/>
    <cellStyle name="SAPBEXHLevel3 2 2 2 2 3 2" xfId="20388"/>
    <cellStyle name="SAPBEXHLevel3 2 2 2 2 3 2 2" xfId="20387"/>
    <cellStyle name="SAPBEXHLevel3 2 2 2 2 3 2 2 2" xfId="20386"/>
    <cellStyle name="SAPBEXHLevel3 2 2 2 2 3 2 2 2 2" xfId="20385"/>
    <cellStyle name="SAPBEXHLevel3 2 2 2 2 3 2 2 3" xfId="20384"/>
    <cellStyle name="SAPBEXHLevel3 2 2 2 2 3 2 3" xfId="20383"/>
    <cellStyle name="SAPBEXHLevel3 2 2 2 2 3 2 3 2" xfId="20382"/>
    <cellStyle name="SAPBEXHLevel3 2 2 2 2 3 2 4" xfId="20381"/>
    <cellStyle name="SAPBEXHLevel3 2 2 2 2 3 3" xfId="20380"/>
    <cellStyle name="SAPBEXHLevel3 2 2 2 2 3 3 2" xfId="20379"/>
    <cellStyle name="SAPBEXHLevel3 2 2 2 2 4" xfId="20378"/>
    <cellStyle name="SAPBEXHLevel3 2 2 2 2 4 2" xfId="20377"/>
    <cellStyle name="SAPBEXHLevel3 2 2 2 2 4 2 2" xfId="20376"/>
    <cellStyle name="SAPBEXHLevel3 2 2 2 2 4 2 2 2" xfId="20375"/>
    <cellStyle name="SAPBEXHLevel3 2 2 2 2 4 2 2 2 2" xfId="20374"/>
    <cellStyle name="SAPBEXHLevel3 2 2 2 2 4 2 2 3" xfId="20373"/>
    <cellStyle name="SAPBEXHLevel3 2 2 2 2 4 2 3" xfId="20372"/>
    <cellStyle name="SAPBEXHLevel3 2 2 2 2 4 2 3 2" xfId="20371"/>
    <cellStyle name="SAPBEXHLevel3 2 2 2 2 4 2 4" xfId="20370"/>
    <cellStyle name="SAPBEXHLevel3 2 2 2 2 5" xfId="20369"/>
    <cellStyle name="SAPBEXHLevel3 2 2 2 2 5 2" xfId="20368"/>
    <cellStyle name="SAPBEXHLevel3 2 2 2 2 5 2 2" xfId="20367"/>
    <cellStyle name="SAPBEXHLevel3 2 2 2 2 5 2 2 2" xfId="20366"/>
    <cellStyle name="SAPBEXHLevel3 2 2 2 2 5 2 2 2 2" xfId="20365"/>
    <cellStyle name="SAPBEXHLevel3 2 2 2 2 5 2 2 3" xfId="20364"/>
    <cellStyle name="SAPBEXHLevel3 2 2 2 2 5 2 3" xfId="20363"/>
    <cellStyle name="SAPBEXHLevel3 2 2 2 2 5 2 3 2" xfId="20362"/>
    <cellStyle name="SAPBEXHLevel3 2 2 2 2 5 2 4" xfId="20361"/>
    <cellStyle name="SAPBEXHLevel3 2 2 2 2 5 3" xfId="20360"/>
    <cellStyle name="SAPBEXHLevel3 2 2 2 2 5 3 2" xfId="20359"/>
    <cellStyle name="SAPBEXHLevel3 2 2 2 2 5 4" xfId="20358"/>
    <cellStyle name="SAPBEXHLevel3 2 2 2 2 6" xfId="20357"/>
    <cellStyle name="SAPBEXHLevel3 2 2 2 2 6 2" xfId="20356"/>
    <cellStyle name="SAPBEXHLevel3 2 2 2 2 6 2 2" xfId="20355"/>
    <cellStyle name="SAPBEXHLevel3 2 2 2 2 6 2 2 2" xfId="20354"/>
    <cellStyle name="SAPBEXHLevel3 2 2 2 2 6 2 2 2 2" xfId="20353"/>
    <cellStyle name="SAPBEXHLevel3 2 2 2 2 6 2 2 3" xfId="20352"/>
    <cellStyle name="SAPBEXHLevel3 2 2 2 2 6 2 3" xfId="20351"/>
    <cellStyle name="SAPBEXHLevel3 2 2 2 2 6 2 3 2" xfId="20350"/>
    <cellStyle name="SAPBEXHLevel3 2 2 2 2 6 2 4" xfId="20349"/>
    <cellStyle name="SAPBEXHLevel3 2 2 2 2 6 3" xfId="20348"/>
    <cellStyle name="SAPBEXHLevel3 2 2 2 2 6 3 2" xfId="20347"/>
    <cellStyle name="SAPBEXHLevel3 2 2 2 2 6 3 2 2" xfId="20346"/>
    <cellStyle name="SAPBEXHLevel3 2 2 2 2 6 3 3" xfId="20345"/>
    <cellStyle name="SAPBEXHLevel3 2 2 2 2 6 4" xfId="20344"/>
    <cellStyle name="SAPBEXHLevel3 2 2 2 2 6 4 2" xfId="20343"/>
    <cellStyle name="SAPBEXHLevel3 2 2 2 2 6 5" xfId="20342"/>
    <cellStyle name="SAPBEXHLevel3 2 2 2 2 7" xfId="20341"/>
    <cellStyle name="SAPBEXHLevel3 2 2 2 2 7 2" xfId="20340"/>
    <cellStyle name="SAPBEXHLevel3 2 2 2 2 7 2 2" xfId="20339"/>
    <cellStyle name="SAPBEXHLevel3 2 2 2 2 7 2 2 2" xfId="20338"/>
    <cellStyle name="SAPBEXHLevel3 2 2 2 2 7 2 2 2 2" xfId="20337"/>
    <cellStyle name="SAPBEXHLevel3 2 2 2 2 7 2 2 3" xfId="20336"/>
    <cellStyle name="SAPBEXHLevel3 2 2 2 2 7 2 3" xfId="20335"/>
    <cellStyle name="SAPBEXHLevel3 2 2 2 2 7 2 3 2" xfId="20334"/>
    <cellStyle name="SAPBEXHLevel3 2 2 2 2 7 2 4" xfId="20333"/>
    <cellStyle name="SAPBEXHLevel3 2 2 2 2 7 3" xfId="20332"/>
    <cellStyle name="SAPBEXHLevel3 2 2 2 2 7 3 2" xfId="20331"/>
    <cellStyle name="SAPBEXHLevel3 2 2 2 2 7 4" xfId="20330"/>
    <cellStyle name="SAPBEXHLevel3 2 2 2 2 8" xfId="20329"/>
    <cellStyle name="SAPBEXHLevel3 2 2 2 2 8 2" xfId="20328"/>
    <cellStyle name="SAPBEXHLevel3 2 2 2 2 8 2 2" xfId="20327"/>
    <cellStyle name="SAPBEXHLevel3 2 2 2 2 8 2 2 2" xfId="20326"/>
    <cellStyle name="SAPBEXHLevel3 2 2 2 2 8 2 2 2 2" xfId="20325"/>
    <cellStyle name="SAPBEXHLevel3 2 2 2 2 8 2 2 3" xfId="20324"/>
    <cellStyle name="SAPBEXHLevel3 2 2 2 2 8 2 3" xfId="20323"/>
    <cellStyle name="SAPBEXHLevel3 2 2 2 2 8 2 3 2" xfId="20322"/>
    <cellStyle name="SAPBEXHLevel3 2 2 2 2 8 2 4" xfId="20321"/>
    <cellStyle name="SAPBEXHLevel3 2 2 2 2 8 3" xfId="20320"/>
    <cellStyle name="SAPBEXHLevel3 2 2 2 2 8 3 2" xfId="20319"/>
    <cellStyle name="SAPBEXHLevel3 2 2 2 2 8 3 2 2" xfId="20318"/>
    <cellStyle name="SAPBEXHLevel3 2 2 2 2 8 3 3" xfId="20317"/>
    <cellStyle name="SAPBEXHLevel3 2 2 2 2 8 4" xfId="20316"/>
    <cellStyle name="SAPBEXHLevel3 2 2 2 2 8 4 2" xfId="20315"/>
    <cellStyle name="SAPBEXHLevel3 2 2 2 2 8 5" xfId="20314"/>
    <cellStyle name="SAPBEXHLevel3 2 2 2 3" xfId="20313"/>
    <cellStyle name="SAPBEXHLevel3 2 2 2 3 2" xfId="20312"/>
    <cellStyle name="SAPBEXHLevel3 2 2 2 3 2 2" xfId="20311"/>
    <cellStyle name="SAPBEXHLevel3 2 2 2 3 2 2 2" xfId="20310"/>
    <cellStyle name="SAPBEXHLevel3 2 2 2 3 2 2 2 2" xfId="20309"/>
    <cellStyle name="SAPBEXHLevel3 2 2 2 3 2 2 2 2 2" xfId="20308"/>
    <cellStyle name="SAPBEXHLevel3 2 2 2 3 2 2 2 3" xfId="20307"/>
    <cellStyle name="SAPBEXHLevel3 2 2 2 3 2 2 3" xfId="20306"/>
    <cellStyle name="SAPBEXHLevel3 2 2 2 3 2 2 3 2" xfId="20305"/>
    <cellStyle name="SAPBEXHLevel3 2 2 2 3 2 2 4" xfId="20304"/>
    <cellStyle name="SAPBEXHLevel3 2 2 2 3 2 3" xfId="20303"/>
    <cellStyle name="SAPBEXHLevel3 2 2 2 3 2 3 2" xfId="20302"/>
    <cellStyle name="SAPBEXHLevel3 2 2 2 3 3" xfId="20301"/>
    <cellStyle name="SAPBEXHLevel3 2 2 2 3 3 2" xfId="20300"/>
    <cellStyle name="SAPBEXHLevel3 2 2 2 3 3 2 2" xfId="20299"/>
    <cellStyle name="SAPBEXHLevel3 2 2 2 3 3 2 2 2" xfId="20298"/>
    <cellStyle name="SAPBEXHLevel3 2 2 2 3 3 2 2 2 2" xfId="20297"/>
    <cellStyle name="SAPBEXHLevel3 2 2 2 3 3 2 2 3" xfId="20296"/>
    <cellStyle name="SAPBEXHLevel3 2 2 2 3 3 2 3" xfId="20295"/>
    <cellStyle name="SAPBEXHLevel3 2 2 2 3 3 2 3 2" xfId="20294"/>
    <cellStyle name="SAPBEXHLevel3 2 2 2 3 3 2 4" xfId="20293"/>
    <cellStyle name="SAPBEXHLevel3 2 2 2 3 4" xfId="20292"/>
    <cellStyle name="SAPBEXHLevel3 2 2 2 3 4 2" xfId="20291"/>
    <cellStyle name="SAPBEXHLevel3 2 2 2 3 4 2 2" xfId="20290"/>
    <cellStyle name="SAPBEXHLevel3 2 2 2 3 4 2 2 2" xfId="20289"/>
    <cellStyle name="SAPBEXHLevel3 2 2 2 3 4 2 2 2 2" xfId="20288"/>
    <cellStyle name="SAPBEXHLevel3 2 2 2 3 4 2 2 3" xfId="20287"/>
    <cellStyle name="SAPBEXHLevel3 2 2 2 3 4 2 3" xfId="20286"/>
    <cellStyle name="SAPBEXHLevel3 2 2 2 3 4 2 3 2" xfId="20285"/>
    <cellStyle name="SAPBEXHLevel3 2 2 2 3 4 2 4" xfId="20284"/>
    <cellStyle name="SAPBEXHLevel3 2 2 2 3 4 3" xfId="20283"/>
    <cellStyle name="SAPBEXHLevel3 2 2 2 3 4 3 2" xfId="20282"/>
    <cellStyle name="SAPBEXHLevel3 2 2 2 3 4 4" xfId="20281"/>
    <cellStyle name="SAPBEXHLevel3 2 2 2 3 5" xfId="20280"/>
    <cellStyle name="SAPBEXHLevel3 2 2 2 3 5 2" xfId="20279"/>
    <cellStyle name="SAPBEXHLevel3 2 2 2 3 5 2 2" xfId="20278"/>
    <cellStyle name="SAPBEXHLevel3 2 2 2 3 5 2 2 2" xfId="20277"/>
    <cellStyle name="SAPBEXHLevel3 2 2 2 3 5 2 2 2 2" xfId="20276"/>
    <cellStyle name="SAPBEXHLevel3 2 2 2 3 5 2 2 3" xfId="20275"/>
    <cellStyle name="SAPBEXHLevel3 2 2 2 3 5 2 3" xfId="20274"/>
    <cellStyle name="SAPBEXHLevel3 2 2 2 3 5 2 3 2" xfId="20273"/>
    <cellStyle name="SAPBEXHLevel3 2 2 2 3 5 2 4" xfId="20272"/>
    <cellStyle name="SAPBEXHLevel3 2 2 2 3 5 3" xfId="20271"/>
    <cellStyle name="SAPBEXHLevel3 2 2 2 3 5 3 2" xfId="20270"/>
    <cellStyle name="SAPBEXHLevel3 2 2 2 3 5 3 2 2" xfId="20269"/>
    <cellStyle name="SAPBEXHLevel3 2 2 2 3 5 3 3" xfId="20268"/>
    <cellStyle name="SAPBEXHLevel3 2 2 2 3 5 4" xfId="20267"/>
    <cellStyle name="SAPBEXHLevel3 2 2 2 3 5 4 2" xfId="20266"/>
    <cellStyle name="SAPBEXHLevel3 2 2 2 3 5 5" xfId="20265"/>
    <cellStyle name="SAPBEXHLevel3 2 2 2 3 6" xfId="20264"/>
    <cellStyle name="SAPBEXHLevel3 2 2 2 3 6 2" xfId="20263"/>
    <cellStyle name="SAPBEXHLevel3 2 2 2 3 6 2 2" xfId="20262"/>
    <cellStyle name="SAPBEXHLevel3 2 2 2 3 6 2 2 2" xfId="20261"/>
    <cellStyle name="SAPBEXHLevel3 2 2 2 3 6 2 2 2 2" xfId="20260"/>
    <cellStyle name="SAPBEXHLevel3 2 2 2 3 6 2 2 3" xfId="20259"/>
    <cellStyle name="SAPBEXHLevel3 2 2 2 3 6 2 3" xfId="20258"/>
    <cellStyle name="SAPBEXHLevel3 2 2 2 3 6 2 3 2" xfId="20257"/>
    <cellStyle name="SAPBEXHLevel3 2 2 2 3 6 2 4" xfId="20256"/>
    <cellStyle name="SAPBEXHLevel3 2 2 2 3 6 3" xfId="20255"/>
    <cellStyle name="SAPBEXHLevel3 2 2 2 3 6 3 2" xfId="20254"/>
    <cellStyle name="SAPBEXHLevel3 2 2 2 3 6 4" xfId="20253"/>
    <cellStyle name="SAPBEXHLevel3 2 2 2 3 7" xfId="20252"/>
    <cellStyle name="SAPBEXHLevel3 2 2 2 3 7 2" xfId="20251"/>
    <cellStyle name="SAPBEXHLevel3 2 2 2 3 7 2 2" xfId="20250"/>
    <cellStyle name="SAPBEXHLevel3 2 2 2 3 7 2 2 2" xfId="20249"/>
    <cellStyle name="SAPBEXHLevel3 2 2 2 3 7 2 2 2 2" xfId="20248"/>
    <cellStyle name="SAPBEXHLevel3 2 2 2 3 7 2 2 3" xfId="20247"/>
    <cellStyle name="SAPBEXHLevel3 2 2 2 3 7 2 3" xfId="20246"/>
    <cellStyle name="SAPBEXHLevel3 2 2 2 3 7 2 3 2" xfId="20245"/>
    <cellStyle name="SAPBEXHLevel3 2 2 2 3 7 2 4" xfId="20244"/>
    <cellStyle name="SAPBEXHLevel3 2 2 2 3 7 3" xfId="20243"/>
    <cellStyle name="SAPBEXHLevel3 2 2 2 3 7 3 2" xfId="20242"/>
    <cellStyle name="SAPBEXHLevel3 2 2 2 3 7 3 2 2" xfId="20241"/>
    <cellStyle name="SAPBEXHLevel3 2 2 2 3 7 3 3" xfId="20240"/>
    <cellStyle name="SAPBEXHLevel3 2 2 2 3 7 4" xfId="20239"/>
    <cellStyle name="SAPBEXHLevel3 2 2 2 3 7 4 2" xfId="20238"/>
    <cellStyle name="SAPBEXHLevel3 2 2 2 3 7 5" xfId="20237"/>
    <cellStyle name="SAPBEXHLevel3 2 2 2 4" xfId="20236"/>
    <cellStyle name="SAPBEXHLevel3 2 2 2 4 2" xfId="20235"/>
    <cellStyle name="SAPBEXHLevel3 2 2 2 4 2 2" xfId="20234"/>
    <cellStyle name="SAPBEXHLevel3 2 2 2 4 2 2 2" xfId="20233"/>
    <cellStyle name="SAPBEXHLevel3 2 2 2 4 2 2 2 2" xfId="20232"/>
    <cellStyle name="SAPBEXHLevel3 2 2 2 4 2 2 3" xfId="20231"/>
    <cellStyle name="SAPBEXHLevel3 2 2 2 4 2 3" xfId="20230"/>
    <cellStyle name="SAPBEXHLevel3 2 2 2 4 2 3 2" xfId="20229"/>
    <cellStyle name="SAPBEXHLevel3 2 2 2 4 2 4" xfId="20228"/>
    <cellStyle name="SAPBEXHLevel3 2 2 2 4 3" xfId="20227"/>
    <cellStyle name="SAPBEXHLevel3 2 2 2 4 3 2" xfId="20226"/>
    <cellStyle name="SAPBEXHLevel3 2 2 2 5" xfId="20225"/>
    <cellStyle name="SAPBEXHLevel3 2 2 2 5 2" xfId="20224"/>
    <cellStyle name="SAPBEXHLevel3 2 2 2 5 2 2" xfId="20223"/>
    <cellStyle name="SAPBEXHLevel3 2 2 2 5 2 2 2" xfId="20222"/>
    <cellStyle name="SAPBEXHLevel3 2 2 2 5 2 2 2 2" xfId="20221"/>
    <cellStyle name="SAPBEXHLevel3 2 2 2 5 2 2 3" xfId="20220"/>
    <cellStyle name="SAPBEXHLevel3 2 2 2 5 2 3" xfId="20219"/>
    <cellStyle name="SAPBEXHLevel3 2 2 2 5 2 3 2" xfId="20218"/>
    <cellStyle name="SAPBEXHLevel3 2 2 2 5 2 4" xfId="20217"/>
    <cellStyle name="SAPBEXHLevel3 2 2 2 6" xfId="20216"/>
    <cellStyle name="SAPBEXHLevel3 2 2 2 6 2" xfId="20215"/>
    <cellStyle name="SAPBEXHLevel3 2 2 2 6 2 2" xfId="20214"/>
    <cellStyle name="SAPBEXHLevel3 2 2 2 6 2 2 2" xfId="20213"/>
    <cellStyle name="SAPBEXHLevel3 2 2 2 6 2 2 2 2" xfId="20212"/>
    <cellStyle name="SAPBEXHLevel3 2 2 2 6 2 2 3" xfId="20211"/>
    <cellStyle name="SAPBEXHLevel3 2 2 2 6 2 3" xfId="20210"/>
    <cellStyle name="SAPBEXHLevel3 2 2 2 6 2 3 2" xfId="20209"/>
    <cellStyle name="SAPBEXHLevel3 2 2 2 6 2 4" xfId="20208"/>
    <cellStyle name="SAPBEXHLevel3 2 2 2 6 3" xfId="20207"/>
    <cellStyle name="SAPBEXHLevel3 2 2 2 6 3 2" xfId="20206"/>
    <cellStyle name="SAPBEXHLevel3 2 2 2 6 4" xfId="20205"/>
    <cellStyle name="SAPBEXHLevel3 2 2 2 7" xfId="20204"/>
    <cellStyle name="SAPBEXHLevel3 2 2 2 7 2" xfId="20203"/>
    <cellStyle name="SAPBEXHLevel3 2 2 2 7 2 2" xfId="20202"/>
    <cellStyle name="SAPBEXHLevel3 2 2 2 7 2 2 2" xfId="20201"/>
    <cellStyle name="SAPBEXHLevel3 2 2 2 7 2 2 2 2" xfId="20200"/>
    <cellStyle name="SAPBEXHLevel3 2 2 2 7 2 2 3" xfId="20199"/>
    <cellStyle name="SAPBEXHLevel3 2 2 2 7 2 3" xfId="20198"/>
    <cellStyle name="SAPBEXHLevel3 2 2 2 7 2 3 2" xfId="20197"/>
    <cellStyle name="SAPBEXHLevel3 2 2 2 7 2 4" xfId="20196"/>
    <cellStyle name="SAPBEXHLevel3 2 2 2 7 3" xfId="20195"/>
    <cellStyle name="SAPBEXHLevel3 2 2 2 7 3 2" xfId="20194"/>
    <cellStyle name="SAPBEXHLevel3 2 2 2 7 3 2 2" xfId="20193"/>
    <cellStyle name="SAPBEXHLevel3 2 2 2 7 3 3" xfId="20192"/>
    <cellStyle name="SAPBEXHLevel3 2 2 2 7 4" xfId="20191"/>
    <cellStyle name="SAPBEXHLevel3 2 2 2 7 4 2" xfId="20190"/>
    <cellStyle name="SAPBEXHLevel3 2 2 2 7 5" xfId="20189"/>
    <cellStyle name="SAPBEXHLevel3 2 2 2 8" xfId="20188"/>
    <cellStyle name="SAPBEXHLevel3 2 2 2 8 2" xfId="20187"/>
    <cellStyle name="SAPBEXHLevel3 2 2 2 8 2 2" xfId="20186"/>
    <cellStyle name="SAPBEXHLevel3 2 2 2 8 2 2 2" xfId="20185"/>
    <cellStyle name="SAPBEXHLevel3 2 2 2 8 2 2 2 2" xfId="20184"/>
    <cellStyle name="SAPBEXHLevel3 2 2 2 8 2 2 3" xfId="20183"/>
    <cellStyle name="SAPBEXHLevel3 2 2 2 8 2 3" xfId="20182"/>
    <cellStyle name="SAPBEXHLevel3 2 2 2 8 2 3 2" xfId="20181"/>
    <cellStyle name="SAPBEXHLevel3 2 2 2 8 2 4" xfId="20180"/>
    <cellStyle name="SAPBEXHLevel3 2 2 2 8 3" xfId="20179"/>
    <cellStyle name="SAPBEXHLevel3 2 2 2 8 3 2" xfId="20178"/>
    <cellStyle name="SAPBEXHLevel3 2 2 2 8 4" xfId="20177"/>
    <cellStyle name="SAPBEXHLevel3 2 2 2 9" xfId="20176"/>
    <cellStyle name="SAPBEXHLevel3 2 2 2 9 2" xfId="20175"/>
    <cellStyle name="SAPBEXHLevel3 2 2 2 9 2 2" xfId="20174"/>
    <cellStyle name="SAPBEXHLevel3 2 2 2 9 2 2 2" xfId="20173"/>
    <cellStyle name="SAPBEXHLevel3 2 2 2 9 2 2 2 2" xfId="20172"/>
    <cellStyle name="SAPBEXHLevel3 2 2 2 9 2 2 3" xfId="20171"/>
    <cellStyle name="SAPBEXHLevel3 2 2 2 9 2 3" xfId="20170"/>
    <cellStyle name="SAPBEXHLevel3 2 2 2 9 2 3 2" xfId="20169"/>
    <cellStyle name="SAPBEXHLevel3 2 2 2 9 2 4" xfId="20168"/>
    <cellStyle name="SAPBEXHLevel3 2 2 2 9 3" xfId="20167"/>
    <cellStyle name="SAPBEXHLevel3 2 2 2 9 3 2" xfId="20166"/>
    <cellStyle name="SAPBEXHLevel3 2 2 2 9 3 2 2" xfId="20165"/>
    <cellStyle name="SAPBEXHLevel3 2 2 2 9 3 3" xfId="20164"/>
    <cellStyle name="SAPBEXHLevel3 2 2 2 9 4" xfId="20163"/>
    <cellStyle name="SAPBEXHLevel3 2 2 2 9 4 2" xfId="20162"/>
    <cellStyle name="SAPBEXHLevel3 2 2 2 9 5" xfId="20161"/>
    <cellStyle name="SAPBEXHLevel3 2 2 3" xfId="20160"/>
    <cellStyle name="SAPBEXHLevel3 2 2 3 2" xfId="20159"/>
    <cellStyle name="SAPBEXHLevel3 2 2 3 2 2" xfId="20158"/>
    <cellStyle name="SAPBEXHLevel3 2 2 3 2 2 2" xfId="20157"/>
    <cellStyle name="SAPBEXHLevel3 2 2 3 2 2 2 2" xfId="20156"/>
    <cellStyle name="SAPBEXHLevel3 2 2 3 2 2 2 2 2" xfId="20155"/>
    <cellStyle name="SAPBEXHLevel3 2 2 3 2 2 2 2 2 2" xfId="20154"/>
    <cellStyle name="SAPBEXHLevel3 2 2 3 2 2 2 2 3" xfId="20153"/>
    <cellStyle name="SAPBEXHLevel3 2 2 3 2 2 2 3" xfId="20152"/>
    <cellStyle name="SAPBEXHLevel3 2 2 3 2 2 2 3 2" xfId="20151"/>
    <cellStyle name="SAPBEXHLevel3 2 2 3 2 2 2 4" xfId="20150"/>
    <cellStyle name="SAPBEXHLevel3 2 2 3 2 2 3" xfId="20149"/>
    <cellStyle name="SAPBEXHLevel3 2 2 3 2 2 3 2" xfId="20148"/>
    <cellStyle name="SAPBEXHLevel3 2 2 3 2 3" xfId="20147"/>
    <cellStyle name="SAPBEXHLevel3 2 2 3 2 3 2" xfId="20146"/>
    <cellStyle name="SAPBEXHLevel3 2 2 3 2 3 2 2" xfId="20145"/>
    <cellStyle name="SAPBEXHLevel3 2 2 3 2 3 2 2 2" xfId="20144"/>
    <cellStyle name="SAPBEXHLevel3 2 2 3 2 3 2 2 2 2" xfId="20143"/>
    <cellStyle name="SAPBEXHLevel3 2 2 3 2 3 2 2 3" xfId="20142"/>
    <cellStyle name="SAPBEXHLevel3 2 2 3 2 3 2 3" xfId="20141"/>
    <cellStyle name="SAPBEXHLevel3 2 2 3 2 3 2 3 2" xfId="20140"/>
    <cellStyle name="SAPBEXHLevel3 2 2 3 2 3 2 4" xfId="20139"/>
    <cellStyle name="SAPBEXHLevel3 2 2 3 2 4" xfId="20138"/>
    <cellStyle name="SAPBEXHLevel3 2 2 3 2 4 2" xfId="20137"/>
    <cellStyle name="SAPBEXHLevel3 2 2 3 2 4 2 2" xfId="20136"/>
    <cellStyle name="SAPBEXHLevel3 2 2 3 2 4 2 2 2" xfId="20135"/>
    <cellStyle name="SAPBEXHLevel3 2 2 3 2 4 2 2 2 2" xfId="20134"/>
    <cellStyle name="SAPBEXHLevel3 2 2 3 2 4 2 2 3" xfId="20133"/>
    <cellStyle name="SAPBEXHLevel3 2 2 3 2 4 2 3" xfId="20132"/>
    <cellStyle name="SAPBEXHLevel3 2 2 3 2 4 2 3 2" xfId="20131"/>
    <cellStyle name="SAPBEXHLevel3 2 2 3 2 4 2 4" xfId="20130"/>
    <cellStyle name="SAPBEXHLevel3 2 2 3 2 4 3" xfId="20129"/>
    <cellStyle name="SAPBEXHLevel3 2 2 3 2 4 3 2" xfId="20128"/>
    <cellStyle name="SAPBEXHLevel3 2 2 3 2 4 4" xfId="20127"/>
    <cellStyle name="SAPBEXHLevel3 2 2 3 2 5" xfId="20126"/>
    <cellStyle name="SAPBEXHLevel3 2 2 3 2 5 2" xfId="20125"/>
    <cellStyle name="SAPBEXHLevel3 2 2 3 2 5 2 2" xfId="20124"/>
    <cellStyle name="SAPBEXHLevel3 2 2 3 2 5 2 2 2" xfId="20123"/>
    <cellStyle name="SAPBEXHLevel3 2 2 3 2 5 2 2 2 2" xfId="20122"/>
    <cellStyle name="SAPBEXHLevel3 2 2 3 2 5 2 2 3" xfId="20121"/>
    <cellStyle name="SAPBEXHLevel3 2 2 3 2 5 2 3" xfId="20120"/>
    <cellStyle name="SAPBEXHLevel3 2 2 3 2 5 2 3 2" xfId="20119"/>
    <cellStyle name="SAPBEXHLevel3 2 2 3 2 5 2 4" xfId="20118"/>
    <cellStyle name="SAPBEXHLevel3 2 2 3 2 5 3" xfId="20117"/>
    <cellStyle name="SAPBEXHLevel3 2 2 3 2 5 3 2" xfId="20116"/>
    <cellStyle name="SAPBEXHLevel3 2 2 3 2 5 3 2 2" xfId="20115"/>
    <cellStyle name="SAPBEXHLevel3 2 2 3 2 5 3 3" xfId="20114"/>
    <cellStyle name="SAPBEXHLevel3 2 2 3 2 5 4" xfId="20113"/>
    <cellStyle name="SAPBEXHLevel3 2 2 3 2 5 4 2" xfId="20112"/>
    <cellStyle name="SAPBEXHLevel3 2 2 3 2 5 5" xfId="20111"/>
    <cellStyle name="SAPBEXHLevel3 2 2 3 2 6" xfId="20110"/>
    <cellStyle name="SAPBEXHLevel3 2 2 3 2 6 2" xfId="20109"/>
    <cellStyle name="SAPBEXHLevel3 2 2 3 2 6 2 2" xfId="20108"/>
    <cellStyle name="SAPBEXHLevel3 2 2 3 2 6 2 2 2" xfId="20107"/>
    <cellStyle name="SAPBEXHLevel3 2 2 3 2 6 2 2 2 2" xfId="20106"/>
    <cellStyle name="SAPBEXHLevel3 2 2 3 2 6 2 2 3" xfId="20105"/>
    <cellStyle name="SAPBEXHLevel3 2 2 3 2 6 2 3" xfId="20104"/>
    <cellStyle name="SAPBEXHLevel3 2 2 3 2 6 2 3 2" xfId="20103"/>
    <cellStyle name="SAPBEXHLevel3 2 2 3 2 6 2 4" xfId="20102"/>
    <cellStyle name="SAPBEXHLevel3 2 2 3 2 6 3" xfId="20101"/>
    <cellStyle name="SAPBEXHLevel3 2 2 3 2 6 3 2" xfId="20100"/>
    <cellStyle name="SAPBEXHLevel3 2 2 3 2 6 4" xfId="20099"/>
    <cellStyle name="SAPBEXHLevel3 2 2 3 2 7" xfId="20098"/>
    <cellStyle name="SAPBEXHLevel3 2 2 3 2 7 2" xfId="20097"/>
    <cellStyle name="SAPBEXHLevel3 2 2 3 2 7 2 2" xfId="20096"/>
    <cellStyle name="SAPBEXHLevel3 2 2 3 2 7 2 2 2" xfId="20095"/>
    <cellStyle name="SAPBEXHLevel3 2 2 3 2 7 2 2 2 2" xfId="20094"/>
    <cellStyle name="SAPBEXHLevel3 2 2 3 2 7 2 2 3" xfId="20093"/>
    <cellStyle name="SAPBEXHLevel3 2 2 3 2 7 2 3" xfId="20092"/>
    <cellStyle name="SAPBEXHLevel3 2 2 3 2 7 2 3 2" xfId="20091"/>
    <cellStyle name="SAPBEXHLevel3 2 2 3 2 7 2 4" xfId="20090"/>
    <cellStyle name="SAPBEXHLevel3 2 2 3 2 7 3" xfId="20089"/>
    <cellStyle name="SAPBEXHLevel3 2 2 3 2 7 3 2" xfId="20088"/>
    <cellStyle name="SAPBEXHLevel3 2 2 3 2 7 3 2 2" xfId="20087"/>
    <cellStyle name="SAPBEXHLevel3 2 2 3 2 7 3 3" xfId="20086"/>
    <cellStyle name="SAPBEXHLevel3 2 2 3 2 7 4" xfId="20085"/>
    <cellStyle name="SAPBEXHLevel3 2 2 3 2 7 4 2" xfId="20084"/>
    <cellStyle name="SAPBEXHLevel3 2 2 3 2 7 5" xfId="20083"/>
    <cellStyle name="SAPBEXHLevel3 2 2 3 3" xfId="20082"/>
    <cellStyle name="SAPBEXHLevel3 2 2 3 3 2" xfId="20081"/>
    <cellStyle name="SAPBEXHLevel3 2 2 3 3 2 2" xfId="20080"/>
    <cellStyle name="SAPBEXHLevel3 2 2 3 3 2 2 2" xfId="20079"/>
    <cellStyle name="SAPBEXHLevel3 2 2 3 3 2 2 2 2" xfId="20078"/>
    <cellStyle name="SAPBEXHLevel3 2 2 3 3 2 2 3" xfId="20077"/>
    <cellStyle name="SAPBEXHLevel3 2 2 3 3 2 3" xfId="20076"/>
    <cellStyle name="SAPBEXHLevel3 2 2 3 3 2 3 2" xfId="20075"/>
    <cellStyle name="SAPBEXHLevel3 2 2 3 3 2 4" xfId="20074"/>
    <cellStyle name="SAPBEXHLevel3 2 2 3 3 3" xfId="20073"/>
    <cellStyle name="SAPBEXHLevel3 2 2 3 3 3 2" xfId="20072"/>
    <cellStyle name="SAPBEXHLevel3 2 2 3 4" xfId="20071"/>
    <cellStyle name="SAPBEXHLevel3 2 2 3 4 2" xfId="20070"/>
    <cellStyle name="SAPBEXHLevel3 2 2 3 4 2 2" xfId="20069"/>
    <cellStyle name="SAPBEXHLevel3 2 2 3 4 2 2 2" xfId="20068"/>
    <cellStyle name="SAPBEXHLevel3 2 2 3 4 2 2 2 2" xfId="20067"/>
    <cellStyle name="SAPBEXHLevel3 2 2 3 4 2 2 3" xfId="20066"/>
    <cellStyle name="SAPBEXHLevel3 2 2 3 4 2 3" xfId="20065"/>
    <cellStyle name="SAPBEXHLevel3 2 2 3 4 2 3 2" xfId="20064"/>
    <cellStyle name="SAPBEXHLevel3 2 2 3 4 2 4" xfId="20063"/>
    <cellStyle name="SAPBEXHLevel3 2 2 3 5" xfId="20062"/>
    <cellStyle name="SAPBEXHLevel3 2 2 3 5 2" xfId="20061"/>
    <cellStyle name="SAPBEXHLevel3 2 2 3 5 2 2" xfId="20060"/>
    <cellStyle name="SAPBEXHLevel3 2 2 3 5 2 2 2" xfId="20059"/>
    <cellStyle name="SAPBEXHLevel3 2 2 3 5 2 2 2 2" xfId="20058"/>
    <cellStyle name="SAPBEXHLevel3 2 2 3 5 2 2 3" xfId="20057"/>
    <cellStyle name="SAPBEXHLevel3 2 2 3 5 2 3" xfId="20056"/>
    <cellStyle name="SAPBEXHLevel3 2 2 3 5 2 3 2" xfId="20055"/>
    <cellStyle name="SAPBEXHLevel3 2 2 3 5 2 4" xfId="20054"/>
    <cellStyle name="SAPBEXHLevel3 2 2 3 5 3" xfId="20053"/>
    <cellStyle name="SAPBEXHLevel3 2 2 3 5 3 2" xfId="20052"/>
    <cellStyle name="SAPBEXHLevel3 2 2 3 5 4" xfId="20051"/>
    <cellStyle name="SAPBEXHLevel3 2 2 3 6" xfId="20050"/>
    <cellStyle name="SAPBEXHLevel3 2 2 3 6 2" xfId="20049"/>
    <cellStyle name="SAPBEXHLevel3 2 2 3 6 2 2" xfId="20048"/>
    <cellStyle name="SAPBEXHLevel3 2 2 3 6 2 2 2" xfId="20047"/>
    <cellStyle name="SAPBEXHLevel3 2 2 3 6 2 2 2 2" xfId="20046"/>
    <cellStyle name="SAPBEXHLevel3 2 2 3 6 2 2 3" xfId="20045"/>
    <cellStyle name="SAPBEXHLevel3 2 2 3 6 2 3" xfId="20044"/>
    <cellStyle name="SAPBEXHLevel3 2 2 3 6 2 3 2" xfId="20043"/>
    <cellStyle name="SAPBEXHLevel3 2 2 3 6 2 4" xfId="20042"/>
    <cellStyle name="SAPBEXHLevel3 2 2 3 6 3" xfId="20041"/>
    <cellStyle name="SAPBEXHLevel3 2 2 3 6 3 2" xfId="20040"/>
    <cellStyle name="SAPBEXHLevel3 2 2 3 6 3 2 2" xfId="20039"/>
    <cellStyle name="SAPBEXHLevel3 2 2 3 6 3 3" xfId="20038"/>
    <cellStyle name="SAPBEXHLevel3 2 2 3 6 4" xfId="20037"/>
    <cellStyle name="SAPBEXHLevel3 2 2 3 6 4 2" xfId="20036"/>
    <cellStyle name="SAPBEXHLevel3 2 2 3 6 5" xfId="20035"/>
    <cellStyle name="SAPBEXHLevel3 2 2 3 7" xfId="20034"/>
    <cellStyle name="SAPBEXHLevel3 2 2 3 7 2" xfId="20033"/>
    <cellStyle name="SAPBEXHLevel3 2 2 3 7 2 2" xfId="20032"/>
    <cellStyle name="SAPBEXHLevel3 2 2 3 7 2 2 2" xfId="20031"/>
    <cellStyle name="SAPBEXHLevel3 2 2 3 7 2 2 2 2" xfId="20030"/>
    <cellStyle name="SAPBEXHLevel3 2 2 3 7 2 2 3" xfId="20029"/>
    <cellStyle name="SAPBEXHLevel3 2 2 3 7 2 3" xfId="20028"/>
    <cellStyle name="SAPBEXHLevel3 2 2 3 7 2 3 2" xfId="20027"/>
    <cellStyle name="SAPBEXHLevel3 2 2 3 7 2 4" xfId="20026"/>
    <cellStyle name="SAPBEXHLevel3 2 2 3 7 3" xfId="20025"/>
    <cellStyle name="SAPBEXHLevel3 2 2 3 7 3 2" xfId="20024"/>
    <cellStyle name="SAPBEXHLevel3 2 2 3 7 4" xfId="20023"/>
    <cellStyle name="SAPBEXHLevel3 2 2 3 8" xfId="20022"/>
    <cellStyle name="SAPBEXHLevel3 2 2 3 8 2" xfId="20021"/>
    <cellStyle name="SAPBEXHLevel3 2 2 3 8 2 2" xfId="20020"/>
    <cellStyle name="SAPBEXHLevel3 2 2 3 8 2 2 2" xfId="20019"/>
    <cellStyle name="SAPBEXHLevel3 2 2 3 8 2 2 2 2" xfId="20018"/>
    <cellStyle name="SAPBEXHLevel3 2 2 3 8 2 2 3" xfId="20017"/>
    <cellStyle name="SAPBEXHLevel3 2 2 3 8 2 3" xfId="20016"/>
    <cellStyle name="SAPBEXHLevel3 2 2 3 8 2 3 2" xfId="20015"/>
    <cellStyle name="SAPBEXHLevel3 2 2 3 8 2 4" xfId="20014"/>
    <cellStyle name="SAPBEXHLevel3 2 2 3 8 3" xfId="20013"/>
    <cellStyle name="SAPBEXHLevel3 2 2 3 8 3 2" xfId="20012"/>
    <cellStyle name="SAPBEXHLevel3 2 2 3 8 3 2 2" xfId="20011"/>
    <cellStyle name="SAPBEXHLevel3 2 2 3 8 3 3" xfId="20010"/>
    <cellStyle name="SAPBEXHLevel3 2 2 3 8 4" xfId="20009"/>
    <cellStyle name="SAPBEXHLevel3 2 2 3 8 4 2" xfId="20008"/>
    <cellStyle name="SAPBEXHLevel3 2 2 3 8 5" xfId="20007"/>
    <cellStyle name="SAPBEXHLevel3 2 2 4" xfId="20006"/>
    <cellStyle name="SAPBEXHLevel3 2 2 4 2" xfId="20005"/>
    <cellStyle name="SAPBEXHLevel3 2 2 4 2 2" xfId="20004"/>
    <cellStyle name="SAPBEXHLevel3 2 2 4 2 2 2" xfId="20003"/>
    <cellStyle name="SAPBEXHLevel3 2 2 4 2 2 2 2" xfId="20002"/>
    <cellStyle name="SAPBEXHLevel3 2 2 4 2 2 2 2 2" xfId="20001"/>
    <cellStyle name="SAPBEXHLevel3 2 2 4 2 2 2 2 2 2" xfId="20000"/>
    <cellStyle name="SAPBEXHLevel3 2 2 4 2 2 2 2 3" xfId="19999"/>
    <cellStyle name="SAPBEXHLevel3 2 2 4 2 2 2 3" xfId="19998"/>
    <cellStyle name="SAPBEXHLevel3 2 2 4 2 2 2 3 2" xfId="19997"/>
    <cellStyle name="SAPBEXHLevel3 2 2 4 2 2 2 4" xfId="19996"/>
    <cellStyle name="SAPBEXHLevel3 2 2 4 2 2 3" xfId="19995"/>
    <cellStyle name="SAPBEXHLevel3 2 2 4 2 2 3 2" xfId="19994"/>
    <cellStyle name="SAPBEXHLevel3 2 2 4 2 3" xfId="19993"/>
    <cellStyle name="SAPBEXHLevel3 2 2 4 2 3 2" xfId="19992"/>
    <cellStyle name="SAPBEXHLevel3 2 2 4 2 3 2 2" xfId="19991"/>
    <cellStyle name="SAPBEXHLevel3 2 2 4 2 3 2 2 2" xfId="19990"/>
    <cellStyle name="SAPBEXHLevel3 2 2 4 2 3 2 2 2 2" xfId="19989"/>
    <cellStyle name="SAPBEXHLevel3 2 2 4 2 3 2 2 3" xfId="19988"/>
    <cellStyle name="SAPBEXHLevel3 2 2 4 2 3 2 3" xfId="19987"/>
    <cellStyle name="SAPBEXHLevel3 2 2 4 2 3 2 3 2" xfId="19986"/>
    <cellStyle name="SAPBEXHLevel3 2 2 4 2 3 2 4" xfId="19985"/>
    <cellStyle name="SAPBEXHLevel3 2 2 4 2 4" xfId="19984"/>
    <cellStyle name="SAPBEXHLevel3 2 2 4 2 4 2" xfId="19983"/>
    <cellStyle name="SAPBEXHLevel3 2 2 4 2 4 2 2" xfId="19982"/>
    <cellStyle name="SAPBEXHLevel3 2 2 4 2 4 2 2 2" xfId="19981"/>
    <cellStyle name="SAPBEXHLevel3 2 2 4 2 4 2 2 2 2" xfId="19980"/>
    <cellStyle name="SAPBEXHLevel3 2 2 4 2 4 2 2 3" xfId="19979"/>
    <cellStyle name="SAPBEXHLevel3 2 2 4 2 4 2 3" xfId="19978"/>
    <cellStyle name="SAPBEXHLevel3 2 2 4 2 4 2 3 2" xfId="19977"/>
    <cellStyle name="SAPBEXHLevel3 2 2 4 2 4 2 4" xfId="19976"/>
    <cellStyle name="SAPBEXHLevel3 2 2 4 2 4 3" xfId="19975"/>
    <cellStyle name="SAPBEXHLevel3 2 2 4 2 4 3 2" xfId="19974"/>
    <cellStyle name="SAPBEXHLevel3 2 2 4 2 4 4" xfId="19973"/>
    <cellStyle name="SAPBEXHLevel3 2 2 4 2 5" xfId="19972"/>
    <cellStyle name="SAPBEXHLevel3 2 2 4 2 5 2" xfId="19971"/>
    <cellStyle name="SAPBEXHLevel3 2 2 4 2 5 2 2" xfId="19970"/>
    <cellStyle name="SAPBEXHLevel3 2 2 4 2 5 2 2 2" xfId="19969"/>
    <cellStyle name="SAPBEXHLevel3 2 2 4 2 5 2 2 2 2" xfId="19968"/>
    <cellStyle name="SAPBEXHLevel3 2 2 4 2 5 2 2 3" xfId="19967"/>
    <cellStyle name="SAPBEXHLevel3 2 2 4 2 5 2 3" xfId="19966"/>
    <cellStyle name="SAPBEXHLevel3 2 2 4 2 5 2 3 2" xfId="19965"/>
    <cellStyle name="SAPBEXHLevel3 2 2 4 2 5 2 4" xfId="19964"/>
    <cellStyle name="SAPBEXHLevel3 2 2 4 2 5 3" xfId="19963"/>
    <cellStyle name="SAPBEXHLevel3 2 2 4 2 5 3 2" xfId="19962"/>
    <cellStyle name="SAPBEXHLevel3 2 2 4 2 5 3 2 2" xfId="19961"/>
    <cellStyle name="SAPBEXHLevel3 2 2 4 2 5 3 3" xfId="19960"/>
    <cellStyle name="SAPBEXHLevel3 2 2 4 2 5 4" xfId="19959"/>
    <cellStyle name="SAPBEXHLevel3 2 2 4 2 5 4 2" xfId="19958"/>
    <cellStyle name="SAPBEXHLevel3 2 2 4 2 5 5" xfId="19957"/>
    <cellStyle name="SAPBEXHLevel3 2 2 4 2 6" xfId="19956"/>
    <cellStyle name="SAPBEXHLevel3 2 2 4 2 6 2" xfId="19955"/>
    <cellStyle name="SAPBEXHLevel3 2 2 4 2 6 2 2" xfId="19954"/>
    <cellStyle name="SAPBEXHLevel3 2 2 4 2 6 2 2 2" xfId="19953"/>
    <cellStyle name="SAPBEXHLevel3 2 2 4 2 6 2 2 2 2" xfId="19952"/>
    <cellStyle name="SAPBEXHLevel3 2 2 4 2 6 2 2 3" xfId="19951"/>
    <cellStyle name="SAPBEXHLevel3 2 2 4 2 6 2 3" xfId="19950"/>
    <cellStyle name="SAPBEXHLevel3 2 2 4 2 6 2 3 2" xfId="19949"/>
    <cellStyle name="SAPBEXHLevel3 2 2 4 2 6 2 4" xfId="19948"/>
    <cellStyle name="SAPBEXHLevel3 2 2 4 2 6 3" xfId="19947"/>
    <cellStyle name="SAPBEXHLevel3 2 2 4 2 6 3 2" xfId="19946"/>
    <cellStyle name="SAPBEXHLevel3 2 2 4 2 6 4" xfId="19945"/>
    <cellStyle name="SAPBEXHLevel3 2 2 4 2 7" xfId="19944"/>
    <cellStyle name="SAPBEXHLevel3 2 2 4 2 7 2" xfId="19943"/>
    <cellStyle name="SAPBEXHLevel3 2 2 4 2 7 2 2" xfId="19942"/>
    <cellStyle name="SAPBEXHLevel3 2 2 4 2 7 2 2 2" xfId="19941"/>
    <cellStyle name="SAPBEXHLevel3 2 2 4 2 7 2 2 2 2" xfId="19940"/>
    <cellStyle name="SAPBEXHLevel3 2 2 4 2 7 2 2 3" xfId="19939"/>
    <cellStyle name="SAPBEXHLevel3 2 2 4 2 7 2 3" xfId="19938"/>
    <cellStyle name="SAPBEXHLevel3 2 2 4 2 7 2 3 2" xfId="19937"/>
    <cellStyle name="SAPBEXHLevel3 2 2 4 2 7 2 4" xfId="19936"/>
    <cellStyle name="SAPBEXHLevel3 2 2 4 2 7 3" xfId="19935"/>
    <cellStyle name="SAPBEXHLevel3 2 2 4 2 7 3 2" xfId="19934"/>
    <cellStyle name="SAPBEXHLevel3 2 2 4 2 7 3 2 2" xfId="19933"/>
    <cellStyle name="SAPBEXHLevel3 2 2 4 2 7 3 3" xfId="19932"/>
    <cellStyle name="SAPBEXHLevel3 2 2 4 2 7 4" xfId="19931"/>
    <cellStyle name="SAPBEXHLevel3 2 2 4 2 7 4 2" xfId="19930"/>
    <cellStyle name="SAPBEXHLevel3 2 2 4 2 7 5" xfId="19929"/>
    <cellStyle name="SAPBEXHLevel3 2 2 4 3" xfId="19928"/>
    <cellStyle name="SAPBEXHLevel3 2 2 4 3 2" xfId="19927"/>
    <cellStyle name="SAPBEXHLevel3 2 2 4 3 2 2" xfId="19926"/>
    <cellStyle name="SAPBEXHLevel3 2 2 4 3 2 2 2" xfId="19925"/>
    <cellStyle name="SAPBEXHLevel3 2 2 4 3 2 2 2 2" xfId="19924"/>
    <cellStyle name="SAPBEXHLevel3 2 2 4 3 2 2 3" xfId="19923"/>
    <cellStyle name="SAPBEXHLevel3 2 2 4 3 2 3" xfId="19922"/>
    <cellStyle name="SAPBEXHLevel3 2 2 4 3 2 3 2" xfId="19921"/>
    <cellStyle name="SAPBEXHLevel3 2 2 4 3 2 4" xfId="19920"/>
    <cellStyle name="SAPBEXHLevel3 2 2 4 3 3" xfId="19919"/>
    <cellStyle name="SAPBEXHLevel3 2 2 4 3 3 2" xfId="19918"/>
    <cellStyle name="SAPBEXHLevel3 2 2 4 4" xfId="19917"/>
    <cellStyle name="SAPBEXHLevel3 2 2 4 4 2" xfId="19916"/>
    <cellStyle name="SAPBEXHLevel3 2 2 4 4 2 2" xfId="19915"/>
    <cellStyle name="SAPBEXHLevel3 2 2 4 4 2 2 2" xfId="19914"/>
    <cellStyle name="SAPBEXHLevel3 2 2 4 4 2 2 2 2" xfId="19913"/>
    <cellStyle name="SAPBEXHLevel3 2 2 4 4 2 2 3" xfId="19912"/>
    <cellStyle name="SAPBEXHLevel3 2 2 4 4 2 3" xfId="19911"/>
    <cellStyle name="SAPBEXHLevel3 2 2 4 4 2 3 2" xfId="19910"/>
    <cellStyle name="SAPBEXHLevel3 2 2 4 4 2 4" xfId="19909"/>
    <cellStyle name="SAPBEXHLevel3 2 2 4 5" xfId="19908"/>
    <cellStyle name="SAPBEXHLevel3 2 2 4 5 2" xfId="19907"/>
    <cellStyle name="SAPBEXHLevel3 2 2 4 5 2 2" xfId="19906"/>
    <cellStyle name="SAPBEXHLevel3 2 2 4 5 2 2 2" xfId="19905"/>
    <cellStyle name="SAPBEXHLevel3 2 2 4 5 2 2 2 2" xfId="19904"/>
    <cellStyle name="SAPBEXHLevel3 2 2 4 5 2 2 3" xfId="19903"/>
    <cellStyle name="SAPBEXHLevel3 2 2 4 5 2 3" xfId="19902"/>
    <cellStyle name="SAPBEXHLevel3 2 2 4 5 2 3 2" xfId="19901"/>
    <cellStyle name="SAPBEXHLevel3 2 2 4 5 2 4" xfId="19900"/>
    <cellStyle name="SAPBEXHLevel3 2 2 4 5 3" xfId="19899"/>
    <cellStyle name="SAPBEXHLevel3 2 2 4 5 3 2" xfId="19898"/>
    <cellStyle name="SAPBEXHLevel3 2 2 4 5 4" xfId="19897"/>
    <cellStyle name="SAPBEXHLevel3 2 2 4 6" xfId="19896"/>
    <cellStyle name="SAPBEXHLevel3 2 2 4 6 2" xfId="19895"/>
    <cellStyle name="SAPBEXHLevel3 2 2 4 6 2 2" xfId="19894"/>
    <cellStyle name="SAPBEXHLevel3 2 2 4 6 2 2 2" xfId="19893"/>
    <cellStyle name="SAPBEXHLevel3 2 2 4 6 2 2 2 2" xfId="19892"/>
    <cellStyle name="SAPBEXHLevel3 2 2 4 6 2 2 3" xfId="19891"/>
    <cellStyle name="SAPBEXHLevel3 2 2 4 6 2 3" xfId="19890"/>
    <cellStyle name="SAPBEXHLevel3 2 2 4 6 2 3 2" xfId="19889"/>
    <cellStyle name="SAPBEXHLevel3 2 2 4 6 2 4" xfId="19888"/>
    <cellStyle name="SAPBEXHLevel3 2 2 4 6 3" xfId="19887"/>
    <cellStyle name="SAPBEXHLevel3 2 2 4 6 3 2" xfId="19886"/>
    <cellStyle name="SAPBEXHLevel3 2 2 4 6 3 2 2" xfId="19885"/>
    <cellStyle name="SAPBEXHLevel3 2 2 4 6 3 3" xfId="19884"/>
    <cellStyle name="SAPBEXHLevel3 2 2 4 6 4" xfId="19883"/>
    <cellStyle name="SAPBEXHLevel3 2 2 4 6 4 2" xfId="19882"/>
    <cellStyle name="SAPBEXHLevel3 2 2 4 6 5" xfId="19881"/>
    <cellStyle name="SAPBEXHLevel3 2 2 4 7" xfId="19880"/>
    <cellStyle name="SAPBEXHLevel3 2 2 4 7 2" xfId="19879"/>
    <cellStyle name="SAPBEXHLevel3 2 2 4 7 2 2" xfId="19878"/>
    <cellStyle name="SAPBEXHLevel3 2 2 4 7 2 2 2" xfId="19877"/>
    <cellStyle name="SAPBEXHLevel3 2 2 4 7 2 2 2 2" xfId="19876"/>
    <cellStyle name="SAPBEXHLevel3 2 2 4 7 2 2 3" xfId="19875"/>
    <cellStyle name="SAPBEXHLevel3 2 2 4 7 2 3" xfId="19874"/>
    <cellStyle name="SAPBEXHLevel3 2 2 4 7 2 3 2" xfId="19873"/>
    <cellStyle name="SAPBEXHLevel3 2 2 4 7 2 4" xfId="19872"/>
    <cellStyle name="SAPBEXHLevel3 2 2 4 7 3" xfId="19871"/>
    <cellStyle name="SAPBEXHLevel3 2 2 4 7 3 2" xfId="19870"/>
    <cellStyle name="SAPBEXHLevel3 2 2 4 7 4" xfId="19869"/>
    <cellStyle name="SAPBEXHLevel3 2 2 4 8" xfId="19868"/>
    <cellStyle name="SAPBEXHLevel3 2 2 4 8 2" xfId="19867"/>
    <cellStyle name="SAPBEXHLevel3 2 2 4 8 2 2" xfId="19866"/>
    <cellStyle name="SAPBEXHLevel3 2 2 4 8 2 2 2" xfId="19865"/>
    <cellStyle name="SAPBEXHLevel3 2 2 4 8 2 2 2 2" xfId="19864"/>
    <cellStyle name="SAPBEXHLevel3 2 2 4 8 2 2 3" xfId="19863"/>
    <cellStyle name="SAPBEXHLevel3 2 2 4 8 2 3" xfId="19862"/>
    <cellStyle name="SAPBEXHLevel3 2 2 4 8 2 3 2" xfId="19861"/>
    <cellStyle name="SAPBEXHLevel3 2 2 4 8 2 4" xfId="19860"/>
    <cellStyle name="SAPBEXHLevel3 2 2 4 8 3" xfId="19859"/>
    <cellStyle name="SAPBEXHLevel3 2 2 4 8 3 2" xfId="19858"/>
    <cellStyle name="SAPBEXHLevel3 2 2 4 8 3 2 2" xfId="19857"/>
    <cellStyle name="SAPBEXHLevel3 2 2 4 8 3 3" xfId="19856"/>
    <cellStyle name="SAPBEXHLevel3 2 2 4 8 4" xfId="19855"/>
    <cellStyle name="SAPBEXHLevel3 2 2 4 8 4 2" xfId="19854"/>
    <cellStyle name="SAPBEXHLevel3 2 2 4 8 5" xfId="19853"/>
    <cellStyle name="SAPBEXHLevel3 2 2 5" xfId="19852"/>
    <cellStyle name="SAPBEXHLevel3 2 2 5 2" xfId="19851"/>
    <cellStyle name="SAPBEXHLevel3 2 2 5 2 2" xfId="19850"/>
    <cellStyle name="SAPBEXHLevel3 2 2 5 2 2 2" xfId="19849"/>
    <cellStyle name="SAPBEXHLevel3 2 2 5 2 2 2 2" xfId="19848"/>
    <cellStyle name="SAPBEXHLevel3 2 2 5 2 2 2 2 2" xfId="19847"/>
    <cellStyle name="SAPBEXHLevel3 2 2 5 2 2 2 3" xfId="19846"/>
    <cellStyle name="SAPBEXHLevel3 2 2 5 2 2 3" xfId="19845"/>
    <cellStyle name="SAPBEXHLevel3 2 2 5 2 2 3 2" xfId="19844"/>
    <cellStyle name="SAPBEXHLevel3 2 2 5 2 2 4" xfId="19843"/>
    <cellStyle name="SAPBEXHLevel3 2 2 5 2 3" xfId="19842"/>
    <cellStyle name="SAPBEXHLevel3 2 2 5 2 3 2" xfId="19841"/>
    <cellStyle name="SAPBEXHLevel3 2 2 5 2 4" xfId="19840"/>
    <cellStyle name="SAPBEXHLevel3 2 2 5 3" xfId="19839"/>
    <cellStyle name="SAPBEXHLevel3 2 2 5 3 2" xfId="19838"/>
    <cellStyle name="SAPBEXHLevel3 2 2 5 3 2 2" xfId="19837"/>
    <cellStyle name="SAPBEXHLevel3 2 2 5 3 2 2 2" xfId="19836"/>
    <cellStyle name="SAPBEXHLevel3 2 2 5 3 2 2 2 2" xfId="19835"/>
    <cellStyle name="SAPBEXHLevel3 2 2 5 3 2 2 3" xfId="19834"/>
    <cellStyle name="SAPBEXHLevel3 2 2 5 3 2 3" xfId="19833"/>
    <cellStyle name="SAPBEXHLevel3 2 2 5 3 2 3 2" xfId="19832"/>
    <cellStyle name="SAPBEXHLevel3 2 2 5 3 2 4" xfId="19831"/>
    <cellStyle name="SAPBEXHLevel3 2 2 5 3 3" xfId="19830"/>
    <cellStyle name="SAPBEXHLevel3 2 2 5 3 3 2" xfId="19829"/>
    <cellStyle name="SAPBEXHLevel3 2 2 5 3 3 2 2" xfId="19828"/>
    <cellStyle name="SAPBEXHLevel3 2 2 5 3 3 3" xfId="19827"/>
    <cellStyle name="SAPBEXHLevel3 2 2 5 3 4" xfId="19826"/>
    <cellStyle name="SAPBEXHLevel3 2 2 5 3 4 2" xfId="19825"/>
    <cellStyle name="SAPBEXHLevel3 2 2 5 3 5" xfId="19824"/>
    <cellStyle name="SAPBEXHLevel3 2 2 5 4" xfId="19823"/>
    <cellStyle name="SAPBEXHLevel3 2 2 5 4 2" xfId="19822"/>
    <cellStyle name="SAPBEXHLevel3 2 2 5 4 2 2" xfId="19821"/>
    <cellStyle name="SAPBEXHLevel3 2 2 5 4 2 2 2" xfId="19820"/>
    <cellStyle name="SAPBEXHLevel3 2 2 5 4 2 2 2 2" xfId="19819"/>
    <cellStyle name="SAPBEXHLevel3 2 2 5 4 2 2 3" xfId="19818"/>
    <cellStyle name="SAPBEXHLevel3 2 2 5 4 2 3" xfId="19817"/>
    <cellStyle name="SAPBEXHLevel3 2 2 5 4 2 3 2" xfId="19816"/>
    <cellStyle name="SAPBEXHLevel3 2 2 5 4 2 4" xfId="19815"/>
    <cellStyle name="SAPBEXHLevel3 2 2 5 4 3" xfId="19814"/>
    <cellStyle name="SAPBEXHLevel3 2 2 5 4 3 2" xfId="19813"/>
    <cellStyle name="SAPBEXHLevel3 2 2 5 4 4" xfId="19812"/>
    <cellStyle name="SAPBEXHLevel3 2 2 5 5" xfId="19811"/>
    <cellStyle name="SAPBEXHLevel3 2 2 5 5 2" xfId="19810"/>
    <cellStyle name="SAPBEXHLevel3 2 2 5 5 2 2" xfId="19809"/>
    <cellStyle name="SAPBEXHLevel3 2 2 5 5 2 2 2" xfId="19808"/>
    <cellStyle name="SAPBEXHLevel3 2 2 5 5 2 2 2 2" xfId="19807"/>
    <cellStyle name="SAPBEXHLevel3 2 2 5 5 2 2 3" xfId="19806"/>
    <cellStyle name="SAPBEXHLevel3 2 2 5 5 2 3" xfId="19805"/>
    <cellStyle name="SAPBEXHLevel3 2 2 5 5 2 3 2" xfId="19804"/>
    <cellStyle name="SAPBEXHLevel3 2 2 5 5 2 4" xfId="19803"/>
    <cellStyle name="SAPBEXHLevel3 2 2 5 5 3" xfId="19802"/>
    <cellStyle name="SAPBEXHLevel3 2 2 5 5 3 2" xfId="19801"/>
    <cellStyle name="SAPBEXHLevel3 2 2 5 5 3 2 2" xfId="19800"/>
    <cellStyle name="SAPBEXHLevel3 2 2 5 5 3 3" xfId="19799"/>
    <cellStyle name="SAPBEXHLevel3 2 2 5 5 4" xfId="19798"/>
    <cellStyle name="SAPBEXHLevel3 2 2 5 5 4 2" xfId="19797"/>
    <cellStyle name="SAPBEXHLevel3 2 2 5 5 5" xfId="19796"/>
    <cellStyle name="SAPBEXHLevel3 2 2 5 6" xfId="19795"/>
    <cellStyle name="SAPBEXHLevel3 2 2 5 6 2" xfId="19794"/>
    <cellStyle name="SAPBEXHLevel3 2 2 6" xfId="19793"/>
    <cellStyle name="SAPBEXHLevel3 2 2 6 2" xfId="19792"/>
    <cellStyle name="SAPBEXHLevel3 2 2 6 2 2" xfId="19791"/>
    <cellStyle name="SAPBEXHLevel3 2 2 6 2 2 2" xfId="19790"/>
    <cellStyle name="SAPBEXHLevel3 2 2 6 2 2 2 2" xfId="19789"/>
    <cellStyle name="SAPBEXHLevel3 2 2 6 2 2 3" xfId="19788"/>
    <cellStyle name="SAPBEXHLevel3 2 2 6 2 3" xfId="19787"/>
    <cellStyle name="SAPBEXHLevel3 2 2 6 2 3 2" xfId="19786"/>
    <cellStyle name="SAPBEXHLevel3 2 2 6 2 4" xfId="19785"/>
    <cellStyle name="SAPBEXHLevel3 2 2 7" xfId="19784"/>
    <cellStyle name="SAPBEXHLevel3 2 2 7 2" xfId="19783"/>
    <cellStyle name="SAPBEXHLevel3 2 2 7 2 2" xfId="19782"/>
    <cellStyle name="SAPBEXHLevel3 2 2 7 2 2 2" xfId="19781"/>
    <cellStyle name="SAPBEXHLevel3 2 2 7 2 2 2 2" xfId="19780"/>
    <cellStyle name="SAPBEXHLevel3 2 2 7 2 2 3" xfId="19779"/>
    <cellStyle name="SAPBEXHLevel3 2 2 7 2 3" xfId="19778"/>
    <cellStyle name="SAPBEXHLevel3 2 2 7 2 3 2" xfId="19777"/>
    <cellStyle name="SAPBEXHLevel3 2 2 7 2 4" xfId="19776"/>
    <cellStyle name="SAPBEXHLevel3 2 2 7 3" xfId="19775"/>
    <cellStyle name="SAPBEXHLevel3 2 2 7 3 2" xfId="19774"/>
    <cellStyle name="SAPBEXHLevel3 2 2 7 3 2 2" xfId="19773"/>
    <cellStyle name="SAPBEXHLevel3 2 2 7 3 3" xfId="19772"/>
    <cellStyle name="SAPBEXHLevel3 2 2 7 4" xfId="19771"/>
    <cellStyle name="SAPBEXHLevel3 2 2 7 4 2" xfId="19770"/>
    <cellStyle name="SAPBEXHLevel3 2 2 7 5" xfId="19769"/>
    <cellStyle name="SAPBEXHLevel3 2 3" xfId="19768"/>
    <cellStyle name="SAPBEXHLevel3 2 3 2" xfId="19767"/>
    <cellStyle name="SAPBEXHLevel3 2 3 2 2" xfId="19766"/>
    <cellStyle name="SAPBEXHLevel3 2 3 2 2 2" xfId="19765"/>
    <cellStyle name="SAPBEXHLevel3 2 3 2 2 2 2" xfId="19764"/>
    <cellStyle name="SAPBEXHLevel3 2 3 2 2 2 2 2" xfId="19763"/>
    <cellStyle name="SAPBEXHLevel3 2 3 2 2 2 2 2 2" xfId="19762"/>
    <cellStyle name="SAPBEXHLevel3 2 3 2 2 2 2 2 2 2" xfId="19761"/>
    <cellStyle name="SAPBEXHLevel3 2 3 2 2 2 2 2 3" xfId="19760"/>
    <cellStyle name="SAPBEXHLevel3 2 3 2 2 2 2 3" xfId="19759"/>
    <cellStyle name="SAPBEXHLevel3 2 3 2 2 2 2 3 2" xfId="19758"/>
    <cellStyle name="SAPBEXHLevel3 2 3 2 2 2 2 4" xfId="19757"/>
    <cellStyle name="SAPBEXHLevel3 2 3 2 2 2 3" xfId="19756"/>
    <cellStyle name="SAPBEXHLevel3 2 3 2 2 2 3 2" xfId="19755"/>
    <cellStyle name="SAPBEXHLevel3 2 3 2 2 3" xfId="19754"/>
    <cellStyle name="SAPBEXHLevel3 2 3 2 2 3 2" xfId="19753"/>
    <cellStyle name="SAPBEXHLevel3 2 3 2 2 3 2 2" xfId="19752"/>
    <cellStyle name="SAPBEXHLevel3 2 3 2 2 3 2 2 2" xfId="19751"/>
    <cellStyle name="SAPBEXHLevel3 2 3 2 2 3 2 2 2 2" xfId="19750"/>
    <cellStyle name="SAPBEXHLevel3 2 3 2 2 3 2 2 3" xfId="19749"/>
    <cellStyle name="SAPBEXHLevel3 2 3 2 2 3 2 3" xfId="19748"/>
    <cellStyle name="SAPBEXHLevel3 2 3 2 2 3 2 3 2" xfId="19747"/>
    <cellStyle name="SAPBEXHLevel3 2 3 2 2 3 2 4" xfId="19746"/>
    <cellStyle name="SAPBEXHLevel3 2 3 2 2 4" xfId="19745"/>
    <cellStyle name="SAPBEXHLevel3 2 3 2 2 4 2" xfId="19744"/>
    <cellStyle name="SAPBEXHLevel3 2 3 2 2 4 2 2" xfId="19743"/>
    <cellStyle name="SAPBEXHLevel3 2 3 2 2 4 2 2 2" xfId="19742"/>
    <cellStyle name="SAPBEXHLevel3 2 3 2 2 4 2 2 2 2" xfId="19741"/>
    <cellStyle name="SAPBEXHLevel3 2 3 2 2 4 2 2 3" xfId="19740"/>
    <cellStyle name="SAPBEXHLevel3 2 3 2 2 4 2 3" xfId="19739"/>
    <cellStyle name="SAPBEXHLevel3 2 3 2 2 4 2 3 2" xfId="19738"/>
    <cellStyle name="SAPBEXHLevel3 2 3 2 2 4 2 4" xfId="19737"/>
    <cellStyle name="SAPBEXHLevel3 2 3 2 2 4 3" xfId="19736"/>
    <cellStyle name="SAPBEXHLevel3 2 3 2 2 4 3 2" xfId="19735"/>
    <cellStyle name="SAPBEXHLevel3 2 3 2 2 4 4" xfId="19734"/>
    <cellStyle name="SAPBEXHLevel3 2 3 2 2 5" xfId="19733"/>
    <cellStyle name="SAPBEXHLevel3 2 3 2 2 5 2" xfId="19732"/>
    <cellStyle name="SAPBEXHLevel3 2 3 2 2 5 2 2" xfId="19731"/>
    <cellStyle name="SAPBEXHLevel3 2 3 2 2 5 2 2 2" xfId="19730"/>
    <cellStyle name="SAPBEXHLevel3 2 3 2 2 5 2 2 2 2" xfId="19729"/>
    <cellStyle name="SAPBEXHLevel3 2 3 2 2 5 2 2 3" xfId="19728"/>
    <cellStyle name="SAPBEXHLevel3 2 3 2 2 5 2 3" xfId="19727"/>
    <cellStyle name="SAPBEXHLevel3 2 3 2 2 5 2 3 2" xfId="19726"/>
    <cellStyle name="SAPBEXHLevel3 2 3 2 2 5 2 4" xfId="19725"/>
    <cellStyle name="SAPBEXHLevel3 2 3 2 2 5 3" xfId="19724"/>
    <cellStyle name="SAPBEXHLevel3 2 3 2 2 5 3 2" xfId="19723"/>
    <cellStyle name="SAPBEXHLevel3 2 3 2 2 5 3 2 2" xfId="19722"/>
    <cellStyle name="SAPBEXHLevel3 2 3 2 2 5 3 3" xfId="19721"/>
    <cellStyle name="SAPBEXHLevel3 2 3 2 2 5 4" xfId="19720"/>
    <cellStyle name="SAPBEXHLevel3 2 3 2 2 5 4 2" xfId="19719"/>
    <cellStyle name="SAPBEXHLevel3 2 3 2 2 5 5" xfId="19718"/>
    <cellStyle name="SAPBEXHLevel3 2 3 2 2 6" xfId="19717"/>
    <cellStyle name="SAPBEXHLevel3 2 3 2 2 6 2" xfId="19716"/>
    <cellStyle name="SAPBEXHLevel3 2 3 2 2 6 2 2" xfId="19715"/>
    <cellStyle name="SAPBEXHLevel3 2 3 2 2 6 2 2 2" xfId="19714"/>
    <cellStyle name="SAPBEXHLevel3 2 3 2 2 6 2 2 2 2" xfId="19713"/>
    <cellStyle name="SAPBEXHLevel3 2 3 2 2 6 2 2 3" xfId="19712"/>
    <cellStyle name="SAPBEXHLevel3 2 3 2 2 6 2 3" xfId="19711"/>
    <cellStyle name="SAPBEXHLevel3 2 3 2 2 6 2 3 2" xfId="19710"/>
    <cellStyle name="SAPBEXHLevel3 2 3 2 2 6 2 4" xfId="19709"/>
    <cellStyle name="SAPBEXHLevel3 2 3 2 2 6 3" xfId="19708"/>
    <cellStyle name="SAPBEXHLevel3 2 3 2 2 6 3 2" xfId="19707"/>
    <cellStyle name="SAPBEXHLevel3 2 3 2 2 6 4" xfId="19706"/>
    <cellStyle name="SAPBEXHLevel3 2 3 2 2 7" xfId="19705"/>
    <cellStyle name="SAPBEXHLevel3 2 3 2 2 7 2" xfId="19704"/>
    <cellStyle name="SAPBEXHLevel3 2 3 2 2 7 2 2" xfId="19703"/>
    <cellStyle name="SAPBEXHLevel3 2 3 2 2 7 2 2 2" xfId="19702"/>
    <cellStyle name="SAPBEXHLevel3 2 3 2 2 7 2 2 2 2" xfId="19701"/>
    <cellStyle name="SAPBEXHLevel3 2 3 2 2 7 2 2 3" xfId="19700"/>
    <cellStyle name="SAPBEXHLevel3 2 3 2 2 7 2 3" xfId="19699"/>
    <cellStyle name="SAPBEXHLevel3 2 3 2 2 7 2 3 2" xfId="19698"/>
    <cellStyle name="SAPBEXHLevel3 2 3 2 2 7 2 4" xfId="19697"/>
    <cellStyle name="SAPBEXHLevel3 2 3 2 2 7 3" xfId="19696"/>
    <cellStyle name="SAPBEXHLevel3 2 3 2 2 7 3 2" xfId="19695"/>
    <cellStyle name="SAPBEXHLevel3 2 3 2 2 7 3 2 2" xfId="19694"/>
    <cellStyle name="SAPBEXHLevel3 2 3 2 2 7 3 3" xfId="19693"/>
    <cellStyle name="SAPBEXHLevel3 2 3 2 2 7 4" xfId="19692"/>
    <cellStyle name="SAPBEXHLevel3 2 3 2 2 7 4 2" xfId="19691"/>
    <cellStyle name="SAPBEXHLevel3 2 3 2 2 7 5" xfId="19690"/>
    <cellStyle name="SAPBEXHLevel3 2 3 2 3" xfId="19689"/>
    <cellStyle name="SAPBEXHLevel3 2 3 2 3 2" xfId="19688"/>
    <cellStyle name="SAPBEXHLevel3 2 3 2 3 2 2" xfId="19687"/>
    <cellStyle name="SAPBEXHLevel3 2 3 2 3 2 2 2" xfId="19686"/>
    <cellStyle name="SAPBEXHLevel3 2 3 2 3 2 2 2 2" xfId="19685"/>
    <cellStyle name="SAPBEXHLevel3 2 3 2 3 2 2 3" xfId="19684"/>
    <cellStyle name="SAPBEXHLevel3 2 3 2 3 2 3" xfId="19683"/>
    <cellStyle name="SAPBEXHLevel3 2 3 2 3 2 3 2" xfId="19682"/>
    <cellStyle name="SAPBEXHLevel3 2 3 2 3 2 4" xfId="19681"/>
    <cellStyle name="SAPBEXHLevel3 2 3 2 3 3" xfId="19680"/>
    <cellStyle name="SAPBEXHLevel3 2 3 2 3 3 2" xfId="19679"/>
    <cellStyle name="SAPBEXHLevel3 2 3 2 4" xfId="19678"/>
    <cellStyle name="SAPBEXHLevel3 2 3 2 4 2" xfId="19677"/>
    <cellStyle name="SAPBEXHLevel3 2 3 2 4 2 2" xfId="19676"/>
    <cellStyle name="SAPBEXHLevel3 2 3 2 4 2 2 2" xfId="19675"/>
    <cellStyle name="SAPBEXHLevel3 2 3 2 4 2 2 2 2" xfId="19674"/>
    <cellStyle name="SAPBEXHLevel3 2 3 2 4 2 2 3" xfId="19673"/>
    <cellStyle name="SAPBEXHLevel3 2 3 2 4 2 3" xfId="19672"/>
    <cellStyle name="SAPBEXHLevel3 2 3 2 4 2 3 2" xfId="19671"/>
    <cellStyle name="SAPBEXHLevel3 2 3 2 4 2 4" xfId="19670"/>
    <cellStyle name="SAPBEXHLevel3 2 3 2 5" xfId="19669"/>
    <cellStyle name="SAPBEXHLevel3 2 3 2 5 2" xfId="19668"/>
    <cellStyle name="SAPBEXHLevel3 2 3 2 5 2 2" xfId="19667"/>
    <cellStyle name="SAPBEXHLevel3 2 3 2 5 2 2 2" xfId="19666"/>
    <cellStyle name="SAPBEXHLevel3 2 3 2 5 2 2 2 2" xfId="19665"/>
    <cellStyle name="SAPBEXHLevel3 2 3 2 5 2 2 3" xfId="19664"/>
    <cellStyle name="SAPBEXHLevel3 2 3 2 5 2 3" xfId="19663"/>
    <cellStyle name="SAPBEXHLevel3 2 3 2 5 2 3 2" xfId="19662"/>
    <cellStyle name="SAPBEXHLevel3 2 3 2 5 2 4" xfId="19661"/>
    <cellStyle name="SAPBEXHLevel3 2 3 2 5 3" xfId="19660"/>
    <cellStyle name="SAPBEXHLevel3 2 3 2 5 3 2" xfId="19659"/>
    <cellStyle name="SAPBEXHLevel3 2 3 2 5 4" xfId="19658"/>
    <cellStyle name="SAPBEXHLevel3 2 3 2 6" xfId="19657"/>
    <cellStyle name="SAPBEXHLevel3 2 3 2 6 2" xfId="19656"/>
    <cellStyle name="SAPBEXHLevel3 2 3 2 6 2 2" xfId="19655"/>
    <cellStyle name="SAPBEXHLevel3 2 3 2 6 2 2 2" xfId="19654"/>
    <cellStyle name="SAPBEXHLevel3 2 3 2 6 2 2 2 2" xfId="19653"/>
    <cellStyle name="SAPBEXHLevel3 2 3 2 6 2 2 3" xfId="19652"/>
    <cellStyle name="SAPBEXHLevel3 2 3 2 6 2 3" xfId="19651"/>
    <cellStyle name="SAPBEXHLevel3 2 3 2 6 2 3 2" xfId="19650"/>
    <cellStyle name="SAPBEXHLevel3 2 3 2 6 2 4" xfId="19649"/>
    <cellStyle name="SAPBEXHLevel3 2 3 2 6 3" xfId="19648"/>
    <cellStyle name="SAPBEXHLevel3 2 3 2 6 3 2" xfId="19647"/>
    <cellStyle name="SAPBEXHLevel3 2 3 2 6 3 2 2" xfId="19646"/>
    <cellStyle name="SAPBEXHLevel3 2 3 2 6 3 3" xfId="19645"/>
    <cellStyle name="SAPBEXHLevel3 2 3 2 6 4" xfId="19644"/>
    <cellStyle name="SAPBEXHLevel3 2 3 2 6 4 2" xfId="19643"/>
    <cellStyle name="SAPBEXHLevel3 2 3 2 6 5" xfId="19642"/>
    <cellStyle name="SAPBEXHLevel3 2 3 2 7" xfId="19641"/>
    <cellStyle name="SAPBEXHLevel3 2 3 2 7 2" xfId="19640"/>
    <cellStyle name="SAPBEXHLevel3 2 3 2 7 2 2" xfId="19639"/>
    <cellStyle name="SAPBEXHLevel3 2 3 2 7 2 2 2" xfId="19638"/>
    <cellStyle name="SAPBEXHLevel3 2 3 2 7 2 2 2 2" xfId="19637"/>
    <cellStyle name="SAPBEXHLevel3 2 3 2 7 2 2 3" xfId="19636"/>
    <cellStyle name="SAPBEXHLevel3 2 3 2 7 2 3" xfId="19635"/>
    <cellStyle name="SAPBEXHLevel3 2 3 2 7 2 3 2" xfId="19634"/>
    <cellStyle name="SAPBEXHLevel3 2 3 2 7 2 4" xfId="19633"/>
    <cellStyle name="SAPBEXHLevel3 2 3 2 7 3" xfId="19632"/>
    <cellStyle name="SAPBEXHLevel3 2 3 2 7 3 2" xfId="19631"/>
    <cellStyle name="SAPBEXHLevel3 2 3 2 7 4" xfId="19630"/>
    <cellStyle name="SAPBEXHLevel3 2 3 2 8" xfId="19629"/>
    <cellStyle name="SAPBEXHLevel3 2 3 2 8 2" xfId="19628"/>
    <cellStyle name="SAPBEXHLevel3 2 3 2 8 2 2" xfId="19627"/>
    <cellStyle name="SAPBEXHLevel3 2 3 2 8 2 2 2" xfId="19626"/>
    <cellStyle name="SAPBEXHLevel3 2 3 2 8 2 2 2 2" xfId="19625"/>
    <cellStyle name="SAPBEXHLevel3 2 3 2 8 2 2 3" xfId="19624"/>
    <cellStyle name="SAPBEXHLevel3 2 3 2 8 2 3" xfId="19623"/>
    <cellStyle name="SAPBEXHLevel3 2 3 2 8 2 3 2" xfId="19622"/>
    <cellStyle name="SAPBEXHLevel3 2 3 2 8 2 4" xfId="19621"/>
    <cellStyle name="SAPBEXHLevel3 2 3 2 8 3" xfId="19620"/>
    <cellStyle name="SAPBEXHLevel3 2 3 2 8 3 2" xfId="19619"/>
    <cellStyle name="SAPBEXHLevel3 2 3 2 8 3 2 2" xfId="19618"/>
    <cellStyle name="SAPBEXHLevel3 2 3 2 8 3 3" xfId="19617"/>
    <cellStyle name="SAPBEXHLevel3 2 3 2 8 4" xfId="19616"/>
    <cellStyle name="SAPBEXHLevel3 2 3 2 8 4 2" xfId="19615"/>
    <cellStyle name="SAPBEXHLevel3 2 3 2 8 5" xfId="19614"/>
    <cellStyle name="SAPBEXHLevel3 2 3 3" xfId="19613"/>
    <cellStyle name="SAPBEXHLevel3 2 3 3 2" xfId="19612"/>
    <cellStyle name="SAPBEXHLevel3 2 3 3 2 2" xfId="19611"/>
    <cellStyle name="SAPBEXHLevel3 2 3 3 2 2 2" xfId="19610"/>
    <cellStyle name="SAPBEXHLevel3 2 3 3 2 2 2 2" xfId="19609"/>
    <cellStyle name="SAPBEXHLevel3 2 3 3 2 2 2 2 2" xfId="19608"/>
    <cellStyle name="SAPBEXHLevel3 2 3 3 2 2 2 3" xfId="19607"/>
    <cellStyle name="SAPBEXHLevel3 2 3 3 2 2 3" xfId="19606"/>
    <cellStyle name="SAPBEXHLevel3 2 3 3 2 2 3 2" xfId="19605"/>
    <cellStyle name="SAPBEXHLevel3 2 3 3 2 2 4" xfId="19604"/>
    <cellStyle name="SAPBEXHLevel3 2 3 3 2 3" xfId="19603"/>
    <cellStyle name="SAPBEXHLevel3 2 3 3 2 3 2" xfId="19602"/>
    <cellStyle name="SAPBEXHLevel3 2 3 3 3" xfId="19601"/>
    <cellStyle name="SAPBEXHLevel3 2 3 3 3 2" xfId="19600"/>
    <cellStyle name="SAPBEXHLevel3 2 3 3 3 2 2" xfId="19599"/>
    <cellStyle name="SAPBEXHLevel3 2 3 3 3 2 2 2" xfId="19598"/>
    <cellStyle name="SAPBEXHLevel3 2 3 3 3 2 2 2 2" xfId="19597"/>
    <cellStyle name="SAPBEXHLevel3 2 3 3 3 2 2 3" xfId="19596"/>
    <cellStyle name="SAPBEXHLevel3 2 3 3 3 2 3" xfId="19595"/>
    <cellStyle name="SAPBEXHLevel3 2 3 3 3 2 3 2" xfId="19594"/>
    <cellStyle name="SAPBEXHLevel3 2 3 3 3 2 4" xfId="19593"/>
    <cellStyle name="SAPBEXHLevel3 2 3 3 4" xfId="19592"/>
    <cellStyle name="SAPBEXHLevel3 2 3 3 4 2" xfId="19591"/>
    <cellStyle name="SAPBEXHLevel3 2 3 3 4 2 2" xfId="19590"/>
    <cellStyle name="SAPBEXHLevel3 2 3 3 4 2 2 2" xfId="19589"/>
    <cellStyle name="SAPBEXHLevel3 2 3 3 4 2 2 2 2" xfId="19588"/>
    <cellStyle name="SAPBEXHLevel3 2 3 3 4 2 2 3" xfId="19587"/>
    <cellStyle name="SAPBEXHLevel3 2 3 3 4 2 3" xfId="19586"/>
    <cellStyle name="SAPBEXHLevel3 2 3 3 4 2 3 2" xfId="19585"/>
    <cellStyle name="SAPBEXHLevel3 2 3 3 4 2 4" xfId="19584"/>
    <cellStyle name="SAPBEXHLevel3 2 3 3 4 3" xfId="19583"/>
    <cellStyle name="SAPBEXHLevel3 2 3 3 4 3 2" xfId="19582"/>
    <cellStyle name="SAPBEXHLevel3 2 3 3 4 4" xfId="19581"/>
    <cellStyle name="SAPBEXHLevel3 2 3 3 5" xfId="19580"/>
    <cellStyle name="SAPBEXHLevel3 2 3 3 5 2" xfId="19579"/>
    <cellStyle name="SAPBEXHLevel3 2 3 3 5 2 2" xfId="19578"/>
    <cellStyle name="SAPBEXHLevel3 2 3 3 5 2 2 2" xfId="19577"/>
    <cellStyle name="SAPBEXHLevel3 2 3 3 5 2 2 2 2" xfId="19576"/>
    <cellStyle name="SAPBEXHLevel3 2 3 3 5 2 2 3" xfId="19575"/>
    <cellStyle name="SAPBEXHLevel3 2 3 3 5 2 3" xfId="19574"/>
    <cellStyle name="SAPBEXHLevel3 2 3 3 5 2 3 2" xfId="19573"/>
    <cellStyle name="SAPBEXHLevel3 2 3 3 5 2 4" xfId="19572"/>
    <cellStyle name="SAPBEXHLevel3 2 3 3 5 3" xfId="19571"/>
    <cellStyle name="SAPBEXHLevel3 2 3 3 5 3 2" xfId="19570"/>
    <cellStyle name="SAPBEXHLevel3 2 3 3 5 3 2 2" xfId="19569"/>
    <cellStyle name="SAPBEXHLevel3 2 3 3 5 3 3" xfId="19568"/>
    <cellStyle name="SAPBEXHLevel3 2 3 3 5 4" xfId="19567"/>
    <cellStyle name="SAPBEXHLevel3 2 3 3 5 4 2" xfId="19566"/>
    <cellStyle name="SAPBEXHLevel3 2 3 3 5 5" xfId="19565"/>
    <cellStyle name="SAPBEXHLevel3 2 3 3 6" xfId="19564"/>
    <cellStyle name="SAPBEXHLevel3 2 3 3 6 2" xfId="19563"/>
    <cellStyle name="SAPBEXHLevel3 2 3 3 6 2 2" xfId="19562"/>
    <cellStyle name="SAPBEXHLevel3 2 3 3 6 2 2 2" xfId="19561"/>
    <cellStyle name="SAPBEXHLevel3 2 3 3 6 2 2 2 2" xfId="19560"/>
    <cellStyle name="SAPBEXHLevel3 2 3 3 6 2 2 3" xfId="19559"/>
    <cellStyle name="SAPBEXHLevel3 2 3 3 6 2 3" xfId="19558"/>
    <cellStyle name="SAPBEXHLevel3 2 3 3 6 2 3 2" xfId="19557"/>
    <cellStyle name="SAPBEXHLevel3 2 3 3 6 2 4" xfId="19556"/>
    <cellStyle name="SAPBEXHLevel3 2 3 3 6 3" xfId="19555"/>
    <cellStyle name="SAPBEXHLevel3 2 3 3 6 3 2" xfId="19554"/>
    <cellStyle name="SAPBEXHLevel3 2 3 3 6 4" xfId="19553"/>
    <cellStyle name="SAPBEXHLevel3 2 3 3 7" xfId="19552"/>
    <cellStyle name="SAPBEXHLevel3 2 3 3 7 2" xfId="19551"/>
    <cellStyle name="SAPBEXHLevel3 2 3 3 7 2 2" xfId="19550"/>
    <cellStyle name="SAPBEXHLevel3 2 3 3 7 2 2 2" xfId="19549"/>
    <cellStyle name="SAPBEXHLevel3 2 3 3 7 2 2 2 2" xfId="19548"/>
    <cellStyle name="SAPBEXHLevel3 2 3 3 7 2 2 3" xfId="19547"/>
    <cellStyle name="SAPBEXHLevel3 2 3 3 7 2 3" xfId="19546"/>
    <cellStyle name="SAPBEXHLevel3 2 3 3 7 2 3 2" xfId="19545"/>
    <cellStyle name="SAPBEXHLevel3 2 3 3 7 2 4" xfId="19544"/>
    <cellStyle name="SAPBEXHLevel3 2 3 3 7 3" xfId="19543"/>
    <cellStyle name="SAPBEXHLevel3 2 3 3 7 3 2" xfId="19542"/>
    <cellStyle name="SAPBEXHLevel3 2 3 3 7 3 2 2" xfId="19541"/>
    <cellStyle name="SAPBEXHLevel3 2 3 3 7 3 3" xfId="19540"/>
    <cellStyle name="SAPBEXHLevel3 2 3 3 7 4" xfId="19539"/>
    <cellStyle name="SAPBEXHLevel3 2 3 3 7 4 2" xfId="19538"/>
    <cellStyle name="SAPBEXHLevel3 2 3 3 7 5" xfId="19537"/>
    <cellStyle name="SAPBEXHLevel3 2 3 4" xfId="19536"/>
    <cellStyle name="SAPBEXHLevel3 2 3 4 2" xfId="19535"/>
    <cellStyle name="SAPBEXHLevel3 2 3 4 2 2" xfId="19534"/>
    <cellStyle name="SAPBEXHLevel3 2 3 4 2 2 2" xfId="19533"/>
    <cellStyle name="SAPBEXHLevel3 2 3 4 2 2 2 2" xfId="19532"/>
    <cellStyle name="SAPBEXHLevel3 2 3 4 2 2 3" xfId="19531"/>
    <cellStyle name="SAPBEXHLevel3 2 3 4 2 3" xfId="19530"/>
    <cellStyle name="SAPBEXHLevel3 2 3 4 2 3 2" xfId="19529"/>
    <cellStyle name="SAPBEXHLevel3 2 3 4 2 4" xfId="19528"/>
    <cellStyle name="SAPBEXHLevel3 2 3 4 3" xfId="19527"/>
    <cellStyle name="SAPBEXHLevel3 2 3 4 3 2" xfId="19526"/>
    <cellStyle name="SAPBEXHLevel3 2 3 5" xfId="19525"/>
    <cellStyle name="SAPBEXHLevel3 2 3 5 2" xfId="19524"/>
    <cellStyle name="SAPBEXHLevel3 2 3 5 2 2" xfId="19523"/>
    <cellStyle name="SAPBEXHLevel3 2 3 5 2 2 2" xfId="19522"/>
    <cellStyle name="SAPBEXHLevel3 2 3 5 2 2 2 2" xfId="19521"/>
    <cellStyle name="SAPBEXHLevel3 2 3 5 2 2 3" xfId="19520"/>
    <cellStyle name="SAPBEXHLevel3 2 3 5 2 3" xfId="19519"/>
    <cellStyle name="SAPBEXHLevel3 2 3 5 2 3 2" xfId="19518"/>
    <cellStyle name="SAPBEXHLevel3 2 3 5 2 4" xfId="19517"/>
    <cellStyle name="SAPBEXHLevel3 2 3 6" xfId="19516"/>
    <cellStyle name="SAPBEXHLevel3 2 3 6 2" xfId="19515"/>
    <cellStyle name="SAPBEXHLevel3 2 3 6 2 2" xfId="19514"/>
    <cellStyle name="SAPBEXHLevel3 2 3 6 2 2 2" xfId="19513"/>
    <cellStyle name="SAPBEXHLevel3 2 3 6 2 2 2 2" xfId="19512"/>
    <cellStyle name="SAPBEXHLevel3 2 3 6 2 2 3" xfId="19511"/>
    <cellStyle name="SAPBEXHLevel3 2 3 6 2 3" xfId="19510"/>
    <cellStyle name="SAPBEXHLevel3 2 3 6 2 3 2" xfId="19509"/>
    <cellStyle name="SAPBEXHLevel3 2 3 6 2 4" xfId="19508"/>
    <cellStyle name="SAPBEXHLevel3 2 3 6 3" xfId="19507"/>
    <cellStyle name="SAPBEXHLevel3 2 3 6 3 2" xfId="19506"/>
    <cellStyle name="SAPBEXHLevel3 2 3 6 4" xfId="19505"/>
    <cellStyle name="SAPBEXHLevel3 2 3 7" xfId="19504"/>
    <cellStyle name="SAPBEXHLevel3 2 3 7 2" xfId="19503"/>
    <cellStyle name="SAPBEXHLevel3 2 3 7 2 2" xfId="19502"/>
    <cellStyle name="SAPBEXHLevel3 2 3 7 2 2 2" xfId="19501"/>
    <cellStyle name="SAPBEXHLevel3 2 3 7 2 2 2 2" xfId="19500"/>
    <cellStyle name="SAPBEXHLevel3 2 3 7 2 2 3" xfId="19499"/>
    <cellStyle name="SAPBEXHLevel3 2 3 7 2 3" xfId="19498"/>
    <cellStyle name="SAPBEXHLevel3 2 3 7 2 3 2" xfId="19497"/>
    <cellStyle name="SAPBEXHLevel3 2 3 7 2 4" xfId="19496"/>
    <cellStyle name="SAPBEXHLevel3 2 3 7 3" xfId="19495"/>
    <cellStyle name="SAPBEXHLevel3 2 3 7 3 2" xfId="19494"/>
    <cellStyle name="SAPBEXHLevel3 2 3 7 3 2 2" xfId="19493"/>
    <cellStyle name="SAPBEXHLevel3 2 3 7 3 3" xfId="19492"/>
    <cellStyle name="SAPBEXHLevel3 2 3 7 4" xfId="19491"/>
    <cellStyle name="SAPBEXHLevel3 2 3 7 4 2" xfId="19490"/>
    <cellStyle name="SAPBEXHLevel3 2 3 7 5" xfId="19489"/>
    <cellStyle name="SAPBEXHLevel3 2 3 8" xfId="19488"/>
    <cellStyle name="SAPBEXHLevel3 2 3 8 2" xfId="19487"/>
    <cellStyle name="SAPBEXHLevel3 2 3 8 2 2" xfId="19486"/>
    <cellStyle name="SAPBEXHLevel3 2 3 8 2 2 2" xfId="19485"/>
    <cellStyle name="SAPBEXHLevel3 2 3 8 2 2 2 2" xfId="19484"/>
    <cellStyle name="SAPBEXHLevel3 2 3 8 2 2 3" xfId="19483"/>
    <cellStyle name="SAPBEXHLevel3 2 3 8 2 3" xfId="19482"/>
    <cellStyle name="SAPBEXHLevel3 2 3 8 2 3 2" xfId="19481"/>
    <cellStyle name="SAPBEXHLevel3 2 3 8 2 4" xfId="19480"/>
    <cellStyle name="SAPBEXHLevel3 2 3 8 3" xfId="19479"/>
    <cellStyle name="SAPBEXHLevel3 2 3 8 3 2" xfId="19478"/>
    <cellStyle name="SAPBEXHLevel3 2 3 8 4" xfId="19477"/>
    <cellStyle name="SAPBEXHLevel3 2 3 9" xfId="19476"/>
    <cellStyle name="SAPBEXHLevel3 2 3 9 2" xfId="19475"/>
    <cellStyle name="SAPBEXHLevel3 2 3 9 2 2" xfId="19474"/>
    <cellStyle name="SAPBEXHLevel3 2 3 9 2 2 2" xfId="19473"/>
    <cellStyle name="SAPBEXHLevel3 2 3 9 2 2 2 2" xfId="19472"/>
    <cellStyle name="SAPBEXHLevel3 2 3 9 2 2 3" xfId="19471"/>
    <cellStyle name="SAPBEXHLevel3 2 3 9 2 3" xfId="19470"/>
    <cellStyle name="SAPBEXHLevel3 2 3 9 2 3 2" xfId="19469"/>
    <cellStyle name="SAPBEXHLevel3 2 3 9 2 4" xfId="19468"/>
    <cellStyle name="SAPBEXHLevel3 2 3 9 3" xfId="19467"/>
    <cellStyle name="SAPBEXHLevel3 2 3 9 3 2" xfId="19466"/>
    <cellStyle name="SAPBEXHLevel3 2 3 9 3 2 2" xfId="19465"/>
    <cellStyle name="SAPBEXHLevel3 2 3 9 3 3" xfId="19464"/>
    <cellStyle name="SAPBEXHLevel3 2 3 9 4" xfId="19463"/>
    <cellStyle name="SAPBEXHLevel3 2 3 9 4 2" xfId="19462"/>
    <cellStyle name="SAPBEXHLevel3 2 3 9 5" xfId="19461"/>
    <cellStyle name="SAPBEXHLevel3 2 4" xfId="19460"/>
    <cellStyle name="SAPBEXHLevel3 2 4 2" xfId="19459"/>
    <cellStyle name="SAPBEXHLevel3 2 4 2 2" xfId="19458"/>
    <cellStyle name="SAPBEXHLevel3 2 4 2 2 2" xfId="19457"/>
    <cellStyle name="SAPBEXHLevel3 2 4 2 2 2 2" xfId="19456"/>
    <cellStyle name="SAPBEXHLevel3 2 4 2 2 2 2 2" xfId="19455"/>
    <cellStyle name="SAPBEXHLevel3 2 4 2 2 2 2 2 2" xfId="19454"/>
    <cellStyle name="SAPBEXHLevel3 2 4 2 2 2 2 3" xfId="19453"/>
    <cellStyle name="SAPBEXHLevel3 2 4 2 2 2 3" xfId="19452"/>
    <cellStyle name="SAPBEXHLevel3 2 4 2 2 2 3 2" xfId="19451"/>
    <cellStyle name="SAPBEXHLevel3 2 4 2 2 2 4" xfId="19450"/>
    <cellStyle name="SAPBEXHLevel3 2 4 2 2 3" xfId="19449"/>
    <cellStyle name="SAPBEXHLevel3 2 4 2 2 3 2" xfId="19448"/>
    <cellStyle name="SAPBEXHLevel3 2 4 2 3" xfId="19447"/>
    <cellStyle name="SAPBEXHLevel3 2 4 2 3 2" xfId="19446"/>
    <cellStyle name="SAPBEXHLevel3 2 4 2 3 2 2" xfId="19445"/>
    <cellStyle name="SAPBEXHLevel3 2 4 2 3 2 2 2" xfId="19444"/>
    <cellStyle name="SAPBEXHLevel3 2 4 2 3 2 2 2 2" xfId="19443"/>
    <cellStyle name="SAPBEXHLevel3 2 4 2 3 2 2 3" xfId="19442"/>
    <cellStyle name="SAPBEXHLevel3 2 4 2 3 2 3" xfId="19441"/>
    <cellStyle name="SAPBEXHLevel3 2 4 2 3 2 3 2" xfId="19440"/>
    <cellStyle name="SAPBEXHLevel3 2 4 2 3 2 4" xfId="19439"/>
    <cellStyle name="SAPBEXHLevel3 2 4 2 4" xfId="19438"/>
    <cellStyle name="SAPBEXHLevel3 2 4 2 4 2" xfId="19437"/>
    <cellStyle name="SAPBEXHLevel3 2 4 2 4 2 2" xfId="19436"/>
    <cellStyle name="SAPBEXHLevel3 2 4 2 4 2 2 2" xfId="19435"/>
    <cellStyle name="SAPBEXHLevel3 2 4 2 4 2 2 2 2" xfId="19434"/>
    <cellStyle name="SAPBEXHLevel3 2 4 2 4 2 2 3" xfId="19433"/>
    <cellStyle name="SAPBEXHLevel3 2 4 2 4 2 3" xfId="19432"/>
    <cellStyle name="SAPBEXHLevel3 2 4 2 4 2 3 2" xfId="19431"/>
    <cellStyle name="SAPBEXHLevel3 2 4 2 4 2 4" xfId="19430"/>
    <cellStyle name="SAPBEXHLevel3 2 4 2 4 3" xfId="19429"/>
    <cellStyle name="SAPBEXHLevel3 2 4 2 4 3 2" xfId="19428"/>
    <cellStyle name="SAPBEXHLevel3 2 4 2 4 4" xfId="19427"/>
    <cellStyle name="SAPBEXHLevel3 2 4 2 5" xfId="19426"/>
    <cellStyle name="SAPBEXHLevel3 2 4 2 5 2" xfId="19425"/>
    <cellStyle name="SAPBEXHLevel3 2 4 2 5 2 2" xfId="19424"/>
    <cellStyle name="SAPBEXHLevel3 2 4 2 5 2 2 2" xfId="19423"/>
    <cellStyle name="SAPBEXHLevel3 2 4 2 5 2 2 2 2" xfId="19422"/>
    <cellStyle name="SAPBEXHLevel3 2 4 2 5 2 2 3" xfId="19421"/>
    <cellStyle name="SAPBEXHLevel3 2 4 2 5 2 3" xfId="19420"/>
    <cellStyle name="SAPBEXHLevel3 2 4 2 5 2 3 2" xfId="19419"/>
    <cellStyle name="SAPBEXHLevel3 2 4 2 5 2 4" xfId="19418"/>
    <cellStyle name="SAPBEXHLevel3 2 4 2 5 3" xfId="19417"/>
    <cellStyle name="SAPBEXHLevel3 2 4 2 5 3 2" xfId="19416"/>
    <cellStyle name="SAPBEXHLevel3 2 4 2 5 3 2 2" xfId="19415"/>
    <cellStyle name="SAPBEXHLevel3 2 4 2 5 3 3" xfId="19414"/>
    <cellStyle name="SAPBEXHLevel3 2 4 2 5 4" xfId="19413"/>
    <cellStyle name="SAPBEXHLevel3 2 4 2 5 4 2" xfId="19412"/>
    <cellStyle name="SAPBEXHLevel3 2 4 2 5 5" xfId="19411"/>
    <cellStyle name="SAPBEXHLevel3 2 4 2 6" xfId="19410"/>
    <cellStyle name="SAPBEXHLevel3 2 4 2 6 2" xfId="19409"/>
    <cellStyle name="SAPBEXHLevel3 2 4 2 6 2 2" xfId="19408"/>
    <cellStyle name="SAPBEXHLevel3 2 4 2 6 2 2 2" xfId="19407"/>
    <cellStyle name="SAPBEXHLevel3 2 4 2 6 2 2 2 2" xfId="19406"/>
    <cellStyle name="SAPBEXHLevel3 2 4 2 6 2 2 3" xfId="19405"/>
    <cellStyle name="SAPBEXHLevel3 2 4 2 6 2 3" xfId="19404"/>
    <cellStyle name="SAPBEXHLevel3 2 4 2 6 2 3 2" xfId="19403"/>
    <cellStyle name="SAPBEXHLevel3 2 4 2 6 2 4" xfId="19402"/>
    <cellStyle name="SAPBEXHLevel3 2 4 2 6 3" xfId="19401"/>
    <cellStyle name="SAPBEXHLevel3 2 4 2 6 3 2" xfId="19400"/>
    <cellStyle name="SAPBEXHLevel3 2 4 2 6 4" xfId="19399"/>
    <cellStyle name="SAPBEXHLevel3 2 4 2 7" xfId="19398"/>
    <cellStyle name="SAPBEXHLevel3 2 4 2 7 2" xfId="19397"/>
    <cellStyle name="SAPBEXHLevel3 2 4 2 7 2 2" xfId="19396"/>
    <cellStyle name="SAPBEXHLevel3 2 4 2 7 2 2 2" xfId="19395"/>
    <cellStyle name="SAPBEXHLevel3 2 4 2 7 2 2 2 2" xfId="19394"/>
    <cellStyle name="SAPBEXHLevel3 2 4 2 7 2 2 3" xfId="19393"/>
    <cellStyle name="SAPBEXHLevel3 2 4 2 7 2 3" xfId="19392"/>
    <cellStyle name="SAPBEXHLevel3 2 4 2 7 2 3 2" xfId="19391"/>
    <cellStyle name="SAPBEXHLevel3 2 4 2 7 2 4" xfId="19390"/>
    <cellStyle name="SAPBEXHLevel3 2 4 2 7 3" xfId="19389"/>
    <cellStyle name="SAPBEXHLevel3 2 4 2 7 3 2" xfId="19388"/>
    <cellStyle name="SAPBEXHLevel3 2 4 2 7 3 2 2" xfId="19387"/>
    <cellStyle name="SAPBEXHLevel3 2 4 2 7 3 3" xfId="19386"/>
    <cellStyle name="SAPBEXHLevel3 2 4 2 7 4" xfId="19385"/>
    <cellStyle name="SAPBEXHLevel3 2 4 2 7 4 2" xfId="19384"/>
    <cellStyle name="SAPBEXHLevel3 2 4 2 7 5" xfId="19383"/>
    <cellStyle name="SAPBEXHLevel3 2 4 3" xfId="19382"/>
    <cellStyle name="SAPBEXHLevel3 2 4 3 2" xfId="19381"/>
    <cellStyle name="SAPBEXHLevel3 2 4 3 2 2" xfId="19380"/>
    <cellStyle name="SAPBEXHLevel3 2 4 3 2 2 2" xfId="19379"/>
    <cellStyle name="SAPBEXHLevel3 2 4 3 2 2 2 2" xfId="19378"/>
    <cellStyle name="SAPBEXHLevel3 2 4 3 2 2 3" xfId="19377"/>
    <cellStyle name="SAPBEXHLevel3 2 4 3 2 3" xfId="19376"/>
    <cellStyle name="SAPBEXHLevel3 2 4 3 2 3 2" xfId="19375"/>
    <cellStyle name="SAPBEXHLevel3 2 4 3 2 4" xfId="19374"/>
    <cellStyle name="SAPBEXHLevel3 2 4 3 3" xfId="19373"/>
    <cellStyle name="SAPBEXHLevel3 2 4 3 3 2" xfId="19372"/>
    <cellStyle name="SAPBEXHLevel3 2 4 4" xfId="19371"/>
    <cellStyle name="SAPBEXHLevel3 2 4 4 2" xfId="19370"/>
    <cellStyle name="SAPBEXHLevel3 2 4 4 2 2" xfId="19369"/>
    <cellStyle name="SAPBEXHLevel3 2 4 4 2 2 2" xfId="19368"/>
    <cellStyle name="SAPBEXHLevel3 2 4 4 2 2 2 2" xfId="19367"/>
    <cellStyle name="SAPBEXHLevel3 2 4 4 2 2 3" xfId="19366"/>
    <cellStyle name="SAPBEXHLevel3 2 4 4 2 3" xfId="19365"/>
    <cellStyle name="SAPBEXHLevel3 2 4 4 2 3 2" xfId="19364"/>
    <cellStyle name="SAPBEXHLevel3 2 4 4 2 4" xfId="19363"/>
    <cellStyle name="SAPBEXHLevel3 2 4 5" xfId="19362"/>
    <cellStyle name="SAPBEXHLevel3 2 4 5 2" xfId="19361"/>
    <cellStyle name="SAPBEXHLevel3 2 4 5 2 2" xfId="19360"/>
    <cellStyle name="SAPBEXHLevel3 2 4 5 2 2 2" xfId="19359"/>
    <cellStyle name="SAPBEXHLevel3 2 4 5 2 2 2 2" xfId="19358"/>
    <cellStyle name="SAPBEXHLevel3 2 4 5 2 2 3" xfId="19357"/>
    <cellStyle name="SAPBEXHLevel3 2 4 5 2 3" xfId="19356"/>
    <cellStyle name="SAPBEXHLevel3 2 4 5 2 3 2" xfId="19355"/>
    <cellStyle name="SAPBEXHLevel3 2 4 5 2 4" xfId="19354"/>
    <cellStyle name="SAPBEXHLevel3 2 4 5 3" xfId="19353"/>
    <cellStyle name="SAPBEXHLevel3 2 4 5 3 2" xfId="19352"/>
    <cellStyle name="SAPBEXHLevel3 2 4 5 4" xfId="19351"/>
    <cellStyle name="SAPBEXHLevel3 2 4 6" xfId="19350"/>
    <cellStyle name="SAPBEXHLevel3 2 4 6 2" xfId="19349"/>
    <cellStyle name="SAPBEXHLevel3 2 4 6 2 2" xfId="19348"/>
    <cellStyle name="SAPBEXHLevel3 2 4 6 2 2 2" xfId="19347"/>
    <cellStyle name="SAPBEXHLevel3 2 4 6 2 2 2 2" xfId="19346"/>
    <cellStyle name="SAPBEXHLevel3 2 4 6 2 2 3" xfId="19345"/>
    <cellStyle name="SAPBEXHLevel3 2 4 6 2 3" xfId="19344"/>
    <cellStyle name="SAPBEXHLevel3 2 4 6 2 3 2" xfId="19343"/>
    <cellStyle name="SAPBEXHLevel3 2 4 6 2 4" xfId="19342"/>
    <cellStyle name="SAPBEXHLevel3 2 4 6 3" xfId="19341"/>
    <cellStyle name="SAPBEXHLevel3 2 4 6 3 2" xfId="19340"/>
    <cellStyle name="SAPBEXHLevel3 2 4 6 3 2 2" xfId="19339"/>
    <cellStyle name="SAPBEXHLevel3 2 4 6 3 3" xfId="19338"/>
    <cellStyle name="SAPBEXHLevel3 2 4 6 4" xfId="19337"/>
    <cellStyle name="SAPBEXHLevel3 2 4 6 4 2" xfId="19336"/>
    <cellStyle name="SAPBEXHLevel3 2 4 6 5" xfId="19335"/>
    <cellStyle name="SAPBEXHLevel3 2 4 7" xfId="19334"/>
    <cellStyle name="SAPBEXHLevel3 2 4 7 2" xfId="19333"/>
    <cellStyle name="SAPBEXHLevel3 2 4 7 2 2" xfId="19332"/>
    <cellStyle name="SAPBEXHLevel3 2 4 7 2 2 2" xfId="19331"/>
    <cellStyle name="SAPBEXHLevel3 2 4 7 2 2 2 2" xfId="19330"/>
    <cellStyle name="SAPBEXHLevel3 2 4 7 2 2 3" xfId="19329"/>
    <cellStyle name="SAPBEXHLevel3 2 4 7 2 3" xfId="19328"/>
    <cellStyle name="SAPBEXHLevel3 2 4 7 2 3 2" xfId="19327"/>
    <cellStyle name="SAPBEXHLevel3 2 4 7 2 4" xfId="19326"/>
    <cellStyle name="SAPBEXHLevel3 2 4 7 3" xfId="19325"/>
    <cellStyle name="SAPBEXHLevel3 2 4 7 3 2" xfId="19324"/>
    <cellStyle name="SAPBEXHLevel3 2 4 7 4" xfId="19323"/>
    <cellStyle name="SAPBEXHLevel3 2 4 8" xfId="19322"/>
    <cellStyle name="SAPBEXHLevel3 2 4 8 2" xfId="19321"/>
    <cellStyle name="SAPBEXHLevel3 2 4 8 2 2" xfId="19320"/>
    <cellStyle name="SAPBEXHLevel3 2 4 8 2 2 2" xfId="19319"/>
    <cellStyle name="SAPBEXHLevel3 2 4 8 2 2 2 2" xfId="19318"/>
    <cellStyle name="SAPBEXHLevel3 2 4 8 2 2 3" xfId="19317"/>
    <cellStyle name="SAPBEXHLevel3 2 4 8 2 3" xfId="19316"/>
    <cellStyle name="SAPBEXHLevel3 2 4 8 2 3 2" xfId="19315"/>
    <cellStyle name="SAPBEXHLevel3 2 4 8 2 4" xfId="19314"/>
    <cellStyle name="SAPBEXHLevel3 2 4 8 3" xfId="19313"/>
    <cellStyle name="SAPBEXHLevel3 2 4 8 3 2" xfId="19312"/>
    <cellStyle name="SAPBEXHLevel3 2 4 8 3 2 2" xfId="19311"/>
    <cellStyle name="SAPBEXHLevel3 2 4 8 3 3" xfId="19310"/>
    <cellStyle name="SAPBEXHLevel3 2 4 8 4" xfId="19309"/>
    <cellStyle name="SAPBEXHLevel3 2 4 8 4 2" xfId="19308"/>
    <cellStyle name="SAPBEXHLevel3 2 4 8 5" xfId="19307"/>
    <cellStyle name="SAPBEXHLevel3 2 5" xfId="19306"/>
    <cellStyle name="SAPBEXHLevel3 2 5 2" xfId="19305"/>
    <cellStyle name="SAPBEXHLevel3 2 5 2 2" xfId="19304"/>
    <cellStyle name="SAPBEXHLevel3 2 5 2 2 2" xfId="19303"/>
    <cellStyle name="SAPBEXHLevel3 2 5 2 2 2 2" xfId="19302"/>
    <cellStyle name="SAPBEXHLevel3 2 5 2 2 2 2 2" xfId="19301"/>
    <cellStyle name="SAPBEXHLevel3 2 5 2 2 2 2 2 2" xfId="19300"/>
    <cellStyle name="SAPBEXHLevel3 2 5 2 2 2 2 3" xfId="19299"/>
    <cellStyle name="SAPBEXHLevel3 2 5 2 2 2 3" xfId="19298"/>
    <cellStyle name="SAPBEXHLevel3 2 5 2 2 2 3 2" xfId="19297"/>
    <cellStyle name="SAPBEXHLevel3 2 5 2 2 2 4" xfId="19296"/>
    <cellStyle name="SAPBEXHLevel3 2 5 2 2 3" xfId="19295"/>
    <cellStyle name="SAPBEXHLevel3 2 5 2 2 3 2" xfId="19294"/>
    <cellStyle name="SAPBEXHLevel3 2 5 2 3" xfId="19293"/>
    <cellStyle name="SAPBEXHLevel3 2 5 2 3 2" xfId="19292"/>
    <cellStyle name="SAPBEXHLevel3 2 5 2 3 2 2" xfId="19291"/>
    <cellStyle name="SAPBEXHLevel3 2 5 2 3 2 2 2" xfId="19290"/>
    <cellStyle name="SAPBEXHLevel3 2 5 2 3 2 2 2 2" xfId="19289"/>
    <cellStyle name="SAPBEXHLevel3 2 5 2 3 2 2 3" xfId="19288"/>
    <cellStyle name="SAPBEXHLevel3 2 5 2 3 2 3" xfId="19287"/>
    <cellStyle name="SAPBEXHLevel3 2 5 2 3 2 3 2" xfId="19286"/>
    <cellStyle name="SAPBEXHLevel3 2 5 2 3 2 4" xfId="19285"/>
    <cellStyle name="SAPBEXHLevel3 2 5 2 4" xfId="19284"/>
    <cellStyle name="SAPBEXHLevel3 2 5 2 4 2" xfId="19283"/>
    <cellStyle name="SAPBEXHLevel3 2 5 2 4 2 2" xfId="19282"/>
    <cellStyle name="SAPBEXHLevel3 2 5 2 4 2 2 2" xfId="19281"/>
    <cellStyle name="SAPBEXHLevel3 2 5 2 4 2 2 2 2" xfId="19280"/>
    <cellStyle name="SAPBEXHLevel3 2 5 2 4 2 2 3" xfId="19279"/>
    <cellStyle name="SAPBEXHLevel3 2 5 2 4 2 3" xfId="19278"/>
    <cellStyle name="SAPBEXHLevel3 2 5 2 4 2 3 2" xfId="19277"/>
    <cellStyle name="SAPBEXHLevel3 2 5 2 4 2 4" xfId="19276"/>
    <cellStyle name="SAPBEXHLevel3 2 5 2 4 3" xfId="19275"/>
    <cellStyle name="SAPBEXHLevel3 2 5 2 4 3 2" xfId="19274"/>
    <cellStyle name="SAPBEXHLevel3 2 5 2 4 4" xfId="19273"/>
    <cellStyle name="SAPBEXHLevel3 2 5 2 5" xfId="19272"/>
    <cellStyle name="SAPBEXHLevel3 2 5 2 5 2" xfId="19271"/>
    <cellStyle name="SAPBEXHLevel3 2 5 2 5 2 2" xfId="19270"/>
    <cellStyle name="SAPBEXHLevel3 2 5 2 5 2 2 2" xfId="19269"/>
    <cellStyle name="SAPBEXHLevel3 2 5 2 5 2 2 2 2" xfId="19268"/>
    <cellStyle name="SAPBEXHLevel3 2 5 2 5 2 2 3" xfId="19267"/>
    <cellStyle name="SAPBEXHLevel3 2 5 2 5 2 3" xfId="19266"/>
    <cellStyle name="SAPBEXHLevel3 2 5 2 5 2 3 2" xfId="19265"/>
    <cellStyle name="SAPBEXHLevel3 2 5 2 5 2 4" xfId="19264"/>
    <cellStyle name="SAPBEXHLevel3 2 5 2 5 3" xfId="19263"/>
    <cellStyle name="SAPBEXHLevel3 2 5 2 5 3 2" xfId="19262"/>
    <cellStyle name="SAPBEXHLevel3 2 5 2 5 3 2 2" xfId="19261"/>
    <cellStyle name="SAPBEXHLevel3 2 5 2 5 3 3" xfId="19260"/>
    <cellStyle name="SAPBEXHLevel3 2 5 2 5 4" xfId="19259"/>
    <cellStyle name="SAPBEXHLevel3 2 5 2 5 4 2" xfId="19258"/>
    <cellStyle name="SAPBEXHLevel3 2 5 2 5 5" xfId="19257"/>
    <cellStyle name="SAPBEXHLevel3 2 5 2 6" xfId="19256"/>
    <cellStyle name="SAPBEXHLevel3 2 5 2 6 2" xfId="19255"/>
    <cellStyle name="SAPBEXHLevel3 2 5 2 6 2 2" xfId="19254"/>
    <cellStyle name="SAPBEXHLevel3 2 5 2 6 2 2 2" xfId="19253"/>
    <cellStyle name="SAPBEXHLevel3 2 5 2 6 2 2 2 2" xfId="19252"/>
    <cellStyle name="SAPBEXHLevel3 2 5 2 6 2 2 3" xfId="19251"/>
    <cellStyle name="SAPBEXHLevel3 2 5 2 6 2 3" xfId="19250"/>
    <cellStyle name="SAPBEXHLevel3 2 5 2 6 2 3 2" xfId="19249"/>
    <cellStyle name="SAPBEXHLevel3 2 5 2 6 2 4" xfId="19248"/>
    <cellStyle name="SAPBEXHLevel3 2 5 2 6 3" xfId="19247"/>
    <cellStyle name="SAPBEXHLevel3 2 5 2 6 3 2" xfId="19246"/>
    <cellStyle name="SAPBEXHLevel3 2 5 2 6 4" xfId="19245"/>
    <cellStyle name="SAPBEXHLevel3 2 5 2 7" xfId="19244"/>
    <cellStyle name="SAPBEXHLevel3 2 5 2 7 2" xfId="19243"/>
    <cellStyle name="SAPBEXHLevel3 2 5 2 7 2 2" xfId="19242"/>
    <cellStyle name="SAPBEXHLevel3 2 5 2 7 2 2 2" xfId="19241"/>
    <cellStyle name="SAPBEXHLevel3 2 5 2 7 2 2 2 2" xfId="19240"/>
    <cellStyle name="SAPBEXHLevel3 2 5 2 7 2 2 3" xfId="19239"/>
    <cellStyle name="SAPBEXHLevel3 2 5 2 7 2 3" xfId="19238"/>
    <cellStyle name="SAPBEXHLevel3 2 5 2 7 2 3 2" xfId="19237"/>
    <cellStyle name="SAPBEXHLevel3 2 5 2 7 2 4" xfId="19236"/>
    <cellStyle name="SAPBEXHLevel3 2 5 2 7 3" xfId="19235"/>
    <cellStyle name="SAPBEXHLevel3 2 5 2 7 3 2" xfId="19234"/>
    <cellStyle name="SAPBEXHLevel3 2 5 2 7 3 2 2" xfId="19233"/>
    <cellStyle name="SAPBEXHLevel3 2 5 2 7 3 3" xfId="19232"/>
    <cellStyle name="SAPBEXHLevel3 2 5 2 7 4" xfId="19231"/>
    <cellStyle name="SAPBEXHLevel3 2 5 2 7 4 2" xfId="19230"/>
    <cellStyle name="SAPBEXHLevel3 2 5 2 7 5" xfId="19229"/>
    <cellStyle name="SAPBEXHLevel3 2 5 3" xfId="19228"/>
    <cellStyle name="SAPBEXHLevel3 2 5 3 2" xfId="19227"/>
    <cellStyle name="SAPBEXHLevel3 2 5 3 2 2" xfId="19226"/>
    <cellStyle name="SAPBEXHLevel3 2 5 3 2 2 2" xfId="19225"/>
    <cellStyle name="SAPBEXHLevel3 2 5 3 2 2 2 2" xfId="19224"/>
    <cellStyle name="SAPBEXHLevel3 2 5 3 2 2 3" xfId="19223"/>
    <cellStyle name="SAPBEXHLevel3 2 5 3 2 3" xfId="19222"/>
    <cellStyle name="SAPBEXHLevel3 2 5 3 2 3 2" xfId="19221"/>
    <cellStyle name="SAPBEXHLevel3 2 5 3 2 4" xfId="19220"/>
    <cellStyle name="SAPBEXHLevel3 2 5 3 3" xfId="19219"/>
    <cellStyle name="SAPBEXHLevel3 2 5 3 3 2" xfId="19218"/>
    <cellStyle name="SAPBEXHLevel3 2 5 4" xfId="19217"/>
    <cellStyle name="SAPBEXHLevel3 2 5 4 2" xfId="19216"/>
    <cellStyle name="SAPBEXHLevel3 2 5 4 2 2" xfId="19215"/>
    <cellStyle name="SAPBEXHLevel3 2 5 4 2 2 2" xfId="19214"/>
    <cellStyle name="SAPBEXHLevel3 2 5 4 2 2 2 2" xfId="19213"/>
    <cellStyle name="SAPBEXHLevel3 2 5 4 2 2 3" xfId="19212"/>
    <cellStyle name="SAPBEXHLevel3 2 5 4 2 3" xfId="19211"/>
    <cellStyle name="SAPBEXHLevel3 2 5 4 2 3 2" xfId="19210"/>
    <cellStyle name="SAPBEXHLevel3 2 5 4 2 4" xfId="19209"/>
    <cellStyle name="SAPBEXHLevel3 2 5 5" xfId="19208"/>
    <cellStyle name="SAPBEXHLevel3 2 5 5 2" xfId="19207"/>
    <cellStyle name="SAPBEXHLevel3 2 5 5 2 2" xfId="19206"/>
    <cellStyle name="SAPBEXHLevel3 2 5 5 2 2 2" xfId="19205"/>
    <cellStyle name="SAPBEXHLevel3 2 5 5 2 2 2 2" xfId="19204"/>
    <cellStyle name="SAPBEXHLevel3 2 5 5 2 2 3" xfId="19203"/>
    <cellStyle name="SAPBEXHLevel3 2 5 5 2 3" xfId="19202"/>
    <cellStyle name="SAPBEXHLevel3 2 5 5 2 3 2" xfId="19201"/>
    <cellStyle name="SAPBEXHLevel3 2 5 5 2 4" xfId="19200"/>
    <cellStyle name="SAPBEXHLevel3 2 5 5 3" xfId="19199"/>
    <cellStyle name="SAPBEXHLevel3 2 5 5 3 2" xfId="19198"/>
    <cellStyle name="SAPBEXHLevel3 2 5 5 4" xfId="19197"/>
    <cellStyle name="SAPBEXHLevel3 2 5 6" xfId="19196"/>
    <cellStyle name="SAPBEXHLevel3 2 5 6 2" xfId="19195"/>
    <cellStyle name="SAPBEXHLevel3 2 5 6 2 2" xfId="19194"/>
    <cellStyle name="SAPBEXHLevel3 2 5 6 2 2 2" xfId="19193"/>
    <cellStyle name="SAPBEXHLevel3 2 5 6 2 2 2 2" xfId="19192"/>
    <cellStyle name="SAPBEXHLevel3 2 5 6 2 2 3" xfId="19191"/>
    <cellStyle name="SAPBEXHLevel3 2 5 6 2 3" xfId="19190"/>
    <cellStyle name="SAPBEXHLevel3 2 5 6 2 3 2" xfId="19189"/>
    <cellStyle name="SAPBEXHLevel3 2 5 6 2 4" xfId="19188"/>
    <cellStyle name="SAPBEXHLevel3 2 5 6 3" xfId="19187"/>
    <cellStyle name="SAPBEXHLevel3 2 5 6 3 2" xfId="19186"/>
    <cellStyle name="SAPBEXHLevel3 2 5 6 3 2 2" xfId="19185"/>
    <cellStyle name="SAPBEXHLevel3 2 5 6 3 3" xfId="19184"/>
    <cellStyle name="SAPBEXHLevel3 2 5 6 4" xfId="19183"/>
    <cellStyle name="SAPBEXHLevel3 2 5 6 4 2" xfId="19182"/>
    <cellStyle name="SAPBEXHLevel3 2 5 6 5" xfId="19181"/>
    <cellStyle name="SAPBEXHLevel3 2 5 7" xfId="19180"/>
    <cellStyle name="SAPBEXHLevel3 2 5 7 2" xfId="19179"/>
    <cellStyle name="SAPBEXHLevel3 2 5 7 2 2" xfId="19178"/>
    <cellStyle name="SAPBEXHLevel3 2 5 7 2 2 2" xfId="19177"/>
    <cellStyle name="SAPBEXHLevel3 2 5 7 2 2 2 2" xfId="19176"/>
    <cellStyle name="SAPBEXHLevel3 2 5 7 2 2 3" xfId="19175"/>
    <cellStyle name="SAPBEXHLevel3 2 5 7 2 3" xfId="19174"/>
    <cellStyle name="SAPBEXHLevel3 2 5 7 2 3 2" xfId="19173"/>
    <cellStyle name="SAPBEXHLevel3 2 5 7 2 4" xfId="19172"/>
    <cellStyle name="SAPBEXHLevel3 2 5 7 3" xfId="19171"/>
    <cellStyle name="SAPBEXHLevel3 2 5 7 3 2" xfId="19170"/>
    <cellStyle name="SAPBEXHLevel3 2 5 7 4" xfId="19169"/>
    <cellStyle name="SAPBEXHLevel3 2 5 8" xfId="19168"/>
    <cellStyle name="SAPBEXHLevel3 2 5 8 2" xfId="19167"/>
    <cellStyle name="SAPBEXHLevel3 2 5 8 2 2" xfId="19166"/>
    <cellStyle name="SAPBEXHLevel3 2 5 8 2 2 2" xfId="19165"/>
    <cellStyle name="SAPBEXHLevel3 2 5 8 2 2 2 2" xfId="19164"/>
    <cellStyle name="SAPBEXHLevel3 2 5 8 2 2 3" xfId="19163"/>
    <cellStyle name="SAPBEXHLevel3 2 5 8 2 3" xfId="19162"/>
    <cellStyle name="SAPBEXHLevel3 2 5 8 2 3 2" xfId="19161"/>
    <cellStyle name="SAPBEXHLevel3 2 5 8 2 4" xfId="19160"/>
    <cellStyle name="SAPBEXHLevel3 2 5 8 3" xfId="19159"/>
    <cellStyle name="SAPBEXHLevel3 2 5 8 3 2" xfId="19158"/>
    <cellStyle name="SAPBEXHLevel3 2 5 8 3 2 2" xfId="19157"/>
    <cellStyle name="SAPBEXHLevel3 2 5 8 3 3" xfId="19156"/>
    <cellStyle name="SAPBEXHLevel3 2 5 8 4" xfId="19155"/>
    <cellStyle name="SAPBEXHLevel3 2 5 8 4 2" xfId="19154"/>
    <cellStyle name="SAPBEXHLevel3 2 5 8 5" xfId="19153"/>
    <cellStyle name="SAPBEXHLevel3 2 6" xfId="19152"/>
    <cellStyle name="SAPBEXHLevel3 2 6 2" xfId="19151"/>
    <cellStyle name="SAPBEXHLevel3 2 6 2 2" xfId="19150"/>
    <cellStyle name="SAPBEXHLevel3 2 6 2 2 2" xfId="19149"/>
    <cellStyle name="SAPBEXHLevel3 2 6 2 2 2 2" xfId="19148"/>
    <cellStyle name="SAPBEXHLevel3 2 6 2 2 2 2 2" xfId="19147"/>
    <cellStyle name="SAPBEXHLevel3 2 6 2 2 2 3" xfId="19146"/>
    <cellStyle name="SAPBEXHLevel3 2 6 2 2 3" xfId="19145"/>
    <cellStyle name="SAPBEXHLevel3 2 6 2 2 3 2" xfId="19144"/>
    <cellStyle name="SAPBEXHLevel3 2 6 2 2 4" xfId="19143"/>
    <cellStyle name="SAPBEXHLevel3 2 6 2 3" xfId="19142"/>
    <cellStyle name="SAPBEXHLevel3 2 6 2 3 2" xfId="19141"/>
    <cellStyle name="SAPBEXHLevel3 2 6 2 4" xfId="19140"/>
    <cellStyle name="SAPBEXHLevel3 2 6 3" xfId="19139"/>
    <cellStyle name="SAPBEXHLevel3 2 6 3 2" xfId="19138"/>
    <cellStyle name="SAPBEXHLevel3 2 6 3 2 2" xfId="19137"/>
    <cellStyle name="SAPBEXHLevel3 2 6 3 2 2 2" xfId="19136"/>
    <cellStyle name="SAPBEXHLevel3 2 6 3 2 2 2 2" xfId="19135"/>
    <cellStyle name="SAPBEXHLevel3 2 6 3 2 2 3" xfId="19134"/>
    <cellStyle name="SAPBEXHLevel3 2 6 3 2 3" xfId="19133"/>
    <cellStyle name="SAPBEXHLevel3 2 6 3 2 3 2" xfId="19132"/>
    <cellStyle name="SAPBEXHLevel3 2 6 3 2 4" xfId="19131"/>
    <cellStyle name="SAPBEXHLevel3 2 6 3 3" xfId="19130"/>
    <cellStyle name="SAPBEXHLevel3 2 6 3 3 2" xfId="19129"/>
    <cellStyle name="SAPBEXHLevel3 2 6 3 3 2 2" xfId="19128"/>
    <cellStyle name="SAPBEXHLevel3 2 6 3 3 3" xfId="19127"/>
    <cellStyle name="SAPBEXHLevel3 2 6 3 4" xfId="19126"/>
    <cellStyle name="SAPBEXHLevel3 2 6 3 4 2" xfId="19125"/>
    <cellStyle name="SAPBEXHLevel3 2 6 3 5" xfId="19124"/>
    <cellStyle name="SAPBEXHLevel3 2 6 4" xfId="19123"/>
    <cellStyle name="SAPBEXHLevel3 2 6 4 2" xfId="19122"/>
    <cellStyle name="SAPBEXHLevel3 2 6 4 2 2" xfId="19121"/>
    <cellStyle name="SAPBEXHLevel3 2 6 4 2 2 2" xfId="19120"/>
    <cellStyle name="SAPBEXHLevel3 2 6 4 2 2 2 2" xfId="19119"/>
    <cellStyle name="SAPBEXHLevel3 2 6 4 2 2 3" xfId="19118"/>
    <cellStyle name="SAPBEXHLevel3 2 6 4 2 3" xfId="19117"/>
    <cellStyle name="SAPBEXHLevel3 2 6 4 2 3 2" xfId="19116"/>
    <cellStyle name="SAPBEXHLevel3 2 6 4 2 4" xfId="19115"/>
    <cellStyle name="SAPBEXHLevel3 2 6 4 3" xfId="19114"/>
    <cellStyle name="SAPBEXHLevel3 2 6 4 3 2" xfId="19113"/>
    <cellStyle name="SAPBEXHLevel3 2 6 4 4" xfId="19112"/>
    <cellStyle name="SAPBEXHLevel3 2 6 5" xfId="19111"/>
    <cellStyle name="SAPBEXHLevel3 2 6 5 2" xfId="19110"/>
    <cellStyle name="SAPBEXHLevel3 2 6 5 2 2" xfId="19109"/>
    <cellStyle name="SAPBEXHLevel3 2 6 5 2 2 2" xfId="19108"/>
    <cellStyle name="SAPBEXHLevel3 2 6 5 2 2 2 2" xfId="19107"/>
    <cellStyle name="SAPBEXHLevel3 2 6 5 2 2 3" xfId="19106"/>
    <cellStyle name="SAPBEXHLevel3 2 6 5 2 3" xfId="19105"/>
    <cellStyle name="SAPBEXHLevel3 2 6 5 2 3 2" xfId="19104"/>
    <cellStyle name="SAPBEXHLevel3 2 6 5 2 4" xfId="19103"/>
    <cellStyle name="SAPBEXHLevel3 2 6 5 3" xfId="19102"/>
    <cellStyle name="SAPBEXHLevel3 2 6 5 3 2" xfId="19101"/>
    <cellStyle name="SAPBEXHLevel3 2 6 5 3 2 2" xfId="19100"/>
    <cellStyle name="SAPBEXHLevel3 2 6 5 3 3" xfId="19099"/>
    <cellStyle name="SAPBEXHLevel3 2 6 5 4" xfId="19098"/>
    <cellStyle name="SAPBEXHLevel3 2 6 5 4 2" xfId="19097"/>
    <cellStyle name="SAPBEXHLevel3 2 6 5 5" xfId="19096"/>
    <cellStyle name="SAPBEXHLevel3 2 6 6" xfId="19095"/>
    <cellStyle name="SAPBEXHLevel3 2 6 6 2" xfId="19094"/>
    <cellStyle name="SAPBEXHLevel3 2 7" xfId="19093"/>
    <cellStyle name="SAPBEXHLevel3 2 7 2" xfId="19092"/>
    <cellStyle name="SAPBEXHLevel3 2 7 2 2" xfId="19091"/>
    <cellStyle name="SAPBEXHLevel3 2 7 2 2 2" xfId="19090"/>
    <cellStyle name="SAPBEXHLevel3 2 7 2 2 2 2" xfId="19089"/>
    <cellStyle name="SAPBEXHLevel3 2 7 2 2 3" xfId="19088"/>
    <cellStyle name="SAPBEXHLevel3 2 7 2 3" xfId="19087"/>
    <cellStyle name="SAPBEXHLevel3 2 7 2 3 2" xfId="19086"/>
    <cellStyle name="SAPBEXHLevel3 2 7 2 4" xfId="19085"/>
    <cellStyle name="SAPBEXHLevel3 2 8" xfId="19084"/>
    <cellStyle name="SAPBEXHLevel3 2 8 2" xfId="19083"/>
    <cellStyle name="SAPBEXHLevel3 2 8 2 2" xfId="19082"/>
    <cellStyle name="SAPBEXHLevel3 2 8 2 2 2" xfId="19081"/>
    <cellStyle name="SAPBEXHLevel3 2 8 2 2 2 2" xfId="19080"/>
    <cellStyle name="SAPBEXHLevel3 2 8 2 2 3" xfId="19079"/>
    <cellStyle name="SAPBEXHLevel3 2 8 2 3" xfId="19078"/>
    <cellStyle name="SAPBEXHLevel3 2 8 2 3 2" xfId="19077"/>
    <cellStyle name="SAPBEXHLevel3 2 8 2 4" xfId="19076"/>
    <cellStyle name="SAPBEXHLevel3 2 8 3" xfId="19075"/>
    <cellStyle name="SAPBEXHLevel3 2 8 3 2" xfId="19074"/>
    <cellStyle name="SAPBEXHLevel3 2 8 3 2 2" xfId="19073"/>
    <cellStyle name="SAPBEXHLevel3 2 8 3 3" xfId="19072"/>
    <cellStyle name="SAPBEXHLevel3 2 8 4" xfId="19071"/>
    <cellStyle name="SAPBEXHLevel3 2 8 4 2" xfId="19070"/>
    <cellStyle name="SAPBEXHLevel3 2 8 5" xfId="19069"/>
    <cellStyle name="SAPBEXHLevel3 3" xfId="19068"/>
    <cellStyle name="SAPBEXHLevel3 3 2" xfId="19067"/>
    <cellStyle name="SAPBEXHLevel3 3 2 2" xfId="19066"/>
    <cellStyle name="SAPBEXHLevel3 3 2 2 2" xfId="19065"/>
    <cellStyle name="SAPBEXHLevel3 3 2 2 2 2" xfId="19064"/>
    <cellStyle name="SAPBEXHLevel3 3 2 2 2 2 2" xfId="19063"/>
    <cellStyle name="SAPBEXHLevel3 3 2 2 2 2 2 2" xfId="19062"/>
    <cellStyle name="SAPBEXHLevel3 3 2 2 2 2 2 2 2" xfId="19061"/>
    <cellStyle name="SAPBEXHLevel3 3 2 2 2 2 2 2 2 2" xfId="19060"/>
    <cellStyle name="SAPBEXHLevel3 3 2 2 2 2 2 2 3" xfId="19059"/>
    <cellStyle name="SAPBEXHLevel3 3 2 2 2 2 2 3" xfId="19058"/>
    <cellStyle name="SAPBEXHLevel3 3 2 2 2 2 2 3 2" xfId="19057"/>
    <cellStyle name="SAPBEXHLevel3 3 2 2 2 2 2 4" xfId="19056"/>
    <cellStyle name="SAPBEXHLevel3 3 2 2 2 2 3" xfId="19055"/>
    <cellStyle name="SAPBEXHLevel3 3 2 2 2 2 3 2" xfId="19054"/>
    <cellStyle name="SAPBEXHLevel3 3 2 2 2 3" xfId="19053"/>
    <cellStyle name="SAPBEXHLevel3 3 2 2 2 3 2" xfId="19052"/>
    <cellStyle name="SAPBEXHLevel3 3 2 2 2 3 2 2" xfId="19051"/>
    <cellStyle name="SAPBEXHLevel3 3 2 2 2 3 2 2 2" xfId="19050"/>
    <cellStyle name="SAPBEXHLevel3 3 2 2 2 3 2 2 2 2" xfId="19049"/>
    <cellStyle name="SAPBEXHLevel3 3 2 2 2 3 2 2 3" xfId="19048"/>
    <cellStyle name="SAPBEXHLevel3 3 2 2 2 3 2 3" xfId="19047"/>
    <cellStyle name="SAPBEXHLevel3 3 2 2 2 3 2 3 2" xfId="19046"/>
    <cellStyle name="SAPBEXHLevel3 3 2 2 2 3 2 4" xfId="19045"/>
    <cellStyle name="SAPBEXHLevel3 3 2 2 2 4" xfId="19044"/>
    <cellStyle name="SAPBEXHLevel3 3 2 2 2 4 2" xfId="19043"/>
    <cellStyle name="SAPBEXHLevel3 3 2 2 2 4 2 2" xfId="19042"/>
    <cellStyle name="SAPBEXHLevel3 3 2 2 2 4 2 2 2" xfId="19041"/>
    <cellStyle name="SAPBEXHLevel3 3 2 2 2 4 2 2 2 2" xfId="19040"/>
    <cellStyle name="SAPBEXHLevel3 3 2 2 2 4 2 2 3" xfId="19039"/>
    <cellStyle name="SAPBEXHLevel3 3 2 2 2 4 2 3" xfId="19038"/>
    <cellStyle name="SAPBEXHLevel3 3 2 2 2 4 2 3 2" xfId="19037"/>
    <cellStyle name="SAPBEXHLevel3 3 2 2 2 4 2 4" xfId="19036"/>
    <cellStyle name="SAPBEXHLevel3 3 2 2 2 4 3" xfId="19035"/>
    <cellStyle name="SAPBEXHLevel3 3 2 2 2 4 3 2" xfId="19034"/>
    <cellStyle name="SAPBEXHLevel3 3 2 2 2 4 4" xfId="19033"/>
    <cellStyle name="SAPBEXHLevel3 3 2 2 2 5" xfId="19032"/>
    <cellStyle name="SAPBEXHLevel3 3 2 2 2 5 2" xfId="19031"/>
    <cellStyle name="SAPBEXHLevel3 3 2 2 2 5 2 2" xfId="19030"/>
    <cellStyle name="SAPBEXHLevel3 3 2 2 2 5 2 2 2" xfId="19029"/>
    <cellStyle name="SAPBEXHLevel3 3 2 2 2 5 2 2 2 2" xfId="19028"/>
    <cellStyle name="SAPBEXHLevel3 3 2 2 2 5 2 2 3" xfId="19027"/>
    <cellStyle name="SAPBEXHLevel3 3 2 2 2 5 2 3" xfId="19026"/>
    <cellStyle name="SAPBEXHLevel3 3 2 2 2 5 2 3 2" xfId="19025"/>
    <cellStyle name="SAPBEXHLevel3 3 2 2 2 5 2 4" xfId="19024"/>
    <cellStyle name="SAPBEXHLevel3 3 2 2 2 5 3" xfId="19023"/>
    <cellStyle name="SAPBEXHLevel3 3 2 2 2 5 3 2" xfId="19022"/>
    <cellStyle name="SAPBEXHLevel3 3 2 2 2 5 3 2 2" xfId="19021"/>
    <cellStyle name="SAPBEXHLevel3 3 2 2 2 5 3 3" xfId="19020"/>
    <cellStyle name="SAPBEXHLevel3 3 2 2 2 5 4" xfId="19019"/>
    <cellStyle name="SAPBEXHLevel3 3 2 2 2 5 4 2" xfId="19018"/>
    <cellStyle name="SAPBEXHLevel3 3 2 2 2 5 5" xfId="19017"/>
    <cellStyle name="SAPBEXHLevel3 3 2 2 2 6" xfId="19016"/>
    <cellStyle name="SAPBEXHLevel3 3 2 2 2 6 2" xfId="19015"/>
    <cellStyle name="SAPBEXHLevel3 3 2 2 2 6 2 2" xfId="19014"/>
    <cellStyle name="SAPBEXHLevel3 3 2 2 2 6 2 2 2" xfId="19013"/>
    <cellStyle name="SAPBEXHLevel3 3 2 2 2 6 2 2 2 2" xfId="19012"/>
    <cellStyle name="SAPBEXHLevel3 3 2 2 2 6 2 2 3" xfId="19011"/>
    <cellStyle name="SAPBEXHLevel3 3 2 2 2 6 2 3" xfId="19010"/>
    <cellStyle name="SAPBEXHLevel3 3 2 2 2 6 2 3 2" xfId="19009"/>
    <cellStyle name="SAPBEXHLevel3 3 2 2 2 6 2 4" xfId="19008"/>
    <cellStyle name="SAPBEXHLevel3 3 2 2 2 6 3" xfId="19007"/>
    <cellStyle name="SAPBEXHLevel3 3 2 2 2 6 3 2" xfId="19006"/>
    <cellStyle name="SAPBEXHLevel3 3 2 2 2 6 4" xfId="19005"/>
    <cellStyle name="SAPBEXHLevel3 3 2 2 2 7" xfId="19004"/>
    <cellStyle name="SAPBEXHLevel3 3 2 2 2 7 2" xfId="19003"/>
    <cellStyle name="SAPBEXHLevel3 3 2 2 2 7 2 2" xfId="19002"/>
    <cellStyle name="SAPBEXHLevel3 3 2 2 2 7 2 2 2" xfId="19001"/>
    <cellStyle name="SAPBEXHLevel3 3 2 2 2 7 2 2 2 2" xfId="19000"/>
    <cellStyle name="SAPBEXHLevel3 3 2 2 2 7 2 2 3" xfId="18999"/>
    <cellStyle name="SAPBEXHLevel3 3 2 2 2 7 2 3" xfId="18998"/>
    <cellStyle name="SAPBEXHLevel3 3 2 2 2 7 2 3 2" xfId="18997"/>
    <cellStyle name="SAPBEXHLevel3 3 2 2 2 7 2 4" xfId="18996"/>
    <cellStyle name="SAPBEXHLevel3 3 2 2 2 7 3" xfId="18995"/>
    <cellStyle name="SAPBEXHLevel3 3 2 2 2 7 3 2" xfId="18994"/>
    <cellStyle name="SAPBEXHLevel3 3 2 2 2 7 3 2 2" xfId="18993"/>
    <cellStyle name="SAPBEXHLevel3 3 2 2 2 7 3 3" xfId="18992"/>
    <cellStyle name="SAPBEXHLevel3 3 2 2 2 7 4" xfId="18991"/>
    <cellStyle name="SAPBEXHLevel3 3 2 2 2 7 4 2" xfId="18990"/>
    <cellStyle name="SAPBEXHLevel3 3 2 2 2 7 5" xfId="18989"/>
    <cellStyle name="SAPBEXHLevel3 3 2 2 3" xfId="18988"/>
    <cellStyle name="SAPBEXHLevel3 3 2 2 3 2" xfId="18987"/>
    <cellStyle name="SAPBEXHLevel3 3 2 2 3 2 2" xfId="18986"/>
    <cellStyle name="SAPBEXHLevel3 3 2 2 3 2 2 2" xfId="18985"/>
    <cellStyle name="SAPBEXHLevel3 3 2 2 3 2 2 2 2" xfId="18984"/>
    <cellStyle name="SAPBEXHLevel3 3 2 2 3 2 2 3" xfId="18983"/>
    <cellStyle name="SAPBEXHLevel3 3 2 2 3 2 3" xfId="18982"/>
    <cellStyle name="SAPBEXHLevel3 3 2 2 3 2 3 2" xfId="18981"/>
    <cellStyle name="SAPBEXHLevel3 3 2 2 3 2 4" xfId="18980"/>
    <cellStyle name="SAPBEXHLevel3 3 2 2 3 3" xfId="18979"/>
    <cellStyle name="SAPBEXHLevel3 3 2 2 3 3 2" xfId="18978"/>
    <cellStyle name="SAPBEXHLevel3 3 2 2 4" xfId="18977"/>
    <cellStyle name="SAPBEXHLevel3 3 2 2 4 2" xfId="18976"/>
    <cellStyle name="SAPBEXHLevel3 3 2 2 4 2 2" xfId="18975"/>
    <cellStyle name="SAPBEXHLevel3 3 2 2 4 2 2 2" xfId="18974"/>
    <cellStyle name="SAPBEXHLevel3 3 2 2 4 2 2 2 2" xfId="18973"/>
    <cellStyle name="SAPBEXHLevel3 3 2 2 4 2 2 3" xfId="18972"/>
    <cellStyle name="SAPBEXHLevel3 3 2 2 4 2 3" xfId="18971"/>
    <cellStyle name="SAPBEXHLevel3 3 2 2 4 2 3 2" xfId="18970"/>
    <cellStyle name="SAPBEXHLevel3 3 2 2 4 2 4" xfId="18969"/>
    <cellStyle name="SAPBEXHLevel3 3 2 2 5" xfId="18968"/>
    <cellStyle name="SAPBEXHLevel3 3 2 2 5 2" xfId="18967"/>
    <cellStyle name="SAPBEXHLevel3 3 2 2 5 2 2" xfId="18966"/>
    <cellStyle name="SAPBEXHLevel3 3 2 2 5 2 2 2" xfId="18965"/>
    <cellStyle name="SAPBEXHLevel3 3 2 2 5 2 2 2 2" xfId="18964"/>
    <cellStyle name="SAPBEXHLevel3 3 2 2 5 2 2 3" xfId="18963"/>
    <cellStyle name="SAPBEXHLevel3 3 2 2 5 2 3" xfId="18962"/>
    <cellStyle name="SAPBEXHLevel3 3 2 2 5 2 3 2" xfId="18961"/>
    <cellStyle name="SAPBEXHLevel3 3 2 2 5 2 4" xfId="18960"/>
    <cellStyle name="SAPBEXHLevel3 3 2 2 5 3" xfId="18959"/>
    <cellStyle name="SAPBEXHLevel3 3 2 2 5 3 2" xfId="18958"/>
    <cellStyle name="SAPBEXHLevel3 3 2 2 5 4" xfId="18957"/>
    <cellStyle name="SAPBEXHLevel3 3 2 2 6" xfId="18956"/>
    <cellStyle name="SAPBEXHLevel3 3 2 2 6 2" xfId="18955"/>
    <cellStyle name="SAPBEXHLevel3 3 2 2 6 2 2" xfId="18954"/>
    <cellStyle name="SAPBEXHLevel3 3 2 2 6 2 2 2" xfId="18953"/>
    <cellStyle name="SAPBEXHLevel3 3 2 2 6 2 2 2 2" xfId="18952"/>
    <cellStyle name="SAPBEXHLevel3 3 2 2 6 2 2 3" xfId="18951"/>
    <cellStyle name="SAPBEXHLevel3 3 2 2 6 2 3" xfId="18950"/>
    <cellStyle name="SAPBEXHLevel3 3 2 2 6 2 3 2" xfId="18949"/>
    <cellStyle name="SAPBEXHLevel3 3 2 2 6 2 4" xfId="18948"/>
    <cellStyle name="SAPBEXHLevel3 3 2 2 6 3" xfId="18947"/>
    <cellStyle name="SAPBEXHLevel3 3 2 2 6 3 2" xfId="18946"/>
    <cellStyle name="SAPBEXHLevel3 3 2 2 6 3 2 2" xfId="18945"/>
    <cellStyle name="SAPBEXHLevel3 3 2 2 6 3 3" xfId="18944"/>
    <cellStyle name="SAPBEXHLevel3 3 2 2 6 4" xfId="18943"/>
    <cellStyle name="SAPBEXHLevel3 3 2 2 6 4 2" xfId="18942"/>
    <cellStyle name="SAPBEXHLevel3 3 2 2 6 5" xfId="18941"/>
    <cellStyle name="SAPBEXHLevel3 3 2 2 7" xfId="18940"/>
    <cellStyle name="SAPBEXHLevel3 3 2 2 7 2" xfId="18939"/>
    <cellStyle name="SAPBEXHLevel3 3 2 2 7 2 2" xfId="18938"/>
    <cellStyle name="SAPBEXHLevel3 3 2 2 7 2 2 2" xfId="18937"/>
    <cellStyle name="SAPBEXHLevel3 3 2 2 7 2 2 2 2" xfId="18936"/>
    <cellStyle name="SAPBEXHLevel3 3 2 2 7 2 2 3" xfId="18935"/>
    <cellStyle name="SAPBEXHLevel3 3 2 2 7 2 3" xfId="18934"/>
    <cellStyle name="SAPBEXHLevel3 3 2 2 7 2 3 2" xfId="18933"/>
    <cellStyle name="SAPBEXHLevel3 3 2 2 7 2 4" xfId="18932"/>
    <cellStyle name="SAPBEXHLevel3 3 2 2 7 3" xfId="18931"/>
    <cellStyle name="SAPBEXHLevel3 3 2 2 7 3 2" xfId="18930"/>
    <cellStyle name="SAPBEXHLevel3 3 2 2 7 4" xfId="18929"/>
    <cellStyle name="SAPBEXHLevel3 3 2 2 8" xfId="18928"/>
    <cellStyle name="SAPBEXHLevel3 3 2 2 8 2" xfId="18927"/>
    <cellStyle name="SAPBEXHLevel3 3 2 2 8 2 2" xfId="18926"/>
    <cellStyle name="SAPBEXHLevel3 3 2 2 8 2 2 2" xfId="18925"/>
    <cellStyle name="SAPBEXHLevel3 3 2 2 8 2 2 2 2" xfId="18924"/>
    <cellStyle name="SAPBEXHLevel3 3 2 2 8 2 2 3" xfId="18923"/>
    <cellStyle name="SAPBEXHLevel3 3 2 2 8 2 3" xfId="18922"/>
    <cellStyle name="SAPBEXHLevel3 3 2 2 8 2 3 2" xfId="18921"/>
    <cellStyle name="SAPBEXHLevel3 3 2 2 8 2 4" xfId="18920"/>
    <cellStyle name="SAPBEXHLevel3 3 2 2 8 3" xfId="18919"/>
    <cellStyle name="SAPBEXHLevel3 3 2 2 8 3 2" xfId="18918"/>
    <cellStyle name="SAPBEXHLevel3 3 2 2 8 3 2 2" xfId="18917"/>
    <cellStyle name="SAPBEXHLevel3 3 2 2 8 3 3" xfId="18916"/>
    <cellStyle name="SAPBEXHLevel3 3 2 2 8 4" xfId="18915"/>
    <cellStyle name="SAPBEXHLevel3 3 2 2 8 4 2" xfId="18914"/>
    <cellStyle name="SAPBEXHLevel3 3 2 2 8 5" xfId="18913"/>
    <cellStyle name="SAPBEXHLevel3 3 2 3" xfId="18912"/>
    <cellStyle name="SAPBEXHLevel3 3 2 3 2" xfId="18911"/>
    <cellStyle name="SAPBEXHLevel3 3 2 3 2 2" xfId="18910"/>
    <cellStyle name="SAPBEXHLevel3 3 2 3 2 2 2" xfId="18909"/>
    <cellStyle name="SAPBEXHLevel3 3 2 3 2 2 2 2" xfId="18908"/>
    <cellStyle name="SAPBEXHLevel3 3 2 3 2 2 2 2 2" xfId="18907"/>
    <cellStyle name="SAPBEXHLevel3 3 2 3 2 2 2 3" xfId="18906"/>
    <cellStyle name="SAPBEXHLevel3 3 2 3 2 2 3" xfId="18905"/>
    <cellStyle name="SAPBEXHLevel3 3 2 3 2 2 3 2" xfId="18904"/>
    <cellStyle name="SAPBEXHLevel3 3 2 3 2 2 4" xfId="18903"/>
    <cellStyle name="SAPBEXHLevel3 3 2 3 2 3" xfId="18902"/>
    <cellStyle name="SAPBEXHLevel3 3 2 3 2 3 2" xfId="18901"/>
    <cellStyle name="SAPBEXHLevel3 3 2 3 3" xfId="18900"/>
    <cellStyle name="SAPBEXHLevel3 3 2 3 3 2" xfId="18899"/>
    <cellStyle name="SAPBEXHLevel3 3 2 3 3 2 2" xfId="18898"/>
    <cellStyle name="SAPBEXHLevel3 3 2 3 3 2 2 2" xfId="18897"/>
    <cellStyle name="SAPBEXHLevel3 3 2 3 3 2 2 2 2" xfId="18896"/>
    <cellStyle name="SAPBEXHLevel3 3 2 3 3 2 2 3" xfId="18895"/>
    <cellStyle name="SAPBEXHLevel3 3 2 3 3 2 3" xfId="18894"/>
    <cellStyle name="SAPBEXHLevel3 3 2 3 3 2 3 2" xfId="18893"/>
    <cellStyle name="SAPBEXHLevel3 3 2 3 3 2 4" xfId="18892"/>
    <cellStyle name="SAPBEXHLevel3 3 2 3 4" xfId="18891"/>
    <cellStyle name="SAPBEXHLevel3 3 2 3 4 2" xfId="18890"/>
    <cellStyle name="SAPBEXHLevel3 3 2 3 4 2 2" xfId="18889"/>
    <cellStyle name="SAPBEXHLevel3 3 2 3 4 2 2 2" xfId="18888"/>
    <cellStyle name="SAPBEXHLevel3 3 2 3 4 2 2 2 2" xfId="18887"/>
    <cellStyle name="SAPBEXHLevel3 3 2 3 4 2 2 3" xfId="18886"/>
    <cellStyle name="SAPBEXHLevel3 3 2 3 4 2 3" xfId="18885"/>
    <cellStyle name="SAPBEXHLevel3 3 2 3 4 2 3 2" xfId="18884"/>
    <cellStyle name="SAPBEXHLevel3 3 2 3 4 2 4" xfId="18883"/>
    <cellStyle name="SAPBEXHLevel3 3 2 3 4 3" xfId="18882"/>
    <cellStyle name="SAPBEXHLevel3 3 2 3 4 3 2" xfId="18881"/>
    <cellStyle name="SAPBEXHLevel3 3 2 3 4 4" xfId="18880"/>
    <cellStyle name="SAPBEXHLevel3 3 2 3 5" xfId="18879"/>
    <cellStyle name="SAPBEXHLevel3 3 2 3 5 2" xfId="18878"/>
    <cellStyle name="SAPBEXHLevel3 3 2 3 5 2 2" xfId="18877"/>
    <cellStyle name="SAPBEXHLevel3 3 2 3 5 2 2 2" xfId="18876"/>
    <cellStyle name="SAPBEXHLevel3 3 2 3 5 2 2 2 2" xfId="18875"/>
    <cellStyle name="SAPBEXHLevel3 3 2 3 5 2 2 3" xfId="18874"/>
    <cellStyle name="SAPBEXHLevel3 3 2 3 5 2 3" xfId="18873"/>
    <cellStyle name="SAPBEXHLevel3 3 2 3 5 2 3 2" xfId="18872"/>
    <cellStyle name="SAPBEXHLevel3 3 2 3 5 2 4" xfId="18871"/>
    <cellStyle name="SAPBEXHLevel3 3 2 3 5 3" xfId="18870"/>
    <cellStyle name="SAPBEXHLevel3 3 2 3 5 3 2" xfId="18869"/>
    <cellStyle name="SAPBEXHLevel3 3 2 3 5 3 2 2" xfId="18868"/>
    <cellStyle name="SAPBEXHLevel3 3 2 3 5 3 3" xfId="18867"/>
    <cellStyle name="SAPBEXHLevel3 3 2 3 5 4" xfId="18866"/>
    <cellStyle name="SAPBEXHLevel3 3 2 3 5 4 2" xfId="18865"/>
    <cellStyle name="SAPBEXHLevel3 3 2 3 5 5" xfId="18864"/>
    <cellStyle name="SAPBEXHLevel3 3 2 3 6" xfId="18863"/>
    <cellStyle name="SAPBEXHLevel3 3 2 3 6 2" xfId="18862"/>
    <cellStyle name="SAPBEXHLevel3 3 2 3 6 2 2" xfId="18861"/>
    <cellStyle name="SAPBEXHLevel3 3 2 3 6 2 2 2" xfId="18860"/>
    <cellStyle name="SAPBEXHLevel3 3 2 3 6 2 2 2 2" xfId="18859"/>
    <cellStyle name="SAPBEXHLevel3 3 2 3 6 2 2 3" xfId="18858"/>
    <cellStyle name="SAPBEXHLevel3 3 2 3 6 2 3" xfId="18857"/>
    <cellStyle name="SAPBEXHLevel3 3 2 3 6 2 3 2" xfId="18856"/>
    <cellStyle name="SAPBEXHLevel3 3 2 3 6 2 4" xfId="18855"/>
    <cellStyle name="SAPBEXHLevel3 3 2 3 6 3" xfId="18854"/>
    <cellStyle name="SAPBEXHLevel3 3 2 3 6 3 2" xfId="18853"/>
    <cellStyle name="SAPBEXHLevel3 3 2 3 6 4" xfId="18852"/>
    <cellStyle name="SAPBEXHLevel3 3 2 3 7" xfId="18851"/>
    <cellStyle name="SAPBEXHLevel3 3 2 3 7 2" xfId="18850"/>
    <cellStyle name="SAPBEXHLevel3 3 2 3 7 2 2" xfId="18849"/>
    <cellStyle name="SAPBEXHLevel3 3 2 3 7 2 2 2" xfId="18848"/>
    <cellStyle name="SAPBEXHLevel3 3 2 3 7 2 2 2 2" xfId="18847"/>
    <cellStyle name="SAPBEXHLevel3 3 2 3 7 2 2 3" xfId="18846"/>
    <cellStyle name="SAPBEXHLevel3 3 2 3 7 2 3" xfId="18845"/>
    <cellStyle name="SAPBEXHLevel3 3 2 3 7 2 3 2" xfId="18844"/>
    <cellStyle name="SAPBEXHLevel3 3 2 3 7 2 4" xfId="18843"/>
    <cellStyle name="SAPBEXHLevel3 3 2 3 7 3" xfId="18842"/>
    <cellStyle name="SAPBEXHLevel3 3 2 3 7 3 2" xfId="18841"/>
    <cellStyle name="SAPBEXHLevel3 3 2 3 7 3 2 2" xfId="18840"/>
    <cellStyle name="SAPBEXHLevel3 3 2 3 7 3 3" xfId="18839"/>
    <cellStyle name="SAPBEXHLevel3 3 2 3 7 4" xfId="18838"/>
    <cellStyle name="SAPBEXHLevel3 3 2 3 7 4 2" xfId="18837"/>
    <cellStyle name="SAPBEXHLevel3 3 2 3 7 5" xfId="18836"/>
    <cellStyle name="SAPBEXHLevel3 3 2 4" xfId="18835"/>
    <cellStyle name="SAPBEXHLevel3 3 2 4 2" xfId="18834"/>
    <cellStyle name="SAPBEXHLevel3 3 2 4 2 2" xfId="18833"/>
    <cellStyle name="SAPBEXHLevel3 3 2 4 2 2 2" xfId="18832"/>
    <cellStyle name="SAPBEXHLevel3 3 2 4 2 2 2 2" xfId="18831"/>
    <cellStyle name="SAPBEXHLevel3 3 2 4 2 2 3" xfId="18830"/>
    <cellStyle name="SAPBEXHLevel3 3 2 4 2 3" xfId="18829"/>
    <cellStyle name="SAPBEXHLevel3 3 2 4 2 3 2" xfId="18828"/>
    <cellStyle name="SAPBEXHLevel3 3 2 4 2 4" xfId="18827"/>
    <cellStyle name="SAPBEXHLevel3 3 2 4 3" xfId="18826"/>
    <cellStyle name="SAPBEXHLevel3 3 2 4 3 2" xfId="18825"/>
    <cellStyle name="SAPBEXHLevel3 3 2 5" xfId="18824"/>
    <cellStyle name="SAPBEXHLevel3 3 2 5 2" xfId="18823"/>
    <cellStyle name="SAPBEXHLevel3 3 2 5 2 2" xfId="18822"/>
    <cellStyle name="SAPBEXHLevel3 3 2 5 2 2 2" xfId="18821"/>
    <cellStyle name="SAPBEXHLevel3 3 2 5 2 2 2 2" xfId="18820"/>
    <cellStyle name="SAPBEXHLevel3 3 2 5 2 2 3" xfId="18819"/>
    <cellStyle name="SAPBEXHLevel3 3 2 5 2 3" xfId="18818"/>
    <cellStyle name="SAPBEXHLevel3 3 2 5 2 3 2" xfId="18817"/>
    <cellStyle name="SAPBEXHLevel3 3 2 5 2 4" xfId="18816"/>
    <cellStyle name="SAPBEXHLevel3 3 2 6" xfId="18815"/>
    <cellStyle name="SAPBEXHLevel3 3 2 6 2" xfId="18814"/>
    <cellStyle name="SAPBEXHLevel3 3 2 6 2 2" xfId="18813"/>
    <cellStyle name="SAPBEXHLevel3 3 2 6 2 2 2" xfId="18812"/>
    <cellStyle name="SAPBEXHLevel3 3 2 6 2 2 2 2" xfId="18811"/>
    <cellStyle name="SAPBEXHLevel3 3 2 6 2 2 3" xfId="18810"/>
    <cellStyle name="SAPBEXHLevel3 3 2 6 2 3" xfId="18809"/>
    <cellStyle name="SAPBEXHLevel3 3 2 6 2 3 2" xfId="18808"/>
    <cellStyle name="SAPBEXHLevel3 3 2 6 2 4" xfId="18807"/>
    <cellStyle name="SAPBEXHLevel3 3 2 6 3" xfId="18806"/>
    <cellStyle name="SAPBEXHLevel3 3 2 6 3 2" xfId="18805"/>
    <cellStyle name="SAPBEXHLevel3 3 2 6 4" xfId="18804"/>
    <cellStyle name="SAPBEXHLevel3 3 2 7" xfId="18803"/>
    <cellStyle name="SAPBEXHLevel3 3 2 7 2" xfId="18802"/>
    <cellStyle name="SAPBEXHLevel3 3 2 7 2 2" xfId="18801"/>
    <cellStyle name="SAPBEXHLevel3 3 2 7 2 2 2" xfId="18800"/>
    <cellStyle name="SAPBEXHLevel3 3 2 7 2 2 2 2" xfId="18799"/>
    <cellStyle name="SAPBEXHLevel3 3 2 7 2 2 3" xfId="18798"/>
    <cellStyle name="SAPBEXHLevel3 3 2 7 2 3" xfId="18797"/>
    <cellStyle name="SAPBEXHLevel3 3 2 7 2 3 2" xfId="18796"/>
    <cellStyle name="SAPBEXHLevel3 3 2 7 2 4" xfId="18795"/>
    <cellStyle name="SAPBEXHLevel3 3 2 7 3" xfId="18794"/>
    <cellStyle name="SAPBEXHLevel3 3 2 7 3 2" xfId="18793"/>
    <cellStyle name="SAPBEXHLevel3 3 2 7 3 2 2" xfId="18792"/>
    <cellStyle name="SAPBEXHLevel3 3 2 7 3 3" xfId="18791"/>
    <cellStyle name="SAPBEXHLevel3 3 2 7 4" xfId="18790"/>
    <cellStyle name="SAPBEXHLevel3 3 2 7 4 2" xfId="18789"/>
    <cellStyle name="SAPBEXHLevel3 3 2 7 5" xfId="18788"/>
    <cellStyle name="SAPBEXHLevel3 3 2 8" xfId="18787"/>
    <cellStyle name="SAPBEXHLevel3 3 2 8 2" xfId="18786"/>
    <cellStyle name="SAPBEXHLevel3 3 2 8 2 2" xfId="18785"/>
    <cellStyle name="SAPBEXHLevel3 3 2 8 2 2 2" xfId="18784"/>
    <cellStyle name="SAPBEXHLevel3 3 2 8 2 2 2 2" xfId="18783"/>
    <cellStyle name="SAPBEXHLevel3 3 2 8 2 2 3" xfId="18782"/>
    <cellStyle name="SAPBEXHLevel3 3 2 8 2 3" xfId="18781"/>
    <cellStyle name="SAPBEXHLevel3 3 2 8 2 3 2" xfId="18780"/>
    <cellStyle name="SAPBEXHLevel3 3 2 8 2 4" xfId="18779"/>
    <cellStyle name="SAPBEXHLevel3 3 2 8 3" xfId="18778"/>
    <cellStyle name="SAPBEXHLevel3 3 2 8 3 2" xfId="18777"/>
    <cellStyle name="SAPBEXHLevel3 3 2 8 4" xfId="18776"/>
    <cellStyle name="SAPBEXHLevel3 3 2 9" xfId="18775"/>
    <cellStyle name="SAPBEXHLevel3 3 2 9 2" xfId="18774"/>
    <cellStyle name="SAPBEXHLevel3 3 2 9 2 2" xfId="18773"/>
    <cellStyle name="SAPBEXHLevel3 3 2 9 2 2 2" xfId="18772"/>
    <cellStyle name="SAPBEXHLevel3 3 2 9 2 2 2 2" xfId="18771"/>
    <cellStyle name="SAPBEXHLevel3 3 2 9 2 2 3" xfId="18770"/>
    <cellStyle name="SAPBEXHLevel3 3 2 9 2 3" xfId="18769"/>
    <cellStyle name="SAPBEXHLevel3 3 2 9 2 3 2" xfId="18768"/>
    <cellStyle name="SAPBEXHLevel3 3 2 9 2 4" xfId="18767"/>
    <cellStyle name="SAPBEXHLevel3 3 2 9 3" xfId="18766"/>
    <cellStyle name="SAPBEXHLevel3 3 2 9 3 2" xfId="18765"/>
    <cellStyle name="SAPBEXHLevel3 3 2 9 3 2 2" xfId="18764"/>
    <cellStyle name="SAPBEXHLevel3 3 2 9 3 3" xfId="18763"/>
    <cellStyle name="SAPBEXHLevel3 3 2 9 4" xfId="18762"/>
    <cellStyle name="SAPBEXHLevel3 3 2 9 4 2" xfId="18761"/>
    <cellStyle name="SAPBEXHLevel3 3 2 9 5" xfId="18760"/>
    <cellStyle name="SAPBEXHLevel3 3 3" xfId="18759"/>
    <cellStyle name="SAPBEXHLevel3 3 3 2" xfId="18758"/>
    <cellStyle name="SAPBEXHLevel3 3 3 2 2" xfId="18757"/>
    <cellStyle name="SAPBEXHLevel3 3 3 2 2 2" xfId="18756"/>
    <cellStyle name="SAPBEXHLevel3 3 3 2 2 2 2" xfId="18755"/>
    <cellStyle name="SAPBEXHLevel3 3 3 2 2 2 2 2" xfId="18754"/>
    <cellStyle name="SAPBEXHLevel3 3 3 2 2 2 2 2 2" xfId="18753"/>
    <cellStyle name="SAPBEXHLevel3 3 3 2 2 2 2 3" xfId="18752"/>
    <cellStyle name="SAPBEXHLevel3 3 3 2 2 2 3" xfId="18751"/>
    <cellStyle name="SAPBEXHLevel3 3 3 2 2 2 3 2" xfId="18750"/>
    <cellStyle name="SAPBEXHLevel3 3 3 2 2 2 4" xfId="18749"/>
    <cellStyle name="SAPBEXHLevel3 3 3 2 2 3" xfId="18748"/>
    <cellStyle name="SAPBEXHLevel3 3 3 2 2 3 2" xfId="18747"/>
    <cellStyle name="SAPBEXHLevel3 3 3 2 3" xfId="18746"/>
    <cellStyle name="SAPBEXHLevel3 3 3 2 3 2" xfId="18745"/>
    <cellStyle name="SAPBEXHLevel3 3 3 2 3 2 2" xfId="18744"/>
    <cellStyle name="SAPBEXHLevel3 3 3 2 3 2 2 2" xfId="18743"/>
    <cellStyle name="SAPBEXHLevel3 3 3 2 3 2 2 2 2" xfId="18742"/>
    <cellStyle name="SAPBEXHLevel3 3 3 2 3 2 2 3" xfId="18741"/>
    <cellStyle name="SAPBEXHLevel3 3 3 2 3 2 3" xfId="18740"/>
    <cellStyle name="SAPBEXHLevel3 3 3 2 3 2 3 2" xfId="18739"/>
    <cellStyle name="SAPBEXHLevel3 3 3 2 3 2 4" xfId="18738"/>
    <cellStyle name="SAPBEXHLevel3 3 3 2 4" xfId="18737"/>
    <cellStyle name="SAPBEXHLevel3 3 3 2 4 2" xfId="18736"/>
    <cellStyle name="SAPBEXHLevel3 3 3 2 4 2 2" xfId="18735"/>
    <cellStyle name="SAPBEXHLevel3 3 3 2 4 2 2 2" xfId="18734"/>
    <cellStyle name="SAPBEXHLevel3 3 3 2 4 2 2 2 2" xfId="18733"/>
    <cellStyle name="SAPBEXHLevel3 3 3 2 4 2 2 3" xfId="18732"/>
    <cellStyle name="SAPBEXHLevel3 3 3 2 4 2 3" xfId="18731"/>
    <cellStyle name="SAPBEXHLevel3 3 3 2 4 2 3 2" xfId="18730"/>
    <cellStyle name="SAPBEXHLevel3 3 3 2 4 2 4" xfId="18729"/>
    <cellStyle name="SAPBEXHLevel3 3 3 2 4 3" xfId="18728"/>
    <cellStyle name="SAPBEXHLevel3 3 3 2 4 3 2" xfId="18727"/>
    <cellStyle name="SAPBEXHLevel3 3 3 2 4 4" xfId="18726"/>
    <cellStyle name="SAPBEXHLevel3 3 3 2 5" xfId="18725"/>
    <cellStyle name="SAPBEXHLevel3 3 3 2 5 2" xfId="18724"/>
    <cellStyle name="SAPBEXHLevel3 3 3 2 5 2 2" xfId="18723"/>
    <cellStyle name="SAPBEXHLevel3 3 3 2 5 2 2 2" xfId="18722"/>
    <cellStyle name="SAPBEXHLevel3 3 3 2 5 2 2 2 2" xfId="18721"/>
    <cellStyle name="SAPBEXHLevel3 3 3 2 5 2 2 3" xfId="18720"/>
    <cellStyle name="SAPBEXHLevel3 3 3 2 5 2 3" xfId="18719"/>
    <cellStyle name="SAPBEXHLevel3 3 3 2 5 2 3 2" xfId="18718"/>
    <cellStyle name="SAPBEXHLevel3 3 3 2 5 2 4" xfId="18717"/>
    <cellStyle name="SAPBEXHLevel3 3 3 2 5 3" xfId="18716"/>
    <cellStyle name="SAPBEXHLevel3 3 3 2 5 3 2" xfId="18715"/>
    <cellStyle name="SAPBEXHLevel3 3 3 2 5 3 2 2" xfId="18714"/>
    <cellStyle name="SAPBEXHLevel3 3 3 2 5 3 3" xfId="18713"/>
    <cellStyle name="SAPBEXHLevel3 3 3 2 5 4" xfId="18712"/>
    <cellStyle name="SAPBEXHLevel3 3 3 2 5 4 2" xfId="18711"/>
    <cellStyle name="SAPBEXHLevel3 3 3 2 5 5" xfId="18710"/>
    <cellStyle name="SAPBEXHLevel3 3 3 2 6" xfId="18709"/>
    <cellStyle name="SAPBEXHLevel3 3 3 2 6 2" xfId="18708"/>
    <cellStyle name="SAPBEXHLevel3 3 3 2 6 2 2" xfId="18707"/>
    <cellStyle name="SAPBEXHLevel3 3 3 2 6 2 2 2" xfId="18706"/>
    <cellStyle name="SAPBEXHLevel3 3 3 2 6 2 2 2 2" xfId="18705"/>
    <cellStyle name="SAPBEXHLevel3 3 3 2 6 2 2 3" xfId="18704"/>
    <cellStyle name="SAPBEXHLevel3 3 3 2 6 2 3" xfId="18703"/>
    <cellStyle name="SAPBEXHLevel3 3 3 2 6 2 3 2" xfId="18702"/>
    <cellStyle name="SAPBEXHLevel3 3 3 2 6 2 4" xfId="18701"/>
    <cellStyle name="SAPBEXHLevel3 3 3 2 6 3" xfId="18700"/>
    <cellStyle name="SAPBEXHLevel3 3 3 2 6 3 2" xfId="18699"/>
    <cellStyle name="SAPBEXHLevel3 3 3 2 6 4" xfId="18698"/>
    <cellStyle name="SAPBEXHLevel3 3 3 2 7" xfId="18697"/>
    <cellStyle name="SAPBEXHLevel3 3 3 2 7 2" xfId="18696"/>
    <cellStyle name="SAPBEXHLevel3 3 3 2 7 2 2" xfId="18695"/>
    <cellStyle name="SAPBEXHLevel3 3 3 2 7 2 2 2" xfId="18694"/>
    <cellStyle name="SAPBEXHLevel3 3 3 2 7 2 2 2 2" xfId="18693"/>
    <cellStyle name="SAPBEXHLevel3 3 3 2 7 2 2 3" xfId="18692"/>
    <cellStyle name="SAPBEXHLevel3 3 3 2 7 2 3" xfId="18691"/>
    <cellStyle name="SAPBEXHLevel3 3 3 2 7 2 3 2" xfId="18690"/>
    <cellStyle name="SAPBEXHLevel3 3 3 2 7 2 4" xfId="18689"/>
    <cellStyle name="SAPBEXHLevel3 3 3 2 7 3" xfId="18688"/>
    <cellStyle name="SAPBEXHLevel3 3 3 2 7 3 2" xfId="18687"/>
    <cellStyle name="SAPBEXHLevel3 3 3 2 7 3 2 2" xfId="18686"/>
    <cellStyle name="SAPBEXHLevel3 3 3 2 7 3 3" xfId="18685"/>
    <cellStyle name="SAPBEXHLevel3 3 3 2 7 4" xfId="18684"/>
    <cellStyle name="SAPBEXHLevel3 3 3 2 7 4 2" xfId="18683"/>
    <cellStyle name="SAPBEXHLevel3 3 3 2 7 5" xfId="18682"/>
    <cellStyle name="SAPBEXHLevel3 3 3 3" xfId="18681"/>
    <cellStyle name="SAPBEXHLevel3 3 3 3 2" xfId="18680"/>
    <cellStyle name="SAPBEXHLevel3 3 3 3 2 2" xfId="18679"/>
    <cellStyle name="SAPBEXHLevel3 3 3 3 2 2 2" xfId="18678"/>
    <cellStyle name="SAPBEXHLevel3 3 3 3 2 2 2 2" xfId="18677"/>
    <cellStyle name="SAPBEXHLevel3 3 3 3 2 2 3" xfId="18676"/>
    <cellStyle name="SAPBEXHLevel3 3 3 3 2 3" xfId="18675"/>
    <cellStyle name="SAPBEXHLevel3 3 3 3 2 3 2" xfId="18674"/>
    <cellStyle name="SAPBEXHLevel3 3 3 3 2 4" xfId="18673"/>
    <cellStyle name="SAPBEXHLevel3 3 3 3 3" xfId="18672"/>
    <cellStyle name="SAPBEXHLevel3 3 3 3 3 2" xfId="18671"/>
    <cellStyle name="SAPBEXHLevel3 3 3 4" xfId="18670"/>
    <cellStyle name="SAPBEXHLevel3 3 3 4 2" xfId="18669"/>
    <cellStyle name="SAPBEXHLevel3 3 3 4 2 2" xfId="18668"/>
    <cellStyle name="SAPBEXHLevel3 3 3 4 2 2 2" xfId="18667"/>
    <cellStyle name="SAPBEXHLevel3 3 3 4 2 2 2 2" xfId="18666"/>
    <cellStyle name="SAPBEXHLevel3 3 3 4 2 2 3" xfId="18665"/>
    <cellStyle name="SAPBEXHLevel3 3 3 4 2 3" xfId="18664"/>
    <cellStyle name="SAPBEXHLevel3 3 3 4 2 3 2" xfId="18663"/>
    <cellStyle name="SAPBEXHLevel3 3 3 4 2 4" xfId="18662"/>
    <cellStyle name="SAPBEXHLevel3 3 3 5" xfId="18661"/>
    <cellStyle name="SAPBEXHLevel3 3 3 5 2" xfId="18660"/>
    <cellStyle name="SAPBEXHLevel3 3 3 5 2 2" xfId="18659"/>
    <cellStyle name="SAPBEXHLevel3 3 3 5 2 2 2" xfId="18658"/>
    <cellStyle name="SAPBEXHLevel3 3 3 5 2 2 2 2" xfId="18657"/>
    <cellStyle name="SAPBEXHLevel3 3 3 5 2 2 3" xfId="18656"/>
    <cellStyle name="SAPBEXHLevel3 3 3 5 2 3" xfId="18655"/>
    <cellStyle name="SAPBEXHLevel3 3 3 5 2 3 2" xfId="18654"/>
    <cellStyle name="SAPBEXHLevel3 3 3 5 2 4" xfId="18653"/>
    <cellStyle name="SAPBEXHLevel3 3 3 5 3" xfId="18652"/>
    <cellStyle name="SAPBEXHLevel3 3 3 5 3 2" xfId="18651"/>
    <cellStyle name="SAPBEXHLevel3 3 3 5 4" xfId="18650"/>
    <cellStyle name="SAPBEXHLevel3 3 3 6" xfId="18649"/>
    <cellStyle name="SAPBEXHLevel3 3 3 6 2" xfId="18648"/>
    <cellStyle name="SAPBEXHLevel3 3 3 6 2 2" xfId="18647"/>
    <cellStyle name="SAPBEXHLevel3 3 3 6 2 2 2" xfId="18646"/>
    <cellStyle name="SAPBEXHLevel3 3 3 6 2 2 2 2" xfId="18645"/>
    <cellStyle name="SAPBEXHLevel3 3 3 6 2 2 3" xfId="18644"/>
    <cellStyle name="SAPBEXHLevel3 3 3 6 2 3" xfId="18643"/>
    <cellStyle name="SAPBEXHLevel3 3 3 6 2 3 2" xfId="18642"/>
    <cellStyle name="SAPBEXHLevel3 3 3 6 2 4" xfId="18641"/>
    <cellStyle name="SAPBEXHLevel3 3 3 6 3" xfId="18640"/>
    <cellStyle name="SAPBEXHLevel3 3 3 6 3 2" xfId="18639"/>
    <cellStyle name="SAPBEXHLevel3 3 3 6 3 2 2" xfId="18638"/>
    <cellStyle name="SAPBEXHLevel3 3 3 6 3 3" xfId="18637"/>
    <cellStyle name="SAPBEXHLevel3 3 3 6 4" xfId="18636"/>
    <cellStyle name="SAPBEXHLevel3 3 3 6 4 2" xfId="18635"/>
    <cellStyle name="SAPBEXHLevel3 3 3 6 5" xfId="18634"/>
    <cellStyle name="SAPBEXHLevel3 3 3 7" xfId="18633"/>
    <cellStyle name="SAPBEXHLevel3 3 3 7 2" xfId="18632"/>
    <cellStyle name="SAPBEXHLevel3 3 3 7 2 2" xfId="18631"/>
    <cellStyle name="SAPBEXHLevel3 3 3 7 2 2 2" xfId="18630"/>
    <cellStyle name="SAPBEXHLevel3 3 3 7 2 2 2 2" xfId="18629"/>
    <cellStyle name="SAPBEXHLevel3 3 3 7 2 2 3" xfId="18628"/>
    <cellStyle name="SAPBEXHLevel3 3 3 7 2 3" xfId="18627"/>
    <cellStyle name="SAPBEXHLevel3 3 3 7 2 3 2" xfId="18626"/>
    <cellStyle name="SAPBEXHLevel3 3 3 7 2 4" xfId="18625"/>
    <cellStyle name="SAPBEXHLevel3 3 3 7 3" xfId="18624"/>
    <cellStyle name="SAPBEXHLevel3 3 3 7 3 2" xfId="18623"/>
    <cellStyle name="SAPBEXHLevel3 3 3 7 4" xfId="18622"/>
    <cellStyle name="SAPBEXHLevel3 3 3 8" xfId="18621"/>
    <cellStyle name="SAPBEXHLevel3 3 3 8 2" xfId="18620"/>
    <cellStyle name="SAPBEXHLevel3 3 3 8 2 2" xfId="18619"/>
    <cellStyle name="SAPBEXHLevel3 3 3 8 2 2 2" xfId="18618"/>
    <cellStyle name="SAPBEXHLevel3 3 3 8 2 2 2 2" xfId="18617"/>
    <cellStyle name="SAPBEXHLevel3 3 3 8 2 2 3" xfId="18616"/>
    <cellStyle name="SAPBEXHLevel3 3 3 8 2 3" xfId="18615"/>
    <cellStyle name="SAPBEXHLevel3 3 3 8 2 3 2" xfId="18614"/>
    <cellStyle name="SAPBEXHLevel3 3 3 8 2 4" xfId="18613"/>
    <cellStyle name="SAPBEXHLevel3 3 3 8 3" xfId="18612"/>
    <cellStyle name="SAPBEXHLevel3 3 3 8 3 2" xfId="18611"/>
    <cellStyle name="SAPBEXHLevel3 3 3 8 3 2 2" xfId="18610"/>
    <cellStyle name="SAPBEXHLevel3 3 3 8 3 3" xfId="18609"/>
    <cellStyle name="SAPBEXHLevel3 3 3 8 4" xfId="18608"/>
    <cellStyle name="SAPBEXHLevel3 3 3 8 4 2" xfId="18607"/>
    <cellStyle name="SAPBEXHLevel3 3 3 8 5" xfId="18606"/>
    <cellStyle name="SAPBEXHLevel3 3 4" xfId="18605"/>
    <cellStyle name="SAPBEXHLevel3 3 4 2" xfId="18604"/>
    <cellStyle name="SAPBEXHLevel3 3 4 2 2" xfId="18603"/>
    <cellStyle name="SAPBEXHLevel3 3 4 2 2 2" xfId="18602"/>
    <cellStyle name="SAPBEXHLevel3 3 4 2 2 2 2" xfId="18601"/>
    <cellStyle name="SAPBEXHLevel3 3 4 2 2 2 2 2" xfId="18600"/>
    <cellStyle name="SAPBEXHLevel3 3 4 2 2 2 2 2 2" xfId="18599"/>
    <cellStyle name="SAPBEXHLevel3 3 4 2 2 2 2 3" xfId="18598"/>
    <cellStyle name="SAPBEXHLevel3 3 4 2 2 2 3" xfId="18597"/>
    <cellStyle name="SAPBEXHLevel3 3 4 2 2 2 3 2" xfId="18596"/>
    <cellStyle name="SAPBEXHLevel3 3 4 2 2 2 4" xfId="18595"/>
    <cellStyle name="SAPBEXHLevel3 3 4 2 2 3" xfId="18594"/>
    <cellStyle name="SAPBEXHLevel3 3 4 2 2 3 2" xfId="18593"/>
    <cellStyle name="SAPBEXHLevel3 3 4 2 3" xfId="18592"/>
    <cellStyle name="SAPBEXHLevel3 3 4 2 3 2" xfId="18591"/>
    <cellStyle name="SAPBEXHLevel3 3 4 2 3 2 2" xfId="18590"/>
    <cellStyle name="SAPBEXHLevel3 3 4 2 3 2 2 2" xfId="18589"/>
    <cellStyle name="SAPBEXHLevel3 3 4 2 3 2 2 2 2" xfId="18588"/>
    <cellStyle name="SAPBEXHLevel3 3 4 2 3 2 2 3" xfId="18587"/>
    <cellStyle name="SAPBEXHLevel3 3 4 2 3 2 3" xfId="18586"/>
    <cellStyle name="SAPBEXHLevel3 3 4 2 3 2 3 2" xfId="18585"/>
    <cellStyle name="SAPBEXHLevel3 3 4 2 3 2 4" xfId="18584"/>
    <cellStyle name="SAPBEXHLevel3 3 4 2 4" xfId="18583"/>
    <cellStyle name="SAPBEXHLevel3 3 4 2 4 2" xfId="18582"/>
    <cellStyle name="SAPBEXHLevel3 3 4 2 4 2 2" xfId="18581"/>
    <cellStyle name="SAPBEXHLevel3 3 4 2 4 2 2 2" xfId="18580"/>
    <cellStyle name="SAPBEXHLevel3 3 4 2 4 2 2 2 2" xfId="18579"/>
    <cellStyle name="SAPBEXHLevel3 3 4 2 4 2 2 3" xfId="18578"/>
    <cellStyle name="SAPBEXHLevel3 3 4 2 4 2 3" xfId="18577"/>
    <cellStyle name="SAPBEXHLevel3 3 4 2 4 2 3 2" xfId="18576"/>
    <cellStyle name="SAPBEXHLevel3 3 4 2 4 2 4" xfId="18575"/>
    <cellStyle name="SAPBEXHLevel3 3 4 2 4 3" xfId="18574"/>
    <cellStyle name="SAPBEXHLevel3 3 4 2 4 3 2" xfId="18573"/>
    <cellStyle name="SAPBEXHLevel3 3 4 2 4 4" xfId="18572"/>
    <cellStyle name="SAPBEXHLevel3 3 4 2 5" xfId="18571"/>
    <cellStyle name="SAPBEXHLevel3 3 4 2 5 2" xfId="18570"/>
    <cellStyle name="SAPBEXHLevel3 3 4 2 5 2 2" xfId="18569"/>
    <cellStyle name="SAPBEXHLevel3 3 4 2 5 2 2 2" xfId="18568"/>
    <cellStyle name="SAPBEXHLevel3 3 4 2 5 2 2 2 2" xfId="18567"/>
    <cellStyle name="SAPBEXHLevel3 3 4 2 5 2 2 3" xfId="18566"/>
    <cellStyle name="SAPBEXHLevel3 3 4 2 5 2 3" xfId="18565"/>
    <cellStyle name="SAPBEXHLevel3 3 4 2 5 2 3 2" xfId="18564"/>
    <cellStyle name="SAPBEXHLevel3 3 4 2 5 2 4" xfId="18563"/>
    <cellStyle name="SAPBEXHLevel3 3 4 2 5 3" xfId="18562"/>
    <cellStyle name="SAPBEXHLevel3 3 4 2 5 3 2" xfId="18561"/>
    <cellStyle name="SAPBEXHLevel3 3 4 2 5 3 2 2" xfId="18560"/>
    <cellStyle name="SAPBEXHLevel3 3 4 2 5 3 3" xfId="18559"/>
    <cellStyle name="SAPBEXHLevel3 3 4 2 5 4" xfId="18558"/>
    <cellStyle name="SAPBEXHLevel3 3 4 2 5 4 2" xfId="18557"/>
    <cellStyle name="SAPBEXHLevel3 3 4 2 5 5" xfId="18556"/>
    <cellStyle name="SAPBEXHLevel3 3 4 2 6" xfId="18555"/>
    <cellStyle name="SAPBEXHLevel3 3 4 2 6 2" xfId="18554"/>
    <cellStyle name="SAPBEXHLevel3 3 4 2 6 2 2" xfId="18553"/>
    <cellStyle name="SAPBEXHLevel3 3 4 2 6 2 2 2" xfId="18552"/>
    <cellStyle name="SAPBEXHLevel3 3 4 2 6 2 2 2 2" xfId="18551"/>
    <cellStyle name="SAPBEXHLevel3 3 4 2 6 2 2 3" xfId="18550"/>
    <cellStyle name="SAPBEXHLevel3 3 4 2 6 2 3" xfId="18549"/>
    <cellStyle name="SAPBEXHLevel3 3 4 2 6 2 3 2" xfId="18548"/>
    <cellStyle name="SAPBEXHLevel3 3 4 2 6 2 4" xfId="18547"/>
    <cellStyle name="SAPBEXHLevel3 3 4 2 6 3" xfId="18546"/>
    <cellStyle name="SAPBEXHLevel3 3 4 2 6 3 2" xfId="18545"/>
    <cellStyle name="SAPBEXHLevel3 3 4 2 6 4" xfId="18544"/>
    <cellStyle name="SAPBEXHLevel3 3 4 2 7" xfId="18543"/>
    <cellStyle name="SAPBEXHLevel3 3 4 2 7 2" xfId="18542"/>
    <cellStyle name="SAPBEXHLevel3 3 4 2 7 2 2" xfId="18541"/>
    <cellStyle name="SAPBEXHLevel3 3 4 2 7 2 2 2" xfId="18540"/>
    <cellStyle name="SAPBEXHLevel3 3 4 2 7 2 2 2 2" xfId="18539"/>
    <cellStyle name="SAPBEXHLevel3 3 4 2 7 2 2 3" xfId="18538"/>
    <cellStyle name="SAPBEXHLevel3 3 4 2 7 2 3" xfId="18537"/>
    <cellStyle name="SAPBEXHLevel3 3 4 2 7 2 3 2" xfId="18536"/>
    <cellStyle name="SAPBEXHLevel3 3 4 2 7 2 4" xfId="18535"/>
    <cellStyle name="SAPBEXHLevel3 3 4 2 7 3" xfId="18534"/>
    <cellStyle name="SAPBEXHLevel3 3 4 2 7 3 2" xfId="18533"/>
    <cellStyle name="SAPBEXHLevel3 3 4 2 7 3 2 2" xfId="18532"/>
    <cellStyle name="SAPBEXHLevel3 3 4 2 7 3 3" xfId="18531"/>
    <cellStyle name="SAPBEXHLevel3 3 4 2 7 4" xfId="18530"/>
    <cellStyle name="SAPBEXHLevel3 3 4 2 7 4 2" xfId="18529"/>
    <cellStyle name="SAPBEXHLevel3 3 4 2 7 5" xfId="18528"/>
    <cellStyle name="SAPBEXHLevel3 3 4 3" xfId="18527"/>
    <cellStyle name="SAPBEXHLevel3 3 4 3 2" xfId="18526"/>
    <cellStyle name="SAPBEXHLevel3 3 4 3 2 2" xfId="18525"/>
    <cellStyle name="SAPBEXHLevel3 3 4 3 2 2 2" xfId="18524"/>
    <cellStyle name="SAPBEXHLevel3 3 4 3 2 2 2 2" xfId="18523"/>
    <cellStyle name="SAPBEXHLevel3 3 4 3 2 2 3" xfId="18522"/>
    <cellStyle name="SAPBEXHLevel3 3 4 3 2 3" xfId="18521"/>
    <cellStyle name="SAPBEXHLevel3 3 4 3 2 3 2" xfId="18520"/>
    <cellStyle name="SAPBEXHLevel3 3 4 3 2 4" xfId="18519"/>
    <cellStyle name="SAPBEXHLevel3 3 4 3 3" xfId="18518"/>
    <cellStyle name="SAPBEXHLevel3 3 4 3 3 2" xfId="18517"/>
    <cellStyle name="SAPBEXHLevel3 3 4 4" xfId="18516"/>
    <cellStyle name="SAPBEXHLevel3 3 4 4 2" xfId="18515"/>
    <cellStyle name="SAPBEXHLevel3 3 4 4 2 2" xfId="18514"/>
    <cellStyle name="SAPBEXHLevel3 3 4 4 2 2 2" xfId="18513"/>
    <cellStyle name="SAPBEXHLevel3 3 4 4 2 2 2 2" xfId="18512"/>
    <cellStyle name="SAPBEXHLevel3 3 4 4 2 2 3" xfId="18511"/>
    <cellStyle name="SAPBEXHLevel3 3 4 4 2 3" xfId="18510"/>
    <cellStyle name="SAPBEXHLevel3 3 4 4 2 3 2" xfId="18509"/>
    <cellStyle name="SAPBEXHLevel3 3 4 4 2 4" xfId="18508"/>
    <cellStyle name="SAPBEXHLevel3 3 4 5" xfId="18507"/>
    <cellStyle name="SAPBEXHLevel3 3 4 5 2" xfId="18506"/>
    <cellStyle name="SAPBEXHLevel3 3 4 5 2 2" xfId="18505"/>
    <cellStyle name="SAPBEXHLevel3 3 4 5 2 2 2" xfId="18504"/>
    <cellStyle name="SAPBEXHLevel3 3 4 5 2 2 2 2" xfId="18503"/>
    <cellStyle name="SAPBEXHLevel3 3 4 5 2 2 3" xfId="18502"/>
    <cellStyle name="SAPBEXHLevel3 3 4 5 2 3" xfId="18501"/>
    <cellStyle name="SAPBEXHLevel3 3 4 5 2 3 2" xfId="18500"/>
    <cellStyle name="SAPBEXHLevel3 3 4 5 2 4" xfId="18499"/>
    <cellStyle name="SAPBEXHLevel3 3 4 5 3" xfId="18498"/>
    <cellStyle name="SAPBEXHLevel3 3 4 5 3 2" xfId="18497"/>
    <cellStyle name="SAPBEXHLevel3 3 4 5 4" xfId="18496"/>
    <cellStyle name="SAPBEXHLevel3 3 4 6" xfId="18495"/>
    <cellStyle name="SAPBEXHLevel3 3 4 6 2" xfId="18494"/>
    <cellStyle name="SAPBEXHLevel3 3 4 6 2 2" xfId="18493"/>
    <cellStyle name="SAPBEXHLevel3 3 4 6 2 2 2" xfId="18492"/>
    <cellStyle name="SAPBEXHLevel3 3 4 6 2 2 2 2" xfId="18491"/>
    <cellStyle name="SAPBEXHLevel3 3 4 6 2 2 3" xfId="18490"/>
    <cellStyle name="SAPBEXHLevel3 3 4 6 2 3" xfId="18489"/>
    <cellStyle name="SAPBEXHLevel3 3 4 6 2 3 2" xfId="18488"/>
    <cellStyle name="SAPBEXHLevel3 3 4 6 2 4" xfId="18487"/>
    <cellStyle name="SAPBEXHLevel3 3 4 6 3" xfId="18486"/>
    <cellStyle name="SAPBEXHLevel3 3 4 6 3 2" xfId="18485"/>
    <cellStyle name="SAPBEXHLevel3 3 4 6 3 2 2" xfId="18484"/>
    <cellStyle name="SAPBEXHLevel3 3 4 6 3 3" xfId="18483"/>
    <cellStyle name="SAPBEXHLevel3 3 4 6 4" xfId="18482"/>
    <cellStyle name="SAPBEXHLevel3 3 4 6 4 2" xfId="18481"/>
    <cellStyle name="SAPBEXHLevel3 3 4 6 5" xfId="18480"/>
    <cellStyle name="SAPBEXHLevel3 3 4 7" xfId="18479"/>
    <cellStyle name="SAPBEXHLevel3 3 4 7 2" xfId="18478"/>
    <cellStyle name="SAPBEXHLevel3 3 4 7 2 2" xfId="18477"/>
    <cellStyle name="SAPBEXHLevel3 3 4 7 2 2 2" xfId="18476"/>
    <cellStyle name="SAPBEXHLevel3 3 4 7 2 2 2 2" xfId="18475"/>
    <cellStyle name="SAPBEXHLevel3 3 4 7 2 2 3" xfId="18474"/>
    <cellStyle name="SAPBEXHLevel3 3 4 7 2 3" xfId="18473"/>
    <cellStyle name="SAPBEXHLevel3 3 4 7 2 3 2" xfId="18472"/>
    <cellStyle name="SAPBEXHLevel3 3 4 7 2 4" xfId="18471"/>
    <cellStyle name="SAPBEXHLevel3 3 4 7 3" xfId="18470"/>
    <cellStyle name="SAPBEXHLevel3 3 4 7 3 2" xfId="18469"/>
    <cellStyle name="SAPBEXHLevel3 3 4 7 4" xfId="18468"/>
    <cellStyle name="SAPBEXHLevel3 3 4 8" xfId="18467"/>
    <cellStyle name="SAPBEXHLevel3 3 4 8 2" xfId="18466"/>
    <cellStyle name="SAPBEXHLevel3 3 4 8 2 2" xfId="18465"/>
    <cellStyle name="SAPBEXHLevel3 3 4 8 2 2 2" xfId="18464"/>
    <cellStyle name="SAPBEXHLevel3 3 4 8 2 2 2 2" xfId="18463"/>
    <cellStyle name="SAPBEXHLevel3 3 4 8 2 2 3" xfId="18462"/>
    <cellStyle name="SAPBEXHLevel3 3 4 8 2 3" xfId="18461"/>
    <cellStyle name="SAPBEXHLevel3 3 4 8 2 3 2" xfId="18460"/>
    <cellStyle name="SAPBEXHLevel3 3 4 8 2 4" xfId="18459"/>
    <cellStyle name="SAPBEXHLevel3 3 4 8 3" xfId="18458"/>
    <cellStyle name="SAPBEXHLevel3 3 4 8 3 2" xfId="18457"/>
    <cellStyle name="SAPBEXHLevel3 3 4 8 3 2 2" xfId="18456"/>
    <cellStyle name="SAPBEXHLevel3 3 4 8 3 3" xfId="18455"/>
    <cellStyle name="SAPBEXHLevel3 3 4 8 4" xfId="18454"/>
    <cellStyle name="SAPBEXHLevel3 3 4 8 4 2" xfId="18453"/>
    <cellStyle name="SAPBEXHLevel3 3 4 8 5" xfId="18452"/>
    <cellStyle name="SAPBEXHLevel3 3 5" xfId="18451"/>
    <cellStyle name="SAPBEXHLevel3 3 5 2" xfId="18450"/>
    <cellStyle name="SAPBEXHLevel3 3 5 2 2" xfId="18449"/>
    <cellStyle name="SAPBEXHLevel3 3 5 2 2 2" xfId="18448"/>
    <cellStyle name="SAPBEXHLevel3 3 5 2 2 2 2" xfId="18447"/>
    <cellStyle name="SAPBEXHLevel3 3 5 2 2 2 2 2" xfId="18446"/>
    <cellStyle name="SAPBEXHLevel3 3 5 2 2 2 3" xfId="18445"/>
    <cellStyle name="SAPBEXHLevel3 3 5 2 2 3" xfId="18444"/>
    <cellStyle name="SAPBEXHLevel3 3 5 2 2 3 2" xfId="18443"/>
    <cellStyle name="SAPBEXHLevel3 3 5 2 2 4" xfId="18442"/>
    <cellStyle name="SAPBEXHLevel3 3 5 2 3" xfId="18441"/>
    <cellStyle name="SAPBEXHLevel3 3 5 2 3 2" xfId="18440"/>
    <cellStyle name="SAPBEXHLevel3 3 5 2 4" xfId="18439"/>
    <cellStyle name="SAPBEXHLevel3 3 5 3" xfId="18438"/>
    <cellStyle name="SAPBEXHLevel3 3 5 3 2" xfId="18437"/>
    <cellStyle name="SAPBEXHLevel3 3 5 3 2 2" xfId="18436"/>
    <cellStyle name="SAPBEXHLevel3 3 5 3 2 2 2" xfId="18435"/>
    <cellStyle name="SAPBEXHLevel3 3 5 3 2 2 2 2" xfId="18434"/>
    <cellStyle name="SAPBEXHLevel3 3 5 3 2 2 3" xfId="18433"/>
    <cellStyle name="SAPBEXHLevel3 3 5 3 2 3" xfId="18432"/>
    <cellStyle name="SAPBEXHLevel3 3 5 3 2 3 2" xfId="18431"/>
    <cellStyle name="SAPBEXHLevel3 3 5 3 2 4" xfId="18430"/>
    <cellStyle name="SAPBEXHLevel3 3 5 3 3" xfId="18429"/>
    <cellStyle name="SAPBEXHLevel3 3 5 3 3 2" xfId="18428"/>
    <cellStyle name="SAPBEXHLevel3 3 5 3 3 2 2" xfId="18427"/>
    <cellStyle name="SAPBEXHLevel3 3 5 3 3 3" xfId="18426"/>
    <cellStyle name="SAPBEXHLevel3 3 5 3 4" xfId="18425"/>
    <cellStyle name="SAPBEXHLevel3 3 5 3 4 2" xfId="18424"/>
    <cellStyle name="SAPBEXHLevel3 3 5 3 5" xfId="18423"/>
    <cellStyle name="SAPBEXHLevel3 3 5 4" xfId="18422"/>
    <cellStyle name="SAPBEXHLevel3 3 5 4 2" xfId="18421"/>
    <cellStyle name="SAPBEXHLevel3 3 5 4 2 2" xfId="18420"/>
    <cellStyle name="SAPBEXHLevel3 3 5 4 2 2 2" xfId="18419"/>
    <cellStyle name="SAPBEXHLevel3 3 5 4 2 2 2 2" xfId="18418"/>
    <cellStyle name="SAPBEXHLevel3 3 5 4 2 2 3" xfId="18417"/>
    <cellStyle name="SAPBEXHLevel3 3 5 4 2 3" xfId="18416"/>
    <cellStyle name="SAPBEXHLevel3 3 5 4 2 3 2" xfId="18415"/>
    <cellStyle name="SAPBEXHLevel3 3 5 4 2 4" xfId="18414"/>
    <cellStyle name="SAPBEXHLevel3 3 5 4 3" xfId="18413"/>
    <cellStyle name="SAPBEXHLevel3 3 5 4 3 2" xfId="18412"/>
    <cellStyle name="SAPBEXHLevel3 3 5 4 4" xfId="18411"/>
    <cellStyle name="SAPBEXHLevel3 3 5 5" xfId="18410"/>
    <cellStyle name="SAPBEXHLevel3 3 5 5 2" xfId="18409"/>
    <cellStyle name="SAPBEXHLevel3 3 5 5 2 2" xfId="18408"/>
    <cellStyle name="SAPBEXHLevel3 3 5 5 2 2 2" xfId="18407"/>
    <cellStyle name="SAPBEXHLevel3 3 5 5 2 2 2 2" xfId="18406"/>
    <cellStyle name="SAPBEXHLevel3 3 5 5 2 2 3" xfId="18405"/>
    <cellStyle name="SAPBEXHLevel3 3 5 5 2 3" xfId="18404"/>
    <cellStyle name="SAPBEXHLevel3 3 5 5 2 3 2" xfId="18403"/>
    <cellStyle name="SAPBEXHLevel3 3 5 5 2 4" xfId="18402"/>
    <cellStyle name="SAPBEXHLevel3 3 5 5 3" xfId="18401"/>
    <cellStyle name="SAPBEXHLevel3 3 5 5 3 2" xfId="18400"/>
    <cellStyle name="SAPBEXHLevel3 3 5 5 3 2 2" xfId="18399"/>
    <cellStyle name="SAPBEXHLevel3 3 5 5 3 3" xfId="18398"/>
    <cellStyle name="SAPBEXHLevel3 3 5 5 4" xfId="18397"/>
    <cellStyle name="SAPBEXHLevel3 3 5 5 4 2" xfId="18396"/>
    <cellStyle name="SAPBEXHLevel3 3 5 5 5" xfId="18395"/>
    <cellStyle name="SAPBEXHLevel3 3 5 6" xfId="18394"/>
    <cellStyle name="SAPBEXHLevel3 3 5 6 2" xfId="18393"/>
    <cellStyle name="SAPBEXHLevel3 3 6" xfId="18392"/>
    <cellStyle name="SAPBEXHLevel3 3 6 2" xfId="18391"/>
    <cellStyle name="SAPBEXHLevel3 3 6 2 2" xfId="18390"/>
    <cellStyle name="SAPBEXHLevel3 3 6 2 2 2" xfId="18389"/>
    <cellStyle name="SAPBEXHLevel3 3 6 2 2 2 2" xfId="18388"/>
    <cellStyle name="SAPBEXHLevel3 3 6 2 2 3" xfId="18387"/>
    <cellStyle name="SAPBEXHLevel3 3 6 2 3" xfId="18386"/>
    <cellStyle name="SAPBEXHLevel3 3 6 2 3 2" xfId="18385"/>
    <cellStyle name="SAPBEXHLevel3 3 6 2 4" xfId="18384"/>
    <cellStyle name="SAPBEXHLevel3 3 7" xfId="18383"/>
    <cellStyle name="SAPBEXHLevel3 3 7 2" xfId="18382"/>
    <cellStyle name="SAPBEXHLevel3 3 7 2 2" xfId="18381"/>
    <cellStyle name="SAPBEXHLevel3 3 7 2 2 2" xfId="18380"/>
    <cellStyle name="SAPBEXHLevel3 3 7 2 2 2 2" xfId="18379"/>
    <cellStyle name="SAPBEXHLevel3 3 7 2 2 3" xfId="18378"/>
    <cellStyle name="SAPBEXHLevel3 3 7 2 3" xfId="18377"/>
    <cellStyle name="SAPBEXHLevel3 3 7 2 3 2" xfId="18376"/>
    <cellStyle name="SAPBEXHLevel3 3 7 2 4" xfId="18375"/>
    <cellStyle name="SAPBEXHLevel3 3 7 3" xfId="18374"/>
    <cellStyle name="SAPBEXHLevel3 3 7 3 2" xfId="18373"/>
    <cellStyle name="SAPBEXHLevel3 3 7 3 2 2" xfId="18372"/>
    <cellStyle name="SAPBEXHLevel3 3 7 3 3" xfId="18371"/>
    <cellStyle name="SAPBEXHLevel3 3 7 4" xfId="18370"/>
    <cellStyle name="SAPBEXHLevel3 3 7 4 2" xfId="18369"/>
    <cellStyle name="SAPBEXHLevel3 3 7 5" xfId="18368"/>
    <cellStyle name="SAPBEXHLevel3 4" xfId="18367"/>
    <cellStyle name="SAPBEXHLevel3 4 2" xfId="18366"/>
    <cellStyle name="SAPBEXHLevel3 4 2 2" xfId="18365"/>
    <cellStyle name="SAPBEXHLevel3 4 2 2 2" xfId="18364"/>
    <cellStyle name="SAPBEXHLevel3 4 2 2 2 2" xfId="18363"/>
    <cellStyle name="SAPBEXHLevel3 4 2 2 2 2 2" xfId="18362"/>
    <cellStyle name="SAPBEXHLevel3 4 2 2 2 2 2 2" xfId="18361"/>
    <cellStyle name="SAPBEXHLevel3 4 2 2 2 2 2 2 2" xfId="18360"/>
    <cellStyle name="SAPBEXHLevel3 4 2 2 2 2 2 3" xfId="18359"/>
    <cellStyle name="SAPBEXHLevel3 4 2 2 2 2 3" xfId="18358"/>
    <cellStyle name="SAPBEXHLevel3 4 2 2 2 2 3 2" xfId="18357"/>
    <cellStyle name="SAPBEXHLevel3 4 2 2 2 2 4" xfId="18356"/>
    <cellStyle name="SAPBEXHLevel3 4 2 2 2 3" xfId="18355"/>
    <cellStyle name="SAPBEXHLevel3 4 2 2 2 3 2" xfId="18354"/>
    <cellStyle name="SAPBEXHLevel3 4 2 2 3" xfId="18353"/>
    <cellStyle name="SAPBEXHLevel3 4 2 2 3 2" xfId="18352"/>
    <cellStyle name="SAPBEXHLevel3 4 2 2 3 2 2" xfId="18351"/>
    <cellStyle name="SAPBEXHLevel3 4 2 2 3 2 2 2" xfId="18350"/>
    <cellStyle name="SAPBEXHLevel3 4 2 2 3 2 2 2 2" xfId="18349"/>
    <cellStyle name="SAPBEXHLevel3 4 2 2 3 2 2 3" xfId="18348"/>
    <cellStyle name="SAPBEXHLevel3 4 2 2 3 2 3" xfId="18347"/>
    <cellStyle name="SAPBEXHLevel3 4 2 2 3 2 3 2" xfId="18346"/>
    <cellStyle name="SAPBEXHLevel3 4 2 2 3 2 4" xfId="18345"/>
    <cellStyle name="SAPBEXHLevel3 4 2 2 4" xfId="18344"/>
    <cellStyle name="SAPBEXHLevel3 4 2 2 4 2" xfId="18343"/>
    <cellStyle name="SAPBEXHLevel3 4 2 2 4 2 2" xfId="18342"/>
    <cellStyle name="SAPBEXHLevel3 4 2 2 4 2 2 2" xfId="18341"/>
    <cellStyle name="SAPBEXHLevel3 4 2 2 4 2 2 2 2" xfId="18340"/>
    <cellStyle name="SAPBEXHLevel3 4 2 2 4 2 2 3" xfId="18339"/>
    <cellStyle name="SAPBEXHLevel3 4 2 2 4 2 3" xfId="18338"/>
    <cellStyle name="SAPBEXHLevel3 4 2 2 4 2 3 2" xfId="18337"/>
    <cellStyle name="SAPBEXHLevel3 4 2 2 4 2 4" xfId="18336"/>
    <cellStyle name="SAPBEXHLevel3 4 2 2 4 3" xfId="18335"/>
    <cellStyle name="SAPBEXHLevel3 4 2 2 4 3 2" xfId="18334"/>
    <cellStyle name="SAPBEXHLevel3 4 2 2 4 4" xfId="18333"/>
    <cellStyle name="SAPBEXHLevel3 4 2 2 5" xfId="18332"/>
    <cellStyle name="SAPBEXHLevel3 4 2 2 5 2" xfId="18331"/>
    <cellStyle name="SAPBEXHLevel3 4 2 2 5 2 2" xfId="18330"/>
    <cellStyle name="SAPBEXHLevel3 4 2 2 5 2 2 2" xfId="18329"/>
    <cellStyle name="SAPBEXHLevel3 4 2 2 5 2 2 2 2" xfId="18328"/>
    <cellStyle name="SAPBEXHLevel3 4 2 2 5 2 2 3" xfId="18327"/>
    <cellStyle name="SAPBEXHLevel3 4 2 2 5 2 3" xfId="18326"/>
    <cellStyle name="SAPBEXHLevel3 4 2 2 5 2 3 2" xfId="18325"/>
    <cellStyle name="SAPBEXHLevel3 4 2 2 5 2 4" xfId="18324"/>
    <cellStyle name="SAPBEXHLevel3 4 2 2 5 3" xfId="18323"/>
    <cellStyle name="SAPBEXHLevel3 4 2 2 5 3 2" xfId="18322"/>
    <cellStyle name="SAPBEXHLevel3 4 2 2 5 3 2 2" xfId="18321"/>
    <cellStyle name="SAPBEXHLevel3 4 2 2 5 3 3" xfId="18320"/>
    <cellStyle name="SAPBEXHLevel3 4 2 2 5 4" xfId="18319"/>
    <cellStyle name="SAPBEXHLevel3 4 2 2 5 4 2" xfId="18318"/>
    <cellStyle name="SAPBEXHLevel3 4 2 2 5 5" xfId="18317"/>
    <cellStyle name="SAPBEXHLevel3 4 2 2 6" xfId="18316"/>
    <cellStyle name="SAPBEXHLevel3 4 2 2 6 2" xfId="18315"/>
    <cellStyle name="SAPBEXHLevel3 4 2 2 6 2 2" xfId="18314"/>
    <cellStyle name="SAPBEXHLevel3 4 2 2 6 2 2 2" xfId="18313"/>
    <cellStyle name="SAPBEXHLevel3 4 2 2 6 2 2 2 2" xfId="18312"/>
    <cellStyle name="SAPBEXHLevel3 4 2 2 6 2 2 3" xfId="18311"/>
    <cellStyle name="SAPBEXHLevel3 4 2 2 6 2 3" xfId="18310"/>
    <cellStyle name="SAPBEXHLevel3 4 2 2 6 2 3 2" xfId="18309"/>
    <cellStyle name="SAPBEXHLevel3 4 2 2 6 2 4" xfId="18308"/>
    <cellStyle name="SAPBEXHLevel3 4 2 2 6 3" xfId="18307"/>
    <cellStyle name="SAPBEXHLevel3 4 2 2 6 3 2" xfId="18306"/>
    <cellStyle name="SAPBEXHLevel3 4 2 2 6 4" xfId="18305"/>
    <cellStyle name="SAPBEXHLevel3 4 2 2 7" xfId="18304"/>
    <cellStyle name="SAPBEXHLevel3 4 2 2 7 2" xfId="18303"/>
    <cellStyle name="SAPBEXHLevel3 4 2 2 7 2 2" xfId="18302"/>
    <cellStyle name="SAPBEXHLevel3 4 2 2 7 2 2 2" xfId="18301"/>
    <cellStyle name="SAPBEXHLevel3 4 2 2 7 2 2 2 2" xfId="18300"/>
    <cellStyle name="SAPBEXHLevel3 4 2 2 7 2 2 3" xfId="18299"/>
    <cellStyle name="SAPBEXHLevel3 4 2 2 7 2 3" xfId="18298"/>
    <cellStyle name="SAPBEXHLevel3 4 2 2 7 2 3 2" xfId="18297"/>
    <cellStyle name="SAPBEXHLevel3 4 2 2 7 2 4" xfId="18296"/>
    <cellStyle name="SAPBEXHLevel3 4 2 2 7 3" xfId="18295"/>
    <cellStyle name="SAPBEXHLevel3 4 2 2 7 3 2" xfId="18294"/>
    <cellStyle name="SAPBEXHLevel3 4 2 2 7 3 2 2" xfId="18293"/>
    <cellStyle name="SAPBEXHLevel3 4 2 2 7 3 3" xfId="18292"/>
    <cellStyle name="SAPBEXHLevel3 4 2 2 7 4" xfId="18291"/>
    <cellStyle name="SAPBEXHLevel3 4 2 2 7 4 2" xfId="18290"/>
    <cellStyle name="SAPBEXHLevel3 4 2 2 7 5" xfId="18289"/>
    <cellStyle name="SAPBEXHLevel3 4 2 3" xfId="18288"/>
    <cellStyle name="SAPBEXHLevel3 4 2 3 2" xfId="18287"/>
    <cellStyle name="SAPBEXHLevel3 4 2 3 2 2" xfId="18286"/>
    <cellStyle name="SAPBEXHLevel3 4 2 3 2 2 2" xfId="18285"/>
    <cellStyle name="SAPBEXHLevel3 4 2 3 2 2 2 2" xfId="18284"/>
    <cellStyle name="SAPBEXHLevel3 4 2 3 2 2 3" xfId="18283"/>
    <cellStyle name="SAPBEXHLevel3 4 2 3 2 3" xfId="18282"/>
    <cellStyle name="SAPBEXHLevel3 4 2 3 2 3 2" xfId="18281"/>
    <cellStyle name="SAPBEXHLevel3 4 2 3 2 4" xfId="18280"/>
    <cellStyle name="SAPBEXHLevel3 4 2 3 3" xfId="18279"/>
    <cellStyle name="SAPBEXHLevel3 4 2 3 3 2" xfId="18278"/>
    <cellStyle name="SAPBEXHLevel3 4 2 4" xfId="18277"/>
    <cellStyle name="SAPBEXHLevel3 4 2 4 2" xfId="18276"/>
    <cellStyle name="SAPBEXHLevel3 4 2 4 2 2" xfId="18275"/>
    <cellStyle name="SAPBEXHLevel3 4 2 4 2 2 2" xfId="18274"/>
    <cellStyle name="SAPBEXHLevel3 4 2 4 2 2 2 2" xfId="18273"/>
    <cellStyle name="SAPBEXHLevel3 4 2 4 2 2 3" xfId="18272"/>
    <cellStyle name="SAPBEXHLevel3 4 2 4 2 3" xfId="18271"/>
    <cellStyle name="SAPBEXHLevel3 4 2 4 2 3 2" xfId="18270"/>
    <cellStyle name="SAPBEXHLevel3 4 2 4 2 4" xfId="18269"/>
    <cellStyle name="SAPBEXHLevel3 4 2 5" xfId="18268"/>
    <cellStyle name="SAPBEXHLevel3 4 2 5 2" xfId="18267"/>
    <cellStyle name="SAPBEXHLevel3 4 2 5 2 2" xfId="18266"/>
    <cellStyle name="SAPBEXHLevel3 4 2 5 2 2 2" xfId="18265"/>
    <cellStyle name="SAPBEXHLevel3 4 2 5 2 2 2 2" xfId="18264"/>
    <cellStyle name="SAPBEXHLevel3 4 2 5 2 2 3" xfId="18263"/>
    <cellStyle name="SAPBEXHLevel3 4 2 5 2 3" xfId="18262"/>
    <cellStyle name="SAPBEXHLevel3 4 2 5 2 3 2" xfId="18261"/>
    <cellStyle name="SAPBEXHLevel3 4 2 5 2 4" xfId="18260"/>
    <cellStyle name="SAPBEXHLevel3 4 2 5 3" xfId="18259"/>
    <cellStyle name="SAPBEXHLevel3 4 2 5 3 2" xfId="18258"/>
    <cellStyle name="SAPBEXHLevel3 4 2 5 4" xfId="18257"/>
    <cellStyle name="SAPBEXHLevel3 4 2 6" xfId="18256"/>
    <cellStyle name="SAPBEXHLevel3 4 2 6 2" xfId="18255"/>
    <cellStyle name="SAPBEXHLevel3 4 2 6 2 2" xfId="18254"/>
    <cellStyle name="SAPBEXHLevel3 4 2 6 2 2 2" xfId="18253"/>
    <cellStyle name="SAPBEXHLevel3 4 2 6 2 2 2 2" xfId="18252"/>
    <cellStyle name="SAPBEXHLevel3 4 2 6 2 2 3" xfId="18251"/>
    <cellStyle name="SAPBEXHLevel3 4 2 6 2 3" xfId="18250"/>
    <cellStyle name="SAPBEXHLevel3 4 2 6 2 3 2" xfId="18249"/>
    <cellStyle name="SAPBEXHLevel3 4 2 6 2 4" xfId="18248"/>
    <cellStyle name="SAPBEXHLevel3 4 2 6 3" xfId="18247"/>
    <cellStyle name="SAPBEXHLevel3 4 2 6 3 2" xfId="18246"/>
    <cellStyle name="SAPBEXHLevel3 4 2 6 3 2 2" xfId="18245"/>
    <cellStyle name="SAPBEXHLevel3 4 2 6 3 3" xfId="18244"/>
    <cellStyle name="SAPBEXHLevel3 4 2 6 4" xfId="18243"/>
    <cellStyle name="SAPBEXHLevel3 4 2 6 4 2" xfId="18242"/>
    <cellStyle name="SAPBEXHLevel3 4 2 6 5" xfId="18241"/>
    <cellStyle name="SAPBEXHLevel3 4 2 7" xfId="18240"/>
    <cellStyle name="SAPBEXHLevel3 4 2 7 2" xfId="18239"/>
    <cellStyle name="SAPBEXHLevel3 4 2 7 2 2" xfId="18238"/>
    <cellStyle name="SAPBEXHLevel3 4 2 7 2 2 2" xfId="18237"/>
    <cellStyle name="SAPBEXHLevel3 4 2 7 2 2 2 2" xfId="18236"/>
    <cellStyle name="SAPBEXHLevel3 4 2 7 2 2 3" xfId="18235"/>
    <cellStyle name="SAPBEXHLevel3 4 2 7 2 3" xfId="18234"/>
    <cellStyle name="SAPBEXHLevel3 4 2 7 2 3 2" xfId="18233"/>
    <cellStyle name="SAPBEXHLevel3 4 2 7 2 4" xfId="18232"/>
    <cellStyle name="SAPBEXHLevel3 4 2 7 3" xfId="18231"/>
    <cellStyle name="SAPBEXHLevel3 4 2 7 3 2" xfId="18230"/>
    <cellStyle name="SAPBEXHLevel3 4 2 7 4" xfId="18229"/>
    <cellStyle name="SAPBEXHLevel3 4 2 8" xfId="18228"/>
    <cellStyle name="SAPBEXHLevel3 4 2 8 2" xfId="18227"/>
    <cellStyle name="SAPBEXHLevel3 4 2 8 2 2" xfId="18226"/>
    <cellStyle name="SAPBEXHLevel3 4 2 8 2 2 2" xfId="18225"/>
    <cellStyle name="SAPBEXHLevel3 4 2 8 2 2 2 2" xfId="18224"/>
    <cellStyle name="SAPBEXHLevel3 4 2 8 2 2 3" xfId="18223"/>
    <cellStyle name="SAPBEXHLevel3 4 2 8 2 3" xfId="18222"/>
    <cellStyle name="SAPBEXHLevel3 4 2 8 2 3 2" xfId="18221"/>
    <cellStyle name="SAPBEXHLevel3 4 2 8 2 4" xfId="18220"/>
    <cellStyle name="SAPBEXHLevel3 4 2 8 3" xfId="18219"/>
    <cellStyle name="SAPBEXHLevel3 4 2 8 3 2" xfId="18218"/>
    <cellStyle name="SAPBEXHLevel3 4 2 8 3 2 2" xfId="18217"/>
    <cellStyle name="SAPBEXHLevel3 4 2 8 3 3" xfId="18216"/>
    <cellStyle name="SAPBEXHLevel3 4 2 8 4" xfId="18215"/>
    <cellStyle name="SAPBEXHLevel3 4 2 8 4 2" xfId="18214"/>
    <cellStyle name="SAPBEXHLevel3 4 2 8 5" xfId="18213"/>
    <cellStyle name="SAPBEXHLevel3 4 3" xfId="18212"/>
    <cellStyle name="SAPBEXHLevel3 4 3 2" xfId="18211"/>
    <cellStyle name="SAPBEXHLevel3 4 3 2 2" xfId="18210"/>
    <cellStyle name="SAPBEXHLevel3 4 3 2 2 2" xfId="18209"/>
    <cellStyle name="SAPBEXHLevel3 4 3 2 2 2 2" xfId="18208"/>
    <cellStyle name="SAPBEXHLevel3 4 3 2 2 2 2 2" xfId="18207"/>
    <cellStyle name="SAPBEXHLevel3 4 3 2 2 2 3" xfId="18206"/>
    <cellStyle name="SAPBEXHLevel3 4 3 2 2 3" xfId="18205"/>
    <cellStyle name="SAPBEXHLevel3 4 3 2 2 3 2" xfId="18204"/>
    <cellStyle name="SAPBEXHLevel3 4 3 2 2 4" xfId="18203"/>
    <cellStyle name="SAPBEXHLevel3 4 3 2 3" xfId="18202"/>
    <cellStyle name="SAPBEXHLevel3 4 3 2 3 2" xfId="18201"/>
    <cellStyle name="SAPBEXHLevel3 4 3 3" xfId="18200"/>
    <cellStyle name="SAPBEXHLevel3 4 3 3 2" xfId="18199"/>
    <cellStyle name="SAPBEXHLevel3 4 3 3 2 2" xfId="18198"/>
    <cellStyle name="SAPBEXHLevel3 4 3 3 2 2 2" xfId="18197"/>
    <cellStyle name="SAPBEXHLevel3 4 3 3 2 2 2 2" xfId="18196"/>
    <cellStyle name="SAPBEXHLevel3 4 3 3 2 2 3" xfId="18195"/>
    <cellStyle name="SAPBEXHLevel3 4 3 3 2 3" xfId="18194"/>
    <cellStyle name="SAPBEXHLevel3 4 3 3 2 3 2" xfId="18193"/>
    <cellStyle name="SAPBEXHLevel3 4 3 3 2 4" xfId="18192"/>
    <cellStyle name="SAPBEXHLevel3 4 3 4" xfId="18191"/>
    <cellStyle name="SAPBEXHLevel3 4 3 4 2" xfId="18190"/>
    <cellStyle name="SAPBEXHLevel3 4 3 4 2 2" xfId="18189"/>
    <cellStyle name="SAPBEXHLevel3 4 3 4 2 2 2" xfId="18188"/>
    <cellStyle name="SAPBEXHLevel3 4 3 4 2 2 2 2" xfId="18187"/>
    <cellStyle name="SAPBEXHLevel3 4 3 4 2 2 3" xfId="18186"/>
    <cellStyle name="SAPBEXHLevel3 4 3 4 2 3" xfId="18185"/>
    <cellStyle name="SAPBEXHLevel3 4 3 4 2 3 2" xfId="18184"/>
    <cellStyle name="SAPBEXHLevel3 4 3 4 2 4" xfId="18183"/>
    <cellStyle name="SAPBEXHLevel3 4 3 4 3" xfId="18182"/>
    <cellStyle name="SAPBEXHLevel3 4 3 4 3 2" xfId="18181"/>
    <cellStyle name="SAPBEXHLevel3 4 3 4 4" xfId="18180"/>
    <cellStyle name="SAPBEXHLevel3 4 3 5" xfId="18179"/>
    <cellStyle name="SAPBEXHLevel3 4 3 5 2" xfId="18178"/>
    <cellStyle name="SAPBEXHLevel3 4 3 5 2 2" xfId="18177"/>
    <cellStyle name="SAPBEXHLevel3 4 3 5 2 2 2" xfId="18176"/>
    <cellStyle name="SAPBEXHLevel3 4 3 5 2 2 2 2" xfId="18175"/>
    <cellStyle name="SAPBEXHLevel3 4 3 5 2 2 3" xfId="18174"/>
    <cellStyle name="SAPBEXHLevel3 4 3 5 2 3" xfId="18173"/>
    <cellStyle name="SAPBEXHLevel3 4 3 5 2 3 2" xfId="18172"/>
    <cellStyle name="SAPBEXHLevel3 4 3 5 2 4" xfId="18171"/>
    <cellStyle name="SAPBEXHLevel3 4 3 5 3" xfId="18170"/>
    <cellStyle name="SAPBEXHLevel3 4 3 5 3 2" xfId="18169"/>
    <cellStyle name="SAPBEXHLevel3 4 3 5 3 2 2" xfId="18168"/>
    <cellStyle name="SAPBEXHLevel3 4 3 5 3 3" xfId="18167"/>
    <cellStyle name="SAPBEXHLevel3 4 3 5 4" xfId="18166"/>
    <cellStyle name="SAPBEXHLevel3 4 3 5 4 2" xfId="18165"/>
    <cellStyle name="SAPBEXHLevel3 4 3 5 5" xfId="18164"/>
    <cellStyle name="SAPBEXHLevel3 4 3 6" xfId="18163"/>
    <cellStyle name="SAPBEXHLevel3 4 3 6 2" xfId="18162"/>
    <cellStyle name="SAPBEXHLevel3 4 3 6 2 2" xfId="18161"/>
    <cellStyle name="SAPBEXHLevel3 4 3 6 2 2 2" xfId="18160"/>
    <cellStyle name="SAPBEXHLevel3 4 3 6 2 2 2 2" xfId="18159"/>
    <cellStyle name="SAPBEXHLevel3 4 3 6 2 2 3" xfId="18158"/>
    <cellStyle name="SAPBEXHLevel3 4 3 6 2 3" xfId="18157"/>
    <cellStyle name="SAPBEXHLevel3 4 3 6 2 3 2" xfId="18156"/>
    <cellStyle name="SAPBEXHLevel3 4 3 6 2 4" xfId="18155"/>
    <cellStyle name="SAPBEXHLevel3 4 3 6 3" xfId="18154"/>
    <cellStyle name="SAPBEXHLevel3 4 3 6 3 2" xfId="18153"/>
    <cellStyle name="SAPBEXHLevel3 4 3 6 4" xfId="18152"/>
    <cellStyle name="SAPBEXHLevel3 4 3 7" xfId="18151"/>
    <cellStyle name="SAPBEXHLevel3 4 3 7 2" xfId="18150"/>
    <cellStyle name="SAPBEXHLevel3 4 3 7 2 2" xfId="18149"/>
    <cellStyle name="SAPBEXHLevel3 4 3 7 2 2 2" xfId="18148"/>
    <cellStyle name="SAPBEXHLevel3 4 3 7 2 2 2 2" xfId="18147"/>
    <cellStyle name="SAPBEXHLevel3 4 3 7 2 2 3" xfId="18146"/>
    <cellStyle name="SAPBEXHLevel3 4 3 7 2 3" xfId="18145"/>
    <cellStyle name="SAPBEXHLevel3 4 3 7 2 3 2" xfId="18144"/>
    <cellStyle name="SAPBEXHLevel3 4 3 7 2 4" xfId="18143"/>
    <cellStyle name="SAPBEXHLevel3 4 3 7 3" xfId="18142"/>
    <cellStyle name="SAPBEXHLevel3 4 3 7 3 2" xfId="18141"/>
    <cellStyle name="SAPBEXHLevel3 4 3 7 3 2 2" xfId="18140"/>
    <cellStyle name="SAPBEXHLevel3 4 3 7 3 3" xfId="18139"/>
    <cellStyle name="SAPBEXHLevel3 4 3 7 4" xfId="18138"/>
    <cellStyle name="SAPBEXHLevel3 4 3 7 4 2" xfId="18137"/>
    <cellStyle name="SAPBEXHLevel3 4 3 7 5" xfId="18136"/>
    <cellStyle name="SAPBEXHLevel3 4 4" xfId="18135"/>
    <cellStyle name="SAPBEXHLevel3 4 4 2" xfId="18134"/>
    <cellStyle name="SAPBEXHLevel3 4 4 2 2" xfId="18133"/>
    <cellStyle name="SAPBEXHLevel3 4 4 2 2 2" xfId="18132"/>
    <cellStyle name="SAPBEXHLevel3 4 4 2 2 2 2" xfId="18131"/>
    <cellStyle name="SAPBEXHLevel3 4 4 2 2 3" xfId="18130"/>
    <cellStyle name="SAPBEXHLevel3 4 4 2 3" xfId="18129"/>
    <cellStyle name="SAPBEXHLevel3 4 4 2 3 2" xfId="18128"/>
    <cellStyle name="SAPBEXHLevel3 4 4 2 4" xfId="18127"/>
    <cellStyle name="SAPBEXHLevel3 4 4 3" xfId="18126"/>
    <cellStyle name="SAPBEXHLevel3 4 4 3 2" xfId="18125"/>
    <cellStyle name="SAPBEXHLevel3 4 5" xfId="18124"/>
    <cellStyle name="SAPBEXHLevel3 4 5 2" xfId="18123"/>
    <cellStyle name="SAPBEXHLevel3 4 5 2 2" xfId="18122"/>
    <cellStyle name="SAPBEXHLevel3 4 5 2 2 2" xfId="18121"/>
    <cellStyle name="SAPBEXHLevel3 4 5 2 2 2 2" xfId="18120"/>
    <cellStyle name="SAPBEXHLevel3 4 5 2 2 3" xfId="18119"/>
    <cellStyle name="SAPBEXHLevel3 4 5 2 3" xfId="18118"/>
    <cellStyle name="SAPBEXHLevel3 4 5 2 3 2" xfId="18117"/>
    <cellStyle name="SAPBEXHLevel3 4 5 2 4" xfId="18116"/>
    <cellStyle name="SAPBEXHLevel3 4 6" xfId="18115"/>
    <cellStyle name="SAPBEXHLevel3 4 6 2" xfId="18114"/>
    <cellStyle name="SAPBEXHLevel3 4 6 2 2" xfId="18113"/>
    <cellStyle name="SAPBEXHLevel3 4 6 2 2 2" xfId="18112"/>
    <cellStyle name="SAPBEXHLevel3 4 6 2 2 2 2" xfId="18111"/>
    <cellStyle name="SAPBEXHLevel3 4 6 2 2 3" xfId="18110"/>
    <cellStyle name="SAPBEXHLevel3 4 6 2 3" xfId="18109"/>
    <cellStyle name="SAPBEXHLevel3 4 6 2 3 2" xfId="18108"/>
    <cellStyle name="SAPBEXHLevel3 4 6 2 4" xfId="18107"/>
    <cellStyle name="SAPBEXHLevel3 4 6 3" xfId="18106"/>
    <cellStyle name="SAPBEXHLevel3 4 6 3 2" xfId="18105"/>
    <cellStyle name="SAPBEXHLevel3 4 6 4" xfId="18104"/>
    <cellStyle name="SAPBEXHLevel3 4 7" xfId="18103"/>
    <cellStyle name="SAPBEXHLevel3 4 7 2" xfId="18102"/>
    <cellStyle name="SAPBEXHLevel3 4 7 2 2" xfId="18101"/>
    <cellStyle name="SAPBEXHLevel3 4 7 2 2 2" xfId="18100"/>
    <cellStyle name="SAPBEXHLevel3 4 7 2 2 2 2" xfId="18099"/>
    <cellStyle name="SAPBEXHLevel3 4 7 2 2 3" xfId="18098"/>
    <cellStyle name="SAPBEXHLevel3 4 7 2 3" xfId="18097"/>
    <cellStyle name="SAPBEXHLevel3 4 7 2 3 2" xfId="18096"/>
    <cellStyle name="SAPBEXHLevel3 4 7 2 4" xfId="18095"/>
    <cellStyle name="SAPBEXHLevel3 4 7 3" xfId="18094"/>
    <cellStyle name="SAPBEXHLevel3 4 7 3 2" xfId="18093"/>
    <cellStyle name="SAPBEXHLevel3 4 7 3 2 2" xfId="18092"/>
    <cellStyle name="SAPBEXHLevel3 4 7 3 3" xfId="18091"/>
    <cellStyle name="SAPBEXHLevel3 4 7 4" xfId="18090"/>
    <cellStyle name="SAPBEXHLevel3 4 7 4 2" xfId="18089"/>
    <cellStyle name="SAPBEXHLevel3 4 7 5" xfId="18088"/>
    <cellStyle name="SAPBEXHLevel3 4 8" xfId="18087"/>
    <cellStyle name="SAPBEXHLevel3 4 8 2" xfId="18086"/>
    <cellStyle name="SAPBEXHLevel3 4 8 2 2" xfId="18085"/>
    <cellStyle name="SAPBEXHLevel3 4 8 2 2 2" xfId="18084"/>
    <cellStyle name="SAPBEXHLevel3 4 8 2 2 2 2" xfId="18083"/>
    <cellStyle name="SAPBEXHLevel3 4 8 2 2 3" xfId="18082"/>
    <cellStyle name="SAPBEXHLevel3 4 8 2 3" xfId="18081"/>
    <cellStyle name="SAPBEXHLevel3 4 8 2 3 2" xfId="18080"/>
    <cellStyle name="SAPBEXHLevel3 4 8 2 4" xfId="18079"/>
    <cellStyle name="SAPBEXHLevel3 4 8 3" xfId="18078"/>
    <cellStyle name="SAPBEXHLevel3 4 8 3 2" xfId="18077"/>
    <cellStyle name="SAPBEXHLevel3 4 8 4" xfId="18076"/>
    <cellStyle name="SAPBEXHLevel3 4 9" xfId="18075"/>
    <cellStyle name="SAPBEXHLevel3 4 9 2" xfId="18074"/>
    <cellStyle name="SAPBEXHLevel3 4 9 2 2" xfId="18073"/>
    <cellStyle name="SAPBEXHLevel3 4 9 2 2 2" xfId="18072"/>
    <cellStyle name="SAPBEXHLevel3 4 9 2 2 2 2" xfId="18071"/>
    <cellStyle name="SAPBEXHLevel3 4 9 2 2 3" xfId="18070"/>
    <cellStyle name="SAPBEXHLevel3 4 9 2 3" xfId="18069"/>
    <cellStyle name="SAPBEXHLevel3 4 9 2 3 2" xfId="18068"/>
    <cellStyle name="SAPBEXHLevel3 4 9 2 4" xfId="18067"/>
    <cellStyle name="SAPBEXHLevel3 4 9 3" xfId="18066"/>
    <cellStyle name="SAPBEXHLevel3 4 9 3 2" xfId="18065"/>
    <cellStyle name="SAPBEXHLevel3 4 9 3 2 2" xfId="18064"/>
    <cellStyle name="SAPBEXHLevel3 4 9 3 3" xfId="18063"/>
    <cellStyle name="SAPBEXHLevel3 4 9 4" xfId="18062"/>
    <cellStyle name="SAPBEXHLevel3 4 9 4 2" xfId="18061"/>
    <cellStyle name="SAPBEXHLevel3 4 9 5" xfId="18060"/>
    <cellStyle name="SAPBEXHLevel3 5" xfId="18059"/>
    <cellStyle name="SAPBEXHLevel3 5 2" xfId="18058"/>
    <cellStyle name="SAPBEXHLevel3 5 2 2" xfId="18057"/>
    <cellStyle name="SAPBEXHLevel3 5 2 2 2" xfId="18056"/>
    <cellStyle name="SAPBEXHLevel3 5 2 2 2 2" xfId="18055"/>
    <cellStyle name="SAPBEXHLevel3 5 2 2 2 2 2" xfId="18054"/>
    <cellStyle name="SAPBEXHLevel3 5 2 2 2 2 2 2" xfId="18053"/>
    <cellStyle name="SAPBEXHLevel3 5 2 2 2 2 3" xfId="18052"/>
    <cellStyle name="SAPBEXHLevel3 5 2 2 2 3" xfId="18051"/>
    <cellStyle name="SAPBEXHLevel3 5 2 2 2 3 2" xfId="18050"/>
    <cellStyle name="SAPBEXHLevel3 5 2 2 2 4" xfId="18049"/>
    <cellStyle name="SAPBEXHLevel3 5 2 2 3" xfId="18048"/>
    <cellStyle name="SAPBEXHLevel3 5 2 2 3 2" xfId="18047"/>
    <cellStyle name="SAPBEXHLevel3 5 2 3" xfId="18046"/>
    <cellStyle name="SAPBEXHLevel3 5 2 3 2" xfId="18045"/>
    <cellStyle name="SAPBEXHLevel3 5 2 3 2 2" xfId="18044"/>
    <cellStyle name="SAPBEXHLevel3 5 2 3 2 2 2" xfId="18043"/>
    <cellStyle name="SAPBEXHLevel3 5 2 3 2 2 2 2" xfId="18042"/>
    <cellStyle name="SAPBEXHLevel3 5 2 3 2 2 3" xfId="18041"/>
    <cellStyle name="SAPBEXHLevel3 5 2 3 2 3" xfId="18040"/>
    <cellStyle name="SAPBEXHLevel3 5 2 3 2 3 2" xfId="18039"/>
    <cellStyle name="SAPBEXHLevel3 5 2 3 2 4" xfId="18038"/>
    <cellStyle name="SAPBEXHLevel3 5 2 4" xfId="18037"/>
    <cellStyle name="SAPBEXHLevel3 5 2 4 2" xfId="18036"/>
    <cellStyle name="SAPBEXHLevel3 5 2 4 2 2" xfId="18035"/>
    <cellStyle name="SAPBEXHLevel3 5 2 4 2 2 2" xfId="18034"/>
    <cellStyle name="SAPBEXHLevel3 5 2 4 2 2 2 2" xfId="18033"/>
    <cellStyle name="SAPBEXHLevel3 5 2 4 2 2 3" xfId="18032"/>
    <cellStyle name="SAPBEXHLevel3 5 2 4 2 3" xfId="18031"/>
    <cellStyle name="SAPBEXHLevel3 5 2 4 2 3 2" xfId="18030"/>
    <cellStyle name="SAPBEXHLevel3 5 2 4 2 4" xfId="18029"/>
    <cellStyle name="SAPBEXHLevel3 5 2 4 3" xfId="18028"/>
    <cellStyle name="SAPBEXHLevel3 5 2 4 3 2" xfId="18027"/>
    <cellStyle name="SAPBEXHLevel3 5 2 4 4" xfId="18026"/>
    <cellStyle name="SAPBEXHLevel3 5 2 5" xfId="18025"/>
    <cellStyle name="SAPBEXHLevel3 5 2 5 2" xfId="18024"/>
    <cellStyle name="SAPBEXHLevel3 5 2 5 2 2" xfId="18023"/>
    <cellStyle name="SAPBEXHLevel3 5 2 5 2 2 2" xfId="18022"/>
    <cellStyle name="SAPBEXHLevel3 5 2 5 2 2 2 2" xfId="18021"/>
    <cellStyle name="SAPBEXHLevel3 5 2 5 2 2 3" xfId="18020"/>
    <cellStyle name="SAPBEXHLevel3 5 2 5 2 3" xfId="18019"/>
    <cellStyle name="SAPBEXHLevel3 5 2 5 2 3 2" xfId="18018"/>
    <cellStyle name="SAPBEXHLevel3 5 2 5 2 4" xfId="18017"/>
    <cellStyle name="SAPBEXHLevel3 5 2 5 3" xfId="18016"/>
    <cellStyle name="SAPBEXHLevel3 5 2 5 3 2" xfId="18015"/>
    <cellStyle name="SAPBEXHLevel3 5 2 5 3 2 2" xfId="18014"/>
    <cellStyle name="SAPBEXHLevel3 5 2 5 3 3" xfId="18013"/>
    <cellStyle name="SAPBEXHLevel3 5 2 5 4" xfId="18012"/>
    <cellStyle name="SAPBEXHLevel3 5 2 5 4 2" xfId="18011"/>
    <cellStyle name="SAPBEXHLevel3 5 2 5 5" xfId="18010"/>
    <cellStyle name="SAPBEXHLevel3 5 2 6" xfId="18009"/>
    <cellStyle name="SAPBEXHLevel3 5 2 6 2" xfId="18008"/>
    <cellStyle name="SAPBEXHLevel3 5 2 6 2 2" xfId="18007"/>
    <cellStyle name="SAPBEXHLevel3 5 2 6 2 2 2" xfId="18006"/>
    <cellStyle name="SAPBEXHLevel3 5 2 6 2 2 2 2" xfId="18005"/>
    <cellStyle name="SAPBEXHLevel3 5 2 6 2 2 3" xfId="18004"/>
    <cellStyle name="SAPBEXHLevel3 5 2 6 2 3" xfId="18003"/>
    <cellStyle name="SAPBEXHLevel3 5 2 6 2 3 2" xfId="18002"/>
    <cellStyle name="SAPBEXHLevel3 5 2 6 2 4" xfId="18001"/>
    <cellStyle name="SAPBEXHLevel3 5 2 6 3" xfId="18000"/>
    <cellStyle name="SAPBEXHLevel3 5 2 6 3 2" xfId="17999"/>
    <cellStyle name="SAPBEXHLevel3 5 2 6 4" xfId="17998"/>
    <cellStyle name="SAPBEXHLevel3 5 2 7" xfId="17997"/>
    <cellStyle name="SAPBEXHLevel3 5 2 7 2" xfId="17996"/>
    <cellStyle name="SAPBEXHLevel3 5 2 7 2 2" xfId="17995"/>
    <cellStyle name="SAPBEXHLevel3 5 2 7 2 2 2" xfId="17994"/>
    <cellStyle name="SAPBEXHLevel3 5 2 7 2 2 2 2" xfId="17993"/>
    <cellStyle name="SAPBEXHLevel3 5 2 7 2 2 3" xfId="17992"/>
    <cellStyle name="SAPBEXHLevel3 5 2 7 2 3" xfId="17991"/>
    <cellStyle name="SAPBEXHLevel3 5 2 7 2 3 2" xfId="17990"/>
    <cellStyle name="SAPBEXHLevel3 5 2 7 2 4" xfId="17989"/>
    <cellStyle name="SAPBEXHLevel3 5 2 7 3" xfId="17988"/>
    <cellStyle name="SAPBEXHLevel3 5 2 7 3 2" xfId="17987"/>
    <cellStyle name="SAPBEXHLevel3 5 2 7 3 2 2" xfId="17986"/>
    <cellStyle name="SAPBEXHLevel3 5 2 7 3 3" xfId="17985"/>
    <cellStyle name="SAPBEXHLevel3 5 2 7 4" xfId="17984"/>
    <cellStyle name="SAPBEXHLevel3 5 2 7 4 2" xfId="17983"/>
    <cellStyle name="SAPBEXHLevel3 5 2 7 5" xfId="17982"/>
    <cellStyle name="SAPBEXHLevel3 5 3" xfId="17981"/>
    <cellStyle name="SAPBEXHLevel3 5 3 2" xfId="17980"/>
    <cellStyle name="SAPBEXHLevel3 5 3 2 2" xfId="17979"/>
    <cellStyle name="SAPBEXHLevel3 5 3 2 2 2" xfId="17978"/>
    <cellStyle name="SAPBEXHLevel3 5 3 2 2 2 2" xfId="17977"/>
    <cellStyle name="SAPBEXHLevel3 5 3 2 2 3" xfId="17976"/>
    <cellStyle name="SAPBEXHLevel3 5 3 2 3" xfId="17975"/>
    <cellStyle name="SAPBEXHLevel3 5 3 2 3 2" xfId="17974"/>
    <cellStyle name="SAPBEXHLevel3 5 3 2 4" xfId="17973"/>
    <cellStyle name="SAPBEXHLevel3 5 3 3" xfId="17972"/>
    <cellStyle name="SAPBEXHLevel3 5 3 3 2" xfId="17971"/>
    <cellStyle name="SAPBEXHLevel3 5 4" xfId="17970"/>
    <cellStyle name="SAPBEXHLevel3 5 4 2" xfId="17969"/>
    <cellStyle name="SAPBEXHLevel3 5 4 2 2" xfId="17968"/>
    <cellStyle name="SAPBEXHLevel3 5 4 2 2 2" xfId="17967"/>
    <cellStyle name="SAPBEXHLevel3 5 4 2 2 2 2" xfId="17966"/>
    <cellStyle name="SAPBEXHLevel3 5 4 2 2 3" xfId="17965"/>
    <cellStyle name="SAPBEXHLevel3 5 4 2 3" xfId="17964"/>
    <cellStyle name="SAPBEXHLevel3 5 4 2 3 2" xfId="17963"/>
    <cellStyle name="SAPBEXHLevel3 5 4 2 4" xfId="17962"/>
    <cellStyle name="SAPBEXHLevel3 5 5" xfId="17961"/>
    <cellStyle name="SAPBEXHLevel3 5 5 2" xfId="17960"/>
    <cellStyle name="SAPBEXHLevel3 5 5 2 2" xfId="17959"/>
    <cellStyle name="SAPBEXHLevel3 5 5 2 2 2" xfId="17958"/>
    <cellStyle name="SAPBEXHLevel3 5 5 2 2 2 2" xfId="17957"/>
    <cellStyle name="SAPBEXHLevel3 5 5 2 2 3" xfId="17956"/>
    <cellStyle name="SAPBEXHLevel3 5 5 2 3" xfId="17955"/>
    <cellStyle name="SAPBEXHLevel3 5 5 2 3 2" xfId="17954"/>
    <cellStyle name="SAPBEXHLevel3 5 5 2 4" xfId="17953"/>
    <cellStyle name="SAPBEXHLevel3 5 5 3" xfId="17952"/>
    <cellStyle name="SAPBEXHLevel3 5 5 3 2" xfId="17951"/>
    <cellStyle name="SAPBEXHLevel3 5 5 4" xfId="17950"/>
    <cellStyle name="SAPBEXHLevel3 5 6" xfId="17949"/>
    <cellStyle name="SAPBEXHLevel3 5 6 2" xfId="17948"/>
    <cellStyle name="SAPBEXHLevel3 5 6 2 2" xfId="17947"/>
    <cellStyle name="SAPBEXHLevel3 5 6 2 2 2" xfId="17946"/>
    <cellStyle name="SAPBEXHLevel3 5 6 2 2 2 2" xfId="17945"/>
    <cellStyle name="SAPBEXHLevel3 5 6 2 2 3" xfId="17944"/>
    <cellStyle name="SAPBEXHLevel3 5 6 2 3" xfId="17943"/>
    <cellStyle name="SAPBEXHLevel3 5 6 2 3 2" xfId="17942"/>
    <cellStyle name="SAPBEXHLevel3 5 6 2 4" xfId="17941"/>
    <cellStyle name="SAPBEXHLevel3 5 6 3" xfId="17940"/>
    <cellStyle name="SAPBEXHLevel3 5 6 3 2" xfId="17939"/>
    <cellStyle name="SAPBEXHLevel3 5 6 3 2 2" xfId="17938"/>
    <cellStyle name="SAPBEXHLevel3 5 6 3 3" xfId="17937"/>
    <cellStyle name="SAPBEXHLevel3 5 6 4" xfId="17936"/>
    <cellStyle name="SAPBEXHLevel3 5 6 4 2" xfId="17935"/>
    <cellStyle name="SAPBEXHLevel3 5 6 5" xfId="17934"/>
    <cellStyle name="SAPBEXHLevel3 5 7" xfId="17933"/>
    <cellStyle name="SAPBEXHLevel3 5 7 2" xfId="17932"/>
    <cellStyle name="SAPBEXHLevel3 5 7 2 2" xfId="17931"/>
    <cellStyle name="SAPBEXHLevel3 5 7 2 2 2" xfId="17930"/>
    <cellStyle name="SAPBEXHLevel3 5 7 2 2 2 2" xfId="17929"/>
    <cellStyle name="SAPBEXHLevel3 5 7 2 2 3" xfId="17928"/>
    <cellStyle name="SAPBEXHLevel3 5 7 2 3" xfId="17927"/>
    <cellStyle name="SAPBEXHLevel3 5 7 2 3 2" xfId="17926"/>
    <cellStyle name="SAPBEXHLevel3 5 7 2 4" xfId="17925"/>
    <cellStyle name="SAPBEXHLevel3 5 7 3" xfId="17924"/>
    <cellStyle name="SAPBEXHLevel3 5 7 3 2" xfId="17923"/>
    <cellStyle name="SAPBEXHLevel3 5 7 4" xfId="17922"/>
    <cellStyle name="SAPBEXHLevel3 5 8" xfId="17921"/>
    <cellStyle name="SAPBEXHLevel3 5 8 2" xfId="17920"/>
    <cellStyle name="SAPBEXHLevel3 5 8 2 2" xfId="17919"/>
    <cellStyle name="SAPBEXHLevel3 5 8 2 2 2" xfId="17918"/>
    <cellStyle name="SAPBEXHLevel3 5 8 2 2 2 2" xfId="17917"/>
    <cellStyle name="SAPBEXHLevel3 5 8 2 2 3" xfId="17916"/>
    <cellStyle name="SAPBEXHLevel3 5 8 2 3" xfId="17915"/>
    <cellStyle name="SAPBEXHLevel3 5 8 2 3 2" xfId="17914"/>
    <cellStyle name="SAPBEXHLevel3 5 8 2 4" xfId="17913"/>
    <cellStyle name="SAPBEXHLevel3 5 8 3" xfId="17912"/>
    <cellStyle name="SAPBEXHLevel3 5 8 3 2" xfId="17911"/>
    <cellStyle name="SAPBEXHLevel3 5 8 3 2 2" xfId="17910"/>
    <cellStyle name="SAPBEXHLevel3 5 8 3 3" xfId="17909"/>
    <cellStyle name="SAPBEXHLevel3 5 8 4" xfId="17908"/>
    <cellStyle name="SAPBEXHLevel3 5 8 4 2" xfId="17907"/>
    <cellStyle name="SAPBEXHLevel3 5 8 5" xfId="17906"/>
    <cellStyle name="SAPBEXHLevel3 6" xfId="17905"/>
    <cellStyle name="SAPBEXHLevel3 6 2" xfId="17904"/>
    <cellStyle name="SAPBEXHLevel3 6 2 2" xfId="17903"/>
    <cellStyle name="SAPBEXHLevel3 6 2 2 2" xfId="17902"/>
    <cellStyle name="SAPBEXHLevel3 6 2 2 2 2" xfId="17901"/>
    <cellStyle name="SAPBEXHLevel3 6 2 2 2 2 2" xfId="17900"/>
    <cellStyle name="SAPBEXHLevel3 6 2 2 2 2 2 2" xfId="17899"/>
    <cellStyle name="SAPBEXHLevel3 6 2 2 2 2 3" xfId="17898"/>
    <cellStyle name="SAPBEXHLevel3 6 2 2 2 3" xfId="17897"/>
    <cellStyle name="SAPBEXHLevel3 6 2 2 2 3 2" xfId="17896"/>
    <cellStyle name="SAPBEXHLevel3 6 2 2 2 4" xfId="17895"/>
    <cellStyle name="SAPBEXHLevel3 6 2 2 3" xfId="17894"/>
    <cellStyle name="SAPBEXHLevel3 6 2 2 3 2" xfId="17893"/>
    <cellStyle name="SAPBEXHLevel3 6 2 3" xfId="17892"/>
    <cellStyle name="SAPBEXHLevel3 6 2 3 2" xfId="17891"/>
    <cellStyle name="SAPBEXHLevel3 6 2 3 2 2" xfId="17890"/>
    <cellStyle name="SAPBEXHLevel3 6 2 3 2 2 2" xfId="17889"/>
    <cellStyle name="SAPBEXHLevel3 6 2 3 2 2 2 2" xfId="17888"/>
    <cellStyle name="SAPBEXHLevel3 6 2 3 2 2 3" xfId="17887"/>
    <cellStyle name="SAPBEXHLevel3 6 2 3 2 3" xfId="17886"/>
    <cellStyle name="SAPBEXHLevel3 6 2 3 2 3 2" xfId="17885"/>
    <cellStyle name="SAPBEXHLevel3 6 2 3 2 4" xfId="17884"/>
    <cellStyle name="SAPBEXHLevel3 6 2 4" xfId="17883"/>
    <cellStyle name="SAPBEXHLevel3 6 2 4 2" xfId="17882"/>
    <cellStyle name="SAPBEXHLevel3 6 2 4 2 2" xfId="17881"/>
    <cellStyle name="SAPBEXHLevel3 6 2 4 2 2 2" xfId="17880"/>
    <cellStyle name="SAPBEXHLevel3 6 2 4 2 2 2 2" xfId="17879"/>
    <cellStyle name="SAPBEXHLevel3 6 2 4 2 2 3" xfId="17878"/>
    <cellStyle name="SAPBEXHLevel3 6 2 4 2 3" xfId="17877"/>
    <cellStyle name="SAPBEXHLevel3 6 2 4 2 3 2" xfId="17876"/>
    <cellStyle name="SAPBEXHLevel3 6 2 4 2 4" xfId="17875"/>
    <cellStyle name="SAPBEXHLevel3 6 2 4 3" xfId="17874"/>
    <cellStyle name="SAPBEXHLevel3 6 2 4 3 2" xfId="17873"/>
    <cellStyle name="SAPBEXHLevel3 6 2 4 4" xfId="17872"/>
    <cellStyle name="SAPBEXHLevel3 6 2 5" xfId="17871"/>
    <cellStyle name="SAPBEXHLevel3 6 2 5 2" xfId="17870"/>
    <cellStyle name="SAPBEXHLevel3 6 2 5 2 2" xfId="17869"/>
    <cellStyle name="SAPBEXHLevel3 6 2 5 2 2 2" xfId="17868"/>
    <cellStyle name="SAPBEXHLevel3 6 2 5 2 2 2 2" xfId="17867"/>
    <cellStyle name="SAPBEXHLevel3 6 2 5 2 2 3" xfId="17866"/>
    <cellStyle name="SAPBEXHLevel3 6 2 5 2 3" xfId="17865"/>
    <cellStyle name="SAPBEXHLevel3 6 2 5 2 3 2" xfId="17864"/>
    <cellStyle name="SAPBEXHLevel3 6 2 5 2 4" xfId="17863"/>
    <cellStyle name="SAPBEXHLevel3 6 2 5 3" xfId="17862"/>
    <cellStyle name="SAPBEXHLevel3 6 2 5 3 2" xfId="17861"/>
    <cellStyle name="SAPBEXHLevel3 6 2 5 3 2 2" xfId="17860"/>
    <cellStyle name="SAPBEXHLevel3 6 2 5 3 3" xfId="17859"/>
    <cellStyle name="SAPBEXHLevel3 6 2 5 4" xfId="17858"/>
    <cellStyle name="SAPBEXHLevel3 6 2 5 4 2" xfId="17857"/>
    <cellStyle name="SAPBEXHLevel3 6 2 5 5" xfId="17856"/>
    <cellStyle name="SAPBEXHLevel3 6 2 6" xfId="17855"/>
    <cellStyle name="SAPBEXHLevel3 6 2 6 2" xfId="17854"/>
    <cellStyle name="SAPBEXHLevel3 6 2 6 2 2" xfId="17853"/>
    <cellStyle name="SAPBEXHLevel3 6 2 6 2 2 2" xfId="17852"/>
    <cellStyle name="SAPBEXHLevel3 6 2 6 2 2 2 2" xfId="17851"/>
    <cellStyle name="SAPBEXHLevel3 6 2 6 2 2 3" xfId="17850"/>
    <cellStyle name="SAPBEXHLevel3 6 2 6 2 3" xfId="17849"/>
    <cellStyle name="SAPBEXHLevel3 6 2 6 2 3 2" xfId="17848"/>
    <cellStyle name="SAPBEXHLevel3 6 2 6 2 4" xfId="17847"/>
    <cellStyle name="SAPBEXHLevel3 6 2 6 3" xfId="17846"/>
    <cellStyle name="SAPBEXHLevel3 6 2 6 3 2" xfId="17845"/>
    <cellStyle name="SAPBEXHLevel3 6 2 6 4" xfId="17844"/>
    <cellStyle name="SAPBEXHLevel3 6 2 7" xfId="17843"/>
    <cellStyle name="SAPBEXHLevel3 6 2 7 2" xfId="17842"/>
    <cellStyle name="SAPBEXHLevel3 6 2 7 2 2" xfId="17841"/>
    <cellStyle name="SAPBEXHLevel3 6 2 7 2 2 2" xfId="17840"/>
    <cellStyle name="SAPBEXHLevel3 6 2 7 2 2 2 2" xfId="17839"/>
    <cellStyle name="SAPBEXHLevel3 6 2 7 2 2 3" xfId="17838"/>
    <cellStyle name="SAPBEXHLevel3 6 2 7 2 3" xfId="17837"/>
    <cellStyle name="SAPBEXHLevel3 6 2 7 2 3 2" xfId="17836"/>
    <cellStyle name="SAPBEXHLevel3 6 2 7 2 4" xfId="17835"/>
    <cellStyle name="SAPBEXHLevel3 6 2 7 3" xfId="17834"/>
    <cellStyle name="SAPBEXHLevel3 6 2 7 3 2" xfId="17833"/>
    <cellStyle name="SAPBEXHLevel3 6 2 7 3 2 2" xfId="17832"/>
    <cellStyle name="SAPBEXHLevel3 6 2 7 3 3" xfId="17831"/>
    <cellStyle name="SAPBEXHLevel3 6 2 7 4" xfId="17830"/>
    <cellStyle name="SAPBEXHLevel3 6 2 7 4 2" xfId="17829"/>
    <cellStyle name="SAPBEXHLevel3 6 2 7 5" xfId="17828"/>
    <cellStyle name="SAPBEXHLevel3 6 3" xfId="17827"/>
    <cellStyle name="SAPBEXHLevel3 6 3 2" xfId="17826"/>
    <cellStyle name="SAPBEXHLevel3 6 3 2 2" xfId="17825"/>
    <cellStyle name="SAPBEXHLevel3 6 3 2 2 2" xfId="17824"/>
    <cellStyle name="SAPBEXHLevel3 6 3 2 2 2 2" xfId="17823"/>
    <cellStyle name="SAPBEXHLevel3 6 3 2 2 3" xfId="17822"/>
    <cellStyle name="SAPBEXHLevel3 6 3 2 3" xfId="17821"/>
    <cellStyle name="SAPBEXHLevel3 6 3 2 3 2" xfId="17820"/>
    <cellStyle name="SAPBEXHLevel3 6 3 2 4" xfId="17819"/>
    <cellStyle name="SAPBEXHLevel3 6 3 3" xfId="17818"/>
    <cellStyle name="SAPBEXHLevel3 6 3 3 2" xfId="17817"/>
    <cellStyle name="SAPBEXHLevel3 6 4" xfId="17816"/>
    <cellStyle name="SAPBEXHLevel3 6 4 2" xfId="17815"/>
    <cellStyle name="SAPBEXHLevel3 6 4 2 2" xfId="17814"/>
    <cellStyle name="SAPBEXHLevel3 6 4 2 2 2" xfId="17813"/>
    <cellStyle name="SAPBEXHLevel3 6 4 2 2 2 2" xfId="17812"/>
    <cellStyle name="SAPBEXHLevel3 6 4 2 2 3" xfId="17811"/>
    <cellStyle name="SAPBEXHLevel3 6 4 2 3" xfId="17810"/>
    <cellStyle name="SAPBEXHLevel3 6 4 2 3 2" xfId="17809"/>
    <cellStyle name="SAPBEXHLevel3 6 4 2 4" xfId="17808"/>
    <cellStyle name="SAPBEXHLevel3 6 5" xfId="17807"/>
    <cellStyle name="SAPBEXHLevel3 6 5 2" xfId="17806"/>
    <cellStyle name="SAPBEXHLevel3 6 5 2 2" xfId="17805"/>
    <cellStyle name="SAPBEXHLevel3 6 5 2 2 2" xfId="17804"/>
    <cellStyle name="SAPBEXHLevel3 6 5 2 2 2 2" xfId="17803"/>
    <cellStyle name="SAPBEXHLevel3 6 5 2 2 3" xfId="17802"/>
    <cellStyle name="SAPBEXHLevel3 6 5 2 3" xfId="17801"/>
    <cellStyle name="SAPBEXHLevel3 6 5 2 3 2" xfId="17800"/>
    <cellStyle name="SAPBEXHLevel3 6 5 2 4" xfId="17799"/>
    <cellStyle name="SAPBEXHLevel3 6 5 3" xfId="17798"/>
    <cellStyle name="SAPBEXHLevel3 6 5 3 2" xfId="17797"/>
    <cellStyle name="SAPBEXHLevel3 6 5 4" xfId="17796"/>
    <cellStyle name="SAPBEXHLevel3 6 6" xfId="17795"/>
    <cellStyle name="SAPBEXHLevel3 6 6 2" xfId="17794"/>
    <cellStyle name="SAPBEXHLevel3 6 6 2 2" xfId="17793"/>
    <cellStyle name="SAPBEXHLevel3 6 6 2 2 2" xfId="17792"/>
    <cellStyle name="SAPBEXHLevel3 6 6 2 2 2 2" xfId="17791"/>
    <cellStyle name="SAPBEXHLevel3 6 6 2 2 3" xfId="17790"/>
    <cellStyle name="SAPBEXHLevel3 6 6 2 3" xfId="17789"/>
    <cellStyle name="SAPBEXHLevel3 6 6 2 3 2" xfId="17788"/>
    <cellStyle name="SAPBEXHLevel3 6 6 2 4" xfId="17787"/>
    <cellStyle name="SAPBEXHLevel3 6 6 3" xfId="17786"/>
    <cellStyle name="SAPBEXHLevel3 6 6 3 2" xfId="17785"/>
    <cellStyle name="SAPBEXHLevel3 6 6 3 2 2" xfId="17784"/>
    <cellStyle name="SAPBEXHLevel3 6 6 3 3" xfId="17783"/>
    <cellStyle name="SAPBEXHLevel3 6 6 4" xfId="17782"/>
    <cellStyle name="SAPBEXHLevel3 6 6 4 2" xfId="17781"/>
    <cellStyle name="SAPBEXHLevel3 6 6 5" xfId="17780"/>
    <cellStyle name="SAPBEXHLevel3 6 7" xfId="17779"/>
    <cellStyle name="SAPBEXHLevel3 6 7 2" xfId="17778"/>
    <cellStyle name="SAPBEXHLevel3 6 7 2 2" xfId="17777"/>
    <cellStyle name="SAPBEXHLevel3 6 7 2 2 2" xfId="17776"/>
    <cellStyle name="SAPBEXHLevel3 6 7 2 2 2 2" xfId="17775"/>
    <cellStyle name="SAPBEXHLevel3 6 7 2 2 3" xfId="17774"/>
    <cellStyle name="SAPBEXHLevel3 6 7 2 3" xfId="17773"/>
    <cellStyle name="SAPBEXHLevel3 6 7 2 3 2" xfId="17772"/>
    <cellStyle name="SAPBEXHLevel3 6 7 2 4" xfId="17771"/>
    <cellStyle name="SAPBEXHLevel3 6 7 3" xfId="17770"/>
    <cellStyle name="SAPBEXHLevel3 6 7 3 2" xfId="17769"/>
    <cellStyle name="SAPBEXHLevel3 6 7 4" xfId="17768"/>
    <cellStyle name="SAPBEXHLevel3 6 8" xfId="17767"/>
    <cellStyle name="SAPBEXHLevel3 6 8 2" xfId="17766"/>
    <cellStyle name="SAPBEXHLevel3 6 8 2 2" xfId="17765"/>
    <cellStyle name="SAPBEXHLevel3 6 8 2 2 2" xfId="17764"/>
    <cellStyle name="SAPBEXHLevel3 6 8 2 2 2 2" xfId="17763"/>
    <cellStyle name="SAPBEXHLevel3 6 8 2 2 3" xfId="17762"/>
    <cellStyle name="SAPBEXHLevel3 6 8 2 3" xfId="17761"/>
    <cellStyle name="SAPBEXHLevel3 6 8 2 3 2" xfId="17760"/>
    <cellStyle name="SAPBEXHLevel3 6 8 2 4" xfId="17759"/>
    <cellStyle name="SAPBEXHLevel3 6 8 3" xfId="17758"/>
    <cellStyle name="SAPBEXHLevel3 6 8 3 2" xfId="17757"/>
    <cellStyle name="SAPBEXHLevel3 6 8 3 2 2" xfId="17756"/>
    <cellStyle name="SAPBEXHLevel3 6 8 3 3" xfId="17755"/>
    <cellStyle name="SAPBEXHLevel3 6 8 4" xfId="17754"/>
    <cellStyle name="SAPBEXHLevel3 6 8 4 2" xfId="17753"/>
    <cellStyle name="SAPBEXHLevel3 6 8 5" xfId="17752"/>
    <cellStyle name="SAPBEXHLevel3 7" xfId="17751"/>
    <cellStyle name="SAPBEXHLevel3 7 2" xfId="17750"/>
    <cellStyle name="SAPBEXHLevel3 7 2 2" xfId="17749"/>
    <cellStyle name="SAPBEXHLevel3 7 2 2 2" xfId="17748"/>
    <cellStyle name="SAPBEXHLevel3 7 2 2 2 2" xfId="17747"/>
    <cellStyle name="SAPBEXHLevel3 7 2 2 2 2 2" xfId="17746"/>
    <cellStyle name="SAPBEXHLevel3 7 2 2 2 3" xfId="17745"/>
    <cellStyle name="SAPBEXHLevel3 7 2 2 3" xfId="17744"/>
    <cellStyle name="SAPBEXHLevel3 7 2 2 3 2" xfId="17743"/>
    <cellStyle name="SAPBEXHLevel3 7 2 2 4" xfId="17742"/>
    <cellStyle name="SAPBEXHLevel3 7 2 3" xfId="17741"/>
    <cellStyle name="SAPBEXHLevel3 7 2 3 2" xfId="17740"/>
    <cellStyle name="SAPBEXHLevel3 7 2 4" xfId="17739"/>
    <cellStyle name="SAPBEXHLevel3 7 3" xfId="17738"/>
    <cellStyle name="SAPBEXHLevel3 7 3 2" xfId="17737"/>
    <cellStyle name="SAPBEXHLevel3 7 3 2 2" xfId="17736"/>
    <cellStyle name="SAPBEXHLevel3 7 3 2 2 2" xfId="17735"/>
    <cellStyle name="SAPBEXHLevel3 7 3 2 2 2 2" xfId="17734"/>
    <cellStyle name="SAPBEXHLevel3 7 3 2 2 3" xfId="17733"/>
    <cellStyle name="SAPBEXHLevel3 7 3 2 3" xfId="17732"/>
    <cellStyle name="SAPBEXHLevel3 7 3 2 3 2" xfId="17731"/>
    <cellStyle name="SAPBEXHLevel3 7 3 2 4" xfId="17730"/>
    <cellStyle name="SAPBEXHLevel3 7 3 3" xfId="17729"/>
    <cellStyle name="SAPBEXHLevel3 7 3 3 2" xfId="17728"/>
    <cellStyle name="SAPBEXHLevel3 7 3 3 2 2" xfId="17727"/>
    <cellStyle name="SAPBEXHLevel3 7 3 3 3" xfId="17726"/>
    <cellStyle name="SAPBEXHLevel3 7 3 4" xfId="17725"/>
    <cellStyle name="SAPBEXHLevel3 7 3 4 2" xfId="17724"/>
    <cellStyle name="SAPBEXHLevel3 7 3 5" xfId="17723"/>
    <cellStyle name="SAPBEXHLevel3 7 4" xfId="17722"/>
    <cellStyle name="SAPBEXHLevel3 7 4 2" xfId="17721"/>
    <cellStyle name="SAPBEXHLevel3 7 4 2 2" xfId="17720"/>
    <cellStyle name="SAPBEXHLevel3 7 4 2 2 2" xfId="17719"/>
    <cellStyle name="SAPBEXHLevel3 7 4 2 2 2 2" xfId="17718"/>
    <cellStyle name="SAPBEXHLevel3 7 4 2 2 3" xfId="17717"/>
    <cellStyle name="SAPBEXHLevel3 7 4 2 3" xfId="17716"/>
    <cellStyle name="SAPBEXHLevel3 7 4 2 3 2" xfId="17715"/>
    <cellStyle name="SAPBEXHLevel3 7 4 2 4" xfId="17714"/>
    <cellStyle name="SAPBEXHLevel3 7 4 3" xfId="17713"/>
    <cellStyle name="SAPBEXHLevel3 7 4 3 2" xfId="17712"/>
    <cellStyle name="SAPBEXHLevel3 7 4 4" xfId="17711"/>
    <cellStyle name="SAPBEXHLevel3 7 5" xfId="17710"/>
    <cellStyle name="SAPBEXHLevel3 7 5 2" xfId="17709"/>
    <cellStyle name="SAPBEXHLevel3 7 5 2 2" xfId="17708"/>
    <cellStyle name="SAPBEXHLevel3 7 5 2 2 2" xfId="17707"/>
    <cellStyle name="SAPBEXHLevel3 7 5 2 2 2 2" xfId="17706"/>
    <cellStyle name="SAPBEXHLevel3 7 5 2 2 3" xfId="17705"/>
    <cellStyle name="SAPBEXHLevel3 7 5 2 3" xfId="17704"/>
    <cellStyle name="SAPBEXHLevel3 7 5 2 3 2" xfId="17703"/>
    <cellStyle name="SAPBEXHLevel3 7 5 2 4" xfId="17702"/>
    <cellStyle name="SAPBEXHLevel3 7 5 3" xfId="17701"/>
    <cellStyle name="SAPBEXHLevel3 7 5 3 2" xfId="17700"/>
    <cellStyle name="SAPBEXHLevel3 7 5 3 2 2" xfId="17699"/>
    <cellStyle name="SAPBEXHLevel3 7 5 3 3" xfId="17698"/>
    <cellStyle name="SAPBEXHLevel3 7 5 4" xfId="17697"/>
    <cellStyle name="SAPBEXHLevel3 7 5 4 2" xfId="17696"/>
    <cellStyle name="SAPBEXHLevel3 7 5 5" xfId="17695"/>
    <cellStyle name="SAPBEXHLevel3 7 6" xfId="17694"/>
    <cellStyle name="SAPBEXHLevel3 7 6 2" xfId="17693"/>
    <cellStyle name="SAPBEXHLevel3 8" xfId="17692"/>
    <cellStyle name="SAPBEXHLevel3 8 2" xfId="17691"/>
    <cellStyle name="SAPBEXHLevel3 8 2 2" xfId="17690"/>
    <cellStyle name="SAPBEXHLevel3 8 2 2 2" xfId="17689"/>
    <cellStyle name="SAPBEXHLevel3 8 2 2 2 2" xfId="17688"/>
    <cellStyle name="SAPBEXHLevel3 8 2 2 3" xfId="17687"/>
    <cellStyle name="SAPBEXHLevel3 8 2 3" xfId="17686"/>
    <cellStyle name="SAPBEXHLevel3 8 2 3 2" xfId="17685"/>
    <cellStyle name="SAPBEXHLevel3 8 2 4" xfId="17684"/>
    <cellStyle name="SAPBEXHLevel3 9" xfId="17683"/>
    <cellStyle name="SAPBEXHLevel3 9 2" xfId="17682"/>
    <cellStyle name="SAPBEXHLevel3 9 2 2" xfId="17681"/>
    <cellStyle name="SAPBEXHLevel3 9 2 2 2" xfId="17680"/>
    <cellStyle name="SAPBEXHLevel3 9 2 2 2 2" xfId="17679"/>
    <cellStyle name="SAPBEXHLevel3 9 2 2 3" xfId="17678"/>
    <cellStyle name="SAPBEXHLevel3 9 2 3" xfId="17677"/>
    <cellStyle name="SAPBEXHLevel3 9 2 3 2" xfId="17676"/>
    <cellStyle name="SAPBEXHLevel3 9 2 4" xfId="17675"/>
    <cellStyle name="SAPBEXHLevel3 9 3" xfId="17674"/>
    <cellStyle name="SAPBEXHLevel3 9 3 2" xfId="17673"/>
    <cellStyle name="SAPBEXHLevel3 9 3 2 2" xfId="17672"/>
    <cellStyle name="SAPBEXHLevel3 9 3 3" xfId="17671"/>
    <cellStyle name="SAPBEXHLevel3 9 4" xfId="17670"/>
    <cellStyle name="SAPBEXHLevel3 9 4 2" xfId="17669"/>
    <cellStyle name="SAPBEXHLevel3 9 5" xfId="17668"/>
    <cellStyle name="SAPBEXHLevel3X" xfId="17667"/>
    <cellStyle name="SAPBEXHLevel3X 2" xfId="17666"/>
    <cellStyle name="SAPBEXHLevel3X 2 2" xfId="17665"/>
    <cellStyle name="SAPBEXHLevel3X 2 2 2" xfId="17664"/>
    <cellStyle name="SAPBEXHLevel3X 2 2 2 2" xfId="17663"/>
    <cellStyle name="SAPBEXHLevel3X 2 2 2 2 2" xfId="17662"/>
    <cellStyle name="SAPBEXHLevel3X 2 2 2 2 2 2" xfId="17661"/>
    <cellStyle name="SAPBEXHLevel3X 2 2 2 2 2 2 2" xfId="17660"/>
    <cellStyle name="SAPBEXHLevel3X 2 2 2 2 2 2 2 2" xfId="17659"/>
    <cellStyle name="SAPBEXHLevel3X 2 2 2 2 2 2 2 2 2" xfId="17658"/>
    <cellStyle name="SAPBEXHLevel3X 2 2 2 2 2 2 2 2 2 2" xfId="17657"/>
    <cellStyle name="SAPBEXHLevel3X 2 2 2 2 2 2 2 2 3" xfId="17656"/>
    <cellStyle name="SAPBEXHLevel3X 2 2 2 2 2 2 2 3" xfId="17655"/>
    <cellStyle name="SAPBEXHLevel3X 2 2 2 2 2 2 2 3 2" xfId="17654"/>
    <cellStyle name="SAPBEXHLevel3X 2 2 2 2 2 2 2 4" xfId="17653"/>
    <cellStyle name="SAPBEXHLevel3X 2 2 2 2 2 2 3" xfId="17652"/>
    <cellStyle name="SAPBEXHLevel3X 2 2 2 2 2 2 3 2" xfId="17651"/>
    <cellStyle name="SAPBEXHLevel3X 2 2 2 2 2 3" xfId="17650"/>
    <cellStyle name="SAPBEXHLevel3X 2 2 2 2 2 3 2" xfId="17649"/>
    <cellStyle name="SAPBEXHLevel3X 2 2 2 2 2 3 2 2" xfId="17648"/>
    <cellStyle name="SAPBEXHLevel3X 2 2 2 2 2 3 2 2 2" xfId="17647"/>
    <cellStyle name="SAPBEXHLevel3X 2 2 2 2 2 3 2 2 2 2" xfId="17646"/>
    <cellStyle name="SAPBEXHLevel3X 2 2 2 2 2 3 2 2 3" xfId="17645"/>
    <cellStyle name="SAPBEXHLevel3X 2 2 2 2 2 3 2 3" xfId="17644"/>
    <cellStyle name="SAPBEXHLevel3X 2 2 2 2 2 3 2 3 2" xfId="17643"/>
    <cellStyle name="SAPBEXHLevel3X 2 2 2 2 2 3 2 4" xfId="17642"/>
    <cellStyle name="SAPBEXHLevel3X 2 2 2 2 2 4" xfId="17641"/>
    <cellStyle name="SAPBEXHLevel3X 2 2 2 2 2 4 2" xfId="17640"/>
    <cellStyle name="SAPBEXHLevel3X 2 2 2 2 2 4 2 2" xfId="17639"/>
    <cellStyle name="SAPBEXHLevel3X 2 2 2 2 2 4 2 2 2" xfId="17638"/>
    <cellStyle name="SAPBEXHLevel3X 2 2 2 2 2 4 2 2 2 2" xfId="17637"/>
    <cellStyle name="SAPBEXHLevel3X 2 2 2 2 2 4 2 2 3" xfId="17636"/>
    <cellStyle name="SAPBEXHLevel3X 2 2 2 2 2 4 2 3" xfId="17635"/>
    <cellStyle name="SAPBEXHLevel3X 2 2 2 2 2 4 2 3 2" xfId="17634"/>
    <cellStyle name="SAPBEXHLevel3X 2 2 2 2 2 4 2 4" xfId="17633"/>
    <cellStyle name="SAPBEXHLevel3X 2 2 2 2 2 4 3" xfId="17632"/>
    <cellStyle name="SAPBEXHLevel3X 2 2 2 2 2 4 3 2" xfId="17631"/>
    <cellStyle name="SAPBEXHLevel3X 2 2 2 2 2 4 4" xfId="17630"/>
    <cellStyle name="SAPBEXHLevel3X 2 2 2 2 2 5" xfId="17629"/>
    <cellStyle name="SAPBEXHLevel3X 2 2 2 2 2 5 2" xfId="17628"/>
    <cellStyle name="SAPBEXHLevel3X 2 2 2 2 2 5 2 2" xfId="17627"/>
    <cellStyle name="SAPBEXHLevel3X 2 2 2 2 2 5 2 2 2" xfId="17626"/>
    <cellStyle name="SAPBEXHLevel3X 2 2 2 2 2 5 2 2 2 2" xfId="17625"/>
    <cellStyle name="SAPBEXHLevel3X 2 2 2 2 2 5 2 2 3" xfId="17624"/>
    <cellStyle name="SAPBEXHLevel3X 2 2 2 2 2 5 2 3" xfId="17623"/>
    <cellStyle name="SAPBEXHLevel3X 2 2 2 2 2 5 2 3 2" xfId="17622"/>
    <cellStyle name="SAPBEXHLevel3X 2 2 2 2 2 5 2 4" xfId="17621"/>
    <cellStyle name="SAPBEXHLevel3X 2 2 2 2 2 5 3" xfId="17620"/>
    <cellStyle name="SAPBEXHLevel3X 2 2 2 2 2 5 3 2" xfId="17619"/>
    <cellStyle name="SAPBEXHLevel3X 2 2 2 2 2 5 3 2 2" xfId="17618"/>
    <cellStyle name="SAPBEXHLevel3X 2 2 2 2 2 5 3 3" xfId="17617"/>
    <cellStyle name="SAPBEXHLevel3X 2 2 2 2 2 5 4" xfId="17616"/>
    <cellStyle name="SAPBEXHLevel3X 2 2 2 2 2 5 4 2" xfId="17615"/>
    <cellStyle name="SAPBEXHLevel3X 2 2 2 2 2 5 5" xfId="17614"/>
    <cellStyle name="SAPBEXHLevel3X 2 2 2 2 2 6" xfId="17613"/>
    <cellStyle name="SAPBEXHLevel3X 2 2 2 2 2 6 2" xfId="17612"/>
    <cellStyle name="SAPBEXHLevel3X 2 2 2 2 2 6 2 2" xfId="17611"/>
    <cellStyle name="SAPBEXHLevel3X 2 2 2 2 2 6 2 2 2" xfId="17610"/>
    <cellStyle name="SAPBEXHLevel3X 2 2 2 2 2 6 2 2 2 2" xfId="17609"/>
    <cellStyle name="SAPBEXHLevel3X 2 2 2 2 2 6 2 2 3" xfId="17608"/>
    <cellStyle name="SAPBEXHLevel3X 2 2 2 2 2 6 2 3" xfId="17607"/>
    <cellStyle name="SAPBEXHLevel3X 2 2 2 2 2 6 2 3 2" xfId="17606"/>
    <cellStyle name="SAPBEXHLevel3X 2 2 2 2 2 6 2 4" xfId="17605"/>
    <cellStyle name="SAPBEXHLevel3X 2 2 2 2 2 6 3" xfId="17604"/>
    <cellStyle name="SAPBEXHLevel3X 2 2 2 2 2 6 3 2" xfId="17603"/>
    <cellStyle name="SAPBEXHLevel3X 2 2 2 2 2 6 4" xfId="17602"/>
    <cellStyle name="SAPBEXHLevel3X 2 2 2 2 2 7" xfId="17601"/>
    <cellStyle name="SAPBEXHLevel3X 2 2 2 2 2 7 2" xfId="17600"/>
    <cellStyle name="SAPBEXHLevel3X 2 2 2 2 2 7 2 2" xfId="17599"/>
    <cellStyle name="SAPBEXHLevel3X 2 2 2 2 2 7 2 2 2" xfId="17598"/>
    <cellStyle name="SAPBEXHLevel3X 2 2 2 2 2 7 2 2 2 2" xfId="17597"/>
    <cellStyle name="SAPBEXHLevel3X 2 2 2 2 2 7 2 2 3" xfId="17596"/>
    <cellStyle name="SAPBEXHLevel3X 2 2 2 2 2 7 2 3" xfId="17595"/>
    <cellStyle name="SAPBEXHLevel3X 2 2 2 2 2 7 2 3 2" xfId="17594"/>
    <cellStyle name="SAPBEXHLevel3X 2 2 2 2 2 7 2 4" xfId="17593"/>
    <cellStyle name="SAPBEXHLevel3X 2 2 2 2 2 7 3" xfId="17592"/>
    <cellStyle name="SAPBEXHLevel3X 2 2 2 2 2 7 3 2" xfId="17591"/>
    <cellStyle name="SAPBEXHLevel3X 2 2 2 2 2 7 3 2 2" xfId="17590"/>
    <cellStyle name="SAPBEXHLevel3X 2 2 2 2 2 7 3 3" xfId="17589"/>
    <cellStyle name="SAPBEXHLevel3X 2 2 2 2 2 7 4" xfId="17588"/>
    <cellStyle name="SAPBEXHLevel3X 2 2 2 2 2 7 4 2" xfId="17587"/>
    <cellStyle name="SAPBEXHLevel3X 2 2 2 2 2 7 5" xfId="17586"/>
    <cellStyle name="SAPBEXHLevel3X 2 2 2 2 3" xfId="17585"/>
    <cellStyle name="SAPBEXHLevel3X 2 2 2 2 3 2" xfId="17584"/>
    <cellStyle name="SAPBEXHLevel3X 2 2 2 2 3 2 2" xfId="17583"/>
    <cellStyle name="SAPBEXHLevel3X 2 2 2 2 3 2 2 2" xfId="17582"/>
    <cellStyle name="SAPBEXHLevel3X 2 2 2 2 3 2 2 2 2" xfId="17581"/>
    <cellStyle name="SAPBEXHLevel3X 2 2 2 2 3 2 2 3" xfId="17580"/>
    <cellStyle name="SAPBEXHLevel3X 2 2 2 2 3 2 3" xfId="17579"/>
    <cellStyle name="SAPBEXHLevel3X 2 2 2 2 3 2 3 2" xfId="17578"/>
    <cellStyle name="SAPBEXHLevel3X 2 2 2 2 3 2 4" xfId="17577"/>
    <cellStyle name="SAPBEXHLevel3X 2 2 2 2 3 3" xfId="17576"/>
    <cellStyle name="SAPBEXHLevel3X 2 2 2 2 3 3 2" xfId="17575"/>
    <cellStyle name="SAPBEXHLevel3X 2 2 2 2 4" xfId="17574"/>
    <cellStyle name="SAPBEXHLevel3X 2 2 2 2 4 2" xfId="17573"/>
    <cellStyle name="SAPBEXHLevel3X 2 2 2 2 4 2 2" xfId="17572"/>
    <cellStyle name="SAPBEXHLevel3X 2 2 2 2 4 2 2 2" xfId="17571"/>
    <cellStyle name="SAPBEXHLevel3X 2 2 2 2 4 2 2 2 2" xfId="17570"/>
    <cellStyle name="SAPBEXHLevel3X 2 2 2 2 4 2 2 3" xfId="17569"/>
    <cellStyle name="SAPBEXHLevel3X 2 2 2 2 4 2 3" xfId="17568"/>
    <cellStyle name="SAPBEXHLevel3X 2 2 2 2 4 2 3 2" xfId="17567"/>
    <cellStyle name="SAPBEXHLevel3X 2 2 2 2 4 2 4" xfId="17566"/>
    <cellStyle name="SAPBEXHLevel3X 2 2 2 2 5" xfId="17565"/>
    <cellStyle name="SAPBEXHLevel3X 2 2 2 2 5 2" xfId="17564"/>
    <cellStyle name="SAPBEXHLevel3X 2 2 2 2 5 2 2" xfId="17563"/>
    <cellStyle name="SAPBEXHLevel3X 2 2 2 2 5 2 2 2" xfId="17562"/>
    <cellStyle name="SAPBEXHLevel3X 2 2 2 2 5 2 2 2 2" xfId="17561"/>
    <cellStyle name="SAPBEXHLevel3X 2 2 2 2 5 2 2 3" xfId="17560"/>
    <cellStyle name="SAPBEXHLevel3X 2 2 2 2 5 2 3" xfId="17559"/>
    <cellStyle name="SAPBEXHLevel3X 2 2 2 2 5 2 3 2" xfId="17558"/>
    <cellStyle name="SAPBEXHLevel3X 2 2 2 2 5 2 4" xfId="17557"/>
    <cellStyle name="SAPBEXHLevel3X 2 2 2 2 5 3" xfId="17556"/>
    <cellStyle name="SAPBEXHLevel3X 2 2 2 2 5 3 2" xfId="17555"/>
    <cellStyle name="SAPBEXHLevel3X 2 2 2 2 5 4" xfId="17554"/>
    <cellStyle name="SAPBEXHLevel3X 2 2 2 2 6" xfId="17553"/>
    <cellStyle name="SAPBEXHLevel3X 2 2 2 2 6 2" xfId="17552"/>
    <cellStyle name="SAPBEXHLevel3X 2 2 2 2 6 2 2" xfId="17551"/>
    <cellStyle name="SAPBEXHLevel3X 2 2 2 2 6 2 2 2" xfId="17550"/>
    <cellStyle name="SAPBEXHLevel3X 2 2 2 2 6 2 2 2 2" xfId="17549"/>
    <cellStyle name="SAPBEXHLevel3X 2 2 2 2 6 2 2 3" xfId="17548"/>
    <cellStyle name="SAPBEXHLevel3X 2 2 2 2 6 2 3" xfId="17547"/>
    <cellStyle name="SAPBEXHLevel3X 2 2 2 2 6 2 3 2" xfId="17546"/>
    <cellStyle name="SAPBEXHLevel3X 2 2 2 2 6 2 4" xfId="17545"/>
    <cellStyle name="SAPBEXHLevel3X 2 2 2 2 6 3" xfId="17544"/>
    <cellStyle name="SAPBEXHLevel3X 2 2 2 2 6 3 2" xfId="17543"/>
    <cellStyle name="SAPBEXHLevel3X 2 2 2 2 6 3 2 2" xfId="17542"/>
    <cellStyle name="SAPBEXHLevel3X 2 2 2 2 6 3 3" xfId="17541"/>
    <cellStyle name="SAPBEXHLevel3X 2 2 2 2 6 4" xfId="17540"/>
    <cellStyle name="SAPBEXHLevel3X 2 2 2 2 6 4 2" xfId="17539"/>
    <cellStyle name="SAPBEXHLevel3X 2 2 2 2 6 5" xfId="17538"/>
    <cellStyle name="SAPBEXHLevel3X 2 2 2 2 7" xfId="17537"/>
    <cellStyle name="SAPBEXHLevel3X 2 2 2 2 7 2" xfId="17536"/>
    <cellStyle name="SAPBEXHLevel3X 2 2 2 2 7 2 2" xfId="17535"/>
    <cellStyle name="SAPBEXHLevel3X 2 2 2 2 7 2 2 2" xfId="17534"/>
    <cellStyle name="SAPBEXHLevel3X 2 2 2 2 7 2 2 2 2" xfId="17533"/>
    <cellStyle name="SAPBEXHLevel3X 2 2 2 2 7 2 2 3" xfId="17532"/>
    <cellStyle name="SAPBEXHLevel3X 2 2 2 2 7 2 3" xfId="17531"/>
    <cellStyle name="SAPBEXHLevel3X 2 2 2 2 7 2 3 2" xfId="17530"/>
    <cellStyle name="SAPBEXHLevel3X 2 2 2 2 7 2 4" xfId="17529"/>
    <cellStyle name="SAPBEXHLevel3X 2 2 2 2 7 3" xfId="17528"/>
    <cellStyle name="SAPBEXHLevel3X 2 2 2 2 7 3 2" xfId="17527"/>
    <cellStyle name="SAPBEXHLevel3X 2 2 2 2 7 4" xfId="17526"/>
    <cellStyle name="SAPBEXHLevel3X 2 2 2 2 8" xfId="17525"/>
    <cellStyle name="SAPBEXHLevel3X 2 2 2 2 8 2" xfId="17524"/>
    <cellStyle name="SAPBEXHLevel3X 2 2 2 2 8 2 2" xfId="17523"/>
    <cellStyle name="SAPBEXHLevel3X 2 2 2 2 8 2 2 2" xfId="17522"/>
    <cellStyle name="SAPBEXHLevel3X 2 2 2 2 8 2 2 2 2" xfId="17521"/>
    <cellStyle name="SAPBEXHLevel3X 2 2 2 2 8 2 2 3" xfId="17520"/>
    <cellStyle name="SAPBEXHLevel3X 2 2 2 2 8 2 3" xfId="17519"/>
    <cellStyle name="SAPBEXHLevel3X 2 2 2 2 8 2 3 2" xfId="17518"/>
    <cellStyle name="SAPBEXHLevel3X 2 2 2 2 8 2 4" xfId="17517"/>
    <cellStyle name="SAPBEXHLevel3X 2 2 2 2 8 3" xfId="17516"/>
    <cellStyle name="SAPBEXHLevel3X 2 2 2 2 8 3 2" xfId="17515"/>
    <cellStyle name="SAPBEXHLevel3X 2 2 2 2 8 3 2 2" xfId="17514"/>
    <cellStyle name="SAPBEXHLevel3X 2 2 2 2 8 3 3" xfId="17513"/>
    <cellStyle name="SAPBEXHLevel3X 2 2 2 2 8 4" xfId="17512"/>
    <cellStyle name="SAPBEXHLevel3X 2 2 2 2 8 4 2" xfId="17511"/>
    <cellStyle name="SAPBEXHLevel3X 2 2 2 2 8 5" xfId="17510"/>
    <cellStyle name="SAPBEXHLevel3X 2 2 2 3" xfId="17509"/>
    <cellStyle name="SAPBEXHLevel3X 2 2 2 3 2" xfId="17508"/>
    <cellStyle name="SAPBEXHLevel3X 2 2 2 3 2 2" xfId="17507"/>
    <cellStyle name="SAPBEXHLevel3X 2 2 2 3 2 2 2" xfId="17506"/>
    <cellStyle name="SAPBEXHLevel3X 2 2 2 3 2 2 2 2" xfId="17505"/>
    <cellStyle name="SAPBEXHLevel3X 2 2 2 3 2 2 2 2 2" xfId="17504"/>
    <cellStyle name="SAPBEXHLevel3X 2 2 2 3 2 2 2 3" xfId="17503"/>
    <cellStyle name="SAPBEXHLevel3X 2 2 2 3 2 2 3" xfId="17502"/>
    <cellStyle name="SAPBEXHLevel3X 2 2 2 3 2 2 3 2" xfId="17501"/>
    <cellStyle name="SAPBEXHLevel3X 2 2 2 3 2 2 4" xfId="17500"/>
    <cellStyle name="SAPBEXHLevel3X 2 2 2 3 2 3" xfId="17499"/>
    <cellStyle name="SAPBEXHLevel3X 2 2 2 3 2 3 2" xfId="17498"/>
    <cellStyle name="SAPBEXHLevel3X 2 2 2 3 3" xfId="17497"/>
    <cellStyle name="SAPBEXHLevel3X 2 2 2 3 3 2" xfId="17496"/>
    <cellStyle name="SAPBEXHLevel3X 2 2 2 3 3 2 2" xfId="17495"/>
    <cellStyle name="SAPBEXHLevel3X 2 2 2 3 3 2 2 2" xfId="17494"/>
    <cellStyle name="SAPBEXHLevel3X 2 2 2 3 3 2 2 2 2" xfId="17493"/>
    <cellStyle name="SAPBEXHLevel3X 2 2 2 3 3 2 2 3" xfId="17492"/>
    <cellStyle name="SAPBEXHLevel3X 2 2 2 3 3 2 3" xfId="17491"/>
    <cellStyle name="SAPBEXHLevel3X 2 2 2 3 3 2 3 2" xfId="17490"/>
    <cellStyle name="SAPBEXHLevel3X 2 2 2 3 3 2 4" xfId="17489"/>
    <cellStyle name="SAPBEXHLevel3X 2 2 2 3 4" xfId="17488"/>
    <cellStyle name="SAPBEXHLevel3X 2 2 2 3 4 2" xfId="17487"/>
    <cellStyle name="SAPBEXHLevel3X 2 2 2 3 4 2 2" xfId="17486"/>
    <cellStyle name="SAPBEXHLevel3X 2 2 2 3 4 2 2 2" xfId="17485"/>
    <cellStyle name="SAPBEXHLevel3X 2 2 2 3 4 2 2 2 2" xfId="17484"/>
    <cellStyle name="SAPBEXHLevel3X 2 2 2 3 4 2 2 3" xfId="17483"/>
    <cellStyle name="SAPBEXHLevel3X 2 2 2 3 4 2 3" xfId="17482"/>
    <cellStyle name="SAPBEXHLevel3X 2 2 2 3 4 2 3 2" xfId="17481"/>
    <cellStyle name="SAPBEXHLevel3X 2 2 2 3 4 2 4" xfId="17480"/>
    <cellStyle name="SAPBEXHLevel3X 2 2 2 3 4 3" xfId="17479"/>
    <cellStyle name="SAPBEXHLevel3X 2 2 2 3 4 3 2" xfId="17478"/>
    <cellStyle name="SAPBEXHLevel3X 2 2 2 3 4 4" xfId="17477"/>
    <cellStyle name="SAPBEXHLevel3X 2 2 2 3 5" xfId="17476"/>
    <cellStyle name="SAPBEXHLevel3X 2 2 2 3 5 2" xfId="17475"/>
    <cellStyle name="SAPBEXHLevel3X 2 2 2 3 5 2 2" xfId="17474"/>
    <cellStyle name="SAPBEXHLevel3X 2 2 2 3 5 2 2 2" xfId="17473"/>
    <cellStyle name="SAPBEXHLevel3X 2 2 2 3 5 2 2 2 2" xfId="17472"/>
    <cellStyle name="SAPBEXHLevel3X 2 2 2 3 5 2 2 3" xfId="17471"/>
    <cellStyle name="SAPBEXHLevel3X 2 2 2 3 5 2 3" xfId="17470"/>
    <cellStyle name="SAPBEXHLevel3X 2 2 2 3 5 2 3 2" xfId="17469"/>
    <cellStyle name="SAPBEXHLevel3X 2 2 2 3 5 2 4" xfId="17468"/>
    <cellStyle name="SAPBEXHLevel3X 2 2 2 3 5 3" xfId="17467"/>
    <cellStyle name="SAPBEXHLevel3X 2 2 2 3 5 3 2" xfId="17466"/>
    <cellStyle name="SAPBEXHLevel3X 2 2 2 3 5 3 2 2" xfId="17465"/>
    <cellStyle name="SAPBEXHLevel3X 2 2 2 3 5 3 3" xfId="17464"/>
    <cellStyle name="SAPBEXHLevel3X 2 2 2 3 5 4" xfId="17463"/>
    <cellStyle name="SAPBEXHLevel3X 2 2 2 3 5 4 2" xfId="17462"/>
    <cellStyle name="SAPBEXHLevel3X 2 2 2 3 5 5" xfId="17461"/>
    <cellStyle name="SAPBEXHLevel3X 2 2 2 3 6" xfId="17460"/>
    <cellStyle name="SAPBEXHLevel3X 2 2 2 3 6 2" xfId="17459"/>
    <cellStyle name="SAPBEXHLevel3X 2 2 2 3 6 2 2" xfId="17458"/>
    <cellStyle name="SAPBEXHLevel3X 2 2 2 3 6 2 2 2" xfId="17457"/>
    <cellStyle name="SAPBEXHLevel3X 2 2 2 3 6 2 2 2 2" xfId="17456"/>
    <cellStyle name="SAPBEXHLevel3X 2 2 2 3 6 2 2 3" xfId="17455"/>
    <cellStyle name="SAPBEXHLevel3X 2 2 2 3 6 2 3" xfId="17454"/>
    <cellStyle name="SAPBEXHLevel3X 2 2 2 3 6 2 3 2" xfId="17453"/>
    <cellStyle name="SAPBEXHLevel3X 2 2 2 3 6 2 4" xfId="17452"/>
    <cellStyle name="SAPBEXHLevel3X 2 2 2 3 6 3" xfId="17451"/>
    <cellStyle name="SAPBEXHLevel3X 2 2 2 3 6 3 2" xfId="17450"/>
    <cellStyle name="SAPBEXHLevel3X 2 2 2 3 6 4" xfId="17449"/>
    <cellStyle name="SAPBEXHLevel3X 2 2 2 3 7" xfId="17448"/>
    <cellStyle name="SAPBEXHLevel3X 2 2 2 3 7 2" xfId="17447"/>
    <cellStyle name="SAPBEXHLevel3X 2 2 2 3 7 2 2" xfId="17446"/>
    <cellStyle name="SAPBEXHLevel3X 2 2 2 3 7 2 2 2" xfId="17445"/>
    <cellStyle name="SAPBEXHLevel3X 2 2 2 3 7 2 2 2 2" xfId="17444"/>
    <cellStyle name="SAPBEXHLevel3X 2 2 2 3 7 2 2 3" xfId="17443"/>
    <cellStyle name="SAPBEXHLevel3X 2 2 2 3 7 2 3" xfId="17442"/>
    <cellStyle name="SAPBEXHLevel3X 2 2 2 3 7 2 3 2" xfId="17441"/>
    <cellStyle name="SAPBEXHLevel3X 2 2 2 3 7 2 4" xfId="17440"/>
    <cellStyle name="SAPBEXHLevel3X 2 2 2 3 7 3" xfId="17439"/>
    <cellStyle name="SAPBEXHLevel3X 2 2 2 3 7 3 2" xfId="17438"/>
    <cellStyle name="SAPBEXHLevel3X 2 2 2 3 7 3 2 2" xfId="17437"/>
    <cellStyle name="SAPBEXHLevel3X 2 2 2 3 7 3 3" xfId="17436"/>
    <cellStyle name="SAPBEXHLevel3X 2 2 2 3 7 4" xfId="17435"/>
    <cellStyle name="SAPBEXHLevel3X 2 2 2 3 7 4 2" xfId="17434"/>
    <cellStyle name="SAPBEXHLevel3X 2 2 2 3 7 5" xfId="17433"/>
    <cellStyle name="SAPBEXHLevel3X 2 2 2 4" xfId="17432"/>
    <cellStyle name="SAPBEXHLevel3X 2 2 2 4 2" xfId="17431"/>
    <cellStyle name="SAPBEXHLevel3X 2 2 2 4 2 2" xfId="17430"/>
    <cellStyle name="SAPBEXHLevel3X 2 2 2 4 2 2 2" xfId="17429"/>
    <cellStyle name="SAPBEXHLevel3X 2 2 2 4 2 2 2 2" xfId="17428"/>
    <cellStyle name="SAPBEXHLevel3X 2 2 2 4 2 2 3" xfId="17427"/>
    <cellStyle name="SAPBEXHLevel3X 2 2 2 4 2 3" xfId="17426"/>
    <cellStyle name="SAPBEXHLevel3X 2 2 2 4 2 3 2" xfId="17425"/>
    <cellStyle name="SAPBEXHLevel3X 2 2 2 4 2 4" xfId="17424"/>
    <cellStyle name="SAPBEXHLevel3X 2 2 2 4 3" xfId="17423"/>
    <cellStyle name="SAPBEXHLevel3X 2 2 2 4 3 2" xfId="17422"/>
    <cellStyle name="SAPBEXHLevel3X 2 2 2 5" xfId="17421"/>
    <cellStyle name="SAPBEXHLevel3X 2 2 2 5 2" xfId="17420"/>
    <cellStyle name="SAPBEXHLevel3X 2 2 2 5 2 2" xfId="17419"/>
    <cellStyle name="SAPBEXHLevel3X 2 2 2 5 2 2 2" xfId="17418"/>
    <cellStyle name="SAPBEXHLevel3X 2 2 2 5 2 2 2 2" xfId="17417"/>
    <cellStyle name="SAPBEXHLevel3X 2 2 2 5 2 2 3" xfId="17416"/>
    <cellStyle name="SAPBEXHLevel3X 2 2 2 5 2 3" xfId="17415"/>
    <cellStyle name="SAPBEXHLevel3X 2 2 2 5 2 3 2" xfId="17414"/>
    <cellStyle name="SAPBEXHLevel3X 2 2 2 5 2 4" xfId="17413"/>
    <cellStyle name="SAPBEXHLevel3X 2 2 2 6" xfId="17412"/>
    <cellStyle name="SAPBEXHLevel3X 2 2 2 6 2" xfId="17411"/>
    <cellStyle name="SAPBEXHLevel3X 2 2 2 6 2 2" xfId="17410"/>
    <cellStyle name="SAPBEXHLevel3X 2 2 2 6 2 2 2" xfId="17409"/>
    <cellStyle name="SAPBEXHLevel3X 2 2 2 6 2 2 2 2" xfId="17408"/>
    <cellStyle name="SAPBEXHLevel3X 2 2 2 6 2 2 3" xfId="17407"/>
    <cellStyle name="SAPBEXHLevel3X 2 2 2 6 2 3" xfId="17406"/>
    <cellStyle name="SAPBEXHLevel3X 2 2 2 6 2 3 2" xfId="17405"/>
    <cellStyle name="SAPBEXHLevel3X 2 2 2 6 2 4" xfId="17404"/>
    <cellStyle name="SAPBEXHLevel3X 2 2 2 6 3" xfId="17403"/>
    <cellStyle name="SAPBEXHLevel3X 2 2 2 6 3 2" xfId="17402"/>
    <cellStyle name="SAPBEXHLevel3X 2 2 2 6 4" xfId="17401"/>
    <cellStyle name="SAPBEXHLevel3X 2 2 2 7" xfId="17400"/>
    <cellStyle name="SAPBEXHLevel3X 2 2 2 7 2" xfId="17399"/>
    <cellStyle name="SAPBEXHLevel3X 2 2 2 7 2 2" xfId="17398"/>
    <cellStyle name="SAPBEXHLevel3X 2 2 2 7 2 2 2" xfId="17397"/>
    <cellStyle name="SAPBEXHLevel3X 2 2 2 7 2 2 2 2" xfId="17396"/>
    <cellStyle name="SAPBEXHLevel3X 2 2 2 7 2 2 3" xfId="17395"/>
    <cellStyle name="SAPBEXHLevel3X 2 2 2 7 2 3" xfId="17394"/>
    <cellStyle name="SAPBEXHLevel3X 2 2 2 7 2 3 2" xfId="17393"/>
    <cellStyle name="SAPBEXHLevel3X 2 2 2 7 2 4" xfId="17392"/>
    <cellStyle name="SAPBEXHLevel3X 2 2 2 7 3" xfId="17391"/>
    <cellStyle name="SAPBEXHLevel3X 2 2 2 7 3 2" xfId="17390"/>
    <cellStyle name="SAPBEXHLevel3X 2 2 2 7 3 2 2" xfId="17389"/>
    <cellStyle name="SAPBEXHLevel3X 2 2 2 7 3 3" xfId="17388"/>
    <cellStyle name="SAPBEXHLevel3X 2 2 2 7 4" xfId="17387"/>
    <cellStyle name="SAPBEXHLevel3X 2 2 2 7 4 2" xfId="17386"/>
    <cellStyle name="SAPBEXHLevel3X 2 2 2 7 5" xfId="17385"/>
    <cellStyle name="SAPBEXHLevel3X 2 2 2 8" xfId="17384"/>
    <cellStyle name="SAPBEXHLevel3X 2 2 2 8 2" xfId="17383"/>
    <cellStyle name="SAPBEXHLevel3X 2 2 2 8 2 2" xfId="17382"/>
    <cellStyle name="SAPBEXHLevel3X 2 2 2 8 2 2 2" xfId="17381"/>
    <cellStyle name="SAPBEXHLevel3X 2 2 2 8 2 2 2 2" xfId="17380"/>
    <cellStyle name="SAPBEXHLevel3X 2 2 2 8 2 2 3" xfId="17379"/>
    <cellStyle name="SAPBEXHLevel3X 2 2 2 8 2 3" xfId="17378"/>
    <cellStyle name="SAPBEXHLevel3X 2 2 2 8 2 3 2" xfId="17377"/>
    <cellStyle name="SAPBEXHLevel3X 2 2 2 8 2 4" xfId="17376"/>
    <cellStyle name="SAPBEXHLevel3X 2 2 2 8 3" xfId="17375"/>
    <cellStyle name="SAPBEXHLevel3X 2 2 2 8 3 2" xfId="17374"/>
    <cellStyle name="SAPBEXHLevel3X 2 2 2 8 4" xfId="17373"/>
    <cellStyle name="SAPBEXHLevel3X 2 2 2 9" xfId="17372"/>
    <cellStyle name="SAPBEXHLevel3X 2 2 2 9 2" xfId="17371"/>
    <cellStyle name="SAPBEXHLevel3X 2 2 2 9 2 2" xfId="17370"/>
    <cellStyle name="SAPBEXHLevel3X 2 2 2 9 2 2 2" xfId="17369"/>
    <cellStyle name="SAPBEXHLevel3X 2 2 2 9 2 2 2 2" xfId="17368"/>
    <cellStyle name="SAPBEXHLevel3X 2 2 2 9 2 2 3" xfId="17367"/>
    <cellStyle name="SAPBEXHLevel3X 2 2 2 9 2 3" xfId="17366"/>
    <cellStyle name="SAPBEXHLevel3X 2 2 2 9 2 3 2" xfId="17365"/>
    <cellStyle name="SAPBEXHLevel3X 2 2 2 9 2 4" xfId="17364"/>
    <cellStyle name="SAPBEXHLevel3X 2 2 2 9 3" xfId="17363"/>
    <cellStyle name="SAPBEXHLevel3X 2 2 2 9 3 2" xfId="17362"/>
    <cellStyle name="SAPBEXHLevel3X 2 2 2 9 3 2 2" xfId="17361"/>
    <cellStyle name="SAPBEXHLevel3X 2 2 2 9 3 3" xfId="17360"/>
    <cellStyle name="SAPBEXHLevel3X 2 2 2 9 4" xfId="17359"/>
    <cellStyle name="SAPBEXHLevel3X 2 2 2 9 4 2" xfId="17358"/>
    <cellStyle name="SAPBEXHLevel3X 2 2 2 9 5" xfId="17357"/>
    <cellStyle name="SAPBEXHLevel3X 2 2 3" xfId="17356"/>
    <cellStyle name="SAPBEXHLevel3X 2 2 3 2" xfId="17355"/>
    <cellStyle name="SAPBEXHLevel3X 2 2 3 2 2" xfId="17354"/>
    <cellStyle name="SAPBEXHLevel3X 2 2 3 2 2 2" xfId="17353"/>
    <cellStyle name="SAPBEXHLevel3X 2 2 3 2 2 2 2" xfId="17352"/>
    <cellStyle name="SAPBEXHLevel3X 2 2 3 2 2 2 2 2" xfId="17351"/>
    <cellStyle name="SAPBEXHLevel3X 2 2 3 2 2 2 2 2 2" xfId="17350"/>
    <cellStyle name="SAPBEXHLevel3X 2 2 3 2 2 2 2 3" xfId="17349"/>
    <cellStyle name="SAPBEXHLevel3X 2 2 3 2 2 2 3" xfId="17348"/>
    <cellStyle name="SAPBEXHLevel3X 2 2 3 2 2 2 3 2" xfId="17347"/>
    <cellStyle name="SAPBEXHLevel3X 2 2 3 2 2 2 4" xfId="17346"/>
    <cellStyle name="SAPBEXHLevel3X 2 2 3 2 2 3" xfId="17345"/>
    <cellStyle name="SAPBEXHLevel3X 2 2 3 2 2 3 2" xfId="17344"/>
    <cellStyle name="SAPBEXHLevel3X 2 2 3 2 3" xfId="17343"/>
    <cellStyle name="SAPBEXHLevel3X 2 2 3 2 3 2" xfId="17342"/>
    <cellStyle name="SAPBEXHLevel3X 2 2 3 2 3 2 2" xfId="17341"/>
    <cellStyle name="SAPBEXHLevel3X 2 2 3 2 3 2 2 2" xfId="17340"/>
    <cellStyle name="SAPBEXHLevel3X 2 2 3 2 3 2 2 2 2" xfId="17339"/>
    <cellStyle name="SAPBEXHLevel3X 2 2 3 2 3 2 2 3" xfId="17338"/>
    <cellStyle name="SAPBEXHLevel3X 2 2 3 2 3 2 3" xfId="17337"/>
    <cellStyle name="SAPBEXHLevel3X 2 2 3 2 3 2 3 2" xfId="17336"/>
    <cellStyle name="SAPBEXHLevel3X 2 2 3 2 3 2 4" xfId="17335"/>
    <cellStyle name="SAPBEXHLevel3X 2 2 3 2 4" xfId="17334"/>
    <cellStyle name="SAPBEXHLevel3X 2 2 3 2 4 2" xfId="17333"/>
    <cellStyle name="SAPBEXHLevel3X 2 2 3 2 4 2 2" xfId="17332"/>
    <cellStyle name="SAPBEXHLevel3X 2 2 3 2 4 2 2 2" xfId="17331"/>
    <cellStyle name="SAPBEXHLevel3X 2 2 3 2 4 2 2 2 2" xfId="17330"/>
    <cellStyle name="SAPBEXHLevel3X 2 2 3 2 4 2 2 3" xfId="17329"/>
    <cellStyle name="SAPBEXHLevel3X 2 2 3 2 4 2 3" xfId="17328"/>
    <cellStyle name="SAPBEXHLevel3X 2 2 3 2 4 2 3 2" xfId="17327"/>
    <cellStyle name="SAPBEXHLevel3X 2 2 3 2 4 2 4" xfId="17326"/>
    <cellStyle name="SAPBEXHLevel3X 2 2 3 2 4 3" xfId="17325"/>
    <cellStyle name="SAPBEXHLevel3X 2 2 3 2 4 3 2" xfId="17324"/>
    <cellStyle name="SAPBEXHLevel3X 2 2 3 2 4 4" xfId="17323"/>
    <cellStyle name="SAPBEXHLevel3X 2 2 3 2 5" xfId="17322"/>
    <cellStyle name="SAPBEXHLevel3X 2 2 3 2 5 2" xfId="17321"/>
    <cellStyle name="SAPBEXHLevel3X 2 2 3 2 5 2 2" xfId="17320"/>
    <cellStyle name="SAPBEXHLevel3X 2 2 3 2 5 2 2 2" xfId="17319"/>
    <cellStyle name="SAPBEXHLevel3X 2 2 3 2 5 2 2 2 2" xfId="17318"/>
    <cellStyle name="SAPBEXHLevel3X 2 2 3 2 5 2 2 3" xfId="17317"/>
    <cellStyle name="SAPBEXHLevel3X 2 2 3 2 5 2 3" xfId="17316"/>
    <cellStyle name="SAPBEXHLevel3X 2 2 3 2 5 2 3 2" xfId="17315"/>
    <cellStyle name="SAPBEXHLevel3X 2 2 3 2 5 2 4" xfId="17314"/>
    <cellStyle name="SAPBEXHLevel3X 2 2 3 2 5 3" xfId="17313"/>
    <cellStyle name="SAPBEXHLevel3X 2 2 3 2 5 3 2" xfId="17312"/>
    <cellStyle name="SAPBEXHLevel3X 2 2 3 2 5 3 2 2" xfId="17311"/>
    <cellStyle name="SAPBEXHLevel3X 2 2 3 2 5 3 3" xfId="17310"/>
    <cellStyle name="SAPBEXHLevel3X 2 2 3 2 5 4" xfId="17309"/>
    <cellStyle name="SAPBEXHLevel3X 2 2 3 2 5 4 2" xfId="17308"/>
    <cellStyle name="SAPBEXHLevel3X 2 2 3 2 5 5" xfId="17307"/>
    <cellStyle name="SAPBEXHLevel3X 2 2 3 2 6" xfId="17306"/>
    <cellStyle name="SAPBEXHLevel3X 2 2 3 2 6 2" xfId="17305"/>
    <cellStyle name="SAPBEXHLevel3X 2 2 3 2 6 2 2" xfId="17304"/>
    <cellStyle name="SAPBEXHLevel3X 2 2 3 2 6 2 2 2" xfId="17303"/>
    <cellStyle name="SAPBEXHLevel3X 2 2 3 2 6 2 2 2 2" xfId="17302"/>
    <cellStyle name="SAPBEXHLevel3X 2 2 3 2 6 2 2 3" xfId="17301"/>
    <cellStyle name="SAPBEXHLevel3X 2 2 3 2 6 2 3" xfId="17300"/>
    <cellStyle name="SAPBEXHLevel3X 2 2 3 2 6 2 3 2" xfId="17299"/>
    <cellStyle name="SAPBEXHLevel3X 2 2 3 2 6 2 4" xfId="17298"/>
    <cellStyle name="SAPBEXHLevel3X 2 2 3 2 6 3" xfId="17297"/>
    <cellStyle name="SAPBEXHLevel3X 2 2 3 2 6 3 2" xfId="17296"/>
    <cellStyle name="SAPBEXHLevel3X 2 2 3 2 6 4" xfId="17295"/>
    <cellStyle name="SAPBEXHLevel3X 2 2 3 2 7" xfId="17294"/>
    <cellStyle name="SAPBEXHLevel3X 2 2 3 2 7 2" xfId="17293"/>
    <cellStyle name="SAPBEXHLevel3X 2 2 3 2 7 2 2" xfId="17292"/>
    <cellStyle name="SAPBEXHLevel3X 2 2 3 2 7 2 2 2" xfId="17291"/>
    <cellStyle name="SAPBEXHLevel3X 2 2 3 2 7 2 2 2 2" xfId="17290"/>
    <cellStyle name="SAPBEXHLevel3X 2 2 3 2 7 2 2 3" xfId="17289"/>
    <cellStyle name="SAPBEXHLevel3X 2 2 3 2 7 2 3" xfId="17288"/>
    <cellStyle name="SAPBEXHLevel3X 2 2 3 2 7 2 3 2" xfId="17287"/>
    <cellStyle name="SAPBEXHLevel3X 2 2 3 2 7 2 4" xfId="17286"/>
    <cellStyle name="SAPBEXHLevel3X 2 2 3 2 7 3" xfId="17285"/>
    <cellStyle name="SAPBEXHLevel3X 2 2 3 2 7 3 2" xfId="17284"/>
    <cellStyle name="SAPBEXHLevel3X 2 2 3 2 7 3 2 2" xfId="17283"/>
    <cellStyle name="SAPBEXHLevel3X 2 2 3 2 7 3 3" xfId="17282"/>
    <cellStyle name="SAPBEXHLevel3X 2 2 3 2 7 4" xfId="17281"/>
    <cellStyle name="SAPBEXHLevel3X 2 2 3 2 7 4 2" xfId="17280"/>
    <cellStyle name="SAPBEXHLevel3X 2 2 3 2 7 5" xfId="17279"/>
    <cellStyle name="SAPBEXHLevel3X 2 2 3 3" xfId="17278"/>
    <cellStyle name="SAPBEXHLevel3X 2 2 3 3 2" xfId="17277"/>
    <cellStyle name="SAPBEXHLevel3X 2 2 3 3 2 2" xfId="17276"/>
    <cellStyle name="SAPBEXHLevel3X 2 2 3 3 2 2 2" xfId="17275"/>
    <cellStyle name="SAPBEXHLevel3X 2 2 3 3 2 2 2 2" xfId="17274"/>
    <cellStyle name="SAPBEXHLevel3X 2 2 3 3 2 2 3" xfId="17273"/>
    <cellStyle name="SAPBEXHLevel3X 2 2 3 3 2 3" xfId="17272"/>
    <cellStyle name="SAPBEXHLevel3X 2 2 3 3 2 3 2" xfId="17271"/>
    <cellStyle name="SAPBEXHLevel3X 2 2 3 3 2 4" xfId="17270"/>
    <cellStyle name="SAPBEXHLevel3X 2 2 3 3 3" xfId="17269"/>
    <cellStyle name="SAPBEXHLevel3X 2 2 3 3 3 2" xfId="17268"/>
    <cellStyle name="SAPBEXHLevel3X 2 2 3 4" xfId="17267"/>
    <cellStyle name="SAPBEXHLevel3X 2 2 3 4 2" xfId="17266"/>
    <cellStyle name="SAPBEXHLevel3X 2 2 3 4 2 2" xfId="17265"/>
    <cellStyle name="SAPBEXHLevel3X 2 2 3 4 2 2 2" xfId="17264"/>
    <cellStyle name="SAPBEXHLevel3X 2 2 3 4 2 2 2 2" xfId="17263"/>
    <cellStyle name="SAPBEXHLevel3X 2 2 3 4 2 2 3" xfId="17262"/>
    <cellStyle name="SAPBEXHLevel3X 2 2 3 4 2 3" xfId="17261"/>
    <cellStyle name="SAPBEXHLevel3X 2 2 3 4 2 3 2" xfId="17260"/>
    <cellStyle name="SAPBEXHLevel3X 2 2 3 4 2 4" xfId="17259"/>
    <cellStyle name="SAPBEXHLevel3X 2 2 3 5" xfId="17258"/>
    <cellStyle name="SAPBEXHLevel3X 2 2 3 5 2" xfId="17257"/>
    <cellStyle name="SAPBEXHLevel3X 2 2 3 5 2 2" xfId="17256"/>
    <cellStyle name="SAPBEXHLevel3X 2 2 3 5 2 2 2" xfId="17255"/>
    <cellStyle name="SAPBEXHLevel3X 2 2 3 5 2 2 2 2" xfId="17254"/>
    <cellStyle name="SAPBEXHLevel3X 2 2 3 5 2 2 3" xfId="17253"/>
    <cellStyle name="SAPBEXHLevel3X 2 2 3 5 2 3" xfId="17252"/>
    <cellStyle name="SAPBEXHLevel3X 2 2 3 5 2 3 2" xfId="17251"/>
    <cellStyle name="SAPBEXHLevel3X 2 2 3 5 2 4" xfId="17250"/>
    <cellStyle name="SAPBEXHLevel3X 2 2 3 5 3" xfId="17249"/>
    <cellStyle name="SAPBEXHLevel3X 2 2 3 5 3 2" xfId="17248"/>
    <cellStyle name="SAPBEXHLevel3X 2 2 3 5 4" xfId="17247"/>
    <cellStyle name="SAPBEXHLevel3X 2 2 3 6" xfId="17246"/>
    <cellStyle name="SAPBEXHLevel3X 2 2 3 6 2" xfId="17245"/>
    <cellStyle name="SAPBEXHLevel3X 2 2 3 6 2 2" xfId="17244"/>
    <cellStyle name="SAPBEXHLevel3X 2 2 3 6 2 2 2" xfId="17243"/>
    <cellStyle name="SAPBEXHLevel3X 2 2 3 6 2 2 2 2" xfId="17242"/>
    <cellStyle name="SAPBEXHLevel3X 2 2 3 6 2 2 3" xfId="17241"/>
    <cellStyle name="SAPBEXHLevel3X 2 2 3 6 2 3" xfId="17240"/>
    <cellStyle name="SAPBEXHLevel3X 2 2 3 6 2 3 2" xfId="17239"/>
    <cellStyle name="SAPBEXHLevel3X 2 2 3 6 2 4" xfId="17238"/>
    <cellStyle name="SAPBEXHLevel3X 2 2 3 6 3" xfId="17237"/>
    <cellStyle name="SAPBEXHLevel3X 2 2 3 6 3 2" xfId="17236"/>
    <cellStyle name="SAPBEXHLevel3X 2 2 3 6 3 2 2" xfId="17235"/>
    <cellStyle name="SAPBEXHLevel3X 2 2 3 6 3 3" xfId="17234"/>
    <cellStyle name="SAPBEXHLevel3X 2 2 3 6 4" xfId="17233"/>
    <cellStyle name="SAPBEXHLevel3X 2 2 3 6 4 2" xfId="17232"/>
    <cellStyle name="SAPBEXHLevel3X 2 2 3 6 5" xfId="17231"/>
    <cellStyle name="SAPBEXHLevel3X 2 2 3 7" xfId="17230"/>
    <cellStyle name="SAPBEXHLevel3X 2 2 3 7 2" xfId="17229"/>
    <cellStyle name="SAPBEXHLevel3X 2 2 3 7 2 2" xfId="17228"/>
    <cellStyle name="SAPBEXHLevel3X 2 2 3 7 2 2 2" xfId="17227"/>
    <cellStyle name="SAPBEXHLevel3X 2 2 3 7 2 2 2 2" xfId="17226"/>
    <cellStyle name="SAPBEXHLevel3X 2 2 3 7 2 2 3" xfId="17225"/>
    <cellStyle name="SAPBEXHLevel3X 2 2 3 7 2 3" xfId="17224"/>
    <cellStyle name="SAPBEXHLevel3X 2 2 3 7 2 3 2" xfId="17223"/>
    <cellStyle name="SAPBEXHLevel3X 2 2 3 7 2 4" xfId="17222"/>
    <cellStyle name="SAPBEXHLevel3X 2 2 3 7 3" xfId="17221"/>
    <cellStyle name="SAPBEXHLevel3X 2 2 3 7 3 2" xfId="17220"/>
    <cellStyle name="SAPBEXHLevel3X 2 2 3 7 4" xfId="17219"/>
    <cellStyle name="SAPBEXHLevel3X 2 2 3 8" xfId="17218"/>
    <cellStyle name="SAPBEXHLevel3X 2 2 3 8 2" xfId="17217"/>
    <cellStyle name="SAPBEXHLevel3X 2 2 3 8 2 2" xfId="17216"/>
    <cellStyle name="SAPBEXHLevel3X 2 2 3 8 2 2 2" xfId="17215"/>
    <cellStyle name="SAPBEXHLevel3X 2 2 3 8 2 2 2 2" xfId="17214"/>
    <cellStyle name="SAPBEXHLevel3X 2 2 3 8 2 2 3" xfId="17213"/>
    <cellStyle name="SAPBEXHLevel3X 2 2 3 8 2 3" xfId="17212"/>
    <cellStyle name="SAPBEXHLevel3X 2 2 3 8 2 3 2" xfId="17211"/>
    <cellStyle name="SAPBEXHLevel3X 2 2 3 8 2 4" xfId="17210"/>
    <cellStyle name="SAPBEXHLevel3X 2 2 3 8 3" xfId="17209"/>
    <cellStyle name="SAPBEXHLevel3X 2 2 3 8 3 2" xfId="17208"/>
    <cellStyle name="SAPBEXHLevel3X 2 2 3 8 3 2 2" xfId="17207"/>
    <cellStyle name="SAPBEXHLevel3X 2 2 3 8 3 3" xfId="17206"/>
    <cellStyle name="SAPBEXHLevel3X 2 2 3 8 4" xfId="17205"/>
    <cellStyle name="SAPBEXHLevel3X 2 2 3 8 4 2" xfId="17204"/>
    <cellStyle name="SAPBEXHLevel3X 2 2 3 8 5" xfId="17203"/>
    <cellStyle name="SAPBEXHLevel3X 2 2 4" xfId="17202"/>
    <cellStyle name="SAPBEXHLevel3X 2 2 4 2" xfId="17201"/>
    <cellStyle name="SAPBEXHLevel3X 2 2 4 2 2" xfId="17200"/>
    <cellStyle name="SAPBEXHLevel3X 2 2 4 2 2 2" xfId="17199"/>
    <cellStyle name="SAPBEXHLevel3X 2 2 4 2 2 2 2" xfId="17198"/>
    <cellStyle name="SAPBEXHLevel3X 2 2 4 2 2 2 2 2" xfId="17197"/>
    <cellStyle name="SAPBEXHLevel3X 2 2 4 2 2 2 2 2 2" xfId="17196"/>
    <cellStyle name="SAPBEXHLevel3X 2 2 4 2 2 2 2 3" xfId="17195"/>
    <cellStyle name="SAPBEXHLevel3X 2 2 4 2 2 2 3" xfId="17194"/>
    <cellStyle name="SAPBEXHLevel3X 2 2 4 2 2 2 3 2" xfId="17193"/>
    <cellStyle name="SAPBEXHLevel3X 2 2 4 2 2 2 4" xfId="17192"/>
    <cellStyle name="SAPBEXHLevel3X 2 2 4 2 2 3" xfId="17191"/>
    <cellStyle name="SAPBEXHLevel3X 2 2 4 2 2 3 2" xfId="17190"/>
    <cellStyle name="SAPBEXHLevel3X 2 2 4 2 3" xfId="17189"/>
    <cellStyle name="SAPBEXHLevel3X 2 2 4 2 3 2" xfId="17188"/>
    <cellStyle name="SAPBEXHLevel3X 2 2 4 2 3 2 2" xfId="17187"/>
    <cellStyle name="SAPBEXHLevel3X 2 2 4 2 3 2 2 2" xfId="17186"/>
    <cellStyle name="SAPBEXHLevel3X 2 2 4 2 3 2 2 2 2" xfId="17185"/>
    <cellStyle name="SAPBEXHLevel3X 2 2 4 2 3 2 2 3" xfId="17184"/>
    <cellStyle name="SAPBEXHLevel3X 2 2 4 2 3 2 3" xfId="17183"/>
    <cellStyle name="SAPBEXHLevel3X 2 2 4 2 3 2 3 2" xfId="17182"/>
    <cellStyle name="SAPBEXHLevel3X 2 2 4 2 3 2 4" xfId="17181"/>
    <cellStyle name="SAPBEXHLevel3X 2 2 4 2 4" xfId="17180"/>
    <cellStyle name="SAPBEXHLevel3X 2 2 4 2 4 2" xfId="17179"/>
    <cellStyle name="SAPBEXHLevel3X 2 2 4 2 4 2 2" xfId="17178"/>
    <cellStyle name="SAPBEXHLevel3X 2 2 4 2 4 2 2 2" xfId="17177"/>
    <cellStyle name="SAPBEXHLevel3X 2 2 4 2 4 2 2 2 2" xfId="17176"/>
    <cellStyle name="SAPBEXHLevel3X 2 2 4 2 4 2 2 3" xfId="17175"/>
    <cellStyle name="SAPBEXHLevel3X 2 2 4 2 4 2 3" xfId="17174"/>
    <cellStyle name="SAPBEXHLevel3X 2 2 4 2 4 2 3 2" xfId="17173"/>
    <cellStyle name="SAPBEXHLevel3X 2 2 4 2 4 2 4" xfId="17172"/>
    <cellStyle name="SAPBEXHLevel3X 2 2 4 2 4 3" xfId="17171"/>
    <cellStyle name="SAPBEXHLevel3X 2 2 4 2 4 3 2" xfId="17170"/>
    <cellStyle name="SAPBEXHLevel3X 2 2 4 2 4 4" xfId="17169"/>
    <cellStyle name="SAPBEXHLevel3X 2 2 4 2 5" xfId="17168"/>
    <cellStyle name="SAPBEXHLevel3X 2 2 4 2 5 2" xfId="17167"/>
    <cellStyle name="SAPBEXHLevel3X 2 2 4 2 5 2 2" xfId="17166"/>
    <cellStyle name="SAPBEXHLevel3X 2 2 4 2 5 2 2 2" xfId="17165"/>
    <cellStyle name="SAPBEXHLevel3X 2 2 4 2 5 2 2 2 2" xfId="17164"/>
    <cellStyle name="SAPBEXHLevel3X 2 2 4 2 5 2 2 3" xfId="17163"/>
    <cellStyle name="SAPBEXHLevel3X 2 2 4 2 5 2 3" xfId="17162"/>
    <cellStyle name="SAPBEXHLevel3X 2 2 4 2 5 2 3 2" xfId="17161"/>
    <cellStyle name="SAPBEXHLevel3X 2 2 4 2 5 2 4" xfId="17160"/>
    <cellStyle name="SAPBEXHLevel3X 2 2 4 2 5 3" xfId="17159"/>
    <cellStyle name="SAPBEXHLevel3X 2 2 4 2 5 3 2" xfId="17158"/>
    <cellStyle name="SAPBEXHLevel3X 2 2 4 2 5 3 2 2" xfId="17157"/>
    <cellStyle name="SAPBEXHLevel3X 2 2 4 2 5 3 3" xfId="17156"/>
    <cellStyle name="SAPBEXHLevel3X 2 2 4 2 5 4" xfId="17155"/>
    <cellStyle name="SAPBEXHLevel3X 2 2 4 2 5 4 2" xfId="17154"/>
    <cellStyle name="SAPBEXHLevel3X 2 2 4 2 5 5" xfId="17153"/>
    <cellStyle name="SAPBEXHLevel3X 2 2 4 2 6" xfId="17152"/>
    <cellStyle name="SAPBEXHLevel3X 2 2 4 2 6 2" xfId="17151"/>
    <cellStyle name="SAPBEXHLevel3X 2 2 4 2 6 2 2" xfId="17150"/>
    <cellStyle name="SAPBEXHLevel3X 2 2 4 2 6 2 2 2" xfId="17149"/>
    <cellStyle name="SAPBEXHLevel3X 2 2 4 2 6 2 2 2 2" xfId="17148"/>
    <cellStyle name="SAPBEXHLevel3X 2 2 4 2 6 2 2 3" xfId="17147"/>
    <cellStyle name="SAPBEXHLevel3X 2 2 4 2 6 2 3" xfId="17146"/>
    <cellStyle name="SAPBEXHLevel3X 2 2 4 2 6 2 3 2" xfId="17145"/>
    <cellStyle name="SAPBEXHLevel3X 2 2 4 2 6 2 4" xfId="17144"/>
    <cellStyle name="SAPBEXHLevel3X 2 2 4 2 6 3" xfId="17143"/>
    <cellStyle name="SAPBEXHLevel3X 2 2 4 2 6 3 2" xfId="17142"/>
    <cellStyle name="SAPBEXHLevel3X 2 2 4 2 6 4" xfId="17141"/>
    <cellStyle name="SAPBEXHLevel3X 2 2 4 2 7" xfId="17140"/>
    <cellStyle name="SAPBEXHLevel3X 2 2 4 2 7 2" xfId="17139"/>
    <cellStyle name="SAPBEXHLevel3X 2 2 4 2 7 2 2" xfId="17138"/>
    <cellStyle name="SAPBEXHLevel3X 2 2 4 2 7 2 2 2" xfId="17137"/>
    <cellStyle name="SAPBEXHLevel3X 2 2 4 2 7 2 2 2 2" xfId="17136"/>
    <cellStyle name="SAPBEXHLevel3X 2 2 4 2 7 2 2 3" xfId="17135"/>
    <cellStyle name="SAPBEXHLevel3X 2 2 4 2 7 2 3" xfId="17134"/>
    <cellStyle name="SAPBEXHLevel3X 2 2 4 2 7 2 3 2" xfId="17133"/>
    <cellStyle name="SAPBEXHLevel3X 2 2 4 2 7 2 4" xfId="17132"/>
    <cellStyle name="SAPBEXHLevel3X 2 2 4 2 7 3" xfId="17131"/>
    <cellStyle name="SAPBEXHLevel3X 2 2 4 2 7 3 2" xfId="17130"/>
    <cellStyle name="SAPBEXHLevel3X 2 2 4 2 7 3 2 2" xfId="17129"/>
    <cellStyle name="SAPBEXHLevel3X 2 2 4 2 7 3 3" xfId="17128"/>
    <cellStyle name="SAPBEXHLevel3X 2 2 4 2 7 4" xfId="17127"/>
    <cellStyle name="SAPBEXHLevel3X 2 2 4 2 7 4 2" xfId="17126"/>
    <cellStyle name="SAPBEXHLevel3X 2 2 4 2 7 5" xfId="17125"/>
    <cellStyle name="SAPBEXHLevel3X 2 2 4 3" xfId="17124"/>
    <cellStyle name="SAPBEXHLevel3X 2 2 4 3 2" xfId="17123"/>
    <cellStyle name="SAPBEXHLevel3X 2 2 4 3 2 2" xfId="17122"/>
    <cellStyle name="SAPBEXHLevel3X 2 2 4 3 2 2 2" xfId="17121"/>
    <cellStyle name="SAPBEXHLevel3X 2 2 4 3 2 2 2 2" xfId="17120"/>
    <cellStyle name="SAPBEXHLevel3X 2 2 4 3 2 2 3" xfId="17119"/>
    <cellStyle name="SAPBEXHLevel3X 2 2 4 3 2 3" xfId="17118"/>
    <cellStyle name="SAPBEXHLevel3X 2 2 4 3 2 3 2" xfId="17117"/>
    <cellStyle name="SAPBEXHLevel3X 2 2 4 3 2 4" xfId="17116"/>
    <cellStyle name="SAPBEXHLevel3X 2 2 4 3 3" xfId="17115"/>
    <cellStyle name="SAPBEXHLevel3X 2 2 4 3 3 2" xfId="17114"/>
    <cellStyle name="SAPBEXHLevel3X 2 2 4 4" xfId="17113"/>
    <cellStyle name="SAPBEXHLevel3X 2 2 4 4 2" xfId="17112"/>
    <cellStyle name="SAPBEXHLevel3X 2 2 4 4 2 2" xfId="17111"/>
    <cellStyle name="SAPBEXHLevel3X 2 2 4 4 2 2 2" xfId="17110"/>
    <cellStyle name="SAPBEXHLevel3X 2 2 4 4 2 2 2 2" xfId="17109"/>
    <cellStyle name="SAPBEXHLevel3X 2 2 4 4 2 2 3" xfId="17108"/>
    <cellStyle name="SAPBEXHLevel3X 2 2 4 4 2 3" xfId="17107"/>
    <cellStyle name="SAPBEXHLevel3X 2 2 4 4 2 3 2" xfId="17106"/>
    <cellStyle name="SAPBEXHLevel3X 2 2 4 4 2 4" xfId="17105"/>
    <cellStyle name="SAPBEXHLevel3X 2 2 4 5" xfId="17104"/>
    <cellStyle name="SAPBEXHLevel3X 2 2 4 5 2" xfId="17103"/>
    <cellStyle name="SAPBEXHLevel3X 2 2 4 5 2 2" xfId="17102"/>
    <cellStyle name="SAPBEXHLevel3X 2 2 4 5 2 2 2" xfId="17101"/>
    <cellStyle name="SAPBEXHLevel3X 2 2 4 5 2 2 2 2" xfId="17100"/>
    <cellStyle name="SAPBEXHLevel3X 2 2 4 5 2 2 3" xfId="17099"/>
    <cellStyle name="SAPBEXHLevel3X 2 2 4 5 2 3" xfId="17098"/>
    <cellStyle name="SAPBEXHLevel3X 2 2 4 5 2 3 2" xfId="17097"/>
    <cellStyle name="SAPBEXHLevel3X 2 2 4 5 2 4" xfId="17096"/>
    <cellStyle name="SAPBEXHLevel3X 2 2 4 5 3" xfId="17095"/>
    <cellStyle name="SAPBEXHLevel3X 2 2 4 5 3 2" xfId="17094"/>
    <cellStyle name="SAPBEXHLevel3X 2 2 4 5 4" xfId="17093"/>
    <cellStyle name="SAPBEXHLevel3X 2 2 4 6" xfId="17092"/>
    <cellStyle name="SAPBEXHLevel3X 2 2 4 6 2" xfId="17091"/>
    <cellStyle name="SAPBEXHLevel3X 2 2 4 6 2 2" xfId="17090"/>
    <cellStyle name="SAPBEXHLevel3X 2 2 4 6 2 2 2" xfId="17089"/>
    <cellStyle name="SAPBEXHLevel3X 2 2 4 6 2 2 2 2" xfId="17088"/>
    <cellStyle name="SAPBEXHLevel3X 2 2 4 6 2 2 3" xfId="17087"/>
    <cellStyle name="SAPBEXHLevel3X 2 2 4 6 2 3" xfId="17086"/>
    <cellStyle name="SAPBEXHLevel3X 2 2 4 6 2 3 2" xfId="17085"/>
    <cellStyle name="SAPBEXHLevel3X 2 2 4 6 2 4" xfId="17084"/>
    <cellStyle name="SAPBEXHLevel3X 2 2 4 6 3" xfId="17083"/>
    <cellStyle name="SAPBEXHLevel3X 2 2 4 6 3 2" xfId="17082"/>
    <cellStyle name="SAPBEXHLevel3X 2 2 4 6 3 2 2" xfId="17081"/>
    <cellStyle name="SAPBEXHLevel3X 2 2 4 6 3 3" xfId="17080"/>
    <cellStyle name="SAPBEXHLevel3X 2 2 4 6 4" xfId="17079"/>
    <cellStyle name="SAPBEXHLevel3X 2 2 4 6 4 2" xfId="17078"/>
    <cellStyle name="SAPBEXHLevel3X 2 2 4 6 5" xfId="17077"/>
    <cellStyle name="SAPBEXHLevel3X 2 2 4 7" xfId="17076"/>
    <cellStyle name="SAPBEXHLevel3X 2 2 4 7 2" xfId="17075"/>
    <cellStyle name="SAPBEXHLevel3X 2 2 4 7 2 2" xfId="17074"/>
    <cellStyle name="SAPBEXHLevel3X 2 2 4 7 2 2 2" xfId="17073"/>
    <cellStyle name="SAPBEXHLevel3X 2 2 4 7 2 2 2 2" xfId="17072"/>
    <cellStyle name="SAPBEXHLevel3X 2 2 4 7 2 2 3" xfId="17071"/>
    <cellStyle name="SAPBEXHLevel3X 2 2 4 7 2 3" xfId="17070"/>
    <cellStyle name="SAPBEXHLevel3X 2 2 4 7 2 3 2" xfId="17069"/>
    <cellStyle name="SAPBEXHLevel3X 2 2 4 7 2 4" xfId="17068"/>
    <cellStyle name="SAPBEXHLevel3X 2 2 4 7 3" xfId="17067"/>
    <cellStyle name="SAPBEXHLevel3X 2 2 4 7 3 2" xfId="17066"/>
    <cellStyle name="SAPBEXHLevel3X 2 2 4 7 4" xfId="17065"/>
    <cellStyle name="SAPBEXHLevel3X 2 2 4 8" xfId="17064"/>
    <cellStyle name="SAPBEXHLevel3X 2 2 4 8 2" xfId="17063"/>
    <cellStyle name="SAPBEXHLevel3X 2 2 4 8 2 2" xfId="17062"/>
    <cellStyle name="SAPBEXHLevel3X 2 2 4 8 2 2 2" xfId="17061"/>
    <cellStyle name="SAPBEXHLevel3X 2 2 4 8 2 2 2 2" xfId="17060"/>
    <cellStyle name="SAPBEXHLevel3X 2 2 4 8 2 2 3" xfId="17059"/>
    <cellStyle name="SAPBEXHLevel3X 2 2 4 8 2 3" xfId="17058"/>
    <cellStyle name="SAPBEXHLevel3X 2 2 4 8 2 3 2" xfId="17057"/>
    <cellStyle name="SAPBEXHLevel3X 2 2 4 8 2 4" xfId="17056"/>
    <cellStyle name="SAPBEXHLevel3X 2 2 4 8 3" xfId="17055"/>
    <cellStyle name="SAPBEXHLevel3X 2 2 4 8 3 2" xfId="17054"/>
    <cellStyle name="SAPBEXHLevel3X 2 2 4 8 3 2 2" xfId="17053"/>
    <cellStyle name="SAPBEXHLevel3X 2 2 4 8 3 3" xfId="17052"/>
    <cellStyle name="SAPBEXHLevel3X 2 2 4 8 4" xfId="17051"/>
    <cellStyle name="SAPBEXHLevel3X 2 2 4 8 4 2" xfId="17050"/>
    <cellStyle name="SAPBEXHLevel3X 2 2 4 8 5" xfId="17049"/>
    <cellStyle name="SAPBEXHLevel3X 2 2 5" xfId="17048"/>
    <cellStyle name="SAPBEXHLevel3X 2 2 5 2" xfId="17047"/>
    <cellStyle name="SAPBEXHLevel3X 2 2 5 2 2" xfId="17046"/>
    <cellStyle name="SAPBEXHLevel3X 2 2 5 2 2 2" xfId="17045"/>
    <cellStyle name="SAPBEXHLevel3X 2 2 5 2 2 2 2" xfId="17044"/>
    <cellStyle name="SAPBEXHLevel3X 2 2 5 2 2 2 2 2" xfId="17043"/>
    <cellStyle name="SAPBEXHLevel3X 2 2 5 2 2 2 3" xfId="17042"/>
    <cellStyle name="SAPBEXHLevel3X 2 2 5 2 2 3" xfId="17041"/>
    <cellStyle name="SAPBEXHLevel3X 2 2 5 2 2 3 2" xfId="17040"/>
    <cellStyle name="SAPBEXHLevel3X 2 2 5 2 2 4" xfId="17039"/>
    <cellStyle name="SAPBEXHLevel3X 2 2 5 2 3" xfId="17038"/>
    <cellStyle name="SAPBEXHLevel3X 2 2 5 2 3 2" xfId="17037"/>
    <cellStyle name="SAPBEXHLevel3X 2 2 5 2 4" xfId="17036"/>
    <cellStyle name="SAPBEXHLevel3X 2 2 5 3" xfId="17035"/>
    <cellStyle name="SAPBEXHLevel3X 2 2 5 3 2" xfId="17034"/>
    <cellStyle name="SAPBEXHLevel3X 2 2 5 3 2 2" xfId="17033"/>
    <cellStyle name="SAPBEXHLevel3X 2 2 5 3 2 2 2" xfId="17032"/>
    <cellStyle name="SAPBEXHLevel3X 2 2 5 3 2 2 2 2" xfId="17031"/>
    <cellStyle name="SAPBEXHLevel3X 2 2 5 3 2 2 3" xfId="17030"/>
    <cellStyle name="SAPBEXHLevel3X 2 2 5 3 2 3" xfId="17029"/>
    <cellStyle name="SAPBEXHLevel3X 2 2 5 3 2 3 2" xfId="17028"/>
    <cellStyle name="SAPBEXHLevel3X 2 2 5 3 2 4" xfId="17027"/>
    <cellStyle name="SAPBEXHLevel3X 2 2 5 3 3" xfId="17026"/>
    <cellStyle name="SAPBEXHLevel3X 2 2 5 3 3 2" xfId="17025"/>
    <cellStyle name="SAPBEXHLevel3X 2 2 5 3 3 2 2" xfId="17024"/>
    <cellStyle name="SAPBEXHLevel3X 2 2 5 3 3 3" xfId="17023"/>
    <cellStyle name="SAPBEXHLevel3X 2 2 5 3 4" xfId="17022"/>
    <cellStyle name="SAPBEXHLevel3X 2 2 5 3 4 2" xfId="17021"/>
    <cellStyle name="SAPBEXHLevel3X 2 2 5 3 5" xfId="17020"/>
    <cellStyle name="SAPBEXHLevel3X 2 2 5 4" xfId="17019"/>
    <cellStyle name="SAPBEXHLevel3X 2 2 5 4 2" xfId="17018"/>
    <cellStyle name="SAPBEXHLevel3X 2 2 5 4 2 2" xfId="17017"/>
    <cellStyle name="SAPBEXHLevel3X 2 2 5 4 2 2 2" xfId="17016"/>
    <cellStyle name="SAPBEXHLevel3X 2 2 5 4 2 2 2 2" xfId="17015"/>
    <cellStyle name="SAPBEXHLevel3X 2 2 5 4 2 2 3" xfId="17014"/>
    <cellStyle name="SAPBEXHLevel3X 2 2 5 4 2 3" xfId="17013"/>
    <cellStyle name="SAPBEXHLevel3X 2 2 5 4 2 3 2" xfId="17012"/>
    <cellStyle name="SAPBEXHLevel3X 2 2 5 4 2 4" xfId="17011"/>
    <cellStyle name="SAPBEXHLevel3X 2 2 5 4 3" xfId="17010"/>
    <cellStyle name="SAPBEXHLevel3X 2 2 5 4 3 2" xfId="17009"/>
    <cellStyle name="SAPBEXHLevel3X 2 2 5 4 4" xfId="17008"/>
    <cellStyle name="SAPBEXHLevel3X 2 2 5 5" xfId="17007"/>
    <cellStyle name="SAPBEXHLevel3X 2 2 5 5 2" xfId="17006"/>
    <cellStyle name="SAPBEXHLevel3X 2 2 5 5 2 2" xfId="17005"/>
    <cellStyle name="SAPBEXHLevel3X 2 2 5 5 2 2 2" xfId="17004"/>
    <cellStyle name="SAPBEXHLevel3X 2 2 5 5 2 2 2 2" xfId="17003"/>
    <cellStyle name="SAPBEXHLevel3X 2 2 5 5 2 2 3" xfId="17002"/>
    <cellStyle name="SAPBEXHLevel3X 2 2 5 5 2 3" xfId="17001"/>
    <cellStyle name="SAPBEXHLevel3X 2 2 5 5 2 3 2" xfId="17000"/>
    <cellStyle name="SAPBEXHLevel3X 2 2 5 5 2 4" xfId="16999"/>
    <cellStyle name="SAPBEXHLevel3X 2 2 5 5 3" xfId="16998"/>
    <cellStyle name="SAPBEXHLevel3X 2 2 5 5 3 2" xfId="16997"/>
    <cellStyle name="SAPBEXHLevel3X 2 2 5 5 3 2 2" xfId="16996"/>
    <cellStyle name="SAPBEXHLevel3X 2 2 5 5 3 3" xfId="16995"/>
    <cellStyle name="SAPBEXHLevel3X 2 2 5 5 4" xfId="16994"/>
    <cellStyle name="SAPBEXHLevel3X 2 2 5 5 4 2" xfId="16993"/>
    <cellStyle name="SAPBEXHLevel3X 2 2 5 5 5" xfId="16992"/>
    <cellStyle name="SAPBEXHLevel3X 2 2 5 6" xfId="16991"/>
    <cellStyle name="SAPBEXHLevel3X 2 2 5 6 2" xfId="16990"/>
    <cellStyle name="SAPBEXHLevel3X 2 2 6" xfId="16989"/>
    <cellStyle name="SAPBEXHLevel3X 2 2 6 2" xfId="16988"/>
    <cellStyle name="SAPBEXHLevel3X 2 2 6 2 2" xfId="16987"/>
    <cellStyle name="SAPBEXHLevel3X 2 2 6 2 2 2" xfId="16986"/>
    <cellStyle name="SAPBEXHLevel3X 2 2 6 2 2 2 2" xfId="16985"/>
    <cellStyle name="SAPBEXHLevel3X 2 2 6 2 2 3" xfId="16984"/>
    <cellStyle name="SAPBEXHLevel3X 2 2 6 2 3" xfId="16983"/>
    <cellStyle name="SAPBEXHLevel3X 2 2 6 2 3 2" xfId="16982"/>
    <cellStyle name="SAPBEXHLevel3X 2 2 6 2 4" xfId="16981"/>
    <cellStyle name="SAPBEXHLevel3X 2 2 7" xfId="16980"/>
    <cellStyle name="SAPBEXHLevel3X 2 2 7 2" xfId="16979"/>
    <cellStyle name="SAPBEXHLevel3X 2 2 7 2 2" xfId="16978"/>
    <cellStyle name="SAPBEXHLevel3X 2 2 7 2 2 2" xfId="16977"/>
    <cellStyle name="SAPBEXHLevel3X 2 2 7 2 2 2 2" xfId="16976"/>
    <cellStyle name="SAPBEXHLevel3X 2 2 7 2 2 3" xfId="16975"/>
    <cellStyle name="SAPBEXHLevel3X 2 2 7 2 3" xfId="16974"/>
    <cellStyle name="SAPBEXHLevel3X 2 2 7 2 3 2" xfId="16973"/>
    <cellStyle name="SAPBEXHLevel3X 2 2 7 2 4" xfId="16972"/>
    <cellStyle name="SAPBEXHLevel3X 2 2 7 3" xfId="16971"/>
    <cellStyle name="SAPBEXHLevel3X 2 2 7 3 2" xfId="16970"/>
    <cellStyle name="SAPBEXHLevel3X 2 2 7 3 2 2" xfId="16969"/>
    <cellStyle name="SAPBEXHLevel3X 2 2 7 3 3" xfId="16968"/>
    <cellStyle name="SAPBEXHLevel3X 2 2 7 4" xfId="16967"/>
    <cellStyle name="SAPBEXHLevel3X 2 2 7 4 2" xfId="16966"/>
    <cellStyle name="SAPBEXHLevel3X 2 2 7 5" xfId="16965"/>
    <cellStyle name="SAPBEXHLevel3X 2 3" xfId="16964"/>
    <cellStyle name="SAPBEXHLevel3X 2 3 2" xfId="16963"/>
    <cellStyle name="SAPBEXHLevel3X 2 3 2 2" xfId="16962"/>
    <cellStyle name="SAPBEXHLevel3X 2 3 2 2 2" xfId="16961"/>
    <cellStyle name="SAPBEXHLevel3X 2 3 2 2 2 2" xfId="16960"/>
    <cellStyle name="SAPBEXHLevel3X 2 3 2 2 2 2 2" xfId="16959"/>
    <cellStyle name="SAPBEXHLevel3X 2 3 2 2 2 2 2 2" xfId="16958"/>
    <cellStyle name="SAPBEXHLevel3X 2 3 2 2 2 2 2 2 2" xfId="16957"/>
    <cellStyle name="SAPBEXHLevel3X 2 3 2 2 2 2 2 3" xfId="16956"/>
    <cellStyle name="SAPBEXHLevel3X 2 3 2 2 2 2 3" xfId="16955"/>
    <cellStyle name="SAPBEXHLevel3X 2 3 2 2 2 2 3 2" xfId="16954"/>
    <cellStyle name="SAPBEXHLevel3X 2 3 2 2 2 2 4" xfId="16953"/>
    <cellStyle name="SAPBEXHLevel3X 2 3 2 2 2 3" xfId="16952"/>
    <cellStyle name="SAPBEXHLevel3X 2 3 2 2 2 3 2" xfId="16951"/>
    <cellStyle name="SAPBEXHLevel3X 2 3 2 2 3" xfId="16950"/>
    <cellStyle name="SAPBEXHLevel3X 2 3 2 2 3 2" xfId="16949"/>
    <cellStyle name="SAPBEXHLevel3X 2 3 2 2 3 2 2" xfId="16948"/>
    <cellStyle name="SAPBEXHLevel3X 2 3 2 2 3 2 2 2" xfId="16947"/>
    <cellStyle name="SAPBEXHLevel3X 2 3 2 2 3 2 2 2 2" xfId="16946"/>
    <cellStyle name="SAPBEXHLevel3X 2 3 2 2 3 2 2 3" xfId="16945"/>
    <cellStyle name="SAPBEXHLevel3X 2 3 2 2 3 2 3" xfId="16944"/>
    <cellStyle name="SAPBEXHLevel3X 2 3 2 2 3 2 3 2" xfId="16943"/>
    <cellStyle name="SAPBEXHLevel3X 2 3 2 2 3 2 4" xfId="16942"/>
    <cellStyle name="SAPBEXHLevel3X 2 3 2 2 4" xfId="16941"/>
    <cellStyle name="SAPBEXHLevel3X 2 3 2 2 4 2" xfId="16940"/>
    <cellStyle name="SAPBEXHLevel3X 2 3 2 2 4 2 2" xfId="16939"/>
    <cellStyle name="SAPBEXHLevel3X 2 3 2 2 4 2 2 2" xfId="16938"/>
    <cellStyle name="SAPBEXHLevel3X 2 3 2 2 4 2 2 2 2" xfId="16937"/>
    <cellStyle name="SAPBEXHLevel3X 2 3 2 2 4 2 2 3" xfId="16936"/>
    <cellStyle name="SAPBEXHLevel3X 2 3 2 2 4 2 3" xfId="16935"/>
    <cellStyle name="SAPBEXHLevel3X 2 3 2 2 4 2 3 2" xfId="16934"/>
    <cellStyle name="SAPBEXHLevel3X 2 3 2 2 4 2 4" xfId="16933"/>
    <cellStyle name="SAPBEXHLevel3X 2 3 2 2 4 3" xfId="16932"/>
    <cellStyle name="SAPBEXHLevel3X 2 3 2 2 4 3 2" xfId="16931"/>
    <cellStyle name="SAPBEXHLevel3X 2 3 2 2 4 4" xfId="16930"/>
    <cellStyle name="SAPBEXHLevel3X 2 3 2 2 5" xfId="16929"/>
    <cellStyle name="SAPBEXHLevel3X 2 3 2 2 5 2" xfId="16928"/>
    <cellStyle name="SAPBEXHLevel3X 2 3 2 2 5 2 2" xfId="16927"/>
    <cellStyle name="SAPBEXHLevel3X 2 3 2 2 5 2 2 2" xfId="16926"/>
    <cellStyle name="SAPBEXHLevel3X 2 3 2 2 5 2 2 2 2" xfId="16925"/>
    <cellStyle name="SAPBEXHLevel3X 2 3 2 2 5 2 2 3" xfId="16924"/>
    <cellStyle name="SAPBEXHLevel3X 2 3 2 2 5 2 3" xfId="16923"/>
    <cellStyle name="SAPBEXHLevel3X 2 3 2 2 5 2 3 2" xfId="16922"/>
    <cellStyle name="SAPBEXHLevel3X 2 3 2 2 5 2 4" xfId="16921"/>
    <cellStyle name="SAPBEXHLevel3X 2 3 2 2 5 3" xfId="16920"/>
    <cellStyle name="SAPBEXHLevel3X 2 3 2 2 5 3 2" xfId="16919"/>
    <cellStyle name="SAPBEXHLevel3X 2 3 2 2 5 3 2 2" xfId="16918"/>
    <cellStyle name="SAPBEXHLevel3X 2 3 2 2 5 3 3" xfId="16917"/>
    <cellStyle name="SAPBEXHLevel3X 2 3 2 2 5 4" xfId="16916"/>
    <cellStyle name="SAPBEXHLevel3X 2 3 2 2 5 4 2" xfId="16915"/>
    <cellStyle name="SAPBEXHLevel3X 2 3 2 2 5 5" xfId="16914"/>
    <cellStyle name="SAPBEXHLevel3X 2 3 2 2 6" xfId="16913"/>
    <cellStyle name="SAPBEXHLevel3X 2 3 2 2 6 2" xfId="16912"/>
    <cellStyle name="SAPBEXHLevel3X 2 3 2 2 6 2 2" xfId="16911"/>
    <cellStyle name="SAPBEXHLevel3X 2 3 2 2 6 2 2 2" xfId="16910"/>
    <cellStyle name="SAPBEXHLevel3X 2 3 2 2 6 2 2 2 2" xfId="16909"/>
    <cellStyle name="SAPBEXHLevel3X 2 3 2 2 6 2 2 3" xfId="16908"/>
    <cellStyle name="SAPBEXHLevel3X 2 3 2 2 6 2 3" xfId="16907"/>
    <cellStyle name="SAPBEXHLevel3X 2 3 2 2 6 2 3 2" xfId="16906"/>
    <cellStyle name="SAPBEXHLevel3X 2 3 2 2 6 2 4" xfId="16905"/>
    <cellStyle name="SAPBEXHLevel3X 2 3 2 2 6 3" xfId="16904"/>
    <cellStyle name="SAPBEXHLevel3X 2 3 2 2 6 3 2" xfId="16903"/>
    <cellStyle name="SAPBEXHLevel3X 2 3 2 2 6 4" xfId="16902"/>
    <cellStyle name="SAPBEXHLevel3X 2 3 2 2 7" xfId="16901"/>
    <cellStyle name="SAPBEXHLevel3X 2 3 2 2 7 2" xfId="16900"/>
    <cellStyle name="SAPBEXHLevel3X 2 3 2 2 7 2 2" xfId="16899"/>
    <cellStyle name="SAPBEXHLevel3X 2 3 2 2 7 2 2 2" xfId="16898"/>
    <cellStyle name="SAPBEXHLevel3X 2 3 2 2 7 2 2 2 2" xfId="16897"/>
    <cellStyle name="SAPBEXHLevel3X 2 3 2 2 7 2 2 3" xfId="16896"/>
    <cellStyle name="SAPBEXHLevel3X 2 3 2 2 7 2 3" xfId="16895"/>
    <cellStyle name="SAPBEXHLevel3X 2 3 2 2 7 2 3 2" xfId="16894"/>
    <cellStyle name="SAPBEXHLevel3X 2 3 2 2 7 2 4" xfId="16893"/>
    <cellStyle name="SAPBEXHLevel3X 2 3 2 2 7 3" xfId="16892"/>
    <cellStyle name="SAPBEXHLevel3X 2 3 2 2 7 3 2" xfId="16891"/>
    <cellStyle name="SAPBEXHLevel3X 2 3 2 2 7 3 2 2" xfId="16890"/>
    <cellStyle name="SAPBEXHLevel3X 2 3 2 2 7 3 3" xfId="16889"/>
    <cellStyle name="SAPBEXHLevel3X 2 3 2 2 7 4" xfId="16888"/>
    <cellStyle name="SAPBEXHLevel3X 2 3 2 2 7 4 2" xfId="16887"/>
    <cellStyle name="SAPBEXHLevel3X 2 3 2 2 7 5" xfId="16886"/>
    <cellStyle name="SAPBEXHLevel3X 2 3 2 3" xfId="16885"/>
    <cellStyle name="SAPBEXHLevel3X 2 3 2 3 2" xfId="16884"/>
    <cellStyle name="SAPBEXHLevel3X 2 3 2 3 2 2" xfId="16883"/>
    <cellStyle name="SAPBEXHLevel3X 2 3 2 3 2 2 2" xfId="16882"/>
    <cellStyle name="SAPBEXHLevel3X 2 3 2 3 2 2 2 2" xfId="16881"/>
    <cellStyle name="SAPBEXHLevel3X 2 3 2 3 2 2 3" xfId="16880"/>
    <cellStyle name="SAPBEXHLevel3X 2 3 2 3 2 3" xfId="16879"/>
    <cellStyle name="SAPBEXHLevel3X 2 3 2 3 2 3 2" xfId="16878"/>
    <cellStyle name="SAPBEXHLevel3X 2 3 2 3 2 4" xfId="16877"/>
    <cellStyle name="SAPBEXHLevel3X 2 3 2 3 3" xfId="16876"/>
    <cellStyle name="SAPBEXHLevel3X 2 3 2 3 3 2" xfId="16875"/>
    <cellStyle name="SAPBEXHLevel3X 2 3 2 4" xfId="16874"/>
    <cellStyle name="SAPBEXHLevel3X 2 3 2 4 2" xfId="16873"/>
    <cellStyle name="SAPBEXHLevel3X 2 3 2 4 2 2" xfId="16872"/>
    <cellStyle name="SAPBEXHLevel3X 2 3 2 4 2 2 2" xfId="16871"/>
    <cellStyle name="SAPBEXHLevel3X 2 3 2 4 2 2 2 2" xfId="16870"/>
    <cellStyle name="SAPBEXHLevel3X 2 3 2 4 2 2 3" xfId="16869"/>
    <cellStyle name="SAPBEXHLevel3X 2 3 2 4 2 3" xfId="16868"/>
    <cellStyle name="SAPBEXHLevel3X 2 3 2 4 2 3 2" xfId="16867"/>
    <cellStyle name="SAPBEXHLevel3X 2 3 2 4 2 4" xfId="16866"/>
    <cellStyle name="SAPBEXHLevel3X 2 3 2 5" xfId="16865"/>
    <cellStyle name="SAPBEXHLevel3X 2 3 2 5 2" xfId="16864"/>
    <cellStyle name="SAPBEXHLevel3X 2 3 2 5 2 2" xfId="16863"/>
    <cellStyle name="SAPBEXHLevel3X 2 3 2 5 2 2 2" xfId="16862"/>
    <cellStyle name="SAPBEXHLevel3X 2 3 2 5 2 2 2 2" xfId="16861"/>
    <cellStyle name="SAPBEXHLevel3X 2 3 2 5 2 2 3" xfId="16860"/>
    <cellStyle name="SAPBEXHLevel3X 2 3 2 5 2 3" xfId="16859"/>
    <cellStyle name="SAPBEXHLevel3X 2 3 2 5 2 3 2" xfId="16858"/>
    <cellStyle name="SAPBEXHLevel3X 2 3 2 5 2 4" xfId="16857"/>
    <cellStyle name="SAPBEXHLevel3X 2 3 2 5 3" xfId="16856"/>
    <cellStyle name="SAPBEXHLevel3X 2 3 2 5 3 2" xfId="16855"/>
    <cellStyle name="SAPBEXHLevel3X 2 3 2 5 4" xfId="16854"/>
    <cellStyle name="SAPBEXHLevel3X 2 3 2 6" xfId="16853"/>
    <cellStyle name="SAPBEXHLevel3X 2 3 2 6 2" xfId="16852"/>
    <cellStyle name="SAPBEXHLevel3X 2 3 2 6 2 2" xfId="16851"/>
    <cellStyle name="SAPBEXHLevel3X 2 3 2 6 2 2 2" xfId="16850"/>
    <cellStyle name="SAPBEXHLevel3X 2 3 2 6 2 2 2 2" xfId="16849"/>
    <cellStyle name="SAPBEXHLevel3X 2 3 2 6 2 2 3" xfId="16848"/>
    <cellStyle name="SAPBEXHLevel3X 2 3 2 6 2 3" xfId="16847"/>
    <cellStyle name="SAPBEXHLevel3X 2 3 2 6 2 3 2" xfId="16846"/>
    <cellStyle name="SAPBEXHLevel3X 2 3 2 6 2 4" xfId="16845"/>
    <cellStyle name="SAPBEXHLevel3X 2 3 2 6 3" xfId="16844"/>
    <cellStyle name="SAPBEXHLevel3X 2 3 2 6 3 2" xfId="16843"/>
    <cellStyle name="SAPBEXHLevel3X 2 3 2 6 3 2 2" xfId="16842"/>
    <cellStyle name="SAPBEXHLevel3X 2 3 2 6 3 3" xfId="16841"/>
    <cellStyle name="SAPBEXHLevel3X 2 3 2 6 4" xfId="16840"/>
    <cellStyle name="SAPBEXHLevel3X 2 3 2 6 4 2" xfId="16839"/>
    <cellStyle name="SAPBEXHLevel3X 2 3 2 6 5" xfId="16838"/>
    <cellStyle name="SAPBEXHLevel3X 2 3 2 7" xfId="16837"/>
    <cellStyle name="SAPBEXHLevel3X 2 3 2 7 2" xfId="16836"/>
    <cellStyle name="SAPBEXHLevel3X 2 3 2 7 2 2" xfId="16835"/>
    <cellStyle name="SAPBEXHLevel3X 2 3 2 7 2 2 2" xfId="16834"/>
    <cellStyle name="SAPBEXHLevel3X 2 3 2 7 2 2 2 2" xfId="16833"/>
    <cellStyle name="SAPBEXHLevel3X 2 3 2 7 2 2 3" xfId="16832"/>
    <cellStyle name="SAPBEXHLevel3X 2 3 2 7 2 3" xfId="16831"/>
    <cellStyle name="SAPBEXHLevel3X 2 3 2 7 2 3 2" xfId="16830"/>
    <cellStyle name="SAPBEXHLevel3X 2 3 2 7 2 4" xfId="16829"/>
    <cellStyle name="SAPBEXHLevel3X 2 3 2 7 3" xfId="16828"/>
    <cellStyle name="SAPBEXHLevel3X 2 3 2 7 3 2" xfId="16827"/>
    <cellStyle name="SAPBEXHLevel3X 2 3 2 7 4" xfId="16826"/>
    <cellStyle name="SAPBEXHLevel3X 2 3 2 8" xfId="16825"/>
    <cellStyle name="SAPBEXHLevel3X 2 3 2 8 2" xfId="16824"/>
    <cellStyle name="SAPBEXHLevel3X 2 3 2 8 2 2" xfId="16823"/>
    <cellStyle name="SAPBEXHLevel3X 2 3 2 8 2 2 2" xfId="16822"/>
    <cellStyle name="SAPBEXHLevel3X 2 3 2 8 2 2 2 2" xfId="16821"/>
    <cellStyle name="SAPBEXHLevel3X 2 3 2 8 2 2 3" xfId="16820"/>
    <cellStyle name="SAPBEXHLevel3X 2 3 2 8 2 3" xfId="16819"/>
    <cellStyle name="SAPBEXHLevel3X 2 3 2 8 2 3 2" xfId="16818"/>
    <cellStyle name="SAPBEXHLevel3X 2 3 2 8 2 4" xfId="16817"/>
    <cellStyle name="SAPBEXHLevel3X 2 3 2 8 3" xfId="16816"/>
    <cellStyle name="SAPBEXHLevel3X 2 3 2 8 3 2" xfId="16815"/>
    <cellStyle name="SAPBEXHLevel3X 2 3 2 8 3 2 2" xfId="16814"/>
    <cellStyle name="SAPBEXHLevel3X 2 3 2 8 3 3" xfId="16813"/>
    <cellStyle name="SAPBEXHLevel3X 2 3 2 8 4" xfId="16812"/>
    <cellStyle name="SAPBEXHLevel3X 2 3 2 8 4 2" xfId="16811"/>
    <cellStyle name="SAPBEXHLevel3X 2 3 2 8 5" xfId="16810"/>
    <cellStyle name="SAPBEXHLevel3X 2 3 3" xfId="16809"/>
    <cellStyle name="SAPBEXHLevel3X 2 3 3 2" xfId="16808"/>
    <cellStyle name="SAPBEXHLevel3X 2 3 3 2 2" xfId="16807"/>
    <cellStyle name="SAPBEXHLevel3X 2 3 3 2 2 2" xfId="16806"/>
    <cellStyle name="SAPBEXHLevel3X 2 3 3 2 2 2 2" xfId="16805"/>
    <cellStyle name="SAPBEXHLevel3X 2 3 3 2 2 2 2 2" xfId="16804"/>
    <cellStyle name="SAPBEXHLevel3X 2 3 3 2 2 2 3" xfId="16803"/>
    <cellStyle name="SAPBEXHLevel3X 2 3 3 2 2 3" xfId="16802"/>
    <cellStyle name="SAPBEXHLevel3X 2 3 3 2 2 3 2" xfId="16801"/>
    <cellStyle name="SAPBEXHLevel3X 2 3 3 2 2 4" xfId="16800"/>
    <cellStyle name="SAPBEXHLevel3X 2 3 3 2 3" xfId="16799"/>
    <cellStyle name="SAPBEXHLevel3X 2 3 3 2 3 2" xfId="16798"/>
    <cellStyle name="SAPBEXHLevel3X 2 3 3 3" xfId="16797"/>
    <cellStyle name="SAPBEXHLevel3X 2 3 3 3 2" xfId="16796"/>
    <cellStyle name="SAPBEXHLevel3X 2 3 3 3 2 2" xfId="16795"/>
    <cellStyle name="SAPBEXHLevel3X 2 3 3 3 2 2 2" xfId="16794"/>
    <cellStyle name="SAPBEXHLevel3X 2 3 3 3 2 2 2 2" xfId="16793"/>
    <cellStyle name="SAPBEXHLevel3X 2 3 3 3 2 2 3" xfId="16792"/>
    <cellStyle name="SAPBEXHLevel3X 2 3 3 3 2 3" xfId="16791"/>
    <cellStyle name="SAPBEXHLevel3X 2 3 3 3 2 3 2" xfId="16790"/>
    <cellStyle name="SAPBEXHLevel3X 2 3 3 3 2 4" xfId="16789"/>
    <cellStyle name="SAPBEXHLevel3X 2 3 3 4" xfId="16788"/>
    <cellStyle name="SAPBEXHLevel3X 2 3 3 4 2" xfId="16787"/>
    <cellStyle name="SAPBEXHLevel3X 2 3 3 4 2 2" xfId="16786"/>
    <cellStyle name="SAPBEXHLevel3X 2 3 3 4 2 2 2" xfId="16785"/>
    <cellStyle name="SAPBEXHLevel3X 2 3 3 4 2 2 2 2" xfId="16784"/>
    <cellStyle name="SAPBEXHLevel3X 2 3 3 4 2 2 3" xfId="16783"/>
    <cellStyle name="SAPBEXHLevel3X 2 3 3 4 2 3" xfId="16782"/>
    <cellStyle name="SAPBEXHLevel3X 2 3 3 4 2 3 2" xfId="16781"/>
    <cellStyle name="SAPBEXHLevel3X 2 3 3 4 2 4" xfId="16780"/>
    <cellStyle name="SAPBEXHLevel3X 2 3 3 4 3" xfId="16779"/>
    <cellStyle name="SAPBEXHLevel3X 2 3 3 4 3 2" xfId="16778"/>
    <cellStyle name="SAPBEXHLevel3X 2 3 3 4 4" xfId="16777"/>
    <cellStyle name="SAPBEXHLevel3X 2 3 3 5" xfId="16776"/>
    <cellStyle name="SAPBEXHLevel3X 2 3 3 5 2" xfId="16775"/>
    <cellStyle name="SAPBEXHLevel3X 2 3 3 5 2 2" xfId="16774"/>
    <cellStyle name="SAPBEXHLevel3X 2 3 3 5 2 2 2" xfId="16773"/>
    <cellStyle name="SAPBEXHLevel3X 2 3 3 5 2 2 2 2" xfId="16772"/>
    <cellStyle name="SAPBEXHLevel3X 2 3 3 5 2 2 3" xfId="16771"/>
    <cellStyle name="SAPBEXHLevel3X 2 3 3 5 2 3" xfId="16770"/>
    <cellStyle name="SAPBEXHLevel3X 2 3 3 5 2 3 2" xfId="16769"/>
    <cellStyle name="SAPBEXHLevel3X 2 3 3 5 2 4" xfId="16768"/>
    <cellStyle name="SAPBEXHLevel3X 2 3 3 5 3" xfId="16767"/>
    <cellStyle name="SAPBEXHLevel3X 2 3 3 5 3 2" xfId="16766"/>
    <cellStyle name="SAPBEXHLevel3X 2 3 3 5 3 2 2" xfId="16765"/>
    <cellStyle name="SAPBEXHLevel3X 2 3 3 5 3 3" xfId="16764"/>
    <cellStyle name="SAPBEXHLevel3X 2 3 3 5 4" xfId="16763"/>
    <cellStyle name="SAPBEXHLevel3X 2 3 3 5 4 2" xfId="16762"/>
    <cellStyle name="SAPBEXHLevel3X 2 3 3 5 5" xfId="16761"/>
    <cellStyle name="SAPBEXHLevel3X 2 3 3 6" xfId="16760"/>
    <cellStyle name="SAPBEXHLevel3X 2 3 3 6 2" xfId="16759"/>
    <cellStyle name="SAPBEXHLevel3X 2 3 3 6 2 2" xfId="16758"/>
    <cellStyle name="SAPBEXHLevel3X 2 3 3 6 2 2 2" xfId="16757"/>
    <cellStyle name="SAPBEXHLevel3X 2 3 3 6 2 2 2 2" xfId="16756"/>
    <cellStyle name="SAPBEXHLevel3X 2 3 3 6 2 2 3" xfId="16755"/>
    <cellStyle name="SAPBEXHLevel3X 2 3 3 6 2 3" xfId="16754"/>
    <cellStyle name="SAPBEXHLevel3X 2 3 3 6 2 3 2" xfId="16753"/>
    <cellStyle name="SAPBEXHLevel3X 2 3 3 6 2 4" xfId="16752"/>
    <cellStyle name="SAPBEXHLevel3X 2 3 3 6 3" xfId="16751"/>
    <cellStyle name="SAPBEXHLevel3X 2 3 3 6 3 2" xfId="16750"/>
    <cellStyle name="SAPBEXHLevel3X 2 3 3 6 4" xfId="16749"/>
    <cellStyle name="SAPBEXHLevel3X 2 3 3 7" xfId="16748"/>
    <cellStyle name="SAPBEXHLevel3X 2 3 3 7 2" xfId="16747"/>
    <cellStyle name="SAPBEXHLevel3X 2 3 3 7 2 2" xfId="16746"/>
    <cellStyle name="SAPBEXHLevel3X 2 3 3 7 2 2 2" xfId="16745"/>
    <cellStyle name="SAPBEXHLevel3X 2 3 3 7 2 2 2 2" xfId="16744"/>
    <cellStyle name="SAPBEXHLevel3X 2 3 3 7 2 2 3" xfId="16743"/>
    <cellStyle name="SAPBEXHLevel3X 2 3 3 7 2 3" xfId="16742"/>
    <cellStyle name="SAPBEXHLevel3X 2 3 3 7 2 3 2" xfId="16741"/>
    <cellStyle name="SAPBEXHLevel3X 2 3 3 7 2 4" xfId="16740"/>
    <cellStyle name="SAPBEXHLevel3X 2 3 3 7 3" xfId="16739"/>
    <cellStyle name="SAPBEXHLevel3X 2 3 3 7 3 2" xfId="16738"/>
    <cellStyle name="SAPBEXHLevel3X 2 3 3 7 3 2 2" xfId="16737"/>
    <cellStyle name="SAPBEXHLevel3X 2 3 3 7 3 3" xfId="16736"/>
    <cellStyle name="SAPBEXHLevel3X 2 3 3 7 4" xfId="16735"/>
    <cellStyle name="SAPBEXHLevel3X 2 3 3 7 4 2" xfId="16734"/>
    <cellStyle name="SAPBEXHLevel3X 2 3 3 7 5" xfId="16733"/>
    <cellStyle name="SAPBEXHLevel3X 2 3 4" xfId="16732"/>
    <cellStyle name="SAPBEXHLevel3X 2 3 4 2" xfId="16731"/>
    <cellStyle name="SAPBEXHLevel3X 2 3 4 2 2" xfId="16730"/>
    <cellStyle name="SAPBEXHLevel3X 2 3 4 2 2 2" xfId="16729"/>
    <cellStyle name="SAPBEXHLevel3X 2 3 4 2 2 2 2" xfId="16728"/>
    <cellStyle name="SAPBEXHLevel3X 2 3 4 2 2 3" xfId="16727"/>
    <cellStyle name="SAPBEXHLevel3X 2 3 4 2 3" xfId="16726"/>
    <cellStyle name="SAPBEXHLevel3X 2 3 4 2 3 2" xfId="16725"/>
    <cellStyle name="SAPBEXHLevel3X 2 3 4 2 4" xfId="16724"/>
    <cellStyle name="SAPBEXHLevel3X 2 3 4 3" xfId="16723"/>
    <cellStyle name="SAPBEXHLevel3X 2 3 4 3 2" xfId="16722"/>
    <cellStyle name="SAPBEXHLevel3X 2 3 5" xfId="16721"/>
    <cellStyle name="SAPBEXHLevel3X 2 3 5 2" xfId="16720"/>
    <cellStyle name="SAPBEXHLevel3X 2 3 5 2 2" xfId="16719"/>
    <cellStyle name="SAPBEXHLevel3X 2 3 5 2 2 2" xfId="16718"/>
    <cellStyle name="SAPBEXHLevel3X 2 3 5 2 2 2 2" xfId="16717"/>
    <cellStyle name="SAPBEXHLevel3X 2 3 5 2 2 3" xfId="16716"/>
    <cellStyle name="SAPBEXHLevel3X 2 3 5 2 3" xfId="16715"/>
    <cellStyle name="SAPBEXHLevel3X 2 3 5 2 3 2" xfId="16714"/>
    <cellStyle name="SAPBEXHLevel3X 2 3 5 2 4" xfId="16713"/>
    <cellStyle name="SAPBEXHLevel3X 2 3 6" xfId="16712"/>
    <cellStyle name="SAPBEXHLevel3X 2 3 6 2" xfId="16711"/>
    <cellStyle name="SAPBEXHLevel3X 2 3 6 2 2" xfId="16710"/>
    <cellStyle name="SAPBEXHLevel3X 2 3 6 2 2 2" xfId="16709"/>
    <cellStyle name="SAPBEXHLevel3X 2 3 6 2 2 2 2" xfId="16708"/>
    <cellStyle name="SAPBEXHLevel3X 2 3 6 2 2 3" xfId="16707"/>
    <cellStyle name="SAPBEXHLevel3X 2 3 6 2 3" xfId="16706"/>
    <cellStyle name="SAPBEXHLevel3X 2 3 6 2 3 2" xfId="16705"/>
    <cellStyle name="SAPBEXHLevel3X 2 3 6 2 4" xfId="16704"/>
    <cellStyle name="SAPBEXHLevel3X 2 3 6 3" xfId="16703"/>
    <cellStyle name="SAPBEXHLevel3X 2 3 6 3 2" xfId="16702"/>
    <cellStyle name="SAPBEXHLevel3X 2 3 6 4" xfId="16701"/>
    <cellStyle name="SAPBEXHLevel3X 2 3 7" xfId="16700"/>
    <cellStyle name="SAPBEXHLevel3X 2 3 7 2" xfId="16699"/>
    <cellStyle name="SAPBEXHLevel3X 2 3 7 2 2" xfId="16698"/>
    <cellStyle name="SAPBEXHLevel3X 2 3 7 2 2 2" xfId="16697"/>
    <cellStyle name="SAPBEXHLevel3X 2 3 7 2 2 2 2" xfId="16696"/>
    <cellStyle name="SAPBEXHLevel3X 2 3 7 2 2 3" xfId="16695"/>
    <cellStyle name="SAPBEXHLevel3X 2 3 7 2 3" xfId="16694"/>
    <cellStyle name="SAPBEXHLevel3X 2 3 7 2 3 2" xfId="16693"/>
    <cellStyle name="SAPBEXHLevel3X 2 3 7 2 4" xfId="16692"/>
    <cellStyle name="SAPBEXHLevel3X 2 3 7 3" xfId="16691"/>
    <cellStyle name="SAPBEXHLevel3X 2 3 7 3 2" xfId="16690"/>
    <cellStyle name="SAPBEXHLevel3X 2 3 7 3 2 2" xfId="16689"/>
    <cellStyle name="SAPBEXHLevel3X 2 3 7 3 3" xfId="16688"/>
    <cellStyle name="SAPBEXHLevel3X 2 3 7 4" xfId="16687"/>
    <cellStyle name="SAPBEXHLevel3X 2 3 7 4 2" xfId="16686"/>
    <cellStyle name="SAPBEXHLevel3X 2 3 7 5" xfId="16685"/>
    <cellStyle name="SAPBEXHLevel3X 2 3 8" xfId="16684"/>
    <cellStyle name="SAPBEXHLevel3X 2 3 8 2" xfId="16683"/>
    <cellStyle name="SAPBEXHLevel3X 2 3 8 2 2" xfId="16682"/>
    <cellStyle name="SAPBEXHLevel3X 2 3 8 2 2 2" xfId="16681"/>
    <cellStyle name="SAPBEXHLevel3X 2 3 8 2 2 2 2" xfId="16680"/>
    <cellStyle name="SAPBEXHLevel3X 2 3 8 2 2 3" xfId="16679"/>
    <cellStyle name="SAPBEXHLevel3X 2 3 8 2 3" xfId="16678"/>
    <cellStyle name="SAPBEXHLevel3X 2 3 8 2 3 2" xfId="16677"/>
    <cellStyle name="SAPBEXHLevel3X 2 3 8 2 4" xfId="16676"/>
    <cellStyle name="SAPBEXHLevel3X 2 3 8 3" xfId="16675"/>
    <cellStyle name="SAPBEXHLevel3X 2 3 8 3 2" xfId="16674"/>
    <cellStyle name="SAPBEXHLevel3X 2 3 8 4" xfId="16673"/>
    <cellStyle name="SAPBEXHLevel3X 2 3 9" xfId="16672"/>
    <cellStyle name="SAPBEXHLevel3X 2 3 9 2" xfId="16671"/>
    <cellStyle name="SAPBEXHLevel3X 2 3 9 2 2" xfId="16670"/>
    <cellStyle name="SAPBEXHLevel3X 2 3 9 2 2 2" xfId="16669"/>
    <cellStyle name="SAPBEXHLevel3X 2 3 9 2 2 2 2" xfId="16668"/>
    <cellStyle name="SAPBEXHLevel3X 2 3 9 2 2 3" xfId="16667"/>
    <cellStyle name="SAPBEXHLevel3X 2 3 9 2 3" xfId="16666"/>
    <cellStyle name="SAPBEXHLevel3X 2 3 9 2 3 2" xfId="16665"/>
    <cellStyle name="SAPBEXHLevel3X 2 3 9 2 4" xfId="16664"/>
    <cellStyle name="SAPBEXHLevel3X 2 3 9 3" xfId="16663"/>
    <cellStyle name="SAPBEXHLevel3X 2 3 9 3 2" xfId="16662"/>
    <cellStyle name="SAPBEXHLevel3X 2 3 9 3 2 2" xfId="16661"/>
    <cellStyle name="SAPBEXHLevel3X 2 3 9 3 3" xfId="16660"/>
    <cellStyle name="SAPBEXHLevel3X 2 3 9 4" xfId="16659"/>
    <cellStyle name="SAPBEXHLevel3X 2 3 9 4 2" xfId="16658"/>
    <cellStyle name="SAPBEXHLevel3X 2 3 9 5" xfId="16657"/>
    <cellStyle name="SAPBEXHLevel3X 2 4" xfId="16656"/>
    <cellStyle name="SAPBEXHLevel3X 2 4 2" xfId="16655"/>
    <cellStyle name="SAPBEXHLevel3X 2 4 2 2" xfId="16654"/>
    <cellStyle name="SAPBEXHLevel3X 2 4 2 2 2" xfId="16653"/>
    <cellStyle name="SAPBEXHLevel3X 2 4 2 2 2 2" xfId="16652"/>
    <cellStyle name="SAPBEXHLevel3X 2 4 2 2 2 2 2" xfId="16651"/>
    <cellStyle name="SAPBEXHLevel3X 2 4 2 2 2 2 2 2" xfId="16650"/>
    <cellStyle name="SAPBEXHLevel3X 2 4 2 2 2 2 3" xfId="16649"/>
    <cellStyle name="SAPBEXHLevel3X 2 4 2 2 2 3" xfId="16648"/>
    <cellStyle name="SAPBEXHLevel3X 2 4 2 2 2 3 2" xfId="16647"/>
    <cellStyle name="SAPBEXHLevel3X 2 4 2 2 2 4" xfId="16646"/>
    <cellStyle name="SAPBEXHLevel3X 2 4 2 2 3" xfId="16645"/>
    <cellStyle name="SAPBEXHLevel3X 2 4 2 2 3 2" xfId="16644"/>
    <cellStyle name="SAPBEXHLevel3X 2 4 2 3" xfId="16643"/>
    <cellStyle name="SAPBEXHLevel3X 2 4 2 3 2" xfId="16642"/>
    <cellStyle name="SAPBEXHLevel3X 2 4 2 3 2 2" xfId="16641"/>
    <cellStyle name="SAPBEXHLevel3X 2 4 2 3 2 2 2" xfId="16640"/>
    <cellStyle name="SAPBEXHLevel3X 2 4 2 3 2 2 2 2" xfId="16639"/>
    <cellStyle name="SAPBEXHLevel3X 2 4 2 3 2 2 3" xfId="16638"/>
    <cellStyle name="SAPBEXHLevel3X 2 4 2 3 2 3" xfId="16637"/>
    <cellStyle name="SAPBEXHLevel3X 2 4 2 3 2 3 2" xfId="16636"/>
    <cellStyle name="SAPBEXHLevel3X 2 4 2 3 2 4" xfId="16635"/>
    <cellStyle name="SAPBEXHLevel3X 2 4 2 4" xfId="16634"/>
    <cellStyle name="SAPBEXHLevel3X 2 4 2 4 2" xfId="16633"/>
    <cellStyle name="SAPBEXHLevel3X 2 4 2 4 2 2" xfId="16632"/>
    <cellStyle name="SAPBEXHLevel3X 2 4 2 4 2 2 2" xfId="16631"/>
    <cellStyle name="SAPBEXHLevel3X 2 4 2 4 2 2 2 2" xfId="16630"/>
    <cellStyle name="SAPBEXHLevel3X 2 4 2 4 2 2 3" xfId="16629"/>
    <cellStyle name="SAPBEXHLevel3X 2 4 2 4 2 3" xfId="16628"/>
    <cellStyle name="SAPBEXHLevel3X 2 4 2 4 2 3 2" xfId="16627"/>
    <cellStyle name="SAPBEXHLevel3X 2 4 2 4 2 4" xfId="16626"/>
    <cellStyle name="SAPBEXHLevel3X 2 4 2 4 3" xfId="16625"/>
    <cellStyle name="SAPBEXHLevel3X 2 4 2 4 3 2" xfId="16624"/>
    <cellStyle name="SAPBEXHLevel3X 2 4 2 4 4" xfId="16623"/>
    <cellStyle name="SAPBEXHLevel3X 2 4 2 5" xfId="16622"/>
    <cellStyle name="SAPBEXHLevel3X 2 4 2 5 2" xfId="16621"/>
    <cellStyle name="SAPBEXHLevel3X 2 4 2 5 2 2" xfId="16620"/>
    <cellStyle name="SAPBEXHLevel3X 2 4 2 5 2 2 2" xfId="16619"/>
    <cellStyle name="SAPBEXHLevel3X 2 4 2 5 2 2 2 2" xfId="16618"/>
    <cellStyle name="SAPBEXHLevel3X 2 4 2 5 2 2 3" xfId="16617"/>
    <cellStyle name="SAPBEXHLevel3X 2 4 2 5 2 3" xfId="16616"/>
    <cellStyle name="SAPBEXHLevel3X 2 4 2 5 2 3 2" xfId="16615"/>
    <cellStyle name="SAPBEXHLevel3X 2 4 2 5 2 4" xfId="16614"/>
    <cellStyle name="SAPBEXHLevel3X 2 4 2 5 3" xfId="16613"/>
    <cellStyle name="SAPBEXHLevel3X 2 4 2 5 3 2" xfId="16612"/>
    <cellStyle name="SAPBEXHLevel3X 2 4 2 5 3 2 2" xfId="16611"/>
    <cellStyle name="SAPBEXHLevel3X 2 4 2 5 3 3" xfId="16610"/>
    <cellStyle name="SAPBEXHLevel3X 2 4 2 5 4" xfId="16609"/>
    <cellStyle name="SAPBEXHLevel3X 2 4 2 5 4 2" xfId="16608"/>
    <cellStyle name="SAPBEXHLevel3X 2 4 2 5 5" xfId="16607"/>
    <cellStyle name="SAPBEXHLevel3X 2 4 2 6" xfId="16606"/>
    <cellStyle name="SAPBEXHLevel3X 2 4 2 6 2" xfId="16605"/>
    <cellStyle name="SAPBEXHLevel3X 2 4 2 6 2 2" xfId="16604"/>
    <cellStyle name="SAPBEXHLevel3X 2 4 2 6 2 2 2" xfId="16603"/>
    <cellStyle name="SAPBEXHLevel3X 2 4 2 6 2 2 2 2" xfId="16602"/>
    <cellStyle name="SAPBEXHLevel3X 2 4 2 6 2 2 3" xfId="16601"/>
    <cellStyle name="SAPBEXHLevel3X 2 4 2 6 2 3" xfId="16600"/>
    <cellStyle name="SAPBEXHLevel3X 2 4 2 6 2 3 2" xfId="16599"/>
    <cellStyle name="SAPBEXHLevel3X 2 4 2 6 2 4" xfId="16598"/>
    <cellStyle name="SAPBEXHLevel3X 2 4 2 6 3" xfId="16597"/>
    <cellStyle name="SAPBEXHLevel3X 2 4 2 6 3 2" xfId="16596"/>
    <cellStyle name="SAPBEXHLevel3X 2 4 2 6 4" xfId="16595"/>
    <cellStyle name="SAPBEXHLevel3X 2 4 2 7" xfId="16594"/>
    <cellStyle name="SAPBEXHLevel3X 2 4 2 7 2" xfId="16593"/>
    <cellStyle name="SAPBEXHLevel3X 2 4 2 7 2 2" xfId="16592"/>
    <cellStyle name="SAPBEXHLevel3X 2 4 2 7 2 2 2" xfId="16591"/>
    <cellStyle name="SAPBEXHLevel3X 2 4 2 7 2 2 2 2" xfId="16590"/>
    <cellStyle name="SAPBEXHLevel3X 2 4 2 7 2 2 3" xfId="16589"/>
    <cellStyle name="SAPBEXHLevel3X 2 4 2 7 2 3" xfId="16588"/>
    <cellStyle name="SAPBEXHLevel3X 2 4 2 7 2 3 2" xfId="16587"/>
    <cellStyle name="SAPBEXHLevel3X 2 4 2 7 2 4" xfId="16586"/>
    <cellStyle name="SAPBEXHLevel3X 2 4 2 7 3" xfId="16585"/>
    <cellStyle name="SAPBEXHLevel3X 2 4 2 7 3 2" xfId="16584"/>
    <cellStyle name="SAPBEXHLevel3X 2 4 2 7 3 2 2" xfId="16583"/>
    <cellStyle name="SAPBEXHLevel3X 2 4 2 7 3 3" xfId="16582"/>
    <cellStyle name="SAPBEXHLevel3X 2 4 2 7 4" xfId="16581"/>
    <cellStyle name="SAPBEXHLevel3X 2 4 2 7 4 2" xfId="16580"/>
    <cellStyle name="SAPBEXHLevel3X 2 4 2 7 5" xfId="16579"/>
    <cellStyle name="SAPBEXHLevel3X 2 4 3" xfId="16578"/>
    <cellStyle name="SAPBEXHLevel3X 2 4 3 2" xfId="16577"/>
    <cellStyle name="SAPBEXHLevel3X 2 4 3 2 2" xfId="16576"/>
    <cellStyle name="SAPBEXHLevel3X 2 4 3 2 2 2" xfId="16575"/>
    <cellStyle name="SAPBEXHLevel3X 2 4 3 2 2 2 2" xfId="16574"/>
    <cellStyle name="SAPBEXHLevel3X 2 4 3 2 2 3" xfId="16573"/>
    <cellStyle name="SAPBEXHLevel3X 2 4 3 2 3" xfId="16572"/>
    <cellStyle name="SAPBEXHLevel3X 2 4 3 2 3 2" xfId="16571"/>
    <cellStyle name="SAPBEXHLevel3X 2 4 3 2 4" xfId="16570"/>
    <cellStyle name="SAPBEXHLevel3X 2 4 3 3" xfId="16569"/>
    <cellStyle name="SAPBEXHLevel3X 2 4 3 3 2" xfId="16568"/>
    <cellStyle name="SAPBEXHLevel3X 2 4 4" xfId="16567"/>
    <cellStyle name="SAPBEXHLevel3X 2 4 4 2" xfId="16566"/>
    <cellStyle name="SAPBEXHLevel3X 2 4 4 2 2" xfId="16565"/>
    <cellStyle name="SAPBEXHLevel3X 2 4 4 2 2 2" xfId="16564"/>
    <cellStyle name="SAPBEXHLevel3X 2 4 4 2 2 2 2" xfId="16563"/>
    <cellStyle name="SAPBEXHLevel3X 2 4 4 2 2 3" xfId="16562"/>
    <cellStyle name="SAPBEXHLevel3X 2 4 4 2 3" xfId="16561"/>
    <cellStyle name="SAPBEXHLevel3X 2 4 4 2 3 2" xfId="16560"/>
    <cellStyle name="SAPBEXHLevel3X 2 4 4 2 4" xfId="16559"/>
    <cellStyle name="SAPBEXHLevel3X 2 4 5" xfId="16558"/>
    <cellStyle name="SAPBEXHLevel3X 2 4 5 2" xfId="16557"/>
    <cellStyle name="SAPBEXHLevel3X 2 4 5 2 2" xfId="16556"/>
    <cellStyle name="SAPBEXHLevel3X 2 4 5 2 2 2" xfId="16555"/>
    <cellStyle name="SAPBEXHLevel3X 2 4 5 2 2 2 2" xfId="16554"/>
    <cellStyle name="SAPBEXHLevel3X 2 4 5 2 2 3" xfId="16553"/>
    <cellStyle name="SAPBEXHLevel3X 2 4 5 2 3" xfId="16552"/>
    <cellStyle name="SAPBEXHLevel3X 2 4 5 2 3 2" xfId="16551"/>
    <cellStyle name="SAPBEXHLevel3X 2 4 5 2 4" xfId="16550"/>
    <cellStyle name="SAPBEXHLevel3X 2 4 5 3" xfId="16549"/>
    <cellStyle name="SAPBEXHLevel3X 2 4 5 3 2" xfId="16548"/>
    <cellStyle name="SAPBEXHLevel3X 2 4 5 4" xfId="16547"/>
    <cellStyle name="SAPBEXHLevel3X 2 4 6" xfId="16546"/>
    <cellStyle name="SAPBEXHLevel3X 2 4 6 2" xfId="16545"/>
    <cellStyle name="SAPBEXHLevel3X 2 4 6 2 2" xfId="16544"/>
    <cellStyle name="SAPBEXHLevel3X 2 4 6 2 2 2" xfId="16543"/>
    <cellStyle name="SAPBEXHLevel3X 2 4 6 2 2 2 2" xfId="16542"/>
    <cellStyle name="SAPBEXHLevel3X 2 4 6 2 2 3" xfId="16541"/>
    <cellStyle name="SAPBEXHLevel3X 2 4 6 2 3" xfId="16540"/>
    <cellStyle name="SAPBEXHLevel3X 2 4 6 2 3 2" xfId="16539"/>
    <cellStyle name="SAPBEXHLevel3X 2 4 6 2 4" xfId="16538"/>
    <cellStyle name="SAPBEXHLevel3X 2 4 6 3" xfId="16537"/>
    <cellStyle name="SAPBEXHLevel3X 2 4 6 3 2" xfId="16536"/>
    <cellStyle name="SAPBEXHLevel3X 2 4 6 3 2 2" xfId="16535"/>
    <cellStyle name="SAPBEXHLevel3X 2 4 6 3 3" xfId="16534"/>
    <cellStyle name="SAPBEXHLevel3X 2 4 6 4" xfId="16533"/>
    <cellStyle name="SAPBEXHLevel3X 2 4 6 4 2" xfId="16532"/>
    <cellStyle name="SAPBEXHLevel3X 2 4 6 5" xfId="16531"/>
    <cellStyle name="SAPBEXHLevel3X 2 4 7" xfId="16530"/>
    <cellStyle name="SAPBEXHLevel3X 2 4 7 2" xfId="16529"/>
    <cellStyle name="SAPBEXHLevel3X 2 4 7 2 2" xfId="16528"/>
    <cellStyle name="SAPBEXHLevel3X 2 4 7 2 2 2" xfId="16527"/>
    <cellStyle name="SAPBEXHLevel3X 2 4 7 2 2 2 2" xfId="16526"/>
    <cellStyle name="SAPBEXHLevel3X 2 4 7 2 2 3" xfId="16525"/>
    <cellStyle name="SAPBEXHLevel3X 2 4 7 2 3" xfId="16524"/>
    <cellStyle name="SAPBEXHLevel3X 2 4 7 2 3 2" xfId="16523"/>
    <cellStyle name="SAPBEXHLevel3X 2 4 7 2 4" xfId="16522"/>
    <cellStyle name="SAPBEXHLevel3X 2 4 7 3" xfId="16521"/>
    <cellStyle name="SAPBEXHLevel3X 2 4 7 3 2" xfId="16520"/>
    <cellStyle name="SAPBEXHLevel3X 2 4 7 4" xfId="16519"/>
    <cellStyle name="SAPBEXHLevel3X 2 4 8" xfId="16518"/>
    <cellStyle name="SAPBEXHLevel3X 2 4 8 2" xfId="16517"/>
    <cellStyle name="SAPBEXHLevel3X 2 4 8 2 2" xfId="16516"/>
    <cellStyle name="SAPBEXHLevel3X 2 4 8 2 2 2" xfId="16515"/>
    <cellStyle name="SAPBEXHLevel3X 2 4 8 2 2 2 2" xfId="16514"/>
    <cellStyle name="SAPBEXHLevel3X 2 4 8 2 2 3" xfId="16513"/>
    <cellStyle name="SAPBEXHLevel3X 2 4 8 2 3" xfId="16512"/>
    <cellStyle name="SAPBEXHLevel3X 2 4 8 2 3 2" xfId="16511"/>
    <cellStyle name="SAPBEXHLevel3X 2 4 8 2 4" xfId="16510"/>
    <cellStyle name="SAPBEXHLevel3X 2 4 8 3" xfId="16509"/>
    <cellStyle name="SAPBEXHLevel3X 2 4 8 3 2" xfId="16508"/>
    <cellStyle name="SAPBEXHLevel3X 2 4 8 3 2 2" xfId="16507"/>
    <cellStyle name="SAPBEXHLevel3X 2 4 8 3 3" xfId="16506"/>
    <cellStyle name="SAPBEXHLevel3X 2 4 8 4" xfId="16505"/>
    <cellStyle name="SAPBEXHLevel3X 2 4 8 4 2" xfId="16504"/>
    <cellStyle name="SAPBEXHLevel3X 2 4 8 5" xfId="16503"/>
    <cellStyle name="SAPBEXHLevel3X 2 5" xfId="16502"/>
    <cellStyle name="SAPBEXHLevel3X 2 5 2" xfId="16501"/>
    <cellStyle name="SAPBEXHLevel3X 2 5 2 2" xfId="16500"/>
    <cellStyle name="SAPBEXHLevel3X 2 5 2 2 2" xfId="16499"/>
    <cellStyle name="SAPBEXHLevel3X 2 5 2 2 2 2" xfId="16498"/>
    <cellStyle name="SAPBEXHLevel3X 2 5 2 2 2 2 2" xfId="16497"/>
    <cellStyle name="SAPBEXHLevel3X 2 5 2 2 2 2 2 2" xfId="16496"/>
    <cellStyle name="SAPBEXHLevel3X 2 5 2 2 2 2 3" xfId="16495"/>
    <cellStyle name="SAPBEXHLevel3X 2 5 2 2 2 3" xfId="16494"/>
    <cellStyle name="SAPBEXHLevel3X 2 5 2 2 2 3 2" xfId="16493"/>
    <cellStyle name="SAPBEXHLevel3X 2 5 2 2 2 4" xfId="16492"/>
    <cellStyle name="SAPBEXHLevel3X 2 5 2 2 3" xfId="16491"/>
    <cellStyle name="SAPBEXHLevel3X 2 5 2 2 3 2" xfId="16490"/>
    <cellStyle name="SAPBEXHLevel3X 2 5 2 3" xfId="16489"/>
    <cellStyle name="SAPBEXHLevel3X 2 5 2 3 2" xfId="16488"/>
    <cellStyle name="SAPBEXHLevel3X 2 5 2 3 2 2" xfId="16487"/>
    <cellStyle name="SAPBEXHLevel3X 2 5 2 3 2 2 2" xfId="16486"/>
    <cellStyle name="SAPBEXHLevel3X 2 5 2 3 2 2 2 2" xfId="16485"/>
    <cellStyle name="SAPBEXHLevel3X 2 5 2 3 2 2 3" xfId="16484"/>
    <cellStyle name="SAPBEXHLevel3X 2 5 2 3 2 3" xfId="16483"/>
    <cellStyle name="SAPBEXHLevel3X 2 5 2 3 2 3 2" xfId="16482"/>
    <cellStyle name="SAPBEXHLevel3X 2 5 2 3 2 4" xfId="16481"/>
    <cellStyle name="SAPBEXHLevel3X 2 5 2 4" xfId="16480"/>
    <cellStyle name="SAPBEXHLevel3X 2 5 2 4 2" xfId="16479"/>
    <cellStyle name="SAPBEXHLevel3X 2 5 2 4 2 2" xfId="16478"/>
    <cellStyle name="SAPBEXHLevel3X 2 5 2 4 2 2 2" xfId="16477"/>
    <cellStyle name="SAPBEXHLevel3X 2 5 2 4 2 2 2 2" xfId="16476"/>
    <cellStyle name="SAPBEXHLevel3X 2 5 2 4 2 2 3" xfId="16475"/>
    <cellStyle name="SAPBEXHLevel3X 2 5 2 4 2 3" xfId="16474"/>
    <cellStyle name="SAPBEXHLevel3X 2 5 2 4 2 3 2" xfId="16473"/>
    <cellStyle name="SAPBEXHLevel3X 2 5 2 4 2 4" xfId="16472"/>
    <cellStyle name="SAPBEXHLevel3X 2 5 2 4 3" xfId="16471"/>
    <cellStyle name="SAPBEXHLevel3X 2 5 2 4 3 2" xfId="16470"/>
    <cellStyle name="SAPBEXHLevel3X 2 5 2 4 4" xfId="16469"/>
    <cellStyle name="SAPBEXHLevel3X 2 5 2 5" xfId="16468"/>
    <cellStyle name="SAPBEXHLevel3X 2 5 2 5 2" xfId="16467"/>
    <cellStyle name="SAPBEXHLevel3X 2 5 2 5 2 2" xfId="16466"/>
    <cellStyle name="SAPBEXHLevel3X 2 5 2 5 2 2 2" xfId="16465"/>
    <cellStyle name="SAPBEXHLevel3X 2 5 2 5 2 2 2 2" xfId="16464"/>
    <cellStyle name="SAPBEXHLevel3X 2 5 2 5 2 2 3" xfId="16463"/>
    <cellStyle name="SAPBEXHLevel3X 2 5 2 5 2 3" xfId="16462"/>
    <cellStyle name="SAPBEXHLevel3X 2 5 2 5 2 3 2" xfId="16461"/>
    <cellStyle name="SAPBEXHLevel3X 2 5 2 5 2 4" xfId="16460"/>
    <cellStyle name="SAPBEXHLevel3X 2 5 2 5 3" xfId="16459"/>
    <cellStyle name="SAPBEXHLevel3X 2 5 2 5 3 2" xfId="16458"/>
    <cellStyle name="SAPBEXHLevel3X 2 5 2 5 3 2 2" xfId="16457"/>
    <cellStyle name="SAPBEXHLevel3X 2 5 2 5 3 3" xfId="16456"/>
    <cellStyle name="SAPBEXHLevel3X 2 5 2 5 4" xfId="16455"/>
    <cellStyle name="SAPBEXHLevel3X 2 5 2 5 4 2" xfId="16454"/>
    <cellStyle name="SAPBEXHLevel3X 2 5 2 5 5" xfId="16453"/>
    <cellStyle name="SAPBEXHLevel3X 2 5 2 6" xfId="16452"/>
    <cellStyle name="SAPBEXHLevel3X 2 5 2 6 2" xfId="16451"/>
    <cellStyle name="SAPBEXHLevel3X 2 5 2 6 2 2" xfId="16450"/>
    <cellStyle name="SAPBEXHLevel3X 2 5 2 6 2 2 2" xfId="16449"/>
    <cellStyle name="SAPBEXHLevel3X 2 5 2 6 2 2 2 2" xfId="16448"/>
    <cellStyle name="SAPBEXHLevel3X 2 5 2 6 2 2 3" xfId="16447"/>
    <cellStyle name="SAPBEXHLevel3X 2 5 2 6 2 3" xfId="16446"/>
    <cellStyle name="SAPBEXHLevel3X 2 5 2 6 2 3 2" xfId="16445"/>
    <cellStyle name="SAPBEXHLevel3X 2 5 2 6 2 4" xfId="16444"/>
    <cellStyle name="SAPBEXHLevel3X 2 5 2 6 3" xfId="16443"/>
    <cellStyle name="SAPBEXHLevel3X 2 5 2 6 3 2" xfId="16442"/>
    <cellStyle name="SAPBEXHLevel3X 2 5 2 6 4" xfId="16441"/>
    <cellStyle name="SAPBEXHLevel3X 2 5 2 7" xfId="16440"/>
    <cellStyle name="SAPBEXHLevel3X 2 5 2 7 2" xfId="16439"/>
    <cellStyle name="SAPBEXHLevel3X 2 5 2 7 2 2" xfId="16438"/>
    <cellStyle name="SAPBEXHLevel3X 2 5 2 7 2 2 2" xfId="16437"/>
    <cellStyle name="SAPBEXHLevel3X 2 5 2 7 2 2 2 2" xfId="16436"/>
    <cellStyle name="SAPBEXHLevel3X 2 5 2 7 2 2 3" xfId="16435"/>
    <cellStyle name="SAPBEXHLevel3X 2 5 2 7 2 3" xfId="16434"/>
    <cellStyle name="SAPBEXHLevel3X 2 5 2 7 2 3 2" xfId="16433"/>
    <cellStyle name="SAPBEXHLevel3X 2 5 2 7 2 4" xfId="16432"/>
    <cellStyle name="SAPBEXHLevel3X 2 5 2 7 3" xfId="16431"/>
    <cellStyle name="SAPBEXHLevel3X 2 5 2 7 3 2" xfId="16430"/>
    <cellStyle name="SAPBEXHLevel3X 2 5 2 7 3 2 2" xfId="16429"/>
    <cellStyle name="SAPBEXHLevel3X 2 5 2 7 3 3" xfId="16428"/>
    <cellStyle name="SAPBEXHLevel3X 2 5 2 7 4" xfId="16427"/>
    <cellStyle name="SAPBEXHLevel3X 2 5 2 7 4 2" xfId="16426"/>
    <cellStyle name="SAPBEXHLevel3X 2 5 2 7 5" xfId="16425"/>
    <cellStyle name="SAPBEXHLevel3X 2 5 3" xfId="16424"/>
    <cellStyle name="SAPBEXHLevel3X 2 5 3 2" xfId="16423"/>
    <cellStyle name="SAPBEXHLevel3X 2 5 3 2 2" xfId="16422"/>
    <cellStyle name="SAPBEXHLevel3X 2 5 3 2 2 2" xfId="16421"/>
    <cellStyle name="SAPBEXHLevel3X 2 5 3 2 2 2 2" xfId="16420"/>
    <cellStyle name="SAPBEXHLevel3X 2 5 3 2 2 3" xfId="16419"/>
    <cellStyle name="SAPBEXHLevel3X 2 5 3 2 3" xfId="16418"/>
    <cellStyle name="SAPBEXHLevel3X 2 5 3 2 3 2" xfId="16417"/>
    <cellStyle name="SAPBEXHLevel3X 2 5 3 2 4" xfId="16416"/>
    <cellStyle name="SAPBEXHLevel3X 2 5 3 3" xfId="16415"/>
    <cellStyle name="SAPBEXHLevel3X 2 5 3 3 2" xfId="16414"/>
    <cellStyle name="SAPBEXHLevel3X 2 5 4" xfId="16413"/>
    <cellStyle name="SAPBEXHLevel3X 2 5 4 2" xfId="16412"/>
    <cellStyle name="SAPBEXHLevel3X 2 5 4 2 2" xfId="16411"/>
    <cellStyle name="SAPBEXHLevel3X 2 5 4 2 2 2" xfId="16410"/>
    <cellStyle name="SAPBEXHLevel3X 2 5 4 2 2 2 2" xfId="16409"/>
    <cellStyle name="SAPBEXHLevel3X 2 5 4 2 2 3" xfId="16408"/>
    <cellStyle name="SAPBEXHLevel3X 2 5 4 2 3" xfId="16407"/>
    <cellStyle name="SAPBEXHLevel3X 2 5 4 2 3 2" xfId="16406"/>
    <cellStyle name="SAPBEXHLevel3X 2 5 4 2 4" xfId="16405"/>
    <cellStyle name="SAPBEXHLevel3X 2 5 5" xfId="16404"/>
    <cellStyle name="SAPBEXHLevel3X 2 5 5 2" xfId="16403"/>
    <cellStyle name="SAPBEXHLevel3X 2 5 5 2 2" xfId="16402"/>
    <cellStyle name="SAPBEXHLevel3X 2 5 5 2 2 2" xfId="16401"/>
    <cellStyle name="SAPBEXHLevel3X 2 5 5 2 2 2 2" xfId="16400"/>
    <cellStyle name="SAPBEXHLevel3X 2 5 5 2 2 3" xfId="16399"/>
    <cellStyle name="SAPBEXHLevel3X 2 5 5 2 3" xfId="16398"/>
    <cellStyle name="SAPBEXHLevel3X 2 5 5 2 3 2" xfId="16397"/>
    <cellStyle name="SAPBEXHLevel3X 2 5 5 2 4" xfId="16396"/>
    <cellStyle name="SAPBEXHLevel3X 2 5 5 3" xfId="16395"/>
    <cellStyle name="SAPBEXHLevel3X 2 5 5 3 2" xfId="16394"/>
    <cellStyle name="SAPBEXHLevel3X 2 5 5 4" xfId="16393"/>
    <cellStyle name="SAPBEXHLevel3X 2 5 6" xfId="16392"/>
    <cellStyle name="SAPBEXHLevel3X 2 5 6 2" xfId="16391"/>
    <cellStyle name="SAPBEXHLevel3X 2 5 6 2 2" xfId="16390"/>
    <cellStyle name="SAPBEXHLevel3X 2 5 6 2 2 2" xfId="16389"/>
    <cellStyle name="SAPBEXHLevel3X 2 5 6 2 2 2 2" xfId="16388"/>
    <cellStyle name="SAPBEXHLevel3X 2 5 6 2 2 3" xfId="16387"/>
    <cellStyle name="SAPBEXHLevel3X 2 5 6 2 3" xfId="16386"/>
    <cellStyle name="SAPBEXHLevel3X 2 5 6 2 3 2" xfId="16385"/>
    <cellStyle name="SAPBEXHLevel3X 2 5 6 2 4" xfId="16384"/>
    <cellStyle name="SAPBEXHLevel3X 2 5 6 3" xfId="16383"/>
    <cellStyle name="SAPBEXHLevel3X 2 5 6 3 2" xfId="16382"/>
    <cellStyle name="SAPBEXHLevel3X 2 5 6 3 2 2" xfId="16381"/>
    <cellStyle name="SAPBEXHLevel3X 2 5 6 3 3" xfId="16380"/>
    <cellStyle name="SAPBEXHLevel3X 2 5 6 4" xfId="16379"/>
    <cellStyle name="SAPBEXHLevel3X 2 5 6 4 2" xfId="16378"/>
    <cellStyle name="SAPBEXHLevel3X 2 5 6 5" xfId="16377"/>
    <cellStyle name="SAPBEXHLevel3X 2 5 7" xfId="16376"/>
    <cellStyle name="SAPBEXHLevel3X 2 5 7 2" xfId="16375"/>
    <cellStyle name="SAPBEXHLevel3X 2 5 7 2 2" xfId="16374"/>
    <cellStyle name="SAPBEXHLevel3X 2 5 7 2 2 2" xfId="16373"/>
    <cellStyle name="SAPBEXHLevel3X 2 5 7 2 2 2 2" xfId="16372"/>
    <cellStyle name="SAPBEXHLevel3X 2 5 7 2 2 3" xfId="16371"/>
    <cellStyle name="SAPBEXHLevel3X 2 5 7 2 3" xfId="16370"/>
    <cellStyle name="SAPBEXHLevel3X 2 5 7 2 3 2" xfId="16369"/>
    <cellStyle name="SAPBEXHLevel3X 2 5 7 2 4" xfId="16368"/>
    <cellStyle name="SAPBEXHLevel3X 2 5 7 3" xfId="16367"/>
    <cellStyle name="SAPBEXHLevel3X 2 5 7 3 2" xfId="16366"/>
    <cellStyle name="SAPBEXHLevel3X 2 5 7 4" xfId="16365"/>
    <cellStyle name="SAPBEXHLevel3X 2 5 8" xfId="16364"/>
    <cellStyle name="SAPBEXHLevel3X 2 5 8 2" xfId="16363"/>
    <cellStyle name="SAPBEXHLevel3X 2 5 8 2 2" xfId="16362"/>
    <cellStyle name="SAPBEXHLevel3X 2 5 8 2 2 2" xfId="16361"/>
    <cellStyle name="SAPBEXHLevel3X 2 5 8 2 2 2 2" xfId="16360"/>
    <cellStyle name="SAPBEXHLevel3X 2 5 8 2 2 3" xfId="16359"/>
    <cellStyle name="SAPBEXHLevel3X 2 5 8 2 3" xfId="16358"/>
    <cellStyle name="SAPBEXHLevel3X 2 5 8 2 3 2" xfId="16357"/>
    <cellStyle name="SAPBEXHLevel3X 2 5 8 2 4" xfId="16356"/>
    <cellStyle name="SAPBEXHLevel3X 2 5 8 3" xfId="16355"/>
    <cellStyle name="SAPBEXHLevel3X 2 5 8 3 2" xfId="16354"/>
    <cellStyle name="SAPBEXHLevel3X 2 5 8 3 2 2" xfId="16353"/>
    <cellStyle name="SAPBEXHLevel3X 2 5 8 3 3" xfId="16352"/>
    <cellStyle name="SAPBEXHLevel3X 2 5 8 4" xfId="16351"/>
    <cellStyle name="SAPBEXHLevel3X 2 5 8 4 2" xfId="16350"/>
    <cellStyle name="SAPBEXHLevel3X 2 5 8 5" xfId="16349"/>
    <cellStyle name="SAPBEXHLevel3X 2 6" xfId="16348"/>
    <cellStyle name="SAPBEXHLevel3X 2 6 2" xfId="16347"/>
    <cellStyle name="SAPBEXHLevel3X 2 6 2 2" xfId="16346"/>
    <cellStyle name="SAPBEXHLevel3X 2 6 2 2 2" xfId="16345"/>
    <cellStyle name="SAPBEXHLevel3X 2 6 2 2 2 2" xfId="16344"/>
    <cellStyle name="SAPBEXHLevel3X 2 6 2 2 2 2 2" xfId="16343"/>
    <cellStyle name="SAPBEXHLevel3X 2 6 2 2 2 3" xfId="16342"/>
    <cellStyle name="SAPBEXHLevel3X 2 6 2 2 3" xfId="16341"/>
    <cellStyle name="SAPBEXHLevel3X 2 6 2 2 3 2" xfId="16340"/>
    <cellStyle name="SAPBEXHLevel3X 2 6 2 2 4" xfId="16339"/>
    <cellStyle name="SAPBEXHLevel3X 2 6 2 3" xfId="16338"/>
    <cellStyle name="SAPBEXHLevel3X 2 6 2 3 2" xfId="16337"/>
    <cellStyle name="SAPBEXHLevel3X 2 6 2 4" xfId="16336"/>
    <cellStyle name="SAPBEXHLevel3X 2 6 3" xfId="16335"/>
    <cellStyle name="SAPBEXHLevel3X 2 6 3 2" xfId="16334"/>
    <cellStyle name="SAPBEXHLevel3X 2 6 3 2 2" xfId="16333"/>
    <cellStyle name="SAPBEXHLevel3X 2 6 3 2 2 2" xfId="16332"/>
    <cellStyle name="SAPBEXHLevel3X 2 6 3 2 2 2 2" xfId="16331"/>
    <cellStyle name="SAPBEXHLevel3X 2 6 3 2 2 3" xfId="16330"/>
    <cellStyle name="SAPBEXHLevel3X 2 6 3 2 3" xfId="16329"/>
    <cellStyle name="SAPBEXHLevel3X 2 6 3 2 3 2" xfId="16328"/>
    <cellStyle name="SAPBEXHLevel3X 2 6 3 2 4" xfId="16327"/>
    <cellStyle name="SAPBEXHLevel3X 2 6 3 3" xfId="16326"/>
    <cellStyle name="SAPBEXHLevel3X 2 6 3 3 2" xfId="16325"/>
    <cellStyle name="SAPBEXHLevel3X 2 6 3 3 2 2" xfId="16324"/>
    <cellStyle name="SAPBEXHLevel3X 2 6 3 3 3" xfId="16323"/>
    <cellStyle name="SAPBEXHLevel3X 2 6 3 4" xfId="16322"/>
    <cellStyle name="SAPBEXHLevel3X 2 6 3 4 2" xfId="16321"/>
    <cellStyle name="SAPBEXHLevel3X 2 6 3 5" xfId="16320"/>
    <cellStyle name="SAPBEXHLevel3X 2 6 4" xfId="16319"/>
    <cellStyle name="SAPBEXHLevel3X 2 6 4 2" xfId="16318"/>
    <cellStyle name="SAPBEXHLevel3X 2 6 4 2 2" xfId="16317"/>
    <cellStyle name="SAPBEXHLevel3X 2 6 4 2 2 2" xfId="16316"/>
    <cellStyle name="SAPBEXHLevel3X 2 6 4 2 2 2 2" xfId="16315"/>
    <cellStyle name="SAPBEXHLevel3X 2 6 4 2 2 3" xfId="16314"/>
    <cellStyle name="SAPBEXHLevel3X 2 6 4 2 3" xfId="16313"/>
    <cellStyle name="SAPBEXHLevel3X 2 6 4 2 3 2" xfId="16312"/>
    <cellStyle name="SAPBEXHLevel3X 2 6 4 2 4" xfId="16311"/>
    <cellStyle name="SAPBEXHLevel3X 2 6 4 3" xfId="16310"/>
    <cellStyle name="SAPBEXHLevel3X 2 6 4 3 2" xfId="16309"/>
    <cellStyle name="SAPBEXHLevel3X 2 6 4 4" xfId="16308"/>
    <cellStyle name="SAPBEXHLevel3X 2 6 5" xfId="16307"/>
    <cellStyle name="SAPBEXHLevel3X 2 6 5 2" xfId="16306"/>
    <cellStyle name="SAPBEXHLevel3X 2 6 5 2 2" xfId="16305"/>
    <cellStyle name="SAPBEXHLevel3X 2 6 5 2 2 2" xfId="16304"/>
    <cellStyle name="SAPBEXHLevel3X 2 6 5 2 2 2 2" xfId="16303"/>
    <cellStyle name="SAPBEXHLevel3X 2 6 5 2 2 3" xfId="16302"/>
    <cellStyle name="SAPBEXHLevel3X 2 6 5 2 3" xfId="16301"/>
    <cellStyle name="SAPBEXHLevel3X 2 6 5 2 3 2" xfId="16300"/>
    <cellStyle name="SAPBEXHLevel3X 2 6 5 2 4" xfId="16299"/>
    <cellStyle name="SAPBEXHLevel3X 2 6 5 3" xfId="16298"/>
    <cellStyle name="SAPBEXHLevel3X 2 6 5 3 2" xfId="16297"/>
    <cellStyle name="SAPBEXHLevel3X 2 6 5 3 2 2" xfId="16296"/>
    <cellStyle name="SAPBEXHLevel3X 2 6 5 3 3" xfId="16295"/>
    <cellStyle name="SAPBEXHLevel3X 2 6 5 4" xfId="16294"/>
    <cellStyle name="SAPBEXHLevel3X 2 6 5 4 2" xfId="16293"/>
    <cellStyle name="SAPBEXHLevel3X 2 6 5 5" xfId="16292"/>
    <cellStyle name="SAPBEXHLevel3X 2 6 6" xfId="16291"/>
    <cellStyle name="SAPBEXHLevel3X 2 6 6 2" xfId="16290"/>
    <cellStyle name="SAPBEXHLevel3X 2 7" xfId="16289"/>
    <cellStyle name="SAPBEXHLevel3X 2 7 2" xfId="16288"/>
    <cellStyle name="SAPBEXHLevel3X 2 7 2 2" xfId="16287"/>
    <cellStyle name="SAPBEXHLevel3X 2 7 2 2 2" xfId="16286"/>
    <cellStyle name="SAPBEXHLevel3X 2 7 2 2 2 2" xfId="16285"/>
    <cellStyle name="SAPBEXHLevel3X 2 7 2 2 3" xfId="16284"/>
    <cellStyle name="SAPBEXHLevel3X 2 7 2 3" xfId="16283"/>
    <cellStyle name="SAPBEXHLevel3X 2 7 2 3 2" xfId="16282"/>
    <cellStyle name="SAPBEXHLevel3X 2 7 2 4" xfId="16281"/>
    <cellStyle name="SAPBEXHLevel3X 2 8" xfId="16280"/>
    <cellStyle name="SAPBEXHLevel3X 2 8 2" xfId="16279"/>
    <cellStyle name="SAPBEXHLevel3X 2 8 2 2" xfId="16278"/>
    <cellStyle name="SAPBEXHLevel3X 2 8 2 2 2" xfId="16277"/>
    <cellStyle name="SAPBEXHLevel3X 2 8 2 2 2 2" xfId="16276"/>
    <cellStyle name="SAPBEXHLevel3X 2 8 2 2 3" xfId="16275"/>
    <cellStyle name="SAPBEXHLevel3X 2 8 2 3" xfId="16274"/>
    <cellStyle name="SAPBEXHLevel3X 2 8 2 3 2" xfId="16273"/>
    <cellStyle name="SAPBEXHLevel3X 2 8 2 4" xfId="16272"/>
    <cellStyle name="SAPBEXHLevel3X 2 8 3" xfId="16271"/>
    <cellStyle name="SAPBEXHLevel3X 2 8 3 2" xfId="16270"/>
    <cellStyle name="SAPBEXHLevel3X 2 8 3 2 2" xfId="16269"/>
    <cellStyle name="SAPBEXHLevel3X 2 8 3 3" xfId="16268"/>
    <cellStyle name="SAPBEXHLevel3X 2 8 4" xfId="16267"/>
    <cellStyle name="SAPBEXHLevel3X 2 8 4 2" xfId="16266"/>
    <cellStyle name="SAPBEXHLevel3X 2 8 5" xfId="16265"/>
    <cellStyle name="SAPBEXHLevel3X 3" xfId="16264"/>
    <cellStyle name="SAPBEXHLevel3X 3 2" xfId="16263"/>
    <cellStyle name="SAPBEXHLevel3X 3 2 2" xfId="16262"/>
    <cellStyle name="SAPBEXHLevel3X 3 2 2 2" xfId="16261"/>
    <cellStyle name="SAPBEXHLevel3X 3 2 2 2 2" xfId="16260"/>
    <cellStyle name="SAPBEXHLevel3X 3 2 2 2 2 2" xfId="16259"/>
    <cellStyle name="SAPBEXHLevel3X 3 2 2 2 2 2 2" xfId="16258"/>
    <cellStyle name="SAPBEXHLevel3X 3 2 2 2 2 2 2 2" xfId="16257"/>
    <cellStyle name="SAPBEXHLevel3X 3 2 2 2 2 2 2 2 2" xfId="16256"/>
    <cellStyle name="SAPBEXHLevel3X 3 2 2 2 2 2 2 3" xfId="16255"/>
    <cellStyle name="SAPBEXHLevel3X 3 2 2 2 2 2 3" xfId="16254"/>
    <cellStyle name="SAPBEXHLevel3X 3 2 2 2 2 2 3 2" xfId="16253"/>
    <cellStyle name="SAPBEXHLevel3X 3 2 2 2 2 2 4" xfId="16252"/>
    <cellStyle name="SAPBEXHLevel3X 3 2 2 2 2 3" xfId="16251"/>
    <cellStyle name="SAPBEXHLevel3X 3 2 2 2 2 3 2" xfId="16250"/>
    <cellStyle name="SAPBEXHLevel3X 3 2 2 2 3" xfId="16249"/>
    <cellStyle name="SAPBEXHLevel3X 3 2 2 2 3 2" xfId="16248"/>
    <cellStyle name="SAPBEXHLevel3X 3 2 2 2 3 2 2" xfId="16247"/>
    <cellStyle name="SAPBEXHLevel3X 3 2 2 2 3 2 2 2" xfId="16246"/>
    <cellStyle name="SAPBEXHLevel3X 3 2 2 2 3 2 2 2 2" xfId="16245"/>
    <cellStyle name="SAPBEXHLevel3X 3 2 2 2 3 2 2 3" xfId="16244"/>
    <cellStyle name="SAPBEXHLevel3X 3 2 2 2 3 2 3" xfId="16243"/>
    <cellStyle name="SAPBEXHLevel3X 3 2 2 2 3 2 3 2" xfId="16242"/>
    <cellStyle name="SAPBEXHLevel3X 3 2 2 2 3 2 4" xfId="16241"/>
    <cellStyle name="SAPBEXHLevel3X 3 2 2 2 4" xfId="16240"/>
    <cellStyle name="SAPBEXHLevel3X 3 2 2 2 4 2" xfId="16239"/>
    <cellStyle name="SAPBEXHLevel3X 3 2 2 2 4 2 2" xfId="16238"/>
    <cellStyle name="SAPBEXHLevel3X 3 2 2 2 4 2 2 2" xfId="16237"/>
    <cellStyle name="SAPBEXHLevel3X 3 2 2 2 4 2 2 2 2" xfId="16236"/>
    <cellStyle name="SAPBEXHLevel3X 3 2 2 2 4 2 2 3" xfId="16235"/>
    <cellStyle name="SAPBEXHLevel3X 3 2 2 2 4 2 3" xfId="16234"/>
    <cellStyle name="SAPBEXHLevel3X 3 2 2 2 4 2 3 2" xfId="16233"/>
    <cellStyle name="SAPBEXHLevel3X 3 2 2 2 4 2 4" xfId="16232"/>
    <cellStyle name="SAPBEXHLevel3X 3 2 2 2 4 3" xfId="16231"/>
    <cellStyle name="SAPBEXHLevel3X 3 2 2 2 4 3 2" xfId="16230"/>
    <cellStyle name="SAPBEXHLevel3X 3 2 2 2 4 4" xfId="16229"/>
    <cellStyle name="SAPBEXHLevel3X 3 2 2 2 5" xfId="16228"/>
    <cellStyle name="SAPBEXHLevel3X 3 2 2 2 5 2" xfId="16227"/>
    <cellStyle name="SAPBEXHLevel3X 3 2 2 2 5 2 2" xfId="16226"/>
    <cellStyle name="SAPBEXHLevel3X 3 2 2 2 5 2 2 2" xfId="16225"/>
    <cellStyle name="SAPBEXHLevel3X 3 2 2 2 5 2 2 2 2" xfId="16224"/>
    <cellStyle name="SAPBEXHLevel3X 3 2 2 2 5 2 2 3" xfId="16223"/>
    <cellStyle name="SAPBEXHLevel3X 3 2 2 2 5 2 3" xfId="16222"/>
    <cellStyle name="SAPBEXHLevel3X 3 2 2 2 5 2 3 2" xfId="16221"/>
    <cellStyle name="SAPBEXHLevel3X 3 2 2 2 5 2 4" xfId="16220"/>
    <cellStyle name="SAPBEXHLevel3X 3 2 2 2 5 3" xfId="16219"/>
    <cellStyle name="SAPBEXHLevel3X 3 2 2 2 5 3 2" xfId="16218"/>
    <cellStyle name="SAPBEXHLevel3X 3 2 2 2 5 3 2 2" xfId="16217"/>
    <cellStyle name="SAPBEXHLevel3X 3 2 2 2 5 3 3" xfId="16216"/>
    <cellStyle name="SAPBEXHLevel3X 3 2 2 2 5 4" xfId="16215"/>
    <cellStyle name="SAPBEXHLevel3X 3 2 2 2 5 4 2" xfId="16214"/>
    <cellStyle name="SAPBEXHLevel3X 3 2 2 2 5 5" xfId="16213"/>
    <cellStyle name="SAPBEXHLevel3X 3 2 2 2 6" xfId="16212"/>
    <cellStyle name="SAPBEXHLevel3X 3 2 2 2 6 2" xfId="16211"/>
    <cellStyle name="SAPBEXHLevel3X 3 2 2 2 6 2 2" xfId="16210"/>
    <cellStyle name="SAPBEXHLevel3X 3 2 2 2 6 2 2 2" xfId="16209"/>
    <cellStyle name="SAPBEXHLevel3X 3 2 2 2 6 2 2 2 2" xfId="16208"/>
    <cellStyle name="SAPBEXHLevel3X 3 2 2 2 6 2 2 3" xfId="16207"/>
    <cellStyle name="SAPBEXHLevel3X 3 2 2 2 6 2 3" xfId="16206"/>
    <cellStyle name="SAPBEXHLevel3X 3 2 2 2 6 2 3 2" xfId="16205"/>
    <cellStyle name="SAPBEXHLevel3X 3 2 2 2 6 2 4" xfId="16204"/>
    <cellStyle name="SAPBEXHLevel3X 3 2 2 2 6 3" xfId="16203"/>
    <cellStyle name="SAPBEXHLevel3X 3 2 2 2 6 3 2" xfId="16202"/>
    <cellStyle name="SAPBEXHLevel3X 3 2 2 2 6 4" xfId="16201"/>
    <cellStyle name="SAPBEXHLevel3X 3 2 2 2 7" xfId="16200"/>
    <cellStyle name="SAPBEXHLevel3X 3 2 2 2 7 2" xfId="16199"/>
    <cellStyle name="SAPBEXHLevel3X 3 2 2 2 7 2 2" xfId="16198"/>
    <cellStyle name="SAPBEXHLevel3X 3 2 2 2 7 2 2 2" xfId="16197"/>
    <cellStyle name="SAPBEXHLevel3X 3 2 2 2 7 2 2 2 2" xfId="16196"/>
    <cellStyle name="SAPBEXHLevel3X 3 2 2 2 7 2 2 3" xfId="16195"/>
    <cellStyle name="SAPBEXHLevel3X 3 2 2 2 7 2 3" xfId="16194"/>
    <cellStyle name="SAPBEXHLevel3X 3 2 2 2 7 2 3 2" xfId="16193"/>
    <cellStyle name="SAPBEXHLevel3X 3 2 2 2 7 2 4" xfId="16192"/>
    <cellStyle name="SAPBEXHLevel3X 3 2 2 2 7 3" xfId="16191"/>
    <cellStyle name="SAPBEXHLevel3X 3 2 2 2 7 3 2" xfId="16190"/>
    <cellStyle name="SAPBEXHLevel3X 3 2 2 2 7 3 2 2" xfId="16189"/>
    <cellStyle name="SAPBEXHLevel3X 3 2 2 2 7 3 3" xfId="16188"/>
    <cellStyle name="SAPBEXHLevel3X 3 2 2 2 7 4" xfId="16187"/>
    <cellStyle name="SAPBEXHLevel3X 3 2 2 2 7 4 2" xfId="16186"/>
    <cellStyle name="SAPBEXHLevel3X 3 2 2 2 7 5" xfId="16185"/>
    <cellStyle name="SAPBEXHLevel3X 3 2 2 3" xfId="16184"/>
    <cellStyle name="SAPBEXHLevel3X 3 2 2 3 2" xfId="16183"/>
    <cellStyle name="SAPBEXHLevel3X 3 2 2 3 2 2" xfId="16182"/>
    <cellStyle name="SAPBEXHLevel3X 3 2 2 3 2 2 2" xfId="16181"/>
    <cellStyle name="SAPBEXHLevel3X 3 2 2 3 2 2 2 2" xfId="16180"/>
    <cellStyle name="SAPBEXHLevel3X 3 2 2 3 2 2 3" xfId="16179"/>
    <cellStyle name="SAPBEXHLevel3X 3 2 2 3 2 3" xfId="16178"/>
    <cellStyle name="SAPBEXHLevel3X 3 2 2 3 2 3 2" xfId="16177"/>
    <cellStyle name="SAPBEXHLevel3X 3 2 2 3 2 4" xfId="16176"/>
    <cellStyle name="SAPBEXHLevel3X 3 2 2 3 3" xfId="16175"/>
    <cellStyle name="SAPBEXHLevel3X 3 2 2 3 3 2" xfId="16174"/>
    <cellStyle name="SAPBEXHLevel3X 3 2 2 4" xfId="16173"/>
    <cellStyle name="SAPBEXHLevel3X 3 2 2 4 2" xfId="16172"/>
    <cellStyle name="SAPBEXHLevel3X 3 2 2 4 2 2" xfId="16171"/>
    <cellStyle name="SAPBEXHLevel3X 3 2 2 4 2 2 2" xfId="16170"/>
    <cellStyle name="SAPBEXHLevel3X 3 2 2 4 2 2 2 2" xfId="16169"/>
    <cellStyle name="SAPBEXHLevel3X 3 2 2 4 2 2 3" xfId="16168"/>
    <cellStyle name="SAPBEXHLevel3X 3 2 2 4 2 3" xfId="16167"/>
    <cellStyle name="SAPBEXHLevel3X 3 2 2 4 2 3 2" xfId="16166"/>
    <cellStyle name="SAPBEXHLevel3X 3 2 2 4 2 4" xfId="16165"/>
    <cellStyle name="SAPBEXHLevel3X 3 2 2 5" xfId="16164"/>
    <cellStyle name="SAPBEXHLevel3X 3 2 2 5 2" xfId="16163"/>
    <cellStyle name="SAPBEXHLevel3X 3 2 2 5 2 2" xfId="16162"/>
    <cellStyle name="SAPBEXHLevel3X 3 2 2 5 2 2 2" xfId="16161"/>
    <cellStyle name="SAPBEXHLevel3X 3 2 2 5 2 2 2 2" xfId="16160"/>
    <cellStyle name="SAPBEXHLevel3X 3 2 2 5 2 2 3" xfId="16159"/>
    <cellStyle name="SAPBEXHLevel3X 3 2 2 5 2 3" xfId="16158"/>
    <cellStyle name="SAPBEXHLevel3X 3 2 2 5 2 3 2" xfId="16157"/>
    <cellStyle name="SAPBEXHLevel3X 3 2 2 5 2 4" xfId="16156"/>
    <cellStyle name="SAPBEXHLevel3X 3 2 2 5 3" xfId="16155"/>
    <cellStyle name="SAPBEXHLevel3X 3 2 2 5 3 2" xfId="16154"/>
    <cellStyle name="SAPBEXHLevel3X 3 2 2 5 4" xfId="16153"/>
    <cellStyle name="SAPBEXHLevel3X 3 2 2 6" xfId="16152"/>
    <cellStyle name="SAPBEXHLevel3X 3 2 2 6 2" xfId="16151"/>
    <cellStyle name="SAPBEXHLevel3X 3 2 2 6 2 2" xfId="16150"/>
    <cellStyle name="SAPBEXHLevel3X 3 2 2 6 2 2 2" xfId="16149"/>
    <cellStyle name="SAPBEXHLevel3X 3 2 2 6 2 2 2 2" xfId="16148"/>
    <cellStyle name="SAPBEXHLevel3X 3 2 2 6 2 2 3" xfId="16147"/>
    <cellStyle name="SAPBEXHLevel3X 3 2 2 6 2 3" xfId="16146"/>
    <cellStyle name="SAPBEXHLevel3X 3 2 2 6 2 3 2" xfId="16145"/>
    <cellStyle name="SAPBEXHLevel3X 3 2 2 6 2 4" xfId="16144"/>
    <cellStyle name="SAPBEXHLevel3X 3 2 2 6 3" xfId="16143"/>
    <cellStyle name="SAPBEXHLevel3X 3 2 2 6 3 2" xfId="16142"/>
    <cellStyle name="SAPBEXHLevel3X 3 2 2 6 3 2 2" xfId="16141"/>
    <cellStyle name="SAPBEXHLevel3X 3 2 2 6 3 3" xfId="16140"/>
    <cellStyle name="SAPBEXHLevel3X 3 2 2 6 4" xfId="16139"/>
    <cellStyle name="SAPBEXHLevel3X 3 2 2 6 4 2" xfId="16138"/>
    <cellStyle name="SAPBEXHLevel3X 3 2 2 6 5" xfId="16137"/>
    <cellStyle name="SAPBEXHLevel3X 3 2 2 7" xfId="16136"/>
    <cellStyle name="SAPBEXHLevel3X 3 2 2 7 2" xfId="16135"/>
    <cellStyle name="SAPBEXHLevel3X 3 2 2 7 2 2" xfId="16134"/>
    <cellStyle name="SAPBEXHLevel3X 3 2 2 7 2 2 2" xfId="16133"/>
    <cellStyle name="SAPBEXHLevel3X 3 2 2 7 2 2 2 2" xfId="16132"/>
    <cellStyle name="SAPBEXHLevel3X 3 2 2 7 2 2 3" xfId="16131"/>
    <cellStyle name="SAPBEXHLevel3X 3 2 2 7 2 3" xfId="16130"/>
    <cellStyle name="SAPBEXHLevel3X 3 2 2 7 2 3 2" xfId="16129"/>
    <cellStyle name="SAPBEXHLevel3X 3 2 2 7 2 4" xfId="16128"/>
    <cellStyle name="SAPBEXHLevel3X 3 2 2 7 3" xfId="16127"/>
    <cellStyle name="SAPBEXHLevel3X 3 2 2 7 3 2" xfId="16126"/>
    <cellStyle name="SAPBEXHLevel3X 3 2 2 7 4" xfId="16125"/>
    <cellStyle name="SAPBEXHLevel3X 3 2 2 8" xfId="16124"/>
    <cellStyle name="SAPBEXHLevel3X 3 2 2 8 2" xfId="16123"/>
    <cellStyle name="SAPBEXHLevel3X 3 2 2 8 2 2" xfId="16122"/>
    <cellStyle name="SAPBEXHLevel3X 3 2 2 8 2 2 2" xfId="16121"/>
    <cellStyle name="SAPBEXHLevel3X 3 2 2 8 2 2 2 2" xfId="16120"/>
    <cellStyle name="SAPBEXHLevel3X 3 2 2 8 2 2 3" xfId="16119"/>
    <cellStyle name="SAPBEXHLevel3X 3 2 2 8 2 3" xfId="16118"/>
    <cellStyle name="SAPBEXHLevel3X 3 2 2 8 2 3 2" xfId="16117"/>
    <cellStyle name="SAPBEXHLevel3X 3 2 2 8 2 4" xfId="16116"/>
    <cellStyle name="SAPBEXHLevel3X 3 2 2 8 3" xfId="16115"/>
    <cellStyle name="SAPBEXHLevel3X 3 2 2 8 3 2" xfId="16114"/>
    <cellStyle name="SAPBEXHLevel3X 3 2 2 8 3 2 2" xfId="16113"/>
    <cellStyle name="SAPBEXHLevel3X 3 2 2 8 3 3" xfId="16112"/>
    <cellStyle name="SAPBEXHLevel3X 3 2 2 8 4" xfId="16111"/>
    <cellStyle name="SAPBEXHLevel3X 3 2 2 8 4 2" xfId="16110"/>
    <cellStyle name="SAPBEXHLevel3X 3 2 2 8 5" xfId="16109"/>
    <cellStyle name="SAPBEXHLevel3X 3 2 3" xfId="16108"/>
    <cellStyle name="SAPBEXHLevel3X 3 2 3 2" xfId="16107"/>
    <cellStyle name="SAPBEXHLevel3X 3 2 3 2 2" xfId="16106"/>
    <cellStyle name="SAPBEXHLevel3X 3 2 3 2 2 2" xfId="16105"/>
    <cellStyle name="SAPBEXHLevel3X 3 2 3 2 2 2 2" xfId="16104"/>
    <cellStyle name="SAPBEXHLevel3X 3 2 3 2 2 2 2 2" xfId="16103"/>
    <cellStyle name="SAPBEXHLevel3X 3 2 3 2 2 2 3" xfId="16102"/>
    <cellStyle name="SAPBEXHLevel3X 3 2 3 2 2 3" xfId="16101"/>
    <cellStyle name="SAPBEXHLevel3X 3 2 3 2 2 3 2" xfId="16100"/>
    <cellStyle name="SAPBEXHLevel3X 3 2 3 2 2 4" xfId="16099"/>
    <cellStyle name="SAPBEXHLevel3X 3 2 3 2 3" xfId="16098"/>
    <cellStyle name="SAPBEXHLevel3X 3 2 3 2 3 2" xfId="16097"/>
    <cellStyle name="SAPBEXHLevel3X 3 2 3 3" xfId="16096"/>
    <cellStyle name="SAPBEXHLevel3X 3 2 3 3 2" xfId="16095"/>
    <cellStyle name="SAPBEXHLevel3X 3 2 3 3 2 2" xfId="16094"/>
    <cellStyle name="SAPBEXHLevel3X 3 2 3 3 2 2 2" xfId="16093"/>
    <cellStyle name="SAPBEXHLevel3X 3 2 3 3 2 2 2 2" xfId="16092"/>
    <cellStyle name="SAPBEXHLevel3X 3 2 3 3 2 2 3" xfId="16091"/>
    <cellStyle name="SAPBEXHLevel3X 3 2 3 3 2 3" xfId="16090"/>
    <cellStyle name="SAPBEXHLevel3X 3 2 3 3 2 3 2" xfId="16089"/>
    <cellStyle name="SAPBEXHLevel3X 3 2 3 3 2 4" xfId="16088"/>
    <cellStyle name="SAPBEXHLevel3X 3 2 3 4" xfId="16087"/>
    <cellStyle name="SAPBEXHLevel3X 3 2 3 4 2" xfId="16086"/>
    <cellStyle name="SAPBEXHLevel3X 3 2 3 4 2 2" xfId="16085"/>
    <cellStyle name="SAPBEXHLevel3X 3 2 3 4 2 2 2" xfId="16084"/>
    <cellStyle name="SAPBEXHLevel3X 3 2 3 4 2 2 2 2" xfId="16083"/>
    <cellStyle name="SAPBEXHLevel3X 3 2 3 4 2 2 3" xfId="16082"/>
    <cellStyle name="SAPBEXHLevel3X 3 2 3 4 2 3" xfId="16081"/>
    <cellStyle name="SAPBEXHLevel3X 3 2 3 4 2 3 2" xfId="16080"/>
    <cellStyle name="SAPBEXHLevel3X 3 2 3 4 2 4" xfId="16079"/>
    <cellStyle name="SAPBEXHLevel3X 3 2 3 4 3" xfId="16078"/>
    <cellStyle name="SAPBEXHLevel3X 3 2 3 4 3 2" xfId="16077"/>
    <cellStyle name="SAPBEXHLevel3X 3 2 3 4 4" xfId="16076"/>
    <cellStyle name="SAPBEXHLevel3X 3 2 3 5" xfId="16075"/>
    <cellStyle name="SAPBEXHLevel3X 3 2 3 5 2" xfId="16074"/>
    <cellStyle name="SAPBEXHLevel3X 3 2 3 5 2 2" xfId="16073"/>
    <cellStyle name="SAPBEXHLevel3X 3 2 3 5 2 2 2" xfId="16072"/>
    <cellStyle name="SAPBEXHLevel3X 3 2 3 5 2 2 2 2" xfId="16071"/>
    <cellStyle name="SAPBEXHLevel3X 3 2 3 5 2 2 3" xfId="16070"/>
    <cellStyle name="SAPBEXHLevel3X 3 2 3 5 2 3" xfId="16069"/>
    <cellStyle name="SAPBEXHLevel3X 3 2 3 5 2 3 2" xfId="16068"/>
    <cellStyle name="SAPBEXHLevel3X 3 2 3 5 2 4" xfId="16067"/>
    <cellStyle name="SAPBEXHLevel3X 3 2 3 5 3" xfId="16066"/>
    <cellStyle name="SAPBEXHLevel3X 3 2 3 5 3 2" xfId="16065"/>
    <cellStyle name="SAPBEXHLevel3X 3 2 3 5 3 2 2" xfId="16064"/>
    <cellStyle name="SAPBEXHLevel3X 3 2 3 5 3 3" xfId="16063"/>
    <cellStyle name="SAPBEXHLevel3X 3 2 3 5 4" xfId="16062"/>
    <cellStyle name="SAPBEXHLevel3X 3 2 3 5 4 2" xfId="16061"/>
    <cellStyle name="SAPBEXHLevel3X 3 2 3 5 5" xfId="16060"/>
    <cellStyle name="SAPBEXHLevel3X 3 2 3 6" xfId="16059"/>
    <cellStyle name="SAPBEXHLevel3X 3 2 3 6 2" xfId="16058"/>
    <cellStyle name="SAPBEXHLevel3X 3 2 3 6 2 2" xfId="16057"/>
    <cellStyle name="SAPBEXHLevel3X 3 2 3 6 2 2 2" xfId="16056"/>
    <cellStyle name="SAPBEXHLevel3X 3 2 3 6 2 2 2 2" xfId="16055"/>
    <cellStyle name="SAPBEXHLevel3X 3 2 3 6 2 2 3" xfId="16054"/>
    <cellStyle name="SAPBEXHLevel3X 3 2 3 6 2 3" xfId="16053"/>
    <cellStyle name="SAPBEXHLevel3X 3 2 3 6 2 3 2" xfId="16052"/>
    <cellStyle name="SAPBEXHLevel3X 3 2 3 6 2 4" xfId="16051"/>
    <cellStyle name="SAPBEXHLevel3X 3 2 3 6 3" xfId="16050"/>
    <cellStyle name="SAPBEXHLevel3X 3 2 3 6 3 2" xfId="16049"/>
    <cellStyle name="SAPBEXHLevel3X 3 2 3 6 4" xfId="16048"/>
    <cellStyle name="SAPBEXHLevel3X 3 2 3 7" xfId="16047"/>
    <cellStyle name="SAPBEXHLevel3X 3 2 3 7 2" xfId="16046"/>
    <cellStyle name="SAPBEXHLevel3X 3 2 3 7 2 2" xfId="16045"/>
    <cellStyle name="SAPBEXHLevel3X 3 2 3 7 2 2 2" xfId="16044"/>
    <cellStyle name="SAPBEXHLevel3X 3 2 3 7 2 2 2 2" xfId="16043"/>
    <cellStyle name="SAPBEXHLevel3X 3 2 3 7 2 2 3" xfId="16042"/>
    <cellStyle name="SAPBEXHLevel3X 3 2 3 7 2 3" xfId="16041"/>
    <cellStyle name="SAPBEXHLevel3X 3 2 3 7 2 3 2" xfId="16040"/>
    <cellStyle name="SAPBEXHLevel3X 3 2 3 7 2 4" xfId="16039"/>
    <cellStyle name="SAPBEXHLevel3X 3 2 3 7 3" xfId="16038"/>
    <cellStyle name="SAPBEXHLevel3X 3 2 3 7 3 2" xfId="16037"/>
    <cellStyle name="SAPBEXHLevel3X 3 2 3 7 3 2 2" xfId="16036"/>
    <cellStyle name="SAPBEXHLevel3X 3 2 3 7 3 3" xfId="16035"/>
    <cellStyle name="SAPBEXHLevel3X 3 2 3 7 4" xfId="16034"/>
    <cellStyle name="SAPBEXHLevel3X 3 2 3 7 4 2" xfId="16033"/>
    <cellStyle name="SAPBEXHLevel3X 3 2 3 7 5" xfId="16032"/>
    <cellStyle name="SAPBEXHLevel3X 3 2 4" xfId="16031"/>
    <cellStyle name="SAPBEXHLevel3X 3 2 4 2" xfId="16030"/>
    <cellStyle name="SAPBEXHLevel3X 3 2 4 2 2" xfId="16029"/>
    <cellStyle name="SAPBEXHLevel3X 3 2 4 2 2 2" xfId="16028"/>
    <cellStyle name="SAPBEXHLevel3X 3 2 4 2 2 2 2" xfId="16027"/>
    <cellStyle name="SAPBEXHLevel3X 3 2 4 2 2 3" xfId="16026"/>
    <cellStyle name="SAPBEXHLevel3X 3 2 4 2 3" xfId="16025"/>
    <cellStyle name="SAPBEXHLevel3X 3 2 4 2 3 2" xfId="16024"/>
    <cellStyle name="SAPBEXHLevel3X 3 2 4 2 4" xfId="16023"/>
    <cellStyle name="SAPBEXHLevel3X 3 2 4 3" xfId="16022"/>
    <cellStyle name="SAPBEXHLevel3X 3 2 4 3 2" xfId="16021"/>
    <cellStyle name="SAPBEXHLevel3X 3 2 5" xfId="16020"/>
    <cellStyle name="SAPBEXHLevel3X 3 2 5 2" xfId="16019"/>
    <cellStyle name="SAPBEXHLevel3X 3 2 5 2 2" xfId="16018"/>
    <cellStyle name="SAPBEXHLevel3X 3 2 5 2 2 2" xfId="16017"/>
    <cellStyle name="SAPBEXHLevel3X 3 2 5 2 2 2 2" xfId="16016"/>
    <cellStyle name="SAPBEXHLevel3X 3 2 5 2 2 3" xfId="16015"/>
    <cellStyle name="SAPBEXHLevel3X 3 2 5 2 3" xfId="16014"/>
    <cellStyle name="SAPBEXHLevel3X 3 2 5 2 3 2" xfId="16013"/>
    <cellStyle name="SAPBEXHLevel3X 3 2 5 2 4" xfId="16012"/>
    <cellStyle name="SAPBEXHLevel3X 3 2 6" xfId="16011"/>
    <cellStyle name="SAPBEXHLevel3X 3 2 6 2" xfId="16010"/>
    <cellStyle name="SAPBEXHLevel3X 3 2 6 2 2" xfId="16009"/>
    <cellStyle name="SAPBEXHLevel3X 3 2 6 2 2 2" xfId="16008"/>
    <cellStyle name="SAPBEXHLevel3X 3 2 6 2 2 2 2" xfId="16007"/>
    <cellStyle name="SAPBEXHLevel3X 3 2 6 2 2 3" xfId="16006"/>
    <cellStyle name="SAPBEXHLevel3X 3 2 6 2 3" xfId="16005"/>
    <cellStyle name="SAPBEXHLevel3X 3 2 6 2 3 2" xfId="16004"/>
    <cellStyle name="SAPBEXHLevel3X 3 2 6 2 4" xfId="16003"/>
    <cellStyle name="SAPBEXHLevel3X 3 2 6 3" xfId="16002"/>
    <cellStyle name="SAPBEXHLevel3X 3 2 6 3 2" xfId="16001"/>
    <cellStyle name="SAPBEXHLevel3X 3 2 6 4" xfId="16000"/>
    <cellStyle name="SAPBEXHLevel3X 3 2 7" xfId="15999"/>
    <cellStyle name="SAPBEXHLevel3X 3 2 7 2" xfId="15998"/>
    <cellStyle name="SAPBEXHLevel3X 3 2 7 2 2" xfId="15997"/>
    <cellStyle name="SAPBEXHLevel3X 3 2 7 2 2 2" xfId="15996"/>
    <cellStyle name="SAPBEXHLevel3X 3 2 7 2 2 2 2" xfId="15995"/>
    <cellStyle name="SAPBEXHLevel3X 3 2 7 2 2 3" xfId="15994"/>
    <cellStyle name="SAPBEXHLevel3X 3 2 7 2 3" xfId="15993"/>
    <cellStyle name="SAPBEXHLevel3X 3 2 7 2 3 2" xfId="15992"/>
    <cellStyle name="SAPBEXHLevel3X 3 2 7 2 4" xfId="15991"/>
    <cellStyle name="SAPBEXHLevel3X 3 2 7 3" xfId="15990"/>
    <cellStyle name="SAPBEXHLevel3X 3 2 7 3 2" xfId="15989"/>
    <cellStyle name="SAPBEXHLevel3X 3 2 7 3 2 2" xfId="15988"/>
    <cellStyle name="SAPBEXHLevel3X 3 2 7 3 3" xfId="15987"/>
    <cellStyle name="SAPBEXHLevel3X 3 2 7 4" xfId="15986"/>
    <cellStyle name="SAPBEXHLevel3X 3 2 7 4 2" xfId="15985"/>
    <cellStyle name="SAPBEXHLevel3X 3 2 7 5" xfId="15984"/>
    <cellStyle name="SAPBEXHLevel3X 3 2 8" xfId="15983"/>
    <cellStyle name="SAPBEXHLevel3X 3 2 8 2" xfId="15982"/>
    <cellStyle name="SAPBEXHLevel3X 3 2 8 2 2" xfId="15981"/>
    <cellStyle name="SAPBEXHLevel3X 3 2 8 2 2 2" xfId="15980"/>
    <cellStyle name="SAPBEXHLevel3X 3 2 8 2 2 2 2" xfId="15979"/>
    <cellStyle name="SAPBEXHLevel3X 3 2 8 2 2 3" xfId="15978"/>
    <cellStyle name="SAPBEXHLevel3X 3 2 8 2 3" xfId="15977"/>
    <cellStyle name="SAPBEXHLevel3X 3 2 8 2 3 2" xfId="15976"/>
    <cellStyle name="SAPBEXHLevel3X 3 2 8 2 4" xfId="15975"/>
    <cellStyle name="SAPBEXHLevel3X 3 2 8 3" xfId="15974"/>
    <cellStyle name="SAPBEXHLevel3X 3 2 8 3 2" xfId="15973"/>
    <cellStyle name="SAPBEXHLevel3X 3 2 8 4" xfId="15972"/>
    <cellStyle name="SAPBEXHLevel3X 3 2 9" xfId="15971"/>
    <cellStyle name="SAPBEXHLevel3X 3 2 9 2" xfId="15970"/>
    <cellStyle name="SAPBEXHLevel3X 3 2 9 2 2" xfId="15969"/>
    <cellStyle name="SAPBEXHLevel3X 3 2 9 2 2 2" xfId="15968"/>
    <cellStyle name="SAPBEXHLevel3X 3 2 9 2 2 2 2" xfId="15967"/>
    <cellStyle name="SAPBEXHLevel3X 3 2 9 2 2 3" xfId="15966"/>
    <cellStyle name="SAPBEXHLevel3X 3 2 9 2 3" xfId="15965"/>
    <cellStyle name="SAPBEXHLevel3X 3 2 9 2 3 2" xfId="15964"/>
    <cellStyle name="SAPBEXHLevel3X 3 2 9 2 4" xfId="15963"/>
    <cellStyle name="SAPBEXHLevel3X 3 2 9 3" xfId="15962"/>
    <cellStyle name="SAPBEXHLevel3X 3 2 9 3 2" xfId="15961"/>
    <cellStyle name="SAPBEXHLevel3X 3 2 9 3 2 2" xfId="15960"/>
    <cellStyle name="SAPBEXHLevel3X 3 2 9 3 3" xfId="15959"/>
    <cellStyle name="SAPBEXHLevel3X 3 2 9 4" xfId="15958"/>
    <cellStyle name="SAPBEXHLevel3X 3 2 9 4 2" xfId="15957"/>
    <cellStyle name="SAPBEXHLevel3X 3 2 9 5" xfId="15956"/>
    <cellStyle name="SAPBEXHLevel3X 3 3" xfId="15955"/>
    <cellStyle name="SAPBEXHLevel3X 3 3 2" xfId="15954"/>
    <cellStyle name="SAPBEXHLevel3X 3 3 2 2" xfId="15953"/>
    <cellStyle name="SAPBEXHLevel3X 3 3 2 2 2" xfId="15952"/>
    <cellStyle name="SAPBEXHLevel3X 3 3 2 2 2 2" xfId="15951"/>
    <cellStyle name="SAPBEXHLevel3X 3 3 2 2 2 2 2" xfId="15950"/>
    <cellStyle name="SAPBEXHLevel3X 3 3 2 2 2 2 2 2" xfId="15949"/>
    <cellStyle name="SAPBEXHLevel3X 3 3 2 2 2 2 3" xfId="15948"/>
    <cellStyle name="SAPBEXHLevel3X 3 3 2 2 2 3" xfId="15947"/>
    <cellStyle name="SAPBEXHLevel3X 3 3 2 2 2 3 2" xfId="15946"/>
    <cellStyle name="SAPBEXHLevel3X 3 3 2 2 2 4" xfId="15945"/>
    <cellStyle name="SAPBEXHLevel3X 3 3 2 2 3" xfId="15944"/>
    <cellStyle name="SAPBEXHLevel3X 3 3 2 2 3 2" xfId="15943"/>
    <cellStyle name="SAPBEXHLevel3X 3 3 2 3" xfId="15942"/>
    <cellStyle name="SAPBEXHLevel3X 3 3 2 3 2" xfId="15941"/>
    <cellStyle name="SAPBEXHLevel3X 3 3 2 3 2 2" xfId="15940"/>
    <cellStyle name="SAPBEXHLevel3X 3 3 2 3 2 2 2" xfId="15939"/>
    <cellStyle name="SAPBEXHLevel3X 3 3 2 3 2 2 2 2" xfId="15938"/>
    <cellStyle name="SAPBEXHLevel3X 3 3 2 3 2 2 3" xfId="15937"/>
    <cellStyle name="SAPBEXHLevel3X 3 3 2 3 2 3" xfId="15936"/>
    <cellStyle name="SAPBEXHLevel3X 3 3 2 3 2 3 2" xfId="15935"/>
    <cellStyle name="SAPBEXHLevel3X 3 3 2 3 2 4" xfId="15934"/>
    <cellStyle name="SAPBEXHLevel3X 3 3 2 4" xfId="15933"/>
    <cellStyle name="SAPBEXHLevel3X 3 3 2 4 2" xfId="15932"/>
    <cellStyle name="SAPBEXHLevel3X 3 3 2 4 2 2" xfId="15931"/>
    <cellStyle name="SAPBEXHLevel3X 3 3 2 4 2 2 2" xfId="15930"/>
    <cellStyle name="SAPBEXHLevel3X 3 3 2 4 2 2 2 2" xfId="15929"/>
    <cellStyle name="SAPBEXHLevel3X 3 3 2 4 2 2 3" xfId="15928"/>
    <cellStyle name="SAPBEXHLevel3X 3 3 2 4 2 3" xfId="15927"/>
    <cellStyle name="SAPBEXHLevel3X 3 3 2 4 2 3 2" xfId="15926"/>
    <cellStyle name="SAPBEXHLevel3X 3 3 2 4 2 4" xfId="15925"/>
    <cellStyle name="SAPBEXHLevel3X 3 3 2 4 3" xfId="15924"/>
    <cellStyle name="SAPBEXHLevel3X 3 3 2 4 3 2" xfId="15923"/>
    <cellStyle name="SAPBEXHLevel3X 3 3 2 4 4" xfId="15922"/>
    <cellStyle name="SAPBEXHLevel3X 3 3 2 5" xfId="15921"/>
    <cellStyle name="SAPBEXHLevel3X 3 3 2 5 2" xfId="15920"/>
    <cellStyle name="SAPBEXHLevel3X 3 3 2 5 2 2" xfId="15919"/>
    <cellStyle name="SAPBEXHLevel3X 3 3 2 5 2 2 2" xfId="15918"/>
    <cellStyle name="SAPBEXHLevel3X 3 3 2 5 2 2 2 2" xfId="15917"/>
    <cellStyle name="SAPBEXHLevel3X 3 3 2 5 2 2 3" xfId="15916"/>
    <cellStyle name="SAPBEXHLevel3X 3 3 2 5 2 3" xfId="15915"/>
    <cellStyle name="SAPBEXHLevel3X 3 3 2 5 2 3 2" xfId="15914"/>
    <cellStyle name="SAPBEXHLevel3X 3 3 2 5 2 4" xfId="15913"/>
    <cellStyle name="SAPBEXHLevel3X 3 3 2 5 3" xfId="15912"/>
    <cellStyle name="SAPBEXHLevel3X 3 3 2 5 3 2" xfId="15911"/>
    <cellStyle name="SAPBEXHLevel3X 3 3 2 5 3 2 2" xfId="15910"/>
    <cellStyle name="SAPBEXHLevel3X 3 3 2 5 3 3" xfId="15909"/>
    <cellStyle name="SAPBEXHLevel3X 3 3 2 5 4" xfId="15908"/>
    <cellStyle name="SAPBEXHLevel3X 3 3 2 5 4 2" xfId="15907"/>
    <cellStyle name="SAPBEXHLevel3X 3 3 2 5 5" xfId="15906"/>
    <cellStyle name="SAPBEXHLevel3X 3 3 2 6" xfId="15905"/>
    <cellStyle name="SAPBEXHLevel3X 3 3 2 6 2" xfId="15904"/>
    <cellStyle name="SAPBEXHLevel3X 3 3 2 6 2 2" xfId="15903"/>
    <cellStyle name="SAPBEXHLevel3X 3 3 2 6 2 2 2" xfId="15902"/>
    <cellStyle name="SAPBEXHLevel3X 3 3 2 6 2 2 2 2" xfId="15901"/>
    <cellStyle name="SAPBEXHLevel3X 3 3 2 6 2 2 3" xfId="15900"/>
    <cellStyle name="SAPBEXHLevel3X 3 3 2 6 2 3" xfId="15899"/>
    <cellStyle name="SAPBEXHLevel3X 3 3 2 6 2 3 2" xfId="15898"/>
    <cellStyle name="SAPBEXHLevel3X 3 3 2 6 2 4" xfId="15897"/>
    <cellStyle name="SAPBEXHLevel3X 3 3 2 6 3" xfId="15896"/>
    <cellStyle name="SAPBEXHLevel3X 3 3 2 6 3 2" xfId="15895"/>
    <cellStyle name="SAPBEXHLevel3X 3 3 2 6 4" xfId="15894"/>
    <cellStyle name="SAPBEXHLevel3X 3 3 2 7" xfId="15893"/>
    <cellStyle name="SAPBEXHLevel3X 3 3 2 7 2" xfId="15892"/>
    <cellStyle name="SAPBEXHLevel3X 3 3 2 7 2 2" xfId="15891"/>
    <cellStyle name="SAPBEXHLevel3X 3 3 2 7 2 2 2" xfId="15890"/>
    <cellStyle name="SAPBEXHLevel3X 3 3 2 7 2 2 2 2" xfId="15889"/>
    <cellStyle name="SAPBEXHLevel3X 3 3 2 7 2 2 3" xfId="15888"/>
    <cellStyle name="SAPBEXHLevel3X 3 3 2 7 2 3" xfId="15887"/>
    <cellStyle name="SAPBEXHLevel3X 3 3 2 7 2 3 2" xfId="15886"/>
    <cellStyle name="SAPBEXHLevel3X 3 3 2 7 2 4" xfId="15885"/>
    <cellStyle name="SAPBEXHLevel3X 3 3 2 7 3" xfId="15884"/>
    <cellStyle name="SAPBEXHLevel3X 3 3 2 7 3 2" xfId="15883"/>
    <cellStyle name="SAPBEXHLevel3X 3 3 2 7 3 2 2" xfId="15882"/>
    <cellStyle name="SAPBEXHLevel3X 3 3 2 7 3 3" xfId="15881"/>
    <cellStyle name="SAPBEXHLevel3X 3 3 2 7 4" xfId="15880"/>
    <cellStyle name="SAPBEXHLevel3X 3 3 2 7 4 2" xfId="15879"/>
    <cellStyle name="SAPBEXHLevel3X 3 3 2 7 5" xfId="15878"/>
    <cellStyle name="SAPBEXHLevel3X 3 3 3" xfId="15877"/>
    <cellStyle name="SAPBEXHLevel3X 3 3 3 2" xfId="15876"/>
    <cellStyle name="SAPBEXHLevel3X 3 3 3 2 2" xfId="15875"/>
    <cellStyle name="SAPBEXHLevel3X 3 3 3 2 2 2" xfId="15874"/>
    <cellStyle name="SAPBEXHLevel3X 3 3 3 2 2 2 2" xfId="15873"/>
    <cellStyle name="SAPBEXHLevel3X 3 3 3 2 2 3" xfId="15872"/>
    <cellStyle name="SAPBEXHLevel3X 3 3 3 2 3" xfId="15871"/>
    <cellStyle name="SAPBEXHLevel3X 3 3 3 2 3 2" xfId="15870"/>
    <cellStyle name="SAPBEXHLevel3X 3 3 3 2 4" xfId="15869"/>
    <cellStyle name="SAPBEXHLevel3X 3 3 3 3" xfId="15868"/>
    <cellStyle name="SAPBEXHLevel3X 3 3 3 3 2" xfId="15867"/>
    <cellStyle name="SAPBEXHLevel3X 3 3 4" xfId="15866"/>
    <cellStyle name="SAPBEXHLevel3X 3 3 4 2" xfId="15865"/>
    <cellStyle name="SAPBEXHLevel3X 3 3 4 2 2" xfId="15864"/>
    <cellStyle name="SAPBEXHLevel3X 3 3 4 2 2 2" xfId="15863"/>
    <cellStyle name="SAPBEXHLevel3X 3 3 4 2 2 2 2" xfId="15862"/>
    <cellStyle name="SAPBEXHLevel3X 3 3 4 2 2 3" xfId="15861"/>
    <cellStyle name="SAPBEXHLevel3X 3 3 4 2 3" xfId="15860"/>
    <cellStyle name="SAPBEXHLevel3X 3 3 4 2 3 2" xfId="15859"/>
    <cellStyle name="SAPBEXHLevel3X 3 3 4 2 4" xfId="15858"/>
    <cellStyle name="SAPBEXHLevel3X 3 3 5" xfId="15857"/>
    <cellStyle name="SAPBEXHLevel3X 3 3 5 2" xfId="15856"/>
    <cellStyle name="SAPBEXHLevel3X 3 3 5 2 2" xfId="15855"/>
    <cellStyle name="SAPBEXHLevel3X 3 3 5 2 2 2" xfId="15854"/>
    <cellStyle name="SAPBEXHLevel3X 3 3 5 2 2 2 2" xfId="15853"/>
    <cellStyle name="SAPBEXHLevel3X 3 3 5 2 2 3" xfId="15852"/>
    <cellStyle name="SAPBEXHLevel3X 3 3 5 2 3" xfId="15851"/>
    <cellStyle name="SAPBEXHLevel3X 3 3 5 2 3 2" xfId="15850"/>
    <cellStyle name="SAPBEXHLevel3X 3 3 5 2 4" xfId="15849"/>
    <cellStyle name="SAPBEXHLevel3X 3 3 5 3" xfId="15848"/>
    <cellStyle name="SAPBEXHLevel3X 3 3 5 3 2" xfId="15847"/>
    <cellStyle name="SAPBEXHLevel3X 3 3 5 4" xfId="15846"/>
    <cellStyle name="SAPBEXHLevel3X 3 3 6" xfId="15845"/>
    <cellStyle name="SAPBEXHLevel3X 3 3 6 2" xfId="15844"/>
    <cellStyle name="SAPBEXHLevel3X 3 3 6 2 2" xfId="15843"/>
    <cellStyle name="SAPBEXHLevel3X 3 3 6 2 2 2" xfId="15842"/>
    <cellStyle name="SAPBEXHLevel3X 3 3 6 2 2 2 2" xfId="15841"/>
    <cellStyle name="SAPBEXHLevel3X 3 3 6 2 2 3" xfId="15840"/>
    <cellStyle name="SAPBEXHLevel3X 3 3 6 2 3" xfId="15839"/>
    <cellStyle name="SAPBEXHLevel3X 3 3 6 2 3 2" xfId="15838"/>
    <cellStyle name="SAPBEXHLevel3X 3 3 6 2 4" xfId="15837"/>
    <cellStyle name="SAPBEXHLevel3X 3 3 6 3" xfId="15836"/>
    <cellStyle name="SAPBEXHLevel3X 3 3 6 3 2" xfId="15835"/>
    <cellStyle name="SAPBEXHLevel3X 3 3 6 3 2 2" xfId="15834"/>
    <cellStyle name="SAPBEXHLevel3X 3 3 6 3 3" xfId="15833"/>
    <cellStyle name="SAPBEXHLevel3X 3 3 6 4" xfId="15832"/>
    <cellStyle name="SAPBEXHLevel3X 3 3 6 4 2" xfId="15831"/>
    <cellStyle name="SAPBEXHLevel3X 3 3 6 5" xfId="15830"/>
    <cellStyle name="SAPBEXHLevel3X 3 3 7" xfId="15829"/>
    <cellStyle name="SAPBEXHLevel3X 3 3 7 2" xfId="15828"/>
    <cellStyle name="SAPBEXHLevel3X 3 3 7 2 2" xfId="15827"/>
    <cellStyle name="SAPBEXHLevel3X 3 3 7 2 2 2" xfId="15826"/>
    <cellStyle name="SAPBEXHLevel3X 3 3 7 2 2 2 2" xfId="15825"/>
    <cellStyle name="SAPBEXHLevel3X 3 3 7 2 2 3" xfId="15824"/>
    <cellStyle name="SAPBEXHLevel3X 3 3 7 2 3" xfId="15823"/>
    <cellStyle name="SAPBEXHLevel3X 3 3 7 2 3 2" xfId="15822"/>
    <cellStyle name="SAPBEXHLevel3X 3 3 7 2 4" xfId="15821"/>
    <cellStyle name="SAPBEXHLevel3X 3 3 7 3" xfId="15820"/>
    <cellStyle name="SAPBEXHLevel3X 3 3 7 3 2" xfId="15819"/>
    <cellStyle name="SAPBEXHLevel3X 3 3 7 4" xfId="15818"/>
    <cellStyle name="SAPBEXHLevel3X 3 3 8" xfId="15817"/>
    <cellStyle name="SAPBEXHLevel3X 3 3 8 2" xfId="15816"/>
    <cellStyle name="SAPBEXHLevel3X 3 3 8 2 2" xfId="15815"/>
    <cellStyle name="SAPBEXHLevel3X 3 3 8 2 2 2" xfId="15814"/>
    <cellStyle name="SAPBEXHLevel3X 3 3 8 2 2 2 2" xfId="15813"/>
    <cellStyle name="SAPBEXHLevel3X 3 3 8 2 2 3" xfId="15812"/>
    <cellStyle name="SAPBEXHLevel3X 3 3 8 2 3" xfId="15811"/>
    <cellStyle name="SAPBEXHLevel3X 3 3 8 2 3 2" xfId="15810"/>
    <cellStyle name="SAPBEXHLevel3X 3 3 8 2 4" xfId="15809"/>
    <cellStyle name="SAPBEXHLevel3X 3 3 8 3" xfId="15808"/>
    <cellStyle name="SAPBEXHLevel3X 3 3 8 3 2" xfId="15807"/>
    <cellStyle name="SAPBEXHLevel3X 3 3 8 3 2 2" xfId="15806"/>
    <cellStyle name="SAPBEXHLevel3X 3 3 8 3 3" xfId="15805"/>
    <cellStyle name="SAPBEXHLevel3X 3 3 8 4" xfId="15804"/>
    <cellStyle name="SAPBEXHLevel3X 3 3 8 4 2" xfId="15803"/>
    <cellStyle name="SAPBEXHLevel3X 3 3 8 5" xfId="15802"/>
    <cellStyle name="SAPBEXHLevel3X 3 4" xfId="15801"/>
    <cellStyle name="SAPBEXHLevel3X 3 4 2" xfId="15800"/>
    <cellStyle name="SAPBEXHLevel3X 3 4 2 2" xfId="15799"/>
    <cellStyle name="SAPBEXHLevel3X 3 4 2 2 2" xfId="15798"/>
    <cellStyle name="SAPBEXHLevel3X 3 4 2 2 2 2" xfId="15797"/>
    <cellStyle name="SAPBEXHLevel3X 3 4 2 2 2 2 2" xfId="15796"/>
    <cellStyle name="SAPBEXHLevel3X 3 4 2 2 2 2 2 2" xfId="15795"/>
    <cellStyle name="SAPBEXHLevel3X 3 4 2 2 2 2 3" xfId="15794"/>
    <cellStyle name="SAPBEXHLevel3X 3 4 2 2 2 3" xfId="15793"/>
    <cellStyle name="SAPBEXHLevel3X 3 4 2 2 2 3 2" xfId="15792"/>
    <cellStyle name="SAPBEXHLevel3X 3 4 2 2 2 4" xfId="15791"/>
    <cellStyle name="SAPBEXHLevel3X 3 4 2 2 3" xfId="15790"/>
    <cellStyle name="SAPBEXHLevel3X 3 4 2 2 3 2" xfId="15789"/>
    <cellStyle name="SAPBEXHLevel3X 3 4 2 3" xfId="15788"/>
    <cellStyle name="SAPBEXHLevel3X 3 4 2 3 2" xfId="15787"/>
    <cellStyle name="SAPBEXHLevel3X 3 4 2 3 2 2" xfId="15786"/>
    <cellStyle name="SAPBEXHLevel3X 3 4 2 3 2 2 2" xfId="15785"/>
    <cellStyle name="SAPBEXHLevel3X 3 4 2 3 2 2 2 2" xfId="15784"/>
    <cellStyle name="SAPBEXHLevel3X 3 4 2 3 2 2 3" xfId="15783"/>
    <cellStyle name="SAPBEXHLevel3X 3 4 2 3 2 3" xfId="15782"/>
    <cellStyle name="SAPBEXHLevel3X 3 4 2 3 2 3 2" xfId="15781"/>
    <cellStyle name="SAPBEXHLevel3X 3 4 2 3 2 4" xfId="15780"/>
    <cellStyle name="SAPBEXHLevel3X 3 4 2 4" xfId="15779"/>
    <cellStyle name="SAPBEXHLevel3X 3 4 2 4 2" xfId="15778"/>
    <cellStyle name="SAPBEXHLevel3X 3 4 2 4 2 2" xfId="15777"/>
    <cellStyle name="SAPBEXHLevel3X 3 4 2 4 2 2 2" xfId="15776"/>
    <cellStyle name="SAPBEXHLevel3X 3 4 2 4 2 2 2 2" xfId="15775"/>
    <cellStyle name="SAPBEXHLevel3X 3 4 2 4 2 2 3" xfId="15774"/>
    <cellStyle name="SAPBEXHLevel3X 3 4 2 4 2 3" xfId="15773"/>
    <cellStyle name="SAPBEXHLevel3X 3 4 2 4 2 3 2" xfId="15772"/>
    <cellStyle name="SAPBEXHLevel3X 3 4 2 4 2 4" xfId="15771"/>
    <cellStyle name="SAPBEXHLevel3X 3 4 2 4 3" xfId="15770"/>
    <cellStyle name="SAPBEXHLevel3X 3 4 2 4 3 2" xfId="15769"/>
    <cellStyle name="SAPBEXHLevel3X 3 4 2 4 4" xfId="15768"/>
    <cellStyle name="SAPBEXHLevel3X 3 4 2 5" xfId="15767"/>
    <cellStyle name="SAPBEXHLevel3X 3 4 2 5 2" xfId="15766"/>
    <cellStyle name="SAPBEXHLevel3X 3 4 2 5 2 2" xfId="15765"/>
    <cellStyle name="SAPBEXHLevel3X 3 4 2 5 2 2 2" xfId="15764"/>
    <cellStyle name="SAPBEXHLevel3X 3 4 2 5 2 2 2 2" xfId="15763"/>
    <cellStyle name="SAPBEXHLevel3X 3 4 2 5 2 2 3" xfId="15762"/>
    <cellStyle name="SAPBEXHLevel3X 3 4 2 5 2 3" xfId="15761"/>
    <cellStyle name="SAPBEXHLevel3X 3 4 2 5 2 3 2" xfId="15760"/>
    <cellStyle name="SAPBEXHLevel3X 3 4 2 5 2 4" xfId="15759"/>
    <cellStyle name="SAPBEXHLevel3X 3 4 2 5 3" xfId="15758"/>
    <cellStyle name="SAPBEXHLevel3X 3 4 2 5 3 2" xfId="15757"/>
    <cellStyle name="SAPBEXHLevel3X 3 4 2 5 3 2 2" xfId="15756"/>
    <cellStyle name="SAPBEXHLevel3X 3 4 2 5 3 3" xfId="15755"/>
    <cellStyle name="SAPBEXHLevel3X 3 4 2 5 4" xfId="15754"/>
    <cellStyle name="SAPBEXHLevel3X 3 4 2 5 4 2" xfId="15753"/>
    <cellStyle name="SAPBEXHLevel3X 3 4 2 5 5" xfId="15752"/>
    <cellStyle name="SAPBEXHLevel3X 3 4 2 6" xfId="15751"/>
    <cellStyle name="SAPBEXHLevel3X 3 4 2 6 2" xfId="15750"/>
    <cellStyle name="SAPBEXHLevel3X 3 4 2 6 2 2" xfId="15749"/>
    <cellStyle name="SAPBEXHLevel3X 3 4 2 6 2 2 2" xfId="15748"/>
    <cellStyle name="SAPBEXHLevel3X 3 4 2 6 2 2 2 2" xfId="15747"/>
    <cellStyle name="SAPBEXHLevel3X 3 4 2 6 2 2 3" xfId="15746"/>
    <cellStyle name="SAPBEXHLevel3X 3 4 2 6 2 3" xfId="15745"/>
    <cellStyle name="SAPBEXHLevel3X 3 4 2 6 2 3 2" xfId="15744"/>
    <cellStyle name="SAPBEXHLevel3X 3 4 2 6 2 4" xfId="15743"/>
    <cellStyle name="SAPBEXHLevel3X 3 4 2 6 3" xfId="15742"/>
    <cellStyle name="SAPBEXHLevel3X 3 4 2 6 3 2" xfId="15741"/>
    <cellStyle name="SAPBEXHLevel3X 3 4 2 6 4" xfId="15740"/>
    <cellStyle name="SAPBEXHLevel3X 3 4 2 7" xfId="15739"/>
    <cellStyle name="SAPBEXHLevel3X 3 4 2 7 2" xfId="15738"/>
    <cellStyle name="SAPBEXHLevel3X 3 4 2 7 2 2" xfId="15737"/>
    <cellStyle name="SAPBEXHLevel3X 3 4 2 7 2 2 2" xfId="15736"/>
    <cellStyle name="SAPBEXHLevel3X 3 4 2 7 2 2 2 2" xfId="15735"/>
    <cellStyle name="SAPBEXHLevel3X 3 4 2 7 2 2 3" xfId="15734"/>
    <cellStyle name="SAPBEXHLevel3X 3 4 2 7 2 3" xfId="15733"/>
    <cellStyle name="SAPBEXHLevel3X 3 4 2 7 2 3 2" xfId="15732"/>
    <cellStyle name="SAPBEXHLevel3X 3 4 2 7 2 4" xfId="15731"/>
    <cellStyle name="SAPBEXHLevel3X 3 4 2 7 3" xfId="15730"/>
    <cellStyle name="SAPBEXHLevel3X 3 4 2 7 3 2" xfId="15729"/>
    <cellStyle name="SAPBEXHLevel3X 3 4 2 7 3 2 2" xfId="15728"/>
    <cellStyle name="SAPBEXHLevel3X 3 4 2 7 3 3" xfId="15727"/>
    <cellStyle name="SAPBEXHLevel3X 3 4 2 7 4" xfId="15726"/>
    <cellStyle name="SAPBEXHLevel3X 3 4 2 7 4 2" xfId="15725"/>
    <cellStyle name="SAPBEXHLevel3X 3 4 2 7 5" xfId="15724"/>
    <cellStyle name="SAPBEXHLevel3X 3 4 3" xfId="15723"/>
    <cellStyle name="SAPBEXHLevel3X 3 4 3 2" xfId="15722"/>
    <cellStyle name="SAPBEXHLevel3X 3 4 3 2 2" xfId="15721"/>
    <cellStyle name="SAPBEXHLevel3X 3 4 3 2 2 2" xfId="15720"/>
    <cellStyle name="SAPBEXHLevel3X 3 4 3 2 2 2 2" xfId="15719"/>
    <cellStyle name="SAPBEXHLevel3X 3 4 3 2 2 3" xfId="15718"/>
    <cellStyle name="SAPBEXHLevel3X 3 4 3 2 3" xfId="15717"/>
    <cellStyle name="SAPBEXHLevel3X 3 4 3 2 3 2" xfId="15716"/>
    <cellStyle name="SAPBEXHLevel3X 3 4 3 2 4" xfId="15715"/>
    <cellStyle name="SAPBEXHLevel3X 3 4 3 3" xfId="15714"/>
    <cellStyle name="SAPBEXHLevel3X 3 4 3 3 2" xfId="15713"/>
    <cellStyle name="SAPBEXHLevel3X 3 4 4" xfId="15712"/>
    <cellStyle name="SAPBEXHLevel3X 3 4 4 2" xfId="15711"/>
    <cellStyle name="SAPBEXHLevel3X 3 4 4 2 2" xfId="15710"/>
    <cellStyle name="SAPBEXHLevel3X 3 4 4 2 2 2" xfId="15709"/>
    <cellStyle name="SAPBEXHLevel3X 3 4 4 2 2 2 2" xfId="15708"/>
    <cellStyle name="SAPBEXHLevel3X 3 4 4 2 2 3" xfId="15707"/>
    <cellStyle name="SAPBEXHLevel3X 3 4 4 2 3" xfId="15706"/>
    <cellStyle name="SAPBEXHLevel3X 3 4 4 2 3 2" xfId="15705"/>
    <cellStyle name="SAPBEXHLevel3X 3 4 4 2 4" xfId="15704"/>
    <cellStyle name="SAPBEXHLevel3X 3 4 5" xfId="15703"/>
    <cellStyle name="SAPBEXHLevel3X 3 4 5 2" xfId="15702"/>
    <cellStyle name="SAPBEXHLevel3X 3 4 5 2 2" xfId="15701"/>
    <cellStyle name="SAPBEXHLevel3X 3 4 5 2 2 2" xfId="15700"/>
    <cellStyle name="SAPBEXHLevel3X 3 4 5 2 2 2 2" xfId="15699"/>
    <cellStyle name="SAPBEXHLevel3X 3 4 5 2 2 3" xfId="15698"/>
    <cellStyle name="SAPBEXHLevel3X 3 4 5 2 3" xfId="15697"/>
    <cellStyle name="SAPBEXHLevel3X 3 4 5 2 3 2" xfId="15696"/>
    <cellStyle name="SAPBEXHLevel3X 3 4 5 2 4" xfId="15695"/>
    <cellStyle name="SAPBEXHLevel3X 3 4 5 3" xfId="15694"/>
    <cellStyle name="SAPBEXHLevel3X 3 4 5 3 2" xfId="15693"/>
    <cellStyle name="SAPBEXHLevel3X 3 4 5 4" xfId="15692"/>
    <cellStyle name="SAPBEXHLevel3X 3 4 6" xfId="15691"/>
    <cellStyle name="SAPBEXHLevel3X 3 4 6 2" xfId="15690"/>
    <cellStyle name="SAPBEXHLevel3X 3 4 6 2 2" xfId="15689"/>
    <cellStyle name="SAPBEXHLevel3X 3 4 6 2 2 2" xfId="15688"/>
    <cellStyle name="SAPBEXHLevel3X 3 4 6 2 2 2 2" xfId="15687"/>
    <cellStyle name="SAPBEXHLevel3X 3 4 6 2 2 3" xfId="15686"/>
    <cellStyle name="SAPBEXHLevel3X 3 4 6 2 3" xfId="15685"/>
    <cellStyle name="SAPBEXHLevel3X 3 4 6 2 3 2" xfId="15684"/>
    <cellStyle name="SAPBEXHLevel3X 3 4 6 2 4" xfId="15683"/>
    <cellStyle name="SAPBEXHLevel3X 3 4 6 3" xfId="15682"/>
    <cellStyle name="SAPBEXHLevel3X 3 4 6 3 2" xfId="15681"/>
    <cellStyle name="SAPBEXHLevel3X 3 4 6 3 2 2" xfId="15680"/>
    <cellStyle name="SAPBEXHLevel3X 3 4 6 3 3" xfId="15679"/>
    <cellStyle name="SAPBEXHLevel3X 3 4 6 4" xfId="15678"/>
    <cellStyle name="SAPBEXHLevel3X 3 4 6 4 2" xfId="15677"/>
    <cellStyle name="SAPBEXHLevel3X 3 4 6 5" xfId="15676"/>
    <cellStyle name="SAPBEXHLevel3X 3 4 7" xfId="15675"/>
    <cellStyle name="SAPBEXHLevel3X 3 4 7 2" xfId="15674"/>
    <cellStyle name="SAPBEXHLevel3X 3 4 7 2 2" xfId="15673"/>
    <cellStyle name="SAPBEXHLevel3X 3 4 7 2 2 2" xfId="15672"/>
    <cellStyle name="SAPBEXHLevel3X 3 4 7 2 2 2 2" xfId="15671"/>
    <cellStyle name="SAPBEXHLevel3X 3 4 7 2 2 3" xfId="15670"/>
    <cellStyle name="SAPBEXHLevel3X 3 4 7 2 3" xfId="15669"/>
    <cellStyle name="SAPBEXHLevel3X 3 4 7 2 3 2" xfId="15668"/>
    <cellStyle name="SAPBEXHLevel3X 3 4 7 2 4" xfId="15667"/>
    <cellStyle name="SAPBEXHLevel3X 3 4 7 3" xfId="15666"/>
    <cellStyle name="SAPBEXHLevel3X 3 4 7 3 2" xfId="15665"/>
    <cellStyle name="SAPBEXHLevel3X 3 4 7 4" xfId="15664"/>
    <cellStyle name="SAPBEXHLevel3X 3 4 8" xfId="15663"/>
    <cellStyle name="SAPBEXHLevel3X 3 4 8 2" xfId="15662"/>
    <cellStyle name="SAPBEXHLevel3X 3 4 8 2 2" xfId="15661"/>
    <cellStyle name="SAPBEXHLevel3X 3 4 8 2 2 2" xfId="15660"/>
    <cellStyle name="SAPBEXHLevel3X 3 4 8 2 2 2 2" xfId="15659"/>
    <cellStyle name="SAPBEXHLevel3X 3 4 8 2 2 3" xfId="15658"/>
    <cellStyle name="SAPBEXHLevel3X 3 4 8 2 3" xfId="15657"/>
    <cellStyle name="SAPBEXHLevel3X 3 4 8 2 3 2" xfId="15656"/>
    <cellStyle name="SAPBEXHLevel3X 3 4 8 2 4" xfId="15655"/>
    <cellStyle name="SAPBEXHLevel3X 3 4 8 3" xfId="15654"/>
    <cellStyle name="SAPBEXHLevel3X 3 4 8 3 2" xfId="15653"/>
    <cellStyle name="SAPBEXHLevel3X 3 4 8 3 2 2" xfId="15652"/>
    <cellStyle name="SAPBEXHLevel3X 3 4 8 3 3" xfId="15651"/>
    <cellStyle name="SAPBEXHLevel3X 3 4 8 4" xfId="15650"/>
    <cellStyle name="SAPBEXHLevel3X 3 4 8 4 2" xfId="15649"/>
    <cellStyle name="SAPBEXHLevel3X 3 4 8 5" xfId="15648"/>
    <cellStyle name="SAPBEXHLevel3X 3 5" xfId="15647"/>
    <cellStyle name="SAPBEXHLevel3X 3 5 2" xfId="15646"/>
    <cellStyle name="SAPBEXHLevel3X 3 5 2 2" xfId="15645"/>
    <cellStyle name="SAPBEXHLevel3X 3 5 2 2 2" xfId="15644"/>
    <cellStyle name="SAPBEXHLevel3X 3 5 2 2 2 2" xfId="15643"/>
    <cellStyle name="SAPBEXHLevel3X 3 5 2 2 2 2 2" xfId="15642"/>
    <cellStyle name="SAPBEXHLevel3X 3 5 2 2 2 3" xfId="15641"/>
    <cellStyle name="SAPBEXHLevel3X 3 5 2 2 3" xfId="15640"/>
    <cellStyle name="SAPBEXHLevel3X 3 5 2 2 3 2" xfId="15639"/>
    <cellStyle name="SAPBEXHLevel3X 3 5 2 2 4" xfId="15638"/>
    <cellStyle name="SAPBEXHLevel3X 3 5 2 3" xfId="15637"/>
    <cellStyle name="SAPBEXHLevel3X 3 5 2 3 2" xfId="15636"/>
    <cellStyle name="SAPBEXHLevel3X 3 5 2 4" xfId="15635"/>
    <cellStyle name="SAPBEXHLevel3X 3 5 3" xfId="15634"/>
    <cellStyle name="SAPBEXHLevel3X 3 5 3 2" xfId="15633"/>
    <cellStyle name="SAPBEXHLevel3X 3 5 3 2 2" xfId="15632"/>
    <cellStyle name="SAPBEXHLevel3X 3 5 3 2 2 2" xfId="15631"/>
    <cellStyle name="SAPBEXHLevel3X 3 5 3 2 2 2 2" xfId="15630"/>
    <cellStyle name="SAPBEXHLevel3X 3 5 3 2 2 3" xfId="15629"/>
    <cellStyle name="SAPBEXHLevel3X 3 5 3 2 3" xfId="15628"/>
    <cellStyle name="SAPBEXHLevel3X 3 5 3 2 3 2" xfId="15627"/>
    <cellStyle name="SAPBEXHLevel3X 3 5 3 2 4" xfId="15626"/>
    <cellStyle name="SAPBEXHLevel3X 3 5 3 3" xfId="15625"/>
    <cellStyle name="SAPBEXHLevel3X 3 5 3 3 2" xfId="15624"/>
    <cellStyle name="SAPBEXHLevel3X 3 5 3 3 2 2" xfId="15623"/>
    <cellStyle name="SAPBEXHLevel3X 3 5 3 3 3" xfId="15622"/>
    <cellStyle name="SAPBEXHLevel3X 3 5 3 4" xfId="15621"/>
    <cellStyle name="SAPBEXHLevel3X 3 5 3 4 2" xfId="15620"/>
    <cellStyle name="SAPBEXHLevel3X 3 5 3 5" xfId="15619"/>
    <cellStyle name="SAPBEXHLevel3X 3 5 4" xfId="15618"/>
    <cellStyle name="SAPBEXHLevel3X 3 5 4 2" xfId="15617"/>
    <cellStyle name="SAPBEXHLevel3X 3 5 4 2 2" xfId="15616"/>
    <cellStyle name="SAPBEXHLevel3X 3 5 4 2 2 2" xfId="15615"/>
    <cellStyle name="SAPBEXHLevel3X 3 5 4 2 2 2 2" xfId="15614"/>
    <cellStyle name="SAPBEXHLevel3X 3 5 4 2 2 3" xfId="15613"/>
    <cellStyle name="SAPBEXHLevel3X 3 5 4 2 3" xfId="15612"/>
    <cellStyle name="SAPBEXHLevel3X 3 5 4 2 3 2" xfId="15611"/>
    <cellStyle name="SAPBEXHLevel3X 3 5 4 2 4" xfId="15610"/>
    <cellStyle name="SAPBEXHLevel3X 3 5 4 3" xfId="15609"/>
    <cellStyle name="SAPBEXHLevel3X 3 5 4 3 2" xfId="15608"/>
    <cellStyle name="SAPBEXHLevel3X 3 5 4 4" xfId="15607"/>
    <cellStyle name="SAPBEXHLevel3X 3 5 5" xfId="15606"/>
    <cellStyle name="SAPBEXHLevel3X 3 5 5 2" xfId="15605"/>
    <cellStyle name="SAPBEXHLevel3X 3 5 5 2 2" xfId="15604"/>
    <cellStyle name="SAPBEXHLevel3X 3 5 5 2 2 2" xfId="15603"/>
    <cellStyle name="SAPBEXHLevel3X 3 5 5 2 2 2 2" xfId="15602"/>
    <cellStyle name="SAPBEXHLevel3X 3 5 5 2 2 3" xfId="15601"/>
    <cellStyle name="SAPBEXHLevel3X 3 5 5 2 3" xfId="15600"/>
    <cellStyle name="SAPBEXHLevel3X 3 5 5 2 3 2" xfId="15599"/>
    <cellStyle name="SAPBEXHLevel3X 3 5 5 2 4" xfId="15598"/>
    <cellStyle name="SAPBEXHLevel3X 3 5 5 3" xfId="15597"/>
    <cellStyle name="SAPBEXHLevel3X 3 5 5 3 2" xfId="15596"/>
    <cellStyle name="SAPBEXHLevel3X 3 5 5 3 2 2" xfId="15595"/>
    <cellStyle name="SAPBEXHLevel3X 3 5 5 3 3" xfId="15594"/>
    <cellStyle name="SAPBEXHLevel3X 3 5 5 4" xfId="15593"/>
    <cellStyle name="SAPBEXHLevel3X 3 5 5 4 2" xfId="15592"/>
    <cellStyle name="SAPBEXHLevel3X 3 5 5 5" xfId="15591"/>
    <cellStyle name="SAPBEXHLevel3X 3 5 6" xfId="15590"/>
    <cellStyle name="SAPBEXHLevel3X 3 5 6 2" xfId="15589"/>
    <cellStyle name="SAPBEXHLevel3X 3 6" xfId="15588"/>
    <cellStyle name="SAPBEXHLevel3X 3 6 2" xfId="15587"/>
    <cellStyle name="SAPBEXHLevel3X 3 6 2 2" xfId="15586"/>
    <cellStyle name="SAPBEXHLevel3X 3 6 2 2 2" xfId="15585"/>
    <cellStyle name="SAPBEXHLevel3X 3 6 2 2 2 2" xfId="15584"/>
    <cellStyle name="SAPBEXHLevel3X 3 6 2 2 3" xfId="15583"/>
    <cellStyle name="SAPBEXHLevel3X 3 6 2 3" xfId="15582"/>
    <cellStyle name="SAPBEXHLevel3X 3 6 2 3 2" xfId="15581"/>
    <cellStyle name="SAPBEXHLevel3X 3 6 2 4" xfId="15580"/>
    <cellStyle name="SAPBEXHLevel3X 3 7" xfId="15579"/>
    <cellStyle name="SAPBEXHLevel3X 3 7 2" xfId="15578"/>
    <cellStyle name="SAPBEXHLevel3X 3 7 2 2" xfId="15577"/>
    <cellStyle name="SAPBEXHLevel3X 3 7 2 2 2" xfId="15576"/>
    <cellStyle name="SAPBEXHLevel3X 3 7 2 2 2 2" xfId="15575"/>
    <cellStyle name="SAPBEXHLevel3X 3 7 2 2 3" xfId="15574"/>
    <cellStyle name="SAPBEXHLevel3X 3 7 2 3" xfId="15573"/>
    <cellStyle name="SAPBEXHLevel3X 3 7 2 3 2" xfId="15572"/>
    <cellStyle name="SAPBEXHLevel3X 3 7 2 4" xfId="15571"/>
    <cellStyle name="SAPBEXHLevel3X 3 7 3" xfId="15570"/>
    <cellStyle name="SAPBEXHLevel3X 3 7 3 2" xfId="15569"/>
    <cellStyle name="SAPBEXHLevel3X 3 7 3 2 2" xfId="15568"/>
    <cellStyle name="SAPBEXHLevel3X 3 7 3 3" xfId="15567"/>
    <cellStyle name="SAPBEXHLevel3X 3 7 4" xfId="15566"/>
    <cellStyle name="SAPBEXHLevel3X 3 7 4 2" xfId="15565"/>
    <cellStyle name="SAPBEXHLevel3X 3 7 5" xfId="15564"/>
    <cellStyle name="SAPBEXHLevel3X 4" xfId="15563"/>
    <cellStyle name="SAPBEXHLevel3X 4 2" xfId="15562"/>
    <cellStyle name="SAPBEXHLevel3X 4 2 2" xfId="15561"/>
    <cellStyle name="SAPBEXHLevel3X 4 2 2 2" xfId="15560"/>
    <cellStyle name="SAPBEXHLevel3X 4 2 2 2 2" xfId="15559"/>
    <cellStyle name="SAPBEXHLevel3X 4 2 2 2 2 2" xfId="15558"/>
    <cellStyle name="SAPBEXHLevel3X 4 2 2 2 2 2 2" xfId="15557"/>
    <cellStyle name="SAPBEXHLevel3X 4 2 2 2 2 2 2 2" xfId="15556"/>
    <cellStyle name="SAPBEXHLevel3X 4 2 2 2 2 2 3" xfId="15555"/>
    <cellStyle name="SAPBEXHLevel3X 4 2 2 2 2 3" xfId="15554"/>
    <cellStyle name="SAPBEXHLevel3X 4 2 2 2 2 3 2" xfId="15553"/>
    <cellStyle name="SAPBEXHLevel3X 4 2 2 2 2 4" xfId="15552"/>
    <cellStyle name="SAPBEXHLevel3X 4 2 2 2 3" xfId="15551"/>
    <cellStyle name="SAPBEXHLevel3X 4 2 2 2 3 2" xfId="15550"/>
    <cellStyle name="SAPBEXHLevel3X 4 2 2 3" xfId="15549"/>
    <cellStyle name="SAPBEXHLevel3X 4 2 2 3 2" xfId="15548"/>
    <cellStyle name="SAPBEXHLevel3X 4 2 2 3 2 2" xfId="15547"/>
    <cellStyle name="SAPBEXHLevel3X 4 2 2 3 2 2 2" xfId="15546"/>
    <cellStyle name="SAPBEXHLevel3X 4 2 2 3 2 2 2 2" xfId="15545"/>
    <cellStyle name="SAPBEXHLevel3X 4 2 2 3 2 2 3" xfId="15544"/>
    <cellStyle name="SAPBEXHLevel3X 4 2 2 3 2 3" xfId="15543"/>
    <cellStyle name="SAPBEXHLevel3X 4 2 2 3 2 3 2" xfId="15542"/>
    <cellStyle name="SAPBEXHLevel3X 4 2 2 3 2 4" xfId="15541"/>
    <cellStyle name="SAPBEXHLevel3X 4 2 2 4" xfId="15540"/>
    <cellStyle name="SAPBEXHLevel3X 4 2 2 4 2" xfId="15539"/>
    <cellStyle name="SAPBEXHLevel3X 4 2 2 4 2 2" xfId="15538"/>
    <cellStyle name="SAPBEXHLevel3X 4 2 2 4 2 2 2" xfId="15537"/>
    <cellStyle name="SAPBEXHLevel3X 4 2 2 4 2 2 2 2" xfId="15536"/>
    <cellStyle name="SAPBEXHLevel3X 4 2 2 4 2 2 3" xfId="15535"/>
    <cellStyle name="SAPBEXHLevel3X 4 2 2 4 2 3" xfId="15534"/>
    <cellStyle name="SAPBEXHLevel3X 4 2 2 4 2 3 2" xfId="15533"/>
    <cellStyle name="SAPBEXHLevel3X 4 2 2 4 2 4" xfId="15532"/>
    <cellStyle name="SAPBEXHLevel3X 4 2 2 4 3" xfId="15531"/>
    <cellStyle name="SAPBEXHLevel3X 4 2 2 4 3 2" xfId="15530"/>
    <cellStyle name="SAPBEXHLevel3X 4 2 2 4 4" xfId="15529"/>
    <cellStyle name="SAPBEXHLevel3X 4 2 2 5" xfId="15528"/>
    <cellStyle name="SAPBEXHLevel3X 4 2 2 5 2" xfId="15527"/>
    <cellStyle name="SAPBEXHLevel3X 4 2 2 5 2 2" xfId="15526"/>
    <cellStyle name="SAPBEXHLevel3X 4 2 2 5 2 2 2" xfId="15525"/>
    <cellStyle name="SAPBEXHLevel3X 4 2 2 5 2 2 2 2" xfId="15524"/>
    <cellStyle name="SAPBEXHLevel3X 4 2 2 5 2 2 3" xfId="15523"/>
    <cellStyle name="SAPBEXHLevel3X 4 2 2 5 2 3" xfId="15522"/>
    <cellStyle name="SAPBEXHLevel3X 4 2 2 5 2 3 2" xfId="15521"/>
    <cellStyle name="SAPBEXHLevel3X 4 2 2 5 2 4" xfId="15520"/>
    <cellStyle name="SAPBEXHLevel3X 4 2 2 5 3" xfId="15519"/>
    <cellStyle name="SAPBEXHLevel3X 4 2 2 5 3 2" xfId="15518"/>
    <cellStyle name="SAPBEXHLevel3X 4 2 2 5 3 2 2" xfId="15517"/>
    <cellStyle name="SAPBEXHLevel3X 4 2 2 5 3 3" xfId="15516"/>
    <cellStyle name="SAPBEXHLevel3X 4 2 2 5 4" xfId="15515"/>
    <cellStyle name="SAPBEXHLevel3X 4 2 2 5 4 2" xfId="15514"/>
    <cellStyle name="SAPBEXHLevel3X 4 2 2 5 5" xfId="15513"/>
    <cellStyle name="SAPBEXHLevel3X 4 2 2 6" xfId="15512"/>
    <cellStyle name="SAPBEXHLevel3X 4 2 2 6 2" xfId="15511"/>
    <cellStyle name="SAPBEXHLevel3X 4 2 2 6 2 2" xfId="15510"/>
    <cellStyle name="SAPBEXHLevel3X 4 2 2 6 2 2 2" xfId="15509"/>
    <cellStyle name="SAPBEXHLevel3X 4 2 2 6 2 2 2 2" xfId="15508"/>
    <cellStyle name="SAPBEXHLevel3X 4 2 2 6 2 2 3" xfId="15507"/>
    <cellStyle name="SAPBEXHLevel3X 4 2 2 6 2 3" xfId="15506"/>
    <cellStyle name="SAPBEXHLevel3X 4 2 2 6 2 3 2" xfId="15505"/>
    <cellStyle name="SAPBEXHLevel3X 4 2 2 6 2 4" xfId="15504"/>
    <cellStyle name="SAPBEXHLevel3X 4 2 2 6 3" xfId="15503"/>
    <cellStyle name="SAPBEXHLevel3X 4 2 2 6 3 2" xfId="15502"/>
    <cellStyle name="SAPBEXHLevel3X 4 2 2 6 4" xfId="15501"/>
    <cellStyle name="SAPBEXHLevel3X 4 2 2 7" xfId="15500"/>
    <cellStyle name="SAPBEXHLevel3X 4 2 2 7 2" xfId="15499"/>
    <cellStyle name="SAPBEXHLevel3X 4 2 2 7 2 2" xfId="15498"/>
    <cellStyle name="SAPBEXHLevel3X 4 2 2 7 2 2 2" xfId="15497"/>
    <cellStyle name="SAPBEXHLevel3X 4 2 2 7 2 2 2 2" xfId="15496"/>
    <cellStyle name="SAPBEXHLevel3X 4 2 2 7 2 2 3" xfId="15495"/>
    <cellStyle name="SAPBEXHLevel3X 4 2 2 7 2 3" xfId="15494"/>
    <cellStyle name="SAPBEXHLevel3X 4 2 2 7 2 3 2" xfId="15493"/>
    <cellStyle name="SAPBEXHLevel3X 4 2 2 7 2 4" xfId="15492"/>
    <cellStyle name="SAPBEXHLevel3X 4 2 2 7 3" xfId="15491"/>
    <cellStyle name="SAPBEXHLevel3X 4 2 2 7 3 2" xfId="15490"/>
    <cellStyle name="SAPBEXHLevel3X 4 2 2 7 3 2 2" xfId="15489"/>
    <cellStyle name="SAPBEXHLevel3X 4 2 2 7 3 3" xfId="15488"/>
    <cellStyle name="SAPBEXHLevel3X 4 2 2 7 4" xfId="15487"/>
    <cellStyle name="SAPBEXHLevel3X 4 2 2 7 4 2" xfId="15486"/>
    <cellStyle name="SAPBEXHLevel3X 4 2 2 7 5" xfId="15485"/>
    <cellStyle name="SAPBEXHLevel3X 4 2 3" xfId="15484"/>
    <cellStyle name="SAPBEXHLevel3X 4 2 3 2" xfId="15483"/>
    <cellStyle name="SAPBEXHLevel3X 4 2 3 2 2" xfId="15482"/>
    <cellStyle name="SAPBEXHLevel3X 4 2 3 2 2 2" xfId="15481"/>
    <cellStyle name="SAPBEXHLevel3X 4 2 3 2 2 2 2" xfId="15480"/>
    <cellStyle name="SAPBEXHLevel3X 4 2 3 2 2 3" xfId="15479"/>
    <cellStyle name="SAPBEXHLevel3X 4 2 3 2 3" xfId="15478"/>
    <cellStyle name="SAPBEXHLevel3X 4 2 3 2 3 2" xfId="15477"/>
    <cellStyle name="SAPBEXHLevel3X 4 2 3 2 4" xfId="15476"/>
    <cellStyle name="SAPBEXHLevel3X 4 2 3 3" xfId="15475"/>
    <cellStyle name="SAPBEXHLevel3X 4 2 3 3 2" xfId="15474"/>
    <cellStyle name="SAPBEXHLevel3X 4 2 4" xfId="15473"/>
    <cellStyle name="SAPBEXHLevel3X 4 2 4 2" xfId="15472"/>
    <cellStyle name="SAPBEXHLevel3X 4 2 4 2 2" xfId="15471"/>
    <cellStyle name="SAPBEXHLevel3X 4 2 4 2 2 2" xfId="15470"/>
    <cellStyle name="SAPBEXHLevel3X 4 2 4 2 2 2 2" xfId="15469"/>
    <cellStyle name="SAPBEXHLevel3X 4 2 4 2 2 3" xfId="15468"/>
    <cellStyle name="SAPBEXHLevel3X 4 2 4 2 3" xfId="15467"/>
    <cellStyle name="SAPBEXHLevel3X 4 2 4 2 3 2" xfId="15466"/>
    <cellStyle name="SAPBEXHLevel3X 4 2 4 2 4" xfId="15465"/>
    <cellStyle name="SAPBEXHLevel3X 4 2 5" xfId="15464"/>
    <cellStyle name="SAPBEXHLevel3X 4 2 5 2" xfId="15463"/>
    <cellStyle name="SAPBEXHLevel3X 4 2 5 2 2" xfId="15462"/>
    <cellStyle name="SAPBEXHLevel3X 4 2 5 2 2 2" xfId="15461"/>
    <cellStyle name="SAPBEXHLevel3X 4 2 5 2 2 2 2" xfId="15460"/>
    <cellStyle name="SAPBEXHLevel3X 4 2 5 2 2 3" xfId="15459"/>
    <cellStyle name="SAPBEXHLevel3X 4 2 5 2 3" xfId="15458"/>
    <cellStyle name="SAPBEXHLevel3X 4 2 5 2 3 2" xfId="15457"/>
    <cellStyle name="SAPBEXHLevel3X 4 2 5 2 4" xfId="15456"/>
    <cellStyle name="SAPBEXHLevel3X 4 2 5 3" xfId="15455"/>
    <cellStyle name="SAPBEXHLevel3X 4 2 5 3 2" xfId="15454"/>
    <cellStyle name="SAPBEXHLevel3X 4 2 5 4" xfId="15453"/>
    <cellStyle name="SAPBEXHLevel3X 4 2 6" xfId="15452"/>
    <cellStyle name="SAPBEXHLevel3X 4 2 6 2" xfId="15451"/>
    <cellStyle name="SAPBEXHLevel3X 4 2 6 2 2" xfId="15450"/>
    <cellStyle name="SAPBEXHLevel3X 4 2 6 2 2 2" xfId="15449"/>
    <cellStyle name="SAPBEXHLevel3X 4 2 6 2 2 2 2" xfId="15448"/>
    <cellStyle name="SAPBEXHLevel3X 4 2 6 2 2 3" xfId="15447"/>
    <cellStyle name="SAPBEXHLevel3X 4 2 6 2 3" xfId="15446"/>
    <cellStyle name="SAPBEXHLevel3X 4 2 6 2 3 2" xfId="15445"/>
    <cellStyle name="SAPBEXHLevel3X 4 2 6 2 4" xfId="15444"/>
    <cellStyle name="SAPBEXHLevel3X 4 2 6 3" xfId="15443"/>
    <cellStyle name="SAPBEXHLevel3X 4 2 6 3 2" xfId="15442"/>
    <cellStyle name="SAPBEXHLevel3X 4 2 6 3 2 2" xfId="15441"/>
    <cellStyle name="SAPBEXHLevel3X 4 2 6 3 3" xfId="15440"/>
    <cellStyle name="SAPBEXHLevel3X 4 2 6 4" xfId="15439"/>
    <cellStyle name="SAPBEXHLevel3X 4 2 6 4 2" xfId="15438"/>
    <cellStyle name="SAPBEXHLevel3X 4 2 6 5" xfId="15437"/>
    <cellStyle name="SAPBEXHLevel3X 4 2 7" xfId="15436"/>
    <cellStyle name="SAPBEXHLevel3X 4 2 7 2" xfId="15435"/>
    <cellStyle name="SAPBEXHLevel3X 4 2 7 2 2" xfId="15434"/>
    <cellStyle name="SAPBEXHLevel3X 4 2 7 2 2 2" xfId="15433"/>
    <cellStyle name="SAPBEXHLevel3X 4 2 7 2 2 2 2" xfId="15432"/>
    <cellStyle name="SAPBEXHLevel3X 4 2 7 2 2 3" xfId="15431"/>
    <cellStyle name="SAPBEXHLevel3X 4 2 7 2 3" xfId="15430"/>
    <cellStyle name="SAPBEXHLevel3X 4 2 7 2 3 2" xfId="15429"/>
    <cellStyle name="SAPBEXHLevel3X 4 2 7 2 4" xfId="15428"/>
    <cellStyle name="SAPBEXHLevel3X 4 2 7 3" xfId="15427"/>
    <cellStyle name="SAPBEXHLevel3X 4 2 7 3 2" xfId="15426"/>
    <cellStyle name="SAPBEXHLevel3X 4 2 7 4" xfId="15425"/>
    <cellStyle name="SAPBEXHLevel3X 4 2 8" xfId="15424"/>
    <cellStyle name="SAPBEXHLevel3X 4 2 8 2" xfId="15423"/>
    <cellStyle name="SAPBEXHLevel3X 4 2 8 2 2" xfId="15422"/>
    <cellStyle name="SAPBEXHLevel3X 4 2 8 2 2 2" xfId="15421"/>
    <cellStyle name="SAPBEXHLevel3X 4 2 8 2 2 2 2" xfId="15420"/>
    <cellStyle name="SAPBEXHLevel3X 4 2 8 2 2 3" xfId="15419"/>
    <cellStyle name="SAPBEXHLevel3X 4 2 8 2 3" xfId="15418"/>
    <cellStyle name="SAPBEXHLevel3X 4 2 8 2 3 2" xfId="15417"/>
    <cellStyle name="SAPBEXHLevel3X 4 2 8 2 4" xfId="15416"/>
    <cellStyle name="SAPBEXHLevel3X 4 2 8 3" xfId="15415"/>
    <cellStyle name="SAPBEXHLevel3X 4 2 8 3 2" xfId="15414"/>
    <cellStyle name="SAPBEXHLevel3X 4 2 8 3 2 2" xfId="15413"/>
    <cellStyle name="SAPBEXHLevel3X 4 2 8 3 3" xfId="15412"/>
    <cellStyle name="SAPBEXHLevel3X 4 2 8 4" xfId="15411"/>
    <cellStyle name="SAPBEXHLevel3X 4 2 8 4 2" xfId="15410"/>
    <cellStyle name="SAPBEXHLevel3X 4 2 8 5" xfId="15409"/>
    <cellStyle name="SAPBEXHLevel3X 4 3" xfId="15408"/>
    <cellStyle name="SAPBEXHLevel3X 4 3 2" xfId="15407"/>
    <cellStyle name="SAPBEXHLevel3X 4 3 2 2" xfId="15406"/>
    <cellStyle name="SAPBEXHLevel3X 4 3 2 2 2" xfId="15405"/>
    <cellStyle name="SAPBEXHLevel3X 4 3 2 2 2 2" xfId="15404"/>
    <cellStyle name="SAPBEXHLevel3X 4 3 2 2 2 2 2" xfId="15403"/>
    <cellStyle name="SAPBEXHLevel3X 4 3 2 2 2 3" xfId="15402"/>
    <cellStyle name="SAPBEXHLevel3X 4 3 2 2 3" xfId="15401"/>
    <cellStyle name="SAPBEXHLevel3X 4 3 2 2 3 2" xfId="15400"/>
    <cellStyle name="SAPBEXHLevel3X 4 3 2 2 4" xfId="15399"/>
    <cellStyle name="SAPBEXHLevel3X 4 3 2 3" xfId="15398"/>
    <cellStyle name="SAPBEXHLevel3X 4 3 2 3 2" xfId="15397"/>
    <cellStyle name="SAPBEXHLevel3X 4 3 3" xfId="15396"/>
    <cellStyle name="SAPBEXHLevel3X 4 3 3 2" xfId="15395"/>
    <cellStyle name="SAPBEXHLevel3X 4 3 3 2 2" xfId="15394"/>
    <cellStyle name="SAPBEXHLevel3X 4 3 3 2 2 2" xfId="15393"/>
    <cellStyle name="SAPBEXHLevel3X 4 3 3 2 2 2 2" xfId="15392"/>
    <cellStyle name="SAPBEXHLevel3X 4 3 3 2 2 3" xfId="15391"/>
    <cellStyle name="SAPBEXHLevel3X 4 3 3 2 3" xfId="15390"/>
    <cellStyle name="SAPBEXHLevel3X 4 3 3 2 3 2" xfId="15389"/>
    <cellStyle name="SAPBEXHLevel3X 4 3 3 2 4" xfId="15388"/>
    <cellStyle name="SAPBEXHLevel3X 4 3 4" xfId="15387"/>
    <cellStyle name="SAPBEXHLevel3X 4 3 4 2" xfId="15386"/>
    <cellStyle name="SAPBEXHLevel3X 4 3 4 2 2" xfId="15385"/>
    <cellStyle name="SAPBEXHLevel3X 4 3 4 2 2 2" xfId="15384"/>
    <cellStyle name="SAPBEXHLevel3X 4 3 4 2 2 2 2" xfId="15383"/>
    <cellStyle name="SAPBEXHLevel3X 4 3 4 2 2 3" xfId="15382"/>
    <cellStyle name="SAPBEXHLevel3X 4 3 4 2 3" xfId="15381"/>
    <cellStyle name="SAPBEXHLevel3X 4 3 4 2 3 2" xfId="15380"/>
    <cellStyle name="SAPBEXHLevel3X 4 3 4 2 4" xfId="15379"/>
    <cellStyle name="SAPBEXHLevel3X 4 3 4 3" xfId="15378"/>
    <cellStyle name="SAPBEXHLevel3X 4 3 4 3 2" xfId="15377"/>
    <cellStyle name="SAPBEXHLevel3X 4 3 4 4" xfId="15376"/>
    <cellStyle name="SAPBEXHLevel3X 4 3 5" xfId="15375"/>
    <cellStyle name="SAPBEXHLevel3X 4 3 5 2" xfId="15374"/>
    <cellStyle name="SAPBEXHLevel3X 4 3 5 2 2" xfId="15373"/>
    <cellStyle name="SAPBEXHLevel3X 4 3 5 2 2 2" xfId="15372"/>
    <cellStyle name="SAPBEXHLevel3X 4 3 5 2 2 2 2" xfId="15371"/>
    <cellStyle name="SAPBEXHLevel3X 4 3 5 2 2 3" xfId="15370"/>
    <cellStyle name="SAPBEXHLevel3X 4 3 5 2 3" xfId="15369"/>
    <cellStyle name="SAPBEXHLevel3X 4 3 5 2 3 2" xfId="15368"/>
    <cellStyle name="SAPBEXHLevel3X 4 3 5 2 4" xfId="15367"/>
    <cellStyle name="SAPBEXHLevel3X 4 3 5 3" xfId="15366"/>
    <cellStyle name="SAPBEXHLevel3X 4 3 5 3 2" xfId="15365"/>
    <cellStyle name="SAPBEXHLevel3X 4 3 5 3 2 2" xfId="15364"/>
    <cellStyle name="SAPBEXHLevel3X 4 3 5 3 3" xfId="15363"/>
    <cellStyle name="SAPBEXHLevel3X 4 3 5 4" xfId="15362"/>
    <cellStyle name="SAPBEXHLevel3X 4 3 5 4 2" xfId="15361"/>
    <cellStyle name="SAPBEXHLevel3X 4 3 5 5" xfId="15360"/>
    <cellStyle name="SAPBEXHLevel3X 4 3 6" xfId="15359"/>
    <cellStyle name="SAPBEXHLevel3X 4 3 6 2" xfId="15358"/>
    <cellStyle name="SAPBEXHLevel3X 4 3 6 2 2" xfId="15357"/>
    <cellStyle name="SAPBEXHLevel3X 4 3 6 2 2 2" xfId="15356"/>
    <cellStyle name="SAPBEXHLevel3X 4 3 6 2 2 2 2" xfId="15355"/>
    <cellStyle name="SAPBEXHLevel3X 4 3 6 2 2 3" xfId="15354"/>
    <cellStyle name="SAPBEXHLevel3X 4 3 6 2 3" xfId="15353"/>
    <cellStyle name="SAPBEXHLevel3X 4 3 6 2 3 2" xfId="15352"/>
    <cellStyle name="SAPBEXHLevel3X 4 3 6 2 4" xfId="15351"/>
    <cellStyle name="SAPBEXHLevel3X 4 3 6 3" xfId="15350"/>
    <cellStyle name="SAPBEXHLevel3X 4 3 6 3 2" xfId="15349"/>
    <cellStyle name="SAPBEXHLevel3X 4 3 6 4" xfId="15348"/>
    <cellStyle name="SAPBEXHLevel3X 4 3 7" xfId="15347"/>
    <cellStyle name="SAPBEXHLevel3X 4 3 7 2" xfId="15346"/>
    <cellStyle name="SAPBEXHLevel3X 4 3 7 2 2" xfId="15345"/>
    <cellStyle name="SAPBEXHLevel3X 4 3 7 2 2 2" xfId="15344"/>
    <cellStyle name="SAPBEXHLevel3X 4 3 7 2 2 2 2" xfId="15343"/>
    <cellStyle name="SAPBEXHLevel3X 4 3 7 2 2 3" xfId="15342"/>
    <cellStyle name="SAPBEXHLevel3X 4 3 7 2 3" xfId="15341"/>
    <cellStyle name="SAPBEXHLevel3X 4 3 7 2 3 2" xfId="15340"/>
    <cellStyle name="SAPBEXHLevel3X 4 3 7 2 4" xfId="15339"/>
    <cellStyle name="SAPBEXHLevel3X 4 3 7 3" xfId="15338"/>
    <cellStyle name="SAPBEXHLevel3X 4 3 7 3 2" xfId="15337"/>
    <cellStyle name="SAPBEXHLevel3X 4 3 7 3 2 2" xfId="15336"/>
    <cellStyle name="SAPBEXHLevel3X 4 3 7 3 3" xfId="15335"/>
    <cellStyle name="SAPBEXHLevel3X 4 3 7 4" xfId="15334"/>
    <cellStyle name="SAPBEXHLevel3X 4 3 7 4 2" xfId="15333"/>
    <cellStyle name="SAPBEXHLevel3X 4 3 7 5" xfId="15332"/>
    <cellStyle name="SAPBEXHLevel3X 4 4" xfId="15331"/>
    <cellStyle name="SAPBEXHLevel3X 4 4 2" xfId="15330"/>
    <cellStyle name="SAPBEXHLevel3X 4 4 2 2" xfId="15329"/>
    <cellStyle name="SAPBEXHLevel3X 4 4 2 2 2" xfId="15328"/>
    <cellStyle name="SAPBEXHLevel3X 4 4 2 2 2 2" xfId="15327"/>
    <cellStyle name="SAPBEXHLevel3X 4 4 2 2 3" xfId="15326"/>
    <cellStyle name="SAPBEXHLevel3X 4 4 2 3" xfId="15325"/>
    <cellStyle name="SAPBEXHLevel3X 4 4 2 3 2" xfId="15324"/>
    <cellStyle name="SAPBEXHLevel3X 4 4 2 4" xfId="15323"/>
    <cellStyle name="SAPBEXHLevel3X 4 4 3" xfId="15322"/>
    <cellStyle name="SAPBEXHLevel3X 4 4 3 2" xfId="15321"/>
    <cellStyle name="SAPBEXHLevel3X 4 5" xfId="15320"/>
    <cellStyle name="SAPBEXHLevel3X 4 5 2" xfId="15319"/>
    <cellStyle name="SAPBEXHLevel3X 4 5 2 2" xfId="15318"/>
    <cellStyle name="SAPBEXHLevel3X 4 5 2 2 2" xfId="15317"/>
    <cellStyle name="SAPBEXHLevel3X 4 5 2 2 2 2" xfId="15316"/>
    <cellStyle name="SAPBEXHLevel3X 4 5 2 2 3" xfId="15315"/>
    <cellStyle name="SAPBEXHLevel3X 4 5 2 3" xfId="15314"/>
    <cellStyle name="SAPBEXHLevel3X 4 5 2 3 2" xfId="15313"/>
    <cellStyle name="SAPBEXHLevel3X 4 5 2 4" xfId="15312"/>
    <cellStyle name="SAPBEXHLevel3X 4 6" xfId="15311"/>
    <cellStyle name="SAPBEXHLevel3X 4 6 2" xfId="15310"/>
    <cellStyle name="SAPBEXHLevel3X 4 6 2 2" xfId="15309"/>
    <cellStyle name="SAPBEXHLevel3X 4 6 2 2 2" xfId="15308"/>
    <cellStyle name="SAPBEXHLevel3X 4 6 2 2 2 2" xfId="15307"/>
    <cellStyle name="SAPBEXHLevel3X 4 6 2 2 3" xfId="15306"/>
    <cellStyle name="SAPBEXHLevel3X 4 6 2 3" xfId="15305"/>
    <cellStyle name="SAPBEXHLevel3X 4 6 2 3 2" xfId="15304"/>
    <cellStyle name="SAPBEXHLevel3X 4 6 2 4" xfId="15303"/>
    <cellStyle name="SAPBEXHLevel3X 4 6 3" xfId="15302"/>
    <cellStyle name="SAPBEXHLevel3X 4 6 3 2" xfId="15301"/>
    <cellStyle name="SAPBEXHLevel3X 4 6 4" xfId="15300"/>
    <cellStyle name="SAPBEXHLevel3X 4 7" xfId="15299"/>
    <cellStyle name="SAPBEXHLevel3X 4 7 2" xfId="15298"/>
    <cellStyle name="SAPBEXHLevel3X 4 7 2 2" xfId="15297"/>
    <cellStyle name="SAPBEXHLevel3X 4 7 2 2 2" xfId="15296"/>
    <cellStyle name="SAPBEXHLevel3X 4 7 2 2 2 2" xfId="15295"/>
    <cellStyle name="SAPBEXHLevel3X 4 7 2 2 3" xfId="15294"/>
    <cellStyle name="SAPBEXHLevel3X 4 7 2 3" xfId="15293"/>
    <cellStyle name="SAPBEXHLevel3X 4 7 2 3 2" xfId="15292"/>
    <cellStyle name="SAPBEXHLevel3X 4 7 2 4" xfId="15291"/>
    <cellStyle name="SAPBEXHLevel3X 4 7 3" xfId="15290"/>
    <cellStyle name="SAPBEXHLevel3X 4 7 3 2" xfId="15289"/>
    <cellStyle name="SAPBEXHLevel3X 4 7 3 2 2" xfId="15288"/>
    <cellStyle name="SAPBEXHLevel3X 4 7 3 3" xfId="15287"/>
    <cellStyle name="SAPBEXHLevel3X 4 7 4" xfId="15286"/>
    <cellStyle name="SAPBEXHLevel3X 4 7 4 2" xfId="15285"/>
    <cellStyle name="SAPBEXHLevel3X 4 7 5" xfId="15284"/>
    <cellStyle name="SAPBEXHLevel3X 4 8" xfId="15283"/>
    <cellStyle name="SAPBEXHLevel3X 4 8 2" xfId="15282"/>
    <cellStyle name="SAPBEXHLevel3X 4 8 2 2" xfId="15281"/>
    <cellStyle name="SAPBEXHLevel3X 4 8 2 2 2" xfId="15280"/>
    <cellStyle name="SAPBEXHLevel3X 4 8 2 2 2 2" xfId="15279"/>
    <cellStyle name="SAPBEXHLevel3X 4 8 2 2 3" xfId="15278"/>
    <cellStyle name="SAPBEXHLevel3X 4 8 2 3" xfId="15277"/>
    <cellStyle name="SAPBEXHLevel3X 4 8 2 3 2" xfId="15276"/>
    <cellStyle name="SAPBEXHLevel3X 4 8 2 4" xfId="15275"/>
    <cellStyle name="SAPBEXHLevel3X 4 8 3" xfId="15274"/>
    <cellStyle name="SAPBEXHLevel3X 4 8 3 2" xfId="15273"/>
    <cellStyle name="SAPBEXHLevel3X 4 8 4" xfId="15272"/>
    <cellStyle name="SAPBEXHLevel3X 4 9" xfId="15271"/>
    <cellStyle name="SAPBEXHLevel3X 4 9 2" xfId="15270"/>
    <cellStyle name="SAPBEXHLevel3X 4 9 2 2" xfId="15269"/>
    <cellStyle name="SAPBEXHLevel3X 4 9 2 2 2" xfId="15268"/>
    <cellStyle name="SAPBEXHLevel3X 4 9 2 2 2 2" xfId="15267"/>
    <cellStyle name="SAPBEXHLevel3X 4 9 2 2 3" xfId="15266"/>
    <cellStyle name="SAPBEXHLevel3X 4 9 2 3" xfId="15265"/>
    <cellStyle name="SAPBEXHLevel3X 4 9 2 3 2" xfId="15264"/>
    <cellStyle name="SAPBEXHLevel3X 4 9 2 4" xfId="15263"/>
    <cellStyle name="SAPBEXHLevel3X 4 9 3" xfId="15262"/>
    <cellStyle name="SAPBEXHLevel3X 4 9 3 2" xfId="15261"/>
    <cellStyle name="SAPBEXHLevel3X 4 9 3 2 2" xfId="15260"/>
    <cellStyle name="SAPBEXHLevel3X 4 9 3 3" xfId="15259"/>
    <cellStyle name="SAPBEXHLevel3X 4 9 4" xfId="15258"/>
    <cellStyle name="SAPBEXHLevel3X 4 9 4 2" xfId="15257"/>
    <cellStyle name="SAPBEXHLevel3X 4 9 5" xfId="15256"/>
    <cellStyle name="SAPBEXHLevel3X 5" xfId="15255"/>
    <cellStyle name="SAPBEXHLevel3X 5 2" xfId="15254"/>
    <cellStyle name="SAPBEXHLevel3X 5 2 2" xfId="15253"/>
    <cellStyle name="SAPBEXHLevel3X 5 2 2 2" xfId="15252"/>
    <cellStyle name="SAPBEXHLevel3X 5 2 2 2 2" xfId="15251"/>
    <cellStyle name="SAPBEXHLevel3X 5 2 2 2 2 2" xfId="15250"/>
    <cellStyle name="SAPBEXHLevel3X 5 2 2 2 2 2 2" xfId="15249"/>
    <cellStyle name="SAPBEXHLevel3X 5 2 2 2 2 3" xfId="15248"/>
    <cellStyle name="SAPBEXHLevel3X 5 2 2 2 3" xfId="15247"/>
    <cellStyle name="SAPBEXHLevel3X 5 2 2 2 3 2" xfId="15246"/>
    <cellStyle name="SAPBEXHLevel3X 5 2 2 2 4" xfId="15245"/>
    <cellStyle name="SAPBEXHLevel3X 5 2 2 3" xfId="15244"/>
    <cellStyle name="SAPBEXHLevel3X 5 2 2 3 2" xfId="15243"/>
    <cellStyle name="SAPBEXHLevel3X 5 2 3" xfId="15242"/>
    <cellStyle name="SAPBEXHLevel3X 5 2 3 2" xfId="15241"/>
    <cellStyle name="SAPBEXHLevel3X 5 2 3 2 2" xfId="15240"/>
    <cellStyle name="SAPBEXHLevel3X 5 2 3 2 2 2" xfId="15239"/>
    <cellStyle name="SAPBEXHLevel3X 5 2 3 2 2 2 2" xfId="15238"/>
    <cellStyle name="SAPBEXHLevel3X 5 2 3 2 2 3" xfId="15237"/>
    <cellStyle name="SAPBEXHLevel3X 5 2 3 2 3" xfId="15236"/>
    <cellStyle name="SAPBEXHLevel3X 5 2 3 2 3 2" xfId="15235"/>
    <cellStyle name="SAPBEXHLevel3X 5 2 3 2 4" xfId="15234"/>
    <cellStyle name="SAPBEXHLevel3X 5 2 4" xfId="15233"/>
    <cellStyle name="SAPBEXHLevel3X 5 2 4 2" xfId="15232"/>
    <cellStyle name="SAPBEXHLevel3X 5 2 4 2 2" xfId="15231"/>
    <cellStyle name="SAPBEXHLevel3X 5 2 4 2 2 2" xfId="15230"/>
    <cellStyle name="SAPBEXHLevel3X 5 2 4 2 2 2 2" xfId="15229"/>
    <cellStyle name="SAPBEXHLevel3X 5 2 4 2 2 3" xfId="15228"/>
    <cellStyle name="SAPBEXHLevel3X 5 2 4 2 3" xfId="15227"/>
    <cellStyle name="SAPBEXHLevel3X 5 2 4 2 3 2" xfId="15226"/>
    <cellStyle name="SAPBEXHLevel3X 5 2 4 2 4" xfId="15225"/>
    <cellStyle name="SAPBEXHLevel3X 5 2 4 3" xfId="15224"/>
    <cellStyle name="SAPBEXHLevel3X 5 2 4 3 2" xfId="15223"/>
    <cellStyle name="SAPBEXHLevel3X 5 2 4 4" xfId="15222"/>
    <cellStyle name="SAPBEXHLevel3X 5 2 5" xfId="15221"/>
    <cellStyle name="SAPBEXHLevel3X 5 2 5 2" xfId="15220"/>
    <cellStyle name="SAPBEXHLevel3X 5 2 5 2 2" xfId="15219"/>
    <cellStyle name="SAPBEXHLevel3X 5 2 5 2 2 2" xfId="15218"/>
    <cellStyle name="SAPBEXHLevel3X 5 2 5 2 2 2 2" xfId="15217"/>
    <cellStyle name="SAPBEXHLevel3X 5 2 5 2 2 3" xfId="15216"/>
    <cellStyle name="SAPBEXHLevel3X 5 2 5 2 3" xfId="15215"/>
    <cellStyle name="SAPBEXHLevel3X 5 2 5 2 3 2" xfId="15214"/>
    <cellStyle name="SAPBEXHLevel3X 5 2 5 2 4" xfId="15213"/>
    <cellStyle name="SAPBEXHLevel3X 5 2 5 3" xfId="15212"/>
    <cellStyle name="SAPBEXHLevel3X 5 2 5 3 2" xfId="15211"/>
    <cellStyle name="SAPBEXHLevel3X 5 2 5 3 2 2" xfId="15210"/>
    <cellStyle name="SAPBEXHLevel3X 5 2 5 3 3" xfId="15209"/>
    <cellStyle name="SAPBEXHLevel3X 5 2 5 4" xfId="15208"/>
    <cellStyle name="SAPBEXHLevel3X 5 2 5 4 2" xfId="15207"/>
    <cellStyle name="SAPBEXHLevel3X 5 2 5 5" xfId="15206"/>
    <cellStyle name="SAPBEXHLevel3X 5 2 6" xfId="15205"/>
    <cellStyle name="SAPBEXHLevel3X 5 2 6 2" xfId="15204"/>
    <cellStyle name="SAPBEXHLevel3X 5 2 6 2 2" xfId="15203"/>
    <cellStyle name="SAPBEXHLevel3X 5 2 6 2 2 2" xfId="15202"/>
    <cellStyle name="SAPBEXHLevel3X 5 2 6 2 2 2 2" xfId="15201"/>
    <cellStyle name="SAPBEXHLevel3X 5 2 6 2 2 3" xfId="15200"/>
    <cellStyle name="SAPBEXHLevel3X 5 2 6 2 3" xfId="15199"/>
    <cellStyle name="SAPBEXHLevel3X 5 2 6 2 3 2" xfId="15198"/>
    <cellStyle name="SAPBEXHLevel3X 5 2 6 2 4" xfId="15197"/>
    <cellStyle name="SAPBEXHLevel3X 5 2 6 3" xfId="15196"/>
    <cellStyle name="SAPBEXHLevel3X 5 2 6 3 2" xfId="15195"/>
    <cellStyle name="SAPBEXHLevel3X 5 2 6 4" xfId="15194"/>
    <cellStyle name="SAPBEXHLevel3X 5 2 7" xfId="15193"/>
    <cellStyle name="SAPBEXHLevel3X 5 2 7 2" xfId="15192"/>
    <cellStyle name="SAPBEXHLevel3X 5 2 7 2 2" xfId="15191"/>
    <cellStyle name="SAPBEXHLevel3X 5 2 7 2 2 2" xfId="15190"/>
    <cellStyle name="SAPBEXHLevel3X 5 2 7 2 2 2 2" xfId="15189"/>
    <cellStyle name="SAPBEXHLevel3X 5 2 7 2 2 3" xfId="15188"/>
    <cellStyle name="SAPBEXHLevel3X 5 2 7 2 3" xfId="15187"/>
    <cellStyle name="SAPBEXHLevel3X 5 2 7 2 3 2" xfId="15186"/>
    <cellStyle name="SAPBEXHLevel3X 5 2 7 2 4" xfId="15185"/>
    <cellStyle name="SAPBEXHLevel3X 5 2 7 3" xfId="15184"/>
    <cellStyle name="SAPBEXHLevel3X 5 2 7 3 2" xfId="15183"/>
    <cellStyle name="SAPBEXHLevel3X 5 2 7 3 2 2" xfId="15182"/>
    <cellStyle name="SAPBEXHLevel3X 5 2 7 3 3" xfId="15181"/>
    <cellStyle name="SAPBEXHLevel3X 5 2 7 4" xfId="15180"/>
    <cellStyle name="SAPBEXHLevel3X 5 2 7 4 2" xfId="15179"/>
    <cellStyle name="SAPBEXHLevel3X 5 2 7 5" xfId="15178"/>
    <cellStyle name="SAPBEXHLevel3X 5 3" xfId="15177"/>
    <cellStyle name="SAPBEXHLevel3X 5 3 2" xfId="15176"/>
    <cellStyle name="SAPBEXHLevel3X 5 3 2 2" xfId="15175"/>
    <cellStyle name="SAPBEXHLevel3X 5 3 2 2 2" xfId="15174"/>
    <cellStyle name="SAPBEXHLevel3X 5 3 2 2 2 2" xfId="15173"/>
    <cellStyle name="SAPBEXHLevel3X 5 3 2 2 3" xfId="15172"/>
    <cellStyle name="SAPBEXHLevel3X 5 3 2 3" xfId="15171"/>
    <cellStyle name="SAPBEXHLevel3X 5 3 2 3 2" xfId="15170"/>
    <cellStyle name="SAPBEXHLevel3X 5 3 2 4" xfId="15169"/>
    <cellStyle name="SAPBEXHLevel3X 5 3 3" xfId="15168"/>
    <cellStyle name="SAPBEXHLevel3X 5 3 3 2" xfId="15167"/>
    <cellStyle name="SAPBEXHLevel3X 5 4" xfId="15166"/>
    <cellStyle name="SAPBEXHLevel3X 5 4 2" xfId="15165"/>
    <cellStyle name="SAPBEXHLevel3X 5 4 2 2" xfId="15164"/>
    <cellStyle name="SAPBEXHLevel3X 5 4 2 2 2" xfId="15163"/>
    <cellStyle name="SAPBEXHLevel3X 5 4 2 2 2 2" xfId="15162"/>
    <cellStyle name="SAPBEXHLevel3X 5 4 2 2 3" xfId="15161"/>
    <cellStyle name="SAPBEXHLevel3X 5 4 2 3" xfId="15160"/>
    <cellStyle name="SAPBEXHLevel3X 5 4 2 3 2" xfId="15159"/>
    <cellStyle name="SAPBEXHLevel3X 5 4 2 4" xfId="15158"/>
    <cellStyle name="SAPBEXHLevel3X 5 5" xfId="15157"/>
    <cellStyle name="SAPBEXHLevel3X 5 5 2" xfId="15156"/>
    <cellStyle name="SAPBEXHLevel3X 5 5 2 2" xfId="15155"/>
    <cellStyle name="SAPBEXHLevel3X 5 5 2 2 2" xfId="15154"/>
    <cellStyle name="SAPBEXHLevel3X 5 5 2 2 2 2" xfId="15153"/>
    <cellStyle name="SAPBEXHLevel3X 5 5 2 2 3" xfId="15152"/>
    <cellStyle name="SAPBEXHLevel3X 5 5 2 3" xfId="15151"/>
    <cellStyle name="SAPBEXHLevel3X 5 5 2 3 2" xfId="15150"/>
    <cellStyle name="SAPBEXHLevel3X 5 5 2 4" xfId="15149"/>
    <cellStyle name="SAPBEXHLevel3X 5 5 3" xfId="15148"/>
    <cellStyle name="SAPBEXHLevel3X 5 5 3 2" xfId="15147"/>
    <cellStyle name="SAPBEXHLevel3X 5 5 4" xfId="15146"/>
    <cellStyle name="SAPBEXHLevel3X 5 6" xfId="15145"/>
    <cellStyle name="SAPBEXHLevel3X 5 6 2" xfId="15144"/>
    <cellStyle name="SAPBEXHLevel3X 5 6 2 2" xfId="15143"/>
    <cellStyle name="SAPBEXHLevel3X 5 6 2 2 2" xfId="15142"/>
    <cellStyle name="SAPBEXHLevel3X 5 6 2 2 2 2" xfId="15141"/>
    <cellStyle name="SAPBEXHLevel3X 5 6 2 2 3" xfId="15140"/>
    <cellStyle name="SAPBEXHLevel3X 5 6 2 3" xfId="15139"/>
    <cellStyle name="SAPBEXHLevel3X 5 6 2 3 2" xfId="15138"/>
    <cellStyle name="SAPBEXHLevel3X 5 6 2 4" xfId="15137"/>
    <cellStyle name="SAPBEXHLevel3X 5 6 3" xfId="15136"/>
    <cellStyle name="SAPBEXHLevel3X 5 6 3 2" xfId="15135"/>
    <cellStyle name="SAPBEXHLevel3X 5 6 3 2 2" xfId="15134"/>
    <cellStyle name="SAPBEXHLevel3X 5 6 3 3" xfId="15133"/>
    <cellStyle name="SAPBEXHLevel3X 5 6 4" xfId="15132"/>
    <cellStyle name="SAPBEXHLevel3X 5 6 4 2" xfId="15131"/>
    <cellStyle name="SAPBEXHLevel3X 5 6 5" xfId="15130"/>
    <cellStyle name="SAPBEXHLevel3X 5 7" xfId="15129"/>
    <cellStyle name="SAPBEXHLevel3X 5 7 2" xfId="15128"/>
    <cellStyle name="SAPBEXHLevel3X 5 7 2 2" xfId="15127"/>
    <cellStyle name="SAPBEXHLevel3X 5 7 2 2 2" xfId="15126"/>
    <cellStyle name="SAPBEXHLevel3X 5 7 2 2 2 2" xfId="15125"/>
    <cellStyle name="SAPBEXHLevel3X 5 7 2 2 3" xfId="15124"/>
    <cellStyle name="SAPBEXHLevel3X 5 7 2 3" xfId="15123"/>
    <cellStyle name="SAPBEXHLevel3X 5 7 2 3 2" xfId="15122"/>
    <cellStyle name="SAPBEXHLevel3X 5 7 2 4" xfId="15121"/>
    <cellStyle name="SAPBEXHLevel3X 5 7 3" xfId="15120"/>
    <cellStyle name="SAPBEXHLevel3X 5 7 3 2" xfId="15119"/>
    <cellStyle name="SAPBEXHLevel3X 5 7 4" xfId="15118"/>
    <cellStyle name="SAPBEXHLevel3X 5 8" xfId="15117"/>
    <cellStyle name="SAPBEXHLevel3X 5 8 2" xfId="15116"/>
    <cellStyle name="SAPBEXHLevel3X 5 8 2 2" xfId="15115"/>
    <cellStyle name="SAPBEXHLevel3X 5 8 2 2 2" xfId="15114"/>
    <cellStyle name="SAPBEXHLevel3X 5 8 2 2 2 2" xfId="15113"/>
    <cellStyle name="SAPBEXHLevel3X 5 8 2 2 3" xfId="15112"/>
    <cellStyle name="SAPBEXHLevel3X 5 8 2 3" xfId="15111"/>
    <cellStyle name="SAPBEXHLevel3X 5 8 2 3 2" xfId="15110"/>
    <cellStyle name="SAPBEXHLevel3X 5 8 2 4" xfId="15109"/>
    <cellStyle name="SAPBEXHLevel3X 5 8 3" xfId="15108"/>
    <cellStyle name="SAPBEXHLevel3X 5 8 3 2" xfId="15107"/>
    <cellStyle name="SAPBEXHLevel3X 5 8 3 2 2" xfId="15106"/>
    <cellStyle name="SAPBEXHLevel3X 5 8 3 3" xfId="15105"/>
    <cellStyle name="SAPBEXHLevel3X 5 8 4" xfId="15104"/>
    <cellStyle name="SAPBEXHLevel3X 5 8 4 2" xfId="15103"/>
    <cellStyle name="SAPBEXHLevel3X 5 8 5" xfId="15102"/>
    <cellStyle name="SAPBEXHLevel3X 6" xfId="15101"/>
    <cellStyle name="SAPBEXHLevel3X 6 2" xfId="15100"/>
    <cellStyle name="SAPBEXHLevel3X 6 2 2" xfId="15099"/>
    <cellStyle name="SAPBEXHLevel3X 6 2 2 2" xfId="15098"/>
    <cellStyle name="SAPBEXHLevel3X 6 2 2 2 2" xfId="15097"/>
    <cellStyle name="SAPBEXHLevel3X 6 2 2 2 2 2" xfId="15096"/>
    <cellStyle name="SAPBEXHLevel3X 6 2 2 2 2 2 2" xfId="15095"/>
    <cellStyle name="SAPBEXHLevel3X 6 2 2 2 2 3" xfId="15094"/>
    <cellStyle name="SAPBEXHLevel3X 6 2 2 2 3" xfId="15093"/>
    <cellStyle name="SAPBEXHLevel3X 6 2 2 2 3 2" xfId="15092"/>
    <cellStyle name="SAPBEXHLevel3X 6 2 2 2 4" xfId="15091"/>
    <cellStyle name="SAPBEXHLevel3X 6 2 2 3" xfId="15090"/>
    <cellStyle name="SAPBEXHLevel3X 6 2 2 3 2" xfId="15089"/>
    <cellStyle name="SAPBEXHLevel3X 6 2 3" xfId="15088"/>
    <cellStyle name="SAPBEXHLevel3X 6 2 3 2" xfId="15087"/>
    <cellStyle name="SAPBEXHLevel3X 6 2 3 2 2" xfId="15086"/>
    <cellStyle name="SAPBEXHLevel3X 6 2 3 2 2 2" xfId="15085"/>
    <cellStyle name="SAPBEXHLevel3X 6 2 3 2 2 2 2" xfId="15084"/>
    <cellStyle name="SAPBEXHLevel3X 6 2 3 2 2 3" xfId="15083"/>
    <cellStyle name="SAPBEXHLevel3X 6 2 3 2 3" xfId="15082"/>
    <cellStyle name="SAPBEXHLevel3X 6 2 3 2 3 2" xfId="15081"/>
    <cellStyle name="SAPBEXHLevel3X 6 2 3 2 4" xfId="15080"/>
    <cellStyle name="SAPBEXHLevel3X 6 2 4" xfId="15079"/>
    <cellStyle name="SAPBEXHLevel3X 6 2 4 2" xfId="15078"/>
    <cellStyle name="SAPBEXHLevel3X 6 2 4 2 2" xfId="15077"/>
    <cellStyle name="SAPBEXHLevel3X 6 2 4 2 2 2" xfId="15076"/>
    <cellStyle name="SAPBEXHLevel3X 6 2 4 2 2 2 2" xfId="15075"/>
    <cellStyle name="SAPBEXHLevel3X 6 2 4 2 2 3" xfId="15074"/>
    <cellStyle name="SAPBEXHLevel3X 6 2 4 2 3" xfId="15073"/>
    <cellStyle name="SAPBEXHLevel3X 6 2 4 2 3 2" xfId="15072"/>
    <cellStyle name="SAPBEXHLevel3X 6 2 4 2 4" xfId="15071"/>
    <cellStyle name="SAPBEXHLevel3X 6 2 4 3" xfId="15070"/>
    <cellStyle name="SAPBEXHLevel3X 6 2 4 3 2" xfId="15069"/>
    <cellStyle name="SAPBEXHLevel3X 6 2 4 4" xfId="15068"/>
    <cellStyle name="SAPBEXHLevel3X 6 2 5" xfId="15067"/>
    <cellStyle name="SAPBEXHLevel3X 6 2 5 2" xfId="15066"/>
    <cellStyle name="SAPBEXHLevel3X 6 2 5 2 2" xfId="15065"/>
    <cellStyle name="SAPBEXHLevel3X 6 2 5 2 2 2" xfId="15064"/>
    <cellStyle name="SAPBEXHLevel3X 6 2 5 2 2 2 2" xfId="15063"/>
    <cellStyle name="SAPBEXHLevel3X 6 2 5 2 2 3" xfId="15062"/>
    <cellStyle name="SAPBEXHLevel3X 6 2 5 2 3" xfId="15061"/>
    <cellStyle name="SAPBEXHLevel3X 6 2 5 2 3 2" xfId="15060"/>
    <cellStyle name="SAPBEXHLevel3X 6 2 5 2 4" xfId="15059"/>
    <cellStyle name="SAPBEXHLevel3X 6 2 5 3" xfId="15058"/>
    <cellStyle name="SAPBEXHLevel3X 6 2 5 3 2" xfId="15057"/>
    <cellStyle name="SAPBEXHLevel3X 6 2 5 3 2 2" xfId="15056"/>
    <cellStyle name="SAPBEXHLevel3X 6 2 5 3 3" xfId="15055"/>
    <cellStyle name="SAPBEXHLevel3X 6 2 5 4" xfId="15054"/>
    <cellStyle name="SAPBEXHLevel3X 6 2 5 4 2" xfId="15053"/>
    <cellStyle name="SAPBEXHLevel3X 6 2 5 5" xfId="15052"/>
    <cellStyle name="SAPBEXHLevel3X 6 2 6" xfId="15051"/>
    <cellStyle name="SAPBEXHLevel3X 6 2 6 2" xfId="15050"/>
    <cellStyle name="SAPBEXHLevel3X 6 2 6 2 2" xfId="15049"/>
    <cellStyle name="SAPBEXHLevel3X 6 2 6 2 2 2" xfId="15048"/>
    <cellStyle name="SAPBEXHLevel3X 6 2 6 2 2 2 2" xfId="15047"/>
    <cellStyle name="SAPBEXHLevel3X 6 2 6 2 2 3" xfId="15046"/>
    <cellStyle name="SAPBEXHLevel3X 6 2 6 2 3" xfId="15045"/>
    <cellStyle name="SAPBEXHLevel3X 6 2 6 2 3 2" xfId="15044"/>
    <cellStyle name="SAPBEXHLevel3X 6 2 6 2 4" xfId="15043"/>
    <cellStyle name="SAPBEXHLevel3X 6 2 6 3" xfId="15042"/>
    <cellStyle name="SAPBEXHLevel3X 6 2 6 3 2" xfId="15041"/>
    <cellStyle name="SAPBEXHLevel3X 6 2 6 4" xfId="15040"/>
    <cellStyle name="SAPBEXHLevel3X 6 2 7" xfId="15039"/>
    <cellStyle name="SAPBEXHLevel3X 6 2 7 2" xfId="15038"/>
    <cellStyle name="SAPBEXHLevel3X 6 2 7 2 2" xfId="15037"/>
    <cellStyle name="SAPBEXHLevel3X 6 2 7 2 2 2" xfId="15036"/>
    <cellStyle name="SAPBEXHLevel3X 6 2 7 2 2 2 2" xfId="15035"/>
    <cellStyle name="SAPBEXHLevel3X 6 2 7 2 2 3" xfId="15034"/>
    <cellStyle name="SAPBEXHLevel3X 6 2 7 2 3" xfId="15033"/>
    <cellStyle name="SAPBEXHLevel3X 6 2 7 2 3 2" xfId="15032"/>
    <cellStyle name="SAPBEXHLevel3X 6 2 7 2 4" xfId="15031"/>
    <cellStyle name="SAPBEXHLevel3X 6 2 7 3" xfId="15030"/>
    <cellStyle name="SAPBEXHLevel3X 6 2 7 3 2" xfId="15029"/>
    <cellStyle name="SAPBEXHLevel3X 6 2 7 3 2 2" xfId="15028"/>
    <cellStyle name="SAPBEXHLevel3X 6 2 7 3 3" xfId="15027"/>
    <cellStyle name="SAPBEXHLevel3X 6 2 7 4" xfId="15026"/>
    <cellStyle name="SAPBEXHLevel3X 6 2 7 4 2" xfId="15025"/>
    <cellStyle name="SAPBEXHLevel3X 6 2 7 5" xfId="15024"/>
    <cellStyle name="SAPBEXHLevel3X 6 3" xfId="15023"/>
    <cellStyle name="SAPBEXHLevel3X 6 3 2" xfId="15022"/>
    <cellStyle name="SAPBEXHLevel3X 6 3 2 2" xfId="15021"/>
    <cellStyle name="SAPBEXHLevel3X 6 3 2 2 2" xfId="15020"/>
    <cellStyle name="SAPBEXHLevel3X 6 3 2 2 2 2" xfId="15019"/>
    <cellStyle name="SAPBEXHLevel3X 6 3 2 2 3" xfId="15018"/>
    <cellStyle name="SAPBEXHLevel3X 6 3 2 3" xfId="15017"/>
    <cellStyle name="SAPBEXHLevel3X 6 3 2 3 2" xfId="15016"/>
    <cellStyle name="SAPBEXHLevel3X 6 3 2 4" xfId="15015"/>
    <cellStyle name="SAPBEXHLevel3X 6 3 3" xfId="15014"/>
    <cellStyle name="SAPBEXHLevel3X 6 3 3 2" xfId="15013"/>
    <cellStyle name="SAPBEXHLevel3X 6 4" xfId="15012"/>
    <cellStyle name="SAPBEXHLevel3X 6 4 2" xfId="15011"/>
    <cellStyle name="SAPBEXHLevel3X 6 4 2 2" xfId="15010"/>
    <cellStyle name="SAPBEXHLevel3X 6 4 2 2 2" xfId="15009"/>
    <cellStyle name="SAPBEXHLevel3X 6 4 2 2 2 2" xfId="15008"/>
    <cellStyle name="SAPBEXHLevel3X 6 4 2 2 3" xfId="15007"/>
    <cellStyle name="SAPBEXHLevel3X 6 4 2 3" xfId="15006"/>
    <cellStyle name="SAPBEXHLevel3X 6 4 2 3 2" xfId="15005"/>
    <cellStyle name="SAPBEXHLevel3X 6 4 2 4" xfId="15004"/>
    <cellStyle name="SAPBEXHLevel3X 6 5" xfId="15003"/>
    <cellStyle name="SAPBEXHLevel3X 6 5 2" xfId="15002"/>
    <cellStyle name="SAPBEXHLevel3X 6 5 2 2" xfId="15001"/>
    <cellStyle name="SAPBEXHLevel3X 6 5 2 2 2" xfId="15000"/>
    <cellStyle name="SAPBEXHLevel3X 6 5 2 2 2 2" xfId="14999"/>
    <cellStyle name="SAPBEXHLevel3X 6 5 2 2 3" xfId="14998"/>
    <cellStyle name="SAPBEXHLevel3X 6 5 2 3" xfId="14997"/>
    <cellStyle name="SAPBEXHLevel3X 6 5 2 3 2" xfId="14996"/>
    <cellStyle name="SAPBEXHLevel3X 6 5 2 4" xfId="14995"/>
    <cellStyle name="SAPBEXHLevel3X 6 5 3" xfId="14994"/>
    <cellStyle name="SAPBEXHLevel3X 6 5 3 2" xfId="14993"/>
    <cellStyle name="SAPBEXHLevel3X 6 5 4" xfId="14992"/>
    <cellStyle name="SAPBEXHLevel3X 6 6" xfId="14991"/>
    <cellStyle name="SAPBEXHLevel3X 6 6 2" xfId="14990"/>
    <cellStyle name="SAPBEXHLevel3X 6 6 2 2" xfId="14989"/>
    <cellStyle name="SAPBEXHLevel3X 6 6 2 2 2" xfId="14988"/>
    <cellStyle name="SAPBEXHLevel3X 6 6 2 2 2 2" xfId="14987"/>
    <cellStyle name="SAPBEXHLevel3X 6 6 2 2 3" xfId="14986"/>
    <cellStyle name="SAPBEXHLevel3X 6 6 2 3" xfId="14985"/>
    <cellStyle name="SAPBEXHLevel3X 6 6 2 3 2" xfId="14984"/>
    <cellStyle name="SAPBEXHLevel3X 6 6 2 4" xfId="14983"/>
    <cellStyle name="SAPBEXHLevel3X 6 6 3" xfId="14982"/>
    <cellStyle name="SAPBEXHLevel3X 6 6 3 2" xfId="14981"/>
    <cellStyle name="SAPBEXHLevel3X 6 6 3 2 2" xfId="14980"/>
    <cellStyle name="SAPBEXHLevel3X 6 6 3 3" xfId="14979"/>
    <cellStyle name="SAPBEXHLevel3X 6 6 4" xfId="14978"/>
    <cellStyle name="SAPBEXHLevel3X 6 6 4 2" xfId="14977"/>
    <cellStyle name="SAPBEXHLevel3X 6 6 5" xfId="14976"/>
    <cellStyle name="SAPBEXHLevel3X 6 7" xfId="14975"/>
    <cellStyle name="SAPBEXHLevel3X 6 7 2" xfId="14974"/>
    <cellStyle name="SAPBEXHLevel3X 6 7 2 2" xfId="14973"/>
    <cellStyle name="SAPBEXHLevel3X 6 7 2 2 2" xfId="14972"/>
    <cellStyle name="SAPBEXHLevel3X 6 7 2 2 2 2" xfId="14971"/>
    <cellStyle name="SAPBEXHLevel3X 6 7 2 2 3" xfId="14970"/>
    <cellStyle name="SAPBEXHLevel3X 6 7 2 3" xfId="14969"/>
    <cellStyle name="SAPBEXHLevel3X 6 7 2 3 2" xfId="14968"/>
    <cellStyle name="SAPBEXHLevel3X 6 7 2 4" xfId="14967"/>
    <cellStyle name="SAPBEXHLevel3X 6 7 3" xfId="14966"/>
    <cellStyle name="SAPBEXHLevel3X 6 7 3 2" xfId="14965"/>
    <cellStyle name="SAPBEXHLevel3X 6 7 4" xfId="14964"/>
    <cellStyle name="SAPBEXHLevel3X 6 8" xfId="14963"/>
    <cellStyle name="SAPBEXHLevel3X 6 8 2" xfId="14962"/>
    <cellStyle name="SAPBEXHLevel3X 6 8 2 2" xfId="14961"/>
    <cellStyle name="SAPBEXHLevel3X 6 8 2 2 2" xfId="14960"/>
    <cellStyle name="SAPBEXHLevel3X 6 8 2 2 2 2" xfId="14959"/>
    <cellStyle name="SAPBEXHLevel3X 6 8 2 2 3" xfId="14958"/>
    <cellStyle name="SAPBEXHLevel3X 6 8 2 3" xfId="14957"/>
    <cellStyle name="SAPBEXHLevel3X 6 8 2 3 2" xfId="14956"/>
    <cellStyle name="SAPBEXHLevel3X 6 8 2 4" xfId="14955"/>
    <cellStyle name="SAPBEXHLevel3X 6 8 3" xfId="14954"/>
    <cellStyle name="SAPBEXHLevel3X 6 8 3 2" xfId="14953"/>
    <cellStyle name="SAPBEXHLevel3X 6 8 3 2 2" xfId="14952"/>
    <cellStyle name="SAPBEXHLevel3X 6 8 3 3" xfId="14951"/>
    <cellStyle name="SAPBEXHLevel3X 6 8 4" xfId="14950"/>
    <cellStyle name="SAPBEXHLevel3X 6 8 4 2" xfId="14949"/>
    <cellStyle name="SAPBEXHLevel3X 6 8 5" xfId="14948"/>
    <cellStyle name="SAPBEXHLevel3X 7" xfId="14947"/>
    <cellStyle name="SAPBEXHLevel3X 7 2" xfId="14946"/>
    <cellStyle name="SAPBEXHLevel3X 7 2 2" xfId="14945"/>
    <cellStyle name="SAPBEXHLevel3X 7 2 2 2" xfId="14944"/>
    <cellStyle name="SAPBEXHLevel3X 7 2 2 2 2" xfId="14943"/>
    <cellStyle name="SAPBEXHLevel3X 7 2 2 2 2 2" xfId="14942"/>
    <cellStyle name="SAPBEXHLevel3X 7 2 2 2 3" xfId="14941"/>
    <cellStyle name="SAPBEXHLevel3X 7 2 2 3" xfId="14940"/>
    <cellStyle name="SAPBEXHLevel3X 7 2 2 3 2" xfId="14939"/>
    <cellStyle name="SAPBEXHLevel3X 7 2 2 4" xfId="14938"/>
    <cellStyle name="SAPBEXHLevel3X 7 2 3" xfId="14937"/>
    <cellStyle name="SAPBEXHLevel3X 7 2 3 2" xfId="14936"/>
    <cellStyle name="SAPBEXHLevel3X 7 2 4" xfId="14935"/>
    <cellStyle name="SAPBEXHLevel3X 7 3" xfId="14934"/>
    <cellStyle name="SAPBEXHLevel3X 7 3 2" xfId="14933"/>
    <cellStyle name="SAPBEXHLevel3X 7 3 2 2" xfId="14932"/>
    <cellStyle name="SAPBEXHLevel3X 7 3 2 2 2" xfId="14931"/>
    <cellStyle name="SAPBEXHLevel3X 7 3 2 2 2 2" xfId="14930"/>
    <cellStyle name="SAPBEXHLevel3X 7 3 2 2 3" xfId="14929"/>
    <cellStyle name="SAPBEXHLevel3X 7 3 2 3" xfId="14928"/>
    <cellStyle name="SAPBEXHLevel3X 7 3 2 3 2" xfId="14927"/>
    <cellStyle name="SAPBEXHLevel3X 7 3 2 4" xfId="14926"/>
    <cellStyle name="SAPBEXHLevel3X 7 3 3" xfId="14925"/>
    <cellStyle name="SAPBEXHLevel3X 7 3 3 2" xfId="14924"/>
    <cellStyle name="SAPBEXHLevel3X 7 3 3 2 2" xfId="14923"/>
    <cellStyle name="SAPBEXHLevel3X 7 3 3 3" xfId="14922"/>
    <cellStyle name="SAPBEXHLevel3X 7 3 4" xfId="14921"/>
    <cellStyle name="SAPBEXHLevel3X 7 3 4 2" xfId="14920"/>
    <cellStyle name="SAPBEXHLevel3X 7 3 5" xfId="14919"/>
    <cellStyle name="SAPBEXHLevel3X 7 4" xfId="14918"/>
    <cellStyle name="SAPBEXHLevel3X 7 4 2" xfId="14917"/>
    <cellStyle name="SAPBEXHLevel3X 7 4 2 2" xfId="14916"/>
    <cellStyle name="SAPBEXHLevel3X 7 4 2 2 2" xfId="14915"/>
    <cellStyle name="SAPBEXHLevel3X 7 4 2 2 2 2" xfId="14914"/>
    <cellStyle name="SAPBEXHLevel3X 7 4 2 2 3" xfId="14913"/>
    <cellStyle name="SAPBEXHLevel3X 7 4 2 3" xfId="14912"/>
    <cellStyle name="SAPBEXHLevel3X 7 4 2 3 2" xfId="14911"/>
    <cellStyle name="SAPBEXHLevel3X 7 4 2 4" xfId="14910"/>
    <cellStyle name="SAPBEXHLevel3X 7 4 3" xfId="14909"/>
    <cellStyle name="SAPBEXHLevel3X 7 4 3 2" xfId="14908"/>
    <cellStyle name="SAPBEXHLevel3X 7 4 4" xfId="14907"/>
    <cellStyle name="SAPBEXHLevel3X 7 5" xfId="14906"/>
    <cellStyle name="SAPBEXHLevel3X 7 5 2" xfId="14905"/>
    <cellStyle name="SAPBEXHLevel3X 7 5 2 2" xfId="14904"/>
    <cellStyle name="SAPBEXHLevel3X 7 5 2 2 2" xfId="14903"/>
    <cellStyle name="SAPBEXHLevel3X 7 5 2 2 2 2" xfId="14902"/>
    <cellStyle name="SAPBEXHLevel3X 7 5 2 2 3" xfId="14901"/>
    <cellStyle name="SAPBEXHLevel3X 7 5 2 3" xfId="14900"/>
    <cellStyle name="SAPBEXHLevel3X 7 5 2 3 2" xfId="14899"/>
    <cellStyle name="SAPBEXHLevel3X 7 5 2 4" xfId="14898"/>
    <cellStyle name="SAPBEXHLevel3X 7 5 3" xfId="14897"/>
    <cellStyle name="SAPBEXHLevel3X 7 5 3 2" xfId="14896"/>
    <cellStyle name="SAPBEXHLevel3X 7 5 3 2 2" xfId="14895"/>
    <cellStyle name="SAPBEXHLevel3X 7 5 3 3" xfId="14894"/>
    <cellStyle name="SAPBEXHLevel3X 7 5 4" xfId="14893"/>
    <cellStyle name="SAPBEXHLevel3X 7 5 4 2" xfId="14892"/>
    <cellStyle name="SAPBEXHLevel3X 7 5 5" xfId="14891"/>
    <cellStyle name="SAPBEXHLevel3X 7 6" xfId="14890"/>
    <cellStyle name="SAPBEXHLevel3X 7 6 2" xfId="14889"/>
    <cellStyle name="SAPBEXHLevel3X 8" xfId="14888"/>
    <cellStyle name="SAPBEXHLevel3X 8 2" xfId="14887"/>
    <cellStyle name="SAPBEXHLevel3X 8 2 2" xfId="14886"/>
    <cellStyle name="SAPBEXHLevel3X 8 2 2 2" xfId="14885"/>
    <cellStyle name="SAPBEXHLevel3X 8 2 2 2 2" xfId="14884"/>
    <cellStyle name="SAPBEXHLevel3X 8 2 2 3" xfId="14883"/>
    <cellStyle name="SAPBEXHLevel3X 8 2 3" xfId="14882"/>
    <cellStyle name="SAPBEXHLevel3X 8 2 3 2" xfId="14881"/>
    <cellStyle name="SAPBEXHLevel3X 8 2 4" xfId="14880"/>
    <cellStyle name="SAPBEXHLevel3X 9" xfId="14879"/>
    <cellStyle name="SAPBEXHLevel3X 9 2" xfId="14878"/>
    <cellStyle name="SAPBEXHLevel3X 9 2 2" xfId="14877"/>
    <cellStyle name="SAPBEXHLevel3X 9 2 2 2" xfId="14876"/>
    <cellStyle name="SAPBEXHLevel3X 9 2 2 2 2" xfId="14875"/>
    <cellStyle name="SAPBEXHLevel3X 9 2 2 3" xfId="14874"/>
    <cellStyle name="SAPBEXHLevel3X 9 2 3" xfId="14873"/>
    <cellStyle name="SAPBEXHLevel3X 9 2 3 2" xfId="14872"/>
    <cellStyle name="SAPBEXHLevel3X 9 2 4" xfId="14871"/>
    <cellStyle name="SAPBEXHLevel3X 9 3" xfId="14870"/>
    <cellStyle name="SAPBEXHLevel3X 9 3 2" xfId="14869"/>
    <cellStyle name="SAPBEXHLevel3X 9 3 2 2" xfId="14868"/>
    <cellStyle name="SAPBEXHLevel3X 9 3 3" xfId="14867"/>
    <cellStyle name="SAPBEXHLevel3X 9 4" xfId="14866"/>
    <cellStyle name="SAPBEXHLevel3X 9 4 2" xfId="14865"/>
    <cellStyle name="SAPBEXHLevel3X 9 5" xfId="14864"/>
    <cellStyle name="SAPBEXinputData" xfId="14863"/>
    <cellStyle name="SAPBEXinputData 2" xfId="14862"/>
    <cellStyle name="SAPBEXinputData 2 2" xfId="14861"/>
    <cellStyle name="SAPBEXinputData 2 2 2" xfId="14860"/>
    <cellStyle name="SAPBEXinputData 2 2 2 2" xfId="14859"/>
    <cellStyle name="SAPBEXinputData 2 2 2 2 10" xfId="14858"/>
    <cellStyle name="SAPBEXinputData 2 2 2 2 2" xfId="14857"/>
    <cellStyle name="SAPBEXinputData 2 2 2 2 2 2" xfId="14856"/>
    <cellStyle name="SAPBEXinputData 2 2 2 2 2 2 2" xfId="14855"/>
    <cellStyle name="SAPBEXinputData 2 2 2 2 2 2 2 2" xfId="14854"/>
    <cellStyle name="SAPBEXinputData 2 2 2 2 2 2 2 2 2" xfId="14853"/>
    <cellStyle name="SAPBEXinputData 2 2 2 2 2 2 2 2 2 2" xfId="14852"/>
    <cellStyle name="SAPBEXinputData 2 2 2 2 2 2 2 2 3" xfId="14851"/>
    <cellStyle name="SAPBEXinputData 2 2 2 2 2 2 2 3" xfId="14850"/>
    <cellStyle name="SAPBEXinputData 2 2 2 2 2 2 2 3 2" xfId="14849"/>
    <cellStyle name="SAPBEXinputData 2 2 2 2 2 2 2 4" xfId="14848"/>
    <cellStyle name="SAPBEXinputData 2 2 2 2 2 2 3" xfId="14847"/>
    <cellStyle name="SAPBEXinputData 2 2 2 2 2 3" xfId="14846"/>
    <cellStyle name="SAPBEXinputData 2 2 2 2 2 3 2" xfId="14845"/>
    <cellStyle name="SAPBEXinputData 2 2 2 2 2 3 2 2" xfId="14844"/>
    <cellStyle name="SAPBEXinputData 2 2 2 2 2 3 2 2 2" xfId="14843"/>
    <cellStyle name="SAPBEXinputData 2 2 2 2 2 3 2 2 2 2" xfId="14842"/>
    <cellStyle name="SAPBEXinputData 2 2 2 2 2 3 2 2 3" xfId="14841"/>
    <cellStyle name="SAPBEXinputData 2 2 2 2 2 3 2 3" xfId="14840"/>
    <cellStyle name="SAPBEXinputData 2 2 2 2 2 3 2 3 2" xfId="14839"/>
    <cellStyle name="SAPBEXinputData 2 2 2 2 2 3 2 4" xfId="14838"/>
    <cellStyle name="SAPBEXinputData 2 2 2 2 2 3 3" xfId="14837"/>
    <cellStyle name="SAPBEXinputData 2 2 2 2 2 3 3 2" xfId="14836"/>
    <cellStyle name="SAPBEXinputData 2 2 2 2 2 3 3 2 2" xfId="14835"/>
    <cellStyle name="SAPBEXinputData 2 2 2 2 2 3 3 3" xfId="14834"/>
    <cellStyle name="SAPBEXinputData 2 2 2 2 2 3 4" xfId="14833"/>
    <cellStyle name="SAPBEXinputData 2 2 2 2 2 3 4 2" xfId="14832"/>
    <cellStyle name="SAPBEXinputData 2 2 2 2 2 3 5" xfId="14831"/>
    <cellStyle name="SAPBEXinputData 2 2 2 2 2 4" xfId="14830"/>
    <cellStyle name="SAPBEXinputData 2 2 2 2 2 4 2" xfId="14829"/>
    <cellStyle name="SAPBEXinputData 2 2 2 2 2 4 2 2" xfId="14828"/>
    <cellStyle name="SAPBEXinputData 2 2 2 2 2 4 2 2 2" xfId="14827"/>
    <cellStyle name="SAPBEXinputData 2 2 2 2 2 4 2 2 2 2" xfId="14826"/>
    <cellStyle name="SAPBEXinputData 2 2 2 2 2 4 2 2 3" xfId="14825"/>
    <cellStyle name="SAPBEXinputData 2 2 2 2 2 4 2 3" xfId="14824"/>
    <cellStyle name="SAPBEXinputData 2 2 2 2 2 4 2 3 2" xfId="14823"/>
    <cellStyle name="SAPBEXinputData 2 2 2 2 2 4 2 4" xfId="14822"/>
    <cellStyle name="SAPBEXinputData 2 2 2 2 2 4 3" xfId="14821"/>
    <cellStyle name="SAPBEXinputData 2 2 2 2 2 4 3 2" xfId="14820"/>
    <cellStyle name="SAPBEXinputData 2 2 2 2 2 4 3 2 2" xfId="14819"/>
    <cellStyle name="SAPBEXinputData 2 2 2 2 2 4 3 3" xfId="14818"/>
    <cellStyle name="SAPBEXinputData 2 2 2 2 2 4 4" xfId="14817"/>
    <cellStyle name="SAPBEXinputData 2 2 2 2 2 4 4 2" xfId="14816"/>
    <cellStyle name="SAPBEXinputData 2 2 2 2 2 4 5" xfId="14815"/>
    <cellStyle name="SAPBEXinputData 2 2 2 2 2 5" xfId="14814"/>
    <cellStyle name="SAPBEXinputData 2 2 2 2 2 5 2" xfId="14813"/>
    <cellStyle name="SAPBEXinputData 2 2 2 2 2 5 2 2" xfId="14812"/>
    <cellStyle name="SAPBEXinputData 2 2 2 2 2 5 2 2 2" xfId="14811"/>
    <cellStyle name="SAPBEXinputData 2 2 2 2 2 5 2 2 2 2" xfId="14810"/>
    <cellStyle name="SAPBEXinputData 2 2 2 2 2 5 2 2 3" xfId="14809"/>
    <cellStyle name="SAPBEXinputData 2 2 2 2 2 5 2 3" xfId="14808"/>
    <cellStyle name="SAPBEXinputData 2 2 2 2 2 5 2 3 2" xfId="14807"/>
    <cellStyle name="SAPBEXinputData 2 2 2 2 2 5 2 4" xfId="14806"/>
    <cellStyle name="SAPBEXinputData 2 2 2 2 2 5 3" xfId="14805"/>
    <cellStyle name="SAPBEXinputData 2 2 2 2 2 5 3 2" xfId="14804"/>
    <cellStyle name="SAPBEXinputData 2 2 2 2 2 5 3 2 2" xfId="14803"/>
    <cellStyle name="SAPBEXinputData 2 2 2 2 2 5 3 3" xfId="14802"/>
    <cellStyle name="SAPBEXinputData 2 2 2 2 2 5 4" xfId="14801"/>
    <cellStyle name="SAPBEXinputData 2 2 2 2 2 5 4 2" xfId="14800"/>
    <cellStyle name="SAPBEXinputData 2 2 2 2 2 5 5" xfId="14799"/>
    <cellStyle name="SAPBEXinputData 2 2 2 2 2 6" xfId="14798"/>
    <cellStyle name="SAPBEXinputData 2 2 2 2 2 6 2" xfId="14797"/>
    <cellStyle name="SAPBEXinputData 2 2 2 2 2 6 2 2" xfId="14796"/>
    <cellStyle name="SAPBEXinputData 2 2 2 2 2 6 2 2 2" xfId="14795"/>
    <cellStyle name="SAPBEXinputData 2 2 2 2 2 6 2 2 2 2" xfId="14794"/>
    <cellStyle name="SAPBEXinputData 2 2 2 2 2 6 2 2 3" xfId="14793"/>
    <cellStyle name="SAPBEXinputData 2 2 2 2 2 6 2 3" xfId="14792"/>
    <cellStyle name="SAPBEXinputData 2 2 2 2 2 6 2 3 2" xfId="14791"/>
    <cellStyle name="SAPBEXinputData 2 2 2 2 2 6 2 4" xfId="14790"/>
    <cellStyle name="SAPBEXinputData 2 2 2 2 2 6 3" xfId="14789"/>
    <cellStyle name="SAPBEXinputData 2 2 2 2 2 6 3 2" xfId="14788"/>
    <cellStyle name="SAPBEXinputData 2 2 2 2 2 6 3 2 2" xfId="14787"/>
    <cellStyle name="SAPBEXinputData 2 2 2 2 2 6 3 3" xfId="14786"/>
    <cellStyle name="SAPBEXinputData 2 2 2 2 2 6 4" xfId="14785"/>
    <cellStyle name="SAPBEXinputData 2 2 2 2 2 6 4 2" xfId="14784"/>
    <cellStyle name="SAPBEXinputData 2 2 2 2 2 6 5" xfId="14783"/>
    <cellStyle name="SAPBEXinputData 2 2 2 2 2 7" xfId="14782"/>
    <cellStyle name="SAPBEXinputData 2 2 2 2 2 7 2" xfId="14781"/>
    <cellStyle name="SAPBEXinputData 2 2 2 2 2 7 2 2" xfId="14780"/>
    <cellStyle name="SAPBEXinputData 2 2 2 2 2 7 2 2 2" xfId="14779"/>
    <cellStyle name="SAPBEXinputData 2 2 2 2 2 7 2 3" xfId="14778"/>
    <cellStyle name="SAPBEXinputData 2 2 2 2 2 7 3" xfId="14777"/>
    <cellStyle name="SAPBEXinputData 2 2 2 2 2 7 3 2" xfId="14776"/>
    <cellStyle name="SAPBEXinputData 2 2 2 2 2 7 4" xfId="14775"/>
    <cellStyle name="SAPBEXinputData 2 2 2 2 2 8" xfId="14774"/>
    <cellStyle name="SAPBEXinputData 2 2 2 2 2 8 2" xfId="14773"/>
    <cellStyle name="SAPBEXinputData 2 2 2 2 2 8 2 2" xfId="14772"/>
    <cellStyle name="SAPBEXinputData 2 2 2 2 2 8 3" xfId="14771"/>
    <cellStyle name="SAPBEXinputData 2 2 2 2 2 9" xfId="14770"/>
    <cellStyle name="SAPBEXinputData 2 2 2 2 3" xfId="14769"/>
    <cellStyle name="SAPBEXinputData 2 2 2 2 3 2" xfId="14768"/>
    <cellStyle name="SAPBEXinputData 2 2 2 2 3 2 2" xfId="14767"/>
    <cellStyle name="SAPBEXinputData 2 2 2 2 3 2 2 2" xfId="14766"/>
    <cellStyle name="SAPBEXinputData 2 2 2 2 3 2 2 2 2" xfId="14765"/>
    <cellStyle name="SAPBEXinputData 2 2 2 2 3 2 2 3" xfId="14764"/>
    <cellStyle name="SAPBEXinputData 2 2 2 2 3 2 3" xfId="14763"/>
    <cellStyle name="SAPBEXinputData 2 2 2 2 3 2 3 2" xfId="14762"/>
    <cellStyle name="SAPBEXinputData 2 2 2 2 3 2 4" xfId="14761"/>
    <cellStyle name="SAPBEXinputData 2 2 2 2 3 3" xfId="14760"/>
    <cellStyle name="SAPBEXinputData 2 2 2 2 4" xfId="14759"/>
    <cellStyle name="SAPBEXinputData 2 2 2 2 4 2" xfId="14758"/>
    <cellStyle name="SAPBEXinputData 2 2 2 2 4 2 2" xfId="14757"/>
    <cellStyle name="SAPBEXinputData 2 2 2 2 4 2 2 2" xfId="14756"/>
    <cellStyle name="SAPBEXinputData 2 2 2 2 4 2 2 2 2" xfId="14755"/>
    <cellStyle name="SAPBEXinputData 2 2 2 2 4 2 2 3" xfId="14754"/>
    <cellStyle name="SAPBEXinputData 2 2 2 2 4 2 3" xfId="14753"/>
    <cellStyle name="SAPBEXinputData 2 2 2 2 4 2 3 2" xfId="14752"/>
    <cellStyle name="SAPBEXinputData 2 2 2 2 4 2 4" xfId="14751"/>
    <cellStyle name="SAPBEXinputData 2 2 2 2 4 3" xfId="14750"/>
    <cellStyle name="SAPBEXinputData 2 2 2 2 4 3 2" xfId="14749"/>
    <cellStyle name="SAPBEXinputData 2 2 2 2 4 3 2 2" xfId="14748"/>
    <cellStyle name="SAPBEXinputData 2 2 2 2 4 3 3" xfId="14747"/>
    <cellStyle name="SAPBEXinputData 2 2 2 2 4 4" xfId="14746"/>
    <cellStyle name="SAPBEXinputData 2 2 2 2 4 4 2" xfId="14745"/>
    <cellStyle name="SAPBEXinputData 2 2 2 2 4 5" xfId="14744"/>
    <cellStyle name="SAPBEXinputData 2 2 2 2 5" xfId="14743"/>
    <cellStyle name="SAPBEXinputData 2 2 2 2 5 2" xfId="14742"/>
    <cellStyle name="SAPBEXinputData 2 2 2 2 5 2 2" xfId="14741"/>
    <cellStyle name="SAPBEXinputData 2 2 2 2 5 2 2 2" xfId="14740"/>
    <cellStyle name="SAPBEXinputData 2 2 2 2 5 2 2 2 2" xfId="14739"/>
    <cellStyle name="SAPBEXinputData 2 2 2 2 5 2 2 3" xfId="14738"/>
    <cellStyle name="SAPBEXinputData 2 2 2 2 5 2 3" xfId="14737"/>
    <cellStyle name="SAPBEXinputData 2 2 2 2 5 2 3 2" xfId="14736"/>
    <cellStyle name="SAPBEXinputData 2 2 2 2 5 2 4" xfId="14735"/>
    <cellStyle name="SAPBEXinputData 2 2 2 2 5 3" xfId="14734"/>
    <cellStyle name="SAPBEXinputData 2 2 2 2 5 3 2" xfId="14733"/>
    <cellStyle name="SAPBEXinputData 2 2 2 2 5 3 2 2" xfId="14732"/>
    <cellStyle name="SAPBEXinputData 2 2 2 2 5 3 3" xfId="14731"/>
    <cellStyle name="SAPBEXinputData 2 2 2 2 5 4" xfId="14730"/>
    <cellStyle name="SAPBEXinputData 2 2 2 2 5 4 2" xfId="14729"/>
    <cellStyle name="SAPBEXinputData 2 2 2 2 5 5" xfId="14728"/>
    <cellStyle name="SAPBEXinputData 2 2 2 2 6" xfId="14727"/>
    <cellStyle name="SAPBEXinputData 2 2 2 2 6 2" xfId="14726"/>
    <cellStyle name="SAPBEXinputData 2 2 2 2 6 2 2" xfId="14725"/>
    <cellStyle name="SAPBEXinputData 2 2 2 2 6 2 2 2" xfId="14724"/>
    <cellStyle name="SAPBEXinputData 2 2 2 2 6 2 2 2 2" xfId="14723"/>
    <cellStyle name="SAPBEXinputData 2 2 2 2 6 2 2 3" xfId="14722"/>
    <cellStyle name="SAPBEXinputData 2 2 2 2 6 2 3" xfId="14721"/>
    <cellStyle name="SAPBEXinputData 2 2 2 2 6 2 3 2" xfId="14720"/>
    <cellStyle name="SAPBEXinputData 2 2 2 2 6 2 4" xfId="14719"/>
    <cellStyle name="SAPBEXinputData 2 2 2 2 6 3" xfId="14718"/>
    <cellStyle name="SAPBEXinputData 2 2 2 2 6 3 2" xfId="14717"/>
    <cellStyle name="SAPBEXinputData 2 2 2 2 6 3 2 2" xfId="14716"/>
    <cellStyle name="SAPBEXinputData 2 2 2 2 6 3 3" xfId="14715"/>
    <cellStyle name="SAPBEXinputData 2 2 2 2 6 4" xfId="14714"/>
    <cellStyle name="SAPBEXinputData 2 2 2 2 6 4 2" xfId="14713"/>
    <cellStyle name="SAPBEXinputData 2 2 2 2 6 5" xfId="14712"/>
    <cellStyle name="SAPBEXinputData 2 2 2 2 7" xfId="14711"/>
    <cellStyle name="SAPBEXinputData 2 2 2 2 7 2" xfId="14710"/>
    <cellStyle name="SAPBEXinputData 2 2 2 2 7 2 2" xfId="14709"/>
    <cellStyle name="SAPBEXinputData 2 2 2 2 7 2 2 2" xfId="14708"/>
    <cellStyle name="SAPBEXinputData 2 2 2 2 7 2 2 2 2" xfId="14707"/>
    <cellStyle name="SAPBEXinputData 2 2 2 2 7 2 2 3" xfId="14706"/>
    <cellStyle name="SAPBEXinputData 2 2 2 2 7 2 3" xfId="14705"/>
    <cellStyle name="SAPBEXinputData 2 2 2 2 7 2 3 2" xfId="14704"/>
    <cellStyle name="SAPBEXinputData 2 2 2 2 7 2 4" xfId="14703"/>
    <cellStyle name="SAPBEXinputData 2 2 2 2 7 3" xfId="14702"/>
    <cellStyle name="SAPBEXinputData 2 2 2 2 7 3 2" xfId="14701"/>
    <cellStyle name="SAPBEXinputData 2 2 2 2 7 3 2 2" xfId="14700"/>
    <cellStyle name="SAPBEXinputData 2 2 2 2 7 3 3" xfId="14699"/>
    <cellStyle name="SAPBEXinputData 2 2 2 2 7 4" xfId="14698"/>
    <cellStyle name="SAPBEXinputData 2 2 2 2 7 4 2" xfId="14697"/>
    <cellStyle name="SAPBEXinputData 2 2 2 2 7 5" xfId="14696"/>
    <cellStyle name="SAPBEXinputData 2 2 2 2 8" xfId="14695"/>
    <cellStyle name="SAPBEXinputData 2 2 2 2 8 2" xfId="14694"/>
    <cellStyle name="SAPBEXinputData 2 2 2 2 8 2 2" xfId="14693"/>
    <cellStyle name="SAPBEXinputData 2 2 2 2 8 2 2 2" xfId="14692"/>
    <cellStyle name="SAPBEXinputData 2 2 2 2 8 2 3" xfId="14691"/>
    <cellStyle name="SAPBEXinputData 2 2 2 2 8 3" xfId="14690"/>
    <cellStyle name="SAPBEXinputData 2 2 2 2 8 3 2" xfId="14689"/>
    <cellStyle name="SAPBEXinputData 2 2 2 2 8 4" xfId="14688"/>
    <cellStyle name="SAPBEXinputData 2 2 2 2 9" xfId="14687"/>
    <cellStyle name="SAPBEXinputData 2 2 2 2 9 2" xfId="14686"/>
    <cellStyle name="SAPBEXinputData 2 2 2 2 9 2 2" xfId="14685"/>
    <cellStyle name="SAPBEXinputData 2 2 2 2 9 3" xfId="14684"/>
    <cellStyle name="SAPBEXinputData 2 2 2 3" xfId="14683"/>
    <cellStyle name="SAPBEXinputData 2 2 2 3 2" xfId="14682"/>
    <cellStyle name="SAPBEXinputData 2 2 2 3 2 2" xfId="14681"/>
    <cellStyle name="SAPBEXinputData 2 2 2 3 2 2 2" xfId="14680"/>
    <cellStyle name="SAPBEXinputData 2 2 2 3 2 2 2 2" xfId="14679"/>
    <cellStyle name="SAPBEXinputData 2 2 2 3 2 2 2 2 2" xfId="14678"/>
    <cellStyle name="SAPBEXinputData 2 2 2 3 2 2 2 3" xfId="14677"/>
    <cellStyle name="SAPBEXinputData 2 2 2 3 2 2 3" xfId="14676"/>
    <cellStyle name="SAPBEXinputData 2 2 2 3 2 2 3 2" xfId="14675"/>
    <cellStyle name="SAPBEXinputData 2 2 2 3 2 2 4" xfId="14674"/>
    <cellStyle name="SAPBEXinputData 2 2 2 3 2 3" xfId="14673"/>
    <cellStyle name="SAPBEXinputData 2 2 2 3 3" xfId="14672"/>
    <cellStyle name="SAPBEXinputData 2 2 2 3 3 2" xfId="14671"/>
    <cellStyle name="SAPBEXinputData 2 2 2 3 3 2 2" xfId="14670"/>
    <cellStyle name="SAPBEXinputData 2 2 2 3 3 2 2 2" xfId="14669"/>
    <cellStyle name="SAPBEXinputData 2 2 2 3 3 2 2 2 2" xfId="14668"/>
    <cellStyle name="SAPBEXinputData 2 2 2 3 3 2 2 3" xfId="14667"/>
    <cellStyle name="SAPBEXinputData 2 2 2 3 3 2 3" xfId="14666"/>
    <cellStyle name="SAPBEXinputData 2 2 2 3 3 2 3 2" xfId="14665"/>
    <cellStyle name="SAPBEXinputData 2 2 2 3 3 2 4" xfId="14664"/>
    <cellStyle name="SAPBEXinputData 2 2 2 3 3 3" xfId="14663"/>
    <cellStyle name="SAPBEXinputData 2 2 2 3 3 3 2" xfId="14662"/>
    <cellStyle name="SAPBEXinputData 2 2 2 3 3 3 2 2" xfId="14661"/>
    <cellStyle name="SAPBEXinputData 2 2 2 3 3 3 3" xfId="14660"/>
    <cellStyle name="SAPBEXinputData 2 2 2 3 3 4" xfId="14659"/>
    <cellStyle name="SAPBEXinputData 2 2 2 3 3 4 2" xfId="14658"/>
    <cellStyle name="SAPBEXinputData 2 2 2 3 3 5" xfId="14657"/>
    <cellStyle name="SAPBEXinputData 2 2 2 3 4" xfId="14656"/>
    <cellStyle name="SAPBEXinputData 2 2 2 3 4 2" xfId="14655"/>
    <cellStyle name="SAPBEXinputData 2 2 2 3 4 2 2" xfId="14654"/>
    <cellStyle name="SAPBEXinputData 2 2 2 3 4 2 2 2" xfId="14653"/>
    <cellStyle name="SAPBEXinputData 2 2 2 3 4 2 2 2 2" xfId="14652"/>
    <cellStyle name="SAPBEXinputData 2 2 2 3 4 2 2 3" xfId="14651"/>
    <cellStyle name="SAPBEXinputData 2 2 2 3 4 2 3" xfId="14650"/>
    <cellStyle name="SAPBEXinputData 2 2 2 3 4 2 3 2" xfId="14649"/>
    <cellStyle name="SAPBEXinputData 2 2 2 3 4 2 4" xfId="14648"/>
    <cellStyle name="SAPBEXinputData 2 2 2 3 4 3" xfId="14647"/>
    <cellStyle name="SAPBEXinputData 2 2 2 3 4 3 2" xfId="14646"/>
    <cellStyle name="SAPBEXinputData 2 2 2 3 4 3 2 2" xfId="14645"/>
    <cellStyle name="SAPBEXinputData 2 2 2 3 4 3 3" xfId="14644"/>
    <cellStyle name="SAPBEXinputData 2 2 2 3 4 4" xfId="14643"/>
    <cellStyle name="SAPBEXinputData 2 2 2 3 4 4 2" xfId="14642"/>
    <cellStyle name="SAPBEXinputData 2 2 2 3 4 5" xfId="14641"/>
    <cellStyle name="SAPBEXinputData 2 2 2 3 5" xfId="14640"/>
    <cellStyle name="SAPBEXinputData 2 2 2 3 5 2" xfId="14639"/>
    <cellStyle name="SAPBEXinputData 2 2 2 3 5 2 2" xfId="14638"/>
    <cellStyle name="SAPBEXinputData 2 2 2 3 5 2 2 2" xfId="14637"/>
    <cellStyle name="SAPBEXinputData 2 2 2 3 5 2 2 2 2" xfId="14636"/>
    <cellStyle name="SAPBEXinputData 2 2 2 3 5 2 2 3" xfId="14635"/>
    <cellStyle name="SAPBEXinputData 2 2 2 3 5 2 3" xfId="14634"/>
    <cellStyle name="SAPBEXinputData 2 2 2 3 5 2 3 2" xfId="14633"/>
    <cellStyle name="SAPBEXinputData 2 2 2 3 5 2 4" xfId="14632"/>
    <cellStyle name="SAPBEXinputData 2 2 2 3 5 3" xfId="14631"/>
    <cellStyle name="SAPBEXinputData 2 2 2 3 5 3 2" xfId="14630"/>
    <cellStyle name="SAPBEXinputData 2 2 2 3 5 3 2 2" xfId="14629"/>
    <cellStyle name="SAPBEXinputData 2 2 2 3 5 3 3" xfId="14628"/>
    <cellStyle name="SAPBEXinputData 2 2 2 3 5 4" xfId="14627"/>
    <cellStyle name="SAPBEXinputData 2 2 2 3 5 4 2" xfId="14626"/>
    <cellStyle name="SAPBEXinputData 2 2 2 3 5 5" xfId="14625"/>
    <cellStyle name="SAPBEXinputData 2 2 2 3 6" xfId="14624"/>
    <cellStyle name="SAPBEXinputData 2 2 2 3 6 2" xfId="14623"/>
    <cellStyle name="SAPBEXinputData 2 2 2 3 6 2 2" xfId="14622"/>
    <cellStyle name="SAPBEXinputData 2 2 2 3 6 2 2 2" xfId="14621"/>
    <cellStyle name="SAPBEXinputData 2 2 2 3 6 2 2 2 2" xfId="14620"/>
    <cellStyle name="SAPBEXinputData 2 2 2 3 6 2 2 3" xfId="14619"/>
    <cellStyle name="SAPBEXinputData 2 2 2 3 6 2 3" xfId="14618"/>
    <cellStyle name="SAPBEXinputData 2 2 2 3 6 2 3 2" xfId="14617"/>
    <cellStyle name="SAPBEXinputData 2 2 2 3 6 2 4" xfId="14616"/>
    <cellStyle name="SAPBEXinputData 2 2 2 3 6 3" xfId="14615"/>
    <cellStyle name="SAPBEXinputData 2 2 2 3 6 3 2" xfId="14614"/>
    <cellStyle name="SAPBEXinputData 2 2 2 3 6 3 2 2" xfId="14613"/>
    <cellStyle name="SAPBEXinputData 2 2 2 3 6 3 3" xfId="14612"/>
    <cellStyle name="SAPBEXinputData 2 2 2 3 6 4" xfId="14611"/>
    <cellStyle name="SAPBEXinputData 2 2 2 3 6 4 2" xfId="14610"/>
    <cellStyle name="SAPBEXinputData 2 2 2 3 6 5" xfId="14609"/>
    <cellStyle name="SAPBEXinputData 2 2 2 3 7" xfId="14608"/>
    <cellStyle name="SAPBEXinputData 2 2 2 3 7 2" xfId="14607"/>
    <cellStyle name="SAPBEXinputData 2 2 2 3 7 2 2" xfId="14606"/>
    <cellStyle name="SAPBEXinputData 2 2 2 3 7 2 2 2" xfId="14605"/>
    <cellStyle name="SAPBEXinputData 2 2 2 3 7 2 3" xfId="14604"/>
    <cellStyle name="SAPBEXinputData 2 2 2 3 7 3" xfId="14603"/>
    <cellStyle name="SAPBEXinputData 2 2 2 3 7 3 2" xfId="14602"/>
    <cellStyle name="SAPBEXinputData 2 2 2 3 7 4" xfId="14601"/>
    <cellStyle name="SAPBEXinputData 2 2 2 3 8" xfId="14600"/>
    <cellStyle name="SAPBEXinputData 2 2 2 3 8 2" xfId="14599"/>
    <cellStyle name="SAPBEXinputData 2 2 2 3 8 2 2" xfId="14598"/>
    <cellStyle name="SAPBEXinputData 2 2 2 3 8 3" xfId="14597"/>
    <cellStyle name="SAPBEXinputData 2 2 2 3 9" xfId="14596"/>
    <cellStyle name="SAPBEXinputData 2 2 2 4" xfId="14595"/>
    <cellStyle name="SAPBEXinputData 2 2 2 4 2" xfId="14594"/>
    <cellStyle name="SAPBEXinputData 2 2 2 4 2 2" xfId="14593"/>
    <cellStyle name="SAPBEXinputData 2 2 2 4 2 2 2" xfId="14592"/>
    <cellStyle name="SAPBEXinputData 2 2 2 4 2 2 2 2" xfId="14591"/>
    <cellStyle name="SAPBEXinputData 2 2 2 4 2 2 2 2 2" xfId="14590"/>
    <cellStyle name="SAPBEXinputData 2 2 2 4 2 2 2 3" xfId="14589"/>
    <cellStyle name="SAPBEXinputData 2 2 2 4 2 2 3" xfId="14588"/>
    <cellStyle name="SAPBEXinputData 2 2 2 4 2 2 3 2" xfId="14587"/>
    <cellStyle name="SAPBEXinputData 2 2 2 4 2 2 4" xfId="14586"/>
    <cellStyle name="SAPBEXinputData 2 2 2 4 2 3" xfId="14585"/>
    <cellStyle name="SAPBEXinputData 2 2 2 4 2 3 2" xfId="14584"/>
    <cellStyle name="SAPBEXinputData 2 2 2 4 2 3 2 2" xfId="14583"/>
    <cellStyle name="SAPBEXinputData 2 2 2 4 2 3 3" xfId="14582"/>
    <cellStyle name="SAPBEXinputData 2 2 2 4 2 4" xfId="14581"/>
    <cellStyle name="SAPBEXinputData 2 2 2 4 2 4 2" xfId="14580"/>
    <cellStyle name="SAPBEXinputData 2 2 2 4 2 5" xfId="14579"/>
    <cellStyle name="SAPBEXinputData 2 2 2 4 3" xfId="14578"/>
    <cellStyle name="SAPBEXinputData 2 2 2 4 3 2" xfId="14577"/>
    <cellStyle name="SAPBEXinputData 2 2 2 4 3 2 2" xfId="14576"/>
    <cellStyle name="SAPBEXinputData 2 2 2 4 3 2 2 2" xfId="14575"/>
    <cellStyle name="SAPBEXinputData 2 2 2 4 3 2 3" xfId="14574"/>
    <cellStyle name="SAPBEXinputData 2 2 2 4 3 3" xfId="14573"/>
    <cellStyle name="SAPBEXinputData 2 2 2 4 3 3 2" xfId="14572"/>
    <cellStyle name="SAPBEXinputData 2 2 2 4 3 4" xfId="14571"/>
    <cellStyle name="SAPBEXinputData 2 2 2 4 4" xfId="14570"/>
    <cellStyle name="SAPBEXinputData 2 2 3" xfId="14569"/>
    <cellStyle name="SAPBEXinputData 2 2 3 10" xfId="14568"/>
    <cellStyle name="SAPBEXinputData 2 2 3 2" xfId="14567"/>
    <cellStyle name="SAPBEXinputData 2 2 3 2 2" xfId="14566"/>
    <cellStyle name="SAPBEXinputData 2 2 3 2 2 2" xfId="14565"/>
    <cellStyle name="SAPBEXinputData 2 2 3 2 2 2 2" xfId="14564"/>
    <cellStyle name="SAPBEXinputData 2 2 3 2 2 2 2 2" xfId="14563"/>
    <cellStyle name="SAPBEXinputData 2 2 3 2 2 2 2 2 2" xfId="14562"/>
    <cellStyle name="SAPBEXinputData 2 2 3 2 2 2 2 3" xfId="14561"/>
    <cellStyle name="SAPBEXinputData 2 2 3 2 2 2 3" xfId="14560"/>
    <cellStyle name="SAPBEXinputData 2 2 3 2 2 2 3 2" xfId="14559"/>
    <cellStyle name="SAPBEXinputData 2 2 3 2 2 2 4" xfId="14558"/>
    <cellStyle name="SAPBEXinputData 2 2 3 2 2 3" xfId="14557"/>
    <cellStyle name="SAPBEXinputData 2 2 3 2 3" xfId="14556"/>
    <cellStyle name="SAPBEXinputData 2 2 3 2 3 2" xfId="14555"/>
    <cellStyle name="SAPBEXinputData 2 2 3 2 3 2 2" xfId="14554"/>
    <cellStyle name="SAPBEXinputData 2 2 3 2 3 2 2 2" xfId="14553"/>
    <cellStyle name="SAPBEXinputData 2 2 3 2 3 2 2 2 2" xfId="14552"/>
    <cellStyle name="SAPBEXinputData 2 2 3 2 3 2 2 3" xfId="14551"/>
    <cellStyle name="SAPBEXinputData 2 2 3 2 3 2 3" xfId="14550"/>
    <cellStyle name="SAPBEXinputData 2 2 3 2 3 2 3 2" xfId="14549"/>
    <cellStyle name="SAPBEXinputData 2 2 3 2 3 2 4" xfId="14548"/>
    <cellStyle name="SAPBEXinputData 2 2 3 2 3 3" xfId="14547"/>
    <cellStyle name="SAPBEXinputData 2 2 3 2 3 3 2" xfId="14546"/>
    <cellStyle name="SAPBEXinputData 2 2 3 2 3 3 2 2" xfId="14545"/>
    <cellStyle name="SAPBEXinputData 2 2 3 2 3 3 3" xfId="14544"/>
    <cellStyle name="SAPBEXinputData 2 2 3 2 3 4" xfId="14543"/>
    <cellStyle name="SAPBEXinputData 2 2 3 2 3 4 2" xfId="14542"/>
    <cellStyle name="SAPBEXinputData 2 2 3 2 3 5" xfId="14541"/>
    <cellStyle name="SAPBEXinputData 2 2 3 2 4" xfId="14540"/>
    <cellStyle name="SAPBEXinputData 2 2 3 2 4 2" xfId="14539"/>
    <cellStyle name="SAPBEXinputData 2 2 3 2 4 2 2" xfId="14538"/>
    <cellStyle name="SAPBEXinputData 2 2 3 2 4 2 2 2" xfId="14537"/>
    <cellStyle name="SAPBEXinputData 2 2 3 2 4 2 2 2 2" xfId="14536"/>
    <cellStyle name="SAPBEXinputData 2 2 3 2 4 2 2 3" xfId="14535"/>
    <cellStyle name="SAPBEXinputData 2 2 3 2 4 2 3" xfId="14534"/>
    <cellStyle name="SAPBEXinputData 2 2 3 2 4 2 3 2" xfId="14533"/>
    <cellStyle name="SAPBEXinputData 2 2 3 2 4 2 4" xfId="14532"/>
    <cellStyle name="SAPBEXinputData 2 2 3 2 4 3" xfId="14531"/>
    <cellStyle name="SAPBEXinputData 2 2 3 2 4 3 2" xfId="14530"/>
    <cellStyle name="SAPBEXinputData 2 2 3 2 4 3 2 2" xfId="14529"/>
    <cellStyle name="SAPBEXinputData 2 2 3 2 4 3 3" xfId="14528"/>
    <cellStyle name="SAPBEXinputData 2 2 3 2 4 4" xfId="14527"/>
    <cellStyle name="SAPBEXinputData 2 2 3 2 4 4 2" xfId="14526"/>
    <cellStyle name="SAPBEXinputData 2 2 3 2 4 5" xfId="14525"/>
    <cellStyle name="SAPBEXinputData 2 2 3 2 5" xfId="14524"/>
    <cellStyle name="SAPBEXinputData 2 2 3 2 5 2" xfId="14523"/>
    <cellStyle name="SAPBEXinputData 2 2 3 2 5 2 2" xfId="14522"/>
    <cellStyle name="SAPBEXinputData 2 2 3 2 5 2 2 2" xfId="14521"/>
    <cellStyle name="SAPBEXinputData 2 2 3 2 5 2 2 2 2" xfId="14520"/>
    <cellStyle name="SAPBEXinputData 2 2 3 2 5 2 2 3" xfId="14519"/>
    <cellStyle name="SAPBEXinputData 2 2 3 2 5 2 3" xfId="14518"/>
    <cellStyle name="SAPBEXinputData 2 2 3 2 5 2 3 2" xfId="14517"/>
    <cellStyle name="SAPBEXinputData 2 2 3 2 5 2 4" xfId="14516"/>
    <cellStyle name="SAPBEXinputData 2 2 3 2 5 3" xfId="14515"/>
    <cellStyle name="SAPBEXinputData 2 2 3 2 5 3 2" xfId="14514"/>
    <cellStyle name="SAPBEXinputData 2 2 3 2 5 3 2 2" xfId="14513"/>
    <cellStyle name="SAPBEXinputData 2 2 3 2 5 3 3" xfId="14512"/>
    <cellStyle name="SAPBEXinputData 2 2 3 2 5 4" xfId="14511"/>
    <cellStyle name="SAPBEXinputData 2 2 3 2 5 4 2" xfId="14510"/>
    <cellStyle name="SAPBEXinputData 2 2 3 2 5 5" xfId="14509"/>
    <cellStyle name="SAPBEXinputData 2 2 3 2 6" xfId="14508"/>
    <cellStyle name="SAPBEXinputData 2 2 3 2 6 2" xfId="14507"/>
    <cellStyle name="SAPBEXinputData 2 2 3 2 6 2 2" xfId="14506"/>
    <cellStyle name="SAPBEXinputData 2 2 3 2 6 2 2 2" xfId="14505"/>
    <cellStyle name="SAPBEXinputData 2 2 3 2 6 2 2 2 2" xfId="14504"/>
    <cellStyle name="SAPBEXinputData 2 2 3 2 6 2 2 3" xfId="14503"/>
    <cellStyle name="SAPBEXinputData 2 2 3 2 6 2 3" xfId="14502"/>
    <cellStyle name="SAPBEXinputData 2 2 3 2 6 2 3 2" xfId="14501"/>
    <cellStyle name="SAPBEXinputData 2 2 3 2 6 2 4" xfId="14500"/>
    <cellStyle name="SAPBEXinputData 2 2 3 2 6 3" xfId="14499"/>
    <cellStyle name="SAPBEXinputData 2 2 3 2 6 3 2" xfId="14498"/>
    <cellStyle name="SAPBEXinputData 2 2 3 2 6 3 2 2" xfId="14497"/>
    <cellStyle name="SAPBEXinputData 2 2 3 2 6 3 3" xfId="14496"/>
    <cellStyle name="SAPBEXinputData 2 2 3 2 6 4" xfId="14495"/>
    <cellStyle name="SAPBEXinputData 2 2 3 2 6 4 2" xfId="14494"/>
    <cellStyle name="SAPBEXinputData 2 2 3 2 6 5" xfId="14493"/>
    <cellStyle name="SAPBEXinputData 2 2 3 2 7" xfId="14492"/>
    <cellStyle name="SAPBEXinputData 2 2 3 2 7 2" xfId="14491"/>
    <cellStyle name="SAPBEXinputData 2 2 3 2 7 2 2" xfId="14490"/>
    <cellStyle name="SAPBEXinputData 2 2 3 2 7 2 2 2" xfId="14489"/>
    <cellStyle name="SAPBEXinputData 2 2 3 2 7 2 3" xfId="14488"/>
    <cellStyle name="SAPBEXinputData 2 2 3 2 7 3" xfId="14487"/>
    <cellStyle name="SAPBEXinputData 2 2 3 2 7 3 2" xfId="14486"/>
    <cellStyle name="SAPBEXinputData 2 2 3 2 7 4" xfId="14485"/>
    <cellStyle name="SAPBEXinputData 2 2 3 2 8" xfId="14484"/>
    <cellStyle name="SAPBEXinputData 2 2 3 2 8 2" xfId="14483"/>
    <cellStyle name="SAPBEXinputData 2 2 3 2 8 2 2" xfId="14482"/>
    <cellStyle name="SAPBEXinputData 2 2 3 2 8 3" xfId="14481"/>
    <cellStyle name="SAPBEXinputData 2 2 3 2 9" xfId="14480"/>
    <cellStyle name="SAPBEXinputData 2 2 3 3" xfId="14479"/>
    <cellStyle name="SAPBEXinputData 2 2 3 3 2" xfId="14478"/>
    <cellStyle name="SAPBEXinputData 2 2 3 3 2 2" xfId="14477"/>
    <cellStyle name="SAPBEXinputData 2 2 3 3 2 2 2" xfId="14476"/>
    <cellStyle name="SAPBEXinputData 2 2 3 3 2 2 2 2" xfId="14475"/>
    <cellStyle name="SAPBEXinputData 2 2 3 3 2 2 3" xfId="14474"/>
    <cellStyle name="SAPBEXinputData 2 2 3 3 2 3" xfId="14473"/>
    <cellStyle name="SAPBEXinputData 2 2 3 3 2 3 2" xfId="14472"/>
    <cellStyle name="SAPBEXinputData 2 2 3 3 2 4" xfId="14471"/>
    <cellStyle name="SAPBEXinputData 2 2 3 3 3" xfId="14470"/>
    <cellStyle name="SAPBEXinputData 2 2 3 4" xfId="14469"/>
    <cellStyle name="SAPBEXinputData 2 2 3 4 2" xfId="14468"/>
    <cellStyle name="SAPBEXinputData 2 2 3 4 2 2" xfId="14467"/>
    <cellStyle name="SAPBEXinputData 2 2 3 4 2 2 2" xfId="14466"/>
    <cellStyle name="SAPBEXinputData 2 2 3 4 2 2 2 2" xfId="14465"/>
    <cellStyle name="SAPBEXinputData 2 2 3 4 2 2 3" xfId="14464"/>
    <cellStyle name="SAPBEXinputData 2 2 3 4 2 3" xfId="14463"/>
    <cellStyle name="SAPBEXinputData 2 2 3 4 2 3 2" xfId="14462"/>
    <cellStyle name="SAPBEXinputData 2 2 3 4 2 4" xfId="14461"/>
    <cellStyle name="SAPBEXinputData 2 2 3 4 3" xfId="14460"/>
    <cellStyle name="SAPBEXinputData 2 2 3 4 3 2" xfId="14459"/>
    <cellStyle name="SAPBEXinputData 2 2 3 4 3 2 2" xfId="14458"/>
    <cellStyle name="SAPBEXinputData 2 2 3 4 3 3" xfId="14457"/>
    <cellStyle name="SAPBEXinputData 2 2 3 4 4" xfId="14456"/>
    <cellStyle name="SAPBEXinputData 2 2 3 4 4 2" xfId="14455"/>
    <cellStyle name="SAPBEXinputData 2 2 3 4 5" xfId="14454"/>
    <cellStyle name="SAPBEXinputData 2 2 3 5" xfId="14453"/>
    <cellStyle name="SAPBEXinputData 2 2 3 5 2" xfId="14452"/>
    <cellStyle name="SAPBEXinputData 2 2 3 5 2 2" xfId="14451"/>
    <cellStyle name="SAPBEXinputData 2 2 3 5 2 2 2" xfId="14450"/>
    <cellStyle name="SAPBEXinputData 2 2 3 5 2 2 2 2" xfId="14449"/>
    <cellStyle name="SAPBEXinputData 2 2 3 5 2 2 3" xfId="14448"/>
    <cellStyle name="SAPBEXinputData 2 2 3 5 2 3" xfId="14447"/>
    <cellStyle name="SAPBEXinputData 2 2 3 5 2 3 2" xfId="14446"/>
    <cellStyle name="SAPBEXinputData 2 2 3 5 2 4" xfId="14445"/>
    <cellStyle name="SAPBEXinputData 2 2 3 5 3" xfId="14444"/>
    <cellStyle name="SAPBEXinputData 2 2 3 5 3 2" xfId="14443"/>
    <cellStyle name="SAPBEXinputData 2 2 3 5 3 2 2" xfId="14442"/>
    <cellStyle name="SAPBEXinputData 2 2 3 5 3 3" xfId="14441"/>
    <cellStyle name="SAPBEXinputData 2 2 3 5 4" xfId="14440"/>
    <cellStyle name="SAPBEXinputData 2 2 3 5 4 2" xfId="14439"/>
    <cellStyle name="SAPBEXinputData 2 2 3 5 5" xfId="14438"/>
    <cellStyle name="SAPBEXinputData 2 2 3 6" xfId="14437"/>
    <cellStyle name="SAPBEXinputData 2 2 3 6 2" xfId="14436"/>
    <cellStyle name="SAPBEXinputData 2 2 3 6 2 2" xfId="14435"/>
    <cellStyle name="SAPBEXinputData 2 2 3 6 2 2 2" xfId="14434"/>
    <cellStyle name="SAPBEXinputData 2 2 3 6 2 2 2 2" xfId="14433"/>
    <cellStyle name="SAPBEXinputData 2 2 3 6 2 2 3" xfId="14432"/>
    <cellStyle name="SAPBEXinputData 2 2 3 6 2 3" xfId="14431"/>
    <cellStyle name="SAPBEXinputData 2 2 3 6 2 3 2" xfId="14430"/>
    <cellStyle name="SAPBEXinputData 2 2 3 6 2 4" xfId="14429"/>
    <cellStyle name="SAPBEXinputData 2 2 3 6 3" xfId="14428"/>
    <cellStyle name="SAPBEXinputData 2 2 3 6 3 2" xfId="14427"/>
    <cellStyle name="SAPBEXinputData 2 2 3 6 3 2 2" xfId="14426"/>
    <cellStyle name="SAPBEXinputData 2 2 3 6 3 3" xfId="14425"/>
    <cellStyle name="SAPBEXinputData 2 2 3 6 4" xfId="14424"/>
    <cellStyle name="SAPBEXinputData 2 2 3 6 4 2" xfId="14423"/>
    <cellStyle name="SAPBEXinputData 2 2 3 6 5" xfId="14422"/>
    <cellStyle name="SAPBEXinputData 2 2 3 7" xfId="14421"/>
    <cellStyle name="SAPBEXinputData 2 2 3 7 2" xfId="14420"/>
    <cellStyle name="SAPBEXinputData 2 2 3 7 2 2" xfId="14419"/>
    <cellStyle name="SAPBEXinputData 2 2 3 7 2 2 2" xfId="14418"/>
    <cellStyle name="SAPBEXinputData 2 2 3 7 2 2 2 2" xfId="14417"/>
    <cellStyle name="SAPBEXinputData 2 2 3 7 2 2 3" xfId="14416"/>
    <cellStyle name="SAPBEXinputData 2 2 3 7 2 3" xfId="14415"/>
    <cellStyle name="SAPBEXinputData 2 2 3 7 2 3 2" xfId="14414"/>
    <cellStyle name="SAPBEXinputData 2 2 3 7 2 4" xfId="14413"/>
    <cellStyle name="SAPBEXinputData 2 2 3 7 3" xfId="14412"/>
    <cellStyle name="SAPBEXinputData 2 2 3 7 3 2" xfId="14411"/>
    <cellStyle name="SAPBEXinputData 2 2 3 7 3 2 2" xfId="14410"/>
    <cellStyle name="SAPBEXinputData 2 2 3 7 3 3" xfId="14409"/>
    <cellStyle name="SAPBEXinputData 2 2 3 7 4" xfId="14408"/>
    <cellStyle name="SAPBEXinputData 2 2 3 7 4 2" xfId="14407"/>
    <cellStyle name="SAPBEXinputData 2 2 3 7 5" xfId="14406"/>
    <cellStyle name="SAPBEXinputData 2 2 3 8" xfId="14405"/>
    <cellStyle name="SAPBEXinputData 2 2 3 8 2" xfId="14404"/>
    <cellStyle name="SAPBEXinputData 2 2 3 8 2 2" xfId="14403"/>
    <cellStyle name="SAPBEXinputData 2 2 3 8 2 2 2" xfId="14402"/>
    <cellStyle name="SAPBEXinputData 2 2 3 8 2 3" xfId="14401"/>
    <cellStyle name="SAPBEXinputData 2 2 3 8 3" xfId="14400"/>
    <cellStyle name="SAPBEXinputData 2 2 3 8 3 2" xfId="14399"/>
    <cellStyle name="SAPBEXinputData 2 2 3 8 4" xfId="14398"/>
    <cellStyle name="SAPBEXinputData 2 2 3 9" xfId="14397"/>
    <cellStyle name="SAPBEXinputData 2 2 3 9 2" xfId="14396"/>
    <cellStyle name="SAPBEXinputData 2 2 3 9 2 2" xfId="14395"/>
    <cellStyle name="SAPBEXinputData 2 2 3 9 3" xfId="14394"/>
    <cellStyle name="SAPBEXinputData 2 2 4" xfId="14393"/>
    <cellStyle name="SAPBEXinputData 2 2 4 2" xfId="14392"/>
    <cellStyle name="SAPBEXinputData 2 2 4 2 2" xfId="14391"/>
    <cellStyle name="SAPBEXinputData 2 2 4 2 2 2" xfId="14390"/>
    <cellStyle name="SAPBEXinputData 2 2 4 2 2 2 2" xfId="14389"/>
    <cellStyle name="SAPBEXinputData 2 2 4 2 2 2 2 2" xfId="14388"/>
    <cellStyle name="SAPBEXinputData 2 2 4 2 2 2 3" xfId="14387"/>
    <cellStyle name="SAPBEXinputData 2 2 4 2 2 3" xfId="14386"/>
    <cellStyle name="SAPBEXinputData 2 2 4 2 2 3 2" xfId="14385"/>
    <cellStyle name="SAPBEXinputData 2 2 4 2 2 4" xfId="14384"/>
    <cellStyle name="SAPBEXinputData 2 2 4 2 3" xfId="14383"/>
    <cellStyle name="SAPBEXinputData 2 2 4 3" xfId="14382"/>
    <cellStyle name="SAPBEXinputData 2 2 4 3 2" xfId="14381"/>
    <cellStyle name="SAPBEXinputData 2 2 4 3 2 2" xfId="14380"/>
    <cellStyle name="SAPBEXinputData 2 2 4 3 2 2 2" xfId="14379"/>
    <cellStyle name="SAPBEXinputData 2 2 4 3 2 2 2 2" xfId="14378"/>
    <cellStyle name="SAPBEXinputData 2 2 4 3 2 2 3" xfId="14377"/>
    <cellStyle name="SAPBEXinputData 2 2 4 3 2 3" xfId="14376"/>
    <cellStyle name="SAPBEXinputData 2 2 4 3 2 3 2" xfId="14375"/>
    <cellStyle name="SAPBEXinputData 2 2 4 3 2 4" xfId="14374"/>
    <cellStyle name="SAPBEXinputData 2 2 4 3 3" xfId="14373"/>
    <cellStyle name="SAPBEXinputData 2 2 4 3 3 2" xfId="14372"/>
    <cellStyle name="SAPBEXinputData 2 2 4 3 3 2 2" xfId="14371"/>
    <cellStyle name="SAPBEXinputData 2 2 4 3 3 3" xfId="14370"/>
    <cellStyle name="SAPBEXinputData 2 2 4 3 4" xfId="14369"/>
    <cellStyle name="SAPBEXinputData 2 2 4 3 4 2" xfId="14368"/>
    <cellStyle name="SAPBEXinputData 2 2 4 3 5" xfId="14367"/>
    <cellStyle name="SAPBEXinputData 2 2 4 4" xfId="14366"/>
    <cellStyle name="SAPBEXinputData 2 2 4 4 2" xfId="14365"/>
    <cellStyle name="SAPBEXinputData 2 2 4 4 2 2" xfId="14364"/>
    <cellStyle name="SAPBEXinputData 2 2 4 4 2 2 2" xfId="14363"/>
    <cellStyle name="SAPBEXinputData 2 2 4 4 2 2 2 2" xfId="14362"/>
    <cellStyle name="SAPBEXinputData 2 2 4 4 2 2 3" xfId="14361"/>
    <cellStyle name="SAPBEXinputData 2 2 4 4 2 3" xfId="14360"/>
    <cellStyle name="SAPBEXinputData 2 2 4 4 2 3 2" xfId="14359"/>
    <cellStyle name="SAPBEXinputData 2 2 4 4 2 4" xfId="14358"/>
    <cellStyle name="SAPBEXinputData 2 2 4 4 3" xfId="14357"/>
    <cellStyle name="SAPBEXinputData 2 2 4 4 3 2" xfId="14356"/>
    <cellStyle name="SAPBEXinputData 2 2 4 4 3 2 2" xfId="14355"/>
    <cellStyle name="SAPBEXinputData 2 2 4 4 3 3" xfId="14354"/>
    <cellStyle name="SAPBEXinputData 2 2 4 4 4" xfId="14353"/>
    <cellStyle name="SAPBEXinputData 2 2 4 4 4 2" xfId="14352"/>
    <cellStyle name="SAPBEXinputData 2 2 4 4 5" xfId="14351"/>
    <cellStyle name="SAPBEXinputData 2 2 4 5" xfId="14350"/>
    <cellStyle name="SAPBEXinputData 2 2 4 5 2" xfId="14349"/>
    <cellStyle name="SAPBEXinputData 2 2 4 5 2 2" xfId="14348"/>
    <cellStyle name="SAPBEXinputData 2 2 4 5 2 2 2" xfId="14347"/>
    <cellStyle name="SAPBEXinputData 2 2 4 5 2 2 2 2" xfId="14346"/>
    <cellStyle name="SAPBEXinputData 2 2 4 5 2 2 3" xfId="14345"/>
    <cellStyle name="SAPBEXinputData 2 2 4 5 2 3" xfId="14344"/>
    <cellStyle name="SAPBEXinputData 2 2 4 5 2 3 2" xfId="14343"/>
    <cellStyle name="SAPBEXinputData 2 2 4 5 2 4" xfId="14342"/>
    <cellStyle name="SAPBEXinputData 2 2 4 5 3" xfId="14341"/>
    <cellStyle name="SAPBEXinputData 2 2 4 5 3 2" xfId="14340"/>
    <cellStyle name="SAPBEXinputData 2 2 4 5 3 2 2" xfId="14339"/>
    <cellStyle name="SAPBEXinputData 2 2 4 5 3 3" xfId="14338"/>
    <cellStyle name="SAPBEXinputData 2 2 4 5 4" xfId="14337"/>
    <cellStyle name="SAPBEXinputData 2 2 4 5 4 2" xfId="14336"/>
    <cellStyle name="SAPBEXinputData 2 2 4 5 5" xfId="14335"/>
    <cellStyle name="SAPBEXinputData 2 2 4 6" xfId="14334"/>
    <cellStyle name="SAPBEXinputData 2 2 4 6 2" xfId="14333"/>
    <cellStyle name="SAPBEXinputData 2 2 4 6 2 2" xfId="14332"/>
    <cellStyle name="SAPBEXinputData 2 2 4 6 2 2 2" xfId="14331"/>
    <cellStyle name="SAPBEXinputData 2 2 4 6 2 2 2 2" xfId="14330"/>
    <cellStyle name="SAPBEXinputData 2 2 4 6 2 2 3" xfId="14329"/>
    <cellStyle name="SAPBEXinputData 2 2 4 6 2 3" xfId="14328"/>
    <cellStyle name="SAPBEXinputData 2 2 4 6 2 3 2" xfId="14327"/>
    <cellStyle name="SAPBEXinputData 2 2 4 6 2 4" xfId="14326"/>
    <cellStyle name="SAPBEXinputData 2 2 4 6 3" xfId="14325"/>
    <cellStyle name="SAPBEXinputData 2 2 4 6 3 2" xfId="14324"/>
    <cellStyle name="SAPBEXinputData 2 2 4 6 3 2 2" xfId="14323"/>
    <cellStyle name="SAPBEXinputData 2 2 4 6 3 3" xfId="14322"/>
    <cellStyle name="SAPBEXinputData 2 2 4 6 4" xfId="14321"/>
    <cellStyle name="SAPBEXinputData 2 2 4 6 4 2" xfId="14320"/>
    <cellStyle name="SAPBEXinputData 2 2 4 6 5" xfId="14319"/>
    <cellStyle name="SAPBEXinputData 2 2 4 7" xfId="14318"/>
    <cellStyle name="SAPBEXinputData 2 2 4 7 2" xfId="14317"/>
    <cellStyle name="SAPBEXinputData 2 2 4 7 2 2" xfId="14316"/>
    <cellStyle name="SAPBEXinputData 2 2 4 7 2 2 2" xfId="14315"/>
    <cellStyle name="SAPBEXinputData 2 2 4 7 2 3" xfId="14314"/>
    <cellStyle name="SAPBEXinputData 2 2 4 7 3" xfId="14313"/>
    <cellStyle name="SAPBEXinputData 2 2 4 7 3 2" xfId="14312"/>
    <cellStyle name="SAPBEXinputData 2 2 4 7 4" xfId="14311"/>
    <cellStyle name="SAPBEXinputData 2 2 4 8" xfId="14310"/>
    <cellStyle name="SAPBEXinputData 2 2 4 8 2" xfId="14309"/>
    <cellStyle name="SAPBEXinputData 2 2 4 8 2 2" xfId="14308"/>
    <cellStyle name="SAPBEXinputData 2 2 4 8 3" xfId="14307"/>
    <cellStyle name="SAPBEXinputData 2 2 4 9" xfId="14306"/>
    <cellStyle name="SAPBEXinputData 2 2 5" xfId="14305"/>
    <cellStyle name="SAPBEXinputData 2 2 5 2" xfId="14304"/>
    <cellStyle name="SAPBEXinputData 2 2 5 2 2" xfId="14303"/>
    <cellStyle name="SAPBEXinputData 2 2 5 2 2 2" xfId="14302"/>
    <cellStyle name="SAPBEXinputData 2 2 5 2 2 2 2" xfId="14301"/>
    <cellStyle name="SAPBEXinputData 2 2 5 2 2 2 2 2" xfId="14300"/>
    <cellStyle name="SAPBEXinputData 2 2 5 2 2 2 3" xfId="14299"/>
    <cellStyle name="SAPBEXinputData 2 2 5 2 2 3" xfId="14298"/>
    <cellStyle name="SAPBEXinputData 2 2 5 2 2 3 2" xfId="14297"/>
    <cellStyle name="SAPBEXinputData 2 2 5 2 2 4" xfId="14296"/>
    <cellStyle name="SAPBEXinputData 2 2 5 2 3" xfId="14295"/>
    <cellStyle name="SAPBEXinputData 2 2 5 2 3 2" xfId="14294"/>
    <cellStyle name="SAPBEXinputData 2 2 5 2 3 2 2" xfId="14293"/>
    <cellStyle name="SAPBEXinputData 2 2 5 2 3 3" xfId="14292"/>
    <cellStyle name="SAPBEXinputData 2 2 5 2 4" xfId="14291"/>
    <cellStyle name="SAPBEXinputData 2 2 5 2 4 2" xfId="14290"/>
    <cellStyle name="SAPBEXinputData 2 2 5 2 5" xfId="14289"/>
    <cellStyle name="SAPBEXinputData 2 2 5 3" xfId="14288"/>
    <cellStyle name="SAPBEXinputData 2 2 5 3 2" xfId="14287"/>
    <cellStyle name="SAPBEXinputData 2 2 5 3 2 2" xfId="14286"/>
    <cellStyle name="SAPBEXinputData 2 2 5 3 2 2 2" xfId="14285"/>
    <cellStyle name="SAPBEXinputData 2 2 5 3 2 3" xfId="14284"/>
    <cellStyle name="SAPBEXinputData 2 2 5 3 3" xfId="14283"/>
    <cellStyle name="SAPBEXinputData 2 2 5 3 3 2" xfId="14282"/>
    <cellStyle name="SAPBEXinputData 2 2 5 3 4" xfId="14281"/>
    <cellStyle name="SAPBEXinputData 2 2 5 4" xfId="14280"/>
    <cellStyle name="SAPBEXinputData 2 3" xfId="14279"/>
    <cellStyle name="SAPBEXinputData 2 3 2" xfId="14278"/>
    <cellStyle name="SAPBEXinputData 2 3 2 10" xfId="14277"/>
    <cellStyle name="SAPBEXinputData 2 3 2 2" xfId="14276"/>
    <cellStyle name="SAPBEXinputData 2 3 2 2 2" xfId="14275"/>
    <cellStyle name="SAPBEXinputData 2 3 2 2 2 2" xfId="14274"/>
    <cellStyle name="SAPBEXinputData 2 3 2 2 2 2 2" xfId="14273"/>
    <cellStyle name="SAPBEXinputData 2 3 2 2 2 2 2 2" xfId="14272"/>
    <cellStyle name="SAPBEXinputData 2 3 2 2 2 2 2 2 2" xfId="14271"/>
    <cellStyle name="SAPBEXinputData 2 3 2 2 2 2 2 3" xfId="14270"/>
    <cellStyle name="SAPBEXinputData 2 3 2 2 2 2 3" xfId="14269"/>
    <cellStyle name="SAPBEXinputData 2 3 2 2 2 2 3 2" xfId="14268"/>
    <cellStyle name="SAPBEXinputData 2 3 2 2 2 2 4" xfId="14267"/>
    <cellStyle name="SAPBEXinputData 2 3 2 2 2 3" xfId="14266"/>
    <cellStyle name="SAPBEXinputData 2 3 2 2 3" xfId="14265"/>
    <cellStyle name="SAPBEXinputData 2 3 2 2 3 2" xfId="14264"/>
    <cellStyle name="SAPBEXinputData 2 3 2 2 3 2 2" xfId="14263"/>
    <cellStyle name="SAPBEXinputData 2 3 2 2 3 2 2 2" xfId="14262"/>
    <cellStyle name="SAPBEXinputData 2 3 2 2 3 2 2 2 2" xfId="14261"/>
    <cellStyle name="SAPBEXinputData 2 3 2 2 3 2 2 3" xfId="14260"/>
    <cellStyle name="SAPBEXinputData 2 3 2 2 3 2 3" xfId="14259"/>
    <cellStyle name="SAPBEXinputData 2 3 2 2 3 2 3 2" xfId="14258"/>
    <cellStyle name="SAPBEXinputData 2 3 2 2 3 2 4" xfId="14257"/>
    <cellStyle name="SAPBEXinputData 2 3 2 2 3 3" xfId="14256"/>
    <cellStyle name="SAPBEXinputData 2 3 2 2 3 3 2" xfId="14255"/>
    <cellStyle name="SAPBEXinputData 2 3 2 2 3 3 2 2" xfId="14254"/>
    <cellStyle name="SAPBEXinputData 2 3 2 2 3 3 3" xfId="14253"/>
    <cellStyle name="SAPBEXinputData 2 3 2 2 3 4" xfId="14252"/>
    <cellStyle name="SAPBEXinputData 2 3 2 2 3 4 2" xfId="14251"/>
    <cellStyle name="SAPBEXinputData 2 3 2 2 3 5" xfId="14250"/>
    <cellStyle name="SAPBEXinputData 2 3 2 2 4" xfId="14249"/>
    <cellStyle name="SAPBEXinputData 2 3 2 2 4 2" xfId="14248"/>
    <cellStyle name="SAPBEXinputData 2 3 2 2 4 2 2" xfId="14247"/>
    <cellStyle name="SAPBEXinputData 2 3 2 2 4 2 2 2" xfId="14246"/>
    <cellStyle name="SAPBEXinputData 2 3 2 2 4 2 2 2 2" xfId="14245"/>
    <cellStyle name="SAPBEXinputData 2 3 2 2 4 2 2 3" xfId="14244"/>
    <cellStyle name="SAPBEXinputData 2 3 2 2 4 2 3" xfId="14243"/>
    <cellStyle name="SAPBEXinputData 2 3 2 2 4 2 3 2" xfId="14242"/>
    <cellStyle name="SAPBEXinputData 2 3 2 2 4 2 4" xfId="14241"/>
    <cellStyle name="SAPBEXinputData 2 3 2 2 4 3" xfId="14240"/>
    <cellStyle name="SAPBEXinputData 2 3 2 2 4 3 2" xfId="14239"/>
    <cellStyle name="SAPBEXinputData 2 3 2 2 4 3 2 2" xfId="14238"/>
    <cellStyle name="SAPBEXinputData 2 3 2 2 4 3 3" xfId="14237"/>
    <cellStyle name="SAPBEXinputData 2 3 2 2 4 4" xfId="14236"/>
    <cellStyle name="SAPBEXinputData 2 3 2 2 4 4 2" xfId="14235"/>
    <cellStyle name="SAPBEXinputData 2 3 2 2 4 5" xfId="14234"/>
    <cellStyle name="SAPBEXinputData 2 3 2 2 5" xfId="14233"/>
    <cellStyle name="SAPBEXinputData 2 3 2 2 5 2" xfId="14232"/>
    <cellStyle name="SAPBEXinputData 2 3 2 2 5 2 2" xfId="14231"/>
    <cellStyle name="SAPBEXinputData 2 3 2 2 5 2 2 2" xfId="14230"/>
    <cellStyle name="SAPBEXinputData 2 3 2 2 5 2 2 2 2" xfId="14229"/>
    <cellStyle name="SAPBEXinputData 2 3 2 2 5 2 2 3" xfId="14228"/>
    <cellStyle name="SAPBEXinputData 2 3 2 2 5 2 3" xfId="14227"/>
    <cellStyle name="SAPBEXinputData 2 3 2 2 5 2 3 2" xfId="14226"/>
    <cellStyle name="SAPBEXinputData 2 3 2 2 5 2 4" xfId="14225"/>
    <cellStyle name="SAPBEXinputData 2 3 2 2 5 3" xfId="14224"/>
    <cellStyle name="SAPBEXinputData 2 3 2 2 5 3 2" xfId="14223"/>
    <cellStyle name="SAPBEXinputData 2 3 2 2 5 3 2 2" xfId="14222"/>
    <cellStyle name="SAPBEXinputData 2 3 2 2 5 3 3" xfId="14221"/>
    <cellStyle name="SAPBEXinputData 2 3 2 2 5 4" xfId="14220"/>
    <cellStyle name="SAPBEXinputData 2 3 2 2 5 4 2" xfId="14219"/>
    <cellStyle name="SAPBEXinputData 2 3 2 2 5 5" xfId="14218"/>
    <cellStyle name="SAPBEXinputData 2 3 2 2 6" xfId="14217"/>
    <cellStyle name="SAPBEXinputData 2 3 2 2 6 2" xfId="14216"/>
    <cellStyle name="SAPBEXinputData 2 3 2 2 6 2 2" xfId="14215"/>
    <cellStyle name="SAPBEXinputData 2 3 2 2 6 2 2 2" xfId="14214"/>
    <cellStyle name="SAPBEXinputData 2 3 2 2 6 2 2 2 2" xfId="14213"/>
    <cellStyle name="SAPBEXinputData 2 3 2 2 6 2 2 3" xfId="14212"/>
    <cellStyle name="SAPBEXinputData 2 3 2 2 6 2 3" xfId="14211"/>
    <cellStyle name="SAPBEXinputData 2 3 2 2 6 2 3 2" xfId="14210"/>
    <cellStyle name="SAPBEXinputData 2 3 2 2 6 2 4" xfId="14209"/>
    <cellStyle name="SAPBEXinputData 2 3 2 2 6 3" xfId="14208"/>
    <cellStyle name="SAPBEXinputData 2 3 2 2 6 3 2" xfId="14207"/>
    <cellStyle name="SAPBEXinputData 2 3 2 2 6 3 2 2" xfId="14206"/>
    <cellStyle name="SAPBEXinputData 2 3 2 2 6 3 3" xfId="14205"/>
    <cellStyle name="SAPBEXinputData 2 3 2 2 6 4" xfId="14204"/>
    <cellStyle name="SAPBEXinputData 2 3 2 2 6 4 2" xfId="14203"/>
    <cellStyle name="SAPBEXinputData 2 3 2 2 6 5" xfId="14202"/>
    <cellStyle name="SAPBEXinputData 2 3 2 2 7" xfId="14201"/>
    <cellStyle name="SAPBEXinputData 2 3 2 2 7 2" xfId="14200"/>
    <cellStyle name="SAPBEXinputData 2 3 2 2 7 2 2" xfId="14199"/>
    <cellStyle name="SAPBEXinputData 2 3 2 2 7 2 2 2" xfId="14198"/>
    <cellStyle name="SAPBEXinputData 2 3 2 2 7 2 3" xfId="14197"/>
    <cellStyle name="SAPBEXinputData 2 3 2 2 7 3" xfId="14196"/>
    <cellStyle name="SAPBEXinputData 2 3 2 2 7 3 2" xfId="14195"/>
    <cellStyle name="SAPBEXinputData 2 3 2 2 7 4" xfId="14194"/>
    <cellStyle name="SAPBEXinputData 2 3 2 2 8" xfId="14193"/>
    <cellStyle name="SAPBEXinputData 2 3 2 2 8 2" xfId="14192"/>
    <cellStyle name="SAPBEXinputData 2 3 2 2 8 2 2" xfId="14191"/>
    <cellStyle name="SAPBEXinputData 2 3 2 2 8 3" xfId="14190"/>
    <cellStyle name="SAPBEXinputData 2 3 2 2 9" xfId="14189"/>
    <cellStyle name="SAPBEXinputData 2 3 2 3" xfId="14188"/>
    <cellStyle name="SAPBEXinputData 2 3 2 3 2" xfId="14187"/>
    <cellStyle name="SAPBEXinputData 2 3 2 3 2 2" xfId="14186"/>
    <cellStyle name="SAPBEXinputData 2 3 2 3 2 2 2" xfId="14185"/>
    <cellStyle name="SAPBEXinputData 2 3 2 3 2 2 2 2" xfId="14184"/>
    <cellStyle name="SAPBEXinputData 2 3 2 3 2 2 3" xfId="14183"/>
    <cellStyle name="SAPBEXinputData 2 3 2 3 2 3" xfId="14182"/>
    <cellStyle name="SAPBEXinputData 2 3 2 3 2 3 2" xfId="14181"/>
    <cellStyle name="SAPBEXinputData 2 3 2 3 2 4" xfId="14180"/>
    <cellStyle name="SAPBEXinputData 2 3 2 3 3" xfId="14179"/>
    <cellStyle name="SAPBEXinputData 2 3 2 4" xfId="14178"/>
    <cellStyle name="SAPBEXinputData 2 3 2 4 2" xfId="14177"/>
    <cellStyle name="SAPBEXinputData 2 3 2 4 2 2" xfId="14176"/>
    <cellStyle name="SAPBEXinputData 2 3 2 4 2 2 2" xfId="14175"/>
    <cellStyle name="SAPBEXinputData 2 3 2 4 2 2 2 2" xfId="14174"/>
    <cellStyle name="SAPBEXinputData 2 3 2 4 2 2 3" xfId="14173"/>
    <cellStyle name="SAPBEXinputData 2 3 2 4 2 3" xfId="14172"/>
    <cellStyle name="SAPBEXinputData 2 3 2 4 2 3 2" xfId="14171"/>
    <cellStyle name="SAPBEXinputData 2 3 2 4 2 4" xfId="14170"/>
    <cellStyle name="SAPBEXinputData 2 3 2 4 3" xfId="14169"/>
    <cellStyle name="SAPBEXinputData 2 3 2 4 3 2" xfId="14168"/>
    <cellStyle name="SAPBEXinputData 2 3 2 4 3 2 2" xfId="14167"/>
    <cellStyle name="SAPBEXinputData 2 3 2 4 3 3" xfId="14166"/>
    <cellStyle name="SAPBEXinputData 2 3 2 4 4" xfId="14165"/>
    <cellStyle name="SAPBEXinputData 2 3 2 4 4 2" xfId="14164"/>
    <cellStyle name="SAPBEXinputData 2 3 2 4 5" xfId="14163"/>
    <cellStyle name="SAPBEXinputData 2 3 2 5" xfId="14162"/>
    <cellStyle name="SAPBEXinputData 2 3 2 5 2" xfId="14161"/>
    <cellStyle name="SAPBEXinputData 2 3 2 5 2 2" xfId="14160"/>
    <cellStyle name="SAPBEXinputData 2 3 2 5 2 2 2" xfId="14159"/>
    <cellStyle name="SAPBEXinputData 2 3 2 5 2 2 2 2" xfId="14158"/>
    <cellStyle name="SAPBEXinputData 2 3 2 5 2 2 3" xfId="14157"/>
    <cellStyle name="SAPBEXinputData 2 3 2 5 2 3" xfId="14156"/>
    <cellStyle name="SAPBEXinputData 2 3 2 5 2 3 2" xfId="14155"/>
    <cellStyle name="SAPBEXinputData 2 3 2 5 2 4" xfId="14154"/>
    <cellStyle name="SAPBEXinputData 2 3 2 5 3" xfId="14153"/>
    <cellStyle name="SAPBEXinputData 2 3 2 5 3 2" xfId="14152"/>
    <cellStyle name="SAPBEXinputData 2 3 2 5 3 2 2" xfId="14151"/>
    <cellStyle name="SAPBEXinputData 2 3 2 5 3 3" xfId="14150"/>
    <cellStyle name="SAPBEXinputData 2 3 2 5 4" xfId="14149"/>
    <cellStyle name="SAPBEXinputData 2 3 2 5 4 2" xfId="14148"/>
    <cellStyle name="SAPBEXinputData 2 3 2 5 5" xfId="14147"/>
    <cellStyle name="SAPBEXinputData 2 3 2 6" xfId="14146"/>
    <cellStyle name="SAPBEXinputData 2 3 2 6 2" xfId="14145"/>
    <cellStyle name="SAPBEXinputData 2 3 2 6 2 2" xfId="14144"/>
    <cellStyle name="SAPBEXinputData 2 3 2 6 2 2 2" xfId="14143"/>
    <cellStyle name="SAPBEXinputData 2 3 2 6 2 2 2 2" xfId="14142"/>
    <cellStyle name="SAPBEXinputData 2 3 2 6 2 2 3" xfId="14141"/>
    <cellStyle name="SAPBEXinputData 2 3 2 6 2 3" xfId="14140"/>
    <cellStyle name="SAPBEXinputData 2 3 2 6 2 3 2" xfId="14139"/>
    <cellStyle name="SAPBEXinputData 2 3 2 6 2 4" xfId="14138"/>
    <cellStyle name="SAPBEXinputData 2 3 2 6 3" xfId="14137"/>
    <cellStyle name="SAPBEXinputData 2 3 2 6 3 2" xfId="14136"/>
    <cellStyle name="SAPBEXinputData 2 3 2 6 3 2 2" xfId="14135"/>
    <cellStyle name="SAPBEXinputData 2 3 2 6 3 3" xfId="14134"/>
    <cellStyle name="SAPBEXinputData 2 3 2 6 4" xfId="14133"/>
    <cellStyle name="SAPBEXinputData 2 3 2 6 4 2" xfId="14132"/>
    <cellStyle name="SAPBEXinputData 2 3 2 6 5" xfId="14131"/>
    <cellStyle name="SAPBEXinputData 2 3 2 7" xfId="14130"/>
    <cellStyle name="SAPBEXinputData 2 3 2 7 2" xfId="14129"/>
    <cellStyle name="SAPBEXinputData 2 3 2 7 2 2" xfId="14128"/>
    <cellStyle name="SAPBEXinputData 2 3 2 7 2 2 2" xfId="14127"/>
    <cellStyle name="SAPBEXinputData 2 3 2 7 2 2 2 2" xfId="14126"/>
    <cellStyle name="SAPBEXinputData 2 3 2 7 2 2 3" xfId="14125"/>
    <cellStyle name="SAPBEXinputData 2 3 2 7 2 3" xfId="14124"/>
    <cellStyle name="SAPBEXinputData 2 3 2 7 2 3 2" xfId="14123"/>
    <cellStyle name="SAPBEXinputData 2 3 2 7 2 4" xfId="14122"/>
    <cellStyle name="SAPBEXinputData 2 3 2 7 3" xfId="14121"/>
    <cellStyle name="SAPBEXinputData 2 3 2 7 3 2" xfId="14120"/>
    <cellStyle name="SAPBEXinputData 2 3 2 7 3 2 2" xfId="14119"/>
    <cellStyle name="SAPBEXinputData 2 3 2 7 3 3" xfId="14118"/>
    <cellStyle name="SAPBEXinputData 2 3 2 7 4" xfId="14117"/>
    <cellStyle name="SAPBEXinputData 2 3 2 7 4 2" xfId="14116"/>
    <cellStyle name="SAPBEXinputData 2 3 2 7 5" xfId="14115"/>
    <cellStyle name="SAPBEXinputData 2 3 2 8" xfId="14114"/>
    <cellStyle name="SAPBEXinputData 2 3 2 8 2" xfId="14113"/>
    <cellStyle name="SAPBEXinputData 2 3 2 8 2 2" xfId="14112"/>
    <cellStyle name="SAPBEXinputData 2 3 2 8 2 2 2" xfId="14111"/>
    <cellStyle name="SAPBEXinputData 2 3 2 8 2 3" xfId="14110"/>
    <cellStyle name="SAPBEXinputData 2 3 2 8 3" xfId="14109"/>
    <cellStyle name="SAPBEXinputData 2 3 2 8 3 2" xfId="14108"/>
    <cellStyle name="SAPBEXinputData 2 3 2 8 4" xfId="14107"/>
    <cellStyle name="SAPBEXinputData 2 3 2 9" xfId="14106"/>
    <cellStyle name="SAPBEXinputData 2 3 2 9 2" xfId="14105"/>
    <cellStyle name="SAPBEXinputData 2 3 2 9 2 2" xfId="14104"/>
    <cellStyle name="SAPBEXinputData 2 3 2 9 3" xfId="14103"/>
    <cellStyle name="SAPBEXinputData 2 3 3" xfId="14102"/>
    <cellStyle name="SAPBEXinputData 2 3 3 2" xfId="14101"/>
    <cellStyle name="SAPBEXinputData 2 3 3 2 2" xfId="14100"/>
    <cellStyle name="SAPBEXinputData 2 3 3 2 2 2" xfId="14099"/>
    <cellStyle name="SAPBEXinputData 2 3 3 2 2 2 2" xfId="14098"/>
    <cellStyle name="SAPBEXinputData 2 3 3 2 2 2 2 2" xfId="14097"/>
    <cellStyle name="SAPBEXinputData 2 3 3 2 2 2 3" xfId="14096"/>
    <cellStyle name="SAPBEXinputData 2 3 3 2 2 3" xfId="14095"/>
    <cellStyle name="SAPBEXinputData 2 3 3 2 2 3 2" xfId="14094"/>
    <cellStyle name="SAPBEXinputData 2 3 3 2 2 4" xfId="14093"/>
    <cellStyle name="SAPBEXinputData 2 3 3 2 3" xfId="14092"/>
    <cellStyle name="SAPBEXinputData 2 3 3 3" xfId="14091"/>
    <cellStyle name="SAPBEXinputData 2 3 3 3 2" xfId="14090"/>
    <cellStyle name="SAPBEXinputData 2 3 3 3 2 2" xfId="14089"/>
    <cellStyle name="SAPBEXinputData 2 3 3 3 2 2 2" xfId="14088"/>
    <cellStyle name="SAPBEXinputData 2 3 3 3 2 2 2 2" xfId="14087"/>
    <cellStyle name="SAPBEXinputData 2 3 3 3 2 2 3" xfId="14086"/>
    <cellStyle name="SAPBEXinputData 2 3 3 3 2 3" xfId="14085"/>
    <cellStyle name="SAPBEXinputData 2 3 3 3 2 3 2" xfId="14084"/>
    <cellStyle name="SAPBEXinputData 2 3 3 3 2 4" xfId="14083"/>
    <cellStyle name="SAPBEXinputData 2 3 3 3 3" xfId="14082"/>
    <cellStyle name="SAPBEXinputData 2 3 3 3 3 2" xfId="14081"/>
    <cellStyle name="SAPBEXinputData 2 3 3 3 3 2 2" xfId="14080"/>
    <cellStyle name="SAPBEXinputData 2 3 3 3 3 3" xfId="14079"/>
    <cellStyle name="SAPBEXinputData 2 3 3 3 4" xfId="14078"/>
    <cellStyle name="SAPBEXinputData 2 3 3 3 4 2" xfId="14077"/>
    <cellStyle name="SAPBEXinputData 2 3 3 3 5" xfId="14076"/>
    <cellStyle name="SAPBEXinputData 2 3 3 4" xfId="14075"/>
    <cellStyle name="SAPBEXinputData 2 3 3 4 2" xfId="14074"/>
    <cellStyle name="SAPBEXinputData 2 3 3 4 2 2" xfId="14073"/>
    <cellStyle name="SAPBEXinputData 2 3 3 4 2 2 2" xfId="14072"/>
    <cellStyle name="SAPBEXinputData 2 3 3 4 2 2 2 2" xfId="14071"/>
    <cellStyle name="SAPBEXinputData 2 3 3 4 2 2 3" xfId="14070"/>
    <cellStyle name="SAPBEXinputData 2 3 3 4 2 3" xfId="14069"/>
    <cellStyle name="SAPBEXinputData 2 3 3 4 2 3 2" xfId="14068"/>
    <cellStyle name="SAPBEXinputData 2 3 3 4 2 4" xfId="14067"/>
    <cellStyle name="SAPBEXinputData 2 3 3 4 3" xfId="14066"/>
    <cellStyle name="SAPBEXinputData 2 3 3 4 3 2" xfId="14065"/>
    <cellStyle name="SAPBEXinputData 2 3 3 4 3 2 2" xfId="14064"/>
    <cellStyle name="SAPBEXinputData 2 3 3 4 3 3" xfId="14063"/>
    <cellStyle name="SAPBEXinputData 2 3 3 4 4" xfId="14062"/>
    <cellStyle name="SAPBEXinputData 2 3 3 4 4 2" xfId="14061"/>
    <cellStyle name="SAPBEXinputData 2 3 3 4 5" xfId="14060"/>
    <cellStyle name="SAPBEXinputData 2 3 3 5" xfId="14059"/>
    <cellStyle name="SAPBEXinputData 2 3 3 5 2" xfId="14058"/>
    <cellStyle name="SAPBEXinputData 2 3 3 5 2 2" xfId="14057"/>
    <cellStyle name="SAPBEXinputData 2 3 3 5 2 2 2" xfId="14056"/>
    <cellStyle name="SAPBEXinputData 2 3 3 5 2 2 2 2" xfId="14055"/>
    <cellStyle name="SAPBEXinputData 2 3 3 5 2 2 3" xfId="14054"/>
    <cellStyle name="SAPBEXinputData 2 3 3 5 2 3" xfId="14053"/>
    <cellStyle name="SAPBEXinputData 2 3 3 5 2 3 2" xfId="14052"/>
    <cellStyle name="SAPBEXinputData 2 3 3 5 2 4" xfId="14051"/>
    <cellStyle name="SAPBEXinputData 2 3 3 5 3" xfId="14050"/>
    <cellStyle name="SAPBEXinputData 2 3 3 5 3 2" xfId="14049"/>
    <cellStyle name="SAPBEXinputData 2 3 3 5 3 2 2" xfId="14048"/>
    <cellStyle name="SAPBEXinputData 2 3 3 5 3 3" xfId="14047"/>
    <cellStyle name="SAPBEXinputData 2 3 3 5 4" xfId="14046"/>
    <cellStyle name="SAPBEXinputData 2 3 3 5 4 2" xfId="14045"/>
    <cellStyle name="SAPBEXinputData 2 3 3 5 5" xfId="14044"/>
    <cellStyle name="SAPBEXinputData 2 3 3 6" xfId="14043"/>
    <cellStyle name="SAPBEXinputData 2 3 3 6 2" xfId="14042"/>
    <cellStyle name="SAPBEXinputData 2 3 3 6 2 2" xfId="14041"/>
    <cellStyle name="SAPBEXinputData 2 3 3 6 2 2 2" xfId="14040"/>
    <cellStyle name="SAPBEXinputData 2 3 3 6 2 2 2 2" xfId="14039"/>
    <cellStyle name="SAPBEXinputData 2 3 3 6 2 2 3" xfId="14038"/>
    <cellStyle name="SAPBEXinputData 2 3 3 6 2 3" xfId="14037"/>
    <cellStyle name="SAPBEXinputData 2 3 3 6 2 3 2" xfId="14036"/>
    <cellStyle name="SAPBEXinputData 2 3 3 6 2 4" xfId="14035"/>
    <cellStyle name="SAPBEXinputData 2 3 3 6 3" xfId="14034"/>
    <cellStyle name="SAPBEXinputData 2 3 3 6 3 2" xfId="14033"/>
    <cellStyle name="SAPBEXinputData 2 3 3 6 3 2 2" xfId="14032"/>
    <cellStyle name="SAPBEXinputData 2 3 3 6 3 3" xfId="14031"/>
    <cellStyle name="SAPBEXinputData 2 3 3 6 4" xfId="14030"/>
    <cellStyle name="SAPBEXinputData 2 3 3 6 4 2" xfId="14029"/>
    <cellStyle name="SAPBEXinputData 2 3 3 6 5" xfId="14028"/>
    <cellStyle name="SAPBEXinputData 2 3 3 7" xfId="14027"/>
    <cellStyle name="SAPBEXinputData 2 3 3 7 2" xfId="14026"/>
    <cellStyle name="SAPBEXinputData 2 3 3 7 2 2" xfId="14025"/>
    <cellStyle name="SAPBEXinputData 2 3 3 7 2 2 2" xfId="14024"/>
    <cellStyle name="SAPBEXinputData 2 3 3 7 2 3" xfId="14023"/>
    <cellStyle name="SAPBEXinputData 2 3 3 7 3" xfId="14022"/>
    <cellStyle name="SAPBEXinputData 2 3 3 7 3 2" xfId="14021"/>
    <cellStyle name="SAPBEXinputData 2 3 3 7 4" xfId="14020"/>
    <cellStyle name="SAPBEXinputData 2 3 3 8" xfId="14019"/>
    <cellStyle name="SAPBEXinputData 2 3 3 8 2" xfId="14018"/>
    <cellStyle name="SAPBEXinputData 2 3 3 8 2 2" xfId="14017"/>
    <cellStyle name="SAPBEXinputData 2 3 3 8 3" xfId="14016"/>
    <cellStyle name="SAPBEXinputData 2 3 3 9" xfId="14015"/>
    <cellStyle name="SAPBEXinputData 2 3 4" xfId="14014"/>
    <cellStyle name="SAPBEXinputData 2 3 4 2" xfId="14013"/>
    <cellStyle name="SAPBEXinputData 2 3 4 2 2" xfId="14012"/>
    <cellStyle name="SAPBEXinputData 2 3 4 2 2 2" xfId="14011"/>
    <cellStyle name="SAPBEXinputData 2 3 4 2 2 2 2" xfId="14010"/>
    <cellStyle name="SAPBEXinputData 2 3 4 2 2 2 2 2" xfId="14009"/>
    <cellStyle name="SAPBEXinputData 2 3 4 2 2 2 3" xfId="14008"/>
    <cellStyle name="SAPBEXinputData 2 3 4 2 2 3" xfId="14007"/>
    <cellStyle name="SAPBEXinputData 2 3 4 2 2 3 2" xfId="14006"/>
    <cellStyle name="SAPBEXinputData 2 3 4 2 2 4" xfId="14005"/>
    <cellStyle name="SAPBEXinputData 2 3 4 2 3" xfId="14004"/>
    <cellStyle name="SAPBEXinputData 2 3 4 2 3 2" xfId="14003"/>
    <cellStyle name="SAPBEXinputData 2 3 4 2 3 2 2" xfId="14002"/>
    <cellStyle name="SAPBEXinputData 2 3 4 2 3 3" xfId="14001"/>
    <cellStyle name="SAPBEXinputData 2 3 4 2 4" xfId="14000"/>
    <cellStyle name="SAPBEXinputData 2 3 4 2 4 2" xfId="13999"/>
    <cellStyle name="SAPBEXinputData 2 3 4 2 5" xfId="13998"/>
    <cellStyle name="SAPBEXinputData 2 3 4 3" xfId="13997"/>
    <cellStyle name="SAPBEXinputData 2 3 4 3 2" xfId="13996"/>
    <cellStyle name="SAPBEXinputData 2 3 4 3 2 2" xfId="13995"/>
    <cellStyle name="SAPBEXinputData 2 3 4 3 2 2 2" xfId="13994"/>
    <cellStyle name="SAPBEXinputData 2 3 4 3 2 3" xfId="13993"/>
    <cellStyle name="SAPBEXinputData 2 3 4 3 3" xfId="13992"/>
    <cellStyle name="SAPBEXinputData 2 3 4 3 3 2" xfId="13991"/>
    <cellStyle name="SAPBEXinputData 2 3 4 3 4" xfId="13990"/>
    <cellStyle name="SAPBEXinputData 2 3 4 4" xfId="13989"/>
    <cellStyle name="SAPBEXinputData 2 4" xfId="13988"/>
    <cellStyle name="SAPBEXinputData 2 4 10" xfId="13987"/>
    <cellStyle name="SAPBEXinputData 2 4 2" xfId="13986"/>
    <cellStyle name="SAPBEXinputData 2 4 2 2" xfId="13985"/>
    <cellStyle name="SAPBEXinputData 2 4 2 2 2" xfId="13984"/>
    <cellStyle name="SAPBEXinputData 2 4 2 2 2 2" xfId="13983"/>
    <cellStyle name="SAPBEXinputData 2 4 2 2 2 2 2" xfId="13982"/>
    <cellStyle name="SAPBEXinputData 2 4 2 2 2 2 2 2" xfId="13981"/>
    <cellStyle name="SAPBEXinputData 2 4 2 2 2 2 3" xfId="13980"/>
    <cellStyle name="SAPBEXinputData 2 4 2 2 2 3" xfId="13979"/>
    <cellStyle name="SAPBEXinputData 2 4 2 2 2 3 2" xfId="13978"/>
    <cellStyle name="SAPBEXinputData 2 4 2 2 2 4" xfId="13977"/>
    <cellStyle name="SAPBEXinputData 2 4 2 2 3" xfId="13976"/>
    <cellStyle name="SAPBEXinputData 2 4 2 3" xfId="13975"/>
    <cellStyle name="SAPBEXinputData 2 4 2 3 2" xfId="13974"/>
    <cellStyle name="SAPBEXinputData 2 4 2 3 2 2" xfId="13973"/>
    <cellStyle name="SAPBEXinputData 2 4 2 3 2 2 2" xfId="13972"/>
    <cellStyle name="SAPBEXinputData 2 4 2 3 2 2 2 2" xfId="13971"/>
    <cellStyle name="SAPBEXinputData 2 4 2 3 2 2 3" xfId="13970"/>
    <cellStyle name="SAPBEXinputData 2 4 2 3 2 3" xfId="13969"/>
    <cellStyle name="SAPBEXinputData 2 4 2 3 2 3 2" xfId="13968"/>
    <cellStyle name="SAPBEXinputData 2 4 2 3 2 4" xfId="13967"/>
    <cellStyle name="SAPBEXinputData 2 4 2 3 3" xfId="13966"/>
    <cellStyle name="SAPBEXinputData 2 4 2 3 3 2" xfId="13965"/>
    <cellStyle name="SAPBEXinputData 2 4 2 3 3 2 2" xfId="13964"/>
    <cellStyle name="SAPBEXinputData 2 4 2 3 3 3" xfId="13963"/>
    <cellStyle name="SAPBEXinputData 2 4 2 3 4" xfId="13962"/>
    <cellStyle name="SAPBEXinputData 2 4 2 3 4 2" xfId="13961"/>
    <cellStyle name="SAPBEXinputData 2 4 2 3 5" xfId="13960"/>
    <cellStyle name="SAPBEXinputData 2 4 2 4" xfId="13959"/>
    <cellStyle name="SAPBEXinputData 2 4 2 4 2" xfId="13958"/>
    <cellStyle name="SAPBEXinputData 2 4 2 4 2 2" xfId="13957"/>
    <cellStyle name="SAPBEXinputData 2 4 2 4 2 2 2" xfId="13956"/>
    <cellStyle name="SAPBEXinputData 2 4 2 4 2 2 2 2" xfId="13955"/>
    <cellStyle name="SAPBEXinputData 2 4 2 4 2 2 3" xfId="13954"/>
    <cellStyle name="SAPBEXinputData 2 4 2 4 2 3" xfId="13953"/>
    <cellStyle name="SAPBEXinputData 2 4 2 4 2 3 2" xfId="13952"/>
    <cellStyle name="SAPBEXinputData 2 4 2 4 2 4" xfId="13951"/>
    <cellStyle name="SAPBEXinputData 2 4 2 4 3" xfId="13950"/>
    <cellStyle name="SAPBEXinputData 2 4 2 4 3 2" xfId="13949"/>
    <cellStyle name="SAPBEXinputData 2 4 2 4 3 2 2" xfId="13948"/>
    <cellStyle name="SAPBEXinputData 2 4 2 4 3 3" xfId="13947"/>
    <cellStyle name="SAPBEXinputData 2 4 2 4 4" xfId="13946"/>
    <cellStyle name="SAPBEXinputData 2 4 2 4 4 2" xfId="13945"/>
    <cellStyle name="SAPBEXinputData 2 4 2 4 5" xfId="13944"/>
    <cellStyle name="SAPBEXinputData 2 4 2 5" xfId="13943"/>
    <cellStyle name="SAPBEXinputData 2 4 2 5 2" xfId="13942"/>
    <cellStyle name="SAPBEXinputData 2 4 2 5 2 2" xfId="13941"/>
    <cellStyle name="SAPBEXinputData 2 4 2 5 2 2 2" xfId="13940"/>
    <cellStyle name="SAPBEXinputData 2 4 2 5 2 2 2 2" xfId="13939"/>
    <cellStyle name="SAPBEXinputData 2 4 2 5 2 2 3" xfId="13938"/>
    <cellStyle name="SAPBEXinputData 2 4 2 5 2 3" xfId="13937"/>
    <cellStyle name="SAPBEXinputData 2 4 2 5 2 3 2" xfId="13936"/>
    <cellStyle name="SAPBEXinputData 2 4 2 5 2 4" xfId="13935"/>
    <cellStyle name="SAPBEXinputData 2 4 2 5 3" xfId="13934"/>
    <cellStyle name="SAPBEXinputData 2 4 2 5 3 2" xfId="13933"/>
    <cellStyle name="SAPBEXinputData 2 4 2 5 3 2 2" xfId="13932"/>
    <cellStyle name="SAPBEXinputData 2 4 2 5 3 3" xfId="13931"/>
    <cellStyle name="SAPBEXinputData 2 4 2 5 4" xfId="13930"/>
    <cellStyle name="SAPBEXinputData 2 4 2 5 4 2" xfId="13929"/>
    <cellStyle name="SAPBEXinputData 2 4 2 5 5" xfId="13928"/>
    <cellStyle name="SAPBEXinputData 2 4 2 6" xfId="13927"/>
    <cellStyle name="SAPBEXinputData 2 4 2 6 2" xfId="13926"/>
    <cellStyle name="SAPBEXinputData 2 4 2 6 2 2" xfId="13925"/>
    <cellStyle name="SAPBEXinputData 2 4 2 6 2 2 2" xfId="13924"/>
    <cellStyle name="SAPBEXinputData 2 4 2 6 2 2 2 2" xfId="13923"/>
    <cellStyle name="SAPBEXinputData 2 4 2 6 2 2 3" xfId="13922"/>
    <cellStyle name="SAPBEXinputData 2 4 2 6 2 3" xfId="13921"/>
    <cellStyle name="SAPBEXinputData 2 4 2 6 2 3 2" xfId="13920"/>
    <cellStyle name="SAPBEXinputData 2 4 2 6 2 4" xfId="13919"/>
    <cellStyle name="SAPBEXinputData 2 4 2 6 3" xfId="13918"/>
    <cellStyle name="SAPBEXinputData 2 4 2 6 3 2" xfId="13917"/>
    <cellStyle name="SAPBEXinputData 2 4 2 6 3 2 2" xfId="13916"/>
    <cellStyle name="SAPBEXinputData 2 4 2 6 3 3" xfId="13915"/>
    <cellStyle name="SAPBEXinputData 2 4 2 6 4" xfId="13914"/>
    <cellStyle name="SAPBEXinputData 2 4 2 6 4 2" xfId="13913"/>
    <cellStyle name="SAPBEXinputData 2 4 2 6 5" xfId="13912"/>
    <cellStyle name="SAPBEXinputData 2 4 2 7" xfId="13911"/>
    <cellStyle name="SAPBEXinputData 2 4 2 7 2" xfId="13910"/>
    <cellStyle name="SAPBEXinputData 2 4 2 7 2 2" xfId="13909"/>
    <cellStyle name="SAPBEXinputData 2 4 2 7 2 2 2" xfId="13908"/>
    <cellStyle name="SAPBEXinputData 2 4 2 7 2 3" xfId="13907"/>
    <cellStyle name="SAPBEXinputData 2 4 2 7 3" xfId="13906"/>
    <cellStyle name="SAPBEXinputData 2 4 2 7 3 2" xfId="13905"/>
    <cellStyle name="SAPBEXinputData 2 4 2 7 4" xfId="13904"/>
    <cellStyle name="SAPBEXinputData 2 4 2 8" xfId="13903"/>
    <cellStyle name="SAPBEXinputData 2 4 2 8 2" xfId="13902"/>
    <cellStyle name="SAPBEXinputData 2 4 2 8 2 2" xfId="13901"/>
    <cellStyle name="SAPBEXinputData 2 4 2 8 3" xfId="13900"/>
    <cellStyle name="SAPBEXinputData 2 4 2 9" xfId="13899"/>
    <cellStyle name="SAPBEXinputData 2 4 3" xfId="13898"/>
    <cellStyle name="SAPBEXinputData 2 4 3 2" xfId="13897"/>
    <cellStyle name="SAPBEXinputData 2 4 3 2 2" xfId="13896"/>
    <cellStyle name="SAPBEXinputData 2 4 3 2 2 2" xfId="13895"/>
    <cellStyle name="SAPBEXinputData 2 4 3 2 2 2 2" xfId="13894"/>
    <cellStyle name="SAPBEXinputData 2 4 3 2 2 3" xfId="13893"/>
    <cellStyle name="SAPBEXinputData 2 4 3 2 3" xfId="13892"/>
    <cellStyle name="SAPBEXinputData 2 4 3 2 3 2" xfId="13891"/>
    <cellStyle name="SAPBEXinputData 2 4 3 2 4" xfId="13890"/>
    <cellStyle name="SAPBEXinputData 2 4 3 3" xfId="13889"/>
    <cellStyle name="SAPBEXinputData 2 4 4" xfId="13888"/>
    <cellStyle name="SAPBEXinputData 2 4 4 2" xfId="13887"/>
    <cellStyle name="SAPBEXinputData 2 4 4 2 2" xfId="13886"/>
    <cellStyle name="SAPBEXinputData 2 4 4 2 2 2" xfId="13885"/>
    <cellStyle name="SAPBEXinputData 2 4 4 2 2 2 2" xfId="13884"/>
    <cellStyle name="SAPBEXinputData 2 4 4 2 2 3" xfId="13883"/>
    <cellStyle name="SAPBEXinputData 2 4 4 2 3" xfId="13882"/>
    <cellStyle name="SAPBEXinputData 2 4 4 2 3 2" xfId="13881"/>
    <cellStyle name="SAPBEXinputData 2 4 4 2 4" xfId="13880"/>
    <cellStyle name="SAPBEXinputData 2 4 4 3" xfId="13879"/>
    <cellStyle name="SAPBEXinputData 2 4 4 3 2" xfId="13878"/>
    <cellStyle name="SAPBEXinputData 2 4 4 3 2 2" xfId="13877"/>
    <cellStyle name="SAPBEXinputData 2 4 4 3 3" xfId="13876"/>
    <cellStyle name="SAPBEXinputData 2 4 4 4" xfId="13875"/>
    <cellStyle name="SAPBEXinputData 2 4 4 4 2" xfId="13874"/>
    <cellStyle name="SAPBEXinputData 2 4 4 5" xfId="13873"/>
    <cellStyle name="SAPBEXinputData 2 4 5" xfId="13872"/>
    <cellStyle name="SAPBEXinputData 2 4 5 2" xfId="13871"/>
    <cellStyle name="SAPBEXinputData 2 4 5 2 2" xfId="13870"/>
    <cellStyle name="SAPBEXinputData 2 4 5 2 2 2" xfId="13869"/>
    <cellStyle name="SAPBEXinputData 2 4 5 2 2 2 2" xfId="13868"/>
    <cellStyle name="SAPBEXinputData 2 4 5 2 2 3" xfId="13867"/>
    <cellStyle name="SAPBEXinputData 2 4 5 2 3" xfId="13866"/>
    <cellStyle name="SAPBEXinputData 2 4 5 2 3 2" xfId="13865"/>
    <cellStyle name="SAPBEXinputData 2 4 5 2 4" xfId="13864"/>
    <cellStyle name="SAPBEXinputData 2 4 5 3" xfId="13863"/>
    <cellStyle name="SAPBEXinputData 2 4 5 3 2" xfId="13862"/>
    <cellStyle name="SAPBEXinputData 2 4 5 3 2 2" xfId="13861"/>
    <cellStyle name="SAPBEXinputData 2 4 5 3 3" xfId="13860"/>
    <cellStyle name="SAPBEXinputData 2 4 5 4" xfId="13859"/>
    <cellStyle name="SAPBEXinputData 2 4 5 4 2" xfId="13858"/>
    <cellStyle name="SAPBEXinputData 2 4 5 5" xfId="13857"/>
    <cellStyle name="SAPBEXinputData 2 4 6" xfId="13856"/>
    <cellStyle name="SAPBEXinputData 2 4 6 2" xfId="13855"/>
    <cellStyle name="SAPBEXinputData 2 4 6 2 2" xfId="13854"/>
    <cellStyle name="SAPBEXinputData 2 4 6 2 2 2" xfId="13853"/>
    <cellStyle name="SAPBEXinputData 2 4 6 2 2 2 2" xfId="13852"/>
    <cellStyle name="SAPBEXinputData 2 4 6 2 2 3" xfId="13851"/>
    <cellStyle name="SAPBEXinputData 2 4 6 2 3" xfId="13850"/>
    <cellStyle name="SAPBEXinputData 2 4 6 2 3 2" xfId="13849"/>
    <cellStyle name="SAPBEXinputData 2 4 6 2 4" xfId="13848"/>
    <cellStyle name="SAPBEXinputData 2 4 6 3" xfId="13847"/>
    <cellStyle name="SAPBEXinputData 2 4 6 3 2" xfId="13846"/>
    <cellStyle name="SAPBEXinputData 2 4 6 3 2 2" xfId="13845"/>
    <cellStyle name="SAPBEXinputData 2 4 6 3 3" xfId="13844"/>
    <cellStyle name="SAPBEXinputData 2 4 6 4" xfId="13843"/>
    <cellStyle name="SAPBEXinputData 2 4 6 4 2" xfId="13842"/>
    <cellStyle name="SAPBEXinputData 2 4 6 5" xfId="13841"/>
    <cellStyle name="SAPBEXinputData 2 4 7" xfId="13840"/>
    <cellStyle name="SAPBEXinputData 2 4 7 2" xfId="13839"/>
    <cellStyle name="SAPBEXinputData 2 4 7 2 2" xfId="13838"/>
    <cellStyle name="SAPBEXinputData 2 4 7 2 2 2" xfId="13837"/>
    <cellStyle name="SAPBEXinputData 2 4 7 2 2 2 2" xfId="13836"/>
    <cellStyle name="SAPBEXinputData 2 4 7 2 2 3" xfId="13835"/>
    <cellStyle name="SAPBEXinputData 2 4 7 2 3" xfId="13834"/>
    <cellStyle name="SAPBEXinputData 2 4 7 2 3 2" xfId="13833"/>
    <cellStyle name="SAPBEXinputData 2 4 7 2 4" xfId="13832"/>
    <cellStyle name="SAPBEXinputData 2 4 7 3" xfId="13831"/>
    <cellStyle name="SAPBEXinputData 2 4 7 3 2" xfId="13830"/>
    <cellStyle name="SAPBEXinputData 2 4 7 3 2 2" xfId="13829"/>
    <cellStyle name="SAPBEXinputData 2 4 7 3 3" xfId="13828"/>
    <cellStyle name="SAPBEXinputData 2 4 7 4" xfId="13827"/>
    <cellStyle name="SAPBEXinputData 2 4 7 4 2" xfId="13826"/>
    <cellStyle name="SAPBEXinputData 2 4 7 5" xfId="13825"/>
    <cellStyle name="SAPBEXinputData 2 4 8" xfId="13824"/>
    <cellStyle name="SAPBEXinputData 2 4 8 2" xfId="13823"/>
    <cellStyle name="SAPBEXinputData 2 4 8 2 2" xfId="13822"/>
    <cellStyle name="SAPBEXinputData 2 4 8 2 2 2" xfId="13821"/>
    <cellStyle name="SAPBEXinputData 2 4 8 2 3" xfId="13820"/>
    <cellStyle name="SAPBEXinputData 2 4 8 3" xfId="13819"/>
    <cellStyle name="SAPBEXinputData 2 4 8 3 2" xfId="13818"/>
    <cellStyle name="SAPBEXinputData 2 4 8 4" xfId="13817"/>
    <cellStyle name="SAPBEXinputData 2 4 9" xfId="13816"/>
    <cellStyle name="SAPBEXinputData 2 4 9 2" xfId="13815"/>
    <cellStyle name="SAPBEXinputData 2 4 9 2 2" xfId="13814"/>
    <cellStyle name="SAPBEXinputData 2 4 9 3" xfId="13813"/>
    <cellStyle name="SAPBEXinputData 2 5" xfId="13812"/>
    <cellStyle name="SAPBEXinputData 2 5 2" xfId="13811"/>
    <cellStyle name="SAPBEXinputData 2 5 2 2" xfId="13810"/>
    <cellStyle name="SAPBEXinputData 2 5 2 2 2" xfId="13809"/>
    <cellStyle name="SAPBEXinputData 2 5 2 2 2 2" xfId="13808"/>
    <cellStyle name="SAPBEXinputData 2 5 2 2 2 2 2" xfId="13807"/>
    <cellStyle name="SAPBEXinputData 2 5 2 2 2 3" xfId="13806"/>
    <cellStyle name="SAPBEXinputData 2 5 2 2 3" xfId="13805"/>
    <cellStyle name="SAPBEXinputData 2 5 2 2 3 2" xfId="13804"/>
    <cellStyle name="SAPBEXinputData 2 5 2 2 4" xfId="13803"/>
    <cellStyle name="SAPBEXinputData 2 5 2 3" xfId="13802"/>
    <cellStyle name="SAPBEXinputData 2 5 3" xfId="13801"/>
    <cellStyle name="SAPBEXinputData 2 5 3 2" xfId="13800"/>
    <cellStyle name="SAPBEXinputData 2 5 3 2 2" xfId="13799"/>
    <cellStyle name="SAPBEXinputData 2 5 3 2 2 2" xfId="13798"/>
    <cellStyle name="SAPBEXinputData 2 5 3 2 2 2 2" xfId="13797"/>
    <cellStyle name="SAPBEXinputData 2 5 3 2 2 3" xfId="13796"/>
    <cellStyle name="SAPBEXinputData 2 5 3 2 3" xfId="13795"/>
    <cellStyle name="SAPBEXinputData 2 5 3 2 3 2" xfId="13794"/>
    <cellStyle name="SAPBEXinputData 2 5 3 2 4" xfId="13793"/>
    <cellStyle name="SAPBEXinputData 2 5 3 3" xfId="13792"/>
    <cellStyle name="SAPBEXinputData 2 5 3 3 2" xfId="13791"/>
    <cellStyle name="SAPBEXinputData 2 5 3 3 2 2" xfId="13790"/>
    <cellStyle name="SAPBEXinputData 2 5 3 3 3" xfId="13789"/>
    <cellStyle name="SAPBEXinputData 2 5 3 4" xfId="13788"/>
    <cellStyle name="SAPBEXinputData 2 5 3 4 2" xfId="13787"/>
    <cellStyle name="SAPBEXinputData 2 5 3 5" xfId="13786"/>
    <cellStyle name="SAPBEXinputData 2 5 4" xfId="13785"/>
    <cellStyle name="SAPBEXinputData 2 5 4 2" xfId="13784"/>
    <cellStyle name="SAPBEXinputData 2 5 4 2 2" xfId="13783"/>
    <cellStyle name="SAPBEXinputData 2 5 4 2 2 2" xfId="13782"/>
    <cellStyle name="SAPBEXinputData 2 5 4 2 2 2 2" xfId="13781"/>
    <cellStyle name="SAPBEXinputData 2 5 4 2 2 3" xfId="13780"/>
    <cellStyle name="SAPBEXinputData 2 5 4 2 3" xfId="13779"/>
    <cellStyle name="SAPBEXinputData 2 5 4 2 3 2" xfId="13778"/>
    <cellStyle name="SAPBEXinputData 2 5 4 2 4" xfId="13777"/>
    <cellStyle name="SAPBEXinputData 2 5 4 3" xfId="13776"/>
    <cellStyle name="SAPBEXinputData 2 5 4 3 2" xfId="13775"/>
    <cellStyle name="SAPBEXinputData 2 5 4 3 2 2" xfId="13774"/>
    <cellStyle name="SAPBEXinputData 2 5 4 3 3" xfId="13773"/>
    <cellStyle name="SAPBEXinputData 2 5 4 4" xfId="13772"/>
    <cellStyle name="SAPBEXinputData 2 5 4 4 2" xfId="13771"/>
    <cellStyle name="SAPBEXinputData 2 5 4 5" xfId="13770"/>
    <cellStyle name="SAPBEXinputData 2 5 5" xfId="13769"/>
    <cellStyle name="SAPBEXinputData 2 5 5 2" xfId="13768"/>
    <cellStyle name="SAPBEXinputData 2 5 5 2 2" xfId="13767"/>
    <cellStyle name="SAPBEXinputData 2 5 5 2 2 2" xfId="13766"/>
    <cellStyle name="SAPBEXinputData 2 5 5 2 2 2 2" xfId="13765"/>
    <cellStyle name="SAPBEXinputData 2 5 5 2 2 3" xfId="13764"/>
    <cellStyle name="SAPBEXinputData 2 5 5 2 3" xfId="13763"/>
    <cellStyle name="SAPBEXinputData 2 5 5 2 3 2" xfId="13762"/>
    <cellStyle name="SAPBEXinputData 2 5 5 2 4" xfId="13761"/>
    <cellStyle name="SAPBEXinputData 2 5 5 3" xfId="13760"/>
    <cellStyle name="SAPBEXinputData 2 5 5 3 2" xfId="13759"/>
    <cellStyle name="SAPBEXinputData 2 5 5 3 2 2" xfId="13758"/>
    <cellStyle name="SAPBEXinputData 2 5 5 3 3" xfId="13757"/>
    <cellStyle name="SAPBEXinputData 2 5 5 4" xfId="13756"/>
    <cellStyle name="SAPBEXinputData 2 5 5 4 2" xfId="13755"/>
    <cellStyle name="SAPBEXinputData 2 5 5 5" xfId="13754"/>
    <cellStyle name="SAPBEXinputData 2 5 6" xfId="13753"/>
    <cellStyle name="SAPBEXinputData 2 5 6 2" xfId="13752"/>
    <cellStyle name="SAPBEXinputData 2 5 6 2 2" xfId="13751"/>
    <cellStyle name="SAPBEXinputData 2 5 6 2 2 2" xfId="13750"/>
    <cellStyle name="SAPBEXinputData 2 5 6 2 2 2 2" xfId="13749"/>
    <cellStyle name="SAPBEXinputData 2 5 6 2 2 3" xfId="13748"/>
    <cellStyle name="SAPBEXinputData 2 5 6 2 3" xfId="13747"/>
    <cellStyle name="SAPBEXinputData 2 5 6 2 3 2" xfId="13746"/>
    <cellStyle name="SAPBEXinputData 2 5 6 2 4" xfId="13745"/>
    <cellStyle name="SAPBEXinputData 2 5 6 3" xfId="13744"/>
    <cellStyle name="SAPBEXinputData 2 5 6 3 2" xfId="13743"/>
    <cellStyle name="SAPBEXinputData 2 5 6 3 2 2" xfId="13742"/>
    <cellStyle name="SAPBEXinputData 2 5 6 3 3" xfId="13741"/>
    <cellStyle name="SAPBEXinputData 2 5 6 4" xfId="13740"/>
    <cellStyle name="SAPBEXinputData 2 5 6 4 2" xfId="13739"/>
    <cellStyle name="SAPBEXinputData 2 5 6 5" xfId="13738"/>
    <cellStyle name="SAPBEXinputData 2 5 7" xfId="13737"/>
    <cellStyle name="SAPBEXinputData 2 5 7 2" xfId="13736"/>
    <cellStyle name="SAPBEXinputData 2 5 7 2 2" xfId="13735"/>
    <cellStyle name="SAPBEXinputData 2 5 7 2 2 2" xfId="13734"/>
    <cellStyle name="SAPBEXinputData 2 5 7 2 3" xfId="13733"/>
    <cellStyle name="SAPBEXinputData 2 5 7 3" xfId="13732"/>
    <cellStyle name="SAPBEXinputData 2 5 7 3 2" xfId="13731"/>
    <cellStyle name="SAPBEXinputData 2 5 7 4" xfId="13730"/>
    <cellStyle name="SAPBEXinputData 2 5 8" xfId="13729"/>
    <cellStyle name="SAPBEXinputData 2 5 8 2" xfId="13728"/>
    <cellStyle name="SAPBEXinputData 2 5 8 2 2" xfId="13727"/>
    <cellStyle name="SAPBEXinputData 2 5 8 3" xfId="13726"/>
    <cellStyle name="SAPBEXinputData 2 5 9" xfId="13725"/>
    <cellStyle name="SAPBEXinputData 2 6" xfId="13724"/>
    <cellStyle name="SAPBEXinputData 2 6 2" xfId="13723"/>
    <cellStyle name="SAPBEXinputData 2 6 2 2" xfId="13722"/>
    <cellStyle name="SAPBEXinputData 2 6 2 2 2" xfId="13721"/>
    <cellStyle name="SAPBEXinputData 2 6 2 2 2 2" xfId="13720"/>
    <cellStyle name="SAPBEXinputData 2 6 2 2 2 2 2" xfId="13719"/>
    <cellStyle name="SAPBEXinputData 2 6 2 2 2 3" xfId="13718"/>
    <cellStyle name="SAPBEXinputData 2 6 2 2 3" xfId="13717"/>
    <cellStyle name="SAPBEXinputData 2 6 2 2 3 2" xfId="13716"/>
    <cellStyle name="SAPBEXinputData 2 6 2 2 4" xfId="13715"/>
    <cellStyle name="SAPBEXinputData 2 6 2 3" xfId="13714"/>
    <cellStyle name="SAPBEXinputData 2 6 2 3 2" xfId="13713"/>
    <cellStyle name="SAPBEXinputData 2 6 2 3 2 2" xfId="13712"/>
    <cellStyle name="SAPBEXinputData 2 6 2 3 3" xfId="13711"/>
    <cellStyle name="SAPBEXinputData 2 6 2 4" xfId="13710"/>
    <cellStyle name="SAPBEXinputData 2 6 2 4 2" xfId="13709"/>
    <cellStyle name="SAPBEXinputData 2 6 2 5" xfId="13708"/>
    <cellStyle name="SAPBEXinputData 2 6 3" xfId="13707"/>
    <cellStyle name="SAPBEXinputData 2 6 3 2" xfId="13706"/>
    <cellStyle name="SAPBEXinputData 2 6 3 2 2" xfId="13705"/>
    <cellStyle name="SAPBEXinputData 2 6 3 2 2 2" xfId="13704"/>
    <cellStyle name="SAPBEXinputData 2 6 3 2 3" xfId="13703"/>
    <cellStyle name="SAPBEXinputData 2 6 3 3" xfId="13702"/>
    <cellStyle name="SAPBEXinputData 2 6 3 3 2" xfId="13701"/>
    <cellStyle name="SAPBEXinputData 2 6 3 4" xfId="13700"/>
    <cellStyle name="SAPBEXinputData 2 6 4" xfId="13699"/>
    <cellStyle name="SAPBEXinputData 3" xfId="13698"/>
    <cellStyle name="SAPBEXinputData 3 2" xfId="13697"/>
    <cellStyle name="SAPBEXinputData 3 2 2" xfId="13696"/>
    <cellStyle name="SAPBEXinputData 3 2 2 10" xfId="13695"/>
    <cellStyle name="SAPBEXinputData 3 2 2 2" xfId="13694"/>
    <cellStyle name="SAPBEXinputData 3 2 2 2 2" xfId="13693"/>
    <cellStyle name="SAPBEXinputData 3 2 2 2 2 2" xfId="13692"/>
    <cellStyle name="SAPBEXinputData 3 2 2 2 2 2 2" xfId="13691"/>
    <cellStyle name="SAPBEXinputData 3 2 2 2 2 2 2 2" xfId="13690"/>
    <cellStyle name="SAPBEXinputData 3 2 2 2 2 2 2 2 2" xfId="13689"/>
    <cellStyle name="SAPBEXinputData 3 2 2 2 2 2 2 3" xfId="13688"/>
    <cellStyle name="SAPBEXinputData 3 2 2 2 2 2 3" xfId="13687"/>
    <cellStyle name="SAPBEXinputData 3 2 2 2 2 2 3 2" xfId="13686"/>
    <cellStyle name="SAPBEXinputData 3 2 2 2 2 2 4" xfId="13685"/>
    <cellStyle name="SAPBEXinputData 3 2 2 2 2 3" xfId="13684"/>
    <cellStyle name="SAPBEXinputData 3 2 2 2 3" xfId="13683"/>
    <cellStyle name="SAPBEXinputData 3 2 2 2 3 2" xfId="13682"/>
    <cellStyle name="SAPBEXinputData 3 2 2 2 3 2 2" xfId="13681"/>
    <cellStyle name="SAPBEXinputData 3 2 2 2 3 2 2 2" xfId="13680"/>
    <cellStyle name="SAPBEXinputData 3 2 2 2 3 2 2 2 2" xfId="13679"/>
    <cellStyle name="SAPBEXinputData 3 2 2 2 3 2 2 3" xfId="13678"/>
    <cellStyle name="SAPBEXinputData 3 2 2 2 3 2 3" xfId="13677"/>
    <cellStyle name="SAPBEXinputData 3 2 2 2 3 2 3 2" xfId="13676"/>
    <cellStyle name="SAPBEXinputData 3 2 2 2 3 2 4" xfId="13675"/>
    <cellStyle name="SAPBEXinputData 3 2 2 2 3 3" xfId="13674"/>
    <cellStyle name="SAPBEXinputData 3 2 2 2 3 3 2" xfId="13673"/>
    <cellStyle name="SAPBEXinputData 3 2 2 2 3 3 2 2" xfId="13672"/>
    <cellStyle name="SAPBEXinputData 3 2 2 2 3 3 3" xfId="13671"/>
    <cellStyle name="SAPBEXinputData 3 2 2 2 3 4" xfId="13670"/>
    <cellStyle name="SAPBEXinputData 3 2 2 2 3 4 2" xfId="13669"/>
    <cellStyle name="SAPBEXinputData 3 2 2 2 3 5" xfId="13668"/>
    <cellStyle name="SAPBEXinputData 3 2 2 2 4" xfId="13667"/>
    <cellStyle name="SAPBEXinputData 3 2 2 2 4 2" xfId="13666"/>
    <cellStyle name="SAPBEXinputData 3 2 2 2 4 2 2" xfId="13665"/>
    <cellStyle name="SAPBEXinputData 3 2 2 2 4 2 2 2" xfId="13664"/>
    <cellStyle name="SAPBEXinputData 3 2 2 2 4 2 2 2 2" xfId="13663"/>
    <cellStyle name="SAPBEXinputData 3 2 2 2 4 2 2 3" xfId="13662"/>
    <cellStyle name="SAPBEXinputData 3 2 2 2 4 2 3" xfId="13661"/>
    <cellStyle name="SAPBEXinputData 3 2 2 2 4 2 3 2" xfId="13660"/>
    <cellStyle name="SAPBEXinputData 3 2 2 2 4 2 4" xfId="13659"/>
    <cellStyle name="SAPBEXinputData 3 2 2 2 4 3" xfId="13658"/>
    <cellStyle name="SAPBEXinputData 3 2 2 2 4 3 2" xfId="13657"/>
    <cellStyle name="SAPBEXinputData 3 2 2 2 4 3 2 2" xfId="13656"/>
    <cellStyle name="SAPBEXinputData 3 2 2 2 4 3 3" xfId="13655"/>
    <cellStyle name="SAPBEXinputData 3 2 2 2 4 4" xfId="13654"/>
    <cellStyle name="SAPBEXinputData 3 2 2 2 4 4 2" xfId="13653"/>
    <cellStyle name="SAPBEXinputData 3 2 2 2 4 5" xfId="13652"/>
    <cellStyle name="SAPBEXinputData 3 2 2 2 5" xfId="13651"/>
    <cellStyle name="SAPBEXinputData 3 2 2 2 5 2" xfId="13650"/>
    <cellStyle name="SAPBEXinputData 3 2 2 2 5 2 2" xfId="13649"/>
    <cellStyle name="SAPBEXinputData 3 2 2 2 5 2 2 2" xfId="13648"/>
    <cellStyle name="SAPBEXinputData 3 2 2 2 5 2 2 2 2" xfId="13647"/>
    <cellStyle name="SAPBEXinputData 3 2 2 2 5 2 2 3" xfId="13646"/>
    <cellStyle name="SAPBEXinputData 3 2 2 2 5 2 3" xfId="13645"/>
    <cellStyle name="SAPBEXinputData 3 2 2 2 5 2 3 2" xfId="13644"/>
    <cellStyle name="SAPBEXinputData 3 2 2 2 5 2 4" xfId="13643"/>
    <cellStyle name="SAPBEXinputData 3 2 2 2 5 3" xfId="13642"/>
    <cellStyle name="SAPBEXinputData 3 2 2 2 5 3 2" xfId="13641"/>
    <cellStyle name="SAPBEXinputData 3 2 2 2 5 3 2 2" xfId="13640"/>
    <cellStyle name="SAPBEXinputData 3 2 2 2 5 3 3" xfId="13639"/>
    <cellStyle name="SAPBEXinputData 3 2 2 2 5 4" xfId="13638"/>
    <cellStyle name="SAPBEXinputData 3 2 2 2 5 4 2" xfId="13637"/>
    <cellStyle name="SAPBEXinputData 3 2 2 2 5 5" xfId="13636"/>
    <cellStyle name="SAPBEXinputData 3 2 2 2 6" xfId="13635"/>
    <cellStyle name="SAPBEXinputData 3 2 2 2 6 2" xfId="13634"/>
    <cellStyle name="SAPBEXinputData 3 2 2 2 6 2 2" xfId="13633"/>
    <cellStyle name="SAPBEXinputData 3 2 2 2 6 2 2 2" xfId="13632"/>
    <cellStyle name="SAPBEXinputData 3 2 2 2 6 2 2 2 2" xfId="13631"/>
    <cellStyle name="SAPBEXinputData 3 2 2 2 6 2 2 3" xfId="13630"/>
    <cellStyle name="SAPBEXinputData 3 2 2 2 6 2 3" xfId="13629"/>
    <cellStyle name="SAPBEXinputData 3 2 2 2 6 2 3 2" xfId="13628"/>
    <cellStyle name="SAPBEXinputData 3 2 2 2 6 2 4" xfId="13627"/>
    <cellStyle name="SAPBEXinputData 3 2 2 2 6 3" xfId="13626"/>
    <cellStyle name="SAPBEXinputData 3 2 2 2 6 3 2" xfId="13625"/>
    <cellStyle name="SAPBEXinputData 3 2 2 2 6 3 2 2" xfId="13624"/>
    <cellStyle name="SAPBEXinputData 3 2 2 2 6 3 3" xfId="13623"/>
    <cellStyle name="SAPBEXinputData 3 2 2 2 6 4" xfId="13622"/>
    <cellStyle name="SAPBEXinputData 3 2 2 2 6 4 2" xfId="13621"/>
    <cellStyle name="SAPBEXinputData 3 2 2 2 6 5" xfId="13620"/>
    <cellStyle name="SAPBEXinputData 3 2 2 2 7" xfId="13619"/>
    <cellStyle name="SAPBEXinputData 3 2 2 2 7 2" xfId="13618"/>
    <cellStyle name="SAPBEXinputData 3 2 2 2 7 2 2" xfId="13617"/>
    <cellStyle name="SAPBEXinputData 3 2 2 2 7 2 2 2" xfId="13616"/>
    <cellStyle name="SAPBEXinputData 3 2 2 2 7 2 3" xfId="13615"/>
    <cellStyle name="SAPBEXinputData 3 2 2 2 7 3" xfId="13614"/>
    <cellStyle name="SAPBEXinputData 3 2 2 2 7 3 2" xfId="13613"/>
    <cellStyle name="SAPBEXinputData 3 2 2 2 7 4" xfId="13612"/>
    <cellStyle name="SAPBEXinputData 3 2 2 2 8" xfId="13611"/>
    <cellStyle name="SAPBEXinputData 3 2 2 2 8 2" xfId="13610"/>
    <cellStyle name="SAPBEXinputData 3 2 2 2 8 2 2" xfId="13609"/>
    <cellStyle name="SAPBEXinputData 3 2 2 2 8 3" xfId="13608"/>
    <cellStyle name="SAPBEXinputData 3 2 2 2 9" xfId="13607"/>
    <cellStyle name="SAPBEXinputData 3 2 2 3" xfId="13606"/>
    <cellStyle name="SAPBEXinputData 3 2 2 3 2" xfId="13605"/>
    <cellStyle name="SAPBEXinputData 3 2 2 3 2 2" xfId="13604"/>
    <cellStyle name="SAPBEXinputData 3 2 2 3 2 2 2" xfId="13603"/>
    <cellStyle name="SAPBEXinputData 3 2 2 3 2 2 2 2" xfId="13602"/>
    <cellStyle name="SAPBEXinputData 3 2 2 3 2 2 3" xfId="13601"/>
    <cellStyle name="SAPBEXinputData 3 2 2 3 2 3" xfId="13600"/>
    <cellStyle name="SAPBEXinputData 3 2 2 3 2 3 2" xfId="13599"/>
    <cellStyle name="SAPBEXinputData 3 2 2 3 2 4" xfId="13598"/>
    <cellStyle name="SAPBEXinputData 3 2 2 3 3" xfId="13597"/>
    <cellStyle name="SAPBEXinputData 3 2 2 4" xfId="13596"/>
    <cellStyle name="SAPBEXinputData 3 2 2 4 2" xfId="13595"/>
    <cellStyle name="SAPBEXinputData 3 2 2 4 2 2" xfId="13594"/>
    <cellStyle name="SAPBEXinputData 3 2 2 4 2 2 2" xfId="13593"/>
    <cellStyle name="SAPBEXinputData 3 2 2 4 2 2 2 2" xfId="13592"/>
    <cellStyle name="SAPBEXinputData 3 2 2 4 2 2 3" xfId="13591"/>
    <cellStyle name="SAPBEXinputData 3 2 2 4 2 3" xfId="13590"/>
    <cellStyle name="SAPBEXinputData 3 2 2 4 2 3 2" xfId="13589"/>
    <cellStyle name="SAPBEXinputData 3 2 2 4 2 4" xfId="13588"/>
    <cellStyle name="SAPBEXinputData 3 2 2 4 3" xfId="13587"/>
    <cellStyle name="SAPBEXinputData 3 2 2 4 3 2" xfId="13586"/>
    <cellStyle name="SAPBEXinputData 3 2 2 4 3 2 2" xfId="13585"/>
    <cellStyle name="SAPBEXinputData 3 2 2 4 3 3" xfId="13584"/>
    <cellStyle name="SAPBEXinputData 3 2 2 4 4" xfId="13583"/>
    <cellStyle name="SAPBEXinputData 3 2 2 4 4 2" xfId="13582"/>
    <cellStyle name="SAPBEXinputData 3 2 2 4 5" xfId="13581"/>
    <cellStyle name="SAPBEXinputData 3 2 2 5" xfId="13580"/>
    <cellStyle name="SAPBEXinputData 3 2 2 5 2" xfId="13579"/>
    <cellStyle name="SAPBEXinputData 3 2 2 5 2 2" xfId="13578"/>
    <cellStyle name="SAPBEXinputData 3 2 2 5 2 2 2" xfId="13577"/>
    <cellStyle name="SAPBEXinputData 3 2 2 5 2 2 2 2" xfId="13576"/>
    <cellStyle name="SAPBEXinputData 3 2 2 5 2 2 3" xfId="13575"/>
    <cellStyle name="SAPBEXinputData 3 2 2 5 2 3" xfId="13574"/>
    <cellStyle name="SAPBEXinputData 3 2 2 5 2 3 2" xfId="13573"/>
    <cellStyle name="SAPBEXinputData 3 2 2 5 2 4" xfId="13572"/>
    <cellStyle name="SAPBEXinputData 3 2 2 5 3" xfId="13571"/>
    <cellStyle name="SAPBEXinputData 3 2 2 5 3 2" xfId="13570"/>
    <cellStyle name="SAPBEXinputData 3 2 2 5 3 2 2" xfId="13569"/>
    <cellStyle name="SAPBEXinputData 3 2 2 5 3 3" xfId="13568"/>
    <cellStyle name="SAPBEXinputData 3 2 2 5 4" xfId="13567"/>
    <cellStyle name="SAPBEXinputData 3 2 2 5 4 2" xfId="13566"/>
    <cellStyle name="SAPBEXinputData 3 2 2 5 5" xfId="13565"/>
    <cellStyle name="SAPBEXinputData 3 2 2 6" xfId="13564"/>
    <cellStyle name="SAPBEXinputData 3 2 2 6 2" xfId="13563"/>
    <cellStyle name="SAPBEXinputData 3 2 2 6 2 2" xfId="13562"/>
    <cellStyle name="SAPBEXinputData 3 2 2 6 2 2 2" xfId="13561"/>
    <cellStyle name="SAPBEXinputData 3 2 2 6 2 2 2 2" xfId="13560"/>
    <cellStyle name="SAPBEXinputData 3 2 2 6 2 2 3" xfId="13559"/>
    <cellStyle name="SAPBEXinputData 3 2 2 6 2 3" xfId="13558"/>
    <cellStyle name="SAPBEXinputData 3 2 2 6 2 3 2" xfId="13557"/>
    <cellStyle name="SAPBEXinputData 3 2 2 6 2 4" xfId="13556"/>
    <cellStyle name="SAPBEXinputData 3 2 2 6 3" xfId="13555"/>
    <cellStyle name="SAPBEXinputData 3 2 2 6 3 2" xfId="13554"/>
    <cellStyle name="SAPBEXinputData 3 2 2 6 3 2 2" xfId="13553"/>
    <cellStyle name="SAPBEXinputData 3 2 2 6 3 3" xfId="13552"/>
    <cellStyle name="SAPBEXinputData 3 2 2 6 4" xfId="13551"/>
    <cellStyle name="SAPBEXinputData 3 2 2 6 4 2" xfId="13550"/>
    <cellStyle name="SAPBEXinputData 3 2 2 6 5" xfId="13549"/>
    <cellStyle name="SAPBEXinputData 3 2 2 7" xfId="13548"/>
    <cellStyle name="SAPBEXinputData 3 2 2 7 2" xfId="13547"/>
    <cellStyle name="SAPBEXinputData 3 2 2 7 2 2" xfId="13546"/>
    <cellStyle name="SAPBEXinputData 3 2 2 7 2 2 2" xfId="13545"/>
    <cellStyle name="SAPBEXinputData 3 2 2 7 2 2 2 2" xfId="13544"/>
    <cellStyle name="SAPBEXinputData 3 2 2 7 2 2 3" xfId="13543"/>
    <cellStyle name="SAPBEXinputData 3 2 2 7 2 3" xfId="13542"/>
    <cellStyle name="SAPBEXinputData 3 2 2 7 2 3 2" xfId="13541"/>
    <cellStyle name="SAPBEXinputData 3 2 2 7 2 4" xfId="13540"/>
    <cellStyle name="SAPBEXinputData 3 2 2 7 3" xfId="13539"/>
    <cellStyle name="SAPBEXinputData 3 2 2 7 3 2" xfId="13538"/>
    <cellStyle name="SAPBEXinputData 3 2 2 7 3 2 2" xfId="13537"/>
    <cellStyle name="SAPBEXinputData 3 2 2 7 3 3" xfId="13536"/>
    <cellStyle name="SAPBEXinputData 3 2 2 7 4" xfId="13535"/>
    <cellStyle name="SAPBEXinputData 3 2 2 7 4 2" xfId="13534"/>
    <cellStyle name="SAPBEXinputData 3 2 2 7 5" xfId="13533"/>
    <cellStyle name="SAPBEXinputData 3 2 2 8" xfId="13532"/>
    <cellStyle name="SAPBEXinputData 3 2 2 8 2" xfId="13531"/>
    <cellStyle name="SAPBEXinputData 3 2 2 8 2 2" xfId="13530"/>
    <cellStyle name="SAPBEXinputData 3 2 2 8 2 2 2" xfId="13529"/>
    <cellStyle name="SAPBEXinputData 3 2 2 8 2 3" xfId="13528"/>
    <cellStyle name="SAPBEXinputData 3 2 2 8 3" xfId="13527"/>
    <cellStyle name="SAPBEXinputData 3 2 2 8 3 2" xfId="13526"/>
    <cellStyle name="SAPBEXinputData 3 2 2 8 4" xfId="13525"/>
    <cellStyle name="SAPBEXinputData 3 2 2 9" xfId="13524"/>
    <cellStyle name="SAPBEXinputData 3 2 2 9 2" xfId="13523"/>
    <cellStyle name="SAPBEXinputData 3 2 2 9 2 2" xfId="13522"/>
    <cellStyle name="SAPBEXinputData 3 2 2 9 3" xfId="13521"/>
    <cellStyle name="SAPBEXinputData 3 2 3" xfId="13520"/>
    <cellStyle name="SAPBEXinputData 3 2 3 2" xfId="13519"/>
    <cellStyle name="SAPBEXinputData 3 2 3 2 2" xfId="13518"/>
    <cellStyle name="SAPBEXinputData 3 2 3 2 2 2" xfId="13517"/>
    <cellStyle name="SAPBEXinputData 3 2 3 2 2 2 2" xfId="13516"/>
    <cellStyle name="SAPBEXinputData 3 2 3 2 2 2 2 2" xfId="13515"/>
    <cellStyle name="SAPBEXinputData 3 2 3 2 2 2 3" xfId="13514"/>
    <cellStyle name="SAPBEXinputData 3 2 3 2 2 3" xfId="13513"/>
    <cellStyle name="SAPBEXinputData 3 2 3 2 2 3 2" xfId="13512"/>
    <cellStyle name="SAPBEXinputData 3 2 3 2 2 4" xfId="13511"/>
    <cellStyle name="SAPBEXinputData 3 2 3 2 3" xfId="13510"/>
    <cellStyle name="SAPBEXinputData 3 2 3 3" xfId="13509"/>
    <cellStyle name="SAPBEXinputData 3 2 3 3 2" xfId="13508"/>
    <cellStyle name="SAPBEXinputData 3 2 3 3 2 2" xfId="13507"/>
    <cellStyle name="SAPBEXinputData 3 2 3 3 2 2 2" xfId="13506"/>
    <cellStyle name="SAPBEXinputData 3 2 3 3 2 2 2 2" xfId="13505"/>
    <cellStyle name="SAPBEXinputData 3 2 3 3 2 2 3" xfId="13504"/>
    <cellStyle name="SAPBEXinputData 3 2 3 3 2 3" xfId="13503"/>
    <cellStyle name="SAPBEXinputData 3 2 3 3 2 3 2" xfId="13502"/>
    <cellStyle name="SAPBEXinputData 3 2 3 3 2 4" xfId="13501"/>
    <cellStyle name="SAPBEXinputData 3 2 3 3 3" xfId="13500"/>
    <cellStyle name="SAPBEXinputData 3 2 3 3 3 2" xfId="13499"/>
    <cellStyle name="SAPBEXinputData 3 2 3 3 3 2 2" xfId="13498"/>
    <cellStyle name="SAPBEXinputData 3 2 3 3 3 3" xfId="13497"/>
    <cellStyle name="SAPBEXinputData 3 2 3 3 4" xfId="13496"/>
    <cellStyle name="SAPBEXinputData 3 2 3 3 4 2" xfId="13495"/>
    <cellStyle name="SAPBEXinputData 3 2 3 3 5" xfId="13494"/>
    <cellStyle name="SAPBEXinputData 3 2 3 4" xfId="13493"/>
    <cellStyle name="SAPBEXinputData 3 2 3 4 2" xfId="13492"/>
    <cellStyle name="SAPBEXinputData 3 2 3 4 2 2" xfId="13491"/>
    <cellStyle name="SAPBEXinputData 3 2 3 4 2 2 2" xfId="13490"/>
    <cellStyle name="SAPBEXinputData 3 2 3 4 2 2 2 2" xfId="13489"/>
    <cellStyle name="SAPBEXinputData 3 2 3 4 2 2 3" xfId="13488"/>
    <cellStyle name="SAPBEXinputData 3 2 3 4 2 3" xfId="13487"/>
    <cellStyle name="SAPBEXinputData 3 2 3 4 2 3 2" xfId="13486"/>
    <cellStyle name="SAPBEXinputData 3 2 3 4 2 4" xfId="13485"/>
    <cellStyle name="SAPBEXinputData 3 2 3 4 3" xfId="13484"/>
    <cellStyle name="SAPBEXinputData 3 2 3 4 3 2" xfId="13483"/>
    <cellStyle name="SAPBEXinputData 3 2 3 4 3 2 2" xfId="13482"/>
    <cellStyle name="SAPBEXinputData 3 2 3 4 3 3" xfId="13481"/>
    <cellStyle name="SAPBEXinputData 3 2 3 4 4" xfId="13480"/>
    <cellStyle name="SAPBEXinputData 3 2 3 4 4 2" xfId="13479"/>
    <cellStyle name="SAPBEXinputData 3 2 3 4 5" xfId="13478"/>
    <cellStyle name="SAPBEXinputData 3 2 3 5" xfId="13477"/>
    <cellStyle name="SAPBEXinputData 3 2 3 5 2" xfId="13476"/>
    <cellStyle name="SAPBEXinputData 3 2 3 5 2 2" xfId="13475"/>
    <cellStyle name="SAPBEXinputData 3 2 3 5 2 2 2" xfId="13474"/>
    <cellStyle name="SAPBEXinputData 3 2 3 5 2 2 2 2" xfId="13473"/>
    <cellStyle name="SAPBEXinputData 3 2 3 5 2 2 3" xfId="13472"/>
    <cellStyle name="SAPBEXinputData 3 2 3 5 2 3" xfId="13471"/>
    <cellStyle name="SAPBEXinputData 3 2 3 5 2 3 2" xfId="13470"/>
    <cellStyle name="SAPBEXinputData 3 2 3 5 2 4" xfId="13469"/>
    <cellStyle name="SAPBEXinputData 3 2 3 5 3" xfId="13468"/>
    <cellStyle name="SAPBEXinputData 3 2 3 5 3 2" xfId="13467"/>
    <cellStyle name="SAPBEXinputData 3 2 3 5 3 2 2" xfId="13466"/>
    <cellStyle name="SAPBEXinputData 3 2 3 5 3 3" xfId="13465"/>
    <cellStyle name="SAPBEXinputData 3 2 3 5 4" xfId="13464"/>
    <cellStyle name="SAPBEXinputData 3 2 3 5 4 2" xfId="13463"/>
    <cellStyle name="SAPBEXinputData 3 2 3 5 5" xfId="13462"/>
    <cellStyle name="SAPBEXinputData 3 2 3 6" xfId="13461"/>
    <cellStyle name="SAPBEXinputData 3 2 3 6 2" xfId="13460"/>
    <cellStyle name="SAPBEXinputData 3 2 3 6 2 2" xfId="13459"/>
    <cellStyle name="SAPBEXinputData 3 2 3 6 2 2 2" xfId="13458"/>
    <cellStyle name="SAPBEXinputData 3 2 3 6 2 2 2 2" xfId="13457"/>
    <cellStyle name="SAPBEXinputData 3 2 3 6 2 2 3" xfId="13456"/>
    <cellStyle name="SAPBEXinputData 3 2 3 6 2 3" xfId="13455"/>
    <cellStyle name="SAPBEXinputData 3 2 3 6 2 3 2" xfId="13454"/>
    <cellStyle name="SAPBEXinputData 3 2 3 6 2 4" xfId="13453"/>
    <cellStyle name="SAPBEXinputData 3 2 3 6 3" xfId="13452"/>
    <cellStyle name="SAPBEXinputData 3 2 3 6 3 2" xfId="13451"/>
    <cellStyle name="SAPBEXinputData 3 2 3 6 3 2 2" xfId="13450"/>
    <cellStyle name="SAPBEXinputData 3 2 3 6 3 3" xfId="13449"/>
    <cellStyle name="SAPBEXinputData 3 2 3 6 4" xfId="13448"/>
    <cellStyle name="SAPBEXinputData 3 2 3 6 4 2" xfId="13447"/>
    <cellStyle name="SAPBEXinputData 3 2 3 6 5" xfId="13446"/>
    <cellStyle name="SAPBEXinputData 3 2 3 7" xfId="13445"/>
    <cellStyle name="SAPBEXinputData 3 2 3 7 2" xfId="13444"/>
    <cellStyle name="SAPBEXinputData 3 2 3 7 2 2" xfId="13443"/>
    <cellStyle name="SAPBEXinputData 3 2 3 7 2 2 2" xfId="13442"/>
    <cellStyle name="SAPBEXinputData 3 2 3 7 2 3" xfId="13441"/>
    <cellStyle name="SAPBEXinputData 3 2 3 7 3" xfId="13440"/>
    <cellStyle name="SAPBEXinputData 3 2 3 7 3 2" xfId="13439"/>
    <cellStyle name="SAPBEXinputData 3 2 3 7 4" xfId="13438"/>
    <cellStyle name="SAPBEXinputData 3 2 3 8" xfId="13437"/>
    <cellStyle name="SAPBEXinputData 3 2 3 8 2" xfId="13436"/>
    <cellStyle name="SAPBEXinputData 3 2 3 8 2 2" xfId="13435"/>
    <cellStyle name="SAPBEXinputData 3 2 3 8 3" xfId="13434"/>
    <cellStyle name="SAPBEXinputData 3 2 3 9" xfId="13433"/>
    <cellStyle name="SAPBEXinputData 3 2 4" xfId="13432"/>
    <cellStyle name="SAPBEXinputData 3 2 4 2" xfId="13431"/>
    <cellStyle name="SAPBEXinputData 3 2 4 2 2" xfId="13430"/>
    <cellStyle name="SAPBEXinputData 3 2 4 2 2 2" xfId="13429"/>
    <cellStyle name="SAPBEXinputData 3 2 4 2 2 2 2" xfId="13428"/>
    <cellStyle name="SAPBEXinputData 3 2 4 2 2 2 2 2" xfId="13427"/>
    <cellStyle name="SAPBEXinputData 3 2 4 2 2 2 3" xfId="13426"/>
    <cellStyle name="SAPBEXinputData 3 2 4 2 2 3" xfId="13425"/>
    <cellStyle name="SAPBEXinputData 3 2 4 2 2 3 2" xfId="13424"/>
    <cellStyle name="SAPBEXinputData 3 2 4 2 2 4" xfId="13423"/>
    <cellStyle name="SAPBEXinputData 3 2 4 2 3" xfId="13422"/>
    <cellStyle name="SAPBEXinputData 3 2 4 2 3 2" xfId="13421"/>
    <cellStyle name="SAPBEXinputData 3 2 4 2 3 2 2" xfId="13420"/>
    <cellStyle name="SAPBEXinputData 3 2 4 2 3 3" xfId="13419"/>
    <cellStyle name="SAPBEXinputData 3 2 4 2 4" xfId="13418"/>
    <cellStyle name="SAPBEXinputData 3 2 4 2 4 2" xfId="13417"/>
    <cellStyle name="SAPBEXinputData 3 2 4 2 5" xfId="13416"/>
    <cellStyle name="SAPBEXinputData 3 2 4 3" xfId="13415"/>
    <cellStyle name="SAPBEXinputData 3 2 4 3 2" xfId="13414"/>
    <cellStyle name="SAPBEXinputData 3 2 4 3 2 2" xfId="13413"/>
    <cellStyle name="SAPBEXinputData 3 2 4 3 2 2 2" xfId="13412"/>
    <cellStyle name="SAPBEXinputData 3 2 4 3 2 3" xfId="13411"/>
    <cellStyle name="SAPBEXinputData 3 2 4 3 3" xfId="13410"/>
    <cellStyle name="SAPBEXinputData 3 2 4 3 3 2" xfId="13409"/>
    <cellStyle name="SAPBEXinputData 3 2 4 3 4" xfId="13408"/>
    <cellStyle name="SAPBEXinputData 3 2 4 4" xfId="13407"/>
    <cellStyle name="SAPBEXinputData 3 3" xfId="13406"/>
    <cellStyle name="SAPBEXinputData 3 3 10" xfId="13405"/>
    <cellStyle name="SAPBEXinputData 3 3 2" xfId="13404"/>
    <cellStyle name="SAPBEXinputData 3 3 2 2" xfId="13403"/>
    <cellStyle name="SAPBEXinputData 3 3 2 2 2" xfId="13402"/>
    <cellStyle name="SAPBEXinputData 3 3 2 2 2 2" xfId="13401"/>
    <cellStyle name="SAPBEXinputData 3 3 2 2 2 2 2" xfId="13400"/>
    <cellStyle name="SAPBEXinputData 3 3 2 2 2 2 2 2" xfId="13399"/>
    <cellStyle name="SAPBEXinputData 3 3 2 2 2 2 3" xfId="13398"/>
    <cellStyle name="SAPBEXinputData 3 3 2 2 2 3" xfId="13397"/>
    <cellStyle name="SAPBEXinputData 3 3 2 2 2 3 2" xfId="13396"/>
    <cellStyle name="SAPBEXinputData 3 3 2 2 2 4" xfId="13395"/>
    <cellStyle name="SAPBEXinputData 3 3 2 2 3" xfId="13394"/>
    <cellStyle name="SAPBEXinputData 3 3 2 3" xfId="13393"/>
    <cellStyle name="SAPBEXinputData 3 3 2 3 2" xfId="13392"/>
    <cellStyle name="SAPBEXinputData 3 3 2 3 2 2" xfId="13391"/>
    <cellStyle name="SAPBEXinputData 3 3 2 3 2 2 2" xfId="13390"/>
    <cellStyle name="SAPBEXinputData 3 3 2 3 2 2 2 2" xfId="13389"/>
    <cellStyle name="SAPBEXinputData 3 3 2 3 2 2 3" xfId="13388"/>
    <cellStyle name="SAPBEXinputData 3 3 2 3 2 3" xfId="13387"/>
    <cellStyle name="SAPBEXinputData 3 3 2 3 2 3 2" xfId="13386"/>
    <cellStyle name="SAPBEXinputData 3 3 2 3 2 4" xfId="13385"/>
    <cellStyle name="SAPBEXinputData 3 3 2 3 3" xfId="13384"/>
    <cellStyle name="SAPBEXinputData 3 3 2 3 3 2" xfId="13383"/>
    <cellStyle name="SAPBEXinputData 3 3 2 3 3 2 2" xfId="13382"/>
    <cellStyle name="SAPBEXinputData 3 3 2 3 3 3" xfId="13381"/>
    <cellStyle name="SAPBEXinputData 3 3 2 3 4" xfId="13380"/>
    <cellStyle name="SAPBEXinputData 3 3 2 3 4 2" xfId="13379"/>
    <cellStyle name="SAPBEXinputData 3 3 2 3 5" xfId="13378"/>
    <cellStyle name="SAPBEXinputData 3 3 2 4" xfId="13377"/>
    <cellStyle name="SAPBEXinputData 3 3 2 4 2" xfId="13376"/>
    <cellStyle name="SAPBEXinputData 3 3 2 4 2 2" xfId="13375"/>
    <cellStyle name="SAPBEXinputData 3 3 2 4 2 2 2" xfId="13374"/>
    <cellStyle name="SAPBEXinputData 3 3 2 4 2 2 2 2" xfId="13373"/>
    <cellStyle name="SAPBEXinputData 3 3 2 4 2 2 3" xfId="13372"/>
    <cellStyle name="SAPBEXinputData 3 3 2 4 2 3" xfId="13371"/>
    <cellStyle name="SAPBEXinputData 3 3 2 4 2 3 2" xfId="13370"/>
    <cellStyle name="SAPBEXinputData 3 3 2 4 2 4" xfId="13369"/>
    <cellStyle name="SAPBEXinputData 3 3 2 4 3" xfId="13368"/>
    <cellStyle name="SAPBEXinputData 3 3 2 4 3 2" xfId="13367"/>
    <cellStyle name="SAPBEXinputData 3 3 2 4 3 2 2" xfId="13366"/>
    <cellStyle name="SAPBEXinputData 3 3 2 4 3 3" xfId="13365"/>
    <cellStyle name="SAPBEXinputData 3 3 2 4 4" xfId="13364"/>
    <cellStyle name="SAPBEXinputData 3 3 2 4 4 2" xfId="13363"/>
    <cellStyle name="SAPBEXinputData 3 3 2 4 5" xfId="13362"/>
    <cellStyle name="SAPBEXinputData 3 3 2 5" xfId="13361"/>
    <cellStyle name="SAPBEXinputData 3 3 2 5 2" xfId="13360"/>
    <cellStyle name="SAPBEXinputData 3 3 2 5 2 2" xfId="13359"/>
    <cellStyle name="SAPBEXinputData 3 3 2 5 2 2 2" xfId="13358"/>
    <cellStyle name="SAPBEXinputData 3 3 2 5 2 2 2 2" xfId="13357"/>
    <cellStyle name="SAPBEXinputData 3 3 2 5 2 2 3" xfId="13356"/>
    <cellStyle name="SAPBEXinputData 3 3 2 5 2 3" xfId="13355"/>
    <cellStyle name="SAPBEXinputData 3 3 2 5 2 3 2" xfId="13354"/>
    <cellStyle name="SAPBEXinputData 3 3 2 5 2 4" xfId="13353"/>
    <cellStyle name="SAPBEXinputData 3 3 2 5 3" xfId="13352"/>
    <cellStyle name="SAPBEXinputData 3 3 2 5 3 2" xfId="13351"/>
    <cellStyle name="SAPBEXinputData 3 3 2 5 3 2 2" xfId="13350"/>
    <cellStyle name="SAPBEXinputData 3 3 2 5 3 3" xfId="13349"/>
    <cellStyle name="SAPBEXinputData 3 3 2 5 4" xfId="13348"/>
    <cellStyle name="SAPBEXinputData 3 3 2 5 4 2" xfId="13347"/>
    <cellStyle name="SAPBEXinputData 3 3 2 5 5" xfId="13346"/>
    <cellStyle name="SAPBEXinputData 3 3 2 6" xfId="13345"/>
    <cellStyle name="SAPBEXinputData 3 3 2 6 2" xfId="13344"/>
    <cellStyle name="SAPBEXinputData 3 3 2 6 2 2" xfId="13343"/>
    <cellStyle name="SAPBEXinputData 3 3 2 6 2 2 2" xfId="13342"/>
    <cellStyle name="SAPBEXinputData 3 3 2 6 2 2 2 2" xfId="13341"/>
    <cellStyle name="SAPBEXinputData 3 3 2 6 2 2 3" xfId="13340"/>
    <cellStyle name="SAPBEXinputData 3 3 2 6 2 3" xfId="13339"/>
    <cellStyle name="SAPBEXinputData 3 3 2 6 2 3 2" xfId="13338"/>
    <cellStyle name="SAPBEXinputData 3 3 2 6 2 4" xfId="13337"/>
    <cellStyle name="SAPBEXinputData 3 3 2 6 3" xfId="13336"/>
    <cellStyle name="SAPBEXinputData 3 3 2 6 3 2" xfId="13335"/>
    <cellStyle name="SAPBEXinputData 3 3 2 6 3 2 2" xfId="13334"/>
    <cellStyle name="SAPBEXinputData 3 3 2 6 3 3" xfId="13333"/>
    <cellStyle name="SAPBEXinputData 3 3 2 6 4" xfId="13332"/>
    <cellStyle name="SAPBEXinputData 3 3 2 6 4 2" xfId="13331"/>
    <cellStyle name="SAPBEXinputData 3 3 2 6 5" xfId="13330"/>
    <cellStyle name="SAPBEXinputData 3 3 2 7" xfId="13329"/>
    <cellStyle name="SAPBEXinputData 3 3 2 7 2" xfId="13328"/>
    <cellStyle name="SAPBEXinputData 3 3 2 7 2 2" xfId="13327"/>
    <cellStyle name="SAPBEXinputData 3 3 2 7 2 2 2" xfId="13326"/>
    <cellStyle name="SAPBEXinputData 3 3 2 7 2 3" xfId="13325"/>
    <cellStyle name="SAPBEXinputData 3 3 2 7 3" xfId="13324"/>
    <cellStyle name="SAPBEXinputData 3 3 2 7 3 2" xfId="13323"/>
    <cellStyle name="SAPBEXinputData 3 3 2 7 4" xfId="13322"/>
    <cellStyle name="SAPBEXinputData 3 3 2 8" xfId="13321"/>
    <cellStyle name="SAPBEXinputData 3 3 2 8 2" xfId="13320"/>
    <cellStyle name="SAPBEXinputData 3 3 2 8 2 2" xfId="13319"/>
    <cellStyle name="SAPBEXinputData 3 3 2 8 3" xfId="13318"/>
    <cellStyle name="SAPBEXinputData 3 3 2 9" xfId="13317"/>
    <cellStyle name="SAPBEXinputData 3 3 3" xfId="13316"/>
    <cellStyle name="SAPBEXinputData 3 3 3 2" xfId="13315"/>
    <cellStyle name="SAPBEXinputData 3 3 3 2 2" xfId="13314"/>
    <cellStyle name="SAPBEXinputData 3 3 3 2 2 2" xfId="13313"/>
    <cellStyle name="SAPBEXinputData 3 3 3 2 2 2 2" xfId="13312"/>
    <cellStyle name="SAPBEXinputData 3 3 3 2 2 3" xfId="13311"/>
    <cellStyle name="SAPBEXinputData 3 3 3 2 3" xfId="13310"/>
    <cellStyle name="SAPBEXinputData 3 3 3 2 3 2" xfId="13309"/>
    <cellStyle name="SAPBEXinputData 3 3 3 2 4" xfId="13308"/>
    <cellStyle name="SAPBEXinputData 3 3 3 3" xfId="13307"/>
    <cellStyle name="SAPBEXinputData 3 3 4" xfId="13306"/>
    <cellStyle name="SAPBEXinputData 3 3 4 2" xfId="13305"/>
    <cellStyle name="SAPBEXinputData 3 3 4 2 2" xfId="13304"/>
    <cellStyle name="SAPBEXinputData 3 3 4 2 2 2" xfId="13303"/>
    <cellStyle name="SAPBEXinputData 3 3 4 2 2 2 2" xfId="13302"/>
    <cellStyle name="SAPBEXinputData 3 3 4 2 2 3" xfId="13301"/>
    <cellStyle name="SAPBEXinputData 3 3 4 2 3" xfId="13300"/>
    <cellStyle name="SAPBEXinputData 3 3 4 2 3 2" xfId="13299"/>
    <cellStyle name="SAPBEXinputData 3 3 4 2 4" xfId="13298"/>
    <cellStyle name="SAPBEXinputData 3 3 4 3" xfId="13297"/>
    <cellStyle name="SAPBEXinputData 3 3 4 3 2" xfId="13296"/>
    <cellStyle name="SAPBEXinputData 3 3 4 3 2 2" xfId="13295"/>
    <cellStyle name="SAPBEXinputData 3 3 4 3 3" xfId="13294"/>
    <cellStyle name="SAPBEXinputData 3 3 4 4" xfId="13293"/>
    <cellStyle name="SAPBEXinputData 3 3 4 4 2" xfId="13292"/>
    <cellStyle name="SAPBEXinputData 3 3 4 5" xfId="13291"/>
    <cellStyle name="SAPBEXinputData 3 3 5" xfId="13290"/>
    <cellStyle name="SAPBEXinputData 3 3 5 2" xfId="13289"/>
    <cellStyle name="SAPBEXinputData 3 3 5 2 2" xfId="13288"/>
    <cellStyle name="SAPBEXinputData 3 3 5 2 2 2" xfId="13287"/>
    <cellStyle name="SAPBEXinputData 3 3 5 2 2 2 2" xfId="13286"/>
    <cellStyle name="SAPBEXinputData 3 3 5 2 2 3" xfId="13285"/>
    <cellStyle name="SAPBEXinputData 3 3 5 2 3" xfId="13284"/>
    <cellStyle name="SAPBEXinputData 3 3 5 2 3 2" xfId="13283"/>
    <cellStyle name="SAPBEXinputData 3 3 5 2 4" xfId="13282"/>
    <cellStyle name="SAPBEXinputData 3 3 5 3" xfId="13281"/>
    <cellStyle name="SAPBEXinputData 3 3 5 3 2" xfId="13280"/>
    <cellStyle name="SAPBEXinputData 3 3 5 3 2 2" xfId="13279"/>
    <cellStyle name="SAPBEXinputData 3 3 5 3 3" xfId="13278"/>
    <cellStyle name="SAPBEXinputData 3 3 5 4" xfId="13277"/>
    <cellStyle name="SAPBEXinputData 3 3 5 4 2" xfId="13276"/>
    <cellStyle name="SAPBEXinputData 3 3 5 5" xfId="13275"/>
    <cellStyle name="SAPBEXinputData 3 3 6" xfId="13274"/>
    <cellStyle name="SAPBEXinputData 3 3 6 2" xfId="13273"/>
    <cellStyle name="SAPBEXinputData 3 3 6 2 2" xfId="13272"/>
    <cellStyle name="SAPBEXinputData 3 3 6 2 2 2" xfId="13271"/>
    <cellStyle name="SAPBEXinputData 3 3 6 2 2 2 2" xfId="13270"/>
    <cellStyle name="SAPBEXinputData 3 3 6 2 2 3" xfId="13269"/>
    <cellStyle name="SAPBEXinputData 3 3 6 2 3" xfId="13268"/>
    <cellStyle name="SAPBEXinputData 3 3 6 2 3 2" xfId="13267"/>
    <cellStyle name="SAPBEXinputData 3 3 6 2 4" xfId="13266"/>
    <cellStyle name="SAPBEXinputData 3 3 6 3" xfId="13265"/>
    <cellStyle name="SAPBEXinputData 3 3 6 3 2" xfId="13264"/>
    <cellStyle name="SAPBEXinputData 3 3 6 3 2 2" xfId="13263"/>
    <cellStyle name="SAPBEXinputData 3 3 6 3 3" xfId="13262"/>
    <cellStyle name="SAPBEXinputData 3 3 6 4" xfId="13261"/>
    <cellStyle name="SAPBEXinputData 3 3 6 4 2" xfId="13260"/>
    <cellStyle name="SAPBEXinputData 3 3 6 5" xfId="13259"/>
    <cellStyle name="SAPBEXinputData 3 3 7" xfId="13258"/>
    <cellStyle name="SAPBEXinputData 3 3 7 2" xfId="13257"/>
    <cellStyle name="SAPBEXinputData 3 3 7 2 2" xfId="13256"/>
    <cellStyle name="SAPBEXinputData 3 3 7 2 2 2" xfId="13255"/>
    <cellStyle name="SAPBEXinputData 3 3 7 2 2 2 2" xfId="13254"/>
    <cellStyle name="SAPBEXinputData 3 3 7 2 2 3" xfId="13253"/>
    <cellStyle name="SAPBEXinputData 3 3 7 2 3" xfId="13252"/>
    <cellStyle name="SAPBEXinputData 3 3 7 2 3 2" xfId="13251"/>
    <cellStyle name="SAPBEXinputData 3 3 7 2 4" xfId="13250"/>
    <cellStyle name="SAPBEXinputData 3 3 7 3" xfId="13249"/>
    <cellStyle name="SAPBEXinputData 3 3 7 3 2" xfId="13248"/>
    <cellStyle name="SAPBEXinputData 3 3 7 3 2 2" xfId="13247"/>
    <cellStyle name="SAPBEXinputData 3 3 7 3 3" xfId="13246"/>
    <cellStyle name="SAPBEXinputData 3 3 7 4" xfId="13245"/>
    <cellStyle name="SAPBEXinputData 3 3 7 4 2" xfId="13244"/>
    <cellStyle name="SAPBEXinputData 3 3 7 5" xfId="13243"/>
    <cellStyle name="SAPBEXinputData 3 3 8" xfId="13242"/>
    <cellStyle name="SAPBEXinputData 3 3 8 2" xfId="13241"/>
    <cellStyle name="SAPBEXinputData 3 3 8 2 2" xfId="13240"/>
    <cellStyle name="SAPBEXinputData 3 3 8 2 2 2" xfId="13239"/>
    <cellStyle name="SAPBEXinputData 3 3 8 2 3" xfId="13238"/>
    <cellStyle name="SAPBEXinputData 3 3 8 3" xfId="13237"/>
    <cellStyle name="SAPBEXinputData 3 3 8 3 2" xfId="13236"/>
    <cellStyle name="SAPBEXinputData 3 3 8 4" xfId="13235"/>
    <cellStyle name="SAPBEXinputData 3 3 9" xfId="13234"/>
    <cellStyle name="SAPBEXinputData 3 3 9 2" xfId="13233"/>
    <cellStyle name="SAPBEXinputData 3 3 9 2 2" xfId="13232"/>
    <cellStyle name="SAPBEXinputData 3 3 9 3" xfId="13231"/>
    <cellStyle name="SAPBEXinputData 3 4" xfId="13230"/>
    <cellStyle name="SAPBEXinputData 3 4 2" xfId="13229"/>
    <cellStyle name="SAPBEXinputData 3 4 2 2" xfId="13228"/>
    <cellStyle name="SAPBEXinputData 3 4 2 2 2" xfId="13227"/>
    <cellStyle name="SAPBEXinputData 3 4 2 2 2 2" xfId="13226"/>
    <cellStyle name="SAPBEXinputData 3 4 2 2 2 2 2" xfId="13225"/>
    <cellStyle name="SAPBEXinputData 3 4 2 2 2 3" xfId="13224"/>
    <cellStyle name="SAPBEXinputData 3 4 2 2 3" xfId="13223"/>
    <cellStyle name="SAPBEXinputData 3 4 2 2 3 2" xfId="13222"/>
    <cellStyle name="SAPBEXinputData 3 4 2 2 4" xfId="13221"/>
    <cellStyle name="SAPBEXinputData 3 4 2 3" xfId="13220"/>
    <cellStyle name="SAPBEXinputData 3 4 3" xfId="13219"/>
    <cellStyle name="SAPBEXinputData 3 4 3 2" xfId="13218"/>
    <cellStyle name="SAPBEXinputData 3 4 3 2 2" xfId="13217"/>
    <cellStyle name="SAPBEXinputData 3 4 3 2 2 2" xfId="13216"/>
    <cellStyle name="SAPBEXinputData 3 4 3 2 2 2 2" xfId="13215"/>
    <cellStyle name="SAPBEXinputData 3 4 3 2 2 3" xfId="13214"/>
    <cellStyle name="SAPBEXinputData 3 4 3 2 3" xfId="13213"/>
    <cellStyle name="SAPBEXinputData 3 4 3 2 3 2" xfId="13212"/>
    <cellStyle name="SAPBEXinputData 3 4 3 2 4" xfId="13211"/>
    <cellStyle name="SAPBEXinputData 3 4 3 3" xfId="13210"/>
    <cellStyle name="SAPBEXinputData 3 4 3 3 2" xfId="13209"/>
    <cellStyle name="SAPBEXinputData 3 4 3 3 2 2" xfId="13208"/>
    <cellStyle name="SAPBEXinputData 3 4 3 3 3" xfId="13207"/>
    <cellStyle name="SAPBEXinputData 3 4 3 4" xfId="13206"/>
    <cellStyle name="SAPBEXinputData 3 4 3 4 2" xfId="13205"/>
    <cellStyle name="SAPBEXinputData 3 4 3 5" xfId="13204"/>
    <cellStyle name="SAPBEXinputData 3 4 4" xfId="13203"/>
    <cellStyle name="SAPBEXinputData 3 4 4 2" xfId="13202"/>
    <cellStyle name="SAPBEXinputData 3 4 4 2 2" xfId="13201"/>
    <cellStyle name="SAPBEXinputData 3 4 4 2 2 2" xfId="13200"/>
    <cellStyle name="SAPBEXinputData 3 4 4 2 2 2 2" xfId="13199"/>
    <cellStyle name="SAPBEXinputData 3 4 4 2 2 3" xfId="13198"/>
    <cellStyle name="SAPBEXinputData 3 4 4 2 3" xfId="13197"/>
    <cellStyle name="SAPBEXinputData 3 4 4 2 3 2" xfId="13196"/>
    <cellStyle name="SAPBEXinputData 3 4 4 2 4" xfId="13195"/>
    <cellStyle name="SAPBEXinputData 3 4 4 3" xfId="13194"/>
    <cellStyle name="SAPBEXinputData 3 4 4 3 2" xfId="13193"/>
    <cellStyle name="SAPBEXinputData 3 4 4 3 2 2" xfId="13192"/>
    <cellStyle name="SAPBEXinputData 3 4 4 3 3" xfId="13191"/>
    <cellStyle name="SAPBEXinputData 3 4 4 4" xfId="13190"/>
    <cellStyle name="SAPBEXinputData 3 4 4 4 2" xfId="13189"/>
    <cellStyle name="SAPBEXinputData 3 4 4 5" xfId="13188"/>
    <cellStyle name="SAPBEXinputData 3 4 5" xfId="13187"/>
    <cellStyle name="SAPBEXinputData 3 4 5 2" xfId="13186"/>
    <cellStyle name="SAPBEXinputData 3 4 5 2 2" xfId="13185"/>
    <cellStyle name="SAPBEXinputData 3 4 5 2 2 2" xfId="13184"/>
    <cellStyle name="SAPBEXinputData 3 4 5 2 2 2 2" xfId="13183"/>
    <cellStyle name="SAPBEXinputData 3 4 5 2 2 3" xfId="13182"/>
    <cellStyle name="SAPBEXinputData 3 4 5 2 3" xfId="13181"/>
    <cellStyle name="SAPBEXinputData 3 4 5 2 3 2" xfId="13180"/>
    <cellStyle name="SAPBEXinputData 3 4 5 2 4" xfId="13179"/>
    <cellStyle name="SAPBEXinputData 3 4 5 3" xfId="13178"/>
    <cellStyle name="SAPBEXinputData 3 4 5 3 2" xfId="13177"/>
    <cellStyle name="SAPBEXinputData 3 4 5 3 2 2" xfId="13176"/>
    <cellStyle name="SAPBEXinputData 3 4 5 3 3" xfId="13175"/>
    <cellStyle name="SAPBEXinputData 3 4 5 4" xfId="13174"/>
    <cellStyle name="SAPBEXinputData 3 4 5 4 2" xfId="13173"/>
    <cellStyle name="SAPBEXinputData 3 4 5 5" xfId="13172"/>
    <cellStyle name="SAPBEXinputData 3 4 6" xfId="13171"/>
    <cellStyle name="SAPBEXinputData 3 4 6 2" xfId="13170"/>
    <cellStyle name="SAPBEXinputData 3 4 6 2 2" xfId="13169"/>
    <cellStyle name="SAPBEXinputData 3 4 6 2 2 2" xfId="13168"/>
    <cellStyle name="SAPBEXinputData 3 4 6 2 2 2 2" xfId="13167"/>
    <cellStyle name="SAPBEXinputData 3 4 6 2 2 3" xfId="13166"/>
    <cellStyle name="SAPBEXinputData 3 4 6 2 3" xfId="13165"/>
    <cellStyle name="SAPBEXinputData 3 4 6 2 3 2" xfId="13164"/>
    <cellStyle name="SAPBEXinputData 3 4 6 2 4" xfId="13163"/>
    <cellStyle name="SAPBEXinputData 3 4 6 3" xfId="13162"/>
    <cellStyle name="SAPBEXinputData 3 4 6 3 2" xfId="13161"/>
    <cellStyle name="SAPBEXinputData 3 4 6 3 2 2" xfId="13160"/>
    <cellStyle name="SAPBEXinputData 3 4 6 3 3" xfId="13159"/>
    <cellStyle name="SAPBEXinputData 3 4 6 4" xfId="13158"/>
    <cellStyle name="SAPBEXinputData 3 4 6 4 2" xfId="13157"/>
    <cellStyle name="SAPBEXinputData 3 4 6 5" xfId="13156"/>
    <cellStyle name="SAPBEXinputData 3 4 7" xfId="13155"/>
    <cellStyle name="SAPBEXinputData 3 4 7 2" xfId="13154"/>
    <cellStyle name="SAPBEXinputData 3 4 7 2 2" xfId="13153"/>
    <cellStyle name="SAPBEXinputData 3 4 7 2 2 2" xfId="13152"/>
    <cellStyle name="SAPBEXinputData 3 4 7 2 3" xfId="13151"/>
    <cellStyle name="SAPBEXinputData 3 4 7 3" xfId="13150"/>
    <cellStyle name="SAPBEXinputData 3 4 7 3 2" xfId="13149"/>
    <cellStyle name="SAPBEXinputData 3 4 7 4" xfId="13148"/>
    <cellStyle name="SAPBEXinputData 3 4 8" xfId="13147"/>
    <cellStyle name="SAPBEXinputData 3 4 8 2" xfId="13146"/>
    <cellStyle name="SAPBEXinputData 3 4 8 2 2" xfId="13145"/>
    <cellStyle name="SAPBEXinputData 3 4 8 3" xfId="13144"/>
    <cellStyle name="SAPBEXinputData 3 4 9" xfId="13143"/>
    <cellStyle name="SAPBEXinputData 3 5" xfId="13142"/>
    <cellStyle name="SAPBEXinputData 3 5 2" xfId="13141"/>
    <cellStyle name="SAPBEXinputData 3 5 2 2" xfId="13140"/>
    <cellStyle name="SAPBEXinputData 3 5 2 2 2" xfId="13139"/>
    <cellStyle name="SAPBEXinputData 3 5 2 2 2 2" xfId="13138"/>
    <cellStyle name="SAPBEXinputData 3 5 2 2 2 2 2" xfId="13137"/>
    <cellStyle name="SAPBEXinputData 3 5 2 2 2 3" xfId="13136"/>
    <cellStyle name="SAPBEXinputData 3 5 2 2 3" xfId="13135"/>
    <cellStyle name="SAPBEXinputData 3 5 2 2 3 2" xfId="13134"/>
    <cellStyle name="SAPBEXinputData 3 5 2 2 4" xfId="13133"/>
    <cellStyle name="SAPBEXinputData 3 5 2 3" xfId="13132"/>
    <cellStyle name="SAPBEXinputData 3 5 2 3 2" xfId="13131"/>
    <cellStyle name="SAPBEXinputData 3 5 2 3 2 2" xfId="13130"/>
    <cellStyle name="SAPBEXinputData 3 5 2 3 3" xfId="13129"/>
    <cellStyle name="SAPBEXinputData 3 5 2 4" xfId="13128"/>
    <cellStyle name="SAPBEXinputData 3 5 2 4 2" xfId="13127"/>
    <cellStyle name="SAPBEXinputData 3 5 2 5" xfId="13126"/>
    <cellStyle name="SAPBEXinputData 3 5 3" xfId="13125"/>
    <cellStyle name="SAPBEXinputData 3 5 3 2" xfId="13124"/>
    <cellStyle name="SAPBEXinputData 3 5 3 2 2" xfId="13123"/>
    <cellStyle name="SAPBEXinputData 3 5 3 2 2 2" xfId="13122"/>
    <cellStyle name="SAPBEXinputData 3 5 3 2 3" xfId="13121"/>
    <cellStyle name="SAPBEXinputData 3 5 3 3" xfId="13120"/>
    <cellStyle name="SAPBEXinputData 3 5 3 3 2" xfId="13119"/>
    <cellStyle name="SAPBEXinputData 3 5 3 4" xfId="13118"/>
    <cellStyle name="SAPBEXinputData 3 5 4" xfId="13117"/>
    <cellStyle name="SAPBEXinputData 4" xfId="13116"/>
    <cellStyle name="SAPBEXinputData 4 2" xfId="13115"/>
    <cellStyle name="SAPBEXinputData 4 2 10" xfId="13114"/>
    <cellStyle name="SAPBEXinputData 4 2 2" xfId="13113"/>
    <cellStyle name="SAPBEXinputData 4 2 2 2" xfId="13112"/>
    <cellStyle name="SAPBEXinputData 4 2 2 2 2" xfId="13111"/>
    <cellStyle name="SAPBEXinputData 4 2 2 2 2 2" xfId="13110"/>
    <cellStyle name="SAPBEXinputData 4 2 2 2 2 2 2" xfId="13109"/>
    <cellStyle name="SAPBEXinputData 4 2 2 2 2 2 2 2" xfId="13108"/>
    <cellStyle name="SAPBEXinputData 4 2 2 2 2 2 3" xfId="13107"/>
    <cellStyle name="SAPBEXinputData 4 2 2 2 2 3" xfId="13106"/>
    <cellStyle name="SAPBEXinputData 4 2 2 2 2 3 2" xfId="13105"/>
    <cellStyle name="SAPBEXinputData 4 2 2 2 2 4" xfId="13104"/>
    <cellStyle name="SAPBEXinputData 4 2 2 2 3" xfId="13103"/>
    <cellStyle name="SAPBEXinputData 4 2 2 3" xfId="13102"/>
    <cellStyle name="SAPBEXinputData 4 2 2 3 2" xfId="13101"/>
    <cellStyle name="SAPBEXinputData 4 2 2 3 2 2" xfId="13100"/>
    <cellStyle name="SAPBEXinputData 4 2 2 3 2 2 2" xfId="13099"/>
    <cellStyle name="SAPBEXinputData 4 2 2 3 2 2 2 2" xfId="13098"/>
    <cellStyle name="SAPBEXinputData 4 2 2 3 2 2 3" xfId="13097"/>
    <cellStyle name="SAPBEXinputData 4 2 2 3 2 3" xfId="13096"/>
    <cellStyle name="SAPBEXinputData 4 2 2 3 2 3 2" xfId="13095"/>
    <cellStyle name="SAPBEXinputData 4 2 2 3 2 4" xfId="13094"/>
    <cellStyle name="SAPBEXinputData 4 2 2 3 3" xfId="13093"/>
    <cellStyle name="SAPBEXinputData 4 2 2 3 3 2" xfId="13092"/>
    <cellStyle name="SAPBEXinputData 4 2 2 3 3 2 2" xfId="13091"/>
    <cellStyle name="SAPBEXinputData 4 2 2 3 3 3" xfId="13090"/>
    <cellStyle name="SAPBEXinputData 4 2 2 3 4" xfId="13089"/>
    <cellStyle name="SAPBEXinputData 4 2 2 3 4 2" xfId="13088"/>
    <cellStyle name="SAPBEXinputData 4 2 2 3 5" xfId="13087"/>
    <cellStyle name="SAPBEXinputData 4 2 2 4" xfId="13086"/>
    <cellStyle name="SAPBEXinputData 4 2 2 4 2" xfId="13085"/>
    <cellStyle name="SAPBEXinputData 4 2 2 4 2 2" xfId="13084"/>
    <cellStyle name="SAPBEXinputData 4 2 2 4 2 2 2" xfId="13083"/>
    <cellStyle name="SAPBEXinputData 4 2 2 4 2 2 2 2" xfId="13082"/>
    <cellStyle name="SAPBEXinputData 4 2 2 4 2 2 3" xfId="13081"/>
    <cellStyle name="SAPBEXinputData 4 2 2 4 2 3" xfId="13080"/>
    <cellStyle name="SAPBEXinputData 4 2 2 4 2 3 2" xfId="13079"/>
    <cellStyle name="SAPBEXinputData 4 2 2 4 2 4" xfId="13078"/>
    <cellStyle name="SAPBEXinputData 4 2 2 4 3" xfId="13077"/>
    <cellStyle name="SAPBEXinputData 4 2 2 4 3 2" xfId="13076"/>
    <cellStyle name="SAPBEXinputData 4 2 2 4 3 2 2" xfId="13075"/>
    <cellStyle name="SAPBEXinputData 4 2 2 4 3 3" xfId="13074"/>
    <cellStyle name="SAPBEXinputData 4 2 2 4 4" xfId="13073"/>
    <cellStyle name="SAPBEXinputData 4 2 2 4 4 2" xfId="13072"/>
    <cellStyle name="SAPBEXinputData 4 2 2 4 5" xfId="13071"/>
    <cellStyle name="SAPBEXinputData 4 2 2 5" xfId="13070"/>
    <cellStyle name="SAPBEXinputData 4 2 2 5 2" xfId="13069"/>
    <cellStyle name="SAPBEXinputData 4 2 2 5 2 2" xfId="13068"/>
    <cellStyle name="SAPBEXinputData 4 2 2 5 2 2 2" xfId="13067"/>
    <cellStyle name="SAPBEXinputData 4 2 2 5 2 2 2 2" xfId="13066"/>
    <cellStyle name="SAPBEXinputData 4 2 2 5 2 2 3" xfId="13065"/>
    <cellStyle name="SAPBEXinputData 4 2 2 5 2 3" xfId="13064"/>
    <cellStyle name="SAPBEXinputData 4 2 2 5 2 3 2" xfId="13063"/>
    <cellStyle name="SAPBEXinputData 4 2 2 5 2 4" xfId="13062"/>
    <cellStyle name="SAPBEXinputData 4 2 2 5 3" xfId="13061"/>
    <cellStyle name="SAPBEXinputData 4 2 2 5 3 2" xfId="13060"/>
    <cellStyle name="SAPBEXinputData 4 2 2 5 3 2 2" xfId="13059"/>
    <cellStyle name="SAPBEXinputData 4 2 2 5 3 3" xfId="13058"/>
    <cellStyle name="SAPBEXinputData 4 2 2 5 4" xfId="13057"/>
    <cellStyle name="SAPBEXinputData 4 2 2 5 4 2" xfId="13056"/>
    <cellStyle name="SAPBEXinputData 4 2 2 5 5" xfId="13055"/>
    <cellStyle name="SAPBEXinputData 4 2 2 6" xfId="13054"/>
    <cellStyle name="SAPBEXinputData 4 2 2 6 2" xfId="13053"/>
    <cellStyle name="SAPBEXinputData 4 2 2 6 2 2" xfId="13052"/>
    <cellStyle name="SAPBEXinputData 4 2 2 6 2 2 2" xfId="13051"/>
    <cellStyle name="SAPBEXinputData 4 2 2 6 2 2 2 2" xfId="13050"/>
    <cellStyle name="SAPBEXinputData 4 2 2 6 2 2 3" xfId="13049"/>
    <cellStyle name="SAPBEXinputData 4 2 2 6 2 3" xfId="13048"/>
    <cellStyle name="SAPBEXinputData 4 2 2 6 2 3 2" xfId="13047"/>
    <cellStyle name="SAPBEXinputData 4 2 2 6 2 4" xfId="13046"/>
    <cellStyle name="SAPBEXinputData 4 2 2 6 3" xfId="13045"/>
    <cellStyle name="SAPBEXinputData 4 2 2 6 3 2" xfId="13044"/>
    <cellStyle name="SAPBEXinputData 4 2 2 6 3 2 2" xfId="13043"/>
    <cellStyle name="SAPBEXinputData 4 2 2 6 3 3" xfId="13042"/>
    <cellStyle name="SAPBEXinputData 4 2 2 6 4" xfId="13041"/>
    <cellStyle name="SAPBEXinputData 4 2 2 6 4 2" xfId="13040"/>
    <cellStyle name="SAPBEXinputData 4 2 2 6 5" xfId="13039"/>
    <cellStyle name="SAPBEXinputData 4 2 2 7" xfId="13038"/>
    <cellStyle name="SAPBEXinputData 4 2 2 7 2" xfId="13037"/>
    <cellStyle name="SAPBEXinputData 4 2 2 7 2 2" xfId="13036"/>
    <cellStyle name="SAPBEXinputData 4 2 2 7 2 2 2" xfId="13035"/>
    <cellStyle name="SAPBEXinputData 4 2 2 7 2 3" xfId="13034"/>
    <cellStyle name="SAPBEXinputData 4 2 2 7 3" xfId="13033"/>
    <cellStyle name="SAPBEXinputData 4 2 2 7 3 2" xfId="13032"/>
    <cellStyle name="SAPBEXinputData 4 2 2 7 4" xfId="13031"/>
    <cellStyle name="SAPBEXinputData 4 2 2 8" xfId="13030"/>
    <cellStyle name="SAPBEXinputData 4 2 2 8 2" xfId="13029"/>
    <cellStyle name="SAPBEXinputData 4 2 2 8 2 2" xfId="13028"/>
    <cellStyle name="SAPBEXinputData 4 2 2 8 3" xfId="13027"/>
    <cellStyle name="SAPBEXinputData 4 2 2 9" xfId="13026"/>
    <cellStyle name="SAPBEXinputData 4 2 3" xfId="13025"/>
    <cellStyle name="SAPBEXinputData 4 2 3 2" xfId="13024"/>
    <cellStyle name="SAPBEXinputData 4 2 3 2 2" xfId="13023"/>
    <cellStyle name="SAPBEXinputData 4 2 3 2 2 2" xfId="13022"/>
    <cellStyle name="SAPBEXinputData 4 2 3 2 2 2 2" xfId="13021"/>
    <cellStyle name="SAPBEXinputData 4 2 3 2 2 3" xfId="13020"/>
    <cellStyle name="SAPBEXinputData 4 2 3 2 3" xfId="13019"/>
    <cellStyle name="SAPBEXinputData 4 2 3 2 3 2" xfId="13018"/>
    <cellStyle name="SAPBEXinputData 4 2 3 2 4" xfId="13017"/>
    <cellStyle name="SAPBEXinputData 4 2 3 3" xfId="13016"/>
    <cellStyle name="SAPBEXinputData 4 2 4" xfId="13015"/>
    <cellStyle name="SAPBEXinputData 4 2 4 2" xfId="13014"/>
    <cellStyle name="SAPBEXinputData 4 2 4 2 2" xfId="13013"/>
    <cellStyle name="SAPBEXinputData 4 2 4 2 2 2" xfId="13012"/>
    <cellStyle name="SAPBEXinputData 4 2 4 2 2 2 2" xfId="13011"/>
    <cellStyle name="SAPBEXinputData 4 2 4 2 2 3" xfId="13010"/>
    <cellStyle name="SAPBEXinputData 4 2 4 2 3" xfId="13009"/>
    <cellStyle name="SAPBEXinputData 4 2 4 2 3 2" xfId="13008"/>
    <cellStyle name="SAPBEXinputData 4 2 4 2 4" xfId="13007"/>
    <cellStyle name="SAPBEXinputData 4 2 4 3" xfId="13006"/>
    <cellStyle name="SAPBEXinputData 4 2 4 3 2" xfId="13005"/>
    <cellStyle name="SAPBEXinputData 4 2 4 3 2 2" xfId="13004"/>
    <cellStyle name="SAPBEXinputData 4 2 4 3 3" xfId="13003"/>
    <cellStyle name="SAPBEXinputData 4 2 4 4" xfId="13002"/>
    <cellStyle name="SAPBEXinputData 4 2 4 4 2" xfId="13001"/>
    <cellStyle name="SAPBEXinputData 4 2 4 5" xfId="13000"/>
    <cellStyle name="SAPBEXinputData 4 2 5" xfId="12999"/>
    <cellStyle name="SAPBEXinputData 4 2 5 2" xfId="12998"/>
    <cellStyle name="SAPBEXinputData 4 2 5 2 2" xfId="12997"/>
    <cellStyle name="SAPBEXinputData 4 2 5 2 2 2" xfId="12996"/>
    <cellStyle name="SAPBEXinputData 4 2 5 2 2 2 2" xfId="12995"/>
    <cellStyle name="SAPBEXinputData 4 2 5 2 2 3" xfId="12994"/>
    <cellStyle name="SAPBEXinputData 4 2 5 2 3" xfId="12993"/>
    <cellStyle name="SAPBEXinputData 4 2 5 2 3 2" xfId="12992"/>
    <cellStyle name="SAPBEXinputData 4 2 5 2 4" xfId="12991"/>
    <cellStyle name="SAPBEXinputData 4 2 5 3" xfId="12990"/>
    <cellStyle name="SAPBEXinputData 4 2 5 3 2" xfId="12989"/>
    <cellStyle name="SAPBEXinputData 4 2 5 3 2 2" xfId="12988"/>
    <cellStyle name="SAPBEXinputData 4 2 5 3 3" xfId="12987"/>
    <cellStyle name="SAPBEXinputData 4 2 5 4" xfId="12986"/>
    <cellStyle name="SAPBEXinputData 4 2 5 4 2" xfId="12985"/>
    <cellStyle name="SAPBEXinputData 4 2 5 5" xfId="12984"/>
    <cellStyle name="SAPBEXinputData 4 2 6" xfId="12983"/>
    <cellStyle name="SAPBEXinputData 4 2 6 2" xfId="12982"/>
    <cellStyle name="SAPBEXinputData 4 2 6 2 2" xfId="12981"/>
    <cellStyle name="SAPBEXinputData 4 2 6 2 2 2" xfId="12980"/>
    <cellStyle name="SAPBEXinputData 4 2 6 2 2 2 2" xfId="12979"/>
    <cellStyle name="SAPBEXinputData 4 2 6 2 2 3" xfId="12978"/>
    <cellStyle name="SAPBEXinputData 4 2 6 2 3" xfId="12977"/>
    <cellStyle name="SAPBEXinputData 4 2 6 2 3 2" xfId="12976"/>
    <cellStyle name="SAPBEXinputData 4 2 6 2 4" xfId="12975"/>
    <cellStyle name="SAPBEXinputData 4 2 6 3" xfId="12974"/>
    <cellStyle name="SAPBEXinputData 4 2 6 3 2" xfId="12973"/>
    <cellStyle name="SAPBEXinputData 4 2 6 3 2 2" xfId="12972"/>
    <cellStyle name="SAPBEXinputData 4 2 6 3 3" xfId="12971"/>
    <cellStyle name="SAPBEXinputData 4 2 6 4" xfId="12970"/>
    <cellStyle name="SAPBEXinputData 4 2 6 4 2" xfId="12969"/>
    <cellStyle name="SAPBEXinputData 4 2 6 5" xfId="12968"/>
    <cellStyle name="SAPBEXinputData 4 2 7" xfId="12967"/>
    <cellStyle name="SAPBEXinputData 4 2 7 2" xfId="12966"/>
    <cellStyle name="SAPBEXinputData 4 2 7 2 2" xfId="12965"/>
    <cellStyle name="SAPBEXinputData 4 2 7 2 2 2" xfId="12964"/>
    <cellStyle name="SAPBEXinputData 4 2 7 2 2 2 2" xfId="12963"/>
    <cellStyle name="SAPBEXinputData 4 2 7 2 2 3" xfId="12962"/>
    <cellStyle name="SAPBEXinputData 4 2 7 2 3" xfId="12961"/>
    <cellStyle name="SAPBEXinputData 4 2 7 2 3 2" xfId="12960"/>
    <cellStyle name="SAPBEXinputData 4 2 7 2 4" xfId="12959"/>
    <cellStyle name="SAPBEXinputData 4 2 7 3" xfId="12958"/>
    <cellStyle name="SAPBEXinputData 4 2 7 3 2" xfId="12957"/>
    <cellStyle name="SAPBEXinputData 4 2 7 3 2 2" xfId="12956"/>
    <cellStyle name="SAPBEXinputData 4 2 7 3 3" xfId="12955"/>
    <cellStyle name="SAPBEXinputData 4 2 7 4" xfId="12954"/>
    <cellStyle name="SAPBEXinputData 4 2 7 4 2" xfId="12953"/>
    <cellStyle name="SAPBEXinputData 4 2 7 5" xfId="12952"/>
    <cellStyle name="SAPBEXinputData 4 2 8" xfId="12951"/>
    <cellStyle name="SAPBEXinputData 4 2 8 2" xfId="12950"/>
    <cellStyle name="SAPBEXinputData 4 2 8 2 2" xfId="12949"/>
    <cellStyle name="SAPBEXinputData 4 2 8 2 2 2" xfId="12948"/>
    <cellStyle name="SAPBEXinputData 4 2 8 2 3" xfId="12947"/>
    <cellStyle name="SAPBEXinputData 4 2 8 3" xfId="12946"/>
    <cellStyle name="SAPBEXinputData 4 2 8 3 2" xfId="12945"/>
    <cellStyle name="SAPBEXinputData 4 2 8 4" xfId="12944"/>
    <cellStyle name="SAPBEXinputData 4 2 9" xfId="12943"/>
    <cellStyle name="SAPBEXinputData 4 2 9 2" xfId="12942"/>
    <cellStyle name="SAPBEXinputData 4 2 9 2 2" xfId="12941"/>
    <cellStyle name="SAPBEXinputData 4 2 9 3" xfId="12940"/>
    <cellStyle name="SAPBEXinputData 4 3" xfId="12939"/>
    <cellStyle name="SAPBEXinputData 4 3 2" xfId="12938"/>
    <cellStyle name="SAPBEXinputData 4 3 2 2" xfId="12937"/>
    <cellStyle name="SAPBEXinputData 4 3 2 2 2" xfId="12936"/>
    <cellStyle name="SAPBEXinputData 4 3 2 2 2 2" xfId="12935"/>
    <cellStyle name="SAPBEXinputData 4 3 2 2 2 2 2" xfId="12934"/>
    <cellStyle name="SAPBEXinputData 4 3 2 2 2 3" xfId="12933"/>
    <cellStyle name="SAPBEXinputData 4 3 2 2 3" xfId="12932"/>
    <cellStyle name="SAPBEXinputData 4 3 2 2 3 2" xfId="12931"/>
    <cellStyle name="SAPBEXinputData 4 3 2 2 4" xfId="12930"/>
    <cellStyle name="SAPBEXinputData 4 3 2 3" xfId="12929"/>
    <cellStyle name="SAPBEXinputData 4 3 3" xfId="12928"/>
    <cellStyle name="SAPBEXinputData 4 3 3 2" xfId="12927"/>
    <cellStyle name="SAPBEXinputData 4 3 3 2 2" xfId="12926"/>
    <cellStyle name="SAPBEXinputData 4 3 3 2 2 2" xfId="12925"/>
    <cellStyle name="SAPBEXinputData 4 3 3 2 2 2 2" xfId="12924"/>
    <cellStyle name="SAPBEXinputData 4 3 3 2 2 3" xfId="12923"/>
    <cellStyle name="SAPBEXinputData 4 3 3 2 3" xfId="12922"/>
    <cellStyle name="SAPBEXinputData 4 3 3 2 3 2" xfId="12921"/>
    <cellStyle name="SAPBEXinputData 4 3 3 2 4" xfId="12920"/>
    <cellStyle name="SAPBEXinputData 4 3 3 3" xfId="12919"/>
    <cellStyle name="SAPBEXinputData 4 3 3 3 2" xfId="12918"/>
    <cellStyle name="SAPBEXinputData 4 3 3 3 2 2" xfId="12917"/>
    <cellStyle name="SAPBEXinputData 4 3 3 3 3" xfId="12916"/>
    <cellStyle name="SAPBEXinputData 4 3 3 4" xfId="12915"/>
    <cellStyle name="SAPBEXinputData 4 3 3 4 2" xfId="12914"/>
    <cellStyle name="SAPBEXinputData 4 3 3 5" xfId="12913"/>
    <cellStyle name="SAPBEXinputData 4 3 4" xfId="12912"/>
    <cellStyle name="SAPBEXinputData 4 3 4 2" xfId="12911"/>
    <cellStyle name="SAPBEXinputData 4 3 4 2 2" xfId="12910"/>
    <cellStyle name="SAPBEXinputData 4 3 4 2 2 2" xfId="12909"/>
    <cellStyle name="SAPBEXinputData 4 3 4 2 2 2 2" xfId="12908"/>
    <cellStyle name="SAPBEXinputData 4 3 4 2 2 3" xfId="12907"/>
    <cellStyle name="SAPBEXinputData 4 3 4 2 3" xfId="12906"/>
    <cellStyle name="SAPBEXinputData 4 3 4 2 3 2" xfId="12905"/>
    <cellStyle name="SAPBEXinputData 4 3 4 2 4" xfId="12904"/>
    <cellStyle name="SAPBEXinputData 4 3 4 3" xfId="12903"/>
    <cellStyle name="SAPBEXinputData 4 3 4 3 2" xfId="12902"/>
    <cellStyle name="SAPBEXinputData 4 3 4 3 2 2" xfId="12901"/>
    <cellStyle name="SAPBEXinputData 4 3 4 3 3" xfId="12900"/>
    <cellStyle name="SAPBEXinputData 4 3 4 4" xfId="12899"/>
    <cellStyle name="SAPBEXinputData 4 3 4 4 2" xfId="12898"/>
    <cellStyle name="SAPBEXinputData 4 3 4 5" xfId="12897"/>
    <cellStyle name="SAPBEXinputData 4 3 5" xfId="12896"/>
    <cellStyle name="SAPBEXinputData 4 3 5 2" xfId="12895"/>
    <cellStyle name="SAPBEXinputData 4 3 5 2 2" xfId="12894"/>
    <cellStyle name="SAPBEXinputData 4 3 5 2 2 2" xfId="12893"/>
    <cellStyle name="SAPBEXinputData 4 3 5 2 2 2 2" xfId="12892"/>
    <cellStyle name="SAPBEXinputData 4 3 5 2 2 3" xfId="12891"/>
    <cellStyle name="SAPBEXinputData 4 3 5 2 3" xfId="12890"/>
    <cellStyle name="SAPBEXinputData 4 3 5 2 3 2" xfId="12889"/>
    <cellStyle name="SAPBEXinputData 4 3 5 2 4" xfId="12888"/>
    <cellStyle name="SAPBEXinputData 4 3 5 3" xfId="12887"/>
    <cellStyle name="SAPBEXinputData 4 3 5 3 2" xfId="12886"/>
    <cellStyle name="SAPBEXinputData 4 3 5 3 2 2" xfId="12885"/>
    <cellStyle name="SAPBEXinputData 4 3 5 3 3" xfId="12884"/>
    <cellStyle name="SAPBEXinputData 4 3 5 4" xfId="12883"/>
    <cellStyle name="SAPBEXinputData 4 3 5 4 2" xfId="12882"/>
    <cellStyle name="SAPBEXinputData 4 3 5 5" xfId="12881"/>
    <cellStyle name="SAPBEXinputData 4 3 6" xfId="12880"/>
    <cellStyle name="SAPBEXinputData 4 3 6 2" xfId="12879"/>
    <cellStyle name="SAPBEXinputData 4 3 6 2 2" xfId="12878"/>
    <cellStyle name="SAPBEXinputData 4 3 6 2 2 2" xfId="12877"/>
    <cellStyle name="SAPBEXinputData 4 3 6 2 2 2 2" xfId="12876"/>
    <cellStyle name="SAPBEXinputData 4 3 6 2 2 3" xfId="12875"/>
    <cellStyle name="SAPBEXinputData 4 3 6 2 3" xfId="12874"/>
    <cellStyle name="SAPBEXinputData 4 3 6 2 3 2" xfId="12873"/>
    <cellStyle name="SAPBEXinputData 4 3 6 2 4" xfId="12872"/>
    <cellStyle name="SAPBEXinputData 4 3 6 3" xfId="12871"/>
    <cellStyle name="SAPBEXinputData 4 3 6 3 2" xfId="12870"/>
    <cellStyle name="SAPBEXinputData 4 3 6 3 2 2" xfId="12869"/>
    <cellStyle name="SAPBEXinputData 4 3 6 3 3" xfId="12868"/>
    <cellStyle name="SAPBEXinputData 4 3 6 4" xfId="12867"/>
    <cellStyle name="SAPBEXinputData 4 3 6 4 2" xfId="12866"/>
    <cellStyle name="SAPBEXinputData 4 3 6 5" xfId="12865"/>
    <cellStyle name="SAPBEXinputData 4 3 7" xfId="12864"/>
    <cellStyle name="SAPBEXinputData 4 3 7 2" xfId="12863"/>
    <cellStyle name="SAPBEXinputData 4 3 7 2 2" xfId="12862"/>
    <cellStyle name="SAPBEXinputData 4 3 7 2 2 2" xfId="12861"/>
    <cellStyle name="SAPBEXinputData 4 3 7 2 3" xfId="12860"/>
    <cellStyle name="SAPBEXinputData 4 3 7 3" xfId="12859"/>
    <cellStyle name="SAPBEXinputData 4 3 7 3 2" xfId="12858"/>
    <cellStyle name="SAPBEXinputData 4 3 7 4" xfId="12857"/>
    <cellStyle name="SAPBEXinputData 4 3 8" xfId="12856"/>
    <cellStyle name="SAPBEXinputData 4 3 8 2" xfId="12855"/>
    <cellStyle name="SAPBEXinputData 4 3 8 2 2" xfId="12854"/>
    <cellStyle name="SAPBEXinputData 4 3 8 3" xfId="12853"/>
    <cellStyle name="SAPBEXinputData 4 3 9" xfId="12852"/>
    <cellStyle name="SAPBEXinputData 4 4" xfId="12851"/>
    <cellStyle name="SAPBEXinputData 4 4 2" xfId="12850"/>
    <cellStyle name="SAPBEXinputData 4 4 2 2" xfId="12849"/>
    <cellStyle name="SAPBEXinputData 4 4 2 2 2" xfId="12848"/>
    <cellStyle name="SAPBEXinputData 4 4 2 2 2 2" xfId="12847"/>
    <cellStyle name="SAPBEXinputData 4 4 2 2 2 2 2" xfId="12846"/>
    <cellStyle name="SAPBEXinputData 4 4 2 2 2 3" xfId="12845"/>
    <cellStyle name="SAPBEXinputData 4 4 2 2 3" xfId="12844"/>
    <cellStyle name="SAPBEXinputData 4 4 2 2 3 2" xfId="12843"/>
    <cellStyle name="SAPBEXinputData 4 4 2 2 4" xfId="12842"/>
    <cellStyle name="SAPBEXinputData 4 4 2 3" xfId="12841"/>
    <cellStyle name="SAPBEXinputData 4 4 2 3 2" xfId="12840"/>
    <cellStyle name="SAPBEXinputData 4 4 2 3 2 2" xfId="12839"/>
    <cellStyle name="SAPBEXinputData 4 4 2 3 3" xfId="12838"/>
    <cellStyle name="SAPBEXinputData 4 4 2 4" xfId="12837"/>
    <cellStyle name="SAPBEXinputData 4 4 2 4 2" xfId="12836"/>
    <cellStyle name="SAPBEXinputData 4 4 2 5" xfId="12835"/>
    <cellStyle name="SAPBEXinputData 4 4 3" xfId="12834"/>
    <cellStyle name="SAPBEXinputData 4 4 3 2" xfId="12833"/>
    <cellStyle name="SAPBEXinputData 4 4 3 2 2" xfId="12832"/>
    <cellStyle name="SAPBEXinputData 4 4 3 2 2 2" xfId="12831"/>
    <cellStyle name="SAPBEXinputData 4 4 3 2 3" xfId="12830"/>
    <cellStyle name="SAPBEXinputData 4 4 3 3" xfId="12829"/>
    <cellStyle name="SAPBEXinputData 4 4 3 3 2" xfId="12828"/>
    <cellStyle name="SAPBEXinputData 4 4 3 4" xfId="12827"/>
    <cellStyle name="SAPBEXinputData 4 4 4" xfId="12826"/>
    <cellStyle name="SAPBEXinputData 5" xfId="12825"/>
    <cellStyle name="SAPBEXinputData 5 10" xfId="12824"/>
    <cellStyle name="SAPBEXinputData 5 2" xfId="12823"/>
    <cellStyle name="SAPBEXinputData 5 2 2" xfId="12822"/>
    <cellStyle name="SAPBEXinputData 5 2 2 2" xfId="12821"/>
    <cellStyle name="SAPBEXinputData 5 2 2 2 2" xfId="12820"/>
    <cellStyle name="SAPBEXinputData 5 2 2 2 2 2" xfId="12819"/>
    <cellStyle name="SAPBEXinputData 5 2 2 2 2 2 2" xfId="12818"/>
    <cellStyle name="SAPBEXinputData 5 2 2 2 2 3" xfId="12817"/>
    <cellStyle name="SAPBEXinputData 5 2 2 2 3" xfId="12816"/>
    <cellStyle name="SAPBEXinputData 5 2 2 2 3 2" xfId="12815"/>
    <cellStyle name="SAPBEXinputData 5 2 2 2 4" xfId="12814"/>
    <cellStyle name="SAPBEXinputData 5 2 2 3" xfId="12813"/>
    <cellStyle name="SAPBEXinputData 5 2 3" xfId="12812"/>
    <cellStyle name="SAPBEXinputData 5 2 3 2" xfId="12811"/>
    <cellStyle name="SAPBEXinputData 5 2 3 2 2" xfId="12810"/>
    <cellStyle name="SAPBEXinputData 5 2 3 2 2 2" xfId="12809"/>
    <cellStyle name="SAPBEXinputData 5 2 3 2 2 2 2" xfId="12808"/>
    <cellStyle name="SAPBEXinputData 5 2 3 2 2 3" xfId="12807"/>
    <cellStyle name="SAPBEXinputData 5 2 3 2 3" xfId="12806"/>
    <cellStyle name="SAPBEXinputData 5 2 3 2 3 2" xfId="12805"/>
    <cellStyle name="SAPBEXinputData 5 2 3 2 4" xfId="12804"/>
    <cellStyle name="SAPBEXinputData 5 2 3 3" xfId="12803"/>
    <cellStyle name="SAPBEXinputData 5 2 3 3 2" xfId="12802"/>
    <cellStyle name="SAPBEXinputData 5 2 3 3 2 2" xfId="12801"/>
    <cellStyle name="SAPBEXinputData 5 2 3 3 3" xfId="12800"/>
    <cellStyle name="SAPBEXinputData 5 2 3 4" xfId="12799"/>
    <cellStyle name="SAPBEXinputData 5 2 3 4 2" xfId="12798"/>
    <cellStyle name="SAPBEXinputData 5 2 3 5" xfId="12797"/>
    <cellStyle name="SAPBEXinputData 5 2 4" xfId="12796"/>
    <cellStyle name="SAPBEXinputData 5 2 4 2" xfId="12795"/>
    <cellStyle name="SAPBEXinputData 5 2 4 2 2" xfId="12794"/>
    <cellStyle name="SAPBEXinputData 5 2 4 2 2 2" xfId="12793"/>
    <cellStyle name="SAPBEXinputData 5 2 4 2 2 2 2" xfId="12792"/>
    <cellStyle name="SAPBEXinputData 5 2 4 2 2 3" xfId="12791"/>
    <cellStyle name="SAPBEXinputData 5 2 4 2 3" xfId="12790"/>
    <cellStyle name="SAPBEXinputData 5 2 4 2 3 2" xfId="12789"/>
    <cellStyle name="SAPBEXinputData 5 2 4 2 4" xfId="12788"/>
    <cellStyle name="SAPBEXinputData 5 2 4 3" xfId="12787"/>
    <cellStyle name="SAPBEXinputData 5 2 4 3 2" xfId="12786"/>
    <cellStyle name="SAPBEXinputData 5 2 4 3 2 2" xfId="12785"/>
    <cellStyle name="SAPBEXinputData 5 2 4 3 3" xfId="12784"/>
    <cellStyle name="SAPBEXinputData 5 2 4 4" xfId="12783"/>
    <cellStyle name="SAPBEXinputData 5 2 4 4 2" xfId="12782"/>
    <cellStyle name="SAPBEXinputData 5 2 4 5" xfId="12781"/>
    <cellStyle name="SAPBEXinputData 5 2 5" xfId="12780"/>
    <cellStyle name="SAPBEXinputData 5 2 5 2" xfId="12779"/>
    <cellStyle name="SAPBEXinputData 5 2 5 2 2" xfId="12778"/>
    <cellStyle name="SAPBEXinputData 5 2 5 2 2 2" xfId="12777"/>
    <cellStyle name="SAPBEXinputData 5 2 5 2 2 2 2" xfId="12776"/>
    <cellStyle name="SAPBEXinputData 5 2 5 2 2 3" xfId="12775"/>
    <cellStyle name="SAPBEXinputData 5 2 5 2 3" xfId="12774"/>
    <cellStyle name="SAPBEXinputData 5 2 5 2 3 2" xfId="12773"/>
    <cellStyle name="SAPBEXinputData 5 2 5 2 4" xfId="12772"/>
    <cellStyle name="SAPBEXinputData 5 2 5 3" xfId="12771"/>
    <cellStyle name="SAPBEXinputData 5 2 5 3 2" xfId="12770"/>
    <cellStyle name="SAPBEXinputData 5 2 5 3 2 2" xfId="12769"/>
    <cellStyle name="SAPBEXinputData 5 2 5 3 3" xfId="12768"/>
    <cellStyle name="SAPBEXinputData 5 2 5 4" xfId="12767"/>
    <cellStyle name="SAPBEXinputData 5 2 5 4 2" xfId="12766"/>
    <cellStyle name="SAPBEXinputData 5 2 5 5" xfId="12765"/>
    <cellStyle name="SAPBEXinputData 5 2 6" xfId="12764"/>
    <cellStyle name="SAPBEXinputData 5 2 6 2" xfId="12763"/>
    <cellStyle name="SAPBEXinputData 5 2 6 2 2" xfId="12762"/>
    <cellStyle name="SAPBEXinputData 5 2 6 2 2 2" xfId="12761"/>
    <cellStyle name="SAPBEXinputData 5 2 6 2 2 2 2" xfId="12760"/>
    <cellStyle name="SAPBEXinputData 5 2 6 2 2 3" xfId="12759"/>
    <cellStyle name="SAPBEXinputData 5 2 6 2 3" xfId="12758"/>
    <cellStyle name="SAPBEXinputData 5 2 6 2 3 2" xfId="12757"/>
    <cellStyle name="SAPBEXinputData 5 2 6 2 4" xfId="12756"/>
    <cellStyle name="SAPBEXinputData 5 2 6 3" xfId="12755"/>
    <cellStyle name="SAPBEXinputData 5 2 6 3 2" xfId="12754"/>
    <cellStyle name="SAPBEXinputData 5 2 6 3 2 2" xfId="12753"/>
    <cellStyle name="SAPBEXinputData 5 2 6 3 3" xfId="12752"/>
    <cellStyle name="SAPBEXinputData 5 2 6 4" xfId="12751"/>
    <cellStyle name="SAPBEXinputData 5 2 6 4 2" xfId="12750"/>
    <cellStyle name="SAPBEXinputData 5 2 6 5" xfId="12749"/>
    <cellStyle name="SAPBEXinputData 5 2 7" xfId="12748"/>
    <cellStyle name="SAPBEXinputData 5 2 7 2" xfId="12747"/>
    <cellStyle name="SAPBEXinputData 5 2 7 2 2" xfId="12746"/>
    <cellStyle name="SAPBEXinputData 5 2 7 2 2 2" xfId="12745"/>
    <cellStyle name="SAPBEXinputData 5 2 7 2 3" xfId="12744"/>
    <cellStyle name="SAPBEXinputData 5 2 7 3" xfId="12743"/>
    <cellStyle name="SAPBEXinputData 5 2 7 3 2" xfId="12742"/>
    <cellStyle name="SAPBEXinputData 5 2 7 4" xfId="12741"/>
    <cellStyle name="SAPBEXinputData 5 2 8" xfId="12740"/>
    <cellStyle name="SAPBEXinputData 5 2 8 2" xfId="12739"/>
    <cellStyle name="SAPBEXinputData 5 2 8 2 2" xfId="12738"/>
    <cellStyle name="SAPBEXinputData 5 2 8 3" xfId="12737"/>
    <cellStyle name="SAPBEXinputData 5 2 9" xfId="12736"/>
    <cellStyle name="SAPBEXinputData 5 3" xfId="12735"/>
    <cellStyle name="SAPBEXinputData 5 3 2" xfId="12734"/>
    <cellStyle name="SAPBEXinputData 5 3 2 2" xfId="12733"/>
    <cellStyle name="SAPBEXinputData 5 3 2 2 2" xfId="12732"/>
    <cellStyle name="SAPBEXinputData 5 3 2 2 2 2" xfId="12731"/>
    <cellStyle name="SAPBEXinputData 5 3 2 2 3" xfId="12730"/>
    <cellStyle name="SAPBEXinputData 5 3 2 3" xfId="12729"/>
    <cellStyle name="SAPBEXinputData 5 3 2 3 2" xfId="12728"/>
    <cellStyle name="SAPBEXinputData 5 3 2 4" xfId="12727"/>
    <cellStyle name="SAPBEXinputData 5 3 3" xfId="12726"/>
    <cellStyle name="SAPBEXinputData 5 4" xfId="12725"/>
    <cellStyle name="SAPBEXinputData 5 4 2" xfId="12724"/>
    <cellStyle name="SAPBEXinputData 5 4 2 2" xfId="12723"/>
    <cellStyle name="SAPBEXinputData 5 4 2 2 2" xfId="12722"/>
    <cellStyle name="SAPBEXinputData 5 4 2 2 2 2" xfId="12721"/>
    <cellStyle name="SAPBEXinputData 5 4 2 2 3" xfId="12720"/>
    <cellStyle name="SAPBEXinputData 5 4 2 3" xfId="12719"/>
    <cellStyle name="SAPBEXinputData 5 4 2 3 2" xfId="12718"/>
    <cellStyle name="SAPBEXinputData 5 4 2 4" xfId="12717"/>
    <cellStyle name="SAPBEXinputData 5 4 3" xfId="12716"/>
    <cellStyle name="SAPBEXinputData 5 4 3 2" xfId="12715"/>
    <cellStyle name="SAPBEXinputData 5 4 3 2 2" xfId="12714"/>
    <cellStyle name="SAPBEXinputData 5 4 3 3" xfId="12713"/>
    <cellStyle name="SAPBEXinputData 5 4 4" xfId="12712"/>
    <cellStyle name="SAPBEXinputData 5 4 4 2" xfId="12711"/>
    <cellStyle name="SAPBEXinputData 5 4 5" xfId="12710"/>
    <cellStyle name="SAPBEXinputData 5 5" xfId="12709"/>
    <cellStyle name="SAPBEXinputData 5 5 2" xfId="12708"/>
    <cellStyle name="SAPBEXinputData 5 5 2 2" xfId="12707"/>
    <cellStyle name="SAPBEXinputData 5 5 2 2 2" xfId="12706"/>
    <cellStyle name="SAPBEXinputData 5 5 2 2 2 2" xfId="12705"/>
    <cellStyle name="SAPBEXinputData 5 5 2 2 3" xfId="12704"/>
    <cellStyle name="SAPBEXinputData 5 5 2 3" xfId="12703"/>
    <cellStyle name="SAPBEXinputData 5 5 2 3 2" xfId="12702"/>
    <cellStyle name="SAPBEXinputData 5 5 2 4" xfId="12701"/>
    <cellStyle name="SAPBEXinputData 5 5 3" xfId="12700"/>
    <cellStyle name="SAPBEXinputData 5 5 3 2" xfId="12699"/>
    <cellStyle name="SAPBEXinputData 5 5 3 2 2" xfId="12698"/>
    <cellStyle name="SAPBEXinputData 5 5 3 3" xfId="12697"/>
    <cellStyle name="SAPBEXinputData 5 5 4" xfId="12696"/>
    <cellStyle name="SAPBEXinputData 5 5 4 2" xfId="12695"/>
    <cellStyle name="SAPBEXinputData 5 5 5" xfId="12694"/>
    <cellStyle name="SAPBEXinputData 5 6" xfId="12693"/>
    <cellStyle name="SAPBEXinputData 5 6 2" xfId="12692"/>
    <cellStyle name="SAPBEXinputData 5 6 2 2" xfId="12691"/>
    <cellStyle name="SAPBEXinputData 5 6 2 2 2" xfId="12690"/>
    <cellStyle name="SAPBEXinputData 5 6 2 2 2 2" xfId="12689"/>
    <cellStyle name="SAPBEXinputData 5 6 2 2 3" xfId="12688"/>
    <cellStyle name="SAPBEXinputData 5 6 2 3" xfId="12687"/>
    <cellStyle name="SAPBEXinputData 5 6 2 3 2" xfId="12686"/>
    <cellStyle name="SAPBEXinputData 5 6 2 4" xfId="12685"/>
    <cellStyle name="SAPBEXinputData 5 6 3" xfId="12684"/>
    <cellStyle name="SAPBEXinputData 5 6 3 2" xfId="12683"/>
    <cellStyle name="SAPBEXinputData 5 6 3 2 2" xfId="12682"/>
    <cellStyle name="SAPBEXinputData 5 6 3 3" xfId="12681"/>
    <cellStyle name="SAPBEXinputData 5 6 4" xfId="12680"/>
    <cellStyle name="SAPBEXinputData 5 6 4 2" xfId="12679"/>
    <cellStyle name="SAPBEXinputData 5 6 5" xfId="12678"/>
    <cellStyle name="SAPBEXinputData 5 7" xfId="12677"/>
    <cellStyle name="SAPBEXinputData 5 7 2" xfId="12676"/>
    <cellStyle name="SAPBEXinputData 5 7 2 2" xfId="12675"/>
    <cellStyle name="SAPBEXinputData 5 7 2 2 2" xfId="12674"/>
    <cellStyle name="SAPBEXinputData 5 7 2 2 2 2" xfId="12673"/>
    <cellStyle name="SAPBEXinputData 5 7 2 2 3" xfId="12672"/>
    <cellStyle name="SAPBEXinputData 5 7 2 3" xfId="12671"/>
    <cellStyle name="SAPBEXinputData 5 7 2 3 2" xfId="12670"/>
    <cellStyle name="SAPBEXinputData 5 7 2 4" xfId="12669"/>
    <cellStyle name="SAPBEXinputData 5 7 3" xfId="12668"/>
    <cellStyle name="SAPBEXinputData 5 7 3 2" xfId="12667"/>
    <cellStyle name="SAPBEXinputData 5 7 3 2 2" xfId="12666"/>
    <cellStyle name="SAPBEXinputData 5 7 3 3" xfId="12665"/>
    <cellStyle name="SAPBEXinputData 5 7 4" xfId="12664"/>
    <cellStyle name="SAPBEXinputData 5 7 4 2" xfId="12663"/>
    <cellStyle name="SAPBEXinputData 5 7 5" xfId="12662"/>
    <cellStyle name="SAPBEXinputData 5 8" xfId="12661"/>
    <cellStyle name="SAPBEXinputData 5 8 2" xfId="12660"/>
    <cellStyle name="SAPBEXinputData 5 8 2 2" xfId="12659"/>
    <cellStyle name="SAPBEXinputData 5 8 2 2 2" xfId="12658"/>
    <cellStyle name="SAPBEXinputData 5 8 2 3" xfId="12657"/>
    <cellStyle name="SAPBEXinputData 5 8 3" xfId="12656"/>
    <cellStyle name="SAPBEXinputData 5 8 3 2" xfId="12655"/>
    <cellStyle name="SAPBEXinputData 5 8 4" xfId="12654"/>
    <cellStyle name="SAPBEXinputData 5 9" xfId="12653"/>
    <cellStyle name="SAPBEXinputData 5 9 2" xfId="12652"/>
    <cellStyle name="SAPBEXinputData 5 9 2 2" xfId="12651"/>
    <cellStyle name="SAPBEXinputData 5 9 3" xfId="12650"/>
    <cellStyle name="SAPBEXinputData 6" xfId="12649"/>
    <cellStyle name="SAPBEXinputData 6 2" xfId="12648"/>
    <cellStyle name="SAPBEXinputData 6 2 2" xfId="12647"/>
    <cellStyle name="SAPBEXinputData 6 2 2 2" xfId="12646"/>
    <cellStyle name="SAPBEXinputData 6 2 2 2 2" xfId="12645"/>
    <cellStyle name="SAPBEXinputData 6 2 2 2 2 2" xfId="12644"/>
    <cellStyle name="SAPBEXinputData 6 2 2 2 3" xfId="12643"/>
    <cellStyle name="SAPBEXinputData 6 2 2 3" xfId="12642"/>
    <cellStyle name="SAPBEXinputData 6 2 2 3 2" xfId="12641"/>
    <cellStyle name="SAPBEXinputData 6 2 2 4" xfId="12640"/>
    <cellStyle name="SAPBEXinputData 6 2 3" xfId="12639"/>
    <cellStyle name="SAPBEXinputData 6 3" xfId="12638"/>
    <cellStyle name="SAPBEXinputData 6 3 2" xfId="12637"/>
    <cellStyle name="SAPBEXinputData 6 3 2 2" xfId="12636"/>
    <cellStyle name="SAPBEXinputData 6 3 2 2 2" xfId="12635"/>
    <cellStyle name="SAPBEXinputData 6 3 2 2 2 2" xfId="12634"/>
    <cellStyle name="SAPBEXinputData 6 3 2 2 3" xfId="12633"/>
    <cellStyle name="SAPBEXinputData 6 3 2 3" xfId="12632"/>
    <cellStyle name="SAPBEXinputData 6 3 2 3 2" xfId="12631"/>
    <cellStyle name="SAPBEXinputData 6 3 2 4" xfId="12630"/>
    <cellStyle name="SAPBEXinputData 6 3 3" xfId="12629"/>
    <cellStyle name="SAPBEXinputData 6 3 3 2" xfId="12628"/>
    <cellStyle name="SAPBEXinputData 6 3 3 2 2" xfId="12627"/>
    <cellStyle name="SAPBEXinputData 6 3 3 3" xfId="12626"/>
    <cellStyle name="SAPBEXinputData 6 3 4" xfId="12625"/>
    <cellStyle name="SAPBEXinputData 6 3 4 2" xfId="12624"/>
    <cellStyle name="SAPBEXinputData 6 3 5" xfId="12623"/>
    <cellStyle name="SAPBEXinputData 6 4" xfId="12622"/>
    <cellStyle name="SAPBEXinputData 6 4 2" xfId="12621"/>
    <cellStyle name="SAPBEXinputData 6 4 2 2" xfId="12620"/>
    <cellStyle name="SAPBEXinputData 6 4 2 2 2" xfId="12619"/>
    <cellStyle name="SAPBEXinputData 6 4 2 2 2 2" xfId="12618"/>
    <cellStyle name="SAPBEXinputData 6 4 2 2 3" xfId="12617"/>
    <cellStyle name="SAPBEXinputData 6 4 2 3" xfId="12616"/>
    <cellStyle name="SAPBEXinputData 6 4 2 3 2" xfId="12615"/>
    <cellStyle name="SAPBEXinputData 6 4 2 4" xfId="12614"/>
    <cellStyle name="SAPBEXinputData 6 4 3" xfId="12613"/>
    <cellStyle name="SAPBEXinputData 6 4 3 2" xfId="12612"/>
    <cellStyle name="SAPBEXinputData 6 4 3 2 2" xfId="12611"/>
    <cellStyle name="SAPBEXinputData 6 4 3 3" xfId="12610"/>
    <cellStyle name="SAPBEXinputData 6 4 4" xfId="12609"/>
    <cellStyle name="SAPBEXinputData 6 4 4 2" xfId="12608"/>
    <cellStyle name="SAPBEXinputData 6 4 5" xfId="12607"/>
    <cellStyle name="SAPBEXinputData 6 5" xfId="12606"/>
    <cellStyle name="SAPBEXinputData 6 5 2" xfId="12605"/>
    <cellStyle name="SAPBEXinputData 6 5 2 2" xfId="12604"/>
    <cellStyle name="SAPBEXinputData 6 5 2 2 2" xfId="12603"/>
    <cellStyle name="SAPBEXinputData 6 5 2 2 2 2" xfId="12602"/>
    <cellStyle name="SAPBEXinputData 6 5 2 2 3" xfId="12601"/>
    <cellStyle name="SAPBEXinputData 6 5 2 3" xfId="12600"/>
    <cellStyle name="SAPBEXinputData 6 5 2 3 2" xfId="12599"/>
    <cellStyle name="SAPBEXinputData 6 5 2 4" xfId="12598"/>
    <cellStyle name="SAPBEXinputData 6 5 3" xfId="12597"/>
    <cellStyle name="SAPBEXinputData 6 5 3 2" xfId="12596"/>
    <cellStyle name="SAPBEXinputData 6 5 3 2 2" xfId="12595"/>
    <cellStyle name="SAPBEXinputData 6 5 3 3" xfId="12594"/>
    <cellStyle name="SAPBEXinputData 6 5 4" xfId="12593"/>
    <cellStyle name="SAPBEXinputData 6 5 4 2" xfId="12592"/>
    <cellStyle name="SAPBEXinputData 6 5 5" xfId="12591"/>
    <cellStyle name="SAPBEXinputData 6 6" xfId="12590"/>
    <cellStyle name="SAPBEXinputData 6 6 2" xfId="12589"/>
    <cellStyle name="SAPBEXinputData 6 6 2 2" xfId="12588"/>
    <cellStyle name="SAPBEXinputData 6 6 2 2 2" xfId="12587"/>
    <cellStyle name="SAPBEXinputData 6 6 2 2 2 2" xfId="12586"/>
    <cellStyle name="SAPBEXinputData 6 6 2 2 3" xfId="12585"/>
    <cellStyle name="SAPBEXinputData 6 6 2 3" xfId="12584"/>
    <cellStyle name="SAPBEXinputData 6 6 2 3 2" xfId="12583"/>
    <cellStyle name="SAPBEXinputData 6 6 2 4" xfId="12582"/>
    <cellStyle name="SAPBEXinputData 6 6 3" xfId="12581"/>
    <cellStyle name="SAPBEXinputData 6 6 3 2" xfId="12580"/>
    <cellStyle name="SAPBEXinputData 6 6 3 2 2" xfId="12579"/>
    <cellStyle name="SAPBEXinputData 6 6 3 3" xfId="12578"/>
    <cellStyle name="SAPBEXinputData 6 6 4" xfId="12577"/>
    <cellStyle name="SAPBEXinputData 6 6 4 2" xfId="12576"/>
    <cellStyle name="SAPBEXinputData 6 6 5" xfId="12575"/>
    <cellStyle name="SAPBEXinputData 6 7" xfId="12574"/>
    <cellStyle name="SAPBEXinputData 6 7 2" xfId="12573"/>
    <cellStyle name="SAPBEXinputData 6 7 2 2" xfId="12572"/>
    <cellStyle name="SAPBEXinputData 6 7 2 2 2" xfId="12571"/>
    <cellStyle name="SAPBEXinputData 6 7 2 3" xfId="12570"/>
    <cellStyle name="SAPBEXinputData 6 7 3" xfId="12569"/>
    <cellStyle name="SAPBEXinputData 6 7 3 2" xfId="12568"/>
    <cellStyle name="SAPBEXinputData 6 7 4" xfId="12567"/>
    <cellStyle name="SAPBEXinputData 6 8" xfId="12566"/>
    <cellStyle name="SAPBEXinputData 6 8 2" xfId="12565"/>
    <cellStyle name="SAPBEXinputData 6 8 2 2" xfId="12564"/>
    <cellStyle name="SAPBEXinputData 6 8 3" xfId="12563"/>
    <cellStyle name="SAPBEXinputData 6 9" xfId="12562"/>
    <cellStyle name="SAPBEXinputData 7" xfId="12561"/>
    <cellStyle name="SAPBEXinputData 7 2" xfId="12560"/>
    <cellStyle name="SAPBEXinputData 7 2 2" xfId="12559"/>
    <cellStyle name="SAPBEXinputData 7 2 2 2" xfId="12558"/>
    <cellStyle name="SAPBEXinputData 7 2 2 2 2" xfId="12557"/>
    <cellStyle name="SAPBEXinputData 7 2 2 2 2 2" xfId="12556"/>
    <cellStyle name="SAPBEXinputData 7 2 2 2 3" xfId="12555"/>
    <cellStyle name="SAPBEXinputData 7 2 2 3" xfId="12554"/>
    <cellStyle name="SAPBEXinputData 7 2 2 3 2" xfId="12553"/>
    <cellStyle name="SAPBEXinputData 7 2 2 4" xfId="12552"/>
    <cellStyle name="SAPBEXinputData 7 2 3" xfId="12551"/>
    <cellStyle name="SAPBEXinputData 7 2 3 2" xfId="12550"/>
    <cellStyle name="SAPBEXinputData 7 2 3 2 2" xfId="12549"/>
    <cellStyle name="SAPBEXinputData 7 2 3 3" xfId="12548"/>
    <cellStyle name="SAPBEXinputData 7 2 4" xfId="12547"/>
    <cellStyle name="SAPBEXinputData 7 2 4 2" xfId="12546"/>
    <cellStyle name="SAPBEXinputData 7 2 5" xfId="12545"/>
    <cellStyle name="SAPBEXinputData 7 3" xfId="12544"/>
    <cellStyle name="SAPBEXinputData 7 3 2" xfId="12543"/>
    <cellStyle name="SAPBEXinputData 7 3 2 2" xfId="12542"/>
    <cellStyle name="SAPBEXinputData 7 3 2 2 2" xfId="12541"/>
    <cellStyle name="SAPBEXinputData 7 3 2 3" xfId="12540"/>
    <cellStyle name="SAPBEXinputData 7 3 3" xfId="12539"/>
    <cellStyle name="SAPBEXinputData 7 3 3 2" xfId="12538"/>
    <cellStyle name="SAPBEXinputData 7 3 4" xfId="12537"/>
    <cellStyle name="SAPBEXinputData 7 4" xfId="12536"/>
    <cellStyle name="SAPBEXresData" xfId="12535"/>
    <cellStyle name="SAPBEXresData 2" xfId="12534"/>
    <cellStyle name="SAPBEXresData 2 2" xfId="12533"/>
    <cellStyle name="SAPBEXresData 2 2 2" xfId="12532"/>
    <cellStyle name="SAPBEXresData 2 2 2 2" xfId="12531"/>
    <cellStyle name="SAPBEXresData 2 2 2 2 2" xfId="12530"/>
    <cellStyle name="SAPBEXresData 2 2 2 2 2 2" xfId="12529"/>
    <cellStyle name="SAPBEXresData 2 2 2 2 2 2 2" xfId="12528"/>
    <cellStyle name="SAPBEXresData 2 2 2 2 2 2 2 2" xfId="12527"/>
    <cellStyle name="SAPBEXresData 2 2 2 2 2 2 2 2 2" xfId="12526"/>
    <cellStyle name="SAPBEXresData 2 2 2 2 2 2 2 3" xfId="12525"/>
    <cellStyle name="SAPBEXresData 2 2 2 2 2 2 3" xfId="12524"/>
    <cellStyle name="SAPBEXresData 2 2 2 2 2 2 3 2" xfId="12523"/>
    <cellStyle name="SAPBEXresData 2 2 2 2 2 2 4" xfId="12522"/>
    <cellStyle name="SAPBEXresData 2 2 2 2 2 3" xfId="12521"/>
    <cellStyle name="SAPBEXresData 2 2 2 2 2 3 2" xfId="12520"/>
    <cellStyle name="SAPBEXresData 2 2 2 2 3" xfId="12519"/>
    <cellStyle name="SAPBEXresData 2 2 2 2 3 2" xfId="12518"/>
    <cellStyle name="SAPBEXresData 2 2 2 2 3 2 2" xfId="12517"/>
    <cellStyle name="SAPBEXresData 2 2 2 2 3 2 2 2" xfId="12516"/>
    <cellStyle name="SAPBEXresData 2 2 2 2 3 2 2 2 2" xfId="12515"/>
    <cellStyle name="SAPBEXresData 2 2 2 2 3 2 2 3" xfId="12514"/>
    <cellStyle name="SAPBEXresData 2 2 2 2 3 2 3" xfId="12513"/>
    <cellStyle name="SAPBEXresData 2 2 2 2 3 2 3 2" xfId="12512"/>
    <cellStyle name="SAPBEXresData 2 2 2 2 3 2 4" xfId="12511"/>
    <cellStyle name="SAPBEXresData 2 2 2 2 4" xfId="12510"/>
    <cellStyle name="SAPBEXresData 2 2 2 2 4 2" xfId="12509"/>
    <cellStyle name="SAPBEXresData 2 2 2 2 4 2 2" xfId="12508"/>
    <cellStyle name="SAPBEXresData 2 2 2 2 4 2 2 2" xfId="12507"/>
    <cellStyle name="SAPBEXresData 2 2 2 2 4 2 2 2 2" xfId="12506"/>
    <cellStyle name="SAPBEXresData 2 2 2 2 4 2 2 3" xfId="12505"/>
    <cellStyle name="SAPBEXresData 2 2 2 2 4 2 3" xfId="12504"/>
    <cellStyle name="SAPBEXresData 2 2 2 2 4 2 3 2" xfId="12503"/>
    <cellStyle name="SAPBEXresData 2 2 2 2 4 2 4" xfId="12502"/>
    <cellStyle name="SAPBEXresData 2 2 2 2 4 3" xfId="12501"/>
    <cellStyle name="SAPBEXresData 2 2 2 2 4 3 2" xfId="12500"/>
    <cellStyle name="SAPBEXresData 2 2 2 2 4 4" xfId="12499"/>
    <cellStyle name="SAPBEXresData 2 2 2 2 5" xfId="12498"/>
    <cellStyle name="SAPBEXresData 2 2 2 2 5 2" xfId="12497"/>
    <cellStyle name="SAPBEXresData 2 2 2 2 5 2 2" xfId="12496"/>
    <cellStyle name="SAPBEXresData 2 2 2 2 5 2 2 2" xfId="12495"/>
    <cellStyle name="SAPBEXresData 2 2 2 2 5 2 2 2 2" xfId="12494"/>
    <cellStyle name="SAPBEXresData 2 2 2 2 5 2 2 3" xfId="12493"/>
    <cellStyle name="SAPBEXresData 2 2 2 2 5 2 3" xfId="12492"/>
    <cellStyle name="SAPBEXresData 2 2 2 2 5 2 3 2" xfId="12491"/>
    <cellStyle name="SAPBEXresData 2 2 2 2 5 2 4" xfId="12490"/>
    <cellStyle name="SAPBEXresData 2 2 2 2 5 3" xfId="12489"/>
    <cellStyle name="SAPBEXresData 2 2 2 2 5 3 2" xfId="12488"/>
    <cellStyle name="SAPBEXresData 2 2 2 2 5 3 2 2" xfId="12487"/>
    <cellStyle name="SAPBEXresData 2 2 2 2 5 3 3" xfId="12486"/>
    <cellStyle name="SAPBEXresData 2 2 2 2 5 4" xfId="12485"/>
    <cellStyle name="SAPBEXresData 2 2 2 2 5 4 2" xfId="12484"/>
    <cellStyle name="SAPBEXresData 2 2 2 2 5 5" xfId="12483"/>
    <cellStyle name="SAPBEXresData 2 2 2 2 6" xfId="12482"/>
    <cellStyle name="SAPBEXresData 2 2 2 2 6 2" xfId="12481"/>
    <cellStyle name="SAPBEXresData 2 2 2 2 6 2 2" xfId="12480"/>
    <cellStyle name="SAPBEXresData 2 2 2 2 6 2 2 2" xfId="12479"/>
    <cellStyle name="SAPBEXresData 2 2 2 2 6 2 2 2 2" xfId="12478"/>
    <cellStyle name="SAPBEXresData 2 2 2 2 6 2 2 3" xfId="12477"/>
    <cellStyle name="SAPBEXresData 2 2 2 2 6 2 3" xfId="12476"/>
    <cellStyle name="SAPBEXresData 2 2 2 2 6 2 3 2" xfId="12475"/>
    <cellStyle name="SAPBEXresData 2 2 2 2 6 2 4" xfId="12474"/>
    <cellStyle name="SAPBEXresData 2 2 2 2 6 3" xfId="12473"/>
    <cellStyle name="SAPBEXresData 2 2 2 2 6 3 2" xfId="12472"/>
    <cellStyle name="SAPBEXresData 2 2 2 2 6 4" xfId="12471"/>
    <cellStyle name="SAPBEXresData 2 2 2 2 7" xfId="12470"/>
    <cellStyle name="SAPBEXresData 2 2 2 2 7 2" xfId="12469"/>
    <cellStyle name="SAPBEXresData 2 2 2 2 7 2 2" xfId="12468"/>
    <cellStyle name="SAPBEXresData 2 2 2 2 7 2 2 2" xfId="12467"/>
    <cellStyle name="SAPBEXresData 2 2 2 2 7 2 2 2 2" xfId="12466"/>
    <cellStyle name="SAPBEXresData 2 2 2 2 7 2 2 3" xfId="12465"/>
    <cellStyle name="SAPBEXresData 2 2 2 2 7 2 3" xfId="12464"/>
    <cellStyle name="SAPBEXresData 2 2 2 2 7 2 3 2" xfId="12463"/>
    <cellStyle name="SAPBEXresData 2 2 2 2 7 2 4" xfId="12462"/>
    <cellStyle name="SAPBEXresData 2 2 2 2 7 3" xfId="12461"/>
    <cellStyle name="SAPBEXresData 2 2 2 2 7 3 2" xfId="12460"/>
    <cellStyle name="SAPBEXresData 2 2 2 2 7 3 2 2" xfId="12459"/>
    <cellStyle name="SAPBEXresData 2 2 2 2 7 3 3" xfId="12458"/>
    <cellStyle name="SAPBEXresData 2 2 2 2 7 4" xfId="12457"/>
    <cellStyle name="SAPBEXresData 2 2 2 2 7 4 2" xfId="12456"/>
    <cellStyle name="SAPBEXresData 2 2 2 2 7 5" xfId="12455"/>
    <cellStyle name="SAPBEXresData 2 2 2 3" xfId="12454"/>
    <cellStyle name="SAPBEXresData 2 2 2 3 2" xfId="12453"/>
    <cellStyle name="SAPBEXresData 2 2 2 3 2 2" xfId="12452"/>
    <cellStyle name="SAPBEXresData 2 2 2 3 2 2 2" xfId="12451"/>
    <cellStyle name="SAPBEXresData 2 2 2 3 2 2 2 2" xfId="12450"/>
    <cellStyle name="SAPBEXresData 2 2 2 3 2 2 3" xfId="12449"/>
    <cellStyle name="SAPBEXresData 2 2 2 3 2 3" xfId="12448"/>
    <cellStyle name="SAPBEXresData 2 2 2 3 2 3 2" xfId="12447"/>
    <cellStyle name="SAPBEXresData 2 2 2 3 2 4" xfId="12446"/>
    <cellStyle name="SAPBEXresData 2 2 2 3 3" xfId="12445"/>
    <cellStyle name="SAPBEXresData 2 2 2 3 3 2" xfId="12444"/>
    <cellStyle name="SAPBEXresData 2 2 2 4" xfId="12443"/>
    <cellStyle name="SAPBEXresData 2 2 2 4 2" xfId="12442"/>
    <cellStyle name="SAPBEXresData 2 2 2 4 2 2" xfId="12441"/>
    <cellStyle name="SAPBEXresData 2 2 2 4 2 2 2" xfId="12440"/>
    <cellStyle name="SAPBEXresData 2 2 2 4 2 2 2 2" xfId="12439"/>
    <cellStyle name="SAPBEXresData 2 2 2 4 2 2 3" xfId="12438"/>
    <cellStyle name="SAPBEXresData 2 2 2 4 2 3" xfId="12437"/>
    <cellStyle name="SAPBEXresData 2 2 2 4 2 3 2" xfId="12436"/>
    <cellStyle name="SAPBEXresData 2 2 2 4 2 4" xfId="12435"/>
    <cellStyle name="SAPBEXresData 2 2 2 5" xfId="12434"/>
    <cellStyle name="SAPBEXresData 2 2 2 5 2" xfId="12433"/>
    <cellStyle name="SAPBEXresData 2 2 2 5 2 2" xfId="12432"/>
    <cellStyle name="SAPBEXresData 2 2 2 5 2 2 2" xfId="12431"/>
    <cellStyle name="SAPBEXresData 2 2 2 5 2 2 2 2" xfId="12430"/>
    <cellStyle name="SAPBEXresData 2 2 2 5 2 2 3" xfId="12429"/>
    <cellStyle name="SAPBEXresData 2 2 2 5 2 3" xfId="12428"/>
    <cellStyle name="SAPBEXresData 2 2 2 5 2 3 2" xfId="12427"/>
    <cellStyle name="SAPBEXresData 2 2 2 5 2 4" xfId="12426"/>
    <cellStyle name="SAPBEXresData 2 2 2 5 3" xfId="12425"/>
    <cellStyle name="SAPBEXresData 2 2 2 5 3 2" xfId="12424"/>
    <cellStyle name="SAPBEXresData 2 2 2 5 4" xfId="12423"/>
    <cellStyle name="SAPBEXresData 2 2 2 6" xfId="12422"/>
    <cellStyle name="SAPBEXresData 2 2 2 6 2" xfId="12421"/>
    <cellStyle name="SAPBEXresData 2 2 2 6 2 2" xfId="12420"/>
    <cellStyle name="SAPBEXresData 2 2 2 6 2 2 2" xfId="12419"/>
    <cellStyle name="SAPBEXresData 2 2 2 6 2 2 2 2" xfId="12418"/>
    <cellStyle name="SAPBEXresData 2 2 2 6 2 2 3" xfId="12417"/>
    <cellStyle name="SAPBEXresData 2 2 2 6 2 3" xfId="12416"/>
    <cellStyle name="SAPBEXresData 2 2 2 6 2 3 2" xfId="12415"/>
    <cellStyle name="SAPBEXresData 2 2 2 6 2 4" xfId="12414"/>
    <cellStyle name="SAPBEXresData 2 2 2 6 3" xfId="12413"/>
    <cellStyle name="SAPBEXresData 2 2 2 6 3 2" xfId="12412"/>
    <cellStyle name="SAPBEXresData 2 2 2 6 3 2 2" xfId="12411"/>
    <cellStyle name="SAPBEXresData 2 2 2 6 3 3" xfId="12410"/>
    <cellStyle name="SAPBEXresData 2 2 2 6 4" xfId="12409"/>
    <cellStyle name="SAPBEXresData 2 2 2 6 4 2" xfId="12408"/>
    <cellStyle name="SAPBEXresData 2 2 2 6 5" xfId="12407"/>
    <cellStyle name="SAPBEXresData 2 2 2 7" xfId="12406"/>
    <cellStyle name="SAPBEXresData 2 2 2 7 2" xfId="12405"/>
    <cellStyle name="SAPBEXresData 2 2 2 7 2 2" xfId="12404"/>
    <cellStyle name="SAPBEXresData 2 2 2 7 2 2 2" xfId="12403"/>
    <cellStyle name="SAPBEXresData 2 2 2 7 2 2 2 2" xfId="12402"/>
    <cellStyle name="SAPBEXresData 2 2 2 7 2 2 3" xfId="12401"/>
    <cellStyle name="SAPBEXresData 2 2 2 7 2 3" xfId="12400"/>
    <cellStyle name="SAPBEXresData 2 2 2 7 2 3 2" xfId="12399"/>
    <cellStyle name="SAPBEXresData 2 2 2 7 2 4" xfId="12398"/>
    <cellStyle name="SAPBEXresData 2 2 2 7 3" xfId="12397"/>
    <cellStyle name="SAPBEXresData 2 2 2 7 3 2" xfId="12396"/>
    <cellStyle name="SAPBEXresData 2 2 2 7 4" xfId="12395"/>
    <cellStyle name="SAPBEXresData 2 2 2 8" xfId="12394"/>
    <cellStyle name="SAPBEXresData 2 2 2 8 2" xfId="12393"/>
    <cellStyle name="SAPBEXresData 2 2 2 8 2 2" xfId="12392"/>
    <cellStyle name="SAPBEXresData 2 2 2 8 2 2 2" xfId="12391"/>
    <cellStyle name="SAPBEXresData 2 2 2 8 2 2 2 2" xfId="12390"/>
    <cellStyle name="SAPBEXresData 2 2 2 8 2 2 3" xfId="12389"/>
    <cellStyle name="SAPBEXresData 2 2 2 8 2 3" xfId="12388"/>
    <cellStyle name="SAPBEXresData 2 2 2 8 2 3 2" xfId="12387"/>
    <cellStyle name="SAPBEXresData 2 2 2 8 2 4" xfId="12386"/>
    <cellStyle name="SAPBEXresData 2 2 2 8 3" xfId="12385"/>
    <cellStyle name="SAPBEXresData 2 2 2 8 3 2" xfId="12384"/>
    <cellStyle name="SAPBEXresData 2 2 2 8 3 2 2" xfId="12383"/>
    <cellStyle name="SAPBEXresData 2 2 2 8 3 3" xfId="12382"/>
    <cellStyle name="SAPBEXresData 2 2 2 8 4" xfId="12381"/>
    <cellStyle name="SAPBEXresData 2 2 2 8 4 2" xfId="12380"/>
    <cellStyle name="SAPBEXresData 2 2 2 8 5" xfId="12379"/>
    <cellStyle name="SAPBEXresData 2 2 3" xfId="12378"/>
    <cellStyle name="SAPBEXresData 2 2 3 2" xfId="12377"/>
    <cellStyle name="SAPBEXresData 2 2 3 2 2" xfId="12376"/>
    <cellStyle name="SAPBEXresData 2 2 3 2 2 2" xfId="12375"/>
    <cellStyle name="SAPBEXresData 2 2 3 2 2 2 2" xfId="12374"/>
    <cellStyle name="SAPBEXresData 2 2 3 2 2 2 2 2" xfId="12373"/>
    <cellStyle name="SAPBEXresData 2 2 3 2 2 2 3" xfId="12372"/>
    <cellStyle name="SAPBEXresData 2 2 3 2 2 3" xfId="12371"/>
    <cellStyle name="SAPBEXresData 2 2 3 2 2 3 2" xfId="12370"/>
    <cellStyle name="SAPBEXresData 2 2 3 2 2 4" xfId="12369"/>
    <cellStyle name="SAPBEXresData 2 2 3 2 3" xfId="12368"/>
    <cellStyle name="SAPBEXresData 2 2 3 2 3 2" xfId="12367"/>
    <cellStyle name="SAPBEXresData 2 2 3 3" xfId="12366"/>
    <cellStyle name="SAPBEXresData 2 2 3 3 2" xfId="12365"/>
    <cellStyle name="SAPBEXresData 2 2 3 3 2 2" xfId="12364"/>
    <cellStyle name="SAPBEXresData 2 2 3 3 2 2 2" xfId="12363"/>
    <cellStyle name="SAPBEXresData 2 2 3 3 2 2 2 2" xfId="12362"/>
    <cellStyle name="SAPBEXresData 2 2 3 3 2 2 3" xfId="12361"/>
    <cellStyle name="SAPBEXresData 2 2 3 3 2 3" xfId="12360"/>
    <cellStyle name="SAPBEXresData 2 2 3 3 2 3 2" xfId="12359"/>
    <cellStyle name="SAPBEXresData 2 2 3 3 2 4" xfId="12358"/>
    <cellStyle name="SAPBEXresData 2 2 3 4" xfId="12357"/>
    <cellStyle name="SAPBEXresData 2 2 3 4 2" xfId="12356"/>
    <cellStyle name="SAPBEXresData 2 2 3 4 2 2" xfId="12355"/>
    <cellStyle name="SAPBEXresData 2 2 3 4 2 2 2" xfId="12354"/>
    <cellStyle name="SAPBEXresData 2 2 3 4 2 2 2 2" xfId="12353"/>
    <cellStyle name="SAPBEXresData 2 2 3 4 2 2 3" xfId="12352"/>
    <cellStyle name="SAPBEXresData 2 2 3 4 2 3" xfId="12351"/>
    <cellStyle name="SAPBEXresData 2 2 3 4 2 3 2" xfId="12350"/>
    <cellStyle name="SAPBEXresData 2 2 3 4 2 4" xfId="12349"/>
    <cellStyle name="SAPBEXresData 2 2 3 4 3" xfId="12348"/>
    <cellStyle name="SAPBEXresData 2 2 3 4 3 2" xfId="12347"/>
    <cellStyle name="SAPBEXresData 2 2 3 4 4" xfId="12346"/>
    <cellStyle name="SAPBEXresData 2 2 3 5" xfId="12345"/>
    <cellStyle name="SAPBEXresData 2 2 3 5 2" xfId="12344"/>
    <cellStyle name="SAPBEXresData 2 2 3 5 2 2" xfId="12343"/>
    <cellStyle name="SAPBEXresData 2 2 3 5 2 2 2" xfId="12342"/>
    <cellStyle name="SAPBEXresData 2 2 3 5 2 2 2 2" xfId="12341"/>
    <cellStyle name="SAPBEXresData 2 2 3 5 2 2 3" xfId="12340"/>
    <cellStyle name="SAPBEXresData 2 2 3 5 2 3" xfId="12339"/>
    <cellStyle name="SAPBEXresData 2 2 3 5 2 3 2" xfId="12338"/>
    <cellStyle name="SAPBEXresData 2 2 3 5 2 4" xfId="12337"/>
    <cellStyle name="SAPBEXresData 2 2 3 5 3" xfId="12336"/>
    <cellStyle name="SAPBEXresData 2 2 3 5 3 2" xfId="12335"/>
    <cellStyle name="SAPBEXresData 2 2 3 5 3 2 2" xfId="12334"/>
    <cellStyle name="SAPBEXresData 2 2 3 5 3 3" xfId="12333"/>
    <cellStyle name="SAPBEXresData 2 2 3 5 4" xfId="12332"/>
    <cellStyle name="SAPBEXresData 2 2 3 5 4 2" xfId="12331"/>
    <cellStyle name="SAPBEXresData 2 2 3 5 5" xfId="12330"/>
    <cellStyle name="SAPBEXresData 2 2 3 6" xfId="12329"/>
    <cellStyle name="SAPBEXresData 2 2 3 6 2" xfId="12328"/>
    <cellStyle name="SAPBEXresData 2 2 3 6 2 2" xfId="12327"/>
    <cellStyle name="SAPBEXresData 2 2 3 6 2 2 2" xfId="12326"/>
    <cellStyle name="SAPBEXresData 2 2 3 6 2 2 2 2" xfId="12325"/>
    <cellStyle name="SAPBEXresData 2 2 3 6 2 2 3" xfId="12324"/>
    <cellStyle name="SAPBEXresData 2 2 3 6 2 3" xfId="12323"/>
    <cellStyle name="SAPBEXresData 2 2 3 6 2 3 2" xfId="12322"/>
    <cellStyle name="SAPBEXresData 2 2 3 6 2 4" xfId="12321"/>
    <cellStyle name="SAPBEXresData 2 2 3 6 3" xfId="12320"/>
    <cellStyle name="SAPBEXresData 2 2 3 6 3 2" xfId="12319"/>
    <cellStyle name="SAPBEXresData 2 2 3 6 4" xfId="12318"/>
    <cellStyle name="SAPBEXresData 2 2 3 7" xfId="12317"/>
    <cellStyle name="SAPBEXresData 2 2 3 7 2" xfId="12316"/>
    <cellStyle name="SAPBEXresData 2 2 3 7 2 2" xfId="12315"/>
    <cellStyle name="SAPBEXresData 2 2 3 7 2 2 2" xfId="12314"/>
    <cellStyle name="SAPBEXresData 2 2 3 7 2 2 2 2" xfId="12313"/>
    <cellStyle name="SAPBEXresData 2 2 3 7 2 2 3" xfId="12312"/>
    <cellStyle name="SAPBEXresData 2 2 3 7 2 3" xfId="12311"/>
    <cellStyle name="SAPBEXresData 2 2 3 7 2 3 2" xfId="12310"/>
    <cellStyle name="SAPBEXresData 2 2 3 7 2 4" xfId="12309"/>
    <cellStyle name="SAPBEXresData 2 2 3 7 3" xfId="12308"/>
    <cellStyle name="SAPBEXresData 2 2 3 7 3 2" xfId="12307"/>
    <cellStyle name="SAPBEXresData 2 2 3 7 3 2 2" xfId="12306"/>
    <cellStyle name="SAPBEXresData 2 2 3 7 3 3" xfId="12305"/>
    <cellStyle name="SAPBEXresData 2 2 3 7 4" xfId="12304"/>
    <cellStyle name="SAPBEXresData 2 2 3 7 4 2" xfId="12303"/>
    <cellStyle name="SAPBEXresData 2 2 3 7 5" xfId="12302"/>
    <cellStyle name="SAPBEXresData 2 2 4" xfId="12301"/>
    <cellStyle name="SAPBEXresData 2 2 4 2" xfId="12300"/>
    <cellStyle name="SAPBEXresData 2 2 4 2 2" xfId="12299"/>
    <cellStyle name="SAPBEXresData 2 2 4 2 2 2" xfId="12298"/>
    <cellStyle name="SAPBEXresData 2 2 4 2 2 2 2" xfId="12297"/>
    <cellStyle name="SAPBEXresData 2 2 4 2 2 3" xfId="12296"/>
    <cellStyle name="SAPBEXresData 2 2 4 2 3" xfId="12295"/>
    <cellStyle name="SAPBEXresData 2 2 4 2 3 2" xfId="12294"/>
    <cellStyle name="SAPBEXresData 2 2 4 2 4" xfId="12293"/>
    <cellStyle name="SAPBEXresData 2 2 4 3" xfId="12292"/>
    <cellStyle name="SAPBEXresData 2 2 4 3 2" xfId="12291"/>
    <cellStyle name="SAPBEXresData 2 2 5" xfId="12290"/>
    <cellStyle name="SAPBEXresData 2 2 5 2" xfId="12289"/>
    <cellStyle name="SAPBEXresData 2 2 5 2 2" xfId="12288"/>
    <cellStyle name="SAPBEXresData 2 2 5 2 2 2" xfId="12287"/>
    <cellStyle name="SAPBEXresData 2 2 5 2 2 2 2" xfId="12286"/>
    <cellStyle name="SAPBEXresData 2 2 5 2 2 3" xfId="12285"/>
    <cellStyle name="SAPBEXresData 2 2 5 2 3" xfId="12284"/>
    <cellStyle name="SAPBEXresData 2 2 5 2 3 2" xfId="12283"/>
    <cellStyle name="SAPBEXresData 2 2 5 2 4" xfId="12282"/>
    <cellStyle name="SAPBEXresData 2 2 6" xfId="12281"/>
    <cellStyle name="SAPBEXresData 2 2 6 2" xfId="12280"/>
    <cellStyle name="SAPBEXresData 2 2 6 2 2" xfId="12279"/>
    <cellStyle name="SAPBEXresData 2 2 6 2 2 2" xfId="12278"/>
    <cellStyle name="SAPBEXresData 2 2 6 2 2 2 2" xfId="12277"/>
    <cellStyle name="SAPBEXresData 2 2 6 2 2 3" xfId="12276"/>
    <cellStyle name="SAPBEXresData 2 2 6 2 3" xfId="12275"/>
    <cellStyle name="SAPBEXresData 2 2 6 2 3 2" xfId="12274"/>
    <cellStyle name="SAPBEXresData 2 2 6 2 4" xfId="12273"/>
    <cellStyle name="SAPBEXresData 2 2 6 3" xfId="12272"/>
    <cellStyle name="SAPBEXresData 2 2 6 3 2" xfId="12271"/>
    <cellStyle name="SAPBEXresData 2 2 6 4" xfId="12270"/>
    <cellStyle name="SAPBEXresData 2 2 7" xfId="12269"/>
    <cellStyle name="SAPBEXresData 2 2 7 2" xfId="12268"/>
    <cellStyle name="SAPBEXresData 2 2 7 2 2" xfId="12267"/>
    <cellStyle name="SAPBEXresData 2 2 7 2 2 2" xfId="12266"/>
    <cellStyle name="SAPBEXresData 2 2 7 2 2 2 2" xfId="12265"/>
    <cellStyle name="SAPBEXresData 2 2 7 2 2 3" xfId="12264"/>
    <cellStyle name="SAPBEXresData 2 2 7 2 3" xfId="12263"/>
    <cellStyle name="SAPBEXresData 2 2 7 2 3 2" xfId="12262"/>
    <cellStyle name="SAPBEXresData 2 2 7 2 4" xfId="12261"/>
    <cellStyle name="SAPBEXresData 2 2 7 3" xfId="12260"/>
    <cellStyle name="SAPBEXresData 2 2 7 3 2" xfId="12259"/>
    <cellStyle name="SAPBEXresData 2 2 7 3 2 2" xfId="12258"/>
    <cellStyle name="SAPBEXresData 2 2 7 3 3" xfId="12257"/>
    <cellStyle name="SAPBEXresData 2 2 7 4" xfId="12256"/>
    <cellStyle name="SAPBEXresData 2 2 7 4 2" xfId="12255"/>
    <cellStyle name="SAPBEXresData 2 2 7 5" xfId="12254"/>
    <cellStyle name="SAPBEXresData 2 2 8" xfId="12253"/>
    <cellStyle name="SAPBEXresData 2 2 8 2" xfId="12252"/>
    <cellStyle name="SAPBEXresData 2 2 8 2 2" xfId="12251"/>
    <cellStyle name="SAPBEXresData 2 2 8 2 2 2" xfId="12250"/>
    <cellStyle name="SAPBEXresData 2 2 8 2 2 2 2" xfId="12249"/>
    <cellStyle name="SAPBEXresData 2 2 8 2 2 3" xfId="12248"/>
    <cellStyle name="SAPBEXresData 2 2 8 2 3" xfId="12247"/>
    <cellStyle name="SAPBEXresData 2 2 8 2 3 2" xfId="12246"/>
    <cellStyle name="SAPBEXresData 2 2 8 2 4" xfId="12245"/>
    <cellStyle name="SAPBEXresData 2 2 8 3" xfId="12244"/>
    <cellStyle name="SAPBEXresData 2 2 8 3 2" xfId="12243"/>
    <cellStyle name="SAPBEXresData 2 2 8 4" xfId="12242"/>
    <cellStyle name="SAPBEXresData 2 2 9" xfId="12241"/>
    <cellStyle name="SAPBEXresData 2 2 9 2" xfId="12240"/>
    <cellStyle name="SAPBEXresData 2 2 9 2 2" xfId="12239"/>
    <cellStyle name="SAPBEXresData 2 2 9 2 2 2" xfId="12238"/>
    <cellStyle name="SAPBEXresData 2 2 9 2 2 2 2" xfId="12237"/>
    <cellStyle name="SAPBEXresData 2 2 9 2 2 3" xfId="12236"/>
    <cellStyle name="SAPBEXresData 2 2 9 2 3" xfId="12235"/>
    <cellStyle name="SAPBEXresData 2 2 9 2 3 2" xfId="12234"/>
    <cellStyle name="SAPBEXresData 2 2 9 2 4" xfId="12233"/>
    <cellStyle name="SAPBEXresData 2 2 9 3" xfId="12232"/>
    <cellStyle name="SAPBEXresData 2 2 9 3 2" xfId="12231"/>
    <cellStyle name="SAPBEXresData 2 2 9 3 2 2" xfId="12230"/>
    <cellStyle name="SAPBEXresData 2 2 9 3 3" xfId="12229"/>
    <cellStyle name="SAPBEXresData 2 2 9 4" xfId="12228"/>
    <cellStyle name="SAPBEXresData 2 2 9 4 2" xfId="12227"/>
    <cellStyle name="SAPBEXresData 2 2 9 5" xfId="12226"/>
    <cellStyle name="SAPBEXresData 2 3" xfId="12225"/>
    <cellStyle name="SAPBEXresData 2 3 2" xfId="12224"/>
    <cellStyle name="SAPBEXresData 2 3 2 2" xfId="12223"/>
    <cellStyle name="SAPBEXresData 2 3 2 2 2" xfId="12222"/>
    <cellStyle name="SAPBEXresData 2 3 2 2 2 2" xfId="12221"/>
    <cellStyle name="SAPBEXresData 2 3 2 2 2 2 2" xfId="12220"/>
    <cellStyle name="SAPBEXresData 2 3 2 2 2 2 2 2" xfId="12219"/>
    <cellStyle name="SAPBEXresData 2 3 2 2 2 2 3" xfId="12218"/>
    <cellStyle name="SAPBEXresData 2 3 2 2 2 3" xfId="12217"/>
    <cellStyle name="SAPBEXresData 2 3 2 2 2 3 2" xfId="12216"/>
    <cellStyle name="SAPBEXresData 2 3 2 2 2 4" xfId="12215"/>
    <cellStyle name="SAPBEXresData 2 3 2 2 3" xfId="12214"/>
    <cellStyle name="SAPBEXresData 2 3 2 2 3 2" xfId="12213"/>
    <cellStyle name="SAPBEXresData 2 3 2 3" xfId="12212"/>
    <cellStyle name="SAPBEXresData 2 3 2 3 2" xfId="12211"/>
    <cellStyle name="SAPBEXresData 2 3 2 3 2 2" xfId="12210"/>
    <cellStyle name="SAPBEXresData 2 3 2 3 2 2 2" xfId="12209"/>
    <cellStyle name="SAPBEXresData 2 3 2 3 2 2 2 2" xfId="12208"/>
    <cellStyle name="SAPBEXresData 2 3 2 3 2 2 3" xfId="12207"/>
    <cellStyle name="SAPBEXresData 2 3 2 3 2 3" xfId="12206"/>
    <cellStyle name="SAPBEXresData 2 3 2 3 2 3 2" xfId="12205"/>
    <cellStyle name="SAPBEXresData 2 3 2 3 2 4" xfId="12204"/>
    <cellStyle name="SAPBEXresData 2 3 2 4" xfId="12203"/>
    <cellStyle name="SAPBEXresData 2 3 2 4 2" xfId="12202"/>
    <cellStyle name="SAPBEXresData 2 3 2 4 2 2" xfId="12201"/>
    <cellStyle name="SAPBEXresData 2 3 2 4 2 2 2" xfId="12200"/>
    <cellStyle name="SAPBEXresData 2 3 2 4 2 2 2 2" xfId="12199"/>
    <cellStyle name="SAPBEXresData 2 3 2 4 2 2 3" xfId="12198"/>
    <cellStyle name="SAPBEXresData 2 3 2 4 2 3" xfId="12197"/>
    <cellStyle name="SAPBEXresData 2 3 2 4 2 3 2" xfId="12196"/>
    <cellStyle name="SAPBEXresData 2 3 2 4 2 4" xfId="12195"/>
    <cellStyle name="SAPBEXresData 2 3 2 4 3" xfId="12194"/>
    <cellStyle name="SAPBEXresData 2 3 2 4 3 2" xfId="12193"/>
    <cellStyle name="SAPBEXresData 2 3 2 4 4" xfId="12192"/>
    <cellStyle name="SAPBEXresData 2 3 2 5" xfId="12191"/>
    <cellStyle name="SAPBEXresData 2 3 2 5 2" xfId="12190"/>
    <cellStyle name="SAPBEXresData 2 3 2 5 2 2" xfId="12189"/>
    <cellStyle name="SAPBEXresData 2 3 2 5 2 2 2" xfId="12188"/>
    <cellStyle name="SAPBEXresData 2 3 2 5 2 2 2 2" xfId="12187"/>
    <cellStyle name="SAPBEXresData 2 3 2 5 2 2 3" xfId="12186"/>
    <cellStyle name="SAPBEXresData 2 3 2 5 2 3" xfId="12185"/>
    <cellStyle name="SAPBEXresData 2 3 2 5 2 3 2" xfId="12184"/>
    <cellStyle name="SAPBEXresData 2 3 2 5 2 4" xfId="12183"/>
    <cellStyle name="SAPBEXresData 2 3 2 5 3" xfId="12182"/>
    <cellStyle name="SAPBEXresData 2 3 2 5 3 2" xfId="12181"/>
    <cellStyle name="SAPBEXresData 2 3 2 5 3 2 2" xfId="12180"/>
    <cellStyle name="SAPBEXresData 2 3 2 5 3 3" xfId="12179"/>
    <cellStyle name="SAPBEXresData 2 3 2 5 4" xfId="12178"/>
    <cellStyle name="SAPBEXresData 2 3 2 5 4 2" xfId="12177"/>
    <cellStyle name="SAPBEXresData 2 3 2 5 5" xfId="12176"/>
    <cellStyle name="SAPBEXresData 2 3 2 6" xfId="12175"/>
    <cellStyle name="SAPBEXresData 2 3 2 6 2" xfId="12174"/>
    <cellStyle name="SAPBEXresData 2 3 2 6 2 2" xfId="12173"/>
    <cellStyle name="SAPBEXresData 2 3 2 6 2 2 2" xfId="12172"/>
    <cellStyle name="SAPBEXresData 2 3 2 6 2 2 2 2" xfId="12171"/>
    <cellStyle name="SAPBEXresData 2 3 2 6 2 2 3" xfId="12170"/>
    <cellStyle name="SAPBEXresData 2 3 2 6 2 3" xfId="12169"/>
    <cellStyle name="SAPBEXresData 2 3 2 6 2 3 2" xfId="12168"/>
    <cellStyle name="SAPBEXresData 2 3 2 6 2 4" xfId="12167"/>
    <cellStyle name="SAPBEXresData 2 3 2 6 3" xfId="12166"/>
    <cellStyle name="SAPBEXresData 2 3 2 6 3 2" xfId="12165"/>
    <cellStyle name="SAPBEXresData 2 3 2 6 4" xfId="12164"/>
    <cellStyle name="SAPBEXresData 2 3 2 7" xfId="12163"/>
    <cellStyle name="SAPBEXresData 2 3 2 7 2" xfId="12162"/>
    <cellStyle name="SAPBEXresData 2 3 2 7 2 2" xfId="12161"/>
    <cellStyle name="SAPBEXresData 2 3 2 7 2 2 2" xfId="12160"/>
    <cellStyle name="SAPBEXresData 2 3 2 7 2 2 2 2" xfId="12159"/>
    <cellStyle name="SAPBEXresData 2 3 2 7 2 2 3" xfId="12158"/>
    <cellStyle name="SAPBEXresData 2 3 2 7 2 3" xfId="12157"/>
    <cellStyle name="SAPBEXresData 2 3 2 7 2 3 2" xfId="12156"/>
    <cellStyle name="SAPBEXresData 2 3 2 7 2 4" xfId="12155"/>
    <cellStyle name="SAPBEXresData 2 3 2 7 3" xfId="12154"/>
    <cellStyle name="SAPBEXresData 2 3 2 7 3 2" xfId="12153"/>
    <cellStyle name="SAPBEXresData 2 3 2 7 3 2 2" xfId="12152"/>
    <cellStyle name="SAPBEXresData 2 3 2 7 3 3" xfId="12151"/>
    <cellStyle name="SAPBEXresData 2 3 2 7 4" xfId="12150"/>
    <cellStyle name="SAPBEXresData 2 3 2 7 4 2" xfId="12149"/>
    <cellStyle name="SAPBEXresData 2 3 2 7 5" xfId="12148"/>
    <cellStyle name="SAPBEXresData 2 3 3" xfId="12147"/>
    <cellStyle name="SAPBEXresData 2 3 3 2" xfId="12146"/>
    <cellStyle name="SAPBEXresData 2 3 3 2 2" xfId="12145"/>
    <cellStyle name="SAPBEXresData 2 3 3 2 2 2" xfId="12144"/>
    <cellStyle name="SAPBEXresData 2 3 3 2 2 2 2" xfId="12143"/>
    <cellStyle name="SAPBEXresData 2 3 3 2 2 3" xfId="12142"/>
    <cellStyle name="SAPBEXresData 2 3 3 2 3" xfId="12141"/>
    <cellStyle name="SAPBEXresData 2 3 3 2 3 2" xfId="12140"/>
    <cellStyle name="SAPBEXresData 2 3 3 2 4" xfId="12139"/>
    <cellStyle name="SAPBEXresData 2 3 3 3" xfId="12138"/>
    <cellStyle name="SAPBEXresData 2 3 3 3 2" xfId="12137"/>
    <cellStyle name="SAPBEXresData 2 3 4" xfId="12136"/>
    <cellStyle name="SAPBEXresData 2 3 4 2" xfId="12135"/>
    <cellStyle name="SAPBEXresData 2 3 4 2 2" xfId="12134"/>
    <cellStyle name="SAPBEXresData 2 3 4 2 2 2" xfId="12133"/>
    <cellStyle name="SAPBEXresData 2 3 4 2 2 2 2" xfId="12132"/>
    <cellStyle name="SAPBEXresData 2 3 4 2 2 3" xfId="12131"/>
    <cellStyle name="SAPBEXresData 2 3 4 2 3" xfId="12130"/>
    <cellStyle name="SAPBEXresData 2 3 4 2 3 2" xfId="12129"/>
    <cellStyle name="SAPBEXresData 2 3 4 2 4" xfId="12128"/>
    <cellStyle name="SAPBEXresData 2 3 5" xfId="12127"/>
    <cellStyle name="SAPBEXresData 2 3 5 2" xfId="12126"/>
    <cellStyle name="SAPBEXresData 2 3 5 2 2" xfId="12125"/>
    <cellStyle name="SAPBEXresData 2 3 5 2 2 2" xfId="12124"/>
    <cellStyle name="SAPBEXresData 2 3 5 2 2 2 2" xfId="12123"/>
    <cellStyle name="SAPBEXresData 2 3 5 2 2 3" xfId="12122"/>
    <cellStyle name="SAPBEXresData 2 3 5 2 3" xfId="12121"/>
    <cellStyle name="SAPBEXresData 2 3 5 2 3 2" xfId="12120"/>
    <cellStyle name="SAPBEXresData 2 3 5 2 4" xfId="12119"/>
    <cellStyle name="SAPBEXresData 2 3 5 3" xfId="12118"/>
    <cellStyle name="SAPBEXresData 2 3 5 3 2" xfId="12117"/>
    <cellStyle name="SAPBEXresData 2 3 5 4" xfId="12116"/>
    <cellStyle name="SAPBEXresData 2 3 6" xfId="12115"/>
    <cellStyle name="SAPBEXresData 2 3 6 2" xfId="12114"/>
    <cellStyle name="SAPBEXresData 2 3 6 2 2" xfId="12113"/>
    <cellStyle name="SAPBEXresData 2 3 6 2 2 2" xfId="12112"/>
    <cellStyle name="SAPBEXresData 2 3 6 2 2 2 2" xfId="12111"/>
    <cellStyle name="SAPBEXresData 2 3 6 2 2 3" xfId="12110"/>
    <cellStyle name="SAPBEXresData 2 3 6 2 3" xfId="12109"/>
    <cellStyle name="SAPBEXresData 2 3 6 2 3 2" xfId="12108"/>
    <cellStyle name="SAPBEXresData 2 3 6 2 4" xfId="12107"/>
    <cellStyle name="SAPBEXresData 2 3 6 3" xfId="12106"/>
    <cellStyle name="SAPBEXresData 2 3 6 3 2" xfId="12105"/>
    <cellStyle name="SAPBEXresData 2 3 6 3 2 2" xfId="12104"/>
    <cellStyle name="SAPBEXresData 2 3 6 3 3" xfId="12103"/>
    <cellStyle name="SAPBEXresData 2 3 6 4" xfId="12102"/>
    <cellStyle name="SAPBEXresData 2 3 6 4 2" xfId="12101"/>
    <cellStyle name="SAPBEXresData 2 3 6 5" xfId="12100"/>
    <cellStyle name="SAPBEXresData 2 3 7" xfId="12099"/>
    <cellStyle name="SAPBEXresData 2 3 7 2" xfId="12098"/>
    <cellStyle name="SAPBEXresData 2 3 7 2 2" xfId="12097"/>
    <cellStyle name="SAPBEXresData 2 3 7 2 2 2" xfId="12096"/>
    <cellStyle name="SAPBEXresData 2 3 7 2 2 2 2" xfId="12095"/>
    <cellStyle name="SAPBEXresData 2 3 7 2 2 3" xfId="12094"/>
    <cellStyle name="SAPBEXresData 2 3 7 2 3" xfId="12093"/>
    <cellStyle name="SAPBEXresData 2 3 7 2 3 2" xfId="12092"/>
    <cellStyle name="SAPBEXresData 2 3 7 2 4" xfId="12091"/>
    <cellStyle name="SAPBEXresData 2 3 7 3" xfId="12090"/>
    <cellStyle name="SAPBEXresData 2 3 7 3 2" xfId="12089"/>
    <cellStyle name="SAPBEXresData 2 3 7 4" xfId="12088"/>
    <cellStyle name="SAPBEXresData 2 3 8" xfId="12087"/>
    <cellStyle name="SAPBEXresData 2 3 8 2" xfId="12086"/>
    <cellStyle name="SAPBEXresData 2 3 8 2 2" xfId="12085"/>
    <cellStyle name="SAPBEXresData 2 3 8 2 2 2" xfId="12084"/>
    <cellStyle name="SAPBEXresData 2 3 8 2 2 2 2" xfId="12083"/>
    <cellStyle name="SAPBEXresData 2 3 8 2 2 3" xfId="12082"/>
    <cellStyle name="SAPBEXresData 2 3 8 2 3" xfId="12081"/>
    <cellStyle name="SAPBEXresData 2 3 8 2 3 2" xfId="12080"/>
    <cellStyle name="SAPBEXresData 2 3 8 2 4" xfId="12079"/>
    <cellStyle name="SAPBEXresData 2 3 8 3" xfId="12078"/>
    <cellStyle name="SAPBEXresData 2 3 8 3 2" xfId="12077"/>
    <cellStyle name="SAPBEXresData 2 3 8 3 2 2" xfId="12076"/>
    <cellStyle name="SAPBEXresData 2 3 8 3 3" xfId="12075"/>
    <cellStyle name="SAPBEXresData 2 3 8 4" xfId="12074"/>
    <cellStyle name="SAPBEXresData 2 3 8 4 2" xfId="12073"/>
    <cellStyle name="SAPBEXresData 2 3 8 5" xfId="12072"/>
    <cellStyle name="SAPBEXresData 2 4" xfId="12071"/>
    <cellStyle name="SAPBEXresData 2 4 2" xfId="12070"/>
    <cellStyle name="SAPBEXresData 2 4 2 2" xfId="12069"/>
    <cellStyle name="SAPBEXresData 2 4 2 2 2" xfId="12068"/>
    <cellStyle name="SAPBEXresData 2 4 2 2 2 2" xfId="12067"/>
    <cellStyle name="SAPBEXresData 2 4 2 2 2 2 2" xfId="12066"/>
    <cellStyle name="SAPBEXresData 2 4 2 2 2 2 2 2" xfId="12065"/>
    <cellStyle name="SAPBEXresData 2 4 2 2 2 2 3" xfId="12064"/>
    <cellStyle name="SAPBEXresData 2 4 2 2 2 3" xfId="12063"/>
    <cellStyle name="SAPBEXresData 2 4 2 2 2 3 2" xfId="12062"/>
    <cellStyle name="SAPBEXresData 2 4 2 2 2 4" xfId="12061"/>
    <cellStyle name="SAPBEXresData 2 4 2 2 3" xfId="12060"/>
    <cellStyle name="SAPBEXresData 2 4 2 2 3 2" xfId="12059"/>
    <cellStyle name="SAPBEXresData 2 4 2 3" xfId="12058"/>
    <cellStyle name="SAPBEXresData 2 4 2 3 2" xfId="12057"/>
    <cellStyle name="SAPBEXresData 2 4 2 3 2 2" xfId="12056"/>
    <cellStyle name="SAPBEXresData 2 4 2 3 2 2 2" xfId="12055"/>
    <cellStyle name="SAPBEXresData 2 4 2 3 2 2 2 2" xfId="12054"/>
    <cellStyle name="SAPBEXresData 2 4 2 3 2 2 3" xfId="12053"/>
    <cellStyle name="SAPBEXresData 2 4 2 3 2 3" xfId="12052"/>
    <cellStyle name="SAPBEXresData 2 4 2 3 2 3 2" xfId="12051"/>
    <cellStyle name="SAPBEXresData 2 4 2 3 2 4" xfId="12050"/>
    <cellStyle name="SAPBEXresData 2 4 2 4" xfId="12049"/>
    <cellStyle name="SAPBEXresData 2 4 2 4 2" xfId="12048"/>
    <cellStyle name="SAPBEXresData 2 4 2 4 2 2" xfId="12047"/>
    <cellStyle name="SAPBEXresData 2 4 2 4 2 2 2" xfId="12046"/>
    <cellStyle name="SAPBEXresData 2 4 2 4 2 2 2 2" xfId="12045"/>
    <cellStyle name="SAPBEXresData 2 4 2 4 2 2 3" xfId="12044"/>
    <cellStyle name="SAPBEXresData 2 4 2 4 2 3" xfId="12043"/>
    <cellStyle name="SAPBEXresData 2 4 2 4 2 3 2" xfId="12042"/>
    <cellStyle name="SAPBEXresData 2 4 2 4 2 4" xfId="12041"/>
    <cellStyle name="SAPBEXresData 2 4 2 4 3" xfId="12040"/>
    <cellStyle name="SAPBEXresData 2 4 2 4 3 2" xfId="12039"/>
    <cellStyle name="SAPBEXresData 2 4 2 4 4" xfId="12038"/>
    <cellStyle name="SAPBEXresData 2 4 2 5" xfId="12037"/>
    <cellStyle name="SAPBEXresData 2 4 2 5 2" xfId="12036"/>
    <cellStyle name="SAPBEXresData 2 4 2 5 2 2" xfId="12035"/>
    <cellStyle name="SAPBEXresData 2 4 2 5 2 2 2" xfId="12034"/>
    <cellStyle name="SAPBEXresData 2 4 2 5 2 2 2 2" xfId="12033"/>
    <cellStyle name="SAPBEXresData 2 4 2 5 2 2 3" xfId="12032"/>
    <cellStyle name="SAPBEXresData 2 4 2 5 2 3" xfId="12031"/>
    <cellStyle name="SAPBEXresData 2 4 2 5 2 3 2" xfId="12030"/>
    <cellStyle name="SAPBEXresData 2 4 2 5 2 4" xfId="12029"/>
    <cellStyle name="SAPBEXresData 2 4 2 5 3" xfId="12028"/>
    <cellStyle name="SAPBEXresData 2 4 2 5 3 2" xfId="12027"/>
    <cellStyle name="SAPBEXresData 2 4 2 5 3 2 2" xfId="12026"/>
    <cellStyle name="SAPBEXresData 2 4 2 5 3 3" xfId="12025"/>
    <cellStyle name="SAPBEXresData 2 4 2 5 4" xfId="12024"/>
    <cellStyle name="SAPBEXresData 2 4 2 5 4 2" xfId="12023"/>
    <cellStyle name="SAPBEXresData 2 4 2 5 5" xfId="12022"/>
    <cellStyle name="SAPBEXresData 2 4 2 6" xfId="12021"/>
    <cellStyle name="SAPBEXresData 2 4 2 6 2" xfId="12020"/>
    <cellStyle name="SAPBEXresData 2 4 2 6 2 2" xfId="12019"/>
    <cellStyle name="SAPBEXresData 2 4 2 6 2 2 2" xfId="12018"/>
    <cellStyle name="SAPBEXresData 2 4 2 6 2 2 2 2" xfId="12017"/>
    <cellStyle name="SAPBEXresData 2 4 2 6 2 2 3" xfId="12016"/>
    <cellStyle name="SAPBEXresData 2 4 2 6 2 3" xfId="12015"/>
    <cellStyle name="SAPBEXresData 2 4 2 6 2 3 2" xfId="12014"/>
    <cellStyle name="SAPBEXresData 2 4 2 6 2 4" xfId="12013"/>
    <cellStyle name="SAPBEXresData 2 4 2 6 3" xfId="12012"/>
    <cellStyle name="SAPBEXresData 2 4 2 6 3 2" xfId="12011"/>
    <cellStyle name="SAPBEXresData 2 4 2 6 4" xfId="12010"/>
    <cellStyle name="SAPBEXresData 2 4 2 7" xfId="12009"/>
    <cellStyle name="SAPBEXresData 2 4 2 7 2" xfId="12008"/>
    <cellStyle name="SAPBEXresData 2 4 2 7 2 2" xfId="12007"/>
    <cellStyle name="SAPBEXresData 2 4 2 7 2 2 2" xfId="12006"/>
    <cellStyle name="SAPBEXresData 2 4 2 7 2 2 2 2" xfId="12005"/>
    <cellStyle name="SAPBEXresData 2 4 2 7 2 2 3" xfId="12004"/>
    <cellStyle name="SAPBEXresData 2 4 2 7 2 3" xfId="12003"/>
    <cellStyle name="SAPBEXresData 2 4 2 7 2 3 2" xfId="12002"/>
    <cellStyle name="SAPBEXresData 2 4 2 7 2 4" xfId="12001"/>
    <cellStyle name="SAPBEXresData 2 4 2 7 3" xfId="12000"/>
    <cellStyle name="SAPBEXresData 2 4 2 7 3 2" xfId="11999"/>
    <cellStyle name="SAPBEXresData 2 4 2 7 3 2 2" xfId="11998"/>
    <cellStyle name="SAPBEXresData 2 4 2 7 3 3" xfId="11997"/>
    <cellStyle name="SAPBEXresData 2 4 2 7 4" xfId="11996"/>
    <cellStyle name="SAPBEXresData 2 4 2 7 4 2" xfId="11995"/>
    <cellStyle name="SAPBEXresData 2 4 2 7 5" xfId="11994"/>
    <cellStyle name="SAPBEXresData 2 4 3" xfId="11993"/>
    <cellStyle name="SAPBEXresData 2 4 3 2" xfId="11992"/>
    <cellStyle name="SAPBEXresData 2 4 3 2 2" xfId="11991"/>
    <cellStyle name="SAPBEXresData 2 4 3 2 2 2" xfId="11990"/>
    <cellStyle name="SAPBEXresData 2 4 3 2 2 2 2" xfId="11989"/>
    <cellStyle name="SAPBEXresData 2 4 3 2 2 3" xfId="11988"/>
    <cellStyle name="SAPBEXresData 2 4 3 2 3" xfId="11987"/>
    <cellStyle name="SAPBEXresData 2 4 3 2 3 2" xfId="11986"/>
    <cellStyle name="SAPBEXresData 2 4 3 2 4" xfId="11985"/>
    <cellStyle name="SAPBEXresData 2 4 3 3" xfId="11984"/>
    <cellStyle name="SAPBEXresData 2 4 3 3 2" xfId="11983"/>
    <cellStyle name="SAPBEXresData 2 4 4" xfId="11982"/>
    <cellStyle name="SAPBEXresData 2 4 4 2" xfId="11981"/>
    <cellStyle name="SAPBEXresData 2 4 4 2 2" xfId="11980"/>
    <cellStyle name="SAPBEXresData 2 4 4 2 2 2" xfId="11979"/>
    <cellStyle name="SAPBEXresData 2 4 4 2 2 2 2" xfId="11978"/>
    <cellStyle name="SAPBEXresData 2 4 4 2 2 3" xfId="11977"/>
    <cellStyle name="SAPBEXresData 2 4 4 2 3" xfId="11976"/>
    <cellStyle name="SAPBEXresData 2 4 4 2 3 2" xfId="11975"/>
    <cellStyle name="SAPBEXresData 2 4 4 2 4" xfId="11974"/>
    <cellStyle name="SAPBEXresData 2 4 5" xfId="11973"/>
    <cellStyle name="SAPBEXresData 2 4 5 2" xfId="11972"/>
    <cellStyle name="SAPBEXresData 2 4 5 2 2" xfId="11971"/>
    <cellStyle name="SAPBEXresData 2 4 5 2 2 2" xfId="11970"/>
    <cellStyle name="SAPBEXresData 2 4 5 2 2 2 2" xfId="11969"/>
    <cellStyle name="SAPBEXresData 2 4 5 2 2 3" xfId="11968"/>
    <cellStyle name="SAPBEXresData 2 4 5 2 3" xfId="11967"/>
    <cellStyle name="SAPBEXresData 2 4 5 2 3 2" xfId="11966"/>
    <cellStyle name="SAPBEXresData 2 4 5 2 4" xfId="11965"/>
    <cellStyle name="SAPBEXresData 2 4 5 3" xfId="11964"/>
    <cellStyle name="SAPBEXresData 2 4 5 3 2" xfId="11963"/>
    <cellStyle name="SAPBEXresData 2 4 5 4" xfId="11962"/>
    <cellStyle name="SAPBEXresData 2 4 6" xfId="11961"/>
    <cellStyle name="SAPBEXresData 2 4 6 2" xfId="11960"/>
    <cellStyle name="SAPBEXresData 2 4 6 2 2" xfId="11959"/>
    <cellStyle name="SAPBEXresData 2 4 6 2 2 2" xfId="11958"/>
    <cellStyle name="SAPBEXresData 2 4 6 2 2 2 2" xfId="11957"/>
    <cellStyle name="SAPBEXresData 2 4 6 2 2 3" xfId="11956"/>
    <cellStyle name="SAPBEXresData 2 4 6 2 3" xfId="11955"/>
    <cellStyle name="SAPBEXresData 2 4 6 2 3 2" xfId="11954"/>
    <cellStyle name="SAPBEXresData 2 4 6 2 4" xfId="11953"/>
    <cellStyle name="SAPBEXresData 2 4 6 3" xfId="11952"/>
    <cellStyle name="SAPBEXresData 2 4 6 3 2" xfId="11951"/>
    <cellStyle name="SAPBEXresData 2 4 6 3 2 2" xfId="11950"/>
    <cellStyle name="SAPBEXresData 2 4 6 3 3" xfId="11949"/>
    <cellStyle name="SAPBEXresData 2 4 6 4" xfId="11948"/>
    <cellStyle name="SAPBEXresData 2 4 6 4 2" xfId="11947"/>
    <cellStyle name="SAPBEXresData 2 4 6 5" xfId="11946"/>
    <cellStyle name="SAPBEXresData 2 4 7" xfId="11945"/>
    <cellStyle name="SAPBEXresData 2 4 7 2" xfId="11944"/>
    <cellStyle name="SAPBEXresData 2 4 7 2 2" xfId="11943"/>
    <cellStyle name="SAPBEXresData 2 4 7 2 2 2" xfId="11942"/>
    <cellStyle name="SAPBEXresData 2 4 7 2 2 2 2" xfId="11941"/>
    <cellStyle name="SAPBEXresData 2 4 7 2 2 3" xfId="11940"/>
    <cellStyle name="SAPBEXresData 2 4 7 2 3" xfId="11939"/>
    <cellStyle name="SAPBEXresData 2 4 7 2 3 2" xfId="11938"/>
    <cellStyle name="SAPBEXresData 2 4 7 2 4" xfId="11937"/>
    <cellStyle name="SAPBEXresData 2 4 7 3" xfId="11936"/>
    <cellStyle name="SAPBEXresData 2 4 7 3 2" xfId="11935"/>
    <cellStyle name="SAPBEXresData 2 4 7 4" xfId="11934"/>
    <cellStyle name="SAPBEXresData 2 4 8" xfId="11933"/>
    <cellStyle name="SAPBEXresData 2 4 8 2" xfId="11932"/>
    <cellStyle name="SAPBEXresData 2 4 8 2 2" xfId="11931"/>
    <cellStyle name="SAPBEXresData 2 4 8 2 2 2" xfId="11930"/>
    <cellStyle name="SAPBEXresData 2 4 8 2 2 2 2" xfId="11929"/>
    <cellStyle name="SAPBEXresData 2 4 8 2 2 3" xfId="11928"/>
    <cellStyle name="SAPBEXresData 2 4 8 2 3" xfId="11927"/>
    <cellStyle name="SAPBEXresData 2 4 8 2 3 2" xfId="11926"/>
    <cellStyle name="SAPBEXresData 2 4 8 2 4" xfId="11925"/>
    <cellStyle name="SAPBEXresData 2 4 8 3" xfId="11924"/>
    <cellStyle name="SAPBEXresData 2 4 8 3 2" xfId="11923"/>
    <cellStyle name="SAPBEXresData 2 4 8 3 2 2" xfId="11922"/>
    <cellStyle name="SAPBEXresData 2 4 8 3 3" xfId="11921"/>
    <cellStyle name="SAPBEXresData 2 4 8 4" xfId="11920"/>
    <cellStyle name="SAPBEXresData 2 4 8 4 2" xfId="11919"/>
    <cellStyle name="SAPBEXresData 2 4 8 5" xfId="11918"/>
    <cellStyle name="SAPBEXresData 2 5" xfId="11917"/>
    <cellStyle name="SAPBEXresData 2 5 2" xfId="11916"/>
    <cellStyle name="SAPBEXresData 2 5 2 2" xfId="11915"/>
    <cellStyle name="SAPBEXresData 2 5 2 2 2" xfId="11914"/>
    <cellStyle name="SAPBEXresData 2 5 2 2 2 2" xfId="11913"/>
    <cellStyle name="SAPBEXresData 2 5 2 2 2 2 2" xfId="11912"/>
    <cellStyle name="SAPBEXresData 2 5 2 2 2 3" xfId="11911"/>
    <cellStyle name="SAPBEXresData 2 5 2 2 3" xfId="11910"/>
    <cellStyle name="SAPBEXresData 2 5 2 2 3 2" xfId="11909"/>
    <cellStyle name="SAPBEXresData 2 5 2 2 4" xfId="11908"/>
    <cellStyle name="SAPBEXresData 2 5 2 3" xfId="11907"/>
    <cellStyle name="SAPBEXresData 2 5 2 3 2" xfId="11906"/>
    <cellStyle name="SAPBEXresData 2 5 2 4" xfId="11905"/>
    <cellStyle name="SAPBEXresData 2 5 3" xfId="11904"/>
    <cellStyle name="SAPBEXresData 2 5 3 2" xfId="11903"/>
    <cellStyle name="SAPBEXresData 2 5 3 2 2" xfId="11902"/>
    <cellStyle name="SAPBEXresData 2 5 3 2 2 2" xfId="11901"/>
    <cellStyle name="SAPBEXresData 2 5 3 2 2 2 2" xfId="11900"/>
    <cellStyle name="SAPBEXresData 2 5 3 2 2 3" xfId="11899"/>
    <cellStyle name="SAPBEXresData 2 5 3 2 3" xfId="11898"/>
    <cellStyle name="SAPBEXresData 2 5 3 2 3 2" xfId="11897"/>
    <cellStyle name="SAPBEXresData 2 5 3 2 4" xfId="11896"/>
    <cellStyle name="SAPBEXresData 2 5 3 3" xfId="11895"/>
    <cellStyle name="SAPBEXresData 2 5 3 3 2" xfId="11894"/>
    <cellStyle name="SAPBEXresData 2 5 3 3 2 2" xfId="11893"/>
    <cellStyle name="SAPBEXresData 2 5 3 3 3" xfId="11892"/>
    <cellStyle name="SAPBEXresData 2 5 3 4" xfId="11891"/>
    <cellStyle name="SAPBEXresData 2 5 3 4 2" xfId="11890"/>
    <cellStyle name="SAPBEXresData 2 5 3 5" xfId="11889"/>
    <cellStyle name="SAPBEXresData 2 5 4" xfId="11888"/>
    <cellStyle name="SAPBEXresData 2 5 4 2" xfId="11887"/>
    <cellStyle name="SAPBEXresData 2 5 4 2 2" xfId="11886"/>
    <cellStyle name="SAPBEXresData 2 5 4 2 2 2" xfId="11885"/>
    <cellStyle name="SAPBEXresData 2 5 4 2 2 2 2" xfId="11884"/>
    <cellStyle name="SAPBEXresData 2 5 4 2 2 3" xfId="11883"/>
    <cellStyle name="SAPBEXresData 2 5 4 2 3" xfId="11882"/>
    <cellStyle name="SAPBEXresData 2 5 4 2 3 2" xfId="11881"/>
    <cellStyle name="SAPBEXresData 2 5 4 2 4" xfId="11880"/>
    <cellStyle name="SAPBEXresData 2 5 4 3" xfId="11879"/>
    <cellStyle name="SAPBEXresData 2 5 4 3 2" xfId="11878"/>
    <cellStyle name="SAPBEXresData 2 5 4 4" xfId="11877"/>
    <cellStyle name="SAPBEXresData 2 5 5" xfId="11876"/>
    <cellStyle name="SAPBEXresData 2 5 5 2" xfId="11875"/>
    <cellStyle name="SAPBEXresData 2 5 5 2 2" xfId="11874"/>
    <cellStyle name="SAPBEXresData 2 5 5 2 2 2" xfId="11873"/>
    <cellStyle name="SAPBEXresData 2 5 5 2 2 2 2" xfId="11872"/>
    <cellStyle name="SAPBEXresData 2 5 5 2 2 3" xfId="11871"/>
    <cellStyle name="SAPBEXresData 2 5 5 2 3" xfId="11870"/>
    <cellStyle name="SAPBEXresData 2 5 5 2 3 2" xfId="11869"/>
    <cellStyle name="SAPBEXresData 2 5 5 2 4" xfId="11868"/>
    <cellStyle name="SAPBEXresData 2 5 5 3" xfId="11867"/>
    <cellStyle name="SAPBEXresData 2 5 5 3 2" xfId="11866"/>
    <cellStyle name="SAPBEXresData 2 5 5 3 2 2" xfId="11865"/>
    <cellStyle name="SAPBEXresData 2 5 5 3 3" xfId="11864"/>
    <cellStyle name="SAPBEXresData 2 5 5 4" xfId="11863"/>
    <cellStyle name="SAPBEXresData 2 5 5 4 2" xfId="11862"/>
    <cellStyle name="SAPBEXresData 2 5 5 5" xfId="11861"/>
    <cellStyle name="SAPBEXresData 2 5 6" xfId="11860"/>
    <cellStyle name="SAPBEXresData 2 5 6 2" xfId="11859"/>
    <cellStyle name="SAPBEXresData 2 6" xfId="11858"/>
    <cellStyle name="SAPBEXresData 2 6 2" xfId="11857"/>
    <cellStyle name="SAPBEXresData 2 6 2 2" xfId="11856"/>
    <cellStyle name="SAPBEXresData 2 6 2 2 2" xfId="11855"/>
    <cellStyle name="SAPBEXresData 2 6 2 2 2 2" xfId="11854"/>
    <cellStyle name="SAPBEXresData 2 6 2 2 3" xfId="11853"/>
    <cellStyle name="SAPBEXresData 2 6 2 3" xfId="11852"/>
    <cellStyle name="SAPBEXresData 2 6 2 3 2" xfId="11851"/>
    <cellStyle name="SAPBEXresData 2 6 2 4" xfId="11850"/>
    <cellStyle name="SAPBEXresData 2 7" xfId="11849"/>
    <cellStyle name="SAPBEXresData 2 7 2" xfId="11848"/>
    <cellStyle name="SAPBEXresData 2 7 2 2" xfId="11847"/>
    <cellStyle name="SAPBEXresData 2 7 2 2 2" xfId="11846"/>
    <cellStyle name="SAPBEXresData 2 7 2 2 2 2" xfId="11845"/>
    <cellStyle name="SAPBEXresData 2 7 2 2 3" xfId="11844"/>
    <cellStyle name="SAPBEXresData 2 7 2 3" xfId="11843"/>
    <cellStyle name="SAPBEXresData 2 7 2 3 2" xfId="11842"/>
    <cellStyle name="SAPBEXresData 2 7 2 4" xfId="11841"/>
    <cellStyle name="SAPBEXresData 2 7 3" xfId="11840"/>
    <cellStyle name="SAPBEXresData 2 7 3 2" xfId="11839"/>
    <cellStyle name="SAPBEXresData 2 7 3 2 2" xfId="11838"/>
    <cellStyle name="SAPBEXresData 2 7 3 3" xfId="11837"/>
    <cellStyle name="SAPBEXresData 2 7 4" xfId="11836"/>
    <cellStyle name="SAPBEXresData 2 7 4 2" xfId="11835"/>
    <cellStyle name="SAPBEXresData 2 7 5" xfId="11834"/>
    <cellStyle name="SAPBEXresData 3" xfId="11833"/>
    <cellStyle name="SAPBEXresData 3 2" xfId="11832"/>
    <cellStyle name="SAPBEXresData 3 2 2" xfId="11831"/>
    <cellStyle name="SAPBEXresData 3 2 2 2" xfId="11830"/>
    <cellStyle name="SAPBEXresData 3 2 2 2 2" xfId="11829"/>
    <cellStyle name="SAPBEXresData 3 2 2 2 2 2" xfId="11828"/>
    <cellStyle name="SAPBEXresData 3 2 2 2 2 2 2" xfId="11827"/>
    <cellStyle name="SAPBEXresData 3 2 2 2 2 2 2 2" xfId="11826"/>
    <cellStyle name="SAPBEXresData 3 2 2 2 2 2 3" xfId="11825"/>
    <cellStyle name="SAPBEXresData 3 2 2 2 2 3" xfId="11824"/>
    <cellStyle name="SAPBEXresData 3 2 2 2 2 3 2" xfId="11823"/>
    <cellStyle name="SAPBEXresData 3 2 2 2 2 4" xfId="11822"/>
    <cellStyle name="SAPBEXresData 3 2 2 2 3" xfId="11821"/>
    <cellStyle name="SAPBEXresData 3 2 2 2 3 2" xfId="11820"/>
    <cellStyle name="SAPBEXresData 3 2 2 3" xfId="11819"/>
    <cellStyle name="SAPBEXresData 3 2 2 3 2" xfId="11818"/>
    <cellStyle name="SAPBEXresData 3 2 2 3 2 2" xfId="11817"/>
    <cellStyle name="SAPBEXresData 3 2 2 3 2 2 2" xfId="11816"/>
    <cellStyle name="SAPBEXresData 3 2 2 3 2 2 2 2" xfId="11815"/>
    <cellStyle name="SAPBEXresData 3 2 2 3 2 2 3" xfId="11814"/>
    <cellStyle name="SAPBEXresData 3 2 2 3 2 3" xfId="11813"/>
    <cellStyle name="SAPBEXresData 3 2 2 3 2 3 2" xfId="11812"/>
    <cellStyle name="SAPBEXresData 3 2 2 3 2 4" xfId="11811"/>
    <cellStyle name="SAPBEXresData 3 2 2 4" xfId="11810"/>
    <cellStyle name="SAPBEXresData 3 2 2 4 2" xfId="11809"/>
    <cellStyle name="SAPBEXresData 3 2 2 4 2 2" xfId="11808"/>
    <cellStyle name="SAPBEXresData 3 2 2 4 2 2 2" xfId="11807"/>
    <cellStyle name="SAPBEXresData 3 2 2 4 2 2 2 2" xfId="11806"/>
    <cellStyle name="SAPBEXresData 3 2 2 4 2 2 3" xfId="11805"/>
    <cellStyle name="SAPBEXresData 3 2 2 4 2 3" xfId="11804"/>
    <cellStyle name="SAPBEXresData 3 2 2 4 2 3 2" xfId="11803"/>
    <cellStyle name="SAPBEXresData 3 2 2 4 2 4" xfId="11802"/>
    <cellStyle name="SAPBEXresData 3 2 2 4 3" xfId="11801"/>
    <cellStyle name="SAPBEXresData 3 2 2 4 3 2" xfId="11800"/>
    <cellStyle name="SAPBEXresData 3 2 2 4 4" xfId="11799"/>
    <cellStyle name="SAPBEXresData 3 2 2 5" xfId="11798"/>
    <cellStyle name="SAPBEXresData 3 2 2 5 2" xfId="11797"/>
    <cellStyle name="SAPBEXresData 3 2 2 5 2 2" xfId="11796"/>
    <cellStyle name="SAPBEXresData 3 2 2 5 2 2 2" xfId="11795"/>
    <cellStyle name="SAPBEXresData 3 2 2 5 2 2 2 2" xfId="11794"/>
    <cellStyle name="SAPBEXresData 3 2 2 5 2 2 3" xfId="11793"/>
    <cellStyle name="SAPBEXresData 3 2 2 5 2 3" xfId="11792"/>
    <cellStyle name="SAPBEXresData 3 2 2 5 2 3 2" xfId="11791"/>
    <cellStyle name="SAPBEXresData 3 2 2 5 2 4" xfId="11790"/>
    <cellStyle name="SAPBEXresData 3 2 2 5 3" xfId="11789"/>
    <cellStyle name="SAPBEXresData 3 2 2 5 3 2" xfId="11788"/>
    <cellStyle name="SAPBEXresData 3 2 2 5 3 2 2" xfId="11787"/>
    <cellStyle name="SAPBEXresData 3 2 2 5 3 3" xfId="11786"/>
    <cellStyle name="SAPBEXresData 3 2 2 5 4" xfId="11785"/>
    <cellStyle name="SAPBEXresData 3 2 2 5 4 2" xfId="11784"/>
    <cellStyle name="SAPBEXresData 3 2 2 5 5" xfId="11783"/>
    <cellStyle name="SAPBEXresData 3 2 2 6" xfId="11782"/>
    <cellStyle name="SAPBEXresData 3 2 2 6 2" xfId="11781"/>
    <cellStyle name="SAPBEXresData 3 2 2 6 2 2" xfId="11780"/>
    <cellStyle name="SAPBEXresData 3 2 2 6 2 2 2" xfId="11779"/>
    <cellStyle name="SAPBEXresData 3 2 2 6 2 2 2 2" xfId="11778"/>
    <cellStyle name="SAPBEXresData 3 2 2 6 2 2 3" xfId="11777"/>
    <cellStyle name="SAPBEXresData 3 2 2 6 2 3" xfId="11776"/>
    <cellStyle name="SAPBEXresData 3 2 2 6 2 3 2" xfId="11775"/>
    <cellStyle name="SAPBEXresData 3 2 2 6 2 4" xfId="11774"/>
    <cellStyle name="SAPBEXresData 3 2 2 6 3" xfId="11773"/>
    <cellStyle name="SAPBEXresData 3 2 2 6 3 2" xfId="11772"/>
    <cellStyle name="SAPBEXresData 3 2 2 6 4" xfId="11771"/>
    <cellStyle name="SAPBEXresData 3 2 2 7" xfId="11770"/>
    <cellStyle name="SAPBEXresData 3 2 2 7 2" xfId="11769"/>
    <cellStyle name="SAPBEXresData 3 2 2 7 2 2" xfId="11768"/>
    <cellStyle name="SAPBEXresData 3 2 2 7 2 2 2" xfId="11767"/>
    <cellStyle name="SAPBEXresData 3 2 2 7 2 2 2 2" xfId="11766"/>
    <cellStyle name="SAPBEXresData 3 2 2 7 2 2 3" xfId="11765"/>
    <cellStyle name="SAPBEXresData 3 2 2 7 2 3" xfId="11764"/>
    <cellStyle name="SAPBEXresData 3 2 2 7 2 3 2" xfId="11763"/>
    <cellStyle name="SAPBEXresData 3 2 2 7 2 4" xfId="11762"/>
    <cellStyle name="SAPBEXresData 3 2 2 7 3" xfId="11761"/>
    <cellStyle name="SAPBEXresData 3 2 2 7 3 2" xfId="11760"/>
    <cellStyle name="SAPBEXresData 3 2 2 7 3 2 2" xfId="11759"/>
    <cellStyle name="SAPBEXresData 3 2 2 7 3 3" xfId="11758"/>
    <cellStyle name="SAPBEXresData 3 2 2 7 4" xfId="11757"/>
    <cellStyle name="SAPBEXresData 3 2 2 7 4 2" xfId="11756"/>
    <cellStyle name="SAPBEXresData 3 2 2 7 5" xfId="11755"/>
    <cellStyle name="SAPBEXresData 3 2 3" xfId="11754"/>
    <cellStyle name="SAPBEXresData 3 2 3 2" xfId="11753"/>
    <cellStyle name="SAPBEXresData 3 2 3 2 2" xfId="11752"/>
    <cellStyle name="SAPBEXresData 3 2 3 2 2 2" xfId="11751"/>
    <cellStyle name="SAPBEXresData 3 2 3 2 2 2 2" xfId="11750"/>
    <cellStyle name="SAPBEXresData 3 2 3 2 2 3" xfId="11749"/>
    <cellStyle name="SAPBEXresData 3 2 3 2 3" xfId="11748"/>
    <cellStyle name="SAPBEXresData 3 2 3 2 3 2" xfId="11747"/>
    <cellStyle name="SAPBEXresData 3 2 3 2 4" xfId="11746"/>
    <cellStyle name="SAPBEXresData 3 2 3 3" xfId="11745"/>
    <cellStyle name="SAPBEXresData 3 2 3 3 2" xfId="11744"/>
    <cellStyle name="SAPBEXresData 3 2 4" xfId="11743"/>
    <cellStyle name="SAPBEXresData 3 2 4 2" xfId="11742"/>
    <cellStyle name="SAPBEXresData 3 2 4 2 2" xfId="11741"/>
    <cellStyle name="SAPBEXresData 3 2 4 2 2 2" xfId="11740"/>
    <cellStyle name="SAPBEXresData 3 2 4 2 2 2 2" xfId="11739"/>
    <cellStyle name="SAPBEXresData 3 2 4 2 2 3" xfId="11738"/>
    <cellStyle name="SAPBEXresData 3 2 4 2 3" xfId="11737"/>
    <cellStyle name="SAPBEXresData 3 2 4 2 3 2" xfId="11736"/>
    <cellStyle name="SAPBEXresData 3 2 4 2 4" xfId="11735"/>
    <cellStyle name="SAPBEXresData 3 2 5" xfId="11734"/>
    <cellStyle name="SAPBEXresData 3 2 5 2" xfId="11733"/>
    <cellStyle name="SAPBEXresData 3 2 5 2 2" xfId="11732"/>
    <cellStyle name="SAPBEXresData 3 2 5 2 2 2" xfId="11731"/>
    <cellStyle name="SAPBEXresData 3 2 5 2 2 2 2" xfId="11730"/>
    <cellStyle name="SAPBEXresData 3 2 5 2 2 3" xfId="11729"/>
    <cellStyle name="SAPBEXresData 3 2 5 2 3" xfId="11728"/>
    <cellStyle name="SAPBEXresData 3 2 5 2 3 2" xfId="11727"/>
    <cellStyle name="SAPBEXresData 3 2 5 2 4" xfId="11726"/>
    <cellStyle name="SAPBEXresData 3 2 5 3" xfId="11725"/>
    <cellStyle name="SAPBEXresData 3 2 5 3 2" xfId="11724"/>
    <cellStyle name="SAPBEXresData 3 2 5 4" xfId="11723"/>
    <cellStyle name="SAPBEXresData 3 2 6" xfId="11722"/>
    <cellStyle name="SAPBEXresData 3 2 6 2" xfId="11721"/>
    <cellStyle name="SAPBEXresData 3 2 6 2 2" xfId="11720"/>
    <cellStyle name="SAPBEXresData 3 2 6 2 2 2" xfId="11719"/>
    <cellStyle name="SAPBEXresData 3 2 6 2 2 2 2" xfId="11718"/>
    <cellStyle name="SAPBEXresData 3 2 6 2 2 3" xfId="11717"/>
    <cellStyle name="SAPBEXresData 3 2 6 2 3" xfId="11716"/>
    <cellStyle name="SAPBEXresData 3 2 6 2 3 2" xfId="11715"/>
    <cellStyle name="SAPBEXresData 3 2 6 2 4" xfId="11714"/>
    <cellStyle name="SAPBEXresData 3 2 6 3" xfId="11713"/>
    <cellStyle name="SAPBEXresData 3 2 6 3 2" xfId="11712"/>
    <cellStyle name="SAPBEXresData 3 2 6 3 2 2" xfId="11711"/>
    <cellStyle name="SAPBEXresData 3 2 6 3 3" xfId="11710"/>
    <cellStyle name="SAPBEXresData 3 2 6 4" xfId="11709"/>
    <cellStyle name="SAPBEXresData 3 2 6 4 2" xfId="11708"/>
    <cellStyle name="SAPBEXresData 3 2 6 5" xfId="11707"/>
    <cellStyle name="SAPBEXresData 3 2 7" xfId="11706"/>
    <cellStyle name="SAPBEXresData 3 2 7 2" xfId="11705"/>
    <cellStyle name="SAPBEXresData 3 2 7 2 2" xfId="11704"/>
    <cellStyle name="SAPBEXresData 3 2 7 2 2 2" xfId="11703"/>
    <cellStyle name="SAPBEXresData 3 2 7 2 2 2 2" xfId="11702"/>
    <cellStyle name="SAPBEXresData 3 2 7 2 2 3" xfId="11701"/>
    <cellStyle name="SAPBEXresData 3 2 7 2 3" xfId="11700"/>
    <cellStyle name="SAPBEXresData 3 2 7 2 3 2" xfId="11699"/>
    <cellStyle name="SAPBEXresData 3 2 7 2 4" xfId="11698"/>
    <cellStyle name="SAPBEXresData 3 2 7 3" xfId="11697"/>
    <cellStyle name="SAPBEXresData 3 2 7 3 2" xfId="11696"/>
    <cellStyle name="SAPBEXresData 3 2 7 4" xfId="11695"/>
    <cellStyle name="SAPBEXresData 3 2 8" xfId="11694"/>
    <cellStyle name="SAPBEXresData 3 2 8 2" xfId="11693"/>
    <cellStyle name="SAPBEXresData 3 2 8 2 2" xfId="11692"/>
    <cellStyle name="SAPBEXresData 3 2 8 2 2 2" xfId="11691"/>
    <cellStyle name="SAPBEXresData 3 2 8 2 2 2 2" xfId="11690"/>
    <cellStyle name="SAPBEXresData 3 2 8 2 2 3" xfId="11689"/>
    <cellStyle name="SAPBEXresData 3 2 8 2 3" xfId="11688"/>
    <cellStyle name="SAPBEXresData 3 2 8 2 3 2" xfId="11687"/>
    <cellStyle name="SAPBEXresData 3 2 8 2 4" xfId="11686"/>
    <cellStyle name="SAPBEXresData 3 2 8 3" xfId="11685"/>
    <cellStyle name="SAPBEXresData 3 2 8 3 2" xfId="11684"/>
    <cellStyle name="SAPBEXresData 3 2 8 3 2 2" xfId="11683"/>
    <cellStyle name="SAPBEXresData 3 2 8 3 3" xfId="11682"/>
    <cellStyle name="SAPBEXresData 3 2 8 4" xfId="11681"/>
    <cellStyle name="SAPBEXresData 3 2 8 4 2" xfId="11680"/>
    <cellStyle name="SAPBEXresData 3 2 8 5" xfId="11679"/>
    <cellStyle name="SAPBEXresData 3 3" xfId="11678"/>
    <cellStyle name="SAPBEXresData 3 3 2" xfId="11677"/>
    <cellStyle name="SAPBEXresData 3 3 2 2" xfId="11676"/>
    <cellStyle name="SAPBEXresData 3 3 2 2 2" xfId="11675"/>
    <cellStyle name="SAPBEXresData 3 3 2 2 2 2" xfId="11674"/>
    <cellStyle name="SAPBEXresData 3 3 2 2 2 2 2" xfId="11673"/>
    <cellStyle name="SAPBEXresData 3 3 2 2 2 3" xfId="11672"/>
    <cellStyle name="SAPBEXresData 3 3 2 2 3" xfId="11671"/>
    <cellStyle name="SAPBEXresData 3 3 2 2 3 2" xfId="11670"/>
    <cellStyle name="SAPBEXresData 3 3 2 2 4" xfId="11669"/>
    <cellStyle name="SAPBEXresData 3 3 2 3" xfId="11668"/>
    <cellStyle name="SAPBEXresData 3 3 2 3 2" xfId="11667"/>
    <cellStyle name="SAPBEXresData 3 3 3" xfId="11666"/>
    <cellStyle name="SAPBEXresData 3 3 3 2" xfId="11665"/>
    <cellStyle name="SAPBEXresData 3 3 3 2 2" xfId="11664"/>
    <cellStyle name="SAPBEXresData 3 3 3 2 2 2" xfId="11663"/>
    <cellStyle name="SAPBEXresData 3 3 3 2 2 2 2" xfId="11662"/>
    <cellStyle name="SAPBEXresData 3 3 3 2 2 3" xfId="11661"/>
    <cellStyle name="SAPBEXresData 3 3 3 2 3" xfId="11660"/>
    <cellStyle name="SAPBEXresData 3 3 3 2 3 2" xfId="11659"/>
    <cellStyle name="SAPBEXresData 3 3 3 2 4" xfId="11658"/>
    <cellStyle name="SAPBEXresData 3 3 4" xfId="11657"/>
    <cellStyle name="SAPBEXresData 3 3 4 2" xfId="11656"/>
    <cellStyle name="SAPBEXresData 3 3 4 2 2" xfId="11655"/>
    <cellStyle name="SAPBEXresData 3 3 4 2 2 2" xfId="11654"/>
    <cellStyle name="SAPBEXresData 3 3 4 2 2 2 2" xfId="11653"/>
    <cellStyle name="SAPBEXresData 3 3 4 2 2 3" xfId="11652"/>
    <cellStyle name="SAPBEXresData 3 3 4 2 3" xfId="11651"/>
    <cellStyle name="SAPBEXresData 3 3 4 2 3 2" xfId="11650"/>
    <cellStyle name="SAPBEXresData 3 3 4 2 4" xfId="11649"/>
    <cellStyle name="SAPBEXresData 3 3 4 3" xfId="11648"/>
    <cellStyle name="SAPBEXresData 3 3 4 3 2" xfId="11647"/>
    <cellStyle name="SAPBEXresData 3 3 4 4" xfId="11646"/>
    <cellStyle name="SAPBEXresData 3 3 5" xfId="11645"/>
    <cellStyle name="SAPBEXresData 3 3 5 2" xfId="11644"/>
    <cellStyle name="SAPBEXresData 3 3 5 2 2" xfId="11643"/>
    <cellStyle name="SAPBEXresData 3 3 5 2 2 2" xfId="11642"/>
    <cellStyle name="SAPBEXresData 3 3 5 2 2 2 2" xfId="11641"/>
    <cellStyle name="SAPBEXresData 3 3 5 2 2 3" xfId="11640"/>
    <cellStyle name="SAPBEXresData 3 3 5 2 3" xfId="11639"/>
    <cellStyle name="SAPBEXresData 3 3 5 2 3 2" xfId="11638"/>
    <cellStyle name="SAPBEXresData 3 3 5 2 4" xfId="11637"/>
    <cellStyle name="SAPBEXresData 3 3 5 3" xfId="11636"/>
    <cellStyle name="SAPBEXresData 3 3 5 3 2" xfId="11635"/>
    <cellStyle name="SAPBEXresData 3 3 5 3 2 2" xfId="11634"/>
    <cellStyle name="SAPBEXresData 3 3 5 3 3" xfId="11633"/>
    <cellStyle name="SAPBEXresData 3 3 5 4" xfId="11632"/>
    <cellStyle name="SAPBEXresData 3 3 5 4 2" xfId="11631"/>
    <cellStyle name="SAPBEXresData 3 3 5 5" xfId="11630"/>
    <cellStyle name="SAPBEXresData 3 3 6" xfId="11629"/>
    <cellStyle name="SAPBEXresData 3 3 6 2" xfId="11628"/>
    <cellStyle name="SAPBEXresData 3 3 6 2 2" xfId="11627"/>
    <cellStyle name="SAPBEXresData 3 3 6 2 2 2" xfId="11626"/>
    <cellStyle name="SAPBEXresData 3 3 6 2 2 2 2" xfId="11625"/>
    <cellStyle name="SAPBEXresData 3 3 6 2 2 3" xfId="11624"/>
    <cellStyle name="SAPBEXresData 3 3 6 2 3" xfId="11623"/>
    <cellStyle name="SAPBEXresData 3 3 6 2 3 2" xfId="11622"/>
    <cellStyle name="SAPBEXresData 3 3 6 2 4" xfId="11621"/>
    <cellStyle name="SAPBEXresData 3 3 6 3" xfId="11620"/>
    <cellStyle name="SAPBEXresData 3 3 6 3 2" xfId="11619"/>
    <cellStyle name="SAPBEXresData 3 3 6 4" xfId="11618"/>
    <cellStyle name="SAPBEXresData 3 3 7" xfId="11617"/>
    <cellStyle name="SAPBEXresData 3 3 7 2" xfId="11616"/>
    <cellStyle name="SAPBEXresData 3 3 7 2 2" xfId="11615"/>
    <cellStyle name="SAPBEXresData 3 3 7 2 2 2" xfId="11614"/>
    <cellStyle name="SAPBEXresData 3 3 7 2 2 2 2" xfId="11613"/>
    <cellStyle name="SAPBEXresData 3 3 7 2 2 3" xfId="11612"/>
    <cellStyle name="SAPBEXresData 3 3 7 2 3" xfId="11611"/>
    <cellStyle name="SAPBEXresData 3 3 7 2 3 2" xfId="11610"/>
    <cellStyle name="SAPBEXresData 3 3 7 2 4" xfId="11609"/>
    <cellStyle name="SAPBEXresData 3 3 7 3" xfId="11608"/>
    <cellStyle name="SAPBEXresData 3 3 7 3 2" xfId="11607"/>
    <cellStyle name="SAPBEXresData 3 3 7 3 2 2" xfId="11606"/>
    <cellStyle name="SAPBEXresData 3 3 7 3 3" xfId="11605"/>
    <cellStyle name="SAPBEXresData 3 3 7 4" xfId="11604"/>
    <cellStyle name="SAPBEXresData 3 3 7 4 2" xfId="11603"/>
    <cellStyle name="SAPBEXresData 3 3 7 5" xfId="11602"/>
    <cellStyle name="SAPBEXresData 3 4" xfId="11601"/>
    <cellStyle name="SAPBEXresData 3 4 2" xfId="11600"/>
    <cellStyle name="SAPBEXresData 3 4 2 2" xfId="11599"/>
    <cellStyle name="SAPBEXresData 3 4 2 2 2" xfId="11598"/>
    <cellStyle name="SAPBEXresData 3 4 2 2 2 2" xfId="11597"/>
    <cellStyle name="SAPBEXresData 3 4 2 2 3" xfId="11596"/>
    <cellStyle name="SAPBEXresData 3 4 2 3" xfId="11595"/>
    <cellStyle name="SAPBEXresData 3 4 2 3 2" xfId="11594"/>
    <cellStyle name="SAPBEXresData 3 4 2 4" xfId="11593"/>
    <cellStyle name="SAPBEXresData 3 4 3" xfId="11592"/>
    <cellStyle name="SAPBEXresData 3 4 3 2" xfId="11591"/>
    <cellStyle name="SAPBEXresData 3 5" xfId="11590"/>
    <cellStyle name="SAPBEXresData 3 5 2" xfId="11589"/>
    <cellStyle name="SAPBEXresData 3 5 2 2" xfId="11588"/>
    <cellStyle name="SAPBEXresData 3 5 2 2 2" xfId="11587"/>
    <cellStyle name="SAPBEXresData 3 5 2 2 2 2" xfId="11586"/>
    <cellStyle name="SAPBEXresData 3 5 2 2 3" xfId="11585"/>
    <cellStyle name="SAPBEXresData 3 5 2 3" xfId="11584"/>
    <cellStyle name="SAPBEXresData 3 5 2 3 2" xfId="11583"/>
    <cellStyle name="SAPBEXresData 3 5 2 4" xfId="11582"/>
    <cellStyle name="SAPBEXresData 3 6" xfId="11581"/>
    <cellStyle name="SAPBEXresData 3 6 2" xfId="11580"/>
    <cellStyle name="SAPBEXresData 3 6 2 2" xfId="11579"/>
    <cellStyle name="SAPBEXresData 3 6 2 2 2" xfId="11578"/>
    <cellStyle name="SAPBEXresData 3 6 2 2 2 2" xfId="11577"/>
    <cellStyle name="SAPBEXresData 3 6 2 2 3" xfId="11576"/>
    <cellStyle name="SAPBEXresData 3 6 2 3" xfId="11575"/>
    <cellStyle name="SAPBEXresData 3 6 2 3 2" xfId="11574"/>
    <cellStyle name="SAPBEXresData 3 6 2 4" xfId="11573"/>
    <cellStyle name="SAPBEXresData 3 6 3" xfId="11572"/>
    <cellStyle name="SAPBEXresData 3 6 3 2" xfId="11571"/>
    <cellStyle name="SAPBEXresData 3 6 4" xfId="11570"/>
    <cellStyle name="SAPBEXresData 3 7" xfId="11569"/>
    <cellStyle name="SAPBEXresData 3 7 2" xfId="11568"/>
    <cellStyle name="SAPBEXresData 3 7 2 2" xfId="11567"/>
    <cellStyle name="SAPBEXresData 3 7 2 2 2" xfId="11566"/>
    <cellStyle name="SAPBEXresData 3 7 2 2 2 2" xfId="11565"/>
    <cellStyle name="SAPBEXresData 3 7 2 2 3" xfId="11564"/>
    <cellStyle name="SAPBEXresData 3 7 2 3" xfId="11563"/>
    <cellStyle name="SAPBEXresData 3 7 2 3 2" xfId="11562"/>
    <cellStyle name="SAPBEXresData 3 7 2 4" xfId="11561"/>
    <cellStyle name="SAPBEXresData 3 7 3" xfId="11560"/>
    <cellStyle name="SAPBEXresData 3 7 3 2" xfId="11559"/>
    <cellStyle name="SAPBEXresData 3 7 3 2 2" xfId="11558"/>
    <cellStyle name="SAPBEXresData 3 7 3 3" xfId="11557"/>
    <cellStyle name="SAPBEXresData 3 7 4" xfId="11556"/>
    <cellStyle name="SAPBEXresData 3 7 4 2" xfId="11555"/>
    <cellStyle name="SAPBEXresData 3 7 5" xfId="11554"/>
    <cellStyle name="SAPBEXresData 3 8" xfId="11553"/>
    <cellStyle name="SAPBEXresData 3 8 2" xfId="11552"/>
    <cellStyle name="SAPBEXresData 3 8 2 2" xfId="11551"/>
    <cellStyle name="SAPBEXresData 3 8 2 2 2" xfId="11550"/>
    <cellStyle name="SAPBEXresData 3 8 2 2 2 2" xfId="11549"/>
    <cellStyle name="SAPBEXresData 3 8 2 2 3" xfId="11548"/>
    <cellStyle name="SAPBEXresData 3 8 2 3" xfId="11547"/>
    <cellStyle name="SAPBEXresData 3 8 2 3 2" xfId="11546"/>
    <cellStyle name="SAPBEXresData 3 8 2 4" xfId="11545"/>
    <cellStyle name="SAPBEXresData 3 8 3" xfId="11544"/>
    <cellStyle name="SAPBEXresData 3 8 3 2" xfId="11543"/>
    <cellStyle name="SAPBEXresData 3 8 4" xfId="11542"/>
    <cellStyle name="SAPBEXresData 3 9" xfId="11541"/>
    <cellStyle name="SAPBEXresData 3 9 2" xfId="11540"/>
    <cellStyle name="SAPBEXresData 3 9 2 2" xfId="11539"/>
    <cellStyle name="SAPBEXresData 3 9 2 2 2" xfId="11538"/>
    <cellStyle name="SAPBEXresData 3 9 2 2 2 2" xfId="11537"/>
    <cellStyle name="SAPBEXresData 3 9 2 2 3" xfId="11536"/>
    <cellStyle name="SAPBEXresData 3 9 2 3" xfId="11535"/>
    <cellStyle name="SAPBEXresData 3 9 2 3 2" xfId="11534"/>
    <cellStyle name="SAPBEXresData 3 9 2 4" xfId="11533"/>
    <cellStyle name="SAPBEXresData 3 9 3" xfId="11532"/>
    <cellStyle name="SAPBEXresData 3 9 3 2" xfId="11531"/>
    <cellStyle name="SAPBEXresData 3 9 3 2 2" xfId="11530"/>
    <cellStyle name="SAPBEXresData 3 9 3 3" xfId="11529"/>
    <cellStyle name="SAPBEXresData 3 9 4" xfId="11528"/>
    <cellStyle name="SAPBEXresData 3 9 4 2" xfId="11527"/>
    <cellStyle name="SAPBEXresData 3 9 5" xfId="11526"/>
    <cellStyle name="SAPBEXresData 4" xfId="11525"/>
    <cellStyle name="SAPBEXresData 4 2" xfId="11524"/>
    <cellStyle name="SAPBEXresData 4 2 2" xfId="11523"/>
    <cellStyle name="SAPBEXresData 4 2 2 2" xfId="11522"/>
    <cellStyle name="SAPBEXresData 4 2 2 2 2" xfId="11521"/>
    <cellStyle name="SAPBEXresData 4 2 2 2 2 2" xfId="11520"/>
    <cellStyle name="SAPBEXresData 4 2 2 2 2 2 2" xfId="11519"/>
    <cellStyle name="SAPBEXresData 4 2 2 2 2 3" xfId="11518"/>
    <cellStyle name="SAPBEXresData 4 2 2 2 3" xfId="11517"/>
    <cellStyle name="SAPBEXresData 4 2 2 2 3 2" xfId="11516"/>
    <cellStyle name="SAPBEXresData 4 2 2 2 4" xfId="11515"/>
    <cellStyle name="SAPBEXresData 4 2 2 3" xfId="11514"/>
    <cellStyle name="SAPBEXresData 4 2 2 3 2" xfId="11513"/>
    <cellStyle name="SAPBEXresData 4 2 3" xfId="11512"/>
    <cellStyle name="SAPBEXresData 4 2 3 2" xfId="11511"/>
    <cellStyle name="SAPBEXresData 4 2 3 2 2" xfId="11510"/>
    <cellStyle name="SAPBEXresData 4 2 3 2 2 2" xfId="11509"/>
    <cellStyle name="SAPBEXresData 4 2 3 2 2 2 2" xfId="11508"/>
    <cellStyle name="SAPBEXresData 4 2 3 2 2 3" xfId="11507"/>
    <cellStyle name="SAPBEXresData 4 2 3 2 3" xfId="11506"/>
    <cellStyle name="SAPBEXresData 4 2 3 2 3 2" xfId="11505"/>
    <cellStyle name="SAPBEXresData 4 2 3 2 4" xfId="11504"/>
    <cellStyle name="SAPBEXresData 4 2 4" xfId="11503"/>
    <cellStyle name="SAPBEXresData 4 2 4 2" xfId="11502"/>
    <cellStyle name="SAPBEXresData 4 2 4 2 2" xfId="11501"/>
    <cellStyle name="SAPBEXresData 4 2 4 2 2 2" xfId="11500"/>
    <cellStyle name="SAPBEXresData 4 2 4 2 2 2 2" xfId="11499"/>
    <cellStyle name="SAPBEXresData 4 2 4 2 2 3" xfId="11498"/>
    <cellStyle name="SAPBEXresData 4 2 4 2 3" xfId="11497"/>
    <cellStyle name="SAPBEXresData 4 2 4 2 3 2" xfId="11496"/>
    <cellStyle name="SAPBEXresData 4 2 4 2 4" xfId="11495"/>
    <cellStyle name="SAPBEXresData 4 2 4 3" xfId="11494"/>
    <cellStyle name="SAPBEXresData 4 2 4 3 2" xfId="11493"/>
    <cellStyle name="SAPBEXresData 4 2 4 4" xfId="11492"/>
    <cellStyle name="SAPBEXresData 4 2 5" xfId="11491"/>
    <cellStyle name="SAPBEXresData 4 2 5 2" xfId="11490"/>
    <cellStyle name="SAPBEXresData 4 2 5 2 2" xfId="11489"/>
    <cellStyle name="SAPBEXresData 4 2 5 2 2 2" xfId="11488"/>
    <cellStyle name="SAPBEXresData 4 2 5 2 2 2 2" xfId="11487"/>
    <cellStyle name="SAPBEXresData 4 2 5 2 2 3" xfId="11486"/>
    <cellStyle name="SAPBEXresData 4 2 5 2 3" xfId="11485"/>
    <cellStyle name="SAPBEXresData 4 2 5 2 3 2" xfId="11484"/>
    <cellStyle name="SAPBEXresData 4 2 5 2 4" xfId="11483"/>
    <cellStyle name="SAPBEXresData 4 2 5 3" xfId="11482"/>
    <cellStyle name="SAPBEXresData 4 2 5 3 2" xfId="11481"/>
    <cellStyle name="SAPBEXresData 4 2 5 3 2 2" xfId="11480"/>
    <cellStyle name="SAPBEXresData 4 2 5 3 3" xfId="11479"/>
    <cellStyle name="SAPBEXresData 4 2 5 4" xfId="11478"/>
    <cellStyle name="SAPBEXresData 4 2 5 4 2" xfId="11477"/>
    <cellStyle name="SAPBEXresData 4 2 5 5" xfId="11476"/>
    <cellStyle name="SAPBEXresData 4 2 6" xfId="11475"/>
    <cellStyle name="SAPBEXresData 4 2 6 2" xfId="11474"/>
    <cellStyle name="SAPBEXresData 4 2 6 2 2" xfId="11473"/>
    <cellStyle name="SAPBEXresData 4 2 6 2 2 2" xfId="11472"/>
    <cellStyle name="SAPBEXresData 4 2 6 2 2 2 2" xfId="11471"/>
    <cellStyle name="SAPBEXresData 4 2 6 2 2 3" xfId="11470"/>
    <cellStyle name="SAPBEXresData 4 2 6 2 3" xfId="11469"/>
    <cellStyle name="SAPBEXresData 4 2 6 2 3 2" xfId="11468"/>
    <cellStyle name="SAPBEXresData 4 2 6 2 4" xfId="11467"/>
    <cellStyle name="SAPBEXresData 4 2 6 3" xfId="11466"/>
    <cellStyle name="SAPBEXresData 4 2 6 3 2" xfId="11465"/>
    <cellStyle name="SAPBEXresData 4 2 6 4" xfId="11464"/>
    <cellStyle name="SAPBEXresData 4 2 7" xfId="11463"/>
    <cellStyle name="SAPBEXresData 4 2 7 2" xfId="11462"/>
    <cellStyle name="SAPBEXresData 4 2 7 2 2" xfId="11461"/>
    <cellStyle name="SAPBEXresData 4 2 7 2 2 2" xfId="11460"/>
    <cellStyle name="SAPBEXresData 4 2 7 2 2 2 2" xfId="11459"/>
    <cellStyle name="SAPBEXresData 4 2 7 2 2 3" xfId="11458"/>
    <cellStyle name="SAPBEXresData 4 2 7 2 3" xfId="11457"/>
    <cellStyle name="SAPBEXresData 4 2 7 2 3 2" xfId="11456"/>
    <cellStyle name="SAPBEXresData 4 2 7 2 4" xfId="11455"/>
    <cellStyle name="SAPBEXresData 4 2 7 3" xfId="11454"/>
    <cellStyle name="SAPBEXresData 4 2 7 3 2" xfId="11453"/>
    <cellStyle name="SAPBEXresData 4 2 7 3 2 2" xfId="11452"/>
    <cellStyle name="SAPBEXresData 4 2 7 3 3" xfId="11451"/>
    <cellStyle name="SAPBEXresData 4 2 7 4" xfId="11450"/>
    <cellStyle name="SAPBEXresData 4 2 7 4 2" xfId="11449"/>
    <cellStyle name="SAPBEXresData 4 2 7 5" xfId="11448"/>
    <cellStyle name="SAPBEXresData 4 3" xfId="11447"/>
    <cellStyle name="SAPBEXresData 4 3 2" xfId="11446"/>
    <cellStyle name="SAPBEXresData 4 3 2 2" xfId="11445"/>
    <cellStyle name="SAPBEXresData 4 3 2 2 2" xfId="11444"/>
    <cellStyle name="SAPBEXresData 4 3 2 2 2 2" xfId="11443"/>
    <cellStyle name="SAPBEXresData 4 3 2 2 3" xfId="11442"/>
    <cellStyle name="SAPBEXresData 4 3 2 3" xfId="11441"/>
    <cellStyle name="SAPBEXresData 4 3 2 3 2" xfId="11440"/>
    <cellStyle name="SAPBEXresData 4 3 2 4" xfId="11439"/>
    <cellStyle name="SAPBEXresData 4 3 3" xfId="11438"/>
    <cellStyle name="SAPBEXresData 4 3 3 2" xfId="11437"/>
    <cellStyle name="SAPBEXresData 4 4" xfId="11436"/>
    <cellStyle name="SAPBEXresData 4 4 2" xfId="11435"/>
    <cellStyle name="SAPBEXresData 4 4 2 2" xfId="11434"/>
    <cellStyle name="SAPBEXresData 4 4 2 2 2" xfId="11433"/>
    <cellStyle name="SAPBEXresData 4 4 2 2 2 2" xfId="11432"/>
    <cellStyle name="SAPBEXresData 4 4 2 2 3" xfId="11431"/>
    <cellStyle name="SAPBEXresData 4 4 2 3" xfId="11430"/>
    <cellStyle name="SAPBEXresData 4 4 2 3 2" xfId="11429"/>
    <cellStyle name="SAPBEXresData 4 4 2 4" xfId="11428"/>
    <cellStyle name="SAPBEXresData 4 5" xfId="11427"/>
    <cellStyle name="SAPBEXresData 4 5 2" xfId="11426"/>
    <cellStyle name="SAPBEXresData 4 5 2 2" xfId="11425"/>
    <cellStyle name="SAPBEXresData 4 5 2 2 2" xfId="11424"/>
    <cellStyle name="SAPBEXresData 4 5 2 2 2 2" xfId="11423"/>
    <cellStyle name="SAPBEXresData 4 5 2 2 3" xfId="11422"/>
    <cellStyle name="SAPBEXresData 4 5 2 3" xfId="11421"/>
    <cellStyle name="SAPBEXresData 4 5 2 3 2" xfId="11420"/>
    <cellStyle name="SAPBEXresData 4 5 2 4" xfId="11419"/>
    <cellStyle name="SAPBEXresData 4 5 3" xfId="11418"/>
    <cellStyle name="SAPBEXresData 4 5 3 2" xfId="11417"/>
    <cellStyle name="SAPBEXresData 4 5 4" xfId="11416"/>
    <cellStyle name="SAPBEXresData 4 6" xfId="11415"/>
    <cellStyle name="SAPBEXresData 4 6 2" xfId="11414"/>
    <cellStyle name="SAPBEXresData 4 6 2 2" xfId="11413"/>
    <cellStyle name="SAPBEXresData 4 6 2 2 2" xfId="11412"/>
    <cellStyle name="SAPBEXresData 4 6 2 2 2 2" xfId="11411"/>
    <cellStyle name="SAPBEXresData 4 6 2 2 3" xfId="11410"/>
    <cellStyle name="SAPBEXresData 4 6 2 3" xfId="11409"/>
    <cellStyle name="SAPBEXresData 4 6 2 3 2" xfId="11408"/>
    <cellStyle name="SAPBEXresData 4 6 2 4" xfId="11407"/>
    <cellStyle name="SAPBEXresData 4 6 3" xfId="11406"/>
    <cellStyle name="SAPBEXresData 4 6 3 2" xfId="11405"/>
    <cellStyle name="SAPBEXresData 4 6 3 2 2" xfId="11404"/>
    <cellStyle name="SAPBEXresData 4 6 3 3" xfId="11403"/>
    <cellStyle name="SAPBEXresData 4 6 4" xfId="11402"/>
    <cellStyle name="SAPBEXresData 4 6 4 2" xfId="11401"/>
    <cellStyle name="SAPBEXresData 4 6 5" xfId="11400"/>
    <cellStyle name="SAPBEXresData 4 7" xfId="11399"/>
    <cellStyle name="SAPBEXresData 4 7 2" xfId="11398"/>
    <cellStyle name="SAPBEXresData 4 7 2 2" xfId="11397"/>
    <cellStyle name="SAPBEXresData 4 7 2 2 2" xfId="11396"/>
    <cellStyle name="SAPBEXresData 4 7 2 2 2 2" xfId="11395"/>
    <cellStyle name="SAPBEXresData 4 7 2 2 3" xfId="11394"/>
    <cellStyle name="SAPBEXresData 4 7 2 3" xfId="11393"/>
    <cellStyle name="SAPBEXresData 4 7 2 3 2" xfId="11392"/>
    <cellStyle name="SAPBEXresData 4 7 2 4" xfId="11391"/>
    <cellStyle name="SAPBEXresData 4 7 3" xfId="11390"/>
    <cellStyle name="SAPBEXresData 4 7 3 2" xfId="11389"/>
    <cellStyle name="SAPBEXresData 4 7 4" xfId="11388"/>
    <cellStyle name="SAPBEXresData 4 8" xfId="11387"/>
    <cellStyle name="SAPBEXresData 4 8 2" xfId="11386"/>
    <cellStyle name="SAPBEXresData 4 8 2 2" xfId="11385"/>
    <cellStyle name="SAPBEXresData 4 8 2 2 2" xfId="11384"/>
    <cellStyle name="SAPBEXresData 4 8 2 2 2 2" xfId="11383"/>
    <cellStyle name="SAPBEXresData 4 8 2 2 3" xfId="11382"/>
    <cellStyle name="SAPBEXresData 4 8 2 3" xfId="11381"/>
    <cellStyle name="SAPBEXresData 4 8 2 3 2" xfId="11380"/>
    <cellStyle name="SAPBEXresData 4 8 2 4" xfId="11379"/>
    <cellStyle name="SAPBEXresData 4 8 3" xfId="11378"/>
    <cellStyle name="SAPBEXresData 4 8 3 2" xfId="11377"/>
    <cellStyle name="SAPBEXresData 4 8 3 2 2" xfId="11376"/>
    <cellStyle name="SAPBEXresData 4 8 3 3" xfId="11375"/>
    <cellStyle name="SAPBEXresData 4 8 4" xfId="11374"/>
    <cellStyle name="SAPBEXresData 4 8 4 2" xfId="11373"/>
    <cellStyle name="SAPBEXresData 4 8 5" xfId="11372"/>
    <cellStyle name="SAPBEXresData 5" xfId="11371"/>
    <cellStyle name="SAPBEXresData 5 2" xfId="11370"/>
    <cellStyle name="SAPBEXresData 5 2 2" xfId="11369"/>
    <cellStyle name="SAPBEXresData 5 2 2 2" xfId="11368"/>
    <cellStyle name="SAPBEXresData 5 2 2 2 2" xfId="11367"/>
    <cellStyle name="SAPBEXresData 5 2 2 2 2 2" xfId="11366"/>
    <cellStyle name="SAPBEXresData 5 2 2 2 2 2 2" xfId="11365"/>
    <cellStyle name="SAPBEXresData 5 2 2 2 2 3" xfId="11364"/>
    <cellStyle name="SAPBEXresData 5 2 2 2 3" xfId="11363"/>
    <cellStyle name="SAPBEXresData 5 2 2 2 3 2" xfId="11362"/>
    <cellStyle name="SAPBEXresData 5 2 2 2 4" xfId="11361"/>
    <cellStyle name="SAPBEXresData 5 2 2 3" xfId="11360"/>
    <cellStyle name="SAPBEXresData 5 2 2 3 2" xfId="11359"/>
    <cellStyle name="SAPBEXresData 5 2 3" xfId="11358"/>
    <cellStyle name="SAPBEXresData 5 2 3 2" xfId="11357"/>
    <cellStyle name="SAPBEXresData 5 2 3 2 2" xfId="11356"/>
    <cellStyle name="SAPBEXresData 5 2 3 2 2 2" xfId="11355"/>
    <cellStyle name="SAPBEXresData 5 2 3 2 2 2 2" xfId="11354"/>
    <cellStyle name="SAPBEXresData 5 2 3 2 2 3" xfId="11353"/>
    <cellStyle name="SAPBEXresData 5 2 3 2 3" xfId="11352"/>
    <cellStyle name="SAPBEXresData 5 2 3 2 3 2" xfId="11351"/>
    <cellStyle name="SAPBEXresData 5 2 3 2 4" xfId="11350"/>
    <cellStyle name="SAPBEXresData 5 2 4" xfId="11349"/>
    <cellStyle name="SAPBEXresData 5 2 4 2" xfId="11348"/>
    <cellStyle name="SAPBEXresData 5 2 4 2 2" xfId="11347"/>
    <cellStyle name="SAPBEXresData 5 2 4 2 2 2" xfId="11346"/>
    <cellStyle name="SAPBEXresData 5 2 4 2 2 2 2" xfId="11345"/>
    <cellStyle name="SAPBEXresData 5 2 4 2 2 3" xfId="11344"/>
    <cellStyle name="SAPBEXresData 5 2 4 2 3" xfId="11343"/>
    <cellStyle name="SAPBEXresData 5 2 4 2 3 2" xfId="11342"/>
    <cellStyle name="SAPBEXresData 5 2 4 2 4" xfId="11341"/>
    <cellStyle name="SAPBEXresData 5 2 4 3" xfId="11340"/>
    <cellStyle name="SAPBEXresData 5 2 4 3 2" xfId="11339"/>
    <cellStyle name="SAPBEXresData 5 2 4 4" xfId="11338"/>
    <cellStyle name="SAPBEXresData 5 2 5" xfId="11337"/>
    <cellStyle name="SAPBEXresData 5 2 5 2" xfId="11336"/>
    <cellStyle name="SAPBEXresData 5 2 5 2 2" xfId="11335"/>
    <cellStyle name="SAPBEXresData 5 2 5 2 2 2" xfId="11334"/>
    <cellStyle name="SAPBEXresData 5 2 5 2 2 2 2" xfId="11333"/>
    <cellStyle name="SAPBEXresData 5 2 5 2 2 3" xfId="11332"/>
    <cellStyle name="SAPBEXresData 5 2 5 2 3" xfId="11331"/>
    <cellStyle name="SAPBEXresData 5 2 5 2 3 2" xfId="11330"/>
    <cellStyle name="SAPBEXresData 5 2 5 2 4" xfId="11329"/>
    <cellStyle name="SAPBEXresData 5 2 5 3" xfId="11328"/>
    <cellStyle name="SAPBEXresData 5 2 5 3 2" xfId="11327"/>
    <cellStyle name="SAPBEXresData 5 2 5 3 2 2" xfId="11326"/>
    <cellStyle name="SAPBEXresData 5 2 5 3 3" xfId="11325"/>
    <cellStyle name="SAPBEXresData 5 2 5 4" xfId="11324"/>
    <cellStyle name="SAPBEXresData 5 2 5 4 2" xfId="11323"/>
    <cellStyle name="SAPBEXresData 5 2 5 5" xfId="11322"/>
    <cellStyle name="SAPBEXresData 5 2 6" xfId="11321"/>
    <cellStyle name="SAPBEXresData 5 2 6 2" xfId="11320"/>
    <cellStyle name="SAPBEXresData 5 2 6 2 2" xfId="11319"/>
    <cellStyle name="SAPBEXresData 5 2 6 2 2 2" xfId="11318"/>
    <cellStyle name="SAPBEXresData 5 2 6 2 2 2 2" xfId="11317"/>
    <cellStyle name="SAPBEXresData 5 2 6 2 2 3" xfId="11316"/>
    <cellStyle name="SAPBEXresData 5 2 6 2 3" xfId="11315"/>
    <cellStyle name="SAPBEXresData 5 2 6 2 3 2" xfId="11314"/>
    <cellStyle name="SAPBEXresData 5 2 6 2 4" xfId="11313"/>
    <cellStyle name="SAPBEXresData 5 2 6 3" xfId="11312"/>
    <cellStyle name="SAPBEXresData 5 2 6 3 2" xfId="11311"/>
    <cellStyle name="SAPBEXresData 5 2 6 4" xfId="11310"/>
    <cellStyle name="SAPBEXresData 5 2 7" xfId="11309"/>
    <cellStyle name="SAPBEXresData 5 2 7 2" xfId="11308"/>
    <cellStyle name="SAPBEXresData 5 2 7 2 2" xfId="11307"/>
    <cellStyle name="SAPBEXresData 5 2 7 2 2 2" xfId="11306"/>
    <cellStyle name="SAPBEXresData 5 2 7 2 2 2 2" xfId="11305"/>
    <cellStyle name="SAPBEXresData 5 2 7 2 2 3" xfId="11304"/>
    <cellStyle name="SAPBEXresData 5 2 7 2 3" xfId="11303"/>
    <cellStyle name="SAPBEXresData 5 2 7 2 3 2" xfId="11302"/>
    <cellStyle name="SAPBEXresData 5 2 7 2 4" xfId="11301"/>
    <cellStyle name="SAPBEXresData 5 2 7 3" xfId="11300"/>
    <cellStyle name="SAPBEXresData 5 2 7 3 2" xfId="11299"/>
    <cellStyle name="SAPBEXresData 5 2 7 3 2 2" xfId="11298"/>
    <cellStyle name="SAPBEXresData 5 2 7 3 3" xfId="11297"/>
    <cellStyle name="SAPBEXresData 5 2 7 4" xfId="11296"/>
    <cellStyle name="SAPBEXresData 5 2 7 4 2" xfId="11295"/>
    <cellStyle name="SAPBEXresData 5 2 7 5" xfId="11294"/>
    <cellStyle name="SAPBEXresData 5 3" xfId="11293"/>
    <cellStyle name="SAPBEXresData 5 3 2" xfId="11292"/>
    <cellStyle name="SAPBEXresData 5 3 2 2" xfId="11291"/>
    <cellStyle name="SAPBEXresData 5 3 2 2 2" xfId="11290"/>
    <cellStyle name="SAPBEXresData 5 3 2 2 2 2" xfId="11289"/>
    <cellStyle name="SAPBEXresData 5 3 2 2 3" xfId="11288"/>
    <cellStyle name="SAPBEXresData 5 3 2 3" xfId="11287"/>
    <cellStyle name="SAPBEXresData 5 3 2 3 2" xfId="11286"/>
    <cellStyle name="SAPBEXresData 5 3 2 4" xfId="11285"/>
    <cellStyle name="SAPBEXresData 5 3 3" xfId="11284"/>
    <cellStyle name="SAPBEXresData 5 3 3 2" xfId="11283"/>
    <cellStyle name="SAPBEXresData 5 4" xfId="11282"/>
    <cellStyle name="SAPBEXresData 5 4 2" xfId="11281"/>
    <cellStyle name="SAPBEXresData 5 4 2 2" xfId="11280"/>
    <cellStyle name="SAPBEXresData 5 4 2 2 2" xfId="11279"/>
    <cellStyle name="SAPBEXresData 5 4 2 2 2 2" xfId="11278"/>
    <cellStyle name="SAPBEXresData 5 4 2 2 3" xfId="11277"/>
    <cellStyle name="SAPBEXresData 5 4 2 3" xfId="11276"/>
    <cellStyle name="SAPBEXresData 5 4 2 3 2" xfId="11275"/>
    <cellStyle name="SAPBEXresData 5 4 2 4" xfId="11274"/>
    <cellStyle name="SAPBEXresData 5 5" xfId="11273"/>
    <cellStyle name="SAPBEXresData 5 5 2" xfId="11272"/>
    <cellStyle name="SAPBEXresData 5 5 2 2" xfId="11271"/>
    <cellStyle name="SAPBEXresData 5 5 2 2 2" xfId="11270"/>
    <cellStyle name="SAPBEXresData 5 5 2 2 2 2" xfId="11269"/>
    <cellStyle name="SAPBEXresData 5 5 2 2 3" xfId="11268"/>
    <cellStyle name="SAPBEXresData 5 5 2 3" xfId="11267"/>
    <cellStyle name="SAPBEXresData 5 5 2 3 2" xfId="11266"/>
    <cellStyle name="SAPBEXresData 5 5 2 4" xfId="11265"/>
    <cellStyle name="SAPBEXresData 5 5 3" xfId="11264"/>
    <cellStyle name="SAPBEXresData 5 5 3 2" xfId="11263"/>
    <cellStyle name="SAPBEXresData 5 5 4" xfId="11262"/>
    <cellStyle name="SAPBEXresData 5 6" xfId="11261"/>
    <cellStyle name="SAPBEXresData 5 6 2" xfId="11260"/>
    <cellStyle name="SAPBEXresData 5 6 2 2" xfId="11259"/>
    <cellStyle name="SAPBEXresData 5 6 2 2 2" xfId="11258"/>
    <cellStyle name="SAPBEXresData 5 6 2 2 2 2" xfId="11257"/>
    <cellStyle name="SAPBEXresData 5 6 2 2 3" xfId="11256"/>
    <cellStyle name="SAPBEXresData 5 6 2 3" xfId="11255"/>
    <cellStyle name="SAPBEXresData 5 6 2 3 2" xfId="11254"/>
    <cellStyle name="SAPBEXresData 5 6 2 4" xfId="11253"/>
    <cellStyle name="SAPBEXresData 5 6 3" xfId="11252"/>
    <cellStyle name="SAPBEXresData 5 6 3 2" xfId="11251"/>
    <cellStyle name="SAPBEXresData 5 6 3 2 2" xfId="11250"/>
    <cellStyle name="SAPBEXresData 5 6 3 3" xfId="11249"/>
    <cellStyle name="SAPBEXresData 5 6 4" xfId="11248"/>
    <cellStyle name="SAPBEXresData 5 6 4 2" xfId="11247"/>
    <cellStyle name="SAPBEXresData 5 6 5" xfId="11246"/>
    <cellStyle name="SAPBEXresData 5 7" xfId="11245"/>
    <cellStyle name="SAPBEXresData 5 7 2" xfId="11244"/>
    <cellStyle name="SAPBEXresData 5 7 2 2" xfId="11243"/>
    <cellStyle name="SAPBEXresData 5 7 2 2 2" xfId="11242"/>
    <cellStyle name="SAPBEXresData 5 7 2 2 2 2" xfId="11241"/>
    <cellStyle name="SAPBEXresData 5 7 2 2 3" xfId="11240"/>
    <cellStyle name="SAPBEXresData 5 7 2 3" xfId="11239"/>
    <cellStyle name="SAPBEXresData 5 7 2 3 2" xfId="11238"/>
    <cellStyle name="SAPBEXresData 5 7 2 4" xfId="11237"/>
    <cellStyle name="SAPBEXresData 5 7 3" xfId="11236"/>
    <cellStyle name="SAPBEXresData 5 7 3 2" xfId="11235"/>
    <cellStyle name="SAPBEXresData 5 7 4" xfId="11234"/>
    <cellStyle name="SAPBEXresData 5 8" xfId="11233"/>
    <cellStyle name="SAPBEXresData 5 8 2" xfId="11232"/>
    <cellStyle name="SAPBEXresData 5 8 2 2" xfId="11231"/>
    <cellStyle name="SAPBEXresData 5 8 2 2 2" xfId="11230"/>
    <cellStyle name="SAPBEXresData 5 8 2 2 2 2" xfId="11229"/>
    <cellStyle name="SAPBEXresData 5 8 2 2 3" xfId="11228"/>
    <cellStyle name="SAPBEXresData 5 8 2 3" xfId="11227"/>
    <cellStyle name="SAPBEXresData 5 8 2 3 2" xfId="11226"/>
    <cellStyle name="SAPBEXresData 5 8 2 4" xfId="11225"/>
    <cellStyle name="SAPBEXresData 5 8 3" xfId="11224"/>
    <cellStyle name="SAPBEXresData 5 8 3 2" xfId="11223"/>
    <cellStyle name="SAPBEXresData 5 8 3 2 2" xfId="11222"/>
    <cellStyle name="SAPBEXresData 5 8 3 3" xfId="11221"/>
    <cellStyle name="SAPBEXresData 5 8 4" xfId="11220"/>
    <cellStyle name="SAPBEXresData 5 8 4 2" xfId="11219"/>
    <cellStyle name="SAPBEXresData 5 8 5" xfId="11218"/>
    <cellStyle name="SAPBEXresData 6" xfId="11217"/>
    <cellStyle name="SAPBEXresData 6 2" xfId="11216"/>
    <cellStyle name="SAPBEXresData 6 2 2" xfId="11215"/>
    <cellStyle name="SAPBEXresData 6 2 2 2" xfId="11214"/>
    <cellStyle name="SAPBEXresData 6 2 2 2 2" xfId="11213"/>
    <cellStyle name="SAPBEXresData 6 2 2 2 2 2" xfId="11212"/>
    <cellStyle name="SAPBEXresData 6 2 2 2 3" xfId="11211"/>
    <cellStyle name="SAPBEXresData 6 2 2 3" xfId="11210"/>
    <cellStyle name="SAPBEXresData 6 2 2 3 2" xfId="11209"/>
    <cellStyle name="SAPBEXresData 6 2 2 4" xfId="11208"/>
    <cellStyle name="SAPBEXresData 6 2 3" xfId="11207"/>
    <cellStyle name="SAPBEXresData 6 2 3 2" xfId="11206"/>
    <cellStyle name="SAPBEXresData 6 2 4" xfId="11205"/>
    <cellStyle name="SAPBEXresData 6 3" xfId="11204"/>
    <cellStyle name="SAPBEXresData 6 3 2" xfId="11203"/>
    <cellStyle name="SAPBEXresData 6 3 2 2" xfId="11202"/>
    <cellStyle name="SAPBEXresData 6 3 2 2 2" xfId="11201"/>
    <cellStyle name="SAPBEXresData 6 3 2 2 2 2" xfId="11200"/>
    <cellStyle name="SAPBEXresData 6 3 2 2 3" xfId="11199"/>
    <cellStyle name="SAPBEXresData 6 3 2 3" xfId="11198"/>
    <cellStyle name="SAPBEXresData 6 3 2 3 2" xfId="11197"/>
    <cellStyle name="SAPBEXresData 6 3 2 4" xfId="11196"/>
    <cellStyle name="SAPBEXresData 6 3 3" xfId="11195"/>
    <cellStyle name="SAPBEXresData 6 3 3 2" xfId="11194"/>
    <cellStyle name="SAPBEXresData 6 3 3 2 2" xfId="11193"/>
    <cellStyle name="SAPBEXresData 6 3 3 3" xfId="11192"/>
    <cellStyle name="SAPBEXresData 6 3 4" xfId="11191"/>
    <cellStyle name="SAPBEXresData 6 3 4 2" xfId="11190"/>
    <cellStyle name="SAPBEXresData 6 3 5" xfId="11189"/>
    <cellStyle name="SAPBEXresData 6 4" xfId="11188"/>
    <cellStyle name="SAPBEXresData 6 4 2" xfId="11187"/>
    <cellStyle name="SAPBEXresData 6 4 2 2" xfId="11186"/>
    <cellStyle name="SAPBEXresData 6 4 2 2 2" xfId="11185"/>
    <cellStyle name="SAPBEXresData 6 4 2 2 2 2" xfId="11184"/>
    <cellStyle name="SAPBEXresData 6 4 2 2 3" xfId="11183"/>
    <cellStyle name="SAPBEXresData 6 4 2 3" xfId="11182"/>
    <cellStyle name="SAPBEXresData 6 4 2 3 2" xfId="11181"/>
    <cellStyle name="SAPBEXresData 6 4 2 4" xfId="11180"/>
    <cellStyle name="SAPBEXresData 6 4 3" xfId="11179"/>
    <cellStyle name="SAPBEXresData 6 4 3 2" xfId="11178"/>
    <cellStyle name="SAPBEXresData 6 4 4" xfId="11177"/>
    <cellStyle name="SAPBEXresData 6 5" xfId="11176"/>
    <cellStyle name="SAPBEXresData 6 5 2" xfId="11175"/>
    <cellStyle name="SAPBEXresData 6 5 2 2" xfId="11174"/>
    <cellStyle name="SAPBEXresData 6 5 2 2 2" xfId="11173"/>
    <cellStyle name="SAPBEXresData 6 5 2 2 2 2" xfId="11172"/>
    <cellStyle name="SAPBEXresData 6 5 2 2 3" xfId="11171"/>
    <cellStyle name="SAPBEXresData 6 5 2 3" xfId="11170"/>
    <cellStyle name="SAPBEXresData 6 5 2 3 2" xfId="11169"/>
    <cellStyle name="SAPBEXresData 6 5 2 4" xfId="11168"/>
    <cellStyle name="SAPBEXresData 6 5 3" xfId="11167"/>
    <cellStyle name="SAPBEXresData 6 5 3 2" xfId="11166"/>
    <cellStyle name="SAPBEXresData 6 5 3 2 2" xfId="11165"/>
    <cellStyle name="SAPBEXresData 6 5 3 3" xfId="11164"/>
    <cellStyle name="SAPBEXresData 6 5 4" xfId="11163"/>
    <cellStyle name="SAPBEXresData 6 5 4 2" xfId="11162"/>
    <cellStyle name="SAPBEXresData 6 5 5" xfId="11161"/>
    <cellStyle name="SAPBEXresData 6 6" xfId="11160"/>
    <cellStyle name="SAPBEXresData 6 6 2" xfId="11159"/>
    <cellStyle name="SAPBEXresData 7" xfId="11158"/>
    <cellStyle name="SAPBEXresData 7 2" xfId="11157"/>
    <cellStyle name="SAPBEXresData 7 2 2" xfId="11156"/>
    <cellStyle name="SAPBEXresData 7 2 2 2" xfId="11155"/>
    <cellStyle name="SAPBEXresData 7 2 2 2 2" xfId="11154"/>
    <cellStyle name="SAPBEXresData 7 2 2 3" xfId="11153"/>
    <cellStyle name="SAPBEXresData 7 2 3" xfId="11152"/>
    <cellStyle name="SAPBEXresData 7 2 3 2" xfId="11151"/>
    <cellStyle name="SAPBEXresData 7 2 4" xfId="11150"/>
    <cellStyle name="SAPBEXresData 8" xfId="11149"/>
    <cellStyle name="SAPBEXresData 8 2" xfId="11148"/>
    <cellStyle name="SAPBEXresData 8 2 2" xfId="11147"/>
    <cellStyle name="SAPBEXresData 8 2 2 2" xfId="11146"/>
    <cellStyle name="SAPBEXresData 8 2 2 2 2" xfId="11145"/>
    <cellStyle name="SAPBEXresData 8 2 2 3" xfId="11144"/>
    <cellStyle name="SAPBEXresData 8 2 3" xfId="11143"/>
    <cellStyle name="SAPBEXresData 8 2 3 2" xfId="11142"/>
    <cellStyle name="SAPBEXresData 8 2 4" xfId="11141"/>
    <cellStyle name="SAPBEXresData 8 3" xfId="11140"/>
    <cellStyle name="SAPBEXresData 8 3 2" xfId="11139"/>
    <cellStyle name="SAPBEXresData 8 3 2 2" xfId="11138"/>
    <cellStyle name="SAPBEXresData 8 3 3" xfId="11137"/>
    <cellStyle name="SAPBEXresData 8 4" xfId="11136"/>
    <cellStyle name="SAPBEXresData 8 4 2" xfId="11135"/>
    <cellStyle name="SAPBEXresData 8 5" xfId="11134"/>
    <cellStyle name="SAPBEXresDataEmph" xfId="11133"/>
    <cellStyle name="SAPBEXresDataEmph 2" xfId="11132"/>
    <cellStyle name="SAPBEXresDataEmph 2 2" xfId="11131"/>
    <cellStyle name="SAPBEXresDataEmph 2 2 2" xfId="11130"/>
    <cellStyle name="SAPBEXresDataEmph 2 2 2 2" xfId="11129"/>
    <cellStyle name="SAPBEXresDataEmph 2 2 2 2 2" xfId="11128"/>
    <cellStyle name="SAPBEXresDataEmph 2 2 2 2 2 2" xfId="11127"/>
    <cellStyle name="SAPBEXresDataEmph 2 2 2 2 2 2 2" xfId="11126"/>
    <cellStyle name="SAPBEXresDataEmph 2 2 2 2 2 2 2 2" xfId="11125"/>
    <cellStyle name="SAPBEXresDataEmph 2 2 2 2 2 2 2 2 2" xfId="11124"/>
    <cellStyle name="SAPBEXresDataEmph 2 2 2 2 2 2 2 3" xfId="11123"/>
    <cellStyle name="SAPBEXresDataEmph 2 2 2 2 2 2 3" xfId="11122"/>
    <cellStyle name="SAPBEXresDataEmph 2 2 2 2 2 2 3 2" xfId="11121"/>
    <cellStyle name="SAPBEXresDataEmph 2 2 2 2 2 2 4" xfId="11120"/>
    <cellStyle name="SAPBEXresDataEmph 2 2 2 2 2 3" xfId="11119"/>
    <cellStyle name="SAPBEXresDataEmph 2 2 2 2 2 3 2" xfId="11118"/>
    <cellStyle name="SAPBEXresDataEmph 2 2 2 2 3" xfId="11117"/>
    <cellStyle name="SAPBEXresDataEmph 2 2 2 2 3 2" xfId="11116"/>
    <cellStyle name="SAPBEXresDataEmph 2 2 2 2 3 2 2" xfId="11115"/>
    <cellStyle name="SAPBEXresDataEmph 2 2 2 2 3 2 2 2" xfId="11114"/>
    <cellStyle name="SAPBEXresDataEmph 2 2 2 2 3 2 2 2 2" xfId="11113"/>
    <cellStyle name="SAPBEXresDataEmph 2 2 2 2 3 2 2 3" xfId="11112"/>
    <cellStyle name="SAPBEXresDataEmph 2 2 2 2 3 2 3" xfId="11111"/>
    <cellStyle name="SAPBEXresDataEmph 2 2 2 2 3 2 3 2" xfId="11110"/>
    <cellStyle name="SAPBEXresDataEmph 2 2 2 2 3 2 4" xfId="11109"/>
    <cellStyle name="SAPBEXresDataEmph 2 2 2 2 4" xfId="11108"/>
    <cellStyle name="SAPBEXresDataEmph 2 2 2 2 4 2" xfId="11107"/>
    <cellStyle name="SAPBEXresDataEmph 2 2 2 2 4 2 2" xfId="11106"/>
    <cellStyle name="SAPBEXresDataEmph 2 2 2 2 4 2 2 2" xfId="11105"/>
    <cellStyle name="SAPBEXresDataEmph 2 2 2 2 4 2 2 2 2" xfId="11104"/>
    <cellStyle name="SAPBEXresDataEmph 2 2 2 2 4 2 2 3" xfId="11103"/>
    <cellStyle name="SAPBEXresDataEmph 2 2 2 2 4 2 3" xfId="11102"/>
    <cellStyle name="SAPBEXresDataEmph 2 2 2 2 4 2 3 2" xfId="11101"/>
    <cellStyle name="SAPBEXresDataEmph 2 2 2 2 4 2 4" xfId="11100"/>
    <cellStyle name="SAPBEXresDataEmph 2 2 2 2 4 3" xfId="11099"/>
    <cellStyle name="SAPBEXresDataEmph 2 2 2 2 4 3 2" xfId="11098"/>
    <cellStyle name="SAPBEXresDataEmph 2 2 2 2 4 4" xfId="11097"/>
    <cellStyle name="SAPBEXresDataEmph 2 2 2 2 5" xfId="11096"/>
    <cellStyle name="SAPBEXresDataEmph 2 2 2 2 5 2" xfId="11095"/>
    <cellStyle name="SAPBEXresDataEmph 2 2 2 2 5 2 2" xfId="11094"/>
    <cellStyle name="SAPBEXresDataEmph 2 2 2 2 5 2 2 2" xfId="11093"/>
    <cellStyle name="SAPBEXresDataEmph 2 2 2 2 5 2 2 2 2" xfId="11092"/>
    <cellStyle name="SAPBEXresDataEmph 2 2 2 2 5 2 2 3" xfId="11091"/>
    <cellStyle name="SAPBEXresDataEmph 2 2 2 2 5 2 3" xfId="11090"/>
    <cellStyle name="SAPBEXresDataEmph 2 2 2 2 5 2 3 2" xfId="11089"/>
    <cellStyle name="SAPBEXresDataEmph 2 2 2 2 5 2 4" xfId="11088"/>
    <cellStyle name="SAPBEXresDataEmph 2 2 2 2 5 3" xfId="11087"/>
    <cellStyle name="SAPBEXresDataEmph 2 2 2 2 5 3 2" xfId="11086"/>
    <cellStyle name="SAPBEXresDataEmph 2 2 2 2 5 3 2 2" xfId="11085"/>
    <cellStyle name="SAPBEXresDataEmph 2 2 2 2 5 3 3" xfId="11084"/>
    <cellStyle name="SAPBEXresDataEmph 2 2 2 2 5 4" xfId="11083"/>
    <cellStyle name="SAPBEXresDataEmph 2 2 2 2 5 4 2" xfId="11082"/>
    <cellStyle name="SAPBEXresDataEmph 2 2 2 2 5 5" xfId="11081"/>
    <cellStyle name="SAPBEXresDataEmph 2 2 2 2 6" xfId="11080"/>
    <cellStyle name="SAPBEXresDataEmph 2 2 2 2 6 2" xfId="11079"/>
    <cellStyle name="SAPBEXresDataEmph 2 2 2 2 6 2 2" xfId="11078"/>
    <cellStyle name="SAPBEXresDataEmph 2 2 2 2 6 2 2 2" xfId="11077"/>
    <cellStyle name="SAPBEXresDataEmph 2 2 2 2 6 2 2 2 2" xfId="11076"/>
    <cellStyle name="SAPBEXresDataEmph 2 2 2 2 6 2 2 3" xfId="11075"/>
    <cellStyle name="SAPBEXresDataEmph 2 2 2 2 6 2 3" xfId="11074"/>
    <cellStyle name="SAPBEXresDataEmph 2 2 2 2 6 2 3 2" xfId="11073"/>
    <cellStyle name="SAPBEXresDataEmph 2 2 2 2 6 2 4" xfId="11072"/>
    <cellStyle name="SAPBEXresDataEmph 2 2 2 2 6 3" xfId="11071"/>
    <cellStyle name="SAPBEXresDataEmph 2 2 2 2 6 3 2" xfId="11070"/>
    <cellStyle name="SAPBEXresDataEmph 2 2 2 2 6 4" xfId="11069"/>
    <cellStyle name="SAPBEXresDataEmph 2 2 2 2 7" xfId="11068"/>
    <cellStyle name="SAPBEXresDataEmph 2 2 2 2 7 2" xfId="11067"/>
    <cellStyle name="SAPBEXresDataEmph 2 2 2 2 7 2 2" xfId="11066"/>
    <cellStyle name="SAPBEXresDataEmph 2 2 2 2 7 2 2 2" xfId="11065"/>
    <cellStyle name="SAPBEXresDataEmph 2 2 2 2 7 2 2 2 2" xfId="11064"/>
    <cellStyle name="SAPBEXresDataEmph 2 2 2 2 7 2 2 3" xfId="11063"/>
    <cellStyle name="SAPBEXresDataEmph 2 2 2 2 7 2 3" xfId="11062"/>
    <cellStyle name="SAPBEXresDataEmph 2 2 2 2 7 2 3 2" xfId="11061"/>
    <cellStyle name="SAPBEXresDataEmph 2 2 2 2 7 2 4" xfId="11060"/>
    <cellStyle name="SAPBEXresDataEmph 2 2 2 2 7 3" xfId="11059"/>
    <cellStyle name="SAPBEXresDataEmph 2 2 2 2 7 3 2" xfId="11058"/>
    <cellStyle name="SAPBEXresDataEmph 2 2 2 2 7 3 2 2" xfId="11057"/>
    <cellStyle name="SAPBEXresDataEmph 2 2 2 2 7 3 3" xfId="11056"/>
    <cellStyle name="SAPBEXresDataEmph 2 2 2 2 7 4" xfId="11055"/>
    <cellStyle name="SAPBEXresDataEmph 2 2 2 2 7 4 2" xfId="11054"/>
    <cellStyle name="SAPBEXresDataEmph 2 2 2 2 7 5" xfId="11053"/>
    <cellStyle name="SAPBEXresDataEmph 2 2 2 3" xfId="11052"/>
    <cellStyle name="SAPBEXresDataEmph 2 2 2 3 2" xfId="11051"/>
    <cellStyle name="SAPBEXresDataEmph 2 2 2 3 2 2" xfId="11050"/>
    <cellStyle name="SAPBEXresDataEmph 2 2 2 3 2 2 2" xfId="11049"/>
    <cellStyle name="SAPBEXresDataEmph 2 2 2 3 2 2 2 2" xfId="11048"/>
    <cellStyle name="SAPBEXresDataEmph 2 2 2 3 2 2 3" xfId="11047"/>
    <cellStyle name="SAPBEXresDataEmph 2 2 2 3 2 3" xfId="11046"/>
    <cellStyle name="SAPBEXresDataEmph 2 2 2 3 2 3 2" xfId="11045"/>
    <cellStyle name="SAPBEXresDataEmph 2 2 2 3 2 4" xfId="11044"/>
    <cellStyle name="SAPBEXresDataEmph 2 2 2 3 3" xfId="11043"/>
    <cellStyle name="SAPBEXresDataEmph 2 2 2 3 3 2" xfId="11042"/>
    <cellStyle name="SAPBEXresDataEmph 2 2 2 4" xfId="11041"/>
    <cellStyle name="SAPBEXresDataEmph 2 2 2 4 2" xfId="11040"/>
    <cellStyle name="SAPBEXresDataEmph 2 2 2 4 2 2" xfId="11039"/>
    <cellStyle name="SAPBEXresDataEmph 2 2 2 4 2 2 2" xfId="11038"/>
    <cellStyle name="SAPBEXresDataEmph 2 2 2 4 2 2 2 2" xfId="11037"/>
    <cellStyle name="SAPBEXresDataEmph 2 2 2 4 2 2 3" xfId="11036"/>
    <cellStyle name="SAPBEXresDataEmph 2 2 2 4 2 3" xfId="11035"/>
    <cellStyle name="SAPBEXresDataEmph 2 2 2 4 2 3 2" xfId="11034"/>
    <cellStyle name="SAPBEXresDataEmph 2 2 2 4 2 4" xfId="11033"/>
    <cellStyle name="SAPBEXresDataEmph 2 2 2 5" xfId="11032"/>
    <cellStyle name="SAPBEXresDataEmph 2 2 2 5 2" xfId="11031"/>
    <cellStyle name="SAPBEXresDataEmph 2 2 2 5 2 2" xfId="11030"/>
    <cellStyle name="SAPBEXresDataEmph 2 2 2 5 2 2 2" xfId="11029"/>
    <cellStyle name="SAPBEXresDataEmph 2 2 2 5 2 2 2 2" xfId="11028"/>
    <cellStyle name="SAPBEXresDataEmph 2 2 2 5 2 2 3" xfId="11027"/>
    <cellStyle name="SAPBEXresDataEmph 2 2 2 5 2 3" xfId="11026"/>
    <cellStyle name="SAPBEXresDataEmph 2 2 2 5 2 3 2" xfId="11025"/>
    <cellStyle name="SAPBEXresDataEmph 2 2 2 5 2 4" xfId="11024"/>
    <cellStyle name="SAPBEXresDataEmph 2 2 2 5 3" xfId="11023"/>
    <cellStyle name="SAPBEXresDataEmph 2 2 2 5 3 2" xfId="11022"/>
    <cellStyle name="SAPBEXresDataEmph 2 2 2 5 4" xfId="11021"/>
    <cellStyle name="SAPBEXresDataEmph 2 2 2 6" xfId="11020"/>
    <cellStyle name="SAPBEXresDataEmph 2 2 2 6 2" xfId="11019"/>
    <cellStyle name="SAPBEXresDataEmph 2 2 2 6 2 2" xfId="11018"/>
    <cellStyle name="SAPBEXresDataEmph 2 2 2 6 2 2 2" xfId="11017"/>
    <cellStyle name="SAPBEXresDataEmph 2 2 2 6 2 2 2 2" xfId="11016"/>
    <cellStyle name="SAPBEXresDataEmph 2 2 2 6 2 2 3" xfId="11015"/>
    <cellStyle name="SAPBEXresDataEmph 2 2 2 6 2 3" xfId="11014"/>
    <cellStyle name="SAPBEXresDataEmph 2 2 2 6 2 3 2" xfId="11013"/>
    <cellStyle name="SAPBEXresDataEmph 2 2 2 6 2 4" xfId="11012"/>
    <cellStyle name="SAPBEXresDataEmph 2 2 2 6 3" xfId="11011"/>
    <cellStyle name="SAPBEXresDataEmph 2 2 2 6 3 2" xfId="11010"/>
    <cellStyle name="SAPBEXresDataEmph 2 2 2 6 3 2 2" xfId="11009"/>
    <cellStyle name="SAPBEXresDataEmph 2 2 2 6 3 3" xfId="11008"/>
    <cellStyle name="SAPBEXresDataEmph 2 2 2 6 4" xfId="11007"/>
    <cellStyle name="SAPBEXresDataEmph 2 2 2 6 4 2" xfId="11006"/>
    <cellStyle name="SAPBEXresDataEmph 2 2 2 6 5" xfId="11005"/>
    <cellStyle name="SAPBEXresDataEmph 2 2 2 7" xfId="11004"/>
    <cellStyle name="SAPBEXresDataEmph 2 2 2 7 2" xfId="11003"/>
    <cellStyle name="SAPBEXresDataEmph 2 2 2 7 2 2" xfId="11002"/>
    <cellStyle name="SAPBEXresDataEmph 2 2 2 7 2 2 2" xfId="11001"/>
    <cellStyle name="SAPBEXresDataEmph 2 2 2 7 2 2 2 2" xfId="11000"/>
    <cellStyle name="SAPBEXresDataEmph 2 2 2 7 2 2 3" xfId="10999"/>
    <cellStyle name="SAPBEXresDataEmph 2 2 2 7 2 3" xfId="10998"/>
    <cellStyle name="SAPBEXresDataEmph 2 2 2 7 2 3 2" xfId="10997"/>
    <cellStyle name="SAPBEXresDataEmph 2 2 2 7 2 4" xfId="10996"/>
    <cellStyle name="SAPBEXresDataEmph 2 2 2 7 3" xfId="10995"/>
    <cellStyle name="SAPBEXresDataEmph 2 2 2 7 3 2" xfId="10994"/>
    <cellStyle name="SAPBEXresDataEmph 2 2 2 7 4" xfId="10993"/>
    <cellStyle name="SAPBEXresDataEmph 2 2 2 8" xfId="10992"/>
    <cellStyle name="SAPBEXresDataEmph 2 2 2 8 2" xfId="10991"/>
    <cellStyle name="SAPBEXresDataEmph 2 2 2 8 2 2" xfId="10990"/>
    <cellStyle name="SAPBEXresDataEmph 2 2 2 8 2 2 2" xfId="10989"/>
    <cellStyle name="SAPBEXresDataEmph 2 2 2 8 2 2 2 2" xfId="10988"/>
    <cellStyle name="SAPBEXresDataEmph 2 2 2 8 2 2 3" xfId="10987"/>
    <cellStyle name="SAPBEXresDataEmph 2 2 2 8 2 3" xfId="10986"/>
    <cellStyle name="SAPBEXresDataEmph 2 2 2 8 2 3 2" xfId="10985"/>
    <cellStyle name="SAPBEXresDataEmph 2 2 2 8 2 4" xfId="10984"/>
    <cellStyle name="SAPBEXresDataEmph 2 2 2 8 3" xfId="10983"/>
    <cellStyle name="SAPBEXresDataEmph 2 2 2 8 3 2" xfId="10982"/>
    <cellStyle name="SAPBEXresDataEmph 2 2 2 8 3 2 2" xfId="10981"/>
    <cellStyle name="SAPBEXresDataEmph 2 2 2 8 3 3" xfId="10980"/>
    <cellStyle name="SAPBEXresDataEmph 2 2 2 8 4" xfId="10979"/>
    <cellStyle name="SAPBEXresDataEmph 2 2 2 8 4 2" xfId="10978"/>
    <cellStyle name="SAPBEXresDataEmph 2 2 2 8 5" xfId="10977"/>
    <cellStyle name="SAPBEXresDataEmph 2 2 3" xfId="10976"/>
    <cellStyle name="SAPBEXresDataEmph 2 2 3 2" xfId="10975"/>
    <cellStyle name="SAPBEXresDataEmph 2 2 3 2 2" xfId="10974"/>
    <cellStyle name="SAPBEXresDataEmph 2 2 3 2 2 2" xfId="10973"/>
    <cellStyle name="SAPBEXresDataEmph 2 2 3 2 2 2 2" xfId="10972"/>
    <cellStyle name="SAPBEXresDataEmph 2 2 3 2 2 2 2 2" xfId="10971"/>
    <cellStyle name="SAPBEXresDataEmph 2 2 3 2 2 2 3" xfId="10970"/>
    <cellStyle name="SAPBEXresDataEmph 2 2 3 2 2 3" xfId="10969"/>
    <cellStyle name="SAPBEXresDataEmph 2 2 3 2 2 3 2" xfId="10968"/>
    <cellStyle name="SAPBEXresDataEmph 2 2 3 2 2 4" xfId="10967"/>
    <cellStyle name="SAPBEXresDataEmph 2 2 3 2 3" xfId="10966"/>
    <cellStyle name="SAPBEXresDataEmph 2 2 3 2 3 2" xfId="10965"/>
    <cellStyle name="SAPBEXresDataEmph 2 2 3 3" xfId="10964"/>
    <cellStyle name="SAPBEXresDataEmph 2 2 3 3 2" xfId="10963"/>
    <cellStyle name="SAPBEXresDataEmph 2 2 3 3 2 2" xfId="10962"/>
    <cellStyle name="SAPBEXresDataEmph 2 2 3 3 2 2 2" xfId="10961"/>
    <cellStyle name="SAPBEXresDataEmph 2 2 3 3 2 2 2 2" xfId="10960"/>
    <cellStyle name="SAPBEXresDataEmph 2 2 3 3 2 2 3" xfId="10959"/>
    <cellStyle name="SAPBEXresDataEmph 2 2 3 3 2 3" xfId="10958"/>
    <cellStyle name="SAPBEXresDataEmph 2 2 3 3 2 3 2" xfId="10957"/>
    <cellStyle name="SAPBEXresDataEmph 2 2 3 3 2 4" xfId="10956"/>
    <cellStyle name="SAPBEXresDataEmph 2 2 3 4" xfId="10955"/>
    <cellStyle name="SAPBEXresDataEmph 2 2 3 4 2" xfId="10954"/>
    <cellStyle name="SAPBEXresDataEmph 2 2 3 4 2 2" xfId="10953"/>
    <cellStyle name="SAPBEXresDataEmph 2 2 3 4 2 2 2" xfId="10952"/>
    <cellStyle name="SAPBEXresDataEmph 2 2 3 4 2 2 2 2" xfId="10951"/>
    <cellStyle name="SAPBEXresDataEmph 2 2 3 4 2 2 3" xfId="10950"/>
    <cellStyle name="SAPBEXresDataEmph 2 2 3 4 2 3" xfId="10949"/>
    <cellStyle name="SAPBEXresDataEmph 2 2 3 4 2 3 2" xfId="10948"/>
    <cellStyle name="SAPBEXresDataEmph 2 2 3 4 2 4" xfId="10947"/>
    <cellStyle name="SAPBEXresDataEmph 2 2 3 4 3" xfId="10946"/>
    <cellStyle name="SAPBEXresDataEmph 2 2 3 4 3 2" xfId="10945"/>
    <cellStyle name="SAPBEXresDataEmph 2 2 3 4 4" xfId="10944"/>
    <cellStyle name="SAPBEXresDataEmph 2 2 3 5" xfId="10943"/>
    <cellStyle name="SAPBEXresDataEmph 2 2 3 5 2" xfId="10942"/>
    <cellStyle name="SAPBEXresDataEmph 2 2 3 5 2 2" xfId="10941"/>
    <cellStyle name="SAPBEXresDataEmph 2 2 3 5 2 2 2" xfId="10940"/>
    <cellStyle name="SAPBEXresDataEmph 2 2 3 5 2 2 2 2" xfId="10939"/>
    <cellStyle name="SAPBEXresDataEmph 2 2 3 5 2 2 3" xfId="10938"/>
    <cellStyle name="SAPBEXresDataEmph 2 2 3 5 2 3" xfId="10937"/>
    <cellStyle name="SAPBEXresDataEmph 2 2 3 5 2 3 2" xfId="10936"/>
    <cellStyle name="SAPBEXresDataEmph 2 2 3 5 2 4" xfId="10935"/>
    <cellStyle name="SAPBEXresDataEmph 2 2 3 5 3" xfId="10934"/>
    <cellStyle name="SAPBEXresDataEmph 2 2 3 5 3 2" xfId="10933"/>
    <cellStyle name="SAPBEXresDataEmph 2 2 3 5 3 2 2" xfId="10932"/>
    <cellStyle name="SAPBEXresDataEmph 2 2 3 5 3 3" xfId="10931"/>
    <cellStyle name="SAPBEXresDataEmph 2 2 3 5 4" xfId="10930"/>
    <cellStyle name="SAPBEXresDataEmph 2 2 3 5 4 2" xfId="10929"/>
    <cellStyle name="SAPBEXresDataEmph 2 2 3 5 5" xfId="10928"/>
    <cellStyle name="SAPBEXresDataEmph 2 2 3 6" xfId="10927"/>
    <cellStyle name="SAPBEXresDataEmph 2 2 3 6 2" xfId="10926"/>
    <cellStyle name="SAPBEXresDataEmph 2 2 3 6 2 2" xfId="10925"/>
    <cellStyle name="SAPBEXresDataEmph 2 2 3 6 2 2 2" xfId="10924"/>
    <cellStyle name="SAPBEXresDataEmph 2 2 3 6 2 2 2 2" xfId="10923"/>
    <cellStyle name="SAPBEXresDataEmph 2 2 3 6 2 2 3" xfId="10922"/>
    <cellStyle name="SAPBEXresDataEmph 2 2 3 6 2 3" xfId="10921"/>
    <cellStyle name="SAPBEXresDataEmph 2 2 3 6 2 3 2" xfId="10920"/>
    <cellStyle name="SAPBEXresDataEmph 2 2 3 6 2 4" xfId="10919"/>
    <cellStyle name="SAPBEXresDataEmph 2 2 3 6 3" xfId="10918"/>
    <cellStyle name="SAPBEXresDataEmph 2 2 3 6 3 2" xfId="10917"/>
    <cellStyle name="SAPBEXresDataEmph 2 2 3 6 4" xfId="10916"/>
    <cellStyle name="SAPBEXresDataEmph 2 2 3 7" xfId="10915"/>
    <cellStyle name="SAPBEXresDataEmph 2 2 3 7 2" xfId="10914"/>
    <cellStyle name="SAPBEXresDataEmph 2 2 3 7 2 2" xfId="10913"/>
    <cellStyle name="SAPBEXresDataEmph 2 2 3 7 2 2 2" xfId="10912"/>
    <cellStyle name="SAPBEXresDataEmph 2 2 3 7 2 2 2 2" xfId="10911"/>
    <cellStyle name="SAPBEXresDataEmph 2 2 3 7 2 2 3" xfId="10910"/>
    <cellStyle name="SAPBEXresDataEmph 2 2 3 7 2 3" xfId="10909"/>
    <cellStyle name="SAPBEXresDataEmph 2 2 3 7 2 3 2" xfId="10908"/>
    <cellStyle name="SAPBEXresDataEmph 2 2 3 7 2 4" xfId="10907"/>
    <cellStyle name="SAPBEXresDataEmph 2 2 3 7 3" xfId="10906"/>
    <cellStyle name="SAPBEXresDataEmph 2 2 3 7 3 2" xfId="10905"/>
    <cellStyle name="SAPBEXresDataEmph 2 2 3 7 3 2 2" xfId="10904"/>
    <cellStyle name="SAPBEXresDataEmph 2 2 3 7 3 3" xfId="10903"/>
    <cellStyle name="SAPBEXresDataEmph 2 2 3 7 4" xfId="10902"/>
    <cellStyle name="SAPBEXresDataEmph 2 2 3 7 4 2" xfId="10901"/>
    <cellStyle name="SAPBEXresDataEmph 2 2 3 7 5" xfId="10900"/>
    <cellStyle name="SAPBEXresDataEmph 2 2 4" xfId="10899"/>
    <cellStyle name="SAPBEXresDataEmph 2 2 4 2" xfId="10898"/>
    <cellStyle name="SAPBEXresDataEmph 2 2 4 2 2" xfId="10897"/>
    <cellStyle name="SAPBEXresDataEmph 2 2 4 2 2 2" xfId="10896"/>
    <cellStyle name="SAPBEXresDataEmph 2 2 4 2 2 2 2" xfId="10895"/>
    <cellStyle name="SAPBEXresDataEmph 2 2 4 2 2 3" xfId="10894"/>
    <cellStyle name="SAPBEXresDataEmph 2 2 4 2 3" xfId="10893"/>
    <cellStyle name="SAPBEXresDataEmph 2 2 4 2 3 2" xfId="10892"/>
    <cellStyle name="SAPBEXresDataEmph 2 2 4 2 4" xfId="10891"/>
    <cellStyle name="SAPBEXresDataEmph 2 2 4 3" xfId="10890"/>
    <cellStyle name="SAPBEXresDataEmph 2 2 4 3 2" xfId="10889"/>
    <cellStyle name="SAPBEXresDataEmph 2 2 5" xfId="10888"/>
    <cellStyle name="SAPBEXresDataEmph 2 2 5 2" xfId="10887"/>
    <cellStyle name="SAPBEXresDataEmph 2 2 5 2 2" xfId="10886"/>
    <cellStyle name="SAPBEXresDataEmph 2 2 5 2 2 2" xfId="10885"/>
    <cellStyle name="SAPBEXresDataEmph 2 2 5 2 2 2 2" xfId="10884"/>
    <cellStyle name="SAPBEXresDataEmph 2 2 5 2 2 3" xfId="10883"/>
    <cellStyle name="SAPBEXresDataEmph 2 2 5 2 3" xfId="10882"/>
    <cellStyle name="SAPBEXresDataEmph 2 2 5 2 3 2" xfId="10881"/>
    <cellStyle name="SAPBEXresDataEmph 2 2 5 2 4" xfId="10880"/>
    <cellStyle name="SAPBEXresDataEmph 2 2 6" xfId="10879"/>
    <cellStyle name="SAPBEXresDataEmph 2 2 6 2" xfId="10878"/>
    <cellStyle name="SAPBEXresDataEmph 2 2 6 2 2" xfId="10877"/>
    <cellStyle name="SAPBEXresDataEmph 2 2 6 2 2 2" xfId="10876"/>
    <cellStyle name="SAPBEXresDataEmph 2 2 6 2 2 2 2" xfId="10875"/>
    <cellStyle name="SAPBEXresDataEmph 2 2 6 2 2 3" xfId="10874"/>
    <cellStyle name="SAPBEXresDataEmph 2 2 6 2 3" xfId="10873"/>
    <cellStyle name="SAPBEXresDataEmph 2 2 6 2 3 2" xfId="10872"/>
    <cellStyle name="SAPBEXresDataEmph 2 2 6 2 4" xfId="10871"/>
    <cellStyle name="SAPBEXresDataEmph 2 2 6 3" xfId="10870"/>
    <cellStyle name="SAPBEXresDataEmph 2 2 6 3 2" xfId="10869"/>
    <cellStyle name="SAPBEXresDataEmph 2 2 6 4" xfId="10868"/>
    <cellStyle name="SAPBEXresDataEmph 2 2 7" xfId="10867"/>
    <cellStyle name="SAPBEXresDataEmph 2 2 7 2" xfId="10866"/>
    <cellStyle name="SAPBEXresDataEmph 2 2 7 2 2" xfId="10865"/>
    <cellStyle name="SAPBEXresDataEmph 2 2 7 2 2 2" xfId="10864"/>
    <cellStyle name="SAPBEXresDataEmph 2 2 7 2 2 2 2" xfId="10863"/>
    <cellStyle name="SAPBEXresDataEmph 2 2 7 2 2 3" xfId="10862"/>
    <cellStyle name="SAPBEXresDataEmph 2 2 7 2 3" xfId="10861"/>
    <cellStyle name="SAPBEXresDataEmph 2 2 7 2 3 2" xfId="10860"/>
    <cellStyle name="SAPBEXresDataEmph 2 2 7 2 4" xfId="10859"/>
    <cellStyle name="SAPBEXresDataEmph 2 2 7 3" xfId="10858"/>
    <cellStyle name="SAPBEXresDataEmph 2 2 7 3 2" xfId="10857"/>
    <cellStyle name="SAPBEXresDataEmph 2 2 7 3 2 2" xfId="10856"/>
    <cellStyle name="SAPBEXresDataEmph 2 2 7 3 3" xfId="10855"/>
    <cellStyle name="SAPBEXresDataEmph 2 2 7 4" xfId="10854"/>
    <cellStyle name="SAPBEXresDataEmph 2 2 7 4 2" xfId="10853"/>
    <cellStyle name="SAPBEXresDataEmph 2 2 7 5" xfId="10852"/>
    <cellStyle name="SAPBEXresDataEmph 2 2 8" xfId="10851"/>
    <cellStyle name="SAPBEXresDataEmph 2 2 8 2" xfId="10850"/>
    <cellStyle name="SAPBEXresDataEmph 2 2 8 2 2" xfId="10849"/>
    <cellStyle name="SAPBEXresDataEmph 2 2 8 2 2 2" xfId="10848"/>
    <cellStyle name="SAPBEXresDataEmph 2 2 8 2 2 2 2" xfId="10847"/>
    <cellStyle name="SAPBEXresDataEmph 2 2 8 2 2 3" xfId="10846"/>
    <cellStyle name="SAPBEXresDataEmph 2 2 8 2 3" xfId="10845"/>
    <cellStyle name="SAPBEXresDataEmph 2 2 8 2 3 2" xfId="10844"/>
    <cellStyle name="SAPBEXresDataEmph 2 2 8 2 4" xfId="10843"/>
    <cellStyle name="SAPBEXresDataEmph 2 2 8 3" xfId="10842"/>
    <cellStyle name="SAPBEXresDataEmph 2 2 8 3 2" xfId="10841"/>
    <cellStyle name="SAPBEXresDataEmph 2 2 8 4" xfId="10840"/>
    <cellStyle name="SAPBEXresDataEmph 2 2 9" xfId="10839"/>
    <cellStyle name="SAPBEXresDataEmph 2 2 9 2" xfId="10838"/>
    <cellStyle name="SAPBEXresDataEmph 2 2 9 2 2" xfId="10837"/>
    <cellStyle name="SAPBEXresDataEmph 2 2 9 2 2 2" xfId="10836"/>
    <cellStyle name="SAPBEXresDataEmph 2 2 9 2 2 2 2" xfId="10835"/>
    <cellStyle name="SAPBEXresDataEmph 2 2 9 2 2 3" xfId="10834"/>
    <cellStyle name="SAPBEXresDataEmph 2 2 9 2 3" xfId="10833"/>
    <cellStyle name="SAPBEXresDataEmph 2 2 9 2 3 2" xfId="10832"/>
    <cellStyle name="SAPBEXresDataEmph 2 2 9 2 4" xfId="10831"/>
    <cellStyle name="SAPBEXresDataEmph 2 2 9 3" xfId="10830"/>
    <cellStyle name="SAPBEXresDataEmph 2 2 9 3 2" xfId="10829"/>
    <cellStyle name="SAPBEXresDataEmph 2 2 9 3 2 2" xfId="10828"/>
    <cellStyle name="SAPBEXresDataEmph 2 2 9 3 3" xfId="10827"/>
    <cellStyle name="SAPBEXresDataEmph 2 2 9 4" xfId="10826"/>
    <cellStyle name="SAPBEXresDataEmph 2 2 9 4 2" xfId="10825"/>
    <cellStyle name="SAPBEXresDataEmph 2 2 9 5" xfId="10824"/>
    <cellStyle name="SAPBEXresDataEmph 2 3" xfId="10823"/>
    <cellStyle name="SAPBEXresDataEmph 2 3 2" xfId="10822"/>
    <cellStyle name="SAPBEXresDataEmph 2 3 2 2" xfId="10821"/>
    <cellStyle name="SAPBEXresDataEmph 2 3 2 2 2" xfId="10820"/>
    <cellStyle name="SAPBEXresDataEmph 2 3 2 2 2 2" xfId="10819"/>
    <cellStyle name="SAPBEXresDataEmph 2 3 2 2 2 2 2" xfId="10818"/>
    <cellStyle name="SAPBEXresDataEmph 2 3 2 2 2 2 2 2" xfId="10817"/>
    <cellStyle name="SAPBEXresDataEmph 2 3 2 2 2 2 3" xfId="10816"/>
    <cellStyle name="SAPBEXresDataEmph 2 3 2 2 2 3" xfId="10815"/>
    <cellStyle name="SAPBEXresDataEmph 2 3 2 2 2 3 2" xfId="10814"/>
    <cellStyle name="SAPBEXresDataEmph 2 3 2 2 2 4" xfId="10813"/>
    <cellStyle name="SAPBEXresDataEmph 2 3 2 2 3" xfId="10812"/>
    <cellStyle name="SAPBEXresDataEmph 2 3 2 2 3 2" xfId="10811"/>
    <cellStyle name="SAPBEXresDataEmph 2 3 2 3" xfId="10810"/>
    <cellStyle name="SAPBEXresDataEmph 2 3 2 3 2" xfId="10809"/>
    <cellStyle name="SAPBEXresDataEmph 2 3 2 3 2 2" xfId="10808"/>
    <cellStyle name="SAPBEXresDataEmph 2 3 2 3 2 2 2" xfId="10807"/>
    <cellStyle name="SAPBEXresDataEmph 2 3 2 3 2 2 2 2" xfId="10806"/>
    <cellStyle name="SAPBEXresDataEmph 2 3 2 3 2 2 3" xfId="10805"/>
    <cellStyle name="SAPBEXresDataEmph 2 3 2 3 2 3" xfId="10804"/>
    <cellStyle name="SAPBEXresDataEmph 2 3 2 3 2 3 2" xfId="10803"/>
    <cellStyle name="SAPBEXresDataEmph 2 3 2 3 2 4" xfId="10802"/>
    <cellStyle name="SAPBEXresDataEmph 2 3 2 4" xfId="10801"/>
    <cellStyle name="SAPBEXresDataEmph 2 3 2 4 2" xfId="10800"/>
    <cellStyle name="SAPBEXresDataEmph 2 3 2 4 2 2" xfId="10799"/>
    <cellStyle name="SAPBEXresDataEmph 2 3 2 4 2 2 2" xfId="10798"/>
    <cellStyle name="SAPBEXresDataEmph 2 3 2 4 2 2 2 2" xfId="10797"/>
    <cellStyle name="SAPBEXresDataEmph 2 3 2 4 2 2 3" xfId="10796"/>
    <cellStyle name="SAPBEXresDataEmph 2 3 2 4 2 3" xfId="10795"/>
    <cellStyle name="SAPBEXresDataEmph 2 3 2 4 2 3 2" xfId="10794"/>
    <cellStyle name="SAPBEXresDataEmph 2 3 2 4 2 4" xfId="10793"/>
    <cellStyle name="SAPBEXresDataEmph 2 3 2 4 3" xfId="10792"/>
    <cellStyle name="SAPBEXresDataEmph 2 3 2 4 3 2" xfId="10791"/>
    <cellStyle name="SAPBEXresDataEmph 2 3 2 4 4" xfId="10790"/>
    <cellStyle name="SAPBEXresDataEmph 2 3 2 5" xfId="10789"/>
    <cellStyle name="SAPBEXresDataEmph 2 3 2 5 2" xfId="10788"/>
    <cellStyle name="SAPBEXresDataEmph 2 3 2 5 2 2" xfId="10787"/>
    <cellStyle name="SAPBEXresDataEmph 2 3 2 5 2 2 2" xfId="10786"/>
    <cellStyle name="SAPBEXresDataEmph 2 3 2 5 2 2 2 2" xfId="10785"/>
    <cellStyle name="SAPBEXresDataEmph 2 3 2 5 2 2 3" xfId="10784"/>
    <cellStyle name="SAPBEXresDataEmph 2 3 2 5 2 3" xfId="10783"/>
    <cellStyle name="SAPBEXresDataEmph 2 3 2 5 2 3 2" xfId="10782"/>
    <cellStyle name="SAPBEXresDataEmph 2 3 2 5 2 4" xfId="10781"/>
    <cellStyle name="SAPBEXresDataEmph 2 3 2 5 3" xfId="10780"/>
    <cellStyle name="SAPBEXresDataEmph 2 3 2 5 3 2" xfId="10779"/>
    <cellStyle name="SAPBEXresDataEmph 2 3 2 5 3 2 2" xfId="10778"/>
    <cellStyle name="SAPBEXresDataEmph 2 3 2 5 3 3" xfId="10777"/>
    <cellStyle name="SAPBEXresDataEmph 2 3 2 5 4" xfId="10776"/>
    <cellStyle name="SAPBEXresDataEmph 2 3 2 5 4 2" xfId="10775"/>
    <cellStyle name="SAPBEXresDataEmph 2 3 2 5 5" xfId="10774"/>
    <cellStyle name="SAPBEXresDataEmph 2 3 2 6" xfId="10773"/>
    <cellStyle name="SAPBEXresDataEmph 2 3 2 6 2" xfId="10772"/>
    <cellStyle name="SAPBEXresDataEmph 2 3 2 6 2 2" xfId="10771"/>
    <cellStyle name="SAPBEXresDataEmph 2 3 2 6 2 2 2" xfId="10770"/>
    <cellStyle name="SAPBEXresDataEmph 2 3 2 6 2 2 2 2" xfId="10769"/>
    <cellStyle name="SAPBEXresDataEmph 2 3 2 6 2 2 3" xfId="10768"/>
    <cellStyle name="SAPBEXresDataEmph 2 3 2 6 2 3" xfId="10767"/>
    <cellStyle name="SAPBEXresDataEmph 2 3 2 6 2 3 2" xfId="10766"/>
    <cellStyle name="SAPBEXresDataEmph 2 3 2 6 2 4" xfId="10765"/>
    <cellStyle name="SAPBEXresDataEmph 2 3 2 6 3" xfId="10764"/>
    <cellStyle name="SAPBEXresDataEmph 2 3 2 6 3 2" xfId="10763"/>
    <cellStyle name="SAPBEXresDataEmph 2 3 2 6 4" xfId="10762"/>
    <cellStyle name="SAPBEXresDataEmph 2 3 2 7" xfId="10761"/>
    <cellStyle name="SAPBEXresDataEmph 2 3 2 7 2" xfId="10760"/>
    <cellStyle name="SAPBEXresDataEmph 2 3 2 7 2 2" xfId="10759"/>
    <cellStyle name="SAPBEXresDataEmph 2 3 2 7 2 2 2" xfId="10758"/>
    <cellStyle name="SAPBEXresDataEmph 2 3 2 7 2 2 2 2" xfId="10757"/>
    <cellStyle name="SAPBEXresDataEmph 2 3 2 7 2 2 3" xfId="10756"/>
    <cellStyle name="SAPBEXresDataEmph 2 3 2 7 2 3" xfId="10755"/>
    <cellStyle name="SAPBEXresDataEmph 2 3 2 7 2 3 2" xfId="10754"/>
    <cellStyle name="SAPBEXresDataEmph 2 3 2 7 2 4" xfId="10753"/>
    <cellStyle name="SAPBEXresDataEmph 2 3 2 7 3" xfId="10752"/>
    <cellStyle name="SAPBEXresDataEmph 2 3 2 7 3 2" xfId="10751"/>
    <cellStyle name="SAPBEXresDataEmph 2 3 2 7 3 2 2" xfId="10750"/>
    <cellStyle name="SAPBEXresDataEmph 2 3 2 7 3 3" xfId="10749"/>
    <cellStyle name="SAPBEXresDataEmph 2 3 2 7 4" xfId="10748"/>
    <cellStyle name="SAPBEXresDataEmph 2 3 2 7 4 2" xfId="10747"/>
    <cellStyle name="SAPBEXresDataEmph 2 3 2 7 5" xfId="10746"/>
    <cellStyle name="SAPBEXresDataEmph 2 3 3" xfId="10745"/>
    <cellStyle name="SAPBEXresDataEmph 2 3 3 2" xfId="10744"/>
    <cellStyle name="SAPBEXresDataEmph 2 3 3 2 2" xfId="10743"/>
    <cellStyle name="SAPBEXresDataEmph 2 3 3 2 2 2" xfId="10742"/>
    <cellStyle name="SAPBEXresDataEmph 2 3 3 2 2 2 2" xfId="10741"/>
    <cellStyle name="SAPBEXresDataEmph 2 3 3 2 2 3" xfId="10740"/>
    <cellStyle name="SAPBEXresDataEmph 2 3 3 2 3" xfId="10739"/>
    <cellStyle name="SAPBEXresDataEmph 2 3 3 2 3 2" xfId="10738"/>
    <cellStyle name="SAPBEXresDataEmph 2 3 3 2 4" xfId="10737"/>
    <cellStyle name="SAPBEXresDataEmph 2 3 3 3" xfId="10736"/>
    <cellStyle name="SAPBEXresDataEmph 2 3 3 3 2" xfId="10735"/>
    <cellStyle name="SAPBEXresDataEmph 2 3 4" xfId="10734"/>
    <cellStyle name="SAPBEXresDataEmph 2 3 4 2" xfId="10733"/>
    <cellStyle name="SAPBEXresDataEmph 2 3 4 2 2" xfId="10732"/>
    <cellStyle name="SAPBEXresDataEmph 2 3 4 2 2 2" xfId="10731"/>
    <cellStyle name="SAPBEXresDataEmph 2 3 4 2 2 2 2" xfId="10730"/>
    <cellStyle name="SAPBEXresDataEmph 2 3 4 2 2 3" xfId="10729"/>
    <cellStyle name="SAPBEXresDataEmph 2 3 4 2 3" xfId="10728"/>
    <cellStyle name="SAPBEXresDataEmph 2 3 4 2 3 2" xfId="10727"/>
    <cellStyle name="SAPBEXresDataEmph 2 3 4 2 4" xfId="10726"/>
    <cellStyle name="SAPBEXresDataEmph 2 3 5" xfId="10725"/>
    <cellStyle name="SAPBEXresDataEmph 2 3 5 2" xfId="10724"/>
    <cellStyle name="SAPBEXresDataEmph 2 3 5 2 2" xfId="10723"/>
    <cellStyle name="SAPBEXresDataEmph 2 3 5 2 2 2" xfId="10722"/>
    <cellStyle name="SAPBEXresDataEmph 2 3 5 2 2 2 2" xfId="10721"/>
    <cellStyle name="SAPBEXresDataEmph 2 3 5 2 2 3" xfId="10720"/>
    <cellStyle name="SAPBEXresDataEmph 2 3 5 2 3" xfId="10719"/>
    <cellStyle name="SAPBEXresDataEmph 2 3 5 2 3 2" xfId="10718"/>
    <cellStyle name="SAPBEXresDataEmph 2 3 5 2 4" xfId="10717"/>
    <cellStyle name="SAPBEXresDataEmph 2 3 5 3" xfId="10716"/>
    <cellStyle name="SAPBEXresDataEmph 2 3 5 3 2" xfId="10715"/>
    <cellStyle name="SAPBEXresDataEmph 2 3 5 4" xfId="10714"/>
    <cellStyle name="SAPBEXresDataEmph 2 3 6" xfId="10713"/>
    <cellStyle name="SAPBEXresDataEmph 2 3 6 2" xfId="10712"/>
    <cellStyle name="SAPBEXresDataEmph 2 3 6 2 2" xfId="10711"/>
    <cellStyle name="SAPBEXresDataEmph 2 3 6 2 2 2" xfId="10710"/>
    <cellStyle name="SAPBEXresDataEmph 2 3 6 2 2 2 2" xfId="10709"/>
    <cellStyle name="SAPBEXresDataEmph 2 3 6 2 2 3" xfId="10708"/>
    <cellStyle name="SAPBEXresDataEmph 2 3 6 2 3" xfId="10707"/>
    <cellStyle name="SAPBEXresDataEmph 2 3 6 2 3 2" xfId="10706"/>
    <cellStyle name="SAPBEXresDataEmph 2 3 6 2 4" xfId="10705"/>
    <cellStyle name="SAPBEXresDataEmph 2 3 6 3" xfId="10704"/>
    <cellStyle name="SAPBEXresDataEmph 2 3 6 3 2" xfId="10703"/>
    <cellStyle name="SAPBEXresDataEmph 2 3 6 3 2 2" xfId="10702"/>
    <cellStyle name="SAPBEXresDataEmph 2 3 6 3 3" xfId="10701"/>
    <cellStyle name="SAPBEXresDataEmph 2 3 6 4" xfId="10700"/>
    <cellStyle name="SAPBEXresDataEmph 2 3 6 4 2" xfId="10699"/>
    <cellStyle name="SAPBEXresDataEmph 2 3 6 5" xfId="10698"/>
    <cellStyle name="SAPBEXresDataEmph 2 3 7" xfId="10697"/>
    <cellStyle name="SAPBEXresDataEmph 2 3 7 2" xfId="10696"/>
    <cellStyle name="SAPBEXresDataEmph 2 3 7 2 2" xfId="10695"/>
    <cellStyle name="SAPBEXresDataEmph 2 3 7 2 2 2" xfId="10694"/>
    <cellStyle name="SAPBEXresDataEmph 2 3 7 2 2 2 2" xfId="10693"/>
    <cellStyle name="SAPBEXresDataEmph 2 3 7 2 2 3" xfId="10692"/>
    <cellStyle name="SAPBEXresDataEmph 2 3 7 2 3" xfId="10691"/>
    <cellStyle name="SAPBEXresDataEmph 2 3 7 2 3 2" xfId="10690"/>
    <cellStyle name="SAPBEXresDataEmph 2 3 7 2 4" xfId="10689"/>
    <cellStyle name="SAPBEXresDataEmph 2 3 7 3" xfId="10688"/>
    <cellStyle name="SAPBEXresDataEmph 2 3 7 3 2" xfId="10687"/>
    <cellStyle name="SAPBEXresDataEmph 2 3 7 4" xfId="10686"/>
    <cellStyle name="SAPBEXresDataEmph 2 3 8" xfId="10685"/>
    <cellStyle name="SAPBEXresDataEmph 2 3 8 2" xfId="10684"/>
    <cellStyle name="SAPBEXresDataEmph 2 3 8 2 2" xfId="10683"/>
    <cellStyle name="SAPBEXresDataEmph 2 3 8 2 2 2" xfId="10682"/>
    <cellStyle name="SAPBEXresDataEmph 2 3 8 2 2 2 2" xfId="10681"/>
    <cellStyle name="SAPBEXresDataEmph 2 3 8 2 2 3" xfId="10680"/>
    <cellStyle name="SAPBEXresDataEmph 2 3 8 2 3" xfId="10679"/>
    <cellStyle name="SAPBEXresDataEmph 2 3 8 2 3 2" xfId="10678"/>
    <cellStyle name="SAPBEXresDataEmph 2 3 8 2 4" xfId="10677"/>
    <cellStyle name="SAPBEXresDataEmph 2 3 8 3" xfId="10676"/>
    <cellStyle name="SAPBEXresDataEmph 2 3 8 3 2" xfId="10675"/>
    <cellStyle name="SAPBEXresDataEmph 2 3 8 3 2 2" xfId="10674"/>
    <cellStyle name="SAPBEXresDataEmph 2 3 8 3 3" xfId="10673"/>
    <cellStyle name="SAPBEXresDataEmph 2 3 8 4" xfId="10672"/>
    <cellStyle name="SAPBEXresDataEmph 2 3 8 4 2" xfId="10671"/>
    <cellStyle name="SAPBEXresDataEmph 2 3 8 5" xfId="10670"/>
    <cellStyle name="SAPBEXresDataEmph 2 4" xfId="10669"/>
    <cellStyle name="SAPBEXresDataEmph 2 4 2" xfId="10668"/>
    <cellStyle name="SAPBEXresDataEmph 2 4 2 2" xfId="10667"/>
    <cellStyle name="SAPBEXresDataEmph 2 4 2 2 2" xfId="10666"/>
    <cellStyle name="SAPBEXresDataEmph 2 4 2 2 2 2" xfId="10665"/>
    <cellStyle name="SAPBEXresDataEmph 2 4 2 2 2 2 2" xfId="10664"/>
    <cellStyle name="SAPBEXresDataEmph 2 4 2 2 2 2 2 2" xfId="10663"/>
    <cellStyle name="SAPBEXresDataEmph 2 4 2 2 2 2 3" xfId="10662"/>
    <cellStyle name="SAPBEXresDataEmph 2 4 2 2 2 3" xfId="10661"/>
    <cellStyle name="SAPBEXresDataEmph 2 4 2 2 2 3 2" xfId="10660"/>
    <cellStyle name="SAPBEXresDataEmph 2 4 2 2 2 4" xfId="10659"/>
    <cellStyle name="SAPBEXresDataEmph 2 4 2 2 3" xfId="10658"/>
    <cellStyle name="SAPBEXresDataEmph 2 4 2 2 3 2" xfId="10657"/>
    <cellStyle name="SAPBEXresDataEmph 2 4 2 3" xfId="10656"/>
    <cellStyle name="SAPBEXresDataEmph 2 4 2 3 2" xfId="10655"/>
    <cellStyle name="SAPBEXresDataEmph 2 4 2 3 2 2" xfId="10654"/>
    <cellStyle name="SAPBEXresDataEmph 2 4 2 3 2 2 2" xfId="10653"/>
    <cellStyle name="SAPBEXresDataEmph 2 4 2 3 2 2 2 2" xfId="10652"/>
    <cellStyle name="SAPBEXresDataEmph 2 4 2 3 2 2 3" xfId="10651"/>
    <cellStyle name="SAPBEXresDataEmph 2 4 2 3 2 3" xfId="10650"/>
    <cellStyle name="SAPBEXresDataEmph 2 4 2 3 2 3 2" xfId="10649"/>
    <cellStyle name="SAPBEXresDataEmph 2 4 2 3 2 4" xfId="10648"/>
    <cellStyle name="SAPBEXresDataEmph 2 4 2 4" xfId="10647"/>
    <cellStyle name="SAPBEXresDataEmph 2 4 2 4 2" xfId="10646"/>
    <cellStyle name="SAPBEXresDataEmph 2 4 2 4 2 2" xfId="10645"/>
    <cellStyle name="SAPBEXresDataEmph 2 4 2 4 2 2 2" xfId="10644"/>
    <cellStyle name="SAPBEXresDataEmph 2 4 2 4 2 2 2 2" xfId="10643"/>
    <cellStyle name="SAPBEXresDataEmph 2 4 2 4 2 2 3" xfId="10642"/>
    <cellStyle name="SAPBEXresDataEmph 2 4 2 4 2 3" xfId="10641"/>
    <cellStyle name="SAPBEXresDataEmph 2 4 2 4 2 3 2" xfId="10640"/>
    <cellStyle name="SAPBEXresDataEmph 2 4 2 4 2 4" xfId="10639"/>
    <cellStyle name="SAPBEXresDataEmph 2 4 2 4 3" xfId="10638"/>
    <cellStyle name="SAPBEXresDataEmph 2 4 2 4 3 2" xfId="10637"/>
    <cellStyle name="SAPBEXresDataEmph 2 4 2 4 4" xfId="10636"/>
    <cellStyle name="SAPBEXresDataEmph 2 4 2 5" xfId="10635"/>
    <cellStyle name="SAPBEXresDataEmph 2 4 2 5 2" xfId="10634"/>
    <cellStyle name="SAPBEXresDataEmph 2 4 2 5 2 2" xfId="10633"/>
    <cellStyle name="SAPBEXresDataEmph 2 4 2 5 2 2 2" xfId="10632"/>
    <cellStyle name="SAPBEXresDataEmph 2 4 2 5 2 2 2 2" xfId="10631"/>
    <cellStyle name="SAPBEXresDataEmph 2 4 2 5 2 2 3" xfId="10630"/>
    <cellStyle name="SAPBEXresDataEmph 2 4 2 5 2 3" xfId="10629"/>
    <cellStyle name="SAPBEXresDataEmph 2 4 2 5 2 3 2" xfId="10628"/>
    <cellStyle name="SAPBEXresDataEmph 2 4 2 5 2 4" xfId="10627"/>
    <cellStyle name="SAPBEXresDataEmph 2 4 2 5 3" xfId="10626"/>
    <cellStyle name="SAPBEXresDataEmph 2 4 2 5 3 2" xfId="10625"/>
    <cellStyle name="SAPBEXresDataEmph 2 4 2 5 3 2 2" xfId="10624"/>
    <cellStyle name="SAPBEXresDataEmph 2 4 2 5 3 3" xfId="10623"/>
    <cellStyle name="SAPBEXresDataEmph 2 4 2 5 4" xfId="10622"/>
    <cellStyle name="SAPBEXresDataEmph 2 4 2 5 4 2" xfId="10621"/>
    <cellStyle name="SAPBEXresDataEmph 2 4 2 5 5" xfId="10620"/>
    <cellStyle name="SAPBEXresDataEmph 2 4 2 6" xfId="10619"/>
    <cellStyle name="SAPBEXresDataEmph 2 4 2 6 2" xfId="10618"/>
    <cellStyle name="SAPBEXresDataEmph 2 4 2 6 2 2" xfId="10617"/>
    <cellStyle name="SAPBEXresDataEmph 2 4 2 6 2 2 2" xfId="10616"/>
    <cellStyle name="SAPBEXresDataEmph 2 4 2 6 2 2 2 2" xfId="10615"/>
    <cellStyle name="SAPBEXresDataEmph 2 4 2 6 2 2 3" xfId="10614"/>
    <cellStyle name="SAPBEXresDataEmph 2 4 2 6 2 3" xfId="10613"/>
    <cellStyle name="SAPBEXresDataEmph 2 4 2 6 2 3 2" xfId="10612"/>
    <cellStyle name="SAPBEXresDataEmph 2 4 2 6 2 4" xfId="10611"/>
    <cellStyle name="SAPBEXresDataEmph 2 4 2 6 3" xfId="10610"/>
    <cellStyle name="SAPBEXresDataEmph 2 4 2 6 3 2" xfId="10609"/>
    <cellStyle name="SAPBEXresDataEmph 2 4 2 6 4" xfId="10608"/>
    <cellStyle name="SAPBEXresDataEmph 2 4 2 7" xfId="10607"/>
    <cellStyle name="SAPBEXresDataEmph 2 4 2 7 2" xfId="10606"/>
    <cellStyle name="SAPBEXresDataEmph 2 4 2 7 2 2" xfId="10605"/>
    <cellStyle name="SAPBEXresDataEmph 2 4 2 7 2 2 2" xfId="10604"/>
    <cellStyle name="SAPBEXresDataEmph 2 4 2 7 2 2 2 2" xfId="10603"/>
    <cellStyle name="SAPBEXresDataEmph 2 4 2 7 2 2 3" xfId="10602"/>
    <cellStyle name="SAPBEXresDataEmph 2 4 2 7 2 3" xfId="10601"/>
    <cellStyle name="SAPBEXresDataEmph 2 4 2 7 2 3 2" xfId="10600"/>
    <cellStyle name="SAPBEXresDataEmph 2 4 2 7 2 4" xfId="10599"/>
    <cellStyle name="SAPBEXresDataEmph 2 4 2 7 3" xfId="10598"/>
    <cellStyle name="SAPBEXresDataEmph 2 4 2 7 3 2" xfId="10597"/>
    <cellStyle name="SAPBEXresDataEmph 2 4 2 7 3 2 2" xfId="10596"/>
    <cellStyle name="SAPBEXresDataEmph 2 4 2 7 3 3" xfId="10595"/>
    <cellStyle name="SAPBEXresDataEmph 2 4 2 7 4" xfId="10594"/>
    <cellStyle name="SAPBEXresDataEmph 2 4 2 7 4 2" xfId="10593"/>
    <cellStyle name="SAPBEXresDataEmph 2 4 2 7 5" xfId="10592"/>
    <cellStyle name="SAPBEXresDataEmph 2 4 3" xfId="10591"/>
    <cellStyle name="SAPBEXresDataEmph 2 4 3 2" xfId="10590"/>
    <cellStyle name="SAPBEXresDataEmph 2 4 3 2 2" xfId="10589"/>
    <cellStyle name="SAPBEXresDataEmph 2 4 3 2 2 2" xfId="10588"/>
    <cellStyle name="SAPBEXresDataEmph 2 4 3 2 2 2 2" xfId="10587"/>
    <cellStyle name="SAPBEXresDataEmph 2 4 3 2 2 3" xfId="10586"/>
    <cellStyle name="SAPBEXresDataEmph 2 4 3 2 3" xfId="10585"/>
    <cellStyle name="SAPBEXresDataEmph 2 4 3 2 3 2" xfId="10584"/>
    <cellStyle name="SAPBEXresDataEmph 2 4 3 2 4" xfId="10583"/>
    <cellStyle name="SAPBEXresDataEmph 2 4 3 3" xfId="10582"/>
    <cellStyle name="SAPBEXresDataEmph 2 4 3 3 2" xfId="10581"/>
    <cellStyle name="SAPBEXresDataEmph 2 4 4" xfId="10580"/>
    <cellStyle name="SAPBEXresDataEmph 2 4 4 2" xfId="10579"/>
    <cellStyle name="SAPBEXresDataEmph 2 4 4 2 2" xfId="10578"/>
    <cellStyle name="SAPBEXresDataEmph 2 4 4 2 2 2" xfId="10577"/>
    <cellStyle name="SAPBEXresDataEmph 2 4 4 2 2 2 2" xfId="10576"/>
    <cellStyle name="SAPBEXresDataEmph 2 4 4 2 2 3" xfId="10575"/>
    <cellStyle name="SAPBEXresDataEmph 2 4 4 2 3" xfId="10574"/>
    <cellStyle name="SAPBEXresDataEmph 2 4 4 2 3 2" xfId="10573"/>
    <cellStyle name="SAPBEXresDataEmph 2 4 4 2 4" xfId="10572"/>
    <cellStyle name="SAPBEXresDataEmph 2 4 5" xfId="10571"/>
    <cellStyle name="SAPBEXresDataEmph 2 4 5 2" xfId="10570"/>
    <cellStyle name="SAPBEXresDataEmph 2 4 5 2 2" xfId="10569"/>
    <cellStyle name="SAPBEXresDataEmph 2 4 5 2 2 2" xfId="10568"/>
    <cellStyle name="SAPBEXresDataEmph 2 4 5 2 2 2 2" xfId="10567"/>
    <cellStyle name="SAPBEXresDataEmph 2 4 5 2 2 3" xfId="10566"/>
    <cellStyle name="SAPBEXresDataEmph 2 4 5 2 3" xfId="10565"/>
    <cellStyle name="SAPBEXresDataEmph 2 4 5 2 3 2" xfId="10564"/>
    <cellStyle name="SAPBEXresDataEmph 2 4 5 2 4" xfId="10563"/>
    <cellStyle name="SAPBEXresDataEmph 2 4 5 3" xfId="10562"/>
    <cellStyle name="SAPBEXresDataEmph 2 4 5 3 2" xfId="10561"/>
    <cellStyle name="SAPBEXresDataEmph 2 4 5 4" xfId="10560"/>
    <cellStyle name="SAPBEXresDataEmph 2 4 6" xfId="10559"/>
    <cellStyle name="SAPBEXresDataEmph 2 4 6 2" xfId="10558"/>
    <cellStyle name="SAPBEXresDataEmph 2 4 6 2 2" xfId="10557"/>
    <cellStyle name="SAPBEXresDataEmph 2 4 6 2 2 2" xfId="10556"/>
    <cellStyle name="SAPBEXresDataEmph 2 4 6 2 2 2 2" xfId="10555"/>
    <cellStyle name="SAPBEXresDataEmph 2 4 6 2 2 3" xfId="10554"/>
    <cellStyle name="SAPBEXresDataEmph 2 4 6 2 3" xfId="10553"/>
    <cellStyle name="SAPBEXresDataEmph 2 4 6 2 3 2" xfId="10552"/>
    <cellStyle name="SAPBEXresDataEmph 2 4 6 2 4" xfId="10551"/>
    <cellStyle name="SAPBEXresDataEmph 2 4 6 3" xfId="10550"/>
    <cellStyle name="SAPBEXresDataEmph 2 4 6 3 2" xfId="10549"/>
    <cellStyle name="SAPBEXresDataEmph 2 4 6 3 2 2" xfId="10548"/>
    <cellStyle name="SAPBEXresDataEmph 2 4 6 3 3" xfId="10547"/>
    <cellStyle name="SAPBEXresDataEmph 2 4 6 4" xfId="10546"/>
    <cellStyle name="SAPBEXresDataEmph 2 4 6 4 2" xfId="10545"/>
    <cellStyle name="SAPBEXresDataEmph 2 4 6 5" xfId="10544"/>
    <cellStyle name="SAPBEXresDataEmph 2 4 7" xfId="10543"/>
    <cellStyle name="SAPBEXresDataEmph 2 4 7 2" xfId="10542"/>
    <cellStyle name="SAPBEXresDataEmph 2 4 7 2 2" xfId="10541"/>
    <cellStyle name="SAPBEXresDataEmph 2 4 7 2 2 2" xfId="10540"/>
    <cellStyle name="SAPBEXresDataEmph 2 4 7 2 2 2 2" xfId="10539"/>
    <cellStyle name="SAPBEXresDataEmph 2 4 7 2 2 3" xfId="10538"/>
    <cellStyle name="SAPBEXresDataEmph 2 4 7 2 3" xfId="10537"/>
    <cellStyle name="SAPBEXresDataEmph 2 4 7 2 3 2" xfId="10536"/>
    <cellStyle name="SAPBEXresDataEmph 2 4 7 2 4" xfId="10535"/>
    <cellStyle name="SAPBEXresDataEmph 2 4 7 3" xfId="10534"/>
    <cellStyle name="SAPBEXresDataEmph 2 4 7 3 2" xfId="10533"/>
    <cellStyle name="SAPBEXresDataEmph 2 4 7 4" xfId="10532"/>
    <cellStyle name="SAPBEXresDataEmph 2 4 8" xfId="10531"/>
    <cellStyle name="SAPBEXresDataEmph 2 4 8 2" xfId="10530"/>
    <cellStyle name="SAPBEXresDataEmph 2 4 8 2 2" xfId="10529"/>
    <cellStyle name="SAPBEXresDataEmph 2 4 8 2 2 2" xfId="10528"/>
    <cellStyle name="SAPBEXresDataEmph 2 4 8 2 2 2 2" xfId="10527"/>
    <cellStyle name="SAPBEXresDataEmph 2 4 8 2 2 3" xfId="10526"/>
    <cellStyle name="SAPBEXresDataEmph 2 4 8 2 3" xfId="10525"/>
    <cellStyle name="SAPBEXresDataEmph 2 4 8 2 3 2" xfId="10524"/>
    <cellStyle name="SAPBEXresDataEmph 2 4 8 2 4" xfId="10523"/>
    <cellStyle name="SAPBEXresDataEmph 2 4 8 3" xfId="10522"/>
    <cellStyle name="SAPBEXresDataEmph 2 4 8 3 2" xfId="10521"/>
    <cellStyle name="SAPBEXresDataEmph 2 4 8 3 2 2" xfId="10520"/>
    <cellStyle name="SAPBEXresDataEmph 2 4 8 3 3" xfId="10519"/>
    <cellStyle name="SAPBEXresDataEmph 2 4 8 4" xfId="10518"/>
    <cellStyle name="SAPBEXresDataEmph 2 4 8 4 2" xfId="10517"/>
    <cellStyle name="SAPBEXresDataEmph 2 4 8 5" xfId="10516"/>
    <cellStyle name="SAPBEXresDataEmph 2 5" xfId="10515"/>
    <cellStyle name="SAPBEXresDataEmph 2 5 2" xfId="10514"/>
    <cellStyle name="SAPBEXresDataEmph 2 5 2 2" xfId="10513"/>
    <cellStyle name="SAPBEXresDataEmph 2 5 2 2 2" xfId="10512"/>
    <cellStyle name="SAPBEXresDataEmph 2 5 2 2 2 2" xfId="10511"/>
    <cellStyle name="SAPBEXresDataEmph 2 5 2 2 2 2 2" xfId="10510"/>
    <cellStyle name="SAPBEXresDataEmph 2 5 2 2 2 3" xfId="10509"/>
    <cellStyle name="SAPBEXresDataEmph 2 5 2 2 3" xfId="10508"/>
    <cellStyle name="SAPBEXresDataEmph 2 5 2 2 3 2" xfId="10507"/>
    <cellStyle name="SAPBEXresDataEmph 2 5 2 2 4" xfId="10506"/>
    <cellStyle name="SAPBEXresDataEmph 2 5 2 3" xfId="10505"/>
    <cellStyle name="SAPBEXresDataEmph 2 5 2 3 2" xfId="10504"/>
    <cellStyle name="SAPBEXresDataEmph 2 5 2 4" xfId="10503"/>
    <cellStyle name="SAPBEXresDataEmph 2 5 3" xfId="10502"/>
    <cellStyle name="SAPBEXresDataEmph 2 5 3 2" xfId="10501"/>
    <cellStyle name="SAPBEXresDataEmph 2 5 3 2 2" xfId="10500"/>
    <cellStyle name="SAPBEXresDataEmph 2 5 3 2 2 2" xfId="10499"/>
    <cellStyle name="SAPBEXresDataEmph 2 5 3 2 2 2 2" xfId="10498"/>
    <cellStyle name="SAPBEXresDataEmph 2 5 3 2 2 3" xfId="10497"/>
    <cellStyle name="SAPBEXresDataEmph 2 5 3 2 3" xfId="10496"/>
    <cellStyle name="SAPBEXresDataEmph 2 5 3 2 3 2" xfId="10495"/>
    <cellStyle name="SAPBEXresDataEmph 2 5 3 2 4" xfId="10494"/>
    <cellStyle name="SAPBEXresDataEmph 2 5 3 3" xfId="10493"/>
    <cellStyle name="SAPBEXresDataEmph 2 5 3 3 2" xfId="10492"/>
    <cellStyle name="SAPBEXresDataEmph 2 5 3 3 2 2" xfId="10491"/>
    <cellStyle name="SAPBEXresDataEmph 2 5 3 3 3" xfId="10490"/>
    <cellStyle name="SAPBEXresDataEmph 2 5 3 4" xfId="10489"/>
    <cellStyle name="SAPBEXresDataEmph 2 5 3 4 2" xfId="10488"/>
    <cellStyle name="SAPBEXresDataEmph 2 5 3 5" xfId="10487"/>
    <cellStyle name="SAPBEXresDataEmph 2 5 4" xfId="10486"/>
    <cellStyle name="SAPBEXresDataEmph 2 5 4 2" xfId="10485"/>
    <cellStyle name="SAPBEXresDataEmph 2 5 4 2 2" xfId="10484"/>
    <cellStyle name="SAPBEXresDataEmph 2 5 4 2 2 2" xfId="10483"/>
    <cellStyle name="SAPBEXresDataEmph 2 5 4 2 2 2 2" xfId="10482"/>
    <cellStyle name="SAPBEXresDataEmph 2 5 4 2 2 3" xfId="10481"/>
    <cellStyle name="SAPBEXresDataEmph 2 5 4 2 3" xfId="10480"/>
    <cellStyle name="SAPBEXresDataEmph 2 5 4 2 3 2" xfId="10479"/>
    <cellStyle name="SAPBEXresDataEmph 2 5 4 2 4" xfId="10478"/>
    <cellStyle name="SAPBEXresDataEmph 2 5 4 3" xfId="10477"/>
    <cellStyle name="SAPBEXresDataEmph 2 5 4 3 2" xfId="10476"/>
    <cellStyle name="SAPBEXresDataEmph 2 5 4 4" xfId="10475"/>
    <cellStyle name="SAPBEXresDataEmph 2 5 5" xfId="10474"/>
    <cellStyle name="SAPBEXresDataEmph 2 5 5 2" xfId="10473"/>
    <cellStyle name="SAPBEXresDataEmph 2 5 5 2 2" xfId="10472"/>
    <cellStyle name="SAPBEXresDataEmph 2 5 5 2 2 2" xfId="10471"/>
    <cellStyle name="SAPBEXresDataEmph 2 5 5 2 2 2 2" xfId="10470"/>
    <cellStyle name="SAPBEXresDataEmph 2 5 5 2 2 3" xfId="10469"/>
    <cellStyle name="SAPBEXresDataEmph 2 5 5 2 3" xfId="10468"/>
    <cellStyle name="SAPBEXresDataEmph 2 5 5 2 3 2" xfId="10467"/>
    <cellStyle name="SAPBEXresDataEmph 2 5 5 2 4" xfId="10466"/>
    <cellStyle name="SAPBEXresDataEmph 2 5 5 3" xfId="10465"/>
    <cellStyle name="SAPBEXresDataEmph 2 5 5 3 2" xfId="10464"/>
    <cellStyle name="SAPBEXresDataEmph 2 5 5 3 2 2" xfId="10463"/>
    <cellStyle name="SAPBEXresDataEmph 2 5 5 3 3" xfId="10462"/>
    <cellStyle name="SAPBEXresDataEmph 2 5 5 4" xfId="10461"/>
    <cellStyle name="SAPBEXresDataEmph 2 5 5 4 2" xfId="10460"/>
    <cellStyle name="SAPBEXresDataEmph 2 5 5 5" xfId="10459"/>
    <cellStyle name="SAPBEXresDataEmph 2 5 6" xfId="10458"/>
    <cellStyle name="SAPBEXresDataEmph 2 5 6 2" xfId="10457"/>
    <cellStyle name="SAPBEXresDataEmph 2 6" xfId="10456"/>
    <cellStyle name="SAPBEXresDataEmph 2 6 2" xfId="10455"/>
    <cellStyle name="SAPBEXresDataEmph 2 6 2 2" xfId="10454"/>
    <cellStyle name="SAPBEXresDataEmph 2 6 2 2 2" xfId="10453"/>
    <cellStyle name="SAPBEXresDataEmph 2 6 2 2 2 2" xfId="10452"/>
    <cellStyle name="SAPBEXresDataEmph 2 6 2 2 3" xfId="10451"/>
    <cellStyle name="SAPBEXresDataEmph 2 6 2 3" xfId="10450"/>
    <cellStyle name="SAPBEXresDataEmph 2 6 2 3 2" xfId="10449"/>
    <cellStyle name="SAPBEXresDataEmph 2 6 2 4" xfId="10448"/>
    <cellStyle name="SAPBEXresDataEmph 2 7" xfId="10447"/>
    <cellStyle name="SAPBEXresDataEmph 2 7 2" xfId="10446"/>
    <cellStyle name="SAPBEXresDataEmph 2 7 2 2" xfId="10445"/>
    <cellStyle name="SAPBEXresDataEmph 2 7 2 2 2" xfId="10444"/>
    <cellStyle name="SAPBEXresDataEmph 2 7 2 2 2 2" xfId="10443"/>
    <cellStyle name="SAPBEXresDataEmph 2 7 2 2 3" xfId="10442"/>
    <cellStyle name="SAPBEXresDataEmph 2 7 2 3" xfId="10441"/>
    <cellStyle name="SAPBEXresDataEmph 2 7 2 3 2" xfId="10440"/>
    <cellStyle name="SAPBEXresDataEmph 2 7 2 4" xfId="10439"/>
    <cellStyle name="SAPBEXresDataEmph 2 7 3" xfId="10438"/>
    <cellStyle name="SAPBEXresDataEmph 2 7 3 2" xfId="10437"/>
    <cellStyle name="SAPBEXresDataEmph 2 7 3 2 2" xfId="10436"/>
    <cellStyle name="SAPBEXresDataEmph 2 7 3 3" xfId="10435"/>
    <cellStyle name="SAPBEXresDataEmph 2 7 4" xfId="10434"/>
    <cellStyle name="SAPBEXresDataEmph 2 7 4 2" xfId="10433"/>
    <cellStyle name="SAPBEXresDataEmph 2 7 5" xfId="10432"/>
    <cellStyle name="SAPBEXresDataEmph 3" xfId="10431"/>
    <cellStyle name="SAPBEXresDataEmph 3 2" xfId="10430"/>
    <cellStyle name="SAPBEXresDataEmph 3 2 2" xfId="10429"/>
    <cellStyle name="SAPBEXresDataEmph 3 2 2 2" xfId="10428"/>
    <cellStyle name="SAPBEXresDataEmph 3 2 2 2 2" xfId="10427"/>
    <cellStyle name="SAPBEXresDataEmph 3 2 2 2 2 2" xfId="10426"/>
    <cellStyle name="SAPBEXresDataEmph 3 2 2 2 2 2 2" xfId="10425"/>
    <cellStyle name="SAPBEXresDataEmph 3 2 2 2 2 2 2 2" xfId="10424"/>
    <cellStyle name="SAPBEXresDataEmph 3 2 2 2 2 2 3" xfId="10423"/>
    <cellStyle name="SAPBEXresDataEmph 3 2 2 2 2 3" xfId="10422"/>
    <cellStyle name="SAPBEXresDataEmph 3 2 2 2 2 3 2" xfId="10421"/>
    <cellStyle name="SAPBEXresDataEmph 3 2 2 2 2 4" xfId="10420"/>
    <cellStyle name="SAPBEXresDataEmph 3 2 2 2 3" xfId="10419"/>
    <cellStyle name="SAPBEXresDataEmph 3 2 2 2 3 2" xfId="10418"/>
    <cellStyle name="SAPBEXresDataEmph 3 2 2 3" xfId="10417"/>
    <cellStyle name="SAPBEXresDataEmph 3 2 2 3 2" xfId="10416"/>
    <cellStyle name="SAPBEXresDataEmph 3 2 2 3 2 2" xfId="10415"/>
    <cellStyle name="SAPBEXresDataEmph 3 2 2 3 2 2 2" xfId="10414"/>
    <cellStyle name="SAPBEXresDataEmph 3 2 2 3 2 2 2 2" xfId="10413"/>
    <cellStyle name="SAPBEXresDataEmph 3 2 2 3 2 2 3" xfId="10412"/>
    <cellStyle name="SAPBEXresDataEmph 3 2 2 3 2 3" xfId="10411"/>
    <cellStyle name="SAPBEXresDataEmph 3 2 2 3 2 3 2" xfId="10410"/>
    <cellStyle name="SAPBEXresDataEmph 3 2 2 3 2 4" xfId="10409"/>
    <cellStyle name="SAPBEXresDataEmph 3 2 2 4" xfId="10408"/>
    <cellStyle name="SAPBEXresDataEmph 3 2 2 4 2" xfId="10407"/>
    <cellStyle name="SAPBEXresDataEmph 3 2 2 4 2 2" xfId="10406"/>
    <cellStyle name="SAPBEXresDataEmph 3 2 2 4 2 2 2" xfId="10405"/>
    <cellStyle name="SAPBEXresDataEmph 3 2 2 4 2 2 2 2" xfId="10404"/>
    <cellStyle name="SAPBEXresDataEmph 3 2 2 4 2 2 3" xfId="10403"/>
    <cellStyle name="SAPBEXresDataEmph 3 2 2 4 2 3" xfId="10402"/>
    <cellStyle name="SAPBEXresDataEmph 3 2 2 4 2 3 2" xfId="10401"/>
    <cellStyle name="SAPBEXresDataEmph 3 2 2 4 2 4" xfId="10400"/>
    <cellStyle name="SAPBEXresDataEmph 3 2 2 4 3" xfId="10399"/>
    <cellStyle name="SAPBEXresDataEmph 3 2 2 4 3 2" xfId="10398"/>
    <cellStyle name="SAPBEXresDataEmph 3 2 2 4 4" xfId="10397"/>
    <cellStyle name="SAPBEXresDataEmph 3 2 2 5" xfId="10396"/>
    <cellStyle name="SAPBEXresDataEmph 3 2 2 5 2" xfId="10395"/>
    <cellStyle name="SAPBEXresDataEmph 3 2 2 5 2 2" xfId="10394"/>
    <cellStyle name="SAPBEXresDataEmph 3 2 2 5 2 2 2" xfId="10393"/>
    <cellStyle name="SAPBEXresDataEmph 3 2 2 5 2 2 2 2" xfId="10392"/>
    <cellStyle name="SAPBEXresDataEmph 3 2 2 5 2 2 3" xfId="10391"/>
    <cellStyle name="SAPBEXresDataEmph 3 2 2 5 2 3" xfId="10390"/>
    <cellStyle name="SAPBEXresDataEmph 3 2 2 5 2 3 2" xfId="10389"/>
    <cellStyle name="SAPBEXresDataEmph 3 2 2 5 2 4" xfId="10388"/>
    <cellStyle name="SAPBEXresDataEmph 3 2 2 5 3" xfId="10387"/>
    <cellStyle name="SAPBEXresDataEmph 3 2 2 5 3 2" xfId="10386"/>
    <cellStyle name="SAPBEXresDataEmph 3 2 2 5 3 2 2" xfId="10385"/>
    <cellStyle name="SAPBEXresDataEmph 3 2 2 5 3 3" xfId="10384"/>
    <cellStyle name="SAPBEXresDataEmph 3 2 2 5 4" xfId="10383"/>
    <cellStyle name="SAPBEXresDataEmph 3 2 2 5 4 2" xfId="10382"/>
    <cellStyle name="SAPBEXresDataEmph 3 2 2 5 5" xfId="10381"/>
    <cellStyle name="SAPBEXresDataEmph 3 2 2 6" xfId="10380"/>
    <cellStyle name="SAPBEXresDataEmph 3 2 2 6 2" xfId="10379"/>
    <cellStyle name="SAPBEXresDataEmph 3 2 2 6 2 2" xfId="10378"/>
    <cellStyle name="SAPBEXresDataEmph 3 2 2 6 2 2 2" xfId="10377"/>
    <cellStyle name="SAPBEXresDataEmph 3 2 2 6 2 2 2 2" xfId="10376"/>
    <cellStyle name="SAPBEXresDataEmph 3 2 2 6 2 2 3" xfId="10375"/>
    <cellStyle name="SAPBEXresDataEmph 3 2 2 6 2 3" xfId="10374"/>
    <cellStyle name="SAPBEXresDataEmph 3 2 2 6 2 3 2" xfId="10373"/>
    <cellStyle name="SAPBEXresDataEmph 3 2 2 6 2 4" xfId="10372"/>
    <cellStyle name="SAPBEXresDataEmph 3 2 2 6 3" xfId="10371"/>
    <cellStyle name="SAPBEXresDataEmph 3 2 2 6 3 2" xfId="10370"/>
    <cellStyle name="SAPBEXresDataEmph 3 2 2 6 4" xfId="10369"/>
    <cellStyle name="SAPBEXresDataEmph 3 2 2 7" xfId="10368"/>
    <cellStyle name="SAPBEXresDataEmph 3 2 2 7 2" xfId="10367"/>
    <cellStyle name="SAPBEXresDataEmph 3 2 2 7 2 2" xfId="10366"/>
    <cellStyle name="SAPBEXresDataEmph 3 2 2 7 2 2 2" xfId="10365"/>
    <cellStyle name="SAPBEXresDataEmph 3 2 2 7 2 2 2 2" xfId="10364"/>
    <cellStyle name="SAPBEXresDataEmph 3 2 2 7 2 2 3" xfId="10363"/>
    <cellStyle name="SAPBEXresDataEmph 3 2 2 7 2 3" xfId="10362"/>
    <cellStyle name="SAPBEXresDataEmph 3 2 2 7 2 3 2" xfId="10361"/>
    <cellStyle name="SAPBEXresDataEmph 3 2 2 7 2 4" xfId="10360"/>
    <cellStyle name="SAPBEXresDataEmph 3 2 2 7 3" xfId="10359"/>
    <cellStyle name="SAPBEXresDataEmph 3 2 2 7 3 2" xfId="10358"/>
    <cellStyle name="SAPBEXresDataEmph 3 2 2 7 3 2 2" xfId="10357"/>
    <cellStyle name="SAPBEXresDataEmph 3 2 2 7 3 3" xfId="10356"/>
    <cellStyle name="SAPBEXresDataEmph 3 2 2 7 4" xfId="10355"/>
    <cellStyle name="SAPBEXresDataEmph 3 2 2 7 4 2" xfId="10354"/>
    <cellStyle name="SAPBEXresDataEmph 3 2 2 7 5" xfId="10353"/>
    <cellStyle name="SAPBEXresDataEmph 3 2 3" xfId="10352"/>
    <cellStyle name="SAPBEXresDataEmph 3 2 3 2" xfId="10351"/>
    <cellStyle name="SAPBEXresDataEmph 3 2 3 2 2" xfId="10350"/>
    <cellStyle name="SAPBEXresDataEmph 3 2 3 2 2 2" xfId="10349"/>
    <cellStyle name="SAPBEXresDataEmph 3 2 3 2 2 2 2" xfId="10348"/>
    <cellStyle name="SAPBEXresDataEmph 3 2 3 2 2 3" xfId="10347"/>
    <cellStyle name="SAPBEXresDataEmph 3 2 3 2 3" xfId="10346"/>
    <cellStyle name="SAPBEXresDataEmph 3 2 3 2 3 2" xfId="10345"/>
    <cellStyle name="SAPBEXresDataEmph 3 2 3 2 4" xfId="10344"/>
    <cellStyle name="SAPBEXresDataEmph 3 2 3 3" xfId="10343"/>
    <cellStyle name="SAPBEXresDataEmph 3 2 3 3 2" xfId="10342"/>
    <cellStyle name="SAPBEXresDataEmph 3 2 4" xfId="10341"/>
    <cellStyle name="SAPBEXresDataEmph 3 2 4 2" xfId="10340"/>
    <cellStyle name="SAPBEXresDataEmph 3 2 4 2 2" xfId="10339"/>
    <cellStyle name="SAPBEXresDataEmph 3 2 4 2 2 2" xfId="10338"/>
    <cellStyle name="SAPBEXresDataEmph 3 2 4 2 2 2 2" xfId="10337"/>
    <cellStyle name="SAPBEXresDataEmph 3 2 4 2 2 3" xfId="10336"/>
    <cellStyle name="SAPBEXresDataEmph 3 2 4 2 3" xfId="10335"/>
    <cellStyle name="SAPBEXresDataEmph 3 2 4 2 3 2" xfId="10334"/>
    <cellStyle name="SAPBEXresDataEmph 3 2 4 2 4" xfId="10333"/>
    <cellStyle name="SAPBEXresDataEmph 3 2 5" xfId="10332"/>
    <cellStyle name="SAPBEXresDataEmph 3 2 5 2" xfId="10331"/>
    <cellStyle name="SAPBEXresDataEmph 3 2 5 2 2" xfId="10330"/>
    <cellStyle name="SAPBEXresDataEmph 3 2 5 2 2 2" xfId="10329"/>
    <cellStyle name="SAPBEXresDataEmph 3 2 5 2 2 2 2" xfId="10328"/>
    <cellStyle name="SAPBEXresDataEmph 3 2 5 2 2 3" xfId="10327"/>
    <cellStyle name="SAPBEXresDataEmph 3 2 5 2 3" xfId="10326"/>
    <cellStyle name="SAPBEXresDataEmph 3 2 5 2 3 2" xfId="10325"/>
    <cellStyle name="SAPBEXresDataEmph 3 2 5 2 4" xfId="10324"/>
    <cellStyle name="SAPBEXresDataEmph 3 2 5 3" xfId="10323"/>
    <cellStyle name="SAPBEXresDataEmph 3 2 5 3 2" xfId="10322"/>
    <cellStyle name="SAPBEXresDataEmph 3 2 5 4" xfId="10321"/>
    <cellStyle name="SAPBEXresDataEmph 3 2 6" xfId="10320"/>
    <cellStyle name="SAPBEXresDataEmph 3 2 6 2" xfId="10319"/>
    <cellStyle name="SAPBEXresDataEmph 3 2 6 2 2" xfId="10318"/>
    <cellStyle name="SAPBEXresDataEmph 3 2 6 2 2 2" xfId="10317"/>
    <cellStyle name="SAPBEXresDataEmph 3 2 6 2 2 2 2" xfId="10316"/>
    <cellStyle name="SAPBEXresDataEmph 3 2 6 2 2 3" xfId="10315"/>
    <cellStyle name="SAPBEXresDataEmph 3 2 6 2 3" xfId="10314"/>
    <cellStyle name="SAPBEXresDataEmph 3 2 6 2 3 2" xfId="10313"/>
    <cellStyle name="SAPBEXresDataEmph 3 2 6 2 4" xfId="10312"/>
    <cellStyle name="SAPBEXresDataEmph 3 2 6 3" xfId="10311"/>
    <cellStyle name="SAPBEXresDataEmph 3 2 6 3 2" xfId="10310"/>
    <cellStyle name="SAPBEXresDataEmph 3 2 6 3 2 2" xfId="10309"/>
    <cellStyle name="SAPBEXresDataEmph 3 2 6 3 3" xfId="10308"/>
    <cellStyle name="SAPBEXresDataEmph 3 2 6 4" xfId="10307"/>
    <cellStyle name="SAPBEXresDataEmph 3 2 6 4 2" xfId="10306"/>
    <cellStyle name="SAPBEXresDataEmph 3 2 6 5" xfId="10305"/>
    <cellStyle name="SAPBEXresDataEmph 3 2 7" xfId="10304"/>
    <cellStyle name="SAPBEXresDataEmph 3 2 7 2" xfId="10303"/>
    <cellStyle name="SAPBEXresDataEmph 3 2 7 2 2" xfId="10302"/>
    <cellStyle name="SAPBEXresDataEmph 3 2 7 2 2 2" xfId="10301"/>
    <cellStyle name="SAPBEXresDataEmph 3 2 7 2 2 2 2" xfId="10300"/>
    <cellStyle name="SAPBEXresDataEmph 3 2 7 2 2 3" xfId="10299"/>
    <cellStyle name="SAPBEXresDataEmph 3 2 7 2 3" xfId="10298"/>
    <cellStyle name="SAPBEXresDataEmph 3 2 7 2 3 2" xfId="10297"/>
    <cellStyle name="SAPBEXresDataEmph 3 2 7 2 4" xfId="10296"/>
    <cellStyle name="SAPBEXresDataEmph 3 2 7 3" xfId="10295"/>
    <cellStyle name="SAPBEXresDataEmph 3 2 7 3 2" xfId="10294"/>
    <cellStyle name="SAPBEXresDataEmph 3 2 7 4" xfId="10293"/>
    <cellStyle name="SAPBEXresDataEmph 3 2 8" xfId="10292"/>
    <cellStyle name="SAPBEXresDataEmph 3 2 8 2" xfId="10291"/>
    <cellStyle name="SAPBEXresDataEmph 3 2 8 2 2" xfId="10290"/>
    <cellStyle name="SAPBEXresDataEmph 3 2 8 2 2 2" xfId="10289"/>
    <cellStyle name="SAPBEXresDataEmph 3 2 8 2 2 2 2" xfId="10288"/>
    <cellStyle name="SAPBEXresDataEmph 3 2 8 2 2 3" xfId="10287"/>
    <cellStyle name="SAPBEXresDataEmph 3 2 8 2 3" xfId="10286"/>
    <cellStyle name="SAPBEXresDataEmph 3 2 8 2 3 2" xfId="10285"/>
    <cellStyle name="SAPBEXresDataEmph 3 2 8 2 4" xfId="10284"/>
    <cellStyle name="SAPBEXresDataEmph 3 2 8 3" xfId="10283"/>
    <cellStyle name="SAPBEXresDataEmph 3 2 8 3 2" xfId="10282"/>
    <cellStyle name="SAPBEXresDataEmph 3 2 8 3 2 2" xfId="10281"/>
    <cellStyle name="SAPBEXresDataEmph 3 2 8 3 3" xfId="10280"/>
    <cellStyle name="SAPBEXresDataEmph 3 2 8 4" xfId="10279"/>
    <cellStyle name="SAPBEXresDataEmph 3 2 8 4 2" xfId="10278"/>
    <cellStyle name="SAPBEXresDataEmph 3 2 8 5" xfId="10277"/>
    <cellStyle name="SAPBEXresDataEmph 3 3" xfId="10276"/>
    <cellStyle name="SAPBEXresDataEmph 3 3 2" xfId="10275"/>
    <cellStyle name="SAPBEXresDataEmph 3 3 2 2" xfId="10274"/>
    <cellStyle name="SAPBEXresDataEmph 3 3 2 2 2" xfId="10273"/>
    <cellStyle name="SAPBEXresDataEmph 3 3 2 2 2 2" xfId="10272"/>
    <cellStyle name="SAPBEXresDataEmph 3 3 2 2 2 2 2" xfId="10271"/>
    <cellStyle name="SAPBEXresDataEmph 3 3 2 2 2 3" xfId="10270"/>
    <cellStyle name="SAPBEXresDataEmph 3 3 2 2 3" xfId="10269"/>
    <cellStyle name="SAPBEXresDataEmph 3 3 2 2 3 2" xfId="10268"/>
    <cellStyle name="SAPBEXresDataEmph 3 3 2 2 4" xfId="10267"/>
    <cellStyle name="SAPBEXresDataEmph 3 3 2 3" xfId="10266"/>
    <cellStyle name="SAPBEXresDataEmph 3 3 2 3 2" xfId="10265"/>
    <cellStyle name="SAPBEXresDataEmph 3 3 3" xfId="10264"/>
    <cellStyle name="SAPBEXresDataEmph 3 3 3 2" xfId="10263"/>
    <cellStyle name="SAPBEXresDataEmph 3 3 3 2 2" xfId="10262"/>
    <cellStyle name="SAPBEXresDataEmph 3 3 3 2 2 2" xfId="10261"/>
    <cellStyle name="SAPBEXresDataEmph 3 3 3 2 2 2 2" xfId="10260"/>
    <cellStyle name="SAPBEXresDataEmph 3 3 3 2 2 3" xfId="10259"/>
    <cellStyle name="SAPBEXresDataEmph 3 3 3 2 3" xfId="10258"/>
    <cellStyle name="SAPBEXresDataEmph 3 3 3 2 3 2" xfId="10257"/>
    <cellStyle name="SAPBEXresDataEmph 3 3 3 2 4" xfId="10256"/>
    <cellStyle name="SAPBEXresDataEmph 3 3 4" xfId="10255"/>
    <cellStyle name="SAPBEXresDataEmph 3 3 4 2" xfId="10254"/>
    <cellStyle name="SAPBEXresDataEmph 3 3 4 2 2" xfId="10253"/>
    <cellStyle name="SAPBEXresDataEmph 3 3 4 2 2 2" xfId="10252"/>
    <cellStyle name="SAPBEXresDataEmph 3 3 4 2 2 2 2" xfId="10251"/>
    <cellStyle name="SAPBEXresDataEmph 3 3 4 2 2 3" xfId="10250"/>
    <cellStyle name="SAPBEXresDataEmph 3 3 4 2 3" xfId="10249"/>
    <cellStyle name="SAPBEXresDataEmph 3 3 4 2 3 2" xfId="10248"/>
    <cellStyle name="SAPBEXresDataEmph 3 3 4 2 4" xfId="10247"/>
    <cellStyle name="SAPBEXresDataEmph 3 3 4 3" xfId="10246"/>
    <cellStyle name="SAPBEXresDataEmph 3 3 4 3 2" xfId="10245"/>
    <cellStyle name="SAPBEXresDataEmph 3 3 4 4" xfId="10244"/>
    <cellStyle name="SAPBEXresDataEmph 3 3 5" xfId="10243"/>
    <cellStyle name="SAPBEXresDataEmph 3 3 5 2" xfId="10242"/>
    <cellStyle name="SAPBEXresDataEmph 3 3 5 2 2" xfId="10241"/>
    <cellStyle name="SAPBEXresDataEmph 3 3 5 2 2 2" xfId="10240"/>
    <cellStyle name="SAPBEXresDataEmph 3 3 5 2 2 2 2" xfId="10239"/>
    <cellStyle name="SAPBEXresDataEmph 3 3 5 2 2 3" xfId="10238"/>
    <cellStyle name="SAPBEXresDataEmph 3 3 5 2 3" xfId="10237"/>
    <cellStyle name="SAPBEXresDataEmph 3 3 5 2 3 2" xfId="10236"/>
    <cellStyle name="SAPBEXresDataEmph 3 3 5 2 4" xfId="10235"/>
    <cellStyle name="SAPBEXresDataEmph 3 3 5 3" xfId="10234"/>
    <cellStyle name="SAPBEXresDataEmph 3 3 5 3 2" xfId="10233"/>
    <cellStyle name="SAPBEXresDataEmph 3 3 5 3 2 2" xfId="10232"/>
    <cellStyle name="SAPBEXresDataEmph 3 3 5 3 3" xfId="10231"/>
    <cellStyle name="SAPBEXresDataEmph 3 3 5 4" xfId="10230"/>
    <cellStyle name="SAPBEXresDataEmph 3 3 5 4 2" xfId="10229"/>
    <cellStyle name="SAPBEXresDataEmph 3 3 5 5" xfId="10228"/>
    <cellStyle name="SAPBEXresDataEmph 3 3 6" xfId="10227"/>
    <cellStyle name="SAPBEXresDataEmph 3 3 6 2" xfId="10226"/>
    <cellStyle name="SAPBEXresDataEmph 3 3 6 2 2" xfId="10225"/>
    <cellStyle name="SAPBEXresDataEmph 3 3 6 2 2 2" xfId="10224"/>
    <cellStyle name="SAPBEXresDataEmph 3 3 6 2 2 2 2" xfId="10223"/>
    <cellStyle name="SAPBEXresDataEmph 3 3 6 2 2 3" xfId="10222"/>
    <cellStyle name="SAPBEXresDataEmph 3 3 6 2 3" xfId="10221"/>
    <cellStyle name="SAPBEXresDataEmph 3 3 6 2 3 2" xfId="10220"/>
    <cellStyle name="SAPBEXresDataEmph 3 3 6 2 4" xfId="10219"/>
    <cellStyle name="SAPBEXresDataEmph 3 3 6 3" xfId="10218"/>
    <cellStyle name="SAPBEXresDataEmph 3 3 6 3 2" xfId="10217"/>
    <cellStyle name="SAPBEXresDataEmph 3 3 6 4" xfId="10216"/>
    <cellStyle name="SAPBEXresDataEmph 3 3 7" xfId="10215"/>
    <cellStyle name="SAPBEXresDataEmph 3 3 7 2" xfId="10214"/>
    <cellStyle name="SAPBEXresDataEmph 3 3 7 2 2" xfId="10213"/>
    <cellStyle name="SAPBEXresDataEmph 3 3 7 2 2 2" xfId="10212"/>
    <cellStyle name="SAPBEXresDataEmph 3 3 7 2 2 2 2" xfId="10211"/>
    <cellStyle name="SAPBEXresDataEmph 3 3 7 2 2 3" xfId="10210"/>
    <cellStyle name="SAPBEXresDataEmph 3 3 7 2 3" xfId="10209"/>
    <cellStyle name="SAPBEXresDataEmph 3 3 7 2 3 2" xfId="10208"/>
    <cellStyle name="SAPBEXresDataEmph 3 3 7 2 4" xfId="10207"/>
    <cellStyle name="SAPBEXresDataEmph 3 3 7 3" xfId="10206"/>
    <cellStyle name="SAPBEXresDataEmph 3 3 7 3 2" xfId="10205"/>
    <cellStyle name="SAPBEXresDataEmph 3 3 7 3 2 2" xfId="10204"/>
    <cellStyle name="SAPBEXresDataEmph 3 3 7 3 3" xfId="10203"/>
    <cellStyle name="SAPBEXresDataEmph 3 3 7 4" xfId="10202"/>
    <cellStyle name="SAPBEXresDataEmph 3 3 7 4 2" xfId="10201"/>
    <cellStyle name="SAPBEXresDataEmph 3 3 7 5" xfId="10200"/>
    <cellStyle name="SAPBEXresDataEmph 3 4" xfId="10199"/>
    <cellStyle name="SAPBEXresDataEmph 3 4 2" xfId="10198"/>
    <cellStyle name="SAPBEXresDataEmph 3 4 2 2" xfId="10197"/>
    <cellStyle name="SAPBEXresDataEmph 3 4 2 2 2" xfId="10196"/>
    <cellStyle name="SAPBEXresDataEmph 3 4 2 2 2 2" xfId="10195"/>
    <cellStyle name="SAPBEXresDataEmph 3 4 2 2 3" xfId="10194"/>
    <cellStyle name="SAPBEXresDataEmph 3 4 2 3" xfId="10193"/>
    <cellStyle name="SAPBEXresDataEmph 3 4 2 3 2" xfId="10192"/>
    <cellStyle name="SAPBEXresDataEmph 3 4 2 4" xfId="10191"/>
    <cellStyle name="SAPBEXresDataEmph 3 4 3" xfId="10190"/>
    <cellStyle name="SAPBEXresDataEmph 3 4 3 2" xfId="10189"/>
    <cellStyle name="SAPBEXresDataEmph 3 5" xfId="10188"/>
    <cellStyle name="SAPBEXresDataEmph 3 5 2" xfId="10187"/>
    <cellStyle name="SAPBEXresDataEmph 3 5 2 2" xfId="10186"/>
    <cellStyle name="SAPBEXresDataEmph 3 5 2 2 2" xfId="10185"/>
    <cellStyle name="SAPBEXresDataEmph 3 5 2 2 2 2" xfId="10184"/>
    <cellStyle name="SAPBEXresDataEmph 3 5 2 2 3" xfId="10183"/>
    <cellStyle name="SAPBEXresDataEmph 3 5 2 3" xfId="10182"/>
    <cellStyle name="SAPBEXresDataEmph 3 5 2 3 2" xfId="10181"/>
    <cellStyle name="SAPBEXresDataEmph 3 5 2 4" xfId="10180"/>
    <cellStyle name="SAPBEXresDataEmph 3 6" xfId="10179"/>
    <cellStyle name="SAPBEXresDataEmph 3 6 2" xfId="10178"/>
    <cellStyle name="SAPBEXresDataEmph 3 6 2 2" xfId="10177"/>
    <cellStyle name="SAPBEXresDataEmph 3 6 2 2 2" xfId="10176"/>
    <cellStyle name="SAPBEXresDataEmph 3 6 2 2 2 2" xfId="10175"/>
    <cellStyle name="SAPBEXresDataEmph 3 6 2 2 3" xfId="10174"/>
    <cellStyle name="SAPBEXresDataEmph 3 6 2 3" xfId="10173"/>
    <cellStyle name="SAPBEXresDataEmph 3 6 2 3 2" xfId="10172"/>
    <cellStyle name="SAPBEXresDataEmph 3 6 2 4" xfId="10171"/>
    <cellStyle name="SAPBEXresDataEmph 3 6 3" xfId="10170"/>
    <cellStyle name="SAPBEXresDataEmph 3 6 3 2" xfId="10169"/>
    <cellStyle name="SAPBEXresDataEmph 3 6 4" xfId="10168"/>
    <cellStyle name="SAPBEXresDataEmph 3 7" xfId="10167"/>
    <cellStyle name="SAPBEXresDataEmph 3 7 2" xfId="10166"/>
    <cellStyle name="SAPBEXresDataEmph 3 7 2 2" xfId="10165"/>
    <cellStyle name="SAPBEXresDataEmph 3 7 2 2 2" xfId="10164"/>
    <cellStyle name="SAPBEXresDataEmph 3 7 2 2 2 2" xfId="10163"/>
    <cellStyle name="SAPBEXresDataEmph 3 7 2 2 3" xfId="10162"/>
    <cellStyle name="SAPBEXresDataEmph 3 7 2 3" xfId="10161"/>
    <cellStyle name="SAPBEXresDataEmph 3 7 2 3 2" xfId="10160"/>
    <cellStyle name="SAPBEXresDataEmph 3 7 2 4" xfId="10159"/>
    <cellStyle name="SAPBEXresDataEmph 3 7 3" xfId="10158"/>
    <cellStyle name="SAPBEXresDataEmph 3 7 3 2" xfId="10157"/>
    <cellStyle name="SAPBEXresDataEmph 3 7 3 2 2" xfId="10156"/>
    <cellStyle name="SAPBEXresDataEmph 3 7 3 3" xfId="10155"/>
    <cellStyle name="SAPBEXresDataEmph 3 7 4" xfId="10154"/>
    <cellStyle name="SAPBEXresDataEmph 3 7 4 2" xfId="10153"/>
    <cellStyle name="SAPBEXresDataEmph 3 7 5" xfId="10152"/>
    <cellStyle name="SAPBEXresDataEmph 3 8" xfId="10151"/>
    <cellStyle name="SAPBEXresDataEmph 3 8 2" xfId="10150"/>
    <cellStyle name="SAPBEXresDataEmph 3 8 2 2" xfId="10149"/>
    <cellStyle name="SAPBEXresDataEmph 3 8 2 2 2" xfId="10148"/>
    <cellStyle name="SAPBEXresDataEmph 3 8 2 2 2 2" xfId="10147"/>
    <cellStyle name="SAPBEXresDataEmph 3 8 2 2 3" xfId="10146"/>
    <cellStyle name="SAPBEXresDataEmph 3 8 2 3" xfId="10145"/>
    <cellStyle name="SAPBEXresDataEmph 3 8 2 3 2" xfId="10144"/>
    <cellStyle name="SAPBEXresDataEmph 3 8 2 4" xfId="10143"/>
    <cellStyle name="SAPBEXresDataEmph 3 8 3" xfId="10142"/>
    <cellStyle name="SAPBEXresDataEmph 3 8 3 2" xfId="10141"/>
    <cellStyle name="SAPBEXresDataEmph 3 8 4" xfId="10140"/>
    <cellStyle name="SAPBEXresDataEmph 3 9" xfId="10139"/>
    <cellStyle name="SAPBEXresDataEmph 3 9 2" xfId="10138"/>
    <cellStyle name="SAPBEXresDataEmph 3 9 2 2" xfId="10137"/>
    <cellStyle name="SAPBEXresDataEmph 3 9 2 2 2" xfId="10136"/>
    <cellStyle name="SAPBEXresDataEmph 3 9 2 2 2 2" xfId="10135"/>
    <cellStyle name="SAPBEXresDataEmph 3 9 2 2 3" xfId="10134"/>
    <cellStyle name="SAPBEXresDataEmph 3 9 2 3" xfId="10133"/>
    <cellStyle name="SAPBEXresDataEmph 3 9 2 3 2" xfId="10132"/>
    <cellStyle name="SAPBEXresDataEmph 3 9 2 4" xfId="10131"/>
    <cellStyle name="SAPBEXresDataEmph 3 9 3" xfId="10130"/>
    <cellStyle name="SAPBEXresDataEmph 3 9 3 2" xfId="10129"/>
    <cellStyle name="SAPBEXresDataEmph 3 9 3 2 2" xfId="10128"/>
    <cellStyle name="SAPBEXresDataEmph 3 9 3 3" xfId="10127"/>
    <cellStyle name="SAPBEXresDataEmph 3 9 4" xfId="10126"/>
    <cellStyle name="SAPBEXresDataEmph 3 9 4 2" xfId="10125"/>
    <cellStyle name="SAPBEXresDataEmph 3 9 5" xfId="10124"/>
    <cellStyle name="SAPBEXresDataEmph 4" xfId="10123"/>
    <cellStyle name="SAPBEXresDataEmph 4 2" xfId="10122"/>
    <cellStyle name="SAPBEXresDataEmph 4 2 2" xfId="10121"/>
    <cellStyle name="SAPBEXresDataEmph 4 2 2 2" xfId="10120"/>
    <cellStyle name="SAPBEXresDataEmph 4 2 2 2 2" xfId="10119"/>
    <cellStyle name="SAPBEXresDataEmph 4 2 2 2 2 2" xfId="10118"/>
    <cellStyle name="SAPBEXresDataEmph 4 2 2 2 2 2 2" xfId="10117"/>
    <cellStyle name="SAPBEXresDataEmph 4 2 2 2 2 3" xfId="10116"/>
    <cellStyle name="SAPBEXresDataEmph 4 2 2 2 3" xfId="10115"/>
    <cellStyle name="SAPBEXresDataEmph 4 2 2 2 3 2" xfId="10114"/>
    <cellStyle name="SAPBEXresDataEmph 4 2 2 2 4" xfId="10113"/>
    <cellStyle name="SAPBEXresDataEmph 4 2 2 3" xfId="10112"/>
    <cellStyle name="SAPBEXresDataEmph 4 2 2 3 2" xfId="10111"/>
    <cellStyle name="SAPBEXresDataEmph 4 2 3" xfId="10110"/>
    <cellStyle name="SAPBEXresDataEmph 4 2 3 2" xfId="10109"/>
    <cellStyle name="SAPBEXresDataEmph 4 2 3 2 2" xfId="10108"/>
    <cellStyle name="SAPBEXresDataEmph 4 2 3 2 2 2" xfId="10107"/>
    <cellStyle name="SAPBEXresDataEmph 4 2 3 2 2 2 2" xfId="10106"/>
    <cellStyle name="SAPBEXresDataEmph 4 2 3 2 2 3" xfId="10105"/>
    <cellStyle name="SAPBEXresDataEmph 4 2 3 2 3" xfId="10104"/>
    <cellStyle name="SAPBEXresDataEmph 4 2 3 2 3 2" xfId="10103"/>
    <cellStyle name="SAPBEXresDataEmph 4 2 3 2 4" xfId="10102"/>
    <cellStyle name="SAPBEXresDataEmph 4 2 4" xfId="10101"/>
    <cellStyle name="SAPBEXresDataEmph 4 2 4 2" xfId="10100"/>
    <cellStyle name="SAPBEXresDataEmph 4 2 4 2 2" xfId="10099"/>
    <cellStyle name="SAPBEXresDataEmph 4 2 4 2 2 2" xfId="10098"/>
    <cellStyle name="SAPBEXresDataEmph 4 2 4 2 2 2 2" xfId="10097"/>
    <cellStyle name="SAPBEXresDataEmph 4 2 4 2 2 3" xfId="10096"/>
    <cellStyle name="SAPBEXresDataEmph 4 2 4 2 3" xfId="10095"/>
    <cellStyle name="SAPBEXresDataEmph 4 2 4 2 3 2" xfId="10094"/>
    <cellStyle name="SAPBEXresDataEmph 4 2 4 2 4" xfId="10093"/>
    <cellStyle name="SAPBEXresDataEmph 4 2 4 3" xfId="10092"/>
    <cellStyle name="SAPBEXresDataEmph 4 2 4 3 2" xfId="10091"/>
    <cellStyle name="SAPBEXresDataEmph 4 2 4 4" xfId="10090"/>
    <cellStyle name="SAPBEXresDataEmph 4 2 5" xfId="10089"/>
    <cellStyle name="SAPBEXresDataEmph 4 2 5 2" xfId="10088"/>
    <cellStyle name="SAPBEXresDataEmph 4 2 5 2 2" xfId="10087"/>
    <cellStyle name="SAPBEXresDataEmph 4 2 5 2 2 2" xfId="10086"/>
    <cellStyle name="SAPBEXresDataEmph 4 2 5 2 2 2 2" xfId="10085"/>
    <cellStyle name="SAPBEXresDataEmph 4 2 5 2 2 3" xfId="10084"/>
    <cellStyle name="SAPBEXresDataEmph 4 2 5 2 3" xfId="10083"/>
    <cellStyle name="SAPBEXresDataEmph 4 2 5 2 3 2" xfId="10082"/>
    <cellStyle name="SAPBEXresDataEmph 4 2 5 2 4" xfId="10081"/>
    <cellStyle name="SAPBEXresDataEmph 4 2 5 3" xfId="10080"/>
    <cellStyle name="SAPBEXresDataEmph 4 2 5 3 2" xfId="10079"/>
    <cellStyle name="SAPBEXresDataEmph 4 2 5 3 2 2" xfId="10078"/>
    <cellStyle name="SAPBEXresDataEmph 4 2 5 3 3" xfId="10077"/>
    <cellStyle name="SAPBEXresDataEmph 4 2 5 4" xfId="10076"/>
    <cellStyle name="SAPBEXresDataEmph 4 2 5 4 2" xfId="10075"/>
    <cellStyle name="SAPBEXresDataEmph 4 2 5 5" xfId="10074"/>
    <cellStyle name="SAPBEXresDataEmph 4 2 6" xfId="10073"/>
    <cellStyle name="SAPBEXresDataEmph 4 2 6 2" xfId="10072"/>
    <cellStyle name="SAPBEXresDataEmph 4 2 6 2 2" xfId="10071"/>
    <cellStyle name="SAPBEXresDataEmph 4 2 6 2 2 2" xfId="10070"/>
    <cellStyle name="SAPBEXresDataEmph 4 2 6 2 2 2 2" xfId="10069"/>
    <cellStyle name="SAPBEXresDataEmph 4 2 6 2 2 3" xfId="10068"/>
    <cellStyle name="SAPBEXresDataEmph 4 2 6 2 3" xfId="10067"/>
    <cellStyle name="SAPBEXresDataEmph 4 2 6 2 3 2" xfId="10066"/>
    <cellStyle name="SAPBEXresDataEmph 4 2 6 2 4" xfId="10065"/>
    <cellStyle name="SAPBEXresDataEmph 4 2 6 3" xfId="10064"/>
    <cellStyle name="SAPBEXresDataEmph 4 2 6 3 2" xfId="10063"/>
    <cellStyle name="SAPBEXresDataEmph 4 2 6 4" xfId="10062"/>
    <cellStyle name="SAPBEXresDataEmph 4 2 7" xfId="10061"/>
    <cellStyle name="SAPBEXresDataEmph 4 2 7 2" xfId="10060"/>
    <cellStyle name="SAPBEXresDataEmph 4 2 7 2 2" xfId="10059"/>
    <cellStyle name="SAPBEXresDataEmph 4 2 7 2 2 2" xfId="10058"/>
    <cellStyle name="SAPBEXresDataEmph 4 2 7 2 2 2 2" xfId="10057"/>
    <cellStyle name="SAPBEXresDataEmph 4 2 7 2 2 3" xfId="10056"/>
    <cellStyle name="SAPBEXresDataEmph 4 2 7 2 3" xfId="10055"/>
    <cellStyle name="SAPBEXresDataEmph 4 2 7 2 3 2" xfId="10054"/>
    <cellStyle name="SAPBEXresDataEmph 4 2 7 2 4" xfId="10053"/>
    <cellStyle name="SAPBEXresDataEmph 4 2 7 3" xfId="10052"/>
    <cellStyle name="SAPBEXresDataEmph 4 2 7 3 2" xfId="10051"/>
    <cellStyle name="SAPBEXresDataEmph 4 2 7 3 2 2" xfId="10050"/>
    <cellStyle name="SAPBEXresDataEmph 4 2 7 3 3" xfId="10049"/>
    <cellStyle name="SAPBEXresDataEmph 4 2 7 4" xfId="10048"/>
    <cellStyle name="SAPBEXresDataEmph 4 2 7 4 2" xfId="10047"/>
    <cellStyle name="SAPBEXresDataEmph 4 2 7 5" xfId="10046"/>
    <cellStyle name="SAPBEXresDataEmph 4 3" xfId="10045"/>
    <cellStyle name="SAPBEXresDataEmph 4 3 2" xfId="10044"/>
    <cellStyle name="SAPBEXresDataEmph 4 3 2 2" xfId="10043"/>
    <cellStyle name="SAPBEXresDataEmph 4 3 2 2 2" xfId="10042"/>
    <cellStyle name="SAPBEXresDataEmph 4 3 2 2 2 2" xfId="10041"/>
    <cellStyle name="SAPBEXresDataEmph 4 3 2 2 3" xfId="10040"/>
    <cellStyle name="SAPBEXresDataEmph 4 3 2 3" xfId="10039"/>
    <cellStyle name="SAPBEXresDataEmph 4 3 2 3 2" xfId="10038"/>
    <cellStyle name="SAPBEXresDataEmph 4 3 2 4" xfId="10037"/>
    <cellStyle name="SAPBEXresDataEmph 4 3 3" xfId="10036"/>
    <cellStyle name="SAPBEXresDataEmph 4 3 3 2" xfId="10035"/>
    <cellStyle name="SAPBEXresDataEmph 4 4" xfId="10034"/>
    <cellStyle name="SAPBEXresDataEmph 4 4 2" xfId="10033"/>
    <cellStyle name="SAPBEXresDataEmph 4 4 2 2" xfId="10032"/>
    <cellStyle name="SAPBEXresDataEmph 4 4 2 2 2" xfId="10031"/>
    <cellStyle name="SAPBEXresDataEmph 4 4 2 2 2 2" xfId="10030"/>
    <cellStyle name="SAPBEXresDataEmph 4 4 2 2 3" xfId="10029"/>
    <cellStyle name="SAPBEXresDataEmph 4 4 2 3" xfId="10028"/>
    <cellStyle name="SAPBEXresDataEmph 4 4 2 3 2" xfId="10027"/>
    <cellStyle name="SAPBEXresDataEmph 4 4 2 4" xfId="10026"/>
    <cellStyle name="SAPBEXresDataEmph 4 5" xfId="10025"/>
    <cellStyle name="SAPBEXresDataEmph 4 5 2" xfId="10024"/>
    <cellStyle name="SAPBEXresDataEmph 4 5 2 2" xfId="10023"/>
    <cellStyle name="SAPBEXresDataEmph 4 5 2 2 2" xfId="10022"/>
    <cellStyle name="SAPBEXresDataEmph 4 5 2 2 2 2" xfId="10021"/>
    <cellStyle name="SAPBEXresDataEmph 4 5 2 2 3" xfId="10020"/>
    <cellStyle name="SAPBEXresDataEmph 4 5 2 3" xfId="10019"/>
    <cellStyle name="SAPBEXresDataEmph 4 5 2 3 2" xfId="10018"/>
    <cellStyle name="SAPBEXresDataEmph 4 5 2 4" xfId="10017"/>
    <cellStyle name="SAPBEXresDataEmph 4 5 3" xfId="10016"/>
    <cellStyle name="SAPBEXresDataEmph 4 5 3 2" xfId="10015"/>
    <cellStyle name="SAPBEXresDataEmph 4 5 4" xfId="10014"/>
    <cellStyle name="SAPBEXresDataEmph 4 6" xfId="10013"/>
    <cellStyle name="SAPBEXresDataEmph 4 6 2" xfId="10012"/>
    <cellStyle name="SAPBEXresDataEmph 4 6 2 2" xfId="10011"/>
    <cellStyle name="SAPBEXresDataEmph 4 6 2 2 2" xfId="10010"/>
    <cellStyle name="SAPBEXresDataEmph 4 6 2 2 2 2" xfId="10009"/>
    <cellStyle name="SAPBEXresDataEmph 4 6 2 2 3" xfId="10008"/>
    <cellStyle name="SAPBEXresDataEmph 4 6 2 3" xfId="10007"/>
    <cellStyle name="SAPBEXresDataEmph 4 6 2 3 2" xfId="10006"/>
    <cellStyle name="SAPBEXresDataEmph 4 6 2 4" xfId="10005"/>
    <cellStyle name="SAPBEXresDataEmph 4 6 3" xfId="10004"/>
    <cellStyle name="SAPBEXresDataEmph 4 6 3 2" xfId="10003"/>
    <cellStyle name="SAPBEXresDataEmph 4 6 3 2 2" xfId="10002"/>
    <cellStyle name="SAPBEXresDataEmph 4 6 3 3" xfId="10001"/>
    <cellStyle name="SAPBEXresDataEmph 4 6 4" xfId="10000"/>
    <cellStyle name="SAPBEXresDataEmph 4 6 4 2" xfId="9999"/>
    <cellStyle name="SAPBEXresDataEmph 4 6 5" xfId="9998"/>
    <cellStyle name="SAPBEXresDataEmph 4 7" xfId="9997"/>
    <cellStyle name="SAPBEXresDataEmph 4 7 2" xfId="9996"/>
    <cellStyle name="SAPBEXresDataEmph 4 7 2 2" xfId="9995"/>
    <cellStyle name="SAPBEXresDataEmph 4 7 2 2 2" xfId="9994"/>
    <cellStyle name="SAPBEXresDataEmph 4 7 2 2 2 2" xfId="9993"/>
    <cellStyle name="SAPBEXresDataEmph 4 7 2 2 3" xfId="9992"/>
    <cellStyle name="SAPBEXresDataEmph 4 7 2 3" xfId="9991"/>
    <cellStyle name="SAPBEXresDataEmph 4 7 2 3 2" xfId="9990"/>
    <cellStyle name="SAPBEXresDataEmph 4 7 2 4" xfId="9989"/>
    <cellStyle name="SAPBEXresDataEmph 4 7 3" xfId="9988"/>
    <cellStyle name="SAPBEXresDataEmph 4 7 3 2" xfId="9987"/>
    <cellStyle name="SAPBEXresDataEmph 4 7 4" xfId="9986"/>
    <cellStyle name="SAPBEXresDataEmph 4 8" xfId="9985"/>
    <cellStyle name="SAPBEXresDataEmph 4 8 2" xfId="9984"/>
    <cellStyle name="SAPBEXresDataEmph 4 8 2 2" xfId="9983"/>
    <cellStyle name="SAPBEXresDataEmph 4 8 2 2 2" xfId="9982"/>
    <cellStyle name="SAPBEXresDataEmph 4 8 2 2 2 2" xfId="9981"/>
    <cellStyle name="SAPBEXresDataEmph 4 8 2 2 3" xfId="9980"/>
    <cellStyle name="SAPBEXresDataEmph 4 8 2 3" xfId="9979"/>
    <cellStyle name="SAPBEXresDataEmph 4 8 2 3 2" xfId="9978"/>
    <cellStyle name="SAPBEXresDataEmph 4 8 2 4" xfId="9977"/>
    <cellStyle name="SAPBEXresDataEmph 4 8 3" xfId="9976"/>
    <cellStyle name="SAPBEXresDataEmph 4 8 3 2" xfId="9975"/>
    <cellStyle name="SAPBEXresDataEmph 4 8 3 2 2" xfId="9974"/>
    <cellStyle name="SAPBEXresDataEmph 4 8 3 3" xfId="9973"/>
    <cellStyle name="SAPBEXresDataEmph 4 8 4" xfId="9972"/>
    <cellStyle name="SAPBEXresDataEmph 4 8 4 2" xfId="9971"/>
    <cellStyle name="SAPBEXresDataEmph 4 8 5" xfId="9970"/>
    <cellStyle name="SAPBEXresDataEmph 5" xfId="9969"/>
    <cellStyle name="SAPBEXresDataEmph 5 2" xfId="9968"/>
    <cellStyle name="SAPBEXresDataEmph 5 2 2" xfId="9967"/>
    <cellStyle name="SAPBEXresDataEmph 5 2 2 2" xfId="9966"/>
    <cellStyle name="SAPBEXresDataEmph 5 2 2 2 2" xfId="9965"/>
    <cellStyle name="SAPBEXresDataEmph 5 2 2 2 2 2" xfId="9964"/>
    <cellStyle name="SAPBEXresDataEmph 5 2 2 2 2 2 2" xfId="9963"/>
    <cellStyle name="SAPBEXresDataEmph 5 2 2 2 2 3" xfId="9962"/>
    <cellStyle name="SAPBEXresDataEmph 5 2 2 2 3" xfId="9961"/>
    <cellStyle name="SAPBEXresDataEmph 5 2 2 2 3 2" xfId="9960"/>
    <cellStyle name="SAPBEXresDataEmph 5 2 2 2 4" xfId="9959"/>
    <cellStyle name="SAPBEXresDataEmph 5 2 2 3" xfId="9958"/>
    <cellStyle name="SAPBEXresDataEmph 5 2 2 3 2" xfId="9957"/>
    <cellStyle name="SAPBEXresDataEmph 5 2 3" xfId="9956"/>
    <cellStyle name="SAPBEXresDataEmph 5 2 3 2" xfId="9955"/>
    <cellStyle name="SAPBEXresDataEmph 5 2 3 2 2" xfId="9954"/>
    <cellStyle name="SAPBEXresDataEmph 5 2 3 2 2 2" xfId="9953"/>
    <cellStyle name="SAPBEXresDataEmph 5 2 3 2 2 2 2" xfId="9952"/>
    <cellStyle name="SAPBEXresDataEmph 5 2 3 2 2 3" xfId="9951"/>
    <cellStyle name="SAPBEXresDataEmph 5 2 3 2 3" xfId="9950"/>
    <cellStyle name="SAPBEXresDataEmph 5 2 3 2 3 2" xfId="9949"/>
    <cellStyle name="SAPBEXresDataEmph 5 2 3 2 4" xfId="9948"/>
    <cellStyle name="SAPBEXresDataEmph 5 2 4" xfId="9947"/>
    <cellStyle name="SAPBEXresDataEmph 5 2 4 2" xfId="9946"/>
    <cellStyle name="SAPBEXresDataEmph 5 2 4 2 2" xfId="9945"/>
    <cellStyle name="SAPBEXresDataEmph 5 2 4 2 2 2" xfId="9944"/>
    <cellStyle name="SAPBEXresDataEmph 5 2 4 2 2 2 2" xfId="9943"/>
    <cellStyle name="SAPBEXresDataEmph 5 2 4 2 2 3" xfId="9942"/>
    <cellStyle name="SAPBEXresDataEmph 5 2 4 2 3" xfId="9941"/>
    <cellStyle name="SAPBEXresDataEmph 5 2 4 2 3 2" xfId="9940"/>
    <cellStyle name="SAPBEXresDataEmph 5 2 4 2 4" xfId="9939"/>
    <cellStyle name="SAPBEXresDataEmph 5 2 4 3" xfId="9938"/>
    <cellStyle name="SAPBEXresDataEmph 5 2 4 3 2" xfId="9937"/>
    <cellStyle name="SAPBEXresDataEmph 5 2 4 4" xfId="9936"/>
    <cellStyle name="SAPBEXresDataEmph 5 2 5" xfId="9935"/>
    <cellStyle name="SAPBEXresDataEmph 5 2 5 2" xfId="9934"/>
    <cellStyle name="SAPBEXresDataEmph 5 2 5 2 2" xfId="9933"/>
    <cellStyle name="SAPBEXresDataEmph 5 2 5 2 2 2" xfId="9932"/>
    <cellStyle name="SAPBEXresDataEmph 5 2 5 2 2 2 2" xfId="9931"/>
    <cellStyle name="SAPBEXresDataEmph 5 2 5 2 2 3" xfId="9930"/>
    <cellStyle name="SAPBEXresDataEmph 5 2 5 2 3" xfId="9929"/>
    <cellStyle name="SAPBEXresDataEmph 5 2 5 2 3 2" xfId="9928"/>
    <cellStyle name="SAPBEXresDataEmph 5 2 5 2 4" xfId="9927"/>
    <cellStyle name="SAPBEXresDataEmph 5 2 5 3" xfId="9926"/>
    <cellStyle name="SAPBEXresDataEmph 5 2 5 3 2" xfId="9925"/>
    <cellStyle name="SAPBEXresDataEmph 5 2 5 3 2 2" xfId="9924"/>
    <cellStyle name="SAPBEXresDataEmph 5 2 5 3 3" xfId="9923"/>
    <cellStyle name="SAPBEXresDataEmph 5 2 5 4" xfId="9922"/>
    <cellStyle name="SAPBEXresDataEmph 5 2 5 4 2" xfId="9921"/>
    <cellStyle name="SAPBEXresDataEmph 5 2 5 5" xfId="9920"/>
    <cellStyle name="SAPBEXresDataEmph 5 2 6" xfId="9919"/>
    <cellStyle name="SAPBEXresDataEmph 5 2 6 2" xfId="9918"/>
    <cellStyle name="SAPBEXresDataEmph 5 2 6 2 2" xfId="9917"/>
    <cellStyle name="SAPBEXresDataEmph 5 2 6 2 2 2" xfId="9916"/>
    <cellStyle name="SAPBEXresDataEmph 5 2 6 2 2 2 2" xfId="9915"/>
    <cellStyle name="SAPBEXresDataEmph 5 2 6 2 2 3" xfId="9914"/>
    <cellStyle name="SAPBEXresDataEmph 5 2 6 2 3" xfId="9913"/>
    <cellStyle name="SAPBEXresDataEmph 5 2 6 2 3 2" xfId="9912"/>
    <cellStyle name="SAPBEXresDataEmph 5 2 6 2 4" xfId="9911"/>
    <cellStyle name="SAPBEXresDataEmph 5 2 6 3" xfId="9910"/>
    <cellStyle name="SAPBEXresDataEmph 5 2 6 3 2" xfId="9909"/>
    <cellStyle name="SAPBEXresDataEmph 5 2 6 4" xfId="9908"/>
    <cellStyle name="SAPBEXresDataEmph 5 2 7" xfId="9907"/>
    <cellStyle name="SAPBEXresDataEmph 5 2 7 2" xfId="9906"/>
    <cellStyle name="SAPBEXresDataEmph 5 2 7 2 2" xfId="9905"/>
    <cellStyle name="SAPBEXresDataEmph 5 2 7 2 2 2" xfId="9904"/>
    <cellStyle name="SAPBEXresDataEmph 5 2 7 2 2 2 2" xfId="9903"/>
    <cellStyle name="SAPBEXresDataEmph 5 2 7 2 2 3" xfId="9902"/>
    <cellStyle name="SAPBEXresDataEmph 5 2 7 2 3" xfId="9901"/>
    <cellStyle name="SAPBEXresDataEmph 5 2 7 2 3 2" xfId="9900"/>
    <cellStyle name="SAPBEXresDataEmph 5 2 7 2 4" xfId="9899"/>
    <cellStyle name="SAPBEXresDataEmph 5 2 7 3" xfId="9898"/>
    <cellStyle name="SAPBEXresDataEmph 5 2 7 3 2" xfId="9897"/>
    <cellStyle name="SAPBEXresDataEmph 5 2 7 3 2 2" xfId="9896"/>
    <cellStyle name="SAPBEXresDataEmph 5 2 7 3 3" xfId="9895"/>
    <cellStyle name="SAPBEXresDataEmph 5 2 7 4" xfId="9894"/>
    <cellStyle name="SAPBEXresDataEmph 5 2 7 4 2" xfId="9893"/>
    <cellStyle name="SAPBEXresDataEmph 5 2 7 5" xfId="9892"/>
    <cellStyle name="SAPBEXresDataEmph 5 3" xfId="9891"/>
    <cellStyle name="SAPBEXresDataEmph 5 3 2" xfId="9890"/>
    <cellStyle name="SAPBEXresDataEmph 5 3 2 2" xfId="9889"/>
    <cellStyle name="SAPBEXresDataEmph 5 3 2 2 2" xfId="9888"/>
    <cellStyle name="SAPBEXresDataEmph 5 3 2 2 2 2" xfId="9887"/>
    <cellStyle name="SAPBEXresDataEmph 5 3 2 2 3" xfId="9886"/>
    <cellStyle name="SAPBEXresDataEmph 5 3 2 3" xfId="9885"/>
    <cellStyle name="SAPBEXresDataEmph 5 3 2 3 2" xfId="9884"/>
    <cellStyle name="SAPBEXresDataEmph 5 3 2 4" xfId="9883"/>
    <cellStyle name="SAPBEXresDataEmph 5 3 3" xfId="9882"/>
    <cellStyle name="SAPBEXresDataEmph 5 3 3 2" xfId="9881"/>
    <cellStyle name="SAPBEXresDataEmph 5 4" xfId="9880"/>
    <cellStyle name="SAPBEXresDataEmph 5 4 2" xfId="9879"/>
    <cellStyle name="SAPBEXresDataEmph 5 4 2 2" xfId="9878"/>
    <cellStyle name="SAPBEXresDataEmph 5 4 2 2 2" xfId="9877"/>
    <cellStyle name="SAPBEXresDataEmph 5 4 2 2 2 2" xfId="9876"/>
    <cellStyle name="SAPBEXresDataEmph 5 4 2 2 3" xfId="9875"/>
    <cellStyle name="SAPBEXresDataEmph 5 4 2 3" xfId="9874"/>
    <cellStyle name="SAPBEXresDataEmph 5 4 2 3 2" xfId="9873"/>
    <cellStyle name="SAPBEXresDataEmph 5 4 2 4" xfId="9872"/>
    <cellStyle name="SAPBEXresDataEmph 5 5" xfId="9871"/>
    <cellStyle name="SAPBEXresDataEmph 5 5 2" xfId="9870"/>
    <cellStyle name="SAPBEXresDataEmph 5 5 2 2" xfId="9869"/>
    <cellStyle name="SAPBEXresDataEmph 5 5 2 2 2" xfId="9868"/>
    <cellStyle name="SAPBEXresDataEmph 5 5 2 2 2 2" xfId="9867"/>
    <cellStyle name="SAPBEXresDataEmph 5 5 2 2 3" xfId="9866"/>
    <cellStyle name="SAPBEXresDataEmph 5 5 2 3" xfId="9865"/>
    <cellStyle name="SAPBEXresDataEmph 5 5 2 3 2" xfId="9864"/>
    <cellStyle name="SAPBEXresDataEmph 5 5 2 4" xfId="9863"/>
    <cellStyle name="SAPBEXresDataEmph 5 5 3" xfId="9862"/>
    <cellStyle name="SAPBEXresDataEmph 5 5 3 2" xfId="9861"/>
    <cellStyle name="SAPBEXresDataEmph 5 5 4" xfId="9860"/>
    <cellStyle name="SAPBEXresDataEmph 5 6" xfId="9859"/>
    <cellStyle name="SAPBEXresDataEmph 5 6 2" xfId="9858"/>
    <cellStyle name="SAPBEXresDataEmph 5 6 2 2" xfId="9857"/>
    <cellStyle name="SAPBEXresDataEmph 5 6 2 2 2" xfId="9856"/>
    <cellStyle name="SAPBEXresDataEmph 5 6 2 2 2 2" xfId="9855"/>
    <cellStyle name="SAPBEXresDataEmph 5 6 2 2 3" xfId="9854"/>
    <cellStyle name="SAPBEXresDataEmph 5 6 2 3" xfId="9853"/>
    <cellStyle name="SAPBEXresDataEmph 5 6 2 3 2" xfId="9852"/>
    <cellStyle name="SAPBEXresDataEmph 5 6 2 4" xfId="9851"/>
    <cellStyle name="SAPBEXresDataEmph 5 6 3" xfId="9850"/>
    <cellStyle name="SAPBEXresDataEmph 5 6 3 2" xfId="9849"/>
    <cellStyle name="SAPBEXresDataEmph 5 6 3 2 2" xfId="9848"/>
    <cellStyle name="SAPBEXresDataEmph 5 6 3 3" xfId="9847"/>
    <cellStyle name="SAPBEXresDataEmph 5 6 4" xfId="9846"/>
    <cellStyle name="SAPBEXresDataEmph 5 6 4 2" xfId="9845"/>
    <cellStyle name="SAPBEXresDataEmph 5 6 5" xfId="9844"/>
    <cellStyle name="SAPBEXresDataEmph 5 7" xfId="9843"/>
    <cellStyle name="SAPBEXresDataEmph 5 7 2" xfId="9842"/>
    <cellStyle name="SAPBEXresDataEmph 5 7 2 2" xfId="9841"/>
    <cellStyle name="SAPBEXresDataEmph 5 7 2 2 2" xfId="9840"/>
    <cellStyle name="SAPBEXresDataEmph 5 7 2 2 2 2" xfId="9839"/>
    <cellStyle name="SAPBEXresDataEmph 5 7 2 2 3" xfId="9838"/>
    <cellStyle name="SAPBEXresDataEmph 5 7 2 3" xfId="9837"/>
    <cellStyle name="SAPBEXresDataEmph 5 7 2 3 2" xfId="9836"/>
    <cellStyle name="SAPBEXresDataEmph 5 7 2 4" xfId="9835"/>
    <cellStyle name="SAPBEXresDataEmph 5 7 3" xfId="9834"/>
    <cellStyle name="SAPBEXresDataEmph 5 7 3 2" xfId="9833"/>
    <cellStyle name="SAPBEXresDataEmph 5 7 4" xfId="9832"/>
    <cellStyle name="SAPBEXresDataEmph 5 8" xfId="9831"/>
    <cellStyle name="SAPBEXresDataEmph 5 8 2" xfId="9830"/>
    <cellStyle name="SAPBEXresDataEmph 5 8 2 2" xfId="9829"/>
    <cellStyle name="SAPBEXresDataEmph 5 8 2 2 2" xfId="9828"/>
    <cellStyle name="SAPBEXresDataEmph 5 8 2 2 2 2" xfId="9827"/>
    <cellStyle name="SAPBEXresDataEmph 5 8 2 2 3" xfId="9826"/>
    <cellStyle name="SAPBEXresDataEmph 5 8 2 3" xfId="9825"/>
    <cellStyle name="SAPBEXresDataEmph 5 8 2 3 2" xfId="9824"/>
    <cellStyle name="SAPBEXresDataEmph 5 8 2 4" xfId="9823"/>
    <cellStyle name="SAPBEXresDataEmph 5 8 3" xfId="9822"/>
    <cellStyle name="SAPBEXresDataEmph 5 8 3 2" xfId="9821"/>
    <cellStyle name="SAPBEXresDataEmph 5 8 3 2 2" xfId="9820"/>
    <cellStyle name="SAPBEXresDataEmph 5 8 3 3" xfId="9819"/>
    <cellStyle name="SAPBEXresDataEmph 5 8 4" xfId="9818"/>
    <cellStyle name="SAPBEXresDataEmph 5 8 4 2" xfId="9817"/>
    <cellStyle name="SAPBEXresDataEmph 5 8 5" xfId="9816"/>
    <cellStyle name="SAPBEXresDataEmph 6" xfId="9815"/>
    <cellStyle name="SAPBEXresDataEmph 6 2" xfId="9814"/>
    <cellStyle name="SAPBEXresDataEmph 6 2 2" xfId="9813"/>
    <cellStyle name="SAPBEXresDataEmph 6 2 2 2" xfId="9812"/>
    <cellStyle name="SAPBEXresDataEmph 6 2 2 2 2" xfId="9811"/>
    <cellStyle name="SAPBEXresDataEmph 6 2 2 2 2 2" xfId="9810"/>
    <cellStyle name="SAPBEXresDataEmph 6 2 2 2 3" xfId="9809"/>
    <cellStyle name="SAPBEXresDataEmph 6 2 2 3" xfId="9808"/>
    <cellStyle name="SAPBEXresDataEmph 6 2 2 3 2" xfId="9807"/>
    <cellStyle name="SAPBEXresDataEmph 6 2 2 4" xfId="9806"/>
    <cellStyle name="SAPBEXresDataEmph 6 2 3" xfId="9805"/>
    <cellStyle name="SAPBEXresDataEmph 6 2 3 2" xfId="9804"/>
    <cellStyle name="SAPBEXresDataEmph 6 2 4" xfId="9803"/>
    <cellStyle name="SAPBEXresDataEmph 6 3" xfId="9802"/>
    <cellStyle name="SAPBEXresDataEmph 6 3 2" xfId="9801"/>
    <cellStyle name="SAPBEXresDataEmph 6 3 2 2" xfId="9800"/>
    <cellStyle name="SAPBEXresDataEmph 6 3 2 2 2" xfId="9799"/>
    <cellStyle name="SAPBEXresDataEmph 6 3 2 2 2 2" xfId="9798"/>
    <cellStyle name="SAPBEXresDataEmph 6 3 2 2 3" xfId="9797"/>
    <cellStyle name="SAPBEXresDataEmph 6 3 2 3" xfId="9796"/>
    <cellStyle name="SAPBEXresDataEmph 6 3 2 3 2" xfId="9795"/>
    <cellStyle name="SAPBEXresDataEmph 6 3 2 4" xfId="9794"/>
    <cellStyle name="SAPBEXresDataEmph 6 3 3" xfId="9793"/>
    <cellStyle name="SAPBEXresDataEmph 6 3 3 2" xfId="9792"/>
    <cellStyle name="SAPBEXresDataEmph 6 3 3 2 2" xfId="9791"/>
    <cellStyle name="SAPBEXresDataEmph 6 3 3 3" xfId="9790"/>
    <cellStyle name="SAPBEXresDataEmph 6 3 4" xfId="9789"/>
    <cellStyle name="SAPBEXresDataEmph 6 3 4 2" xfId="9788"/>
    <cellStyle name="SAPBEXresDataEmph 6 3 5" xfId="9787"/>
    <cellStyle name="SAPBEXresDataEmph 6 4" xfId="9786"/>
    <cellStyle name="SAPBEXresDataEmph 6 4 2" xfId="9785"/>
    <cellStyle name="SAPBEXresDataEmph 6 4 2 2" xfId="9784"/>
    <cellStyle name="SAPBEXresDataEmph 6 4 2 2 2" xfId="9783"/>
    <cellStyle name="SAPBEXresDataEmph 6 4 2 2 2 2" xfId="9782"/>
    <cellStyle name="SAPBEXresDataEmph 6 4 2 2 3" xfId="9781"/>
    <cellStyle name="SAPBEXresDataEmph 6 4 2 3" xfId="9780"/>
    <cellStyle name="SAPBEXresDataEmph 6 4 2 3 2" xfId="9779"/>
    <cellStyle name="SAPBEXresDataEmph 6 4 2 4" xfId="9778"/>
    <cellStyle name="SAPBEXresDataEmph 6 4 3" xfId="9777"/>
    <cellStyle name="SAPBEXresDataEmph 6 4 3 2" xfId="9776"/>
    <cellStyle name="SAPBEXresDataEmph 6 4 4" xfId="9775"/>
    <cellStyle name="SAPBEXresDataEmph 6 5" xfId="9774"/>
    <cellStyle name="SAPBEXresDataEmph 6 5 2" xfId="9773"/>
    <cellStyle name="SAPBEXresDataEmph 6 5 2 2" xfId="9772"/>
    <cellStyle name="SAPBEXresDataEmph 6 5 2 2 2" xfId="9771"/>
    <cellStyle name="SAPBEXresDataEmph 6 5 2 2 2 2" xfId="9770"/>
    <cellStyle name="SAPBEXresDataEmph 6 5 2 2 3" xfId="9769"/>
    <cellStyle name="SAPBEXresDataEmph 6 5 2 3" xfId="9768"/>
    <cellStyle name="SAPBEXresDataEmph 6 5 2 3 2" xfId="9767"/>
    <cellStyle name="SAPBEXresDataEmph 6 5 2 4" xfId="9766"/>
    <cellStyle name="SAPBEXresDataEmph 6 5 3" xfId="9765"/>
    <cellStyle name="SAPBEXresDataEmph 6 5 3 2" xfId="9764"/>
    <cellStyle name="SAPBEXresDataEmph 6 5 3 2 2" xfId="9763"/>
    <cellStyle name="SAPBEXresDataEmph 6 5 3 3" xfId="9762"/>
    <cellStyle name="SAPBEXresDataEmph 6 5 4" xfId="9761"/>
    <cellStyle name="SAPBEXresDataEmph 6 5 4 2" xfId="9760"/>
    <cellStyle name="SAPBEXresDataEmph 6 5 5" xfId="9759"/>
    <cellStyle name="SAPBEXresDataEmph 6 6" xfId="9758"/>
    <cellStyle name="SAPBEXresDataEmph 6 6 2" xfId="9757"/>
    <cellStyle name="SAPBEXresDataEmph 7" xfId="9756"/>
    <cellStyle name="SAPBEXresDataEmph 7 2" xfId="9755"/>
    <cellStyle name="SAPBEXresDataEmph 7 2 2" xfId="9754"/>
    <cellStyle name="SAPBEXresDataEmph 7 2 2 2" xfId="9753"/>
    <cellStyle name="SAPBEXresDataEmph 7 2 2 2 2" xfId="9752"/>
    <cellStyle name="SAPBEXresDataEmph 7 2 2 3" xfId="9751"/>
    <cellStyle name="SAPBEXresDataEmph 7 2 3" xfId="9750"/>
    <cellStyle name="SAPBEXresDataEmph 7 2 3 2" xfId="9749"/>
    <cellStyle name="SAPBEXresDataEmph 7 2 4" xfId="9748"/>
    <cellStyle name="SAPBEXresDataEmph 8" xfId="9747"/>
    <cellStyle name="SAPBEXresDataEmph 8 2" xfId="9746"/>
    <cellStyle name="SAPBEXresDataEmph 8 2 2" xfId="9745"/>
    <cellStyle name="SAPBEXresDataEmph 8 2 2 2" xfId="9744"/>
    <cellStyle name="SAPBEXresDataEmph 8 2 2 2 2" xfId="9743"/>
    <cellStyle name="SAPBEXresDataEmph 8 2 2 3" xfId="9742"/>
    <cellStyle name="SAPBEXresDataEmph 8 2 3" xfId="9741"/>
    <cellStyle name="SAPBEXresDataEmph 8 2 3 2" xfId="9740"/>
    <cellStyle name="SAPBEXresDataEmph 8 2 4" xfId="9739"/>
    <cellStyle name="SAPBEXresDataEmph 8 3" xfId="9738"/>
    <cellStyle name="SAPBEXresDataEmph 8 3 2" xfId="9737"/>
    <cellStyle name="SAPBEXresDataEmph 8 3 2 2" xfId="9736"/>
    <cellStyle name="SAPBEXresDataEmph 8 3 3" xfId="9735"/>
    <cellStyle name="SAPBEXresDataEmph 8 4" xfId="9734"/>
    <cellStyle name="SAPBEXresDataEmph 8 4 2" xfId="9733"/>
    <cellStyle name="SAPBEXresDataEmph 8 5" xfId="9732"/>
    <cellStyle name="SAPBEXresItem" xfId="9731"/>
    <cellStyle name="SAPBEXresItem 2" xfId="9730"/>
    <cellStyle name="SAPBEXresItem 2 2" xfId="9729"/>
    <cellStyle name="SAPBEXresItem 2 2 2" xfId="9728"/>
    <cellStyle name="SAPBEXresItem 2 2 2 2" xfId="9727"/>
    <cellStyle name="SAPBEXresItem 2 2 2 2 2" xfId="9726"/>
    <cellStyle name="SAPBEXresItem 2 2 2 2 2 2" xfId="9725"/>
    <cellStyle name="SAPBEXresItem 2 2 2 2 2 2 2" xfId="9724"/>
    <cellStyle name="SAPBEXresItem 2 2 2 2 2 2 2 2" xfId="9723"/>
    <cellStyle name="SAPBEXresItem 2 2 2 2 2 2 2 2 2" xfId="9722"/>
    <cellStyle name="SAPBEXresItem 2 2 2 2 2 2 2 3" xfId="9721"/>
    <cellStyle name="SAPBEXresItem 2 2 2 2 2 2 3" xfId="9720"/>
    <cellStyle name="SAPBEXresItem 2 2 2 2 2 2 3 2" xfId="9719"/>
    <cellStyle name="SAPBEXresItem 2 2 2 2 2 2 4" xfId="9718"/>
    <cellStyle name="SAPBEXresItem 2 2 2 2 2 3" xfId="9717"/>
    <cellStyle name="SAPBEXresItem 2 2 2 2 2 3 2" xfId="9716"/>
    <cellStyle name="SAPBEXresItem 2 2 2 2 3" xfId="9715"/>
    <cellStyle name="SAPBEXresItem 2 2 2 2 3 2" xfId="9714"/>
    <cellStyle name="SAPBEXresItem 2 2 2 2 3 2 2" xfId="9713"/>
    <cellStyle name="SAPBEXresItem 2 2 2 2 3 2 2 2" xfId="9712"/>
    <cellStyle name="SAPBEXresItem 2 2 2 2 3 2 2 2 2" xfId="9711"/>
    <cellStyle name="SAPBEXresItem 2 2 2 2 3 2 2 3" xfId="9710"/>
    <cellStyle name="SAPBEXresItem 2 2 2 2 3 2 3" xfId="9709"/>
    <cellStyle name="SAPBEXresItem 2 2 2 2 3 2 3 2" xfId="9708"/>
    <cellStyle name="SAPBEXresItem 2 2 2 2 3 2 4" xfId="9707"/>
    <cellStyle name="SAPBEXresItem 2 2 2 2 4" xfId="9706"/>
    <cellStyle name="SAPBEXresItem 2 2 2 2 4 2" xfId="9705"/>
    <cellStyle name="SAPBEXresItem 2 2 2 2 4 2 2" xfId="9704"/>
    <cellStyle name="SAPBEXresItem 2 2 2 2 4 2 2 2" xfId="9703"/>
    <cellStyle name="SAPBEXresItem 2 2 2 2 4 2 2 2 2" xfId="9702"/>
    <cellStyle name="SAPBEXresItem 2 2 2 2 4 2 2 3" xfId="9701"/>
    <cellStyle name="SAPBEXresItem 2 2 2 2 4 2 3" xfId="9700"/>
    <cellStyle name="SAPBEXresItem 2 2 2 2 4 2 3 2" xfId="9699"/>
    <cellStyle name="SAPBEXresItem 2 2 2 2 4 2 4" xfId="9698"/>
    <cellStyle name="SAPBEXresItem 2 2 2 2 4 3" xfId="9697"/>
    <cellStyle name="SAPBEXresItem 2 2 2 2 4 3 2" xfId="9696"/>
    <cellStyle name="SAPBEXresItem 2 2 2 2 4 4" xfId="9695"/>
    <cellStyle name="SAPBEXresItem 2 2 2 2 5" xfId="9694"/>
    <cellStyle name="SAPBEXresItem 2 2 2 2 5 2" xfId="9693"/>
    <cellStyle name="SAPBEXresItem 2 2 2 2 5 2 2" xfId="9692"/>
    <cellStyle name="SAPBEXresItem 2 2 2 2 5 2 2 2" xfId="9691"/>
    <cellStyle name="SAPBEXresItem 2 2 2 2 5 2 2 2 2" xfId="9690"/>
    <cellStyle name="SAPBEXresItem 2 2 2 2 5 2 2 3" xfId="9689"/>
    <cellStyle name="SAPBEXresItem 2 2 2 2 5 2 3" xfId="9688"/>
    <cellStyle name="SAPBEXresItem 2 2 2 2 5 2 3 2" xfId="9687"/>
    <cellStyle name="SAPBEXresItem 2 2 2 2 5 2 4" xfId="9686"/>
    <cellStyle name="SAPBEXresItem 2 2 2 2 5 3" xfId="9685"/>
    <cellStyle name="SAPBEXresItem 2 2 2 2 5 3 2" xfId="9684"/>
    <cellStyle name="SAPBEXresItem 2 2 2 2 5 3 2 2" xfId="9683"/>
    <cellStyle name="SAPBEXresItem 2 2 2 2 5 3 3" xfId="9682"/>
    <cellStyle name="SAPBEXresItem 2 2 2 2 5 4" xfId="9681"/>
    <cellStyle name="SAPBEXresItem 2 2 2 2 5 4 2" xfId="9680"/>
    <cellStyle name="SAPBEXresItem 2 2 2 2 5 5" xfId="9679"/>
    <cellStyle name="SAPBEXresItem 2 2 2 2 6" xfId="9678"/>
    <cellStyle name="SAPBEXresItem 2 2 2 2 6 2" xfId="9677"/>
    <cellStyle name="SAPBEXresItem 2 2 2 2 6 2 2" xfId="9676"/>
    <cellStyle name="SAPBEXresItem 2 2 2 2 6 2 2 2" xfId="9675"/>
    <cellStyle name="SAPBEXresItem 2 2 2 2 6 2 2 2 2" xfId="9674"/>
    <cellStyle name="SAPBEXresItem 2 2 2 2 6 2 2 3" xfId="9673"/>
    <cellStyle name="SAPBEXresItem 2 2 2 2 6 2 3" xfId="9672"/>
    <cellStyle name="SAPBEXresItem 2 2 2 2 6 2 3 2" xfId="9671"/>
    <cellStyle name="SAPBEXresItem 2 2 2 2 6 2 4" xfId="9670"/>
    <cellStyle name="SAPBEXresItem 2 2 2 2 6 3" xfId="9669"/>
    <cellStyle name="SAPBEXresItem 2 2 2 2 6 3 2" xfId="9668"/>
    <cellStyle name="SAPBEXresItem 2 2 2 2 6 4" xfId="9667"/>
    <cellStyle name="SAPBEXresItem 2 2 2 2 7" xfId="9666"/>
    <cellStyle name="SAPBEXresItem 2 2 2 2 7 2" xfId="9665"/>
    <cellStyle name="SAPBEXresItem 2 2 2 2 7 2 2" xfId="9664"/>
    <cellStyle name="SAPBEXresItem 2 2 2 2 7 2 2 2" xfId="9663"/>
    <cellStyle name="SAPBEXresItem 2 2 2 2 7 2 2 2 2" xfId="9662"/>
    <cellStyle name="SAPBEXresItem 2 2 2 2 7 2 2 3" xfId="9661"/>
    <cellStyle name="SAPBEXresItem 2 2 2 2 7 2 3" xfId="9660"/>
    <cellStyle name="SAPBEXresItem 2 2 2 2 7 2 3 2" xfId="9659"/>
    <cellStyle name="SAPBEXresItem 2 2 2 2 7 2 4" xfId="9658"/>
    <cellStyle name="SAPBEXresItem 2 2 2 2 7 3" xfId="9657"/>
    <cellStyle name="SAPBEXresItem 2 2 2 2 7 3 2" xfId="9656"/>
    <cellStyle name="SAPBEXresItem 2 2 2 2 7 3 2 2" xfId="9655"/>
    <cellStyle name="SAPBEXresItem 2 2 2 2 7 3 3" xfId="9654"/>
    <cellStyle name="SAPBEXresItem 2 2 2 2 7 4" xfId="9653"/>
    <cellStyle name="SAPBEXresItem 2 2 2 2 7 4 2" xfId="9652"/>
    <cellStyle name="SAPBEXresItem 2 2 2 2 7 5" xfId="9651"/>
    <cellStyle name="SAPBEXresItem 2 2 2 3" xfId="9650"/>
    <cellStyle name="SAPBEXresItem 2 2 2 3 2" xfId="9649"/>
    <cellStyle name="SAPBEXresItem 2 2 2 3 2 2" xfId="9648"/>
    <cellStyle name="SAPBEXresItem 2 2 2 3 2 2 2" xfId="9647"/>
    <cellStyle name="SAPBEXresItem 2 2 2 3 2 2 2 2" xfId="9646"/>
    <cellStyle name="SAPBEXresItem 2 2 2 3 2 2 3" xfId="9645"/>
    <cellStyle name="SAPBEXresItem 2 2 2 3 2 3" xfId="9644"/>
    <cellStyle name="SAPBEXresItem 2 2 2 3 2 3 2" xfId="9643"/>
    <cellStyle name="SAPBEXresItem 2 2 2 3 2 4" xfId="9642"/>
    <cellStyle name="SAPBEXresItem 2 2 2 3 3" xfId="9641"/>
    <cellStyle name="SAPBEXresItem 2 2 2 3 3 2" xfId="9640"/>
    <cellStyle name="SAPBEXresItem 2 2 2 4" xfId="9639"/>
    <cellStyle name="SAPBEXresItem 2 2 2 4 2" xfId="9638"/>
    <cellStyle name="SAPBEXresItem 2 2 2 4 2 2" xfId="9637"/>
    <cellStyle name="SAPBEXresItem 2 2 2 4 2 2 2" xfId="9636"/>
    <cellStyle name="SAPBEXresItem 2 2 2 4 2 2 2 2" xfId="9635"/>
    <cellStyle name="SAPBEXresItem 2 2 2 4 2 2 3" xfId="9634"/>
    <cellStyle name="SAPBEXresItem 2 2 2 4 2 3" xfId="9633"/>
    <cellStyle name="SAPBEXresItem 2 2 2 4 2 3 2" xfId="9632"/>
    <cellStyle name="SAPBEXresItem 2 2 2 4 2 4" xfId="9631"/>
    <cellStyle name="SAPBEXresItem 2 2 2 5" xfId="9630"/>
    <cellStyle name="SAPBEXresItem 2 2 2 5 2" xfId="9629"/>
    <cellStyle name="SAPBEXresItem 2 2 2 5 2 2" xfId="9628"/>
    <cellStyle name="SAPBEXresItem 2 2 2 5 2 2 2" xfId="9627"/>
    <cellStyle name="SAPBEXresItem 2 2 2 5 2 2 2 2" xfId="9626"/>
    <cellStyle name="SAPBEXresItem 2 2 2 5 2 2 3" xfId="9625"/>
    <cellStyle name="SAPBEXresItem 2 2 2 5 2 3" xfId="9624"/>
    <cellStyle name="SAPBEXresItem 2 2 2 5 2 3 2" xfId="9623"/>
    <cellStyle name="SAPBEXresItem 2 2 2 5 2 4" xfId="9622"/>
    <cellStyle name="SAPBEXresItem 2 2 2 5 3" xfId="9621"/>
    <cellStyle name="SAPBEXresItem 2 2 2 5 3 2" xfId="9620"/>
    <cellStyle name="SAPBEXresItem 2 2 2 5 4" xfId="9619"/>
    <cellStyle name="SAPBEXresItem 2 2 2 6" xfId="9618"/>
    <cellStyle name="SAPBEXresItem 2 2 2 6 2" xfId="9617"/>
    <cellStyle name="SAPBEXresItem 2 2 2 6 2 2" xfId="9616"/>
    <cellStyle name="SAPBEXresItem 2 2 2 6 2 2 2" xfId="9615"/>
    <cellStyle name="SAPBEXresItem 2 2 2 6 2 2 2 2" xfId="9614"/>
    <cellStyle name="SAPBEXresItem 2 2 2 6 2 2 3" xfId="9613"/>
    <cellStyle name="SAPBEXresItem 2 2 2 6 2 3" xfId="9612"/>
    <cellStyle name="SAPBEXresItem 2 2 2 6 2 3 2" xfId="9611"/>
    <cellStyle name="SAPBEXresItem 2 2 2 6 2 4" xfId="9610"/>
    <cellStyle name="SAPBEXresItem 2 2 2 6 3" xfId="9609"/>
    <cellStyle name="SAPBEXresItem 2 2 2 6 3 2" xfId="9608"/>
    <cellStyle name="SAPBEXresItem 2 2 2 6 3 2 2" xfId="9607"/>
    <cellStyle name="SAPBEXresItem 2 2 2 6 3 3" xfId="9606"/>
    <cellStyle name="SAPBEXresItem 2 2 2 6 4" xfId="9605"/>
    <cellStyle name="SAPBEXresItem 2 2 2 6 4 2" xfId="9604"/>
    <cellStyle name="SAPBEXresItem 2 2 2 6 5" xfId="9603"/>
    <cellStyle name="SAPBEXresItem 2 2 2 7" xfId="9602"/>
    <cellStyle name="SAPBEXresItem 2 2 2 7 2" xfId="9601"/>
    <cellStyle name="SAPBEXresItem 2 2 2 7 2 2" xfId="9600"/>
    <cellStyle name="SAPBEXresItem 2 2 2 7 2 2 2" xfId="9599"/>
    <cellStyle name="SAPBEXresItem 2 2 2 7 2 2 2 2" xfId="9598"/>
    <cellStyle name="SAPBEXresItem 2 2 2 7 2 2 3" xfId="9597"/>
    <cellStyle name="SAPBEXresItem 2 2 2 7 2 3" xfId="9596"/>
    <cellStyle name="SAPBEXresItem 2 2 2 7 2 3 2" xfId="9595"/>
    <cellStyle name="SAPBEXresItem 2 2 2 7 2 4" xfId="9594"/>
    <cellStyle name="SAPBEXresItem 2 2 2 7 3" xfId="9593"/>
    <cellStyle name="SAPBEXresItem 2 2 2 7 3 2" xfId="9592"/>
    <cellStyle name="SAPBEXresItem 2 2 2 7 4" xfId="9591"/>
    <cellStyle name="SAPBEXresItem 2 2 2 8" xfId="9590"/>
    <cellStyle name="SAPBEXresItem 2 2 2 8 2" xfId="9589"/>
    <cellStyle name="SAPBEXresItem 2 2 2 8 2 2" xfId="9588"/>
    <cellStyle name="SAPBEXresItem 2 2 2 8 2 2 2" xfId="9587"/>
    <cellStyle name="SAPBEXresItem 2 2 2 8 2 2 2 2" xfId="9586"/>
    <cellStyle name="SAPBEXresItem 2 2 2 8 2 2 3" xfId="9585"/>
    <cellStyle name="SAPBEXresItem 2 2 2 8 2 3" xfId="9584"/>
    <cellStyle name="SAPBEXresItem 2 2 2 8 2 3 2" xfId="9583"/>
    <cellStyle name="SAPBEXresItem 2 2 2 8 2 4" xfId="9582"/>
    <cellStyle name="SAPBEXresItem 2 2 2 8 3" xfId="9581"/>
    <cellStyle name="SAPBEXresItem 2 2 2 8 3 2" xfId="9580"/>
    <cellStyle name="SAPBEXresItem 2 2 2 8 3 2 2" xfId="9579"/>
    <cellStyle name="SAPBEXresItem 2 2 2 8 3 3" xfId="9578"/>
    <cellStyle name="SAPBEXresItem 2 2 2 8 4" xfId="9577"/>
    <cellStyle name="SAPBEXresItem 2 2 2 8 4 2" xfId="9576"/>
    <cellStyle name="SAPBEXresItem 2 2 2 8 5" xfId="9575"/>
    <cellStyle name="SAPBEXresItem 2 2 3" xfId="9574"/>
    <cellStyle name="SAPBEXresItem 2 2 3 2" xfId="9573"/>
    <cellStyle name="SAPBEXresItem 2 2 3 2 2" xfId="9572"/>
    <cellStyle name="SAPBEXresItem 2 2 3 2 2 2" xfId="9571"/>
    <cellStyle name="SAPBEXresItem 2 2 3 2 2 2 2" xfId="9570"/>
    <cellStyle name="SAPBEXresItem 2 2 3 2 2 2 2 2" xfId="9569"/>
    <cellStyle name="SAPBEXresItem 2 2 3 2 2 2 3" xfId="9568"/>
    <cellStyle name="SAPBEXresItem 2 2 3 2 2 3" xfId="9567"/>
    <cellStyle name="SAPBEXresItem 2 2 3 2 2 3 2" xfId="9566"/>
    <cellStyle name="SAPBEXresItem 2 2 3 2 2 4" xfId="9565"/>
    <cellStyle name="SAPBEXresItem 2 2 3 2 3" xfId="9564"/>
    <cellStyle name="SAPBEXresItem 2 2 3 2 3 2" xfId="9563"/>
    <cellStyle name="SAPBEXresItem 2 2 3 3" xfId="9562"/>
    <cellStyle name="SAPBEXresItem 2 2 3 3 2" xfId="9561"/>
    <cellStyle name="SAPBEXresItem 2 2 3 3 2 2" xfId="9560"/>
    <cellStyle name="SAPBEXresItem 2 2 3 3 2 2 2" xfId="9559"/>
    <cellStyle name="SAPBEXresItem 2 2 3 3 2 2 2 2" xfId="9558"/>
    <cellStyle name="SAPBEXresItem 2 2 3 3 2 2 3" xfId="9557"/>
    <cellStyle name="SAPBEXresItem 2 2 3 3 2 3" xfId="9556"/>
    <cellStyle name="SAPBEXresItem 2 2 3 3 2 3 2" xfId="9555"/>
    <cellStyle name="SAPBEXresItem 2 2 3 3 2 4" xfId="9554"/>
    <cellStyle name="SAPBEXresItem 2 2 3 4" xfId="9553"/>
    <cellStyle name="SAPBEXresItem 2 2 3 4 2" xfId="9552"/>
    <cellStyle name="SAPBEXresItem 2 2 3 4 2 2" xfId="9551"/>
    <cellStyle name="SAPBEXresItem 2 2 3 4 2 2 2" xfId="9550"/>
    <cellStyle name="SAPBEXresItem 2 2 3 4 2 2 2 2" xfId="9549"/>
    <cellStyle name="SAPBEXresItem 2 2 3 4 2 2 3" xfId="9548"/>
    <cellStyle name="SAPBEXresItem 2 2 3 4 2 3" xfId="9547"/>
    <cellStyle name="SAPBEXresItem 2 2 3 4 2 3 2" xfId="9546"/>
    <cellStyle name="SAPBEXresItem 2 2 3 4 2 4" xfId="9545"/>
    <cellStyle name="SAPBEXresItem 2 2 3 4 3" xfId="9544"/>
    <cellStyle name="SAPBEXresItem 2 2 3 4 3 2" xfId="9543"/>
    <cellStyle name="SAPBEXresItem 2 2 3 4 4" xfId="9542"/>
    <cellStyle name="SAPBEXresItem 2 2 3 5" xfId="9541"/>
    <cellStyle name="SAPBEXresItem 2 2 3 5 2" xfId="9540"/>
    <cellStyle name="SAPBEXresItem 2 2 3 5 2 2" xfId="9539"/>
    <cellStyle name="SAPBEXresItem 2 2 3 5 2 2 2" xfId="9538"/>
    <cellStyle name="SAPBEXresItem 2 2 3 5 2 2 2 2" xfId="9537"/>
    <cellStyle name="SAPBEXresItem 2 2 3 5 2 2 3" xfId="9536"/>
    <cellStyle name="SAPBEXresItem 2 2 3 5 2 3" xfId="9535"/>
    <cellStyle name="SAPBEXresItem 2 2 3 5 2 3 2" xfId="9534"/>
    <cellStyle name="SAPBEXresItem 2 2 3 5 2 4" xfId="9533"/>
    <cellStyle name="SAPBEXresItem 2 2 3 5 3" xfId="9532"/>
    <cellStyle name="SAPBEXresItem 2 2 3 5 3 2" xfId="9531"/>
    <cellStyle name="SAPBEXresItem 2 2 3 5 3 2 2" xfId="9530"/>
    <cellStyle name="SAPBEXresItem 2 2 3 5 3 3" xfId="9529"/>
    <cellStyle name="SAPBEXresItem 2 2 3 5 4" xfId="9528"/>
    <cellStyle name="SAPBEXresItem 2 2 3 5 4 2" xfId="9527"/>
    <cellStyle name="SAPBEXresItem 2 2 3 5 5" xfId="9526"/>
    <cellStyle name="SAPBEXresItem 2 2 3 6" xfId="9525"/>
    <cellStyle name="SAPBEXresItem 2 2 3 6 2" xfId="9524"/>
    <cellStyle name="SAPBEXresItem 2 2 3 6 2 2" xfId="9523"/>
    <cellStyle name="SAPBEXresItem 2 2 3 6 2 2 2" xfId="9522"/>
    <cellStyle name="SAPBEXresItem 2 2 3 6 2 2 2 2" xfId="9521"/>
    <cellStyle name="SAPBEXresItem 2 2 3 6 2 2 3" xfId="9520"/>
    <cellStyle name="SAPBEXresItem 2 2 3 6 2 3" xfId="9519"/>
    <cellStyle name="SAPBEXresItem 2 2 3 6 2 3 2" xfId="9518"/>
    <cellStyle name="SAPBEXresItem 2 2 3 6 2 4" xfId="9517"/>
    <cellStyle name="SAPBEXresItem 2 2 3 6 3" xfId="9516"/>
    <cellStyle name="SAPBEXresItem 2 2 3 6 3 2" xfId="9515"/>
    <cellStyle name="SAPBEXresItem 2 2 3 6 4" xfId="9514"/>
    <cellStyle name="SAPBEXresItem 2 2 3 7" xfId="9513"/>
    <cellStyle name="SAPBEXresItem 2 2 3 7 2" xfId="9512"/>
    <cellStyle name="SAPBEXresItem 2 2 3 7 2 2" xfId="9511"/>
    <cellStyle name="SAPBEXresItem 2 2 3 7 2 2 2" xfId="9510"/>
    <cellStyle name="SAPBEXresItem 2 2 3 7 2 2 2 2" xfId="9509"/>
    <cellStyle name="SAPBEXresItem 2 2 3 7 2 2 3" xfId="9508"/>
    <cellStyle name="SAPBEXresItem 2 2 3 7 2 3" xfId="9507"/>
    <cellStyle name="SAPBEXresItem 2 2 3 7 2 3 2" xfId="9506"/>
    <cellStyle name="SAPBEXresItem 2 2 3 7 2 4" xfId="9505"/>
    <cellStyle name="SAPBEXresItem 2 2 3 7 3" xfId="9504"/>
    <cellStyle name="SAPBEXresItem 2 2 3 7 3 2" xfId="9503"/>
    <cellStyle name="SAPBEXresItem 2 2 3 7 3 2 2" xfId="9502"/>
    <cellStyle name="SAPBEXresItem 2 2 3 7 3 3" xfId="9501"/>
    <cellStyle name="SAPBEXresItem 2 2 3 7 4" xfId="9500"/>
    <cellStyle name="SAPBEXresItem 2 2 3 7 4 2" xfId="9499"/>
    <cellStyle name="SAPBEXresItem 2 2 3 7 5" xfId="9498"/>
    <cellStyle name="SAPBEXresItem 2 2 4" xfId="9497"/>
    <cellStyle name="SAPBEXresItem 2 2 4 2" xfId="9496"/>
    <cellStyle name="SAPBEXresItem 2 2 4 2 2" xfId="9495"/>
    <cellStyle name="SAPBEXresItem 2 2 4 2 2 2" xfId="9494"/>
    <cellStyle name="SAPBEXresItem 2 2 4 2 2 2 2" xfId="9493"/>
    <cellStyle name="SAPBEXresItem 2 2 4 2 2 3" xfId="9492"/>
    <cellStyle name="SAPBEXresItem 2 2 4 2 3" xfId="9491"/>
    <cellStyle name="SAPBEXresItem 2 2 4 2 3 2" xfId="9490"/>
    <cellStyle name="SAPBEXresItem 2 2 4 2 4" xfId="9489"/>
    <cellStyle name="SAPBEXresItem 2 2 4 3" xfId="9488"/>
    <cellStyle name="SAPBEXresItem 2 2 4 3 2" xfId="9487"/>
    <cellStyle name="SAPBEXresItem 2 2 5" xfId="9486"/>
    <cellStyle name="SAPBEXresItem 2 2 5 2" xfId="9485"/>
    <cellStyle name="SAPBEXresItem 2 2 5 2 2" xfId="9484"/>
    <cellStyle name="SAPBEXresItem 2 2 5 2 2 2" xfId="9483"/>
    <cellStyle name="SAPBEXresItem 2 2 5 2 2 2 2" xfId="9482"/>
    <cellStyle name="SAPBEXresItem 2 2 5 2 2 3" xfId="9481"/>
    <cellStyle name="SAPBEXresItem 2 2 5 2 3" xfId="9480"/>
    <cellStyle name="SAPBEXresItem 2 2 5 2 3 2" xfId="9479"/>
    <cellStyle name="SAPBEXresItem 2 2 5 2 4" xfId="9478"/>
    <cellStyle name="SAPBEXresItem 2 2 6" xfId="9477"/>
    <cellStyle name="SAPBEXresItem 2 2 6 2" xfId="9476"/>
    <cellStyle name="SAPBEXresItem 2 2 6 2 2" xfId="9475"/>
    <cellStyle name="SAPBEXresItem 2 2 6 2 2 2" xfId="9474"/>
    <cellStyle name="SAPBEXresItem 2 2 6 2 2 2 2" xfId="9473"/>
    <cellStyle name="SAPBEXresItem 2 2 6 2 2 3" xfId="9472"/>
    <cellStyle name="SAPBEXresItem 2 2 6 2 3" xfId="9471"/>
    <cellStyle name="SAPBEXresItem 2 2 6 2 3 2" xfId="9470"/>
    <cellStyle name="SAPBEXresItem 2 2 6 2 4" xfId="9469"/>
    <cellStyle name="SAPBEXresItem 2 2 6 3" xfId="9468"/>
    <cellStyle name="SAPBEXresItem 2 2 6 3 2" xfId="9467"/>
    <cellStyle name="SAPBEXresItem 2 2 6 4" xfId="9466"/>
    <cellStyle name="SAPBEXresItem 2 2 7" xfId="9465"/>
    <cellStyle name="SAPBEXresItem 2 2 7 2" xfId="9464"/>
    <cellStyle name="SAPBEXresItem 2 2 7 2 2" xfId="9463"/>
    <cellStyle name="SAPBEXresItem 2 2 7 2 2 2" xfId="9462"/>
    <cellStyle name="SAPBEXresItem 2 2 7 2 2 2 2" xfId="9461"/>
    <cellStyle name="SAPBEXresItem 2 2 7 2 2 3" xfId="9460"/>
    <cellStyle name="SAPBEXresItem 2 2 7 2 3" xfId="9459"/>
    <cellStyle name="SAPBEXresItem 2 2 7 2 3 2" xfId="9458"/>
    <cellStyle name="SAPBEXresItem 2 2 7 2 4" xfId="9457"/>
    <cellStyle name="SAPBEXresItem 2 2 7 3" xfId="9456"/>
    <cellStyle name="SAPBEXresItem 2 2 7 3 2" xfId="9455"/>
    <cellStyle name="SAPBEXresItem 2 2 7 3 2 2" xfId="9454"/>
    <cellStyle name="SAPBEXresItem 2 2 7 3 3" xfId="9453"/>
    <cellStyle name="SAPBEXresItem 2 2 7 4" xfId="9452"/>
    <cellStyle name="SAPBEXresItem 2 2 7 4 2" xfId="9451"/>
    <cellStyle name="SAPBEXresItem 2 2 7 5" xfId="9450"/>
    <cellStyle name="SAPBEXresItem 2 2 8" xfId="9449"/>
    <cellStyle name="SAPBEXresItem 2 2 8 2" xfId="9448"/>
    <cellStyle name="SAPBEXresItem 2 2 8 2 2" xfId="9447"/>
    <cellStyle name="SAPBEXresItem 2 2 8 2 2 2" xfId="9446"/>
    <cellStyle name="SAPBEXresItem 2 2 8 2 2 2 2" xfId="9445"/>
    <cellStyle name="SAPBEXresItem 2 2 8 2 2 3" xfId="9444"/>
    <cellStyle name="SAPBEXresItem 2 2 8 2 3" xfId="9443"/>
    <cellStyle name="SAPBEXresItem 2 2 8 2 3 2" xfId="9442"/>
    <cellStyle name="SAPBEXresItem 2 2 8 2 4" xfId="9441"/>
    <cellStyle name="SAPBEXresItem 2 2 8 3" xfId="9440"/>
    <cellStyle name="SAPBEXresItem 2 2 8 3 2" xfId="9439"/>
    <cellStyle name="SAPBEXresItem 2 2 8 4" xfId="9438"/>
    <cellStyle name="SAPBEXresItem 2 2 9" xfId="9437"/>
    <cellStyle name="SAPBEXresItem 2 2 9 2" xfId="9436"/>
    <cellStyle name="SAPBEXresItem 2 2 9 2 2" xfId="9435"/>
    <cellStyle name="SAPBEXresItem 2 2 9 2 2 2" xfId="9434"/>
    <cellStyle name="SAPBEXresItem 2 2 9 2 2 2 2" xfId="9433"/>
    <cellStyle name="SAPBEXresItem 2 2 9 2 2 3" xfId="9432"/>
    <cellStyle name="SAPBEXresItem 2 2 9 2 3" xfId="9431"/>
    <cellStyle name="SAPBEXresItem 2 2 9 2 3 2" xfId="9430"/>
    <cellStyle name="SAPBEXresItem 2 2 9 2 4" xfId="9429"/>
    <cellStyle name="SAPBEXresItem 2 2 9 3" xfId="9428"/>
    <cellStyle name="SAPBEXresItem 2 2 9 3 2" xfId="9427"/>
    <cellStyle name="SAPBEXresItem 2 2 9 3 2 2" xfId="9426"/>
    <cellStyle name="SAPBEXresItem 2 2 9 3 3" xfId="9425"/>
    <cellStyle name="SAPBEXresItem 2 2 9 4" xfId="9424"/>
    <cellStyle name="SAPBEXresItem 2 2 9 4 2" xfId="9423"/>
    <cellStyle name="SAPBEXresItem 2 2 9 5" xfId="9422"/>
    <cellStyle name="SAPBEXresItem 2 3" xfId="9421"/>
    <cellStyle name="SAPBEXresItem 2 3 2" xfId="9420"/>
    <cellStyle name="SAPBEXresItem 2 3 2 2" xfId="9419"/>
    <cellStyle name="SAPBEXresItem 2 3 2 2 2" xfId="9418"/>
    <cellStyle name="SAPBEXresItem 2 3 2 2 2 2" xfId="9417"/>
    <cellStyle name="SAPBEXresItem 2 3 2 2 2 2 2" xfId="9416"/>
    <cellStyle name="SAPBEXresItem 2 3 2 2 2 2 2 2" xfId="9415"/>
    <cellStyle name="SAPBEXresItem 2 3 2 2 2 2 3" xfId="9414"/>
    <cellStyle name="SAPBEXresItem 2 3 2 2 2 3" xfId="9413"/>
    <cellStyle name="SAPBEXresItem 2 3 2 2 2 3 2" xfId="9412"/>
    <cellStyle name="SAPBEXresItem 2 3 2 2 2 4" xfId="9411"/>
    <cellStyle name="SAPBEXresItem 2 3 2 2 3" xfId="9410"/>
    <cellStyle name="SAPBEXresItem 2 3 2 2 3 2" xfId="9409"/>
    <cellStyle name="SAPBEXresItem 2 3 2 3" xfId="9408"/>
    <cellStyle name="SAPBEXresItem 2 3 2 3 2" xfId="9407"/>
    <cellStyle name="SAPBEXresItem 2 3 2 3 2 2" xfId="9406"/>
    <cellStyle name="SAPBEXresItem 2 3 2 3 2 2 2" xfId="9405"/>
    <cellStyle name="SAPBEXresItem 2 3 2 3 2 2 2 2" xfId="9404"/>
    <cellStyle name="SAPBEXresItem 2 3 2 3 2 2 3" xfId="9403"/>
    <cellStyle name="SAPBEXresItem 2 3 2 3 2 3" xfId="9402"/>
    <cellStyle name="SAPBEXresItem 2 3 2 3 2 3 2" xfId="9401"/>
    <cellStyle name="SAPBEXresItem 2 3 2 3 2 4" xfId="9400"/>
    <cellStyle name="SAPBEXresItem 2 3 2 4" xfId="9399"/>
    <cellStyle name="SAPBEXresItem 2 3 2 4 2" xfId="9398"/>
    <cellStyle name="SAPBEXresItem 2 3 2 4 2 2" xfId="9397"/>
    <cellStyle name="SAPBEXresItem 2 3 2 4 2 2 2" xfId="9396"/>
    <cellStyle name="SAPBEXresItem 2 3 2 4 2 2 2 2" xfId="9395"/>
    <cellStyle name="SAPBEXresItem 2 3 2 4 2 2 3" xfId="9394"/>
    <cellStyle name="SAPBEXresItem 2 3 2 4 2 3" xfId="9393"/>
    <cellStyle name="SAPBEXresItem 2 3 2 4 2 3 2" xfId="9392"/>
    <cellStyle name="SAPBEXresItem 2 3 2 4 2 4" xfId="9391"/>
    <cellStyle name="SAPBEXresItem 2 3 2 4 3" xfId="9390"/>
    <cellStyle name="SAPBEXresItem 2 3 2 4 3 2" xfId="9389"/>
    <cellStyle name="SAPBEXresItem 2 3 2 4 4" xfId="9388"/>
    <cellStyle name="SAPBEXresItem 2 3 2 5" xfId="9387"/>
    <cellStyle name="SAPBEXresItem 2 3 2 5 2" xfId="9386"/>
    <cellStyle name="SAPBEXresItem 2 3 2 5 2 2" xfId="9385"/>
    <cellStyle name="SAPBEXresItem 2 3 2 5 2 2 2" xfId="9384"/>
    <cellStyle name="SAPBEXresItem 2 3 2 5 2 2 2 2" xfId="9383"/>
    <cellStyle name="SAPBEXresItem 2 3 2 5 2 2 3" xfId="9382"/>
    <cellStyle name="SAPBEXresItem 2 3 2 5 2 3" xfId="9381"/>
    <cellStyle name="SAPBEXresItem 2 3 2 5 2 3 2" xfId="9380"/>
    <cellStyle name="SAPBEXresItem 2 3 2 5 2 4" xfId="9379"/>
    <cellStyle name="SAPBEXresItem 2 3 2 5 3" xfId="9378"/>
    <cellStyle name="SAPBEXresItem 2 3 2 5 3 2" xfId="9377"/>
    <cellStyle name="SAPBEXresItem 2 3 2 5 3 2 2" xfId="9376"/>
    <cellStyle name="SAPBEXresItem 2 3 2 5 3 3" xfId="9375"/>
    <cellStyle name="SAPBEXresItem 2 3 2 5 4" xfId="9374"/>
    <cellStyle name="SAPBEXresItem 2 3 2 5 4 2" xfId="9373"/>
    <cellStyle name="SAPBEXresItem 2 3 2 5 5" xfId="9372"/>
    <cellStyle name="SAPBEXresItem 2 3 2 6" xfId="9371"/>
    <cellStyle name="SAPBEXresItem 2 3 2 6 2" xfId="9370"/>
    <cellStyle name="SAPBEXresItem 2 3 2 6 2 2" xfId="9369"/>
    <cellStyle name="SAPBEXresItem 2 3 2 6 2 2 2" xfId="9368"/>
    <cellStyle name="SAPBEXresItem 2 3 2 6 2 2 2 2" xfId="9367"/>
    <cellStyle name="SAPBEXresItem 2 3 2 6 2 2 3" xfId="9366"/>
    <cellStyle name="SAPBEXresItem 2 3 2 6 2 3" xfId="9365"/>
    <cellStyle name="SAPBEXresItem 2 3 2 6 2 3 2" xfId="9364"/>
    <cellStyle name="SAPBEXresItem 2 3 2 6 2 4" xfId="9363"/>
    <cellStyle name="SAPBEXresItem 2 3 2 6 3" xfId="9362"/>
    <cellStyle name="SAPBEXresItem 2 3 2 6 3 2" xfId="9361"/>
    <cellStyle name="SAPBEXresItem 2 3 2 6 4" xfId="9360"/>
    <cellStyle name="SAPBEXresItem 2 3 2 7" xfId="9359"/>
    <cellStyle name="SAPBEXresItem 2 3 2 7 2" xfId="9358"/>
    <cellStyle name="SAPBEXresItem 2 3 2 7 2 2" xfId="9357"/>
    <cellStyle name="SAPBEXresItem 2 3 2 7 2 2 2" xfId="9356"/>
    <cellStyle name="SAPBEXresItem 2 3 2 7 2 2 2 2" xfId="9355"/>
    <cellStyle name="SAPBEXresItem 2 3 2 7 2 2 3" xfId="9354"/>
    <cellStyle name="SAPBEXresItem 2 3 2 7 2 3" xfId="9353"/>
    <cellStyle name="SAPBEXresItem 2 3 2 7 2 3 2" xfId="9352"/>
    <cellStyle name="SAPBEXresItem 2 3 2 7 2 4" xfId="9351"/>
    <cellStyle name="SAPBEXresItem 2 3 2 7 3" xfId="9350"/>
    <cellStyle name="SAPBEXresItem 2 3 2 7 3 2" xfId="9349"/>
    <cellStyle name="SAPBEXresItem 2 3 2 7 3 2 2" xfId="9348"/>
    <cellStyle name="SAPBEXresItem 2 3 2 7 3 3" xfId="9347"/>
    <cellStyle name="SAPBEXresItem 2 3 2 7 4" xfId="9346"/>
    <cellStyle name="SAPBEXresItem 2 3 2 7 4 2" xfId="9345"/>
    <cellStyle name="SAPBEXresItem 2 3 2 7 5" xfId="9344"/>
    <cellStyle name="SAPBEXresItem 2 3 3" xfId="9343"/>
    <cellStyle name="SAPBEXresItem 2 3 3 2" xfId="9342"/>
    <cellStyle name="SAPBEXresItem 2 3 3 2 2" xfId="9341"/>
    <cellStyle name="SAPBEXresItem 2 3 3 2 2 2" xfId="9340"/>
    <cellStyle name="SAPBEXresItem 2 3 3 2 2 2 2" xfId="9339"/>
    <cellStyle name="SAPBEXresItem 2 3 3 2 2 3" xfId="9338"/>
    <cellStyle name="SAPBEXresItem 2 3 3 2 3" xfId="9337"/>
    <cellStyle name="SAPBEXresItem 2 3 3 2 3 2" xfId="9336"/>
    <cellStyle name="SAPBEXresItem 2 3 3 2 4" xfId="9335"/>
    <cellStyle name="SAPBEXresItem 2 3 3 3" xfId="9334"/>
    <cellStyle name="SAPBEXresItem 2 3 3 3 2" xfId="9333"/>
    <cellStyle name="SAPBEXresItem 2 3 4" xfId="9332"/>
    <cellStyle name="SAPBEXresItem 2 3 4 2" xfId="9331"/>
    <cellStyle name="SAPBEXresItem 2 3 4 2 2" xfId="9330"/>
    <cellStyle name="SAPBEXresItem 2 3 4 2 2 2" xfId="9329"/>
    <cellStyle name="SAPBEXresItem 2 3 4 2 2 2 2" xfId="9328"/>
    <cellStyle name="SAPBEXresItem 2 3 4 2 2 3" xfId="9327"/>
    <cellStyle name="SAPBEXresItem 2 3 4 2 3" xfId="9326"/>
    <cellStyle name="SAPBEXresItem 2 3 4 2 3 2" xfId="9325"/>
    <cellStyle name="SAPBEXresItem 2 3 4 2 4" xfId="9324"/>
    <cellStyle name="SAPBEXresItem 2 3 5" xfId="9323"/>
    <cellStyle name="SAPBEXresItem 2 3 5 2" xfId="9322"/>
    <cellStyle name="SAPBEXresItem 2 3 5 2 2" xfId="9321"/>
    <cellStyle name="SAPBEXresItem 2 3 5 2 2 2" xfId="9320"/>
    <cellStyle name="SAPBEXresItem 2 3 5 2 2 2 2" xfId="9319"/>
    <cellStyle name="SAPBEXresItem 2 3 5 2 2 3" xfId="9318"/>
    <cellStyle name="SAPBEXresItem 2 3 5 2 3" xfId="9317"/>
    <cellStyle name="SAPBEXresItem 2 3 5 2 3 2" xfId="9316"/>
    <cellStyle name="SAPBEXresItem 2 3 5 2 4" xfId="9315"/>
    <cellStyle name="SAPBEXresItem 2 3 5 3" xfId="9314"/>
    <cellStyle name="SAPBEXresItem 2 3 5 3 2" xfId="9313"/>
    <cellStyle name="SAPBEXresItem 2 3 5 4" xfId="9312"/>
    <cellStyle name="SAPBEXresItem 2 3 6" xfId="9311"/>
    <cellStyle name="SAPBEXresItem 2 3 6 2" xfId="9310"/>
    <cellStyle name="SAPBEXresItem 2 3 6 2 2" xfId="9309"/>
    <cellStyle name="SAPBEXresItem 2 3 6 2 2 2" xfId="9308"/>
    <cellStyle name="SAPBEXresItem 2 3 6 2 2 2 2" xfId="9307"/>
    <cellStyle name="SAPBEXresItem 2 3 6 2 2 3" xfId="9306"/>
    <cellStyle name="SAPBEXresItem 2 3 6 2 3" xfId="9305"/>
    <cellStyle name="SAPBEXresItem 2 3 6 2 3 2" xfId="9304"/>
    <cellStyle name="SAPBEXresItem 2 3 6 2 4" xfId="9303"/>
    <cellStyle name="SAPBEXresItem 2 3 6 3" xfId="9302"/>
    <cellStyle name="SAPBEXresItem 2 3 6 3 2" xfId="9301"/>
    <cellStyle name="SAPBEXresItem 2 3 6 3 2 2" xfId="9300"/>
    <cellStyle name="SAPBEXresItem 2 3 6 3 3" xfId="9299"/>
    <cellStyle name="SAPBEXresItem 2 3 6 4" xfId="9298"/>
    <cellStyle name="SAPBEXresItem 2 3 6 4 2" xfId="9297"/>
    <cellStyle name="SAPBEXresItem 2 3 6 5" xfId="9296"/>
    <cellStyle name="SAPBEXresItem 2 3 7" xfId="9295"/>
    <cellStyle name="SAPBEXresItem 2 3 7 2" xfId="9294"/>
    <cellStyle name="SAPBEXresItem 2 3 7 2 2" xfId="9293"/>
    <cellStyle name="SAPBEXresItem 2 3 7 2 2 2" xfId="9292"/>
    <cellStyle name="SAPBEXresItem 2 3 7 2 2 2 2" xfId="9291"/>
    <cellStyle name="SAPBEXresItem 2 3 7 2 2 3" xfId="9290"/>
    <cellStyle name="SAPBEXresItem 2 3 7 2 3" xfId="9289"/>
    <cellStyle name="SAPBEXresItem 2 3 7 2 3 2" xfId="9288"/>
    <cellStyle name="SAPBEXresItem 2 3 7 2 4" xfId="9287"/>
    <cellStyle name="SAPBEXresItem 2 3 7 3" xfId="9286"/>
    <cellStyle name="SAPBEXresItem 2 3 7 3 2" xfId="9285"/>
    <cellStyle name="SAPBEXresItem 2 3 7 4" xfId="9284"/>
    <cellStyle name="SAPBEXresItem 2 3 8" xfId="9283"/>
    <cellStyle name="SAPBEXresItem 2 3 8 2" xfId="9282"/>
    <cellStyle name="SAPBEXresItem 2 3 8 2 2" xfId="9281"/>
    <cellStyle name="SAPBEXresItem 2 3 8 2 2 2" xfId="9280"/>
    <cellStyle name="SAPBEXresItem 2 3 8 2 2 2 2" xfId="9279"/>
    <cellStyle name="SAPBEXresItem 2 3 8 2 2 3" xfId="9278"/>
    <cellStyle name="SAPBEXresItem 2 3 8 2 3" xfId="9277"/>
    <cellStyle name="SAPBEXresItem 2 3 8 2 3 2" xfId="9276"/>
    <cellStyle name="SAPBEXresItem 2 3 8 2 4" xfId="9275"/>
    <cellStyle name="SAPBEXresItem 2 3 8 3" xfId="9274"/>
    <cellStyle name="SAPBEXresItem 2 3 8 3 2" xfId="9273"/>
    <cellStyle name="SAPBEXresItem 2 3 8 3 2 2" xfId="9272"/>
    <cellStyle name="SAPBEXresItem 2 3 8 3 3" xfId="9271"/>
    <cellStyle name="SAPBEXresItem 2 3 8 4" xfId="9270"/>
    <cellStyle name="SAPBEXresItem 2 3 8 4 2" xfId="9269"/>
    <cellStyle name="SAPBEXresItem 2 3 8 5" xfId="9268"/>
    <cellStyle name="SAPBEXresItem 2 4" xfId="9267"/>
    <cellStyle name="SAPBEXresItem 2 4 2" xfId="9266"/>
    <cellStyle name="SAPBEXresItem 2 4 2 2" xfId="9265"/>
    <cellStyle name="SAPBEXresItem 2 4 2 2 2" xfId="9264"/>
    <cellStyle name="SAPBEXresItem 2 4 2 2 2 2" xfId="9263"/>
    <cellStyle name="SAPBEXresItem 2 4 2 2 2 2 2" xfId="9262"/>
    <cellStyle name="SAPBEXresItem 2 4 2 2 2 2 2 2" xfId="9261"/>
    <cellStyle name="SAPBEXresItem 2 4 2 2 2 2 3" xfId="9260"/>
    <cellStyle name="SAPBEXresItem 2 4 2 2 2 3" xfId="9259"/>
    <cellStyle name="SAPBEXresItem 2 4 2 2 2 3 2" xfId="9258"/>
    <cellStyle name="SAPBEXresItem 2 4 2 2 2 4" xfId="9257"/>
    <cellStyle name="SAPBEXresItem 2 4 2 2 3" xfId="9256"/>
    <cellStyle name="SAPBEXresItem 2 4 2 2 3 2" xfId="9255"/>
    <cellStyle name="SAPBEXresItem 2 4 2 3" xfId="9254"/>
    <cellStyle name="SAPBEXresItem 2 4 2 3 2" xfId="9253"/>
    <cellStyle name="SAPBEXresItem 2 4 2 3 2 2" xfId="9252"/>
    <cellStyle name="SAPBEXresItem 2 4 2 3 2 2 2" xfId="9251"/>
    <cellStyle name="SAPBEXresItem 2 4 2 3 2 2 2 2" xfId="9250"/>
    <cellStyle name="SAPBEXresItem 2 4 2 3 2 2 3" xfId="9249"/>
    <cellStyle name="SAPBEXresItem 2 4 2 3 2 3" xfId="9248"/>
    <cellStyle name="SAPBEXresItem 2 4 2 3 2 3 2" xfId="9247"/>
    <cellStyle name="SAPBEXresItem 2 4 2 3 2 4" xfId="9246"/>
    <cellStyle name="SAPBEXresItem 2 4 2 4" xfId="9245"/>
    <cellStyle name="SAPBEXresItem 2 4 2 4 2" xfId="9244"/>
    <cellStyle name="SAPBEXresItem 2 4 2 4 2 2" xfId="9243"/>
    <cellStyle name="SAPBEXresItem 2 4 2 4 2 2 2" xfId="9242"/>
    <cellStyle name="SAPBEXresItem 2 4 2 4 2 2 2 2" xfId="9241"/>
    <cellStyle name="SAPBEXresItem 2 4 2 4 2 2 3" xfId="9240"/>
    <cellStyle name="SAPBEXresItem 2 4 2 4 2 3" xfId="9239"/>
    <cellStyle name="SAPBEXresItem 2 4 2 4 2 3 2" xfId="9238"/>
    <cellStyle name="SAPBEXresItem 2 4 2 4 2 4" xfId="9237"/>
    <cellStyle name="SAPBEXresItem 2 4 2 4 3" xfId="9236"/>
    <cellStyle name="SAPBEXresItem 2 4 2 4 3 2" xfId="9235"/>
    <cellStyle name="SAPBEXresItem 2 4 2 4 4" xfId="9234"/>
    <cellStyle name="SAPBEXresItem 2 4 2 5" xfId="9233"/>
    <cellStyle name="SAPBEXresItem 2 4 2 5 2" xfId="9232"/>
    <cellStyle name="SAPBEXresItem 2 4 2 5 2 2" xfId="9231"/>
    <cellStyle name="SAPBEXresItem 2 4 2 5 2 2 2" xfId="9230"/>
    <cellStyle name="SAPBEXresItem 2 4 2 5 2 2 2 2" xfId="9229"/>
    <cellStyle name="SAPBEXresItem 2 4 2 5 2 2 3" xfId="9228"/>
    <cellStyle name="SAPBEXresItem 2 4 2 5 2 3" xfId="9227"/>
    <cellStyle name="SAPBEXresItem 2 4 2 5 2 3 2" xfId="9226"/>
    <cellStyle name="SAPBEXresItem 2 4 2 5 2 4" xfId="9225"/>
    <cellStyle name="SAPBEXresItem 2 4 2 5 3" xfId="9224"/>
    <cellStyle name="SAPBEXresItem 2 4 2 5 3 2" xfId="9223"/>
    <cellStyle name="SAPBEXresItem 2 4 2 5 3 2 2" xfId="9222"/>
    <cellStyle name="SAPBEXresItem 2 4 2 5 3 3" xfId="9221"/>
    <cellStyle name="SAPBEXresItem 2 4 2 5 4" xfId="9220"/>
    <cellStyle name="SAPBEXresItem 2 4 2 5 4 2" xfId="9219"/>
    <cellStyle name="SAPBEXresItem 2 4 2 5 5" xfId="9218"/>
    <cellStyle name="SAPBEXresItem 2 4 2 6" xfId="9217"/>
    <cellStyle name="SAPBEXresItem 2 4 2 6 2" xfId="9216"/>
    <cellStyle name="SAPBEXresItem 2 4 2 6 2 2" xfId="9215"/>
    <cellStyle name="SAPBEXresItem 2 4 2 6 2 2 2" xfId="9214"/>
    <cellStyle name="SAPBEXresItem 2 4 2 6 2 2 2 2" xfId="9213"/>
    <cellStyle name="SAPBEXresItem 2 4 2 6 2 2 3" xfId="9212"/>
    <cellStyle name="SAPBEXresItem 2 4 2 6 2 3" xfId="9211"/>
    <cellStyle name="SAPBEXresItem 2 4 2 6 2 3 2" xfId="9210"/>
    <cellStyle name="SAPBEXresItem 2 4 2 6 2 4" xfId="9209"/>
    <cellStyle name="SAPBEXresItem 2 4 2 6 3" xfId="9208"/>
    <cellStyle name="SAPBEXresItem 2 4 2 6 3 2" xfId="9207"/>
    <cellStyle name="SAPBEXresItem 2 4 2 6 4" xfId="9206"/>
    <cellStyle name="SAPBEXresItem 2 4 2 7" xfId="9205"/>
    <cellStyle name="SAPBEXresItem 2 4 2 7 2" xfId="9204"/>
    <cellStyle name="SAPBEXresItem 2 4 2 7 2 2" xfId="9203"/>
    <cellStyle name="SAPBEXresItem 2 4 2 7 2 2 2" xfId="9202"/>
    <cellStyle name="SAPBEXresItem 2 4 2 7 2 2 2 2" xfId="9201"/>
    <cellStyle name="SAPBEXresItem 2 4 2 7 2 2 3" xfId="9200"/>
    <cellStyle name="SAPBEXresItem 2 4 2 7 2 3" xfId="9199"/>
    <cellStyle name="SAPBEXresItem 2 4 2 7 2 3 2" xfId="9198"/>
    <cellStyle name="SAPBEXresItem 2 4 2 7 2 4" xfId="9197"/>
    <cellStyle name="SAPBEXresItem 2 4 2 7 3" xfId="9196"/>
    <cellStyle name="SAPBEXresItem 2 4 2 7 3 2" xfId="9195"/>
    <cellStyle name="SAPBEXresItem 2 4 2 7 3 2 2" xfId="9194"/>
    <cellStyle name="SAPBEXresItem 2 4 2 7 3 3" xfId="9193"/>
    <cellStyle name="SAPBEXresItem 2 4 2 7 4" xfId="9192"/>
    <cellStyle name="SAPBEXresItem 2 4 2 7 4 2" xfId="9191"/>
    <cellStyle name="SAPBEXresItem 2 4 2 7 5" xfId="9190"/>
    <cellStyle name="SAPBEXresItem 2 4 3" xfId="9189"/>
    <cellStyle name="SAPBEXresItem 2 4 3 2" xfId="9188"/>
    <cellStyle name="SAPBEXresItem 2 4 3 2 2" xfId="9187"/>
    <cellStyle name="SAPBEXresItem 2 4 3 2 2 2" xfId="9186"/>
    <cellStyle name="SAPBEXresItem 2 4 3 2 2 2 2" xfId="9185"/>
    <cellStyle name="SAPBEXresItem 2 4 3 2 2 3" xfId="9184"/>
    <cellStyle name="SAPBEXresItem 2 4 3 2 3" xfId="9183"/>
    <cellStyle name="SAPBEXresItem 2 4 3 2 3 2" xfId="9182"/>
    <cellStyle name="SAPBEXresItem 2 4 3 2 4" xfId="9181"/>
    <cellStyle name="SAPBEXresItem 2 4 3 3" xfId="9180"/>
    <cellStyle name="SAPBEXresItem 2 4 3 3 2" xfId="9179"/>
    <cellStyle name="SAPBEXresItem 2 4 4" xfId="9178"/>
    <cellStyle name="SAPBEXresItem 2 4 4 2" xfId="9177"/>
    <cellStyle name="SAPBEXresItem 2 4 4 2 2" xfId="9176"/>
    <cellStyle name="SAPBEXresItem 2 4 4 2 2 2" xfId="9175"/>
    <cellStyle name="SAPBEXresItem 2 4 4 2 2 2 2" xfId="9174"/>
    <cellStyle name="SAPBEXresItem 2 4 4 2 2 3" xfId="9173"/>
    <cellStyle name="SAPBEXresItem 2 4 4 2 3" xfId="9172"/>
    <cellStyle name="SAPBEXresItem 2 4 4 2 3 2" xfId="9171"/>
    <cellStyle name="SAPBEXresItem 2 4 4 2 4" xfId="9170"/>
    <cellStyle name="SAPBEXresItem 2 4 5" xfId="9169"/>
    <cellStyle name="SAPBEXresItem 2 4 5 2" xfId="9168"/>
    <cellStyle name="SAPBEXresItem 2 4 5 2 2" xfId="9167"/>
    <cellStyle name="SAPBEXresItem 2 4 5 2 2 2" xfId="9166"/>
    <cellStyle name="SAPBEXresItem 2 4 5 2 2 2 2" xfId="9165"/>
    <cellStyle name="SAPBEXresItem 2 4 5 2 2 3" xfId="9164"/>
    <cellStyle name="SAPBEXresItem 2 4 5 2 3" xfId="9163"/>
    <cellStyle name="SAPBEXresItem 2 4 5 2 3 2" xfId="9162"/>
    <cellStyle name="SAPBEXresItem 2 4 5 2 4" xfId="9161"/>
    <cellStyle name="SAPBEXresItem 2 4 5 3" xfId="9160"/>
    <cellStyle name="SAPBEXresItem 2 4 5 3 2" xfId="9159"/>
    <cellStyle name="SAPBEXresItem 2 4 5 4" xfId="9158"/>
    <cellStyle name="SAPBEXresItem 2 4 6" xfId="9157"/>
    <cellStyle name="SAPBEXresItem 2 4 6 2" xfId="9156"/>
    <cellStyle name="SAPBEXresItem 2 4 6 2 2" xfId="9155"/>
    <cellStyle name="SAPBEXresItem 2 4 6 2 2 2" xfId="9154"/>
    <cellStyle name="SAPBEXresItem 2 4 6 2 2 2 2" xfId="9153"/>
    <cellStyle name="SAPBEXresItem 2 4 6 2 2 3" xfId="9152"/>
    <cellStyle name="SAPBEXresItem 2 4 6 2 3" xfId="9151"/>
    <cellStyle name="SAPBEXresItem 2 4 6 2 3 2" xfId="9150"/>
    <cellStyle name="SAPBEXresItem 2 4 6 2 4" xfId="9149"/>
    <cellStyle name="SAPBEXresItem 2 4 6 3" xfId="9148"/>
    <cellStyle name="SAPBEXresItem 2 4 6 3 2" xfId="9147"/>
    <cellStyle name="SAPBEXresItem 2 4 6 3 2 2" xfId="9146"/>
    <cellStyle name="SAPBEXresItem 2 4 6 3 3" xfId="9145"/>
    <cellStyle name="SAPBEXresItem 2 4 6 4" xfId="9144"/>
    <cellStyle name="SAPBEXresItem 2 4 6 4 2" xfId="9143"/>
    <cellStyle name="SAPBEXresItem 2 4 6 5" xfId="9142"/>
    <cellStyle name="SAPBEXresItem 2 4 7" xfId="9141"/>
    <cellStyle name="SAPBEXresItem 2 4 7 2" xfId="9140"/>
    <cellStyle name="SAPBEXresItem 2 4 7 2 2" xfId="9139"/>
    <cellStyle name="SAPBEXresItem 2 4 7 2 2 2" xfId="9138"/>
    <cellStyle name="SAPBEXresItem 2 4 7 2 2 2 2" xfId="9137"/>
    <cellStyle name="SAPBEXresItem 2 4 7 2 2 3" xfId="9136"/>
    <cellStyle name="SAPBEXresItem 2 4 7 2 3" xfId="9135"/>
    <cellStyle name="SAPBEXresItem 2 4 7 2 3 2" xfId="9134"/>
    <cellStyle name="SAPBEXresItem 2 4 7 2 4" xfId="9133"/>
    <cellStyle name="SAPBEXresItem 2 4 7 3" xfId="9132"/>
    <cellStyle name="SAPBEXresItem 2 4 7 3 2" xfId="9131"/>
    <cellStyle name="SAPBEXresItem 2 4 7 4" xfId="9130"/>
    <cellStyle name="SAPBEXresItem 2 4 8" xfId="9129"/>
    <cellStyle name="SAPBEXresItem 2 4 8 2" xfId="9128"/>
    <cellStyle name="SAPBEXresItem 2 4 8 2 2" xfId="9127"/>
    <cellStyle name="SAPBEXresItem 2 4 8 2 2 2" xfId="9126"/>
    <cellStyle name="SAPBEXresItem 2 4 8 2 2 2 2" xfId="9125"/>
    <cellStyle name="SAPBEXresItem 2 4 8 2 2 3" xfId="9124"/>
    <cellStyle name="SAPBEXresItem 2 4 8 2 3" xfId="9123"/>
    <cellStyle name="SAPBEXresItem 2 4 8 2 3 2" xfId="9122"/>
    <cellStyle name="SAPBEXresItem 2 4 8 2 4" xfId="9121"/>
    <cellStyle name="SAPBEXresItem 2 4 8 3" xfId="9120"/>
    <cellStyle name="SAPBEXresItem 2 4 8 3 2" xfId="9119"/>
    <cellStyle name="SAPBEXresItem 2 4 8 3 2 2" xfId="9118"/>
    <cellStyle name="SAPBEXresItem 2 4 8 3 3" xfId="9117"/>
    <cellStyle name="SAPBEXresItem 2 4 8 4" xfId="9116"/>
    <cellStyle name="SAPBEXresItem 2 4 8 4 2" xfId="9115"/>
    <cellStyle name="SAPBEXresItem 2 4 8 5" xfId="9114"/>
    <cellStyle name="SAPBEXresItem 2 5" xfId="9113"/>
    <cellStyle name="SAPBEXresItem 2 5 2" xfId="9112"/>
    <cellStyle name="SAPBEXresItem 2 5 2 2" xfId="9111"/>
    <cellStyle name="SAPBEXresItem 2 5 2 2 2" xfId="9110"/>
    <cellStyle name="SAPBEXresItem 2 5 2 2 2 2" xfId="9109"/>
    <cellStyle name="SAPBEXresItem 2 5 2 2 2 2 2" xfId="9108"/>
    <cellStyle name="SAPBEXresItem 2 5 2 2 2 3" xfId="9107"/>
    <cellStyle name="SAPBEXresItem 2 5 2 2 3" xfId="9106"/>
    <cellStyle name="SAPBEXresItem 2 5 2 2 3 2" xfId="9105"/>
    <cellStyle name="SAPBEXresItem 2 5 2 2 4" xfId="9104"/>
    <cellStyle name="SAPBEXresItem 2 5 2 3" xfId="9103"/>
    <cellStyle name="SAPBEXresItem 2 5 2 3 2" xfId="9102"/>
    <cellStyle name="SAPBEXresItem 2 5 2 4" xfId="9101"/>
    <cellStyle name="SAPBEXresItem 2 5 3" xfId="9100"/>
    <cellStyle name="SAPBEXresItem 2 5 3 2" xfId="9099"/>
    <cellStyle name="SAPBEXresItem 2 5 3 2 2" xfId="9098"/>
    <cellStyle name="SAPBEXresItem 2 5 3 2 2 2" xfId="9097"/>
    <cellStyle name="SAPBEXresItem 2 5 3 2 2 2 2" xfId="9096"/>
    <cellStyle name="SAPBEXresItem 2 5 3 2 2 3" xfId="9095"/>
    <cellStyle name="SAPBEXresItem 2 5 3 2 3" xfId="9094"/>
    <cellStyle name="SAPBEXresItem 2 5 3 2 3 2" xfId="9093"/>
    <cellStyle name="SAPBEXresItem 2 5 3 2 4" xfId="9092"/>
    <cellStyle name="SAPBEXresItem 2 5 3 3" xfId="9091"/>
    <cellStyle name="SAPBEXresItem 2 5 3 3 2" xfId="9090"/>
    <cellStyle name="SAPBEXresItem 2 5 3 3 2 2" xfId="9089"/>
    <cellStyle name="SAPBEXresItem 2 5 3 3 3" xfId="9088"/>
    <cellStyle name="SAPBEXresItem 2 5 3 4" xfId="9087"/>
    <cellStyle name="SAPBEXresItem 2 5 3 4 2" xfId="9086"/>
    <cellStyle name="SAPBEXresItem 2 5 3 5" xfId="9085"/>
    <cellStyle name="SAPBEXresItem 2 5 4" xfId="9084"/>
    <cellStyle name="SAPBEXresItem 2 5 4 2" xfId="9083"/>
    <cellStyle name="SAPBEXresItem 2 5 4 2 2" xfId="9082"/>
    <cellStyle name="SAPBEXresItem 2 5 4 2 2 2" xfId="9081"/>
    <cellStyle name="SAPBEXresItem 2 5 4 2 2 2 2" xfId="9080"/>
    <cellStyle name="SAPBEXresItem 2 5 4 2 2 3" xfId="9079"/>
    <cellStyle name="SAPBEXresItem 2 5 4 2 3" xfId="9078"/>
    <cellStyle name="SAPBEXresItem 2 5 4 2 3 2" xfId="9077"/>
    <cellStyle name="SAPBEXresItem 2 5 4 2 4" xfId="9076"/>
    <cellStyle name="SAPBEXresItem 2 5 4 3" xfId="9075"/>
    <cellStyle name="SAPBEXresItem 2 5 4 3 2" xfId="9074"/>
    <cellStyle name="SAPBEXresItem 2 5 4 4" xfId="9073"/>
    <cellStyle name="SAPBEXresItem 2 5 5" xfId="9072"/>
    <cellStyle name="SAPBEXresItem 2 5 5 2" xfId="9071"/>
    <cellStyle name="SAPBEXresItem 2 5 5 2 2" xfId="9070"/>
    <cellStyle name="SAPBEXresItem 2 5 5 2 2 2" xfId="9069"/>
    <cellStyle name="SAPBEXresItem 2 5 5 2 2 2 2" xfId="9068"/>
    <cellStyle name="SAPBEXresItem 2 5 5 2 2 3" xfId="9067"/>
    <cellStyle name="SAPBEXresItem 2 5 5 2 3" xfId="9066"/>
    <cellStyle name="SAPBEXresItem 2 5 5 2 3 2" xfId="9065"/>
    <cellStyle name="SAPBEXresItem 2 5 5 2 4" xfId="9064"/>
    <cellStyle name="SAPBEXresItem 2 5 5 3" xfId="9063"/>
    <cellStyle name="SAPBEXresItem 2 5 5 3 2" xfId="9062"/>
    <cellStyle name="SAPBEXresItem 2 5 5 3 2 2" xfId="9061"/>
    <cellStyle name="SAPBEXresItem 2 5 5 3 3" xfId="9060"/>
    <cellStyle name="SAPBEXresItem 2 5 5 4" xfId="9059"/>
    <cellStyle name="SAPBEXresItem 2 5 5 4 2" xfId="9058"/>
    <cellStyle name="SAPBEXresItem 2 5 5 5" xfId="9057"/>
    <cellStyle name="SAPBEXresItem 2 5 6" xfId="9056"/>
    <cellStyle name="SAPBEXresItem 2 5 6 2" xfId="9055"/>
    <cellStyle name="SAPBEXresItem 2 6" xfId="9054"/>
    <cellStyle name="SAPBEXresItem 2 6 2" xfId="9053"/>
    <cellStyle name="SAPBEXresItem 2 6 2 2" xfId="9052"/>
    <cellStyle name="SAPBEXresItem 2 6 2 2 2" xfId="9051"/>
    <cellStyle name="SAPBEXresItem 2 6 2 2 2 2" xfId="9050"/>
    <cellStyle name="SAPBEXresItem 2 6 2 2 3" xfId="9049"/>
    <cellStyle name="SAPBEXresItem 2 6 2 3" xfId="9048"/>
    <cellStyle name="SAPBEXresItem 2 6 2 3 2" xfId="9047"/>
    <cellStyle name="SAPBEXresItem 2 6 2 4" xfId="9046"/>
    <cellStyle name="SAPBEXresItem 2 7" xfId="9045"/>
    <cellStyle name="SAPBEXresItem 2 7 2" xfId="9044"/>
    <cellStyle name="SAPBEXresItem 2 7 2 2" xfId="9043"/>
    <cellStyle name="SAPBEXresItem 2 7 2 2 2" xfId="9042"/>
    <cellStyle name="SAPBEXresItem 2 7 2 2 2 2" xfId="9041"/>
    <cellStyle name="SAPBEXresItem 2 7 2 2 3" xfId="9040"/>
    <cellStyle name="SAPBEXresItem 2 7 2 3" xfId="9039"/>
    <cellStyle name="SAPBEXresItem 2 7 2 3 2" xfId="9038"/>
    <cellStyle name="SAPBEXresItem 2 7 2 4" xfId="9037"/>
    <cellStyle name="SAPBEXresItem 2 7 3" xfId="9036"/>
    <cellStyle name="SAPBEXresItem 2 7 3 2" xfId="9035"/>
    <cellStyle name="SAPBEXresItem 2 7 3 2 2" xfId="9034"/>
    <cellStyle name="SAPBEXresItem 2 7 3 3" xfId="9033"/>
    <cellStyle name="SAPBEXresItem 2 7 4" xfId="9032"/>
    <cellStyle name="SAPBEXresItem 2 7 4 2" xfId="9031"/>
    <cellStyle name="SAPBEXresItem 2 7 5" xfId="9030"/>
    <cellStyle name="SAPBEXresItem 3" xfId="9029"/>
    <cellStyle name="SAPBEXresItem 3 2" xfId="9028"/>
    <cellStyle name="SAPBEXresItem 3 2 2" xfId="9027"/>
    <cellStyle name="SAPBEXresItem 3 2 2 2" xfId="9026"/>
    <cellStyle name="SAPBEXresItem 3 2 2 2 2" xfId="9025"/>
    <cellStyle name="SAPBEXresItem 3 2 2 2 2 2" xfId="9024"/>
    <cellStyle name="SAPBEXresItem 3 2 2 2 2 2 2" xfId="9023"/>
    <cellStyle name="SAPBEXresItem 3 2 2 2 2 2 2 2" xfId="9022"/>
    <cellStyle name="SAPBEXresItem 3 2 2 2 2 2 3" xfId="9021"/>
    <cellStyle name="SAPBEXresItem 3 2 2 2 2 3" xfId="9020"/>
    <cellStyle name="SAPBEXresItem 3 2 2 2 2 3 2" xfId="9019"/>
    <cellStyle name="SAPBEXresItem 3 2 2 2 2 4" xfId="9018"/>
    <cellStyle name="SAPBEXresItem 3 2 2 2 3" xfId="9017"/>
    <cellStyle name="SAPBEXresItem 3 2 2 2 3 2" xfId="9016"/>
    <cellStyle name="SAPBEXresItem 3 2 2 3" xfId="9015"/>
    <cellStyle name="SAPBEXresItem 3 2 2 3 2" xfId="9014"/>
    <cellStyle name="SAPBEXresItem 3 2 2 3 2 2" xfId="9013"/>
    <cellStyle name="SAPBEXresItem 3 2 2 3 2 2 2" xfId="9012"/>
    <cellStyle name="SAPBEXresItem 3 2 2 3 2 2 2 2" xfId="9011"/>
    <cellStyle name="SAPBEXresItem 3 2 2 3 2 2 3" xfId="9010"/>
    <cellStyle name="SAPBEXresItem 3 2 2 3 2 3" xfId="9009"/>
    <cellStyle name="SAPBEXresItem 3 2 2 3 2 3 2" xfId="9008"/>
    <cellStyle name="SAPBEXresItem 3 2 2 3 2 4" xfId="9007"/>
    <cellStyle name="SAPBEXresItem 3 2 2 4" xfId="9006"/>
    <cellStyle name="SAPBEXresItem 3 2 2 4 2" xfId="9005"/>
    <cellStyle name="SAPBEXresItem 3 2 2 4 2 2" xfId="9004"/>
    <cellStyle name="SAPBEXresItem 3 2 2 4 2 2 2" xfId="9003"/>
    <cellStyle name="SAPBEXresItem 3 2 2 4 2 2 2 2" xfId="9002"/>
    <cellStyle name="SAPBEXresItem 3 2 2 4 2 2 3" xfId="9001"/>
    <cellStyle name="SAPBEXresItem 3 2 2 4 2 3" xfId="9000"/>
    <cellStyle name="SAPBEXresItem 3 2 2 4 2 3 2" xfId="8999"/>
    <cellStyle name="SAPBEXresItem 3 2 2 4 2 4" xfId="8998"/>
    <cellStyle name="SAPBEXresItem 3 2 2 4 3" xfId="8997"/>
    <cellStyle name="SAPBEXresItem 3 2 2 4 3 2" xfId="8996"/>
    <cellStyle name="SAPBEXresItem 3 2 2 4 4" xfId="8995"/>
    <cellStyle name="SAPBEXresItem 3 2 2 5" xfId="8994"/>
    <cellStyle name="SAPBEXresItem 3 2 2 5 2" xfId="8993"/>
    <cellStyle name="SAPBEXresItem 3 2 2 5 2 2" xfId="8992"/>
    <cellStyle name="SAPBEXresItem 3 2 2 5 2 2 2" xfId="8991"/>
    <cellStyle name="SAPBEXresItem 3 2 2 5 2 2 2 2" xfId="8990"/>
    <cellStyle name="SAPBEXresItem 3 2 2 5 2 2 3" xfId="8989"/>
    <cellStyle name="SAPBEXresItem 3 2 2 5 2 3" xfId="8988"/>
    <cellStyle name="SAPBEXresItem 3 2 2 5 2 3 2" xfId="8987"/>
    <cellStyle name="SAPBEXresItem 3 2 2 5 2 4" xfId="8986"/>
    <cellStyle name="SAPBEXresItem 3 2 2 5 3" xfId="8985"/>
    <cellStyle name="SAPBEXresItem 3 2 2 5 3 2" xfId="8984"/>
    <cellStyle name="SAPBEXresItem 3 2 2 5 3 2 2" xfId="8983"/>
    <cellStyle name="SAPBEXresItem 3 2 2 5 3 3" xfId="8982"/>
    <cellStyle name="SAPBEXresItem 3 2 2 5 4" xfId="8981"/>
    <cellStyle name="SAPBEXresItem 3 2 2 5 4 2" xfId="8980"/>
    <cellStyle name="SAPBEXresItem 3 2 2 5 5" xfId="8979"/>
    <cellStyle name="SAPBEXresItem 3 2 2 6" xfId="8978"/>
    <cellStyle name="SAPBEXresItem 3 2 2 6 2" xfId="8977"/>
    <cellStyle name="SAPBEXresItem 3 2 2 6 2 2" xfId="8976"/>
    <cellStyle name="SAPBEXresItem 3 2 2 6 2 2 2" xfId="8975"/>
    <cellStyle name="SAPBEXresItem 3 2 2 6 2 2 2 2" xfId="8974"/>
    <cellStyle name="SAPBEXresItem 3 2 2 6 2 2 3" xfId="8973"/>
    <cellStyle name="SAPBEXresItem 3 2 2 6 2 3" xfId="8972"/>
    <cellStyle name="SAPBEXresItem 3 2 2 6 2 3 2" xfId="8971"/>
    <cellStyle name="SAPBEXresItem 3 2 2 6 2 4" xfId="8970"/>
    <cellStyle name="SAPBEXresItem 3 2 2 6 3" xfId="8969"/>
    <cellStyle name="SAPBEXresItem 3 2 2 6 3 2" xfId="8968"/>
    <cellStyle name="SAPBEXresItem 3 2 2 6 4" xfId="8967"/>
    <cellStyle name="SAPBEXresItem 3 2 2 7" xfId="8966"/>
    <cellStyle name="SAPBEXresItem 3 2 2 7 2" xfId="8965"/>
    <cellStyle name="SAPBEXresItem 3 2 2 7 2 2" xfId="8964"/>
    <cellStyle name="SAPBEXresItem 3 2 2 7 2 2 2" xfId="8963"/>
    <cellStyle name="SAPBEXresItem 3 2 2 7 2 2 2 2" xfId="8962"/>
    <cellStyle name="SAPBEXresItem 3 2 2 7 2 2 3" xfId="8961"/>
    <cellStyle name="SAPBEXresItem 3 2 2 7 2 3" xfId="8960"/>
    <cellStyle name="SAPBEXresItem 3 2 2 7 2 3 2" xfId="8959"/>
    <cellStyle name="SAPBEXresItem 3 2 2 7 2 4" xfId="8958"/>
    <cellStyle name="SAPBEXresItem 3 2 2 7 3" xfId="8957"/>
    <cellStyle name="SAPBEXresItem 3 2 2 7 3 2" xfId="8956"/>
    <cellStyle name="SAPBEXresItem 3 2 2 7 3 2 2" xfId="8955"/>
    <cellStyle name="SAPBEXresItem 3 2 2 7 3 3" xfId="8954"/>
    <cellStyle name="SAPBEXresItem 3 2 2 7 4" xfId="8953"/>
    <cellStyle name="SAPBEXresItem 3 2 2 7 4 2" xfId="8952"/>
    <cellStyle name="SAPBEXresItem 3 2 2 7 5" xfId="8951"/>
    <cellStyle name="SAPBEXresItem 3 2 3" xfId="8950"/>
    <cellStyle name="SAPBEXresItem 3 2 3 2" xfId="8949"/>
    <cellStyle name="SAPBEXresItem 3 2 3 2 2" xfId="8948"/>
    <cellStyle name="SAPBEXresItem 3 2 3 2 2 2" xfId="8947"/>
    <cellStyle name="SAPBEXresItem 3 2 3 2 2 2 2" xfId="8946"/>
    <cellStyle name="SAPBEXresItem 3 2 3 2 2 3" xfId="8945"/>
    <cellStyle name="SAPBEXresItem 3 2 3 2 3" xfId="8944"/>
    <cellStyle name="SAPBEXresItem 3 2 3 2 3 2" xfId="8943"/>
    <cellStyle name="SAPBEXresItem 3 2 3 2 4" xfId="8942"/>
    <cellStyle name="SAPBEXresItem 3 2 3 3" xfId="8941"/>
    <cellStyle name="SAPBEXresItem 3 2 3 3 2" xfId="8940"/>
    <cellStyle name="SAPBEXresItem 3 2 4" xfId="8939"/>
    <cellStyle name="SAPBEXresItem 3 2 4 2" xfId="8938"/>
    <cellStyle name="SAPBEXresItem 3 2 4 2 2" xfId="8937"/>
    <cellStyle name="SAPBEXresItem 3 2 4 2 2 2" xfId="8936"/>
    <cellStyle name="SAPBEXresItem 3 2 4 2 2 2 2" xfId="8935"/>
    <cellStyle name="SAPBEXresItem 3 2 4 2 2 3" xfId="8934"/>
    <cellStyle name="SAPBEXresItem 3 2 4 2 3" xfId="8933"/>
    <cellStyle name="SAPBEXresItem 3 2 4 2 3 2" xfId="8932"/>
    <cellStyle name="SAPBEXresItem 3 2 4 2 4" xfId="8931"/>
    <cellStyle name="SAPBEXresItem 3 2 5" xfId="8930"/>
    <cellStyle name="SAPBEXresItem 3 2 5 2" xfId="8929"/>
    <cellStyle name="SAPBEXresItem 3 2 5 2 2" xfId="8928"/>
    <cellStyle name="SAPBEXresItem 3 2 5 2 2 2" xfId="8927"/>
    <cellStyle name="SAPBEXresItem 3 2 5 2 2 2 2" xfId="8926"/>
    <cellStyle name="SAPBEXresItem 3 2 5 2 2 3" xfId="8925"/>
    <cellStyle name="SAPBEXresItem 3 2 5 2 3" xfId="8924"/>
    <cellStyle name="SAPBEXresItem 3 2 5 2 3 2" xfId="8923"/>
    <cellStyle name="SAPBEXresItem 3 2 5 2 4" xfId="8922"/>
    <cellStyle name="SAPBEXresItem 3 2 5 3" xfId="8921"/>
    <cellStyle name="SAPBEXresItem 3 2 5 3 2" xfId="8920"/>
    <cellStyle name="SAPBEXresItem 3 2 5 4" xfId="8919"/>
    <cellStyle name="SAPBEXresItem 3 2 6" xfId="8918"/>
    <cellStyle name="SAPBEXresItem 3 2 6 2" xfId="8917"/>
    <cellStyle name="SAPBEXresItem 3 2 6 2 2" xfId="8916"/>
    <cellStyle name="SAPBEXresItem 3 2 6 2 2 2" xfId="8915"/>
    <cellStyle name="SAPBEXresItem 3 2 6 2 2 2 2" xfId="8914"/>
    <cellStyle name="SAPBEXresItem 3 2 6 2 2 3" xfId="8913"/>
    <cellStyle name="SAPBEXresItem 3 2 6 2 3" xfId="8912"/>
    <cellStyle name="SAPBEXresItem 3 2 6 2 3 2" xfId="8911"/>
    <cellStyle name="SAPBEXresItem 3 2 6 2 4" xfId="8910"/>
    <cellStyle name="SAPBEXresItem 3 2 6 3" xfId="8909"/>
    <cellStyle name="SAPBEXresItem 3 2 6 3 2" xfId="8908"/>
    <cellStyle name="SAPBEXresItem 3 2 6 3 2 2" xfId="8907"/>
    <cellStyle name="SAPBEXresItem 3 2 6 3 3" xfId="8906"/>
    <cellStyle name="SAPBEXresItem 3 2 6 4" xfId="8905"/>
    <cellStyle name="SAPBEXresItem 3 2 6 4 2" xfId="8904"/>
    <cellStyle name="SAPBEXresItem 3 2 6 5" xfId="8903"/>
    <cellStyle name="SAPBEXresItem 3 2 7" xfId="8902"/>
    <cellStyle name="SAPBEXresItem 3 2 7 2" xfId="8901"/>
    <cellStyle name="SAPBEXresItem 3 2 7 2 2" xfId="8900"/>
    <cellStyle name="SAPBEXresItem 3 2 7 2 2 2" xfId="8899"/>
    <cellStyle name="SAPBEXresItem 3 2 7 2 2 2 2" xfId="8898"/>
    <cellStyle name="SAPBEXresItem 3 2 7 2 2 3" xfId="8897"/>
    <cellStyle name="SAPBEXresItem 3 2 7 2 3" xfId="8896"/>
    <cellStyle name="SAPBEXresItem 3 2 7 2 3 2" xfId="8895"/>
    <cellStyle name="SAPBEXresItem 3 2 7 2 4" xfId="8894"/>
    <cellStyle name="SAPBEXresItem 3 2 7 3" xfId="8893"/>
    <cellStyle name="SAPBEXresItem 3 2 7 3 2" xfId="8892"/>
    <cellStyle name="SAPBEXresItem 3 2 7 4" xfId="8891"/>
    <cellStyle name="SAPBEXresItem 3 2 8" xfId="8890"/>
    <cellStyle name="SAPBEXresItem 3 2 8 2" xfId="8889"/>
    <cellStyle name="SAPBEXresItem 3 2 8 2 2" xfId="8888"/>
    <cellStyle name="SAPBEXresItem 3 2 8 2 2 2" xfId="8887"/>
    <cellStyle name="SAPBEXresItem 3 2 8 2 2 2 2" xfId="8886"/>
    <cellStyle name="SAPBEXresItem 3 2 8 2 2 3" xfId="8885"/>
    <cellStyle name="SAPBEXresItem 3 2 8 2 3" xfId="8884"/>
    <cellStyle name="SAPBEXresItem 3 2 8 2 3 2" xfId="8883"/>
    <cellStyle name="SAPBEXresItem 3 2 8 2 4" xfId="8882"/>
    <cellStyle name="SAPBEXresItem 3 2 8 3" xfId="8881"/>
    <cellStyle name="SAPBEXresItem 3 2 8 3 2" xfId="8880"/>
    <cellStyle name="SAPBEXresItem 3 2 8 3 2 2" xfId="8879"/>
    <cellStyle name="SAPBEXresItem 3 2 8 3 3" xfId="8878"/>
    <cellStyle name="SAPBEXresItem 3 2 8 4" xfId="8877"/>
    <cellStyle name="SAPBEXresItem 3 2 8 4 2" xfId="8876"/>
    <cellStyle name="SAPBEXresItem 3 2 8 5" xfId="8875"/>
    <cellStyle name="SAPBEXresItem 3 3" xfId="8874"/>
    <cellStyle name="SAPBEXresItem 3 3 2" xfId="8873"/>
    <cellStyle name="SAPBEXresItem 3 3 2 2" xfId="8872"/>
    <cellStyle name="SAPBEXresItem 3 3 2 2 2" xfId="8871"/>
    <cellStyle name="SAPBEXresItem 3 3 2 2 2 2" xfId="8870"/>
    <cellStyle name="SAPBEXresItem 3 3 2 2 2 2 2" xfId="8869"/>
    <cellStyle name="SAPBEXresItem 3 3 2 2 2 3" xfId="8868"/>
    <cellStyle name="SAPBEXresItem 3 3 2 2 3" xfId="8867"/>
    <cellStyle name="SAPBEXresItem 3 3 2 2 3 2" xfId="8866"/>
    <cellStyle name="SAPBEXresItem 3 3 2 2 4" xfId="8865"/>
    <cellStyle name="SAPBEXresItem 3 3 2 3" xfId="8864"/>
    <cellStyle name="SAPBEXresItem 3 3 2 3 2" xfId="8863"/>
    <cellStyle name="SAPBEXresItem 3 3 3" xfId="8862"/>
    <cellStyle name="SAPBEXresItem 3 3 3 2" xfId="8861"/>
    <cellStyle name="SAPBEXresItem 3 3 3 2 2" xfId="8860"/>
    <cellStyle name="SAPBEXresItem 3 3 3 2 2 2" xfId="8859"/>
    <cellStyle name="SAPBEXresItem 3 3 3 2 2 2 2" xfId="8858"/>
    <cellStyle name="SAPBEXresItem 3 3 3 2 2 3" xfId="8857"/>
    <cellStyle name="SAPBEXresItem 3 3 3 2 3" xfId="8856"/>
    <cellStyle name="SAPBEXresItem 3 3 3 2 3 2" xfId="8855"/>
    <cellStyle name="SAPBEXresItem 3 3 3 2 4" xfId="8854"/>
    <cellStyle name="SAPBEXresItem 3 3 4" xfId="8853"/>
    <cellStyle name="SAPBEXresItem 3 3 4 2" xfId="8852"/>
    <cellStyle name="SAPBEXresItem 3 3 4 2 2" xfId="8851"/>
    <cellStyle name="SAPBEXresItem 3 3 4 2 2 2" xfId="8850"/>
    <cellStyle name="SAPBEXresItem 3 3 4 2 2 2 2" xfId="8849"/>
    <cellStyle name="SAPBEXresItem 3 3 4 2 2 3" xfId="8848"/>
    <cellStyle name="SAPBEXresItem 3 3 4 2 3" xfId="8847"/>
    <cellStyle name="SAPBEXresItem 3 3 4 2 3 2" xfId="8846"/>
    <cellStyle name="SAPBEXresItem 3 3 4 2 4" xfId="8845"/>
    <cellStyle name="SAPBEXresItem 3 3 4 3" xfId="8844"/>
    <cellStyle name="SAPBEXresItem 3 3 4 3 2" xfId="8843"/>
    <cellStyle name="SAPBEXresItem 3 3 4 4" xfId="8842"/>
    <cellStyle name="SAPBEXresItem 3 3 5" xfId="8841"/>
    <cellStyle name="SAPBEXresItem 3 3 5 2" xfId="8840"/>
    <cellStyle name="SAPBEXresItem 3 3 5 2 2" xfId="8839"/>
    <cellStyle name="SAPBEXresItem 3 3 5 2 2 2" xfId="8838"/>
    <cellStyle name="SAPBEXresItem 3 3 5 2 2 2 2" xfId="8837"/>
    <cellStyle name="SAPBEXresItem 3 3 5 2 2 3" xfId="8836"/>
    <cellStyle name="SAPBEXresItem 3 3 5 2 3" xfId="8835"/>
    <cellStyle name="SAPBEXresItem 3 3 5 2 3 2" xfId="8834"/>
    <cellStyle name="SAPBEXresItem 3 3 5 2 4" xfId="8833"/>
    <cellStyle name="SAPBEXresItem 3 3 5 3" xfId="8832"/>
    <cellStyle name="SAPBEXresItem 3 3 5 3 2" xfId="8831"/>
    <cellStyle name="SAPBEXresItem 3 3 5 3 2 2" xfId="8830"/>
    <cellStyle name="SAPBEXresItem 3 3 5 3 3" xfId="8829"/>
    <cellStyle name="SAPBEXresItem 3 3 5 4" xfId="8828"/>
    <cellStyle name="SAPBEXresItem 3 3 5 4 2" xfId="8827"/>
    <cellStyle name="SAPBEXresItem 3 3 5 5" xfId="8826"/>
    <cellStyle name="SAPBEXresItem 3 3 6" xfId="8825"/>
    <cellStyle name="SAPBEXresItem 3 3 6 2" xfId="8824"/>
    <cellStyle name="SAPBEXresItem 3 3 6 2 2" xfId="8823"/>
    <cellStyle name="SAPBEXresItem 3 3 6 2 2 2" xfId="8822"/>
    <cellStyle name="SAPBEXresItem 3 3 6 2 2 2 2" xfId="8821"/>
    <cellStyle name="SAPBEXresItem 3 3 6 2 2 3" xfId="8820"/>
    <cellStyle name="SAPBEXresItem 3 3 6 2 3" xfId="8819"/>
    <cellStyle name="SAPBEXresItem 3 3 6 2 3 2" xfId="8818"/>
    <cellStyle name="SAPBEXresItem 3 3 6 2 4" xfId="8817"/>
    <cellStyle name="SAPBEXresItem 3 3 6 3" xfId="8816"/>
    <cellStyle name="SAPBEXresItem 3 3 6 3 2" xfId="8815"/>
    <cellStyle name="SAPBEXresItem 3 3 6 4" xfId="8814"/>
    <cellStyle name="SAPBEXresItem 3 3 7" xfId="8813"/>
    <cellStyle name="SAPBEXresItem 3 3 7 2" xfId="8812"/>
    <cellStyle name="SAPBEXresItem 3 3 7 2 2" xfId="8811"/>
    <cellStyle name="SAPBEXresItem 3 3 7 2 2 2" xfId="8810"/>
    <cellStyle name="SAPBEXresItem 3 3 7 2 2 2 2" xfId="8809"/>
    <cellStyle name="SAPBEXresItem 3 3 7 2 2 3" xfId="8808"/>
    <cellStyle name="SAPBEXresItem 3 3 7 2 3" xfId="8807"/>
    <cellStyle name="SAPBEXresItem 3 3 7 2 3 2" xfId="8806"/>
    <cellStyle name="SAPBEXresItem 3 3 7 2 4" xfId="8805"/>
    <cellStyle name="SAPBEXresItem 3 3 7 3" xfId="8804"/>
    <cellStyle name="SAPBEXresItem 3 3 7 3 2" xfId="8803"/>
    <cellStyle name="SAPBEXresItem 3 3 7 3 2 2" xfId="8802"/>
    <cellStyle name="SAPBEXresItem 3 3 7 3 3" xfId="8801"/>
    <cellStyle name="SAPBEXresItem 3 3 7 4" xfId="8800"/>
    <cellStyle name="SAPBEXresItem 3 3 7 4 2" xfId="8799"/>
    <cellStyle name="SAPBEXresItem 3 3 7 5" xfId="8798"/>
    <cellStyle name="SAPBEXresItem 3 4" xfId="8797"/>
    <cellStyle name="SAPBEXresItem 3 4 2" xfId="8796"/>
    <cellStyle name="SAPBEXresItem 3 4 2 2" xfId="8795"/>
    <cellStyle name="SAPBEXresItem 3 4 2 2 2" xfId="8794"/>
    <cellStyle name="SAPBEXresItem 3 4 2 2 2 2" xfId="8793"/>
    <cellStyle name="SAPBEXresItem 3 4 2 2 3" xfId="8792"/>
    <cellStyle name="SAPBEXresItem 3 4 2 3" xfId="8791"/>
    <cellStyle name="SAPBEXresItem 3 4 2 3 2" xfId="8790"/>
    <cellStyle name="SAPBEXresItem 3 4 2 4" xfId="8789"/>
    <cellStyle name="SAPBEXresItem 3 4 3" xfId="8788"/>
    <cellStyle name="SAPBEXresItem 3 4 3 2" xfId="8787"/>
    <cellStyle name="SAPBEXresItem 3 5" xfId="8786"/>
    <cellStyle name="SAPBEXresItem 3 5 2" xfId="8785"/>
    <cellStyle name="SAPBEXresItem 3 5 2 2" xfId="8784"/>
    <cellStyle name="SAPBEXresItem 3 5 2 2 2" xfId="8783"/>
    <cellStyle name="SAPBEXresItem 3 5 2 2 2 2" xfId="8782"/>
    <cellStyle name="SAPBEXresItem 3 5 2 2 3" xfId="8781"/>
    <cellStyle name="SAPBEXresItem 3 5 2 3" xfId="8780"/>
    <cellStyle name="SAPBEXresItem 3 5 2 3 2" xfId="8779"/>
    <cellStyle name="SAPBEXresItem 3 5 2 4" xfId="8778"/>
    <cellStyle name="SAPBEXresItem 3 6" xfId="8777"/>
    <cellStyle name="SAPBEXresItem 3 6 2" xfId="8776"/>
    <cellStyle name="SAPBEXresItem 3 6 2 2" xfId="8775"/>
    <cellStyle name="SAPBEXresItem 3 6 2 2 2" xfId="8774"/>
    <cellStyle name="SAPBEXresItem 3 6 2 2 2 2" xfId="8773"/>
    <cellStyle name="SAPBEXresItem 3 6 2 2 3" xfId="8772"/>
    <cellStyle name="SAPBEXresItem 3 6 2 3" xfId="8771"/>
    <cellStyle name="SAPBEXresItem 3 6 2 3 2" xfId="8770"/>
    <cellStyle name="SAPBEXresItem 3 6 2 4" xfId="8769"/>
    <cellStyle name="SAPBEXresItem 3 6 3" xfId="8768"/>
    <cellStyle name="SAPBEXresItem 3 6 3 2" xfId="8767"/>
    <cellStyle name="SAPBEXresItem 3 6 4" xfId="8766"/>
    <cellStyle name="SAPBEXresItem 3 7" xfId="8765"/>
    <cellStyle name="SAPBEXresItem 3 7 2" xfId="8764"/>
    <cellStyle name="SAPBEXresItem 3 7 2 2" xfId="8763"/>
    <cellStyle name="SAPBEXresItem 3 7 2 2 2" xfId="8762"/>
    <cellStyle name="SAPBEXresItem 3 7 2 2 2 2" xfId="8761"/>
    <cellStyle name="SAPBEXresItem 3 7 2 2 3" xfId="8760"/>
    <cellStyle name="SAPBEXresItem 3 7 2 3" xfId="8759"/>
    <cellStyle name="SAPBEXresItem 3 7 2 3 2" xfId="8758"/>
    <cellStyle name="SAPBEXresItem 3 7 2 4" xfId="8757"/>
    <cellStyle name="SAPBEXresItem 3 7 3" xfId="8756"/>
    <cellStyle name="SAPBEXresItem 3 7 3 2" xfId="8755"/>
    <cellStyle name="SAPBEXresItem 3 7 3 2 2" xfId="8754"/>
    <cellStyle name="SAPBEXresItem 3 7 3 3" xfId="8753"/>
    <cellStyle name="SAPBEXresItem 3 7 4" xfId="8752"/>
    <cellStyle name="SAPBEXresItem 3 7 4 2" xfId="8751"/>
    <cellStyle name="SAPBEXresItem 3 7 5" xfId="8750"/>
    <cellStyle name="SAPBEXresItem 3 8" xfId="8749"/>
    <cellStyle name="SAPBEXresItem 3 8 2" xfId="8748"/>
    <cellStyle name="SAPBEXresItem 3 8 2 2" xfId="8747"/>
    <cellStyle name="SAPBEXresItem 3 8 2 2 2" xfId="8746"/>
    <cellStyle name="SAPBEXresItem 3 8 2 2 2 2" xfId="8745"/>
    <cellStyle name="SAPBEXresItem 3 8 2 2 3" xfId="8744"/>
    <cellStyle name="SAPBEXresItem 3 8 2 3" xfId="8743"/>
    <cellStyle name="SAPBEXresItem 3 8 2 3 2" xfId="8742"/>
    <cellStyle name="SAPBEXresItem 3 8 2 4" xfId="8741"/>
    <cellStyle name="SAPBEXresItem 3 8 3" xfId="8740"/>
    <cellStyle name="SAPBEXresItem 3 8 3 2" xfId="8739"/>
    <cellStyle name="SAPBEXresItem 3 8 4" xfId="8738"/>
    <cellStyle name="SAPBEXresItem 3 9" xfId="8737"/>
    <cellStyle name="SAPBEXresItem 3 9 2" xfId="8736"/>
    <cellStyle name="SAPBEXresItem 3 9 2 2" xfId="8735"/>
    <cellStyle name="SAPBEXresItem 3 9 2 2 2" xfId="8734"/>
    <cellStyle name="SAPBEXresItem 3 9 2 2 2 2" xfId="8733"/>
    <cellStyle name="SAPBEXresItem 3 9 2 2 3" xfId="8732"/>
    <cellStyle name="SAPBEXresItem 3 9 2 3" xfId="8731"/>
    <cellStyle name="SAPBEXresItem 3 9 2 3 2" xfId="8730"/>
    <cellStyle name="SAPBEXresItem 3 9 2 4" xfId="8729"/>
    <cellStyle name="SAPBEXresItem 3 9 3" xfId="8728"/>
    <cellStyle name="SAPBEXresItem 3 9 3 2" xfId="8727"/>
    <cellStyle name="SAPBEXresItem 3 9 3 2 2" xfId="8726"/>
    <cellStyle name="SAPBEXresItem 3 9 3 3" xfId="8725"/>
    <cellStyle name="SAPBEXresItem 3 9 4" xfId="8724"/>
    <cellStyle name="SAPBEXresItem 3 9 4 2" xfId="8723"/>
    <cellStyle name="SAPBEXresItem 3 9 5" xfId="8722"/>
    <cellStyle name="SAPBEXresItem 4" xfId="8721"/>
    <cellStyle name="SAPBEXresItem 4 2" xfId="8720"/>
    <cellStyle name="SAPBEXresItem 4 2 2" xfId="8719"/>
    <cellStyle name="SAPBEXresItem 4 2 2 2" xfId="8718"/>
    <cellStyle name="SAPBEXresItem 4 2 2 2 2" xfId="8717"/>
    <cellStyle name="SAPBEXresItem 4 2 2 2 2 2" xfId="8716"/>
    <cellStyle name="SAPBEXresItem 4 2 2 2 2 2 2" xfId="8715"/>
    <cellStyle name="SAPBEXresItem 4 2 2 2 2 3" xfId="8714"/>
    <cellStyle name="SAPBEXresItem 4 2 2 2 3" xfId="8713"/>
    <cellStyle name="SAPBEXresItem 4 2 2 2 3 2" xfId="8712"/>
    <cellStyle name="SAPBEXresItem 4 2 2 2 4" xfId="8711"/>
    <cellStyle name="SAPBEXresItem 4 2 2 3" xfId="8710"/>
    <cellStyle name="SAPBEXresItem 4 2 2 3 2" xfId="8709"/>
    <cellStyle name="SAPBEXresItem 4 2 3" xfId="8708"/>
    <cellStyle name="SAPBEXresItem 4 2 3 2" xfId="8707"/>
    <cellStyle name="SAPBEXresItem 4 2 3 2 2" xfId="8706"/>
    <cellStyle name="SAPBEXresItem 4 2 3 2 2 2" xfId="8705"/>
    <cellStyle name="SAPBEXresItem 4 2 3 2 2 2 2" xfId="8704"/>
    <cellStyle name="SAPBEXresItem 4 2 3 2 2 3" xfId="8703"/>
    <cellStyle name="SAPBEXresItem 4 2 3 2 3" xfId="8702"/>
    <cellStyle name="SAPBEXresItem 4 2 3 2 3 2" xfId="8701"/>
    <cellStyle name="SAPBEXresItem 4 2 3 2 4" xfId="8700"/>
    <cellStyle name="SAPBEXresItem 4 2 4" xfId="8699"/>
    <cellStyle name="SAPBEXresItem 4 2 4 2" xfId="8698"/>
    <cellStyle name="SAPBEXresItem 4 2 4 2 2" xfId="8697"/>
    <cellStyle name="SAPBEXresItem 4 2 4 2 2 2" xfId="8696"/>
    <cellStyle name="SAPBEXresItem 4 2 4 2 2 2 2" xfId="8695"/>
    <cellStyle name="SAPBEXresItem 4 2 4 2 2 3" xfId="8694"/>
    <cellStyle name="SAPBEXresItem 4 2 4 2 3" xfId="8693"/>
    <cellStyle name="SAPBEXresItem 4 2 4 2 3 2" xfId="8692"/>
    <cellStyle name="SAPBEXresItem 4 2 4 2 4" xfId="8691"/>
    <cellStyle name="SAPBEXresItem 4 2 4 3" xfId="8690"/>
    <cellStyle name="SAPBEXresItem 4 2 4 3 2" xfId="8689"/>
    <cellStyle name="SAPBEXresItem 4 2 4 4" xfId="8688"/>
    <cellStyle name="SAPBEXresItem 4 2 5" xfId="8687"/>
    <cellStyle name="SAPBEXresItem 4 2 5 2" xfId="8686"/>
    <cellStyle name="SAPBEXresItem 4 2 5 2 2" xfId="8685"/>
    <cellStyle name="SAPBEXresItem 4 2 5 2 2 2" xfId="8684"/>
    <cellStyle name="SAPBEXresItem 4 2 5 2 2 2 2" xfId="8683"/>
    <cellStyle name="SAPBEXresItem 4 2 5 2 2 3" xfId="8682"/>
    <cellStyle name="SAPBEXresItem 4 2 5 2 3" xfId="8681"/>
    <cellStyle name="SAPBEXresItem 4 2 5 2 3 2" xfId="8680"/>
    <cellStyle name="SAPBEXresItem 4 2 5 2 4" xfId="8679"/>
    <cellStyle name="SAPBEXresItem 4 2 5 3" xfId="8678"/>
    <cellStyle name="SAPBEXresItem 4 2 5 3 2" xfId="8677"/>
    <cellStyle name="SAPBEXresItem 4 2 5 3 2 2" xfId="8676"/>
    <cellStyle name="SAPBEXresItem 4 2 5 3 3" xfId="8675"/>
    <cellStyle name="SAPBEXresItem 4 2 5 4" xfId="8674"/>
    <cellStyle name="SAPBEXresItem 4 2 5 4 2" xfId="8673"/>
    <cellStyle name="SAPBEXresItem 4 2 5 5" xfId="8672"/>
    <cellStyle name="SAPBEXresItem 4 2 6" xfId="8671"/>
    <cellStyle name="SAPBEXresItem 4 2 6 2" xfId="8670"/>
    <cellStyle name="SAPBEXresItem 4 2 6 2 2" xfId="8669"/>
    <cellStyle name="SAPBEXresItem 4 2 6 2 2 2" xfId="8668"/>
    <cellStyle name="SAPBEXresItem 4 2 6 2 2 2 2" xfId="8667"/>
    <cellStyle name="SAPBEXresItem 4 2 6 2 2 3" xfId="8666"/>
    <cellStyle name="SAPBEXresItem 4 2 6 2 3" xfId="8665"/>
    <cellStyle name="SAPBEXresItem 4 2 6 2 3 2" xfId="8664"/>
    <cellStyle name="SAPBEXresItem 4 2 6 2 4" xfId="8663"/>
    <cellStyle name="SAPBEXresItem 4 2 6 3" xfId="8662"/>
    <cellStyle name="SAPBEXresItem 4 2 6 3 2" xfId="8661"/>
    <cellStyle name="SAPBEXresItem 4 2 6 4" xfId="8660"/>
    <cellStyle name="SAPBEXresItem 4 2 7" xfId="8659"/>
    <cellStyle name="SAPBEXresItem 4 2 7 2" xfId="8658"/>
    <cellStyle name="SAPBEXresItem 4 2 7 2 2" xfId="8657"/>
    <cellStyle name="SAPBEXresItem 4 2 7 2 2 2" xfId="8656"/>
    <cellStyle name="SAPBEXresItem 4 2 7 2 2 2 2" xfId="8655"/>
    <cellStyle name="SAPBEXresItem 4 2 7 2 2 3" xfId="8654"/>
    <cellStyle name="SAPBEXresItem 4 2 7 2 3" xfId="8653"/>
    <cellStyle name="SAPBEXresItem 4 2 7 2 3 2" xfId="8652"/>
    <cellStyle name="SAPBEXresItem 4 2 7 2 4" xfId="8651"/>
    <cellStyle name="SAPBEXresItem 4 2 7 3" xfId="8650"/>
    <cellStyle name="SAPBEXresItem 4 2 7 3 2" xfId="8649"/>
    <cellStyle name="SAPBEXresItem 4 2 7 3 2 2" xfId="8648"/>
    <cellStyle name="SAPBEXresItem 4 2 7 3 3" xfId="8647"/>
    <cellStyle name="SAPBEXresItem 4 2 7 4" xfId="8646"/>
    <cellStyle name="SAPBEXresItem 4 2 7 4 2" xfId="8645"/>
    <cellStyle name="SAPBEXresItem 4 2 7 5" xfId="8644"/>
    <cellStyle name="SAPBEXresItem 4 3" xfId="8643"/>
    <cellStyle name="SAPBEXresItem 4 3 2" xfId="8642"/>
    <cellStyle name="SAPBEXresItem 4 3 2 2" xfId="8641"/>
    <cellStyle name="SAPBEXresItem 4 3 2 2 2" xfId="8640"/>
    <cellStyle name="SAPBEXresItem 4 3 2 2 2 2" xfId="8639"/>
    <cellStyle name="SAPBEXresItem 4 3 2 2 3" xfId="8638"/>
    <cellStyle name="SAPBEXresItem 4 3 2 3" xfId="8637"/>
    <cellStyle name="SAPBEXresItem 4 3 2 3 2" xfId="8636"/>
    <cellStyle name="SAPBEXresItem 4 3 2 4" xfId="8635"/>
    <cellStyle name="SAPBEXresItem 4 3 3" xfId="8634"/>
    <cellStyle name="SAPBEXresItem 4 3 3 2" xfId="8633"/>
    <cellStyle name="SAPBEXresItem 4 4" xfId="8632"/>
    <cellStyle name="SAPBEXresItem 4 4 2" xfId="8631"/>
    <cellStyle name="SAPBEXresItem 4 4 2 2" xfId="8630"/>
    <cellStyle name="SAPBEXresItem 4 4 2 2 2" xfId="8629"/>
    <cellStyle name="SAPBEXresItem 4 4 2 2 2 2" xfId="8628"/>
    <cellStyle name="SAPBEXresItem 4 4 2 2 3" xfId="8627"/>
    <cellStyle name="SAPBEXresItem 4 4 2 3" xfId="8626"/>
    <cellStyle name="SAPBEXresItem 4 4 2 3 2" xfId="8625"/>
    <cellStyle name="SAPBEXresItem 4 4 2 4" xfId="8624"/>
    <cellStyle name="SAPBEXresItem 4 5" xfId="8623"/>
    <cellStyle name="SAPBEXresItem 4 5 2" xfId="8622"/>
    <cellStyle name="SAPBEXresItem 4 5 2 2" xfId="8621"/>
    <cellStyle name="SAPBEXresItem 4 5 2 2 2" xfId="8620"/>
    <cellStyle name="SAPBEXresItem 4 5 2 2 2 2" xfId="8619"/>
    <cellStyle name="SAPBEXresItem 4 5 2 2 3" xfId="8618"/>
    <cellStyle name="SAPBEXresItem 4 5 2 3" xfId="8617"/>
    <cellStyle name="SAPBEXresItem 4 5 2 3 2" xfId="8616"/>
    <cellStyle name="SAPBEXresItem 4 5 2 4" xfId="8615"/>
    <cellStyle name="SAPBEXresItem 4 5 3" xfId="8614"/>
    <cellStyle name="SAPBEXresItem 4 5 3 2" xfId="8613"/>
    <cellStyle name="SAPBEXresItem 4 5 4" xfId="8612"/>
    <cellStyle name="SAPBEXresItem 4 6" xfId="8611"/>
    <cellStyle name="SAPBEXresItem 4 6 2" xfId="8610"/>
    <cellStyle name="SAPBEXresItem 4 6 2 2" xfId="8609"/>
    <cellStyle name="SAPBEXresItem 4 6 2 2 2" xfId="8608"/>
    <cellStyle name="SAPBEXresItem 4 6 2 2 2 2" xfId="8607"/>
    <cellStyle name="SAPBEXresItem 4 6 2 2 3" xfId="8606"/>
    <cellStyle name="SAPBEXresItem 4 6 2 3" xfId="8605"/>
    <cellStyle name="SAPBEXresItem 4 6 2 3 2" xfId="8604"/>
    <cellStyle name="SAPBEXresItem 4 6 2 4" xfId="8603"/>
    <cellStyle name="SAPBEXresItem 4 6 3" xfId="8602"/>
    <cellStyle name="SAPBEXresItem 4 6 3 2" xfId="8601"/>
    <cellStyle name="SAPBEXresItem 4 6 3 2 2" xfId="8600"/>
    <cellStyle name="SAPBEXresItem 4 6 3 3" xfId="8599"/>
    <cellStyle name="SAPBEXresItem 4 6 4" xfId="8598"/>
    <cellStyle name="SAPBEXresItem 4 6 4 2" xfId="8597"/>
    <cellStyle name="SAPBEXresItem 4 6 5" xfId="8596"/>
    <cellStyle name="SAPBEXresItem 4 7" xfId="8595"/>
    <cellStyle name="SAPBEXresItem 4 7 2" xfId="8594"/>
    <cellStyle name="SAPBEXresItem 4 7 2 2" xfId="8593"/>
    <cellStyle name="SAPBEXresItem 4 7 2 2 2" xfId="8592"/>
    <cellStyle name="SAPBEXresItem 4 7 2 2 2 2" xfId="8591"/>
    <cellStyle name="SAPBEXresItem 4 7 2 2 3" xfId="8590"/>
    <cellStyle name="SAPBEXresItem 4 7 2 3" xfId="8589"/>
    <cellStyle name="SAPBEXresItem 4 7 2 3 2" xfId="8588"/>
    <cellStyle name="SAPBEXresItem 4 7 2 4" xfId="8587"/>
    <cellStyle name="SAPBEXresItem 4 7 3" xfId="8586"/>
    <cellStyle name="SAPBEXresItem 4 7 3 2" xfId="8585"/>
    <cellStyle name="SAPBEXresItem 4 7 4" xfId="8584"/>
    <cellStyle name="SAPBEXresItem 4 8" xfId="8583"/>
    <cellStyle name="SAPBEXresItem 4 8 2" xfId="8582"/>
    <cellStyle name="SAPBEXresItem 4 8 2 2" xfId="8581"/>
    <cellStyle name="SAPBEXresItem 4 8 2 2 2" xfId="8580"/>
    <cellStyle name="SAPBEXresItem 4 8 2 2 2 2" xfId="8579"/>
    <cellStyle name="SAPBEXresItem 4 8 2 2 3" xfId="8578"/>
    <cellStyle name="SAPBEXresItem 4 8 2 3" xfId="8577"/>
    <cellStyle name="SAPBEXresItem 4 8 2 3 2" xfId="8576"/>
    <cellStyle name="SAPBEXresItem 4 8 2 4" xfId="8575"/>
    <cellStyle name="SAPBEXresItem 4 8 3" xfId="8574"/>
    <cellStyle name="SAPBEXresItem 4 8 3 2" xfId="8573"/>
    <cellStyle name="SAPBEXresItem 4 8 3 2 2" xfId="8572"/>
    <cellStyle name="SAPBEXresItem 4 8 3 3" xfId="8571"/>
    <cellStyle name="SAPBEXresItem 4 8 4" xfId="8570"/>
    <cellStyle name="SAPBEXresItem 4 8 4 2" xfId="8569"/>
    <cellStyle name="SAPBEXresItem 4 8 5" xfId="8568"/>
    <cellStyle name="SAPBEXresItem 5" xfId="8567"/>
    <cellStyle name="SAPBEXresItem 5 2" xfId="8566"/>
    <cellStyle name="SAPBEXresItem 5 2 2" xfId="8565"/>
    <cellStyle name="SAPBEXresItem 5 2 2 2" xfId="8564"/>
    <cellStyle name="SAPBEXresItem 5 2 2 2 2" xfId="8563"/>
    <cellStyle name="SAPBEXresItem 5 2 2 2 2 2" xfId="8562"/>
    <cellStyle name="SAPBEXresItem 5 2 2 2 2 2 2" xfId="8561"/>
    <cellStyle name="SAPBEXresItem 5 2 2 2 2 3" xfId="8560"/>
    <cellStyle name="SAPBEXresItem 5 2 2 2 3" xfId="8559"/>
    <cellStyle name="SAPBEXresItem 5 2 2 2 3 2" xfId="8558"/>
    <cellStyle name="SAPBEXresItem 5 2 2 2 4" xfId="8557"/>
    <cellStyle name="SAPBEXresItem 5 2 2 3" xfId="8556"/>
    <cellStyle name="SAPBEXresItem 5 2 2 3 2" xfId="8555"/>
    <cellStyle name="SAPBEXresItem 5 2 3" xfId="8554"/>
    <cellStyle name="SAPBEXresItem 5 2 3 2" xfId="8553"/>
    <cellStyle name="SAPBEXresItem 5 2 3 2 2" xfId="8552"/>
    <cellStyle name="SAPBEXresItem 5 2 3 2 2 2" xfId="8551"/>
    <cellStyle name="SAPBEXresItem 5 2 3 2 2 2 2" xfId="8550"/>
    <cellStyle name="SAPBEXresItem 5 2 3 2 2 3" xfId="8549"/>
    <cellStyle name="SAPBEXresItem 5 2 3 2 3" xfId="8548"/>
    <cellStyle name="SAPBEXresItem 5 2 3 2 3 2" xfId="8547"/>
    <cellStyle name="SAPBEXresItem 5 2 3 2 4" xfId="8546"/>
    <cellStyle name="SAPBEXresItem 5 2 4" xfId="8545"/>
    <cellStyle name="SAPBEXresItem 5 2 4 2" xfId="8544"/>
    <cellStyle name="SAPBEXresItem 5 2 4 2 2" xfId="8543"/>
    <cellStyle name="SAPBEXresItem 5 2 4 2 2 2" xfId="8542"/>
    <cellStyle name="SAPBEXresItem 5 2 4 2 2 2 2" xfId="8541"/>
    <cellStyle name="SAPBEXresItem 5 2 4 2 2 3" xfId="8540"/>
    <cellStyle name="SAPBEXresItem 5 2 4 2 3" xfId="8539"/>
    <cellStyle name="SAPBEXresItem 5 2 4 2 3 2" xfId="8538"/>
    <cellStyle name="SAPBEXresItem 5 2 4 2 4" xfId="8537"/>
    <cellStyle name="SAPBEXresItem 5 2 4 3" xfId="8536"/>
    <cellStyle name="SAPBEXresItem 5 2 4 3 2" xfId="8535"/>
    <cellStyle name="SAPBEXresItem 5 2 4 4" xfId="8534"/>
    <cellStyle name="SAPBEXresItem 5 2 5" xfId="8533"/>
    <cellStyle name="SAPBEXresItem 5 2 5 2" xfId="8532"/>
    <cellStyle name="SAPBEXresItem 5 2 5 2 2" xfId="8531"/>
    <cellStyle name="SAPBEXresItem 5 2 5 2 2 2" xfId="8530"/>
    <cellStyle name="SAPBEXresItem 5 2 5 2 2 2 2" xfId="8529"/>
    <cellStyle name="SAPBEXresItem 5 2 5 2 2 3" xfId="8528"/>
    <cellStyle name="SAPBEXresItem 5 2 5 2 3" xfId="8527"/>
    <cellStyle name="SAPBEXresItem 5 2 5 2 3 2" xfId="8526"/>
    <cellStyle name="SAPBEXresItem 5 2 5 2 4" xfId="8525"/>
    <cellStyle name="SAPBEXresItem 5 2 5 3" xfId="8524"/>
    <cellStyle name="SAPBEXresItem 5 2 5 3 2" xfId="8523"/>
    <cellStyle name="SAPBEXresItem 5 2 5 3 2 2" xfId="8522"/>
    <cellStyle name="SAPBEXresItem 5 2 5 3 3" xfId="8521"/>
    <cellStyle name="SAPBEXresItem 5 2 5 4" xfId="8520"/>
    <cellStyle name="SAPBEXresItem 5 2 5 4 2" xfId="8519"/>
    <cellStyle name="SAPBEXresItem 5 2 5 5" xfId="8518"/>
    <cellStyle name="SAPBEXresItem 5 2 6" xfId="8517"/>
    <cellStyle name="SAPBEXresItem 5 2 6 2" xfId="8516"/>
    <cellStyle name="SAPBEXresItem 5 2 6 2 2" xfId="8515"/>
    <cellStyle name="SAPBEXresItem 5 2 6 2 2 2" xfId="8514"/>
    <cellStyle name="SAPBEXresItem 5 2 6 2 2 2 2" xfId="8513"/>
    <cellStyle name="SAPBEXresItem 5 2 6 2 2 3" xfId="8512"/>
    <cellStyle name="SAPBEXresItem 5 2 6 2 3" xfId="8511"/>
    <cellStyle name="SAPBEXresItem 5 2 6 2 3 2" xfId="8510"/>
    <cellStyle name="SAPBEXresItem 5 2 6 2 4" xfId="8509"/>
    <cellStyle name="SAPBEXresItem 5 2 6 3" xfId="8508"/>
    <cellStyle name="SAPBEXresItem 5 2 6 3 2" xfId="8507"/>
    <cellStyle name="SAPBEXresItem 5 2 6 4" xfId="8506"/>
    <cellStyle name="SAPBEXresItem 5 2 7" xfId="8505"/>
    <cellStyle name="SAPBEXresItem 5 2 7 2" xfId="8504"/>
    <cellStyle name="SAPBEXresItem 5 2 7 2 2" xfId="8503"/>
    <cellStyle name="SAPBEXresItem 5 2 7 2 2 2" xfId="8502"/>
    <cellStyle name="SAPBEXresItem 5 2 7 2 2 2 2" xfId="8501"/>
    <cellStyle name="SAPBEXresItem 5 2 7 2 2 3" xfId="8500"/>
    <cellStyle name="SAPBEXresItem 5 2 7 2 3" xfId="8499"/>
    <cellStyle name="SAPBEXresItem 5 2 7 2 3 2" xfId="8498"/>
    <cellStyle name="SAPBEXresItem 5 2 7 2 4" xfId="8497"/>
    <cellStyle name="SAPBEXresItem 5 2 7 3" xfId="8496"/>
    <cellStyle name="SAPBEXresItem 5 2 7 3 2" xfId="8495"/>
    <cellStyle name="SAPBEXresItem 5 2 7 3 2 2" xfId="8494"/>
    <cellStyle name="SAPBEXresItem 5 2 7 3 3" xfId="8493"/>
    <cellStyle name="SAPBEXresItem 5 2 7 4" xfId="8492"/>
    <cellStyle name="SAPBEXresItem 5 2 7 4 2" xfId="8491"/>
    <cellStyle name="SAPBEXresItem 5 2 7 5" xfId="8490"/>
    <cellStyle name="SAPBEXresItem 5 3" xfId="8489"/>
    <cellStyle name="SAPBEXresItem 5 3 2" xfId="8488"/>
    <cellStyle name="SAPBEXresItem 5 3 2 2" xfId="8487"/>
    <cellStyle name="SAPBEXresItem 5 3 2 2 2" xfId="8486"/>
    <cellStyle name="SAPBEXresItem 5 3 2 2 2 2" xfId="8485"/>
    <cellStyle name="SAPBEXresItem 5 3 2 2 3" xfId="8484"/>
    <cellStyle name="SAPBEXresItem 5 3 2 3" xfId="8483"/>
    <cellStyle name="SAPBEXresItem 5 3 2 3 2" xfId="8482"/>
    <cellStyle name="SAPBEXresItem 5 3 2 4" xfId="8481"/>
    <cellStyle name="SAPBEXresItem 5 3 3" xfId="8480"/>
    <cellStyle name="SAPBEXresItem 5 3 3 2" xfId="8479"/>
    <cellStyle name="SAPBEXresItem 5 4" xfId="8478"/>
    <cellStyle name="SAPBEXresItem 5 4 2" xfId="8477"/>
    <cellStyle name="SAPBEXresItem 5 4 2 2" xfId="8476"/>
    <cellStyle name="SAPBEXresItem 5 4 2 2 2" xfId="8475"/>
    <cellStyle name="SAPBEXresItem 5 4 2 2 2 2" xfId="8474"/>
    <cellStyle name="SAPBEXresItem 5 4 2 2 3" xfId="8473"/>
    <cellStyle name="SAPBEXresItem 5 4 2 3" xfId="8472"/>
    <cellStyle name="SAPBEXresItem 5 4 2 3 2" xfId="8471"/>
    <cellStyle name="SAPBEXresItem 5 4 2 4" xfId="8470"/>
    <cellStyle name="SAPBEXresItem 5 5" xfId="8469"/>
    <cellStyle name="SAPBEXresItem 5 5 2" xfId="8468"/>
    <cellStyle name="SAPBEXresItem 5 5 2 2" xfId="8467"/>
    <cellStyle name="SAPBEXresItem 5 5 2 2 2" xfId="8466"/>
    <cellStyle name="SAPBEXresItem 5 5 2 2 2 2" xfId="8465"/>
    <cellStyle name="SAPBEXresItem 5 5 2 2 3" xfId="8464"/>
    <cellStyle name="SAPBEXresItem 5 5 2 3" xfId="8463"/>
    <cellStyle name="SAPBEXresItem 5 5 2 3 2" xfId="8462"/>
    <cellStyle name="SAPBEXresItem 5 5 2 4" xfId="8461"/>
    <cellStyle name="SAPBEXresItem 5 5 3" xfId="8460"/>
    <cellStyle name="SAPBEXresItem 5 5 3 2" xfId="8459"/>
    <cellStyle name="SAPBEXresItem 5 5 4" xfId="8458"/>
    <cellStyle name="SAPBEXresItem 5 6" xfId="8457"/>
    <cellStyle name="SAPBEXresItem 5 6 2" xfId="8456"/>
    <cellStyle name="SAPBEXresItem 5 6 2 2" xfId="8455"/>
    <cellStyle name="SAPBEXresItem 5 6 2 2 2" xfId="8454"/>
    <cellStyle name="SAPBEXresItem 5 6 2 2 2 2" xfId="8453"/>
    <cellStyle name="SAPBEXresItem 5 6 2 2 3" xfId="8452"/>
    <cellStyle name="SAPBEXresItem 5 6 2 3" xfId="8451"/>
    <cellStyle name="SAPBEXresItem 5 6 2 3 2" xfId="8450"/>
    <cellStyle name="SAPBEXresItem 5 6 2 4" xfId="8449"/>
    <cellStyle name="SAPBEXresItem 5 6 3" xfId="8448"/>
    <cellStyle name="SAPBEXresItem 5 6 3 2" xfId="8447"/>
    <cellStyle name="SAPBEXresItem 5 6 3 2 2" xfId="8446"/>
    <cellStyle name="SAPBEXresItem 5 6 3 3" xfId="8445"/>
    <cellStyle name="SAPBEXresItem 5 6 4" xfId="8444"/>
    <cellStyle name="SAPBEXresItem 5 6 4 2" xfId="8443"/>
    <cellStyle name="SAPBEXresItem 5 6 5" xfId="8442"/>
    <cellStyle name="SAPBEXresItem 5 7" xfId="8441"/>
    <cellStyle name="SAPBEXresItem 5 7 2" xfId="8440"/>
    <cellStyle name="SAPBEXresItem 5 7 2 2" xfId="8439"/>
    <cellStyle name="SAPBEXresItem 5 7 2 2 2" xfId="8438"/>
    <cellStyle name="SAPBEXresItem 5 7 2 2 2 2" xfId="8437"/>
    <cellStyle name="SAPBEXresItem 5 7 2 2 3" xfId="8436"/>
    <cellStyle name="SAPBEXresItem 5 7 2 3" xfId="8435"/>
    <cellStyle name="SAPBEXresItem 5 7 2 3 2" xfId="8434"/>
    <cellStyle name="SAPBEXresItem 5 7 2 4" xfId="8433"/>
    <cellStyle name="SAPBEXresItem 5 7 3" xfId="8432"/>
    <cellStyle name="SAPBEXresItem 5 7 3 2" xfId="8431"/>
    <cellStyle name="SAPBEXresItem 5 7 4" xfId="8430"/>
    <cellStyle name="SAPBEXresItem 5 8" xfId="8429"/>
    <cellStyle name="SAPBEXresItem 5 8 2" xfId="8428"/>
    <cellStyle name="SAPBEXresItem 5 8 2 2" xfId="8427"/>
    <cellStyle name="SAPBEXresItem 5 8 2 2 2" xfId="8426"/>
    <cellStyle name="SAPBEXresItem 5 8 2 2 2 2" xfId="8425"/>
    <cellStyle name="SAPBEXresItem 5 8 2 2 3" xfId="8424"/>
    <cellStyle name="SAPBEXresItem 5 8 2 3" xfId="8423"/>
    <cellStyle name="SAPBEXresItem 5 8 2 3 2" xfId="8422"/>
    <cellStyle name="SAPBEXresItem 5 8 2 4" xfId="8421"/>
    <cellStyle name="SAPBEXresItem 5 8 3" xfId="8420"/>
    <cellStyle name="SAPBEXresItem 5 8 3 2" xfId="8419"/>
    <cellStyle name="SAPBEXresItem 5 8 3 2 2" xfId="8418"/>
    <cellStyle name="SAPBEXresItem 5 8 3 3" xfId="8417"/>
    <cellStyle name="SAPBEXresItem 5 8 4" xfId="8416"/>
    <cellStyle name="SAPBEXresItem 5 8 4 2" xfId="8415"/>
    <cellStyle name="SAPBEXresItem 5 8 5" xfId="8414"/>
    <cellStyle name="SAPBEXresItem 6" xfId="8413"/>
    <cellStyle name="SAPBEXresItem 6 2" xfId="8412"/>
    <cellStyle name="SAPBEXresItem 6 2 2" xfId="8411"/>
    <cellStyle name="SAPBEXresItem 6 2 2 2" xfId="8410"/>
    <cellStyle name="SAPBEXresItem 6 2 2 2 2" xfId="8409"/>
    <cellStyle name="SAPBEXresItem 6 2 2 2 2 2" xfId="8408"/>
    <cellStyle name="SAPBEXresItem 6 2 2 2 3" xfId="8407"/>
    <cellStyle name="SAPBEXresItem 6 2 2 3" xfId="8406"/>
    <cellStyle name="SAPBEXresItem 6 2 2 3 2" xfId="8405"/>
    <cellStyle name="SAPBEXresItem 6 2 2 4" xfId="8404"/>
    <cellStyle name="SAPBEXresItem 6 2 3" xfId="8403"/>
    <cellStyle name="SAPBEXresItem 6 2 3 2" xfId="8402"/>
    <cellStyle name="SAPBEXresItem 6 2 4" xfId="8401"/>
    <cellStyle name="SAPBEXresItem 6 3" xfId="8400"/>
    <cellStyle name="SAPBEXresItem 6 3 2" xfId="8399"/>
    <cellStyle name="SAPBEXresItem 6 3 2 2" xfId="8398"/>
    <cellStyle name="SAPBEXresItem 6 3 2 2 2" xfId="8397"/>
    <cellStyle name="SAPBEXresItem 6 3 2 2 2 2" xfId="8396"/>
    <cellStyle name="SAPBEXresItem 6 3 2 2 3" xfId="8395"/>
    <cellStyle name="SAPBEXresItem 6 3 2 3" xfId="8394"/>
    <cellStyle name="SAPBEXresItem 6 3 2 3 2" xfId="8393"/>
    <cellStyle name="SAPBEXresItem 6 3 2 4" xfId="8392"/>
    <cellStyle name="SAPBEXresItem 6 3 3" xfId="8391"/>
    <cellStyle name="SAPBEXresItem 6 3 3 2" xfId="8390"/>
    <cellStyle name="SAPBEXresItem 6 3 3 2 2" xfId="8389"/>
    <cellStyle name="SAPBEXresItem 6 3 3 3" xfId="8388"/>
    <cellStyle name="SAPBEXresItem 6 3 4" xfId="8387"/>
    <cellStyle name="SAPBEXresItem 6 3 4 2" xfId="8386"/>
    <cellStyle name="SAPBEXresItem 6 3 5" xfId="8385"/>
    <cellStyle name="SAPBEXresItem 6 4" xfId="8384"/>
    <cellStyle name="SAPBEXresItem 6 4 2" xfId="8383"/>
    <cellStyle name="SAPBEXresItem 6 4 2 2" xfId="8382"/>
    <cellStyle name="SAPBEXresItem 6 4 2 2 2" xfId="8381"/>
    <cellStyle name="SAPBEXresItem 6 4 2 2 2 2" xfId="8380"/>
    <cellStyle name="SAPBEXresItem 6 4 2 2 3" xfId="8379"/>
    <cellStyle name="SAPBEXresItem 6 4 2 3" xfId="8378"/>
    <cellStyle name="SAPBEXresItem 6 4 2 3 2" xfId="8377"/>
    <cellStyle name="SAPBEXresItem 6 4 2 4" xfId="8376"/>
    <cellStyle name="SAPBEXresItem 6 4 3" xfId="8375"/>
    <cellStyle name="SAPBEXresItem 6 4 3 2" xfId="8374"/>
    <cellStyle name="SAPBEXresItem 6 4 4" xfId="8373"/>
    <cellStyle name="SAPBEXresItem 6 5" xfId="8372"/>
    <cellStyle name="SAPBEXresItem 6 5 2" xfId="8371"/>
    <cellStyle name="SAPBEXresItem 6 5 2 2" xfId="8370"/>
    <cellStyle name="SAPBEXresItem 6 5 2 2 2" xfId="8369"/>
    <cellStyle name="SAPBEXresItem 6 5 2 2 2 2" xfId="8368"/>
    <cellStyle name="SAPBEXresItem 6 5 2 2 3" xfId="8367"/>
    <cellStyle name="SAPBEXresItem 6 5 2 3" xfId="8366"/>
    <cellStyle name="SAPBEXresItem 6 5 2 3 2" xfId="8365"/>
    <cellStyle name="SAPBEXresItem 6 5 2 4" xfId="8364"/>
    <cellStyle name="SAPBEXresItem 6 5 3" xfId="8363"/>
    <cellStyle name="SAPBEXresItem 6 5 3 2" xfId="8362"/>
    <cellStyle name="SAPBEXresItem 6 5 3 2 2" xfId="8361"/>
    <cellStyle name="SAPBEXresItem 6 5 3 3" xfId="8360"/>
    <cellStyle name="SAPBEXresItem 6 5 4" xfId="8359"/>
    <cellStyle name="SAPBEXresItem 6 5 4 2" xfId="8358"/>
    <cellStyle name="SAPBEXresItem 6 5 5" xfId="8357"/>
    <cellStyle name="SAPBEXresItem 6 6" xfId="8356"/>
    <cellStyle name="SAPBEXresItem 6 6 2" xfId="8355"/>
    <cellStyle name="SAPBEXresItem 7" xfId="8354"/>
    <cellStyle name="SAPBEXresItem 7 2" xfId="8353"/>
    <cellStyle name="SAPBEXresItem 7 2 2" xfId="8352"/>
    <cellStyle name="SAPBEXresItem 7 2 2 2" xfId="8351"/>
    <cellStyle name="SAPBEXresItem 7 2 2 2 2" xfId="8350"/>
    <cellStyle name="SAPBEXresItem 7 2 2 3" xfId="8349"/>
    <cellStyle name="SAPBEXresItem 7 2 3" xfId="8348"/>
    <cellStyle name="SAPBEXresItem 7 2 3 2" xfId="8347"/>
    <cellStyle name="SAPBEXresItem 7 2 4" xfId="8346"/>
    <cellStyle name="SAPBEXresItem 8" xfId="8345"/>
    <cellStyle name="SAPBEXresItem 8 2" xfId="8344"/>
    <cellStyle name="SAPBEXresItem 8 2 2" xfId="8343"/>
    <cellStyle name="SAPBEXresItem 8 2 2 2" xfId="8342"/>
    <cellStyle name="SAPBEXresItem 8 2 2 2 2" xfId="8341"/>
    <cellStyle name="SAPBEXresItem 8 2 2 3" xfId="8340"/>
    <cellStyle name="SAPBEXresItem 8 2 3" xfId="8339"/>
    <cellStyle name="SAPBEXresItem 8 2 3 2" xfId="8338"/>
    <cellStyle name="SAPBEXresItem 8 2 4" xfId="8337"/>
    <cellStyle name="SAPBEXresItem 8 3" xfId="8336"/>
    <cellStyle name="SAPBEXresItem 8 3 2" xfId="8335"/>
    <cellStyle name="SAPBEXresItem 8 3 2 2" xfId="8334"/>
    <cellStyle name="SAPBEXresItem 8 3 3" xfId="8333"/>
    <cellStyle name="SAPBEXresItem 8 4" xfId="8332"/>
    <cellStyle name="SAPBEXresItem 8 4 2" xfId="8331"/>
    <cellStyle name="SAPBEXresItem 8 5" xfId="8330"/>
    <cellStyle name="SAPBEXresItemX" xfId="8329"/>
    <cellStyle name="SAPBEXresItemX 2" xfId="8328"/>
    <cellStyle name="SAPBEXresItemX 2 2" xfId="8327"/>
    <cellStyle name="SAPBEXresItemX 2 2 2" xfId="8326"/>
    <cellStyle name="SAPBEXresItemX 2 2 2 2" xfId="8325"/>
    <cellStyle name="SAPBEXresItemX 2 2 2 2 2" xfId="8324"/>
    <cellStyle name="SAPBEXresItemX 2 2 2 2 2 2" xfId="8323"/>
    <cellStyle name="SAPBEXresItemX 2 2 2 2 2 2 2" xfId="8322"/>
    <cellStyle name="SAPBEXresItemX 2 2 2 2 2 2 2 2" xfId="8321"/>
    <cellStyle name="SAPBEXresItemX 2 2 2 2 2 2 2 2 2" xfId="8320"/>
    <cellStyle name="SAPBEXresItemX 2 2 2 2 2 2 2 3" xfId="8319"/>
    <cellStyle name="SAPBEXresItemX 2 2 2 2 2 2 3" xfId="8318"/>
    <cellStyle name="SAPBEXresItemX 2 2 2 2 2 2 3 2" xfId="8317"/>
    <cellStyle name="SAPBEXresItemX 2 2 2 2 2 2 4" xfId="8316"/>
    <cellStyle name="SAPBEXresItemX 2 2 2 2 2 3" xfId="8315"/>
    <cellStyle name="SAPBEXresItemX 2 2 2 2 2 3 2" xfId="8314"/>
    <cellStyle name="SAPBEXresItemX 2 2 2 2 3" xfId="8313"/>
    <cellStyle name="SAPBEXresItemX 2 2 2 2 3 2" xfId="8312"/>
    <cellStyle name="SAPBEXresItemX 2 2 2 2 3 2 2" xfId="8311"/>
    <cellStyle name="SAPBEXresItemX 2 2 2 2 3 2 2 2" xfId="8310"/>
    <cellStyle name="SAPBEXresItemX 2 2 2 2 3 2 2 2 2" xfId="8309"/>
    <cellStyle name="SAPBEXresItemX 2 2 2 2 3 2 2 3" xfId="8308"/>
    <cellStyle name="SAPBEXresItemX 2 2 2 2 3 2 3" xfId="8307"/>
    <cellStyle name="SAPBEXresItemX 2 2 2 2 3 2 3 2" xfId="8306"/>
    <cellStyle name="SAPBEXresItemX 2 2 2 2 3 2 4" xfId="8305"/>
    <cellStyle name="SAPBEXresItemX 2 2 2 2 4" xfId="8304"/>
    <cellStyle name="SAPBEXresItemX 2 2 2 2 4 2" xfId="8303"/>
    <cellStyle name="SAPBEXresItemX 2 2 2 2 4 2 2" xfId="8302"/>
    <cellStyle name="SAPBEXresItemX 2 2 2 2 4 2 2 2" xfId="8301"/>
    <cellStyle name="SAPBEXresItemX 2 2 2 2 4 2 2 2 2" xfId="8300"/>
    <cellStyle name="SAPBEXresItemX 2 2 2 2 4 2 2 3" xfId="8299"/>
    <cellStyle name="SAPBEXresItemX 2 2 2 2 4 2 3" xfId="8298"/>
    <cellStyle name="SAPBEXresItemX 2 2 2 2 4 2 3 2" xfId="8297"/>
    <cellStyle name="SAPBEXresItemX 2 2 2 2 4 2 4" xfId="8296"/>
    <cellStyle name="SAPBEXresItemX 2 2 2 2 4 3" xfId="8295"/>
    <cellStyle name="SAPBEXresItemX 2 2 2 2 4 3 2" xfId="8294"/>
    <cellStyle name="SAPBEXresItemX 2 2 2 2 4 4" xfId="8293"/>
    <cellStyle name="SAPBEXresItemX 2 2 2 2 5" xfId="8292"/>
    <cellStyle name="SAPBEXresItemX 2 2 2 2 5 2" xfId="8291"/>
    <cellStyle name="SAPBEXresItemX 2 2 2 2 5 2 2" xfId="8290"/>
    <cellStyle name="SAPBEXresItemX 2 2 2 2 5 2 2 2" xfId="8289"/>
    <cellStyle name="SAPBEXresItemX 2 2 2 2 5 2 2 2 2" xfId="8288"/>
    <cellStyle name="SAPBEXresItemX 2 2 2 2 5 2 2 3" xfId="8287"/>
    <cellStyle name="SAPBEXresItemX 2 2 2 2 5 2 3" xfId="8286"/>
    <cellStyle name="SAPBEXresItemX 2 2 2 2 5 2 3 2" xfId="8285"/>
    <cellStyle name="SAPBEXresItemX 2 2 2 2 5 2 4" xfId="8284"/>
    <cellStyle name="SAPBEXresItemX 2 2 2 2 5 3" xfId="8283"/>
    <cellStyle name="SAPBEXresItemX 2 2 2 2 5 3 2" xfId="8282"/>
    <cellStyle name="SAPBEXresItemX 2 2 2 2 5 3 2 2" xfId="8281"/>
    <cellStyle name="SAPBEXresItemX 2 2 2 2 5 3 3" xfId="8280"/>
    <cellStyle name="SAPBEXresItemX 2 2 2 2 5 4" xfId="8279"/>
    <cellStyle name="SAPBEXresItemX 2 2 2 2 5 4 2" xfId="8278"/>
    <cellStyle name="SAPBEXresItemX 2 2 2 2 5 5" xfId="8277"/>
    <cellStyle name="SAPBEXresItemX 2 2 2 2 6" xfId="8276"/>
    <cellStyle name="SAPBEXresItemX 2 2 2 2 6 2" xfId="8275"/>
    <cellStyle name="SAPBEXresItemX 2 2 2 2 6 2 2" xfId="8274"/>
    <cellStyle name="SAPBEXresItemX 2 2 2 2 6 2 2 2" xfId="8273"/>
    <cellStyle name="SAPBEXresItemX 2 2 2 2 6 2 2 2 2" xfId="8272"/>
    <cellStyle name="SAPBEXresItemX 2 2 2 2 6 2 2 3" xfId="8271"/>
    <cellStyle name="SAPBEXresItemX 2 2 2 2 6 2 3" xfId="8270"/>
    <cellStyle name="SAPBEXresItemX 2 2 2 2 6 2 3 2" xfId="8269"/>
    <cellStyle name="SAPBEXresItemX 2 2 2 2 6 2 4" xfId="8268"/>
    <cellStyle name="SAPBEXresItemX 2 2 2 2 6 3" xfId="8267"/>
    <cellStyle name="SAPBEXresItemX 2 2 2 2 6 3 2" xfId="8266"/>
    <cellStyle name="SAPBEXresItemX 2 2 2 2 6 4" xfId="8265"/>
    <cellStyle name="SAPBEXresItemX 2 2 2 2 7" xfId="8264"/>
    <cellStyle name="SAPBEXresItemX 2 2 2 2 7 2" xfId="8263"/>
    <cellStyle name="SAPBEXresItemX 2 2 2 2 7 2 2" xfId="8262"/>
    <cellStyle name="SAPBEXresItemX 2 2 2 2 7 2 2 2" xfId="8261"/>
    <cellStyle name="SAPBEXresItemX 2 2 2 2 7 2 2 2 2" xfId="8260"/>
    <cellStyle name="SAPBEXresItemX 2 2 2 2 7 2 2 3" xfId="8259"/>
    <cellStyle name="SAPBEXresItemX 2 2 2 2 7 2 3" xfId="8258"/>
    <cellStyle name="SAPBEXresItemX 2 2 2 2 7 2 3 2" xfId="8257"/>
    <cellStyle name="SAPBEXresItemX 2 2 2 2 7 2 4" xfId="8256"/>
    <cellStyle name="SAPBEXresItemX 2 2 2 2 7 3" xfId="8255"/>
    <cellStyle name="SAPBEXresItemX 2 2 2 2 7 3 2" xfId="8254"/>
    <cellStyle name="SAPBEXresItemX 2 2 2 2 7 3 2 2" xfId="8253"/>
    <cellStyle name="SAPBEXresItemX 2 2 2 2 7 3 3" xfId="8252"/>
    <cellStyle name="SAPBEXresItemX 2 2 2 2 7 4" xfId="8251"/>
    <cellStyle name="SAPBEXresItemX 2 2 2 2 7 4 2" xfId="8250"/>
    <cellStyle name="SAPBEXresItemX 2 2 2 2 7 5" xfId="8249"/>
    <cellStyle name="SAPBEXresItemX 2 2 2 3" xfId="8248"/>
    <cellStyle name="SAPBEXresItemX 2 2 2 3 2" xfId="8247"/>
    <cellStyle name="SAPBEXresItemX 2 2 2 3 2 2" xfId="8246"/>
    <cellStyle name="SAPBEXresItemX 2 2 2 3 2 2 2" xfId="8245"/>
    <cellStyle name="SAPBEXresItemX 2 2 2 3 2 2 2 2" xfId="8244"/>
    <cellStyle name="SAPBEXresItemX 2 2 2 3 2 2 3" xfId="8243"/>
    <cellStyle name="SAPBEXresItemX 2 2 2 3 2 3" xfId="8242"/>
    <cellStyle name="SAPBEXresItemX 2 2 2 3 2 3 2" xfId="8241"/>
    <cellStyle name="SAPBEXresItemX 2 2 2 3 2 4" xfId="8240"/>
    <cellStyle name="SAPBEXresItemX 2 2 2 3 3" xfId="8239"/>
    <cellStyle name="SAPBEXresItemX 2 2 2 3 3 2" xfId="8238"/>
    <cellStyle name="SAPBEXresItemX 2 2 2 4" xfId="8237"/>
    <cellStyle name="SAPBEXresItemX 2 2 2 4 2" xfId="8236"/>
    <cellStyle name="SAPBEXresItemX 2 2 2 4 2 2" xfId="8235"/>
    <cellStyle name="SAPBEXresItemX 2 2 2 4 2 2 2" xfId="8234"/>
    <cellStyle name="SAPBEXresItemX 2 2 2 4 2 2 2 2" xfId="8233"/>
    <cellStyle name="SAPBEXresItemX 2 2 2 4 2 2 3" xfId="8232"/>
    <cellStyle name="SAPBEXresItemX 2 2 2 4 2 3" xfId="8231"/>
    <cellStyle name="SAPBEXresItemX 2 2 2 4 2 3 2" xfId="8230"/>
    <cellStyle name="SAPBEXresItemX 2 2 2 4 2 4" xfId="8229"/>
    <cellStyle name="SAPBEXresItemX 2 2 2 5" xfId="8228"/>
    <cellStyle name="SAPBEXresItemX 2 2 2 5 2" xfId="8227"/>
    <cellStyle name="SAPBEXresItemX 2 2 2 5 2 2" xfId="8226"/>
    <cellStyle name="SAPBEXresItemX 2 2 2 5 2 2 2" xfId="8225"/>
    <cellStyle name="SAPBEXresItemX 2 2 2 5 2 2 2 2" xfId="8224"/>
    <cellStyle name="SAPBEXresItemX 2 2 2 5 2 2 3" xfId="8223"/>
    <cellStyle name="SAPBEXresItemX 2 2 2 5 2 3" xfId="8222"/>
    <cellStyle name="SAPBEXresItemX 2 2 2 5 2 3 2" xfId="8221"/>
    <cellStyle name="SAPBEXresItemX 2 2 2 5 2 4" xfId="8220"/>
    <cellStyle name="SAPBEXresItemX 2 2 2 5 3" xfId="8219"/>
    <cellStyle name="SAPBEXresItemX 2 2 2 5 3 2" xfId="8218"/>
    <cellStyle name="SAPBEXresItemX 2 2 2 5 4" xfId="8217"/>
    <cellStyle name="SAPBEXresItemX 2 2 2 6" xfId="8216"/>
    <cellStyle name="SAPBEXresItemX 2 2 2 6 2" xfId="8215"/>
    <cellStyle name="SAPBEXresItemX 2 2 2 6 2 2" xfId="8214"/>
    <cellStyle name="SAPBEXresItemX 2 2 2 6 2 2 2" xfId="8213"/>
    <cellStyle name="SAPBEXresItemX 2 2 2 6 2 2 2 2" xfId="8212"/>
    <cellStyle name="SAPBEXresItemX 2 2 2 6 2 2 3" xfId="8211"/>
    <cellStyle name="SAPBEXresItemX 2 2 2 6 2 3" xfId="8210"/>
    <cellStyle name="SAPBEXresItemX 2 2 2 6 2 3 2" xfId="8209"/>
    <cellStyle name="SAPBEXresItemX 2 2 2 6 2 4" xfId="8208"/>
    <cellStyle name="SAPBEXresItemX 2 2 2 6 3" xfId="8207"/>
    <cellStyle name="SAPBEXresItemX 2 2 2 6 3 2" xfId="8206"/>
    <cellStyle name="SAPBEXresItemX 2 2 2 6 3 2 2" xfId="8205"/>
    <cellStyle name="SAPBEXresItemX 2 2 2 6 3 3" xfId="8204"/>
    <cellStyle name="SAPBEXresItemX 2 2 2 6 4" xfId="8203"/>
    <cellStyle name="SAPBEXresItemX 2 2 2 6 4 2" xfId="8202"/>
    <cellStyle name="SAPBEXresItemX 2 2 2 6 5" xfId="8201"/>
    <cellStyle name="SAPBEXresItemX 2 2 2 7" xfId="8200"/>
    <cellStyle name="SAPBEXresItemX 2 2 2 7 2" xfId="8199"/>
    <cellStyle name="SAPBEXresItemX 2 2 2 7 2 2" xfId="8198"/>
    <cellStyle name="SAPBEXresItemX 2 2 2 7 2 2 2" xfId="8197"/>
    <cellStyle name="SAPBEXresItemX 2 2 2 7 2 2 2 2" xfId="8196"/>
    <cellStyle name="SAPBEXresItemX 2 2 2 7 2 2 3" xfId="8195"/>
    <cellStyle name="SAPBEXresItemX 2 2 2 7 2 3" xfId="8194"/>
    <cellStyle name="SAPBEXresItemX 2 2 2 7 2 3 2" xfId="8193"/>
    <cellStyle name="SAPBEXresItemX 2 2 2 7 2 4" xfId="8192"/>
    <cellStyle name="SAPBEXresItemX 2 2 2 7 3" xfId="8191"/>
    <cellStyle name="SAPBEXresItemX 2 2 2 7 3 2" xfId="8190"/>
    <cellStyle name="SAPBEXresItemX 2 2 2 7 4" xfId="8189"/>
    <cellStyle name="SAPBEXresItemX 2 2 2 8" xfId="8188"/>
    <cellStyle name="SAPBEXresItemX 2 2 2 8 2" xfId="8187"/>
    <cellStyle name="SAPBEXresItemX 2 2 2 8 2 2" xfId="8186"/>
    <cellStyle name="SAPBEXresItemX 2 2 2 8 2 2 2" xfId="8185"/>
    <cellStyle name="SAPBEXresItemX 2 2 2 8 2 2 2 2" xfId="8184"/>
    <cellStyle name="SAPBEXresItemX 2 2 2 8 2 2 3" xfId="8183"/>
    <cellStyle name="SAPBEXresItemX 2 2 2 8 2 3" xfId="8182"/>
    <cellStyle name="SAPBEXresItemX 2 2 2 8 2 3 2" xfId="8181"/>
    <cellStyle name="SAPBEXresItemX 2 2 2 8 2 4" xfId="8180"/>
    <cellStyle name="SAPBEXresItemX 2 2 2 8 3" xfId="8179"/>
    <cellStyle name="SAPBEXresItemX 2 2 2 8 3 2" xfId="8178"/>
    <cellStyle name="SAPBEXresItemX 2 2 2 8 3 2 2" xfId="8177"/>
    <cellStyle name="SAPBEXresItemX 2 2 2 8 3 3" xfId="8176"/>
    <cellStyle name="SAPBEXresItemX 2 2 2 8 4" xfId="8175"/>
    <cellStyle name="SAPBEXresItemX 2 2 2 8 4 2" xfId="8174"/>
    <cellStyle name="SAPBEXresItemX 2 2 2 8 5" xfId="8173"/>
    <cellStyle name="SAPBEXresItemX 2 2 3" xfId="8172"/>
    <cellStyle name="SAPBEXresItemX 2 2 3 2" xfId="8171"/>
    <cellStyle name="SAPBEXresItemX 2 2 3 2 2" xfId="8170"/>
    <cellStyle name="SAPBEXresItemX 2 2 3 2 2 2" xfId="8169"/>
    <cellStyle name="SAPBEXresItemX 2 2 3 2 2 2 2" xfId="8168"/>
    <cellStyle name="SAPBEXresItemX 2 2 3 2 2 2 2 2" xfId="8167"/>
    <cellStyle name="SAPBEXresItemX 2 2 3 2 2 2 3" xfId="8166"/>
    <cellStyle name="SAPBEXresItemX 2 2 3 2 2 3" xfId="8165"/>
    <cellStyle name="SAPBEXresItemX 2 2 3 2 2 3 2" xfId="8164"/>
    <cellStyle name="SAPBEXresItemX 2 2 3 2 2 4" xfId="8163"/>
    <cellStyle name="SAPBEXresItemX 2 2 3 2 3" xfId="8162"/>
    <cellStyle name="SAPBEXresItemX 2 2 3 2 3 2" xfId="8161"/>
    <cellStyle name="SAPBEXresItemX 2 2 3 3" xfId="8160"/>
    <cellStyle name="SAPBEXresItemX 2 2 3 3 2" xfId="8159"/>
    <cellStyle name="SAPBEXresItemX 2 2 3 3 2 2" xfId="8158"/>
    <cellStyle name="SAPBEXresItemX 2 2 3 3 2 2 2" xfId="8157"/>
    <cellStyle name="SAPBEXresItemX 2 2 3 3 2 2 2 2" xfId="8156"/>
    <cellStyle name="SAPBEXresItemX 2 2 3 3 2 2 3" xfId="8155"/>
    <cellStyle name="SAPBEXresItemX 2 2 3 3 2 3" xfId="8154"/>
    <cellStyle name="SAPBEXresItemX 2 2 3 3 2 3 2" xfId="8153"/>
    <cellStyle name="SAPBEXresItemX 2 2 3 3 2 4" xfId="8152"/>
    <cellStyle name="SAPBEXresItemX 2 2 3 4" xfId="8151"/>
    <cellStyle name="SAPBEXresItemX 2 2 3 4 2" xfId="8150"/>
    <cellStyle name="SAPBEXresItemX 2 2 3 4 2 2" xfId="8149"/>
    <cellStyle name="SAPBEXresItemX 2 2 3 4 2 2 2" xfId="8148"/>
    <cellStyle name="SAPBEXresItemX 2 2 3 4 2 2 2 2" xfId="8147"/>
    <cellStyle name="SAPBEXresItemX 2 2 3 4 2 2 3" xfId="8146"/>
    <cellStyle name="SAPBEXresItemX 2 2 3 4 2 3" xfId="8145"/>
    <cellStyle name="SAPBEXresItemX 2 2 3 4 2 3 2" xfId="8144"/>
    <cellStyle name="SAPBEXresItemX 2 2 3 4 2 4" xfId="8143"/>
    <cellStyle name="SAPBEXresItemX 2 2 3 4 3" xfId="8142"/>
    <cellStyle name="SAPBEXresItemX 2 2 3 4 3 2" xfId="8141"/>
    <cellStyle name="SAPBEXresItemX 2 2 3 4 4" xfId="8140"/>
    <cellStyle name="SAPBEXresItemX 2 2 3 5" xfId="8139"/>
    <cellStyle name="SAPBEXresItemX 2 2 3 5 2" xfId="8138"/>
    <cellStyle name="SAPBEXresItemX 2 2 3 5 2 2" xfId="8137"/>
    <cellStyle name="SAPBEXresItemX 2 2 3 5 2 2 2" xfId="8136"/>
    <cellStyle name="SAPBEXresItemX 2 2 3 5 2 2 2 2" xfId="8135"/>
    <cellStyle name="SAPBEXresItemX 2 2 3 5 2 2 3" xfId="8134"/>
    <cellStyle name="SAPBEXresItemX 2 2 3 5 2 3" xfId="8133"/>
    <cellStyle name="SAPBEXresItemX 2 2 3 5 2 3 2" xfId="8132"/>
    <cellStyle name="SAPBEXresItemX 2 2 3 5 2 4" xfId="8131"/>
    <cellStyle name="SAPBEXresItemX 2 2 3 5 3" xfId="8130"/>
    <cellStyle name="SAPBEXresItemX 2 2 3 5 3 2" xfId="8129"/>
    <cellStyle name="SAPBEXresItemX 2 2 3 5 3 2 2" xfId="8128"/>
    <cellStyle name="SAPBEXresItemX 2 2 3 5 3 3" xfId="8127"/>
    <cellStyle name="SAPBEXresItemX 2 2 3 5 4" xfId="8126"/>
    <cellStyle name="SAPBEXresItemX 2 2 3 5 4 2" xfId="8125"/>
    <cellStyle name="SAPBEXresItemX 2 2 3 5 5" xfId="8124"/>
    <cellStyle name="SAPBEXresItemX 2 2 3 6" xfId="8123"/>
    <cellStyle name="SAPBEXresItemX 2 2 3 6 2" xfId="8122"/>
    <cellStyle name="SAPBEXresItemX 2 2 3 6 2 2" xfId="8121"/>
    <cellStyle name="SAPBEXresItemX 2 2 3 6 2 2 2" xfId="8120"/>
    <cellStyle name="SAPBEXresItemX 2 2 3 6 2 2 2 2" xfId="8119"/>
    <cellStyle name="SAPBEXresItemX 2 2 3 6 2 2 3" xfId="8118"/>
    <cellStyle name="SAPBEXresItemX 2 2 3 6 2 3" xfId="8117"/>
    <cellStyle name="SAPBEXresItemX 2 2 3 6 2 3 2" xfId="8116"/>
    <cellStyle name="SAPBEXresItemX 2 2 3 6 2 4" xfId="8115"/>
    <cellStyle name="SAPBEXresItemX 2 2 3 6 3" xfId="8114"/>
    <cellStyle name="SAPBEXresItemX 2 2 3 6 3 2" xfId="8113"/>
    <cellStyle name="SAPBEXresItemX 2 2 3 6 4" xfId="8112"/>
    <cellStyle name="SAPBEXresItemX 2 2 3 7" xfId="8111"/>
    <cellStyle name="SAPBEXresItemX 2 2 3 7 2" xfId="8110"/>
    <cellStyle name="SAPBEXresItemX 2 2 3 7 2 2" xfId="8109"/>
    <cellStyle name="SAPBEXresItemX 2 2 3 7 2 2 2" xfId="8108"/>
    <cellStyle name="SAPBEXresItemX 2 2 3 7 2 2 2 2" xfId="8107"/>
    <cellStyle name="SAPBEXresItemX 2 2 3 7 2 2 3" xfId="8106"/>
    <cellStyle name="SAPBEXresItemX 2 2 3 7 2 3" xfId="8105"/>
    <cellStyle name="SAPBEXresItemX 2 2 3 7 2 3 2" xfId="8104"/>
    <cellStyle name="SAPBEXresItemX 2 2 3 7 2 4" xfId="8103"/>
    <cellStyle name="SAPBEXresItemX 2 2 3 7 3" xfId="8102"/>
    <cellStyle name="SAPBEXresItemX 2 2 3 7 3 2" xfId="8101"/>
    <cellStyle name="SAPBEXresItemX 2 2 3 7 3 2 2" xfId="8100"/>
    <cellStyle name="SAPBEXresItemX 2 2 3 7 3 3" xfId="8099"/>
    <cellStyle name="SAPBEXresItemX 2 2 3 7 4" xfId="8098"/>
    <cellStyle name="SAPBEXresItemX 2 2 3 7 4 2" xfId="8097"/>
    <cellStyle name="SAPBEXresItemX 2 2 3 7 5" xfId="8096"/>
    <cellStyle name="SAPBEXresItemX 2 2 4" xfId="8095"/>
    <cellStyle name="SAPBEXresItemX 2 2 4 2" xfId="8094"/>
    <cellStyle name="SAPBEXresItemX 2 2 4 2 2" xfId="8093"/>
    <cellStyle name="SAPBEXresItemX 2 2 4 2 2 2" xfId="8092"/>
    <cellStyle name="SAPBEXresItemX 2 2 4 2 2 2 2" xfId="8091"/>
    <cellStyle name="SAPBEXresItemX 2 2 4 2 2 3" xfId="8090"/>
    <cellStyle name="SAPBEXresItemX 2 2 4 2 3" xfId="8089"/>
    <cellStyle name="SAPBEXresItemX 2 2 4 2 3 2" xfId="8088"/>
    <cellStyle name="SAPBEXresItemX 2 2 4 2 4" xfId="8087"/>
    <cellStyle name="SAPBEXresItemX 2 2 4 3" xfId="8086"/>
    <cellStyle name="SAPBEXresItemX 2 2 4 3 2" xfId="8085"/>
    <cellStyle name="SAPBEXresItemX 2 2 5" xfId="8084"/>
    <cellStyle name="SAPBEXresItemX 2 2 5 2" xfId="8083"/>
    <cellStyle name="SAPBEXresItemX 2 2 5 2 2" xfId="8082"/>
    <cellStyle name="SAPBEXresItemX 2 2 5 2 2 2" xfId="8081"/>
    <cellStyle name="SAPBEXresItemX 2 2 5 2 2 2 2" xfId="8080"/>
    <cellStyle name="SAPBEXresItemX 2 2 5 2 2 3" xfId="8079"/>
    <cellStyle name="SAPBEXresItemX 2 2 5 2 3" xfId="8078"/>
    <cellStyle name="SAPBEXresItemX 2 2 5 2 3 2" xfId="8077"/>
    <cellStyle name="SAPBEXresItemX 2 2 5 2 4" xfId="8076"/>
    <cellStyle name="SAPBEXresItemX 2 2 6" xfId="8075"/>
    <cellStyle name="SAPBEXresItemX 2 2 6 2" xfId="8074"/>
    <cellStyle name="SAPBEXresItemX 2 2 6 2 2" xfId="8073"/>
    <cellStyle name="SAPBEXresItemX 2 2 6 2 2 2" xfId="8072"/>
    <cellStyle name="SAPBEXresItemX 2 2 6 2 2 2 2" xfId="8071"/>
    <cellStyle name="SAPBEXresItemX 2 2 6 2 2 3" xfId="8070"/>
    <cellStyle name="SAPBEXresItemX 2 2 6 2 3" xfId="8069"/>
    <cellStyle name="SAPBEXresItemX 2 2 6 2 3 2" xfId="8068"/>
    <cellStyle name="SAPBEXresItemX 2 2 6 2 4" xfId="8067"/>
    <cellStyle name="SAPBEXresItemX 2 2 6 3" xfId="8066"/>
    <cellStyle name="SAPBEXresItemX 2 2 6 3 2" xfId="8065"/>
    <cellStyle name="SAPBEXresItemX 2 2 6 4" xfId="8064"/>
    <cellStyle name="SAPBEXresItemX 2 2 7" xfId="8063"/>
    <cellStyle name="SAPBEXresItemX 2 2 7 2" xfId="8062"/>
    <cellStyle name="SAPBEXresItemX 2 2 7 2 2" xfId="8061"/>
    <cellStyle name="SAPBEXresItemX 2 2 7 2 2 2" xfId="8060"/>
    <cellStyle name="SAPBEXresItemX 2 2 7 2 2 2 2" xfId="8059"/>
    <cellStyle name="SAPBEXresItemX 2 2 7 2 2 3" xfId="8058"/>
    <cellStyle name="SAPBEXresItemX 2 2 7 2 3" xfId="8057"/>
    <cellStyle name="SAPBEXresItemX 2 2 7 2 3 2" xfId="8056"/>
    <cellStyle name="SAPBEXresItemX 2 2 7 2 4" xfId="8055"/>
    <cellStyle name="SAPBEXresItemX 2 2 7 3" xfId="8054"/>
    <cellStyle name="SAPBEXresItemX 2 2 7 3 2" xfId="8053"/>
    <cellStyle name="SAPBEXresItemX 2 2 7 3 2 2" xfId="8052"/>
    <cellStyle name="SAPBEXresItemX 2 2 7 3 3" xfId="8051"/>
    <cellStyle name="SAPBEXresItemX 2 2 7 4" xfId="8050"/>
    <cellStyle name="SAPBEXresItemX 2 2 7 4 2" xfId="8049"/>
    <cellStyle name="SAPBEXresItemX 2 2 7 5" xfId="8048"/>
    <cellStyle name="SAPBEXresItemX 2 2 8" xfId="8047"/>
    <cellStyle name="SAPBEXresItemX 2 2 8 2" xfId="8046"/>
    <cellStyle name="SAPBEXresItemX 2 2 8 2 2" xfId="8045"/>
    <cellStyle name="SAPBEXresItemX 2 2 8 2 2 2" xfId="8044"/>
    <cellStyle name="SAPBEXresItemX 2 2 8 2 2 2 2" xfId="8043"/>
    <cellStyle name="SAPBEXresItemX 2 2 8 2 2 3" xfId="8042"/>
    <cellStyle name="SAPBEXresItemX 2 2 8 2 3" xfId="8041"/>
    <cellStyle name="SAPBEXresItemX 2 2 8 2 3 2" xfId="8040"/>
    <cellStyle name="SAPBEXresItemX 2 2 8 2 4" xfId="8039"/>
    <cellStyle name="SAPBEXresItemX 2 2 8 3" xfId="8038"/>
    <cellStyle name="SAPBEXresItemX 2 2 8 3 2" xfId="8037"/>
    <cellStyle name="SAPBEXresItemX 2 2 8 4" xfId="8036"/>
    <cellStyle name="SAPBEXresItemX 2 2 9" xfId="8035"/>
    <cellStyle name="SAPBEXresItemX 2 2 9 2" xfId="8034"/>
    <cellStyle name="SAPBEXresItemX 2 2 9 2 2" xfId="8033"/>
    <cellStyle name="SAPBEXresItemX 2 2 9 2 2 2" xfId="8032"/>
    <cellStyle name="SAPBEXresItemX 2 2 9 2 2 2 2" xfId="8031"/>
    <cellStyle name="SAPBEXresItemX 2 2 9 2 2 3" xfId="8030"/>
    <cellStyle name="SAPBEXresItemX 2 2 9 2 3" xfId="8029"/>
    <cellStyle name="SAPBEXresItemX 2 2 9 2 3 2" xfId="8028"/>
    <cellStyle name="SAPBEXresItemX 2 2 9 2 4" xfId="8027"/>
    <cellStyle name="SAPBEXresItemX 2 2 9 3" xfId="8026"/>
    <cellStyle name="SAPBEXresItemX 2 2 9 3 2" xfId="8025"/>
    <cellStyle name="SAPBEXresItemX 2 2 9 3 2 2" xfId="8024"/>
    <cellStyle name="SAPBEXresItemX 2 2 9 3 3" xfId="8023"/>
    <cellStyle name="SAPBEXresItemX 2 2 9 4" xfId="8022"/>
    <cellStyle name="SAPBEXresItemX 2 2 9 4 2" xfId="8021"/>
    <cellStyle name="SAPBEXresItemX 2 2 9 5" xfId="8020"/>
    <cellStyle name="SAPBEXresItemX 2 3" xfId="8019"/>
    <cellStyle name="SAPBEXresItemX 2 3 2" xfId="8018"/>
    <cellStyle name="SAPBEXresItemX 2 3 2 2" xfId="8017"/>
    <cellStyle name="SAPBEXresItemX 2 3 2 2 2" xfId="8016"/>
    <cellStyle name="SAPBEXresItemX 2 3 2 2 2 2" xfId="8015"/>
    <cellStyle name="SAPBEXresItemX 2 3 2 2 2 2 2" xfId="8014"/>
    <cellStyle name="SAPBEXresItemX 2 3 2 2 2 2 2 2" xfId="8013"/>
    <cellStyle name="SAPBEXresItemX 2 3 2 2 2 2 3" xfId="8012"/>
    <cellStyle name="SAPBEXresItemX 2 3 2 2 2 3" xfId="8011"/>
    <cellStyle name="SAPBEXresItemX 2 3 2 2 2 3 2" xfId="8010"/>
    <cellStyle name="SAPBEXresItemX 2 3 2 2 2 4" xfId="8009"/>
    <cellStyle name="SAPBEXresItemX 2 3 2 2 3" xfId="8008"/>
    <cellStyle name="SAPBEXresItemX 2 3 2 2 3 2" xfId="8007"/>
    <cellStyle name="SAPBEXresItemX 2 3 2 3" xfId="8006"/>
    <cellStyle name="SAPBEXresItemX 2 3 2 3 2" xfId="8005"/>
    <cellStyle name="SAPBEXresItemX 2 3 2 3 2 2" xfId="8004"/>
    <cellStyle name="SAPBEXresItemX 2 3 2 3 2 2 2" xfId="8003"/>
    <cellStyle name="SAPBEXresItemX 2 3 2 3 2 2 2 2" xfId="8002"/>
    <cellStyle name="SAPBEXresItemX 2 3 2 3 2 2 3" xfId="8001"/>
    <cellStyle name="SAPBEXresItemX 2 3 2 3 2 3" xfId="8000"/>
    <cellStyle name="SAPBEXresItemX 2 3 2 3 2 3 2" xfId="7999"/>
    <cellStyle name="SAPBEXresItemX 2 3 2 3 2 4" xfId="7998"/>
    <cellStyle name="SAPBEXresItemX 2 3 2 4" xfId="7997"/>
    <cellStyle name="SAPBEXresItemX 2 3 2 4 2" xfId="7996"/>
    <cellStyle name="SAPBEXresItemX 2 3 2 4 2 2" xfId="7995"/>
    <cellStyle name="SAPBEXresItemX 2 3 2 4 2 2 2" xfId="7994"/>
    <cellStyle name="SAPBEXresItemX 2 3 2 4 2 2 2 2" xfId="7993"/>
    <cellStyle name="SAPBEXresItemX 2 3 2 4 2 2 3" xfId="7992"/>
    <cellStyle name="SAPBEXresItemX 2 3 2 4 2 3" xfId="7991"/>
    <cellStyle name="SAPBEXresItemX 2 3 2 4 2 3 2" xfId="7990"/>
    <cellStyle name="SAPBEXresItemX 2 3 2 4 2 4" xfId="7989"/>
    <cellStyle name="SAPBEXresItemX 2 3 2 4 3" xfId="7988"/>
    <cellStyle name="SAPBEXresItemX 2 3 2 4 3 2" xfId="7987"/>
    <cellStyle name="SAPBEXresItemX 2 3 2 4 4" xfId="7986"/>
    <cellStyle name="SAPBEXresItemX 2 3 2 5" xfId="7985"/>
    <cellStyle name="SAPBEXresItemX 2 3 2 5 2" xfId="7984"/>
    <cellStyle name="SAPBEXresItemX 2 3 2 5 2 2" xfId="7983"/>
    <cellStyle name="SAPBEXresItemX 2 3 2 5 2 2 2" xfId="7982"/>
    <cellStyle name="SAPBEXresItemX 2 3 2 5 2 2 2 2" xfId="7981"/>
    <cellStyle name="SAPBEXresItemX 2 3 2 5 2 2 3" xfId="7980"/>
    <cellStyle name="SAPBEXresItemX 2 3 2 5 2 3" xfId="7979"/>
    <cellStyle name="SAPBEXresItemX 2 3 2 5 2 3 2" xfId="7978"/>
    <cellStyle name="SAPBEXresItemX 2 3 2 5 2 4" xfId="7977"/>
    <cellStyle name="SAPBEXresItemX 2 3 2 5 3" xfId="7976"/>
    <cellStyle name="SAPBEXresItemX 2 3 2 5 3 2" xfId="7975"/>
    <cellStyle name="SAPBEXresItemX 2 3 2 5 3 2 2" xfId="7974"/>
    <cellStyle name="SAPBEXresItemX 2 3 2 5 3 3" xfId="7973"/>
    <cellStyle name="SAPBEXresItemX 2 3 2 5 4" xfId="7972"/>
    <cellStyle name="SAPBEXresItemX 2 3 2 5 4 2" xfId="7971"/>
    <cellStyle name="SAPBEXresItemX 2 3 2 5 5" xfId="7970"/>
    <cellStyle name="SAPBEXresItemX 2 3 2 6" xfId="7969"/>
    <cellStyle name="SAPBEXresItemX 2 3 2 6 2" xfId="7968"/>
    <cellStyle name="SAPBEXresItemX 2 3 2 6 2 2" xfId="7967"/>
    <cellStyle name="SAPBEXresItemX 2 3 2 6 2 2 2" xfId="7966"/>
    <cellStyle name="SAPBEXresItemX 2 3 2 6 2 2 2 2" xfId="7965"/>
    <cellStyle name="SAPBEXresItemX 2 3 2 6 2 2 3" xfId="7964"/>
    <cellStyle name="SAPBEXresItemX 2 3 2 6 2 3" xfId="7963"/>
    <cellStyle name="SAPBEXresItemX 2 3 2 6 2 3 2" xfId="7962"/>
    <cellStyle name="SAPBEXresItemX 2 3 2 6 2 4" xfId="7961"/>
    <cellStyle name="SAPBEXresItemX 2 3 2 6 3" xfId="7960"/>
    <cellStyle name="SAPBEXresItemX 2 3 2 6 3 2" xfId="7959"/>
    <cellStyle name="SAPBEXresItemX 2 3 2 6 4" xfId="7958"/>
    <cellStyle name="SAPBEXresItemX 2 3 2 7" xfId="7957"/>
    <cellStyle name="SAPBEXresItemX 2 3 2 7 2" xfId="7956"/>
    <cellStyle name="SAPBEXresItemX 2 3 2 7 2 2" xfId="7955"/>
    <cellStyle name="SAPBEXresItemX 2 3 2 7 2 2 2" xfId="7954"/>
    <cellStyle name="SAPBEXresItemX 2 3 2 7 2 2 2 2" xfId="7953"/>
    <cellStyle name="SAPBEXresItemX 2 3 2 7 2 2 3" xfId="7952"/>
    <cellStyle name="SAPBEXresItemX 2 3 2 7 2 3" xfId="7951"/>
    <cellStyle name="SAPBEXresItemX 2 3 2 7 2 3 2" xfId="7950"/>
    <cellStyle name="SAPBEXresItemX 2 3 2 7 2 4" xfId="7949"/>
    <cellStyle name="SAPBEXresItemX 2 3 2 7 3" xfId="7948"/>
    <cellStyle name="SAPBEXresItemX 2 3 2 7 3 2" xfId="7947"/>
    <cellStyle name="SAPBEXresItemX 2 3 2 7 3 2 2" xfId="7946"/>
    <cellStyle name="SAPBEXresItemX 2 3 2 7 3 3" xfId="7945"/>
    <cellStyle name="SAPBEXresItemX 2 3 2 7 4" xfId="7944"/>
    <cellStyle name="SAPBEXresItemX 2 3 2 7 4 2" xfId="7943"/>
    <cellStyle name="SAPBEXresItemX 2 3 2 7 5" xfId="7942"/>
    <cellStyle name="SAPBEXresItemX 2 3 3" xfId="7941"/>
    <cellStyle name="SAPBEXresItemX 2 3 3 2" xfId="7940"/>
    <cellStyle name="SAPBEXresItemX 2 3 3 2 2" xfId="7939"/>
    <cellStyle name="SAPBEXresItemX 2 3 3 2 2 2" xfId="7938"/>
    <cellStyle name="SAPBEXresItemX 2 3 3 2 2 2 2" xfId="7937"/>
    <cellStyle name="SAPBEXresItemX 2 3 3 2 2 3" xfId="7936"/>
    <cellStyle name="SAPBEXresItemX 2 3 3 2 3" xfId="7935"/>
    <cellStyle name="SAPBEXresItemX 2 3 3 2 3 2" xfId="7934"/>
    <cellStyle name="SAPBEXresItemX 2 3 3 2 4" xfId="7933"/>
    <cellStyle name="SAPBEXresItemX 2 3 3 3" xfId="7932"/>
    <cellStyle name="SAPBEXresItemX 2 3 3 3 2" xfId="7931"/>
    <cellStyle name="SAPBEXresItemX 2 3 4" xfId="7930"/>
    <cellStyle name="SAPBEXresItemX 2 3 4 2" xfId="7929"/>
    <cellStyle name="SAPBEXresItemX 2 3 4 2 2" xfId="7928"/>
    <cellStyle name="SAPBEXresItemX 2 3 4 2 2 2" xfId="7927"/>
    <cellStyle name="SAPBEXresItemX 2 3 4 2 2 2 2" xfId="7926"/>
    <cellStyle name="SAPBEXresItemX 2 3 4 2 2 3" xfId="7925"/>
    <cellStyle name="SAPBEXresItemX 2 3 4 2 3" xfId="7924"/>
    <cellStyle name="SAPBEXresItemX 2 3 4 2 3 2" xfId="7923"/>
    <cellStyle name="SAPBEXresItemX 2 3 4 2 4" xfId="7922"/>
    <cellStyle name="SAPBEXresItemX 2 3 5" xfId="7921"/>
    <cellStyle name="SAPBEXresItemX 2 3 5 2" xfId="7920"/>
    <cellStyle name="SAPBEXresItemX 2 3 5 2 2" xfId="7919"/>
    <cellStyle name="SAPBEXresItemX 2 3 5 2 2 2" xfId="7918"/>
    <cellStyle name="SAPBEXresItemX 2 3 5 2 2 2 2" xfId="7917"/>
    <cellStyle name="SAPBEXresItemX 2 3 5 2 2 3" xfId="7916"/>
    <cellStyle name="SAPBEXresItemX 2 3 5 2 3" xfId="7915"/>
    <cellStyle name="SAPBEXresItemX 2 3 5 2 3 2" xfId="7914"/>
    <cellStyle name="SAPBEXresItemX 2 3 5 2 4" xfId="7913"/>
    <cellStyle name="SAPBEXresItemX 2 3 5 3" xfId="7912"/>
    <cellStyle name="SAPBEXresItemX 2 3 5 3 2" xfId="7911"/>
    <cellStyle name="SAPBEXresItemX 2 3 5 4" xfId="7910"/>
    <cellStyle name="SAPBEXresItemX 2 3 6" xfId="7909"/>
    <cellStyle name="SAPBEXresItemX 2 3 6 2" xfId="7908"/>
    <cellStyle name="SAPBEXresItemX 2 3 6 2 2" xfId="7907"/>
    <cellStyle name="SAPBEXresItemX 2 3 6 2 2 2" xfId="7906"/>
    <cellStyle name="SAPBEXresItemX 2 3 6 2 2 2 2" xfId="7905"/>
    <cellStyle name="SAPBEXresItemX 2 3 6 2 2 3" xfId="7904"/>
    <cellStyle name="SAPBEXresItemX 2 3 6 2 3" xfId="7903"/>
    <cellStyle name="SAPBEXresItemX 2 3 6 2 3 2" xfId="7902"/>
    <cellStyle name="SAPBEXresItemX 2 3 6 2 4" xfId="7901"/>
    <cellStyle name="SAPBEXresItemX 2 3 6 3" xfId="7900"/>
    <cellStyle name="SAPBEXresItemX 2 3 6 3 2" xfId="7899"/>
    <cellStyle name="SAPBEXresItemX 2 3 6 3 2 2" xfId="7898"/>
    <cellStyle name="SAPBEXresItemX 2 3 6 3 3" xfId="7897"/>
    <cellStyle name="SAPBEXresItemX 2 3 6 4" xfId="7896"/>
    <cellStyle name="SAPBEXresItemX 2 3 6 4 2" xfId="7895"/>
    <cellStyle name="SAPBEXresItemX 2 3 6 5" xfId="7894"/>
    <cellStyle name="SAPBEXresItemX 2 3 7" xfId="7893"/>
    <cellStyle name="SAPBEXresItemX 2 3 7 2" xfId="7892"/>
    <cellStyle name="SAPBEXresItemX 2 3 7 2 2" xfId="7891"/>
    <cellStyle name="SAPBEXresItemX 2 3 7 2 2 2" xfId="7890"/>
    <cellStyle name="SAPBEXresItemX 2 3 7 2 2 2 2" xfId="7889"/>
    <cellStyle name="SAPBEXresItemX 2 3 7 2 2 3" xfId="7888"/>
    <cellStyle name="SAPBEXresItemX 2 3 7 2 3" xfId="7887"/>
    <cellStyle name="SAPBEXresItemX 2 3 7 2 3 2" xfId="7886"/>
    <cellStyle name="SAPBEXresItemX 2 3 7 2 4" xfId="7885"/>
    <cellStyle name="SAPBEXresItemX 2 3 7 3" xfId="7884"/>
    <cellStyle name="SAPBEXresItemX 2 3 7 3 2" xfId="7883"/>
    <cellStyle name="SAPBEXresItemX 2 3 7 4" xfId="7882"/>
    <cellStyle name="SAPBEXresItemX 2 3 8" xfId="7881"/>
    <cellStyle name="SAPBEXresItemX 2 3 8 2" xfId="7880"/>
    <cellStyle name="SAPBEXresItemX 2 3 8 2 2" xfId="7879"/>
    <cellStyle name="SAPBEXresItemX 2 3 8 2 2 2" xfId="7878"/>
    <cellStyle name="SAPBEXresItemX 2 3 8 2 2 2 2" xfId="7877"/>
    <cellStyle name="SAPBEXresItemX 2 3 8 2 2 3" xfId="7876"/>
    <cellStyle name="SAPBEXresItemX 2 3 8 2 3" xfId="7875"/>
    <cellStyle name="SAPBEXresItemX 2 3 8 2 3 2" xfId="7874"/>
    <cellStyle name="SAPBEXresItemX 2 3 8 2 4" xfId="7873"/>
    <cellStyle name="SAPBEXresItemX 2 3 8 3" xfId="7872"/>
    <cellStyle name="SAPBEXresItemX 2 3 8 3 2" xfId="7871"/>
    <cellStyle name="SAPBEXresItemX 2 3 8 3 2 2" xfId="7870"/>
    <cellStyle name="SAPBEXresItemX 2 3 8 3 3" xfId="7869"/>
    <cellStyle name="SAPBEXresItemX 2 3 8 4" xfId="7868"/>
    <cellStyle name="SAPBEXresItemX 2 3 8 4 2" xfId="7867"/>
    <cellStyle name="SAPBEXresItemX 2 3 8 5" xfId="7866"/>
    <cellStyle name="SAPBEXresItemX 2 4" xfId="7865"/>
    <cellStyle name="SAPBEXresItemX 2 4 2" xfId="7864"/>
    <cellStyle name="SAPBEXresItemX 2 4 2 2" xfId="7863"/>
    <cellStyle name="SAPBEXresItemX 2 4 2 2 2" xfId="7862"/>
    <cellStyle name="SAPBEXresItemX 2 4 2 2 2 2" xfId="7861"/>
    <cellStyle name="SAPBEXresItemX 2 4 2 2 2 2 2" xfId="7860"/>
    <cellStyle name="SAPBEXresItemX 2 4 2 2 2 2 2 2" xfId="7859"/>
    <cellStyle name="SAPBEXresItemX 2 4 2 2 2 2 3" xfId="7858"/>
    <cellStyle name="SAPBEXresItemX 2 4 2 2 2 3" xfId="7857"/>
    <cellStyle name="SAPBEXresItemX 2 4 2 2 2 3 2" xfId="7856"/>
    <cellStyle name="SAPBEXresItemX 2 4 2 2 2 4" xfId="7855"/>
    <cellStyle name="SAPBEXresItemX 2 4 2 2 3" xfId="7854"/>
    <cellStyle name="SAPBEXresItemX 2 4 2 2 3 2" xfId="7853"/>
    <cellStyle name="SAPBEXresItemX 2 4 2 3" xfId="7852"/>
    <cellStyle name="SAPBEXresItemX 2 4 2 3 2" xfId="7851"/>
    <cellStyle name="SAPBEXresItemX 2 4 2 3 2 2" xfId="7850"/>
    <cellStyle name="SAPBEXresItemX 2 4 2 3 2 2 2" xfId="7849"/>
    <cellStyle name="SAPBEXresItemX 2 4 2 3 2 2 2 2" xfId="7848"/>
    <cellStyle name="SAPBEXresItemX 2 4 2 3 2 2 3" xfId="7847"/>
    <cellStyle name="SAPBEXresItemX 2 4 2 3 2 3" xfId="7846"/>
    <cellStyle name="SAPBEXresItemX 2 4 2 3 2 3 2" xfId="7845"/>
    <cellStyle name="SAPBEXresItemX 2 4 2 3 2 4" xfId="7844"/>
    <cellStyle name="SAPBEXresItemX 2 4 2 4" xfId="7843"/>
    <cellStyle name="SAPBEXresItemX 2 4 2 4 2" xfId="7842"/>
    <cellStyle name="SAPBEXresItemX 2 4 2 4 2 2" xfId="7841"/>
    <cellStyle name="SAPBEXresItemX 2 4 2 4 2 2 2" xfId="7840"/>
    <cellStyle name="SAPBEXresItemX 2 4 2 4 2 2 2 2" xfId="7839"/>
    <cellStyle name="SAPBEXresItemX 2 4 2 4 2 2 3" xfId="7838"/>
    <cellStyle name="SAPBEXresItemX 2 4 2 4 2 3" xfId="7837"/>
    <cellStyle name="SAPBEXresItemX 2 4 2 4 2 3 2" xfId="7836"/>
    <cellStyle name="SAPBEXresItemX 2 4 2 4 2 4" xfId="7835"/>
    <cellStyle name="SAPBEXresItemX 2 4 2 4 3" xfId="7834"/>
    <cellStyle name="SAPBEXresItemX 2 4 2 4 3 2" xfId="7833"/>
    <cellStyle name="SAPBEXresItemX 2 4 2 4 4" xfId="7832"/>
    <cellStyle name="SAPBEXresItemX 2 4 2 5" xfId="7831"/>
    <cellStyle name="SAPBEXresItemX 2 4 2 5 2" xfId="7830"/>
    <cellStyle name="SAPBEXresItemX 2 4 2 5 2 2" xfId="7829"/>
    <cellStyle name="SAPBEXresItemX 2 4 2 5 2 2 2" xfId="7828"/>
    <cellStyle name="SAPBEXresItemX 2 4 2 5 2 2 2 2" xfId="7827"/>
    <cellStyle name="SAPBEXresItemX 2 4 2 5 2 2 3" xfId="7826"/>
    <cellStyle name="SAPBEXresItemX 2 4 2 5 2 3" xfId="7825"/>
    <cellStyle name="SAPBEXresItemX 2 4 2 5 2 3 2" xfId="7824"/>
    <cellStyle name="SAPBEXresItemX 2 4 2 5 2 4" xfId="7823"/>
    <cellStyle name="SAPBEXresItemX 2 4 2 5 3" xfId="7822"/>
    <cellStyle name="SAPBEXresItemX 2 4 2 5 3 2" xfId="7821"/>
    <cellStyle name="SAPBEXresItemX 2 4 2 5 3 2 2" xfId="7820"/>
    <cellStyle name="SAPBEXresItemX 2 4 2 5 3 3" xfId="7819"/>
    <cellStyle name="SAPBEXresItemX 2 4 2 5 4" xfId="7818"/>
    <cellStyle name="SAPBEXresItemX 2 4 2 5 4 2" xfId="7817"/>
    <cellStyle name="SAPBEXresItemX 2 4 2 5 5" xfId="7816"/>
    <cellStyle name="SAPBEXresItemX 2 4 2 6" xfId="7815"/>
    <cellStyle name="SAPBEXresItemX 2 4 2 6 2" xfId="7814"/>
    <cellStyle name="SAPBEXresItemX 2 4 2 6 2 2" xfId="7813"/>
    <cellStyle name="SAPBEXresItemX 2 4 2 6 2 2 2" xfId="7812"/>
    <cellStyle name="SAPBEXresItemX 2 4 2 6 2 2 2 2" xfId="7811"/>
    <cellStyle name="SAPBEXresItemX 2 4 2 6 2 2 3" xfId="7810"/>
    <cellStyle name="SAPBEXresItemX 2 4 2 6 2 3" xfId="7809"/>
    <cellStyle name="SAPBEXresItemX 2 4 2 6 2 3 2" xfId="7808"/>
    <cellStyle name="SAPBEXresItemX 2 4 2 6 2 4" xfId="7807"/>
    <cellStyle name="SAPBEXresItemX 2 4 2 6 3" xfId="7806"/>
    <cellStyle name="SAPBEXresItemX 2 4 2 6 3 2" xfId="7805"/>
    <cellStyle name="SAPBEXresItemX 2 4 2 6 4" xfId="7804"/>
    <cellStyle name="SAPBEXresItemX 2 4 2 7" xfId="7803"/>
    <cellStyle name="SAPBEXresItemX 2 4 2 7 2" xfId="7802"/>
    <cellStyle name="SAPBEXresItemX 2 4 2 7 2 2" xfId="7801"/>
    <cellStyle name="SAPBEXresItemX 2 4 2 7 2 2 2" xfId="7800"/>
    <cellStyle name="SAPBEXresItemX 2 4 2 7 2 2 2 2" xfId="7799"/>
    <cellStyle name="SAPBEXresItemX 2 4 2 7 2 2 3" xfId="7798"/>
    <cellStyle name="SAPBEXresItemX 2 4 2 7 2 3" xfId="7797"/>
    <cellStyle name="SAPBEXresItemX 2 4 2 7 2 3 2" xfId="7796"/>
    <cellStyle name="SAPBEXresItemX 2 4 2 7 2 4" xfId="7795"/>
    <cellStyle name="SAPBEXresItemX 2 4 2 7 3" xfId="7794"/>
    <cellStyle name="SAPBEXresItemX 2 4 2 7 3 2" xfId="7793"/>
    <cellStyle name="SAPBEXresItemX 2 4 2 7 3 2 2" xfId="7792"/>
    <cellStyle name="SAPBEXresItemX 2 4 2 7 3 3" xfId="7791"/>
    <cellStyle name="SAPBEXresItemX 2 4 2 7 4" xfId="7790"/>
    <cellStyle name="SAPBEXresItemX 2 4 2 7 4 2" xfId="7789"/>
    <cellStyle name="SAPBEXresItemX 2 4 2 7 5" xfId="7788"/>
    <cellStyle name="SAPBEXresItemX 2 4 3" xfId="7787"/>
    <cellStyle name="SAPBEXresItemX 2 4 3 2" xfId="7786"/>
    <cellStyle name="SAPBEXresItemX 2 4 3 2 2" xfId="7785"/>
    <cellStyle name="SAPBEXresItemX 2 4 3 2 2 2" xfId="7784"/>
    <cellStyle name="SAPBEXresItemX 2 4 3 2 2 2 2" xfId="7783"/>
    <cellStyle name="SAPBEXresItemX 2 4 3 2 2 3" xfId="7782"/>
    <cellStyle name="SAPBEXresItemX 2 4 3 2 3" xfId="7781"/>
    <cellStyle name="SAPBEXresItemX 2 4 3 2 3 2" xfId="7780"/>
    <cellStyle name="SAPBEXresItemX 2 4 3 2 4" xfId="7779"/>
    <cellStyle name="SAPBEXresItemX 2 4 3 3" xfId="7778"/>
    <cellStyle name="SAPBEXresItemX 2 4 3 3 2" xfId="7777"/>
    <cellStyle name="SAPBEXresItemX 2 4 4" xfId="7776"/>
    <cellStyle name="SAPBEXresItemX 2 4 4 2" xfId="7775"/>
    <cellStyle name="SAPBEXresItemX 2 4 4 2 2" xfId="7774"/>
    <cellStyle name="SAPBEXresItemX 2 4 4 2 2 2" xfId="7773"/>
    <cellStyle name="SAPBEXresItemX 2 4 4 2 2 2 2" xfId="7772"/>
    <cellStyle name="SAPBEXresItemX 2 4 4 2 2 3" xfId="7771"/>
    <cellStyle name="SAPBEXresItemX 2 4 4 2 3" xfId="7770"/>
    <cellStyle name="SAPBEXresItemX 2 4 4 2 3 2" xfId="7769"/>
    <cellStyle name="SAPBEXresItemX 2 4 4 2 4" xfId="7768"/>
    <cellStyle name="SAPBEXresItemX 2 4 5" xfId="7767"/>
    <cellStyle name="SAPBEXresItemX 2 4 5 2" xfId="7766"/>
    <cellStyle name="SAPBEXresItemX 2 4 5 2 2" xfId="7765"/>
    <cellStyle name="SAPBEXresItemX 2 4 5 2 2 2" xfId="7764"/>
    <cellStyle name="SAPBEXresItemX 2 4 5 2 2 2 2" xfId="7763"/>
    <cellStyle name="SAPBEXresItemX 2 4 5 2 2 3" xfId="7762"/>
    <cellStyle name="SAPBEXresItemX 2 4 5 2 3" xfId="7761"/>
    <cellStyle name="SAPBEXresItemX 2 4 5 2 3 2" xfId="7760"/>
    <cellStyle name="SAPBEXresItemX 2 4 5 2 4" xfId="7759"/>
    <cellStyle name="SAPBEXresItemX 2 4 5 3" xfId="7758"/>
    <cellStyle name="SAPBEXresItemX 2 4 5 3 2" xfId="7757"/>
    <cellStyle name="SAPBEXresItemX 2 4 5 4" xfId="7756"/>
    <cellStyle name="SAPBEXresItemX 2 4 6" xfId="7755"/>
    <cellStyle name="SAPBEXresItemX 2 4 6 2" xfId="7754"/>
    <cellStyle name="SAPBEXresItemX 2 4 6 2 2" xfId="7753"/>
    <cellStyle name="SAPBEXresItemX 2 4 6 2 2 2" xfId="7752"/>
    <cellStyle name="SAPBEXresItemX 2 4 6 2 2 2 2" xfId="7751"/>
    <cellStyle name="SAPBEXresItemX 2 4 6 2 2 3" xfId="7750"/>
    <cellStyle name="SAPBEXresItemX 2 4 6 2 3" xfId="7749"/>
    <cellStyle name="SAPBEXresItemX 2 4 6 2 3 2" xfId="7748"/>
    <cellStyle name="SAPBEXresItemX 2 4 6 2 4" xfId="7747"/>
    <cellStyle name="SAPBEXresItemX 2 4 6 3" xfId="7746"/>
    <cellStyle name="SAPBEXresItemX 2 4 6 3 2" xfId="7745"/>
    <cellStyle name="SAPBEXresItemX 2 4 6 3 2 2" xfId="7744"/>
    <cellStyle name="SAPBEXresItemX 2 4 6 3 3" xfId="7743"/>
    <cellStyle name="SAPBEXresItemX 2 4 6 4" xfId="7742"/>
    <cellStyle name="SAPBEXresItemX 2 4 6 4 2" xfId="7741"/>
    <cellStyle name="SAPBEXresItemX 2 4 6 5" xfId="7740"/>
    <cellStyle name="SAPBEXresItemX 2 4 7" xfId="7739"/>
    <cellStyle name="SAPBEXresItemX 2 4 7 2" xfId="7738"/>
    <cellStyle name="SAPBEXresItemX 2 4 7 2 2" xfId="7737"/>
    <cellStyle name="SAPBEXresItemX 2 4 7 2 2 2" xfId="7736"/>
    <cellStyle name="SAPBEXresItemX 2 4 7 2 2 2 2" xfId="7735"/>
    <cellStyle name="SAPBEXresItemX 2 4 7 2 2 3" xfId="7734"/>
    <cellStyle name="SAPBEXresItemX 2 4 7 2 3" xfId="7733"/>
    <cellStyle name="SAPBEXresItemX 2 4 7 2 3 2" xfId="7732"/>
    <cellStyle name="SAPBEXresItemX 2 4 7 2 4" xfId="7731"/>
    <cellStyle name="SAPBEXresItemX 2 4 7 3" xfId="7730"/>
    <cellStyle name="SAPBEXresItemX 2 4 7 3 2" xfId="7729"/>
    <cellStyle name="SAPBEXresItemX 2 4 7 4" xfId="7728"/>
    <cellStyle name="SAPBEXresItemX 2 4 8" xfId="7727"/>
    <cellStyle name="SAPBEXresItemX 2 4 8 2" xfId="7726"/>
    <cellStyle name="SAPBEXresItemX 2 4 8 2 2" xfId="7725"/>
    <cellStyle name="SAPBEXresItemX 2 4 8 2 2 2" xfId="7724"/>
    <cellStyle name="SAPBEXresItemX 2 4 8 2 2 2 2" xfId="7723"/>
    <cellStyle name="SAPBEXresItemX 2 4 8 2 2 3" xfId="7722"/>
    <cellStyle name="SAPBEXresItemX 2 4 8 2 3" xfId="7721"/>
    <cellStyle name="SAPBEXresItemX 2 4 8 2 3 2" xfId="7720"/>
    <cellStyle name="SAPBEXresItemX 2 4 8 2 4" xfId="7719"/>
    <cellStyle name="SAPBEXresItemX 2 4 8 3" xfId="7718"/>
    <cellStyle name="SAPBEXresItemX 2 4 8 3 2" xfId="7717"/>
    <cellStyle name="SAPBEXresItemX 2 4 8 3 2 2" xfId="7716"/>
    <cellStyle name="SAPBEXresItemX 2 4 8 3 3" xfId="7715"/>
    <cellStyle name="SAPBEXresItemX 2 4 8 4" xfId="7714"/>
    <cellStyle name="SAPBEXresItemX 2 4 8 4 2" xfId="7713"/>
    <cellStyle name="SAPBEXresItemX 2 4 8 5" xfId="7712"/>
    <cellStyle name="SAPBEXresItemX 2 5" xfId="7711"/>
    <cellStyle name="SAPBEXresItemX 2 5 2" xfId="7710"/>
    <cellStyle name="SAPBEXresItemX 2 5 2 2" xfId="7709"/>
    <cellStyle name="SAPBEXresItemX 2 5 2 2 2" xfId="7708"/>
    <cellStyle name="SAPBEXresItemX 2 5 2 2 2 2" xfId="7707"/>
    <cellStyle name="SAPBEXresItemX 2 5 2 2 2 2 2" xfId="7706"/>
    <cellStyle name="SAPBEXresItemX 2 5 2 2 2 3" xfId="7705"/>
    <cellStyle name="SAPBEXresItemX 2 5 2 2 3" xfId="7704"/>
    <cellStyle name="SAPBEXresItemX 2 5 2 2 3 2" xfId="7703"/>
    <cellStyle name="SAPBEXresItemX 2 5 2 2 4" xfId="7702"/>
    <cellStyle name="SAPBEXresItemX 2 5 2 3" xfId="7701"/>
    <cellStyle name="SAPBEXresItemX 2 5 2 3 2" xfId="7700"/>
    <cellStyle name="SAPBEXresItemX 2 5 2 4" xfId="7699"/>
    <cellStyle name="SAPBEXresItemX 2 5 3" xfId="7698"/>
    <cellStyle name="SAPBEXresItemX 2 5 3 2" xfId="7697"/>
    <cellStyle name="SAPBEXresItemX 2 5 3 2 2" xfId="7696"/>
    <cellStyle name="SAPBEXresItemX 2 5 3 2 2 2" xfId="7695"/>
    <cellStyle name="SAPBEXresItemX 2 5 3 2 2 2 2" xfId="7694"/>
    <cellStyle name="SAPBEXresItemX 2 5 3 2 2 3" xfId="7693"/>
    <cellStyle name="SAPBEXresItemX 2 5 3 2 3" xfId="7692"/>
    <cellStyle name="SAPBEXresItemX 2 5 3 2 3 2" xfId="7691"/>
    <cellStyle name="SAPBEXresItemX 2 5 3 2 4" xfId="7690"/>
    <cellStyle name="SAPBEXresItemX 2 5 3 3" xfId="7689"/>
    <cellStyle name="SAPBEXresItemX 2 5 3 3 2" xfId="7688"/>
    <cellStyle name="SAPBEXresItemX 2 5 3 3 2 2" xfId="7687"/>
    <cellStyle name="SAPBEXresItemX 2 5 3 3 3" xfId="7686"/>
    <cellStyle name="SAPBEXresItemX 2 5 3 4" xfId="7685"/>
    <cellStyle name="SAPBEXresItemX 2 5 3 4 2" xfId="7684"/>
    <cellStyle name="SAPBEXresItemX 2 5 3 5" xfId="7683"/>
    <cellStyle name="SAPBEXresItemX 2 5 4" xfId="7682"/>
    <cellStyle name="SAPBEXresItemX 2 5 4 2" xfId="7681"/>
    <cellStyle name="SAPBEXresItemX 2 5 4 2 2" xfId="7680"/>
    <cellStyle name="SAPBEXresItemX 2 5 4 2 2 2" xfId="7679"/>
    <cellStyle name="SAPBEXresItemX 2 5 4 2 2 2 2" xfId="7678"/>
    <cellStyle name="SAPBEXresItemX 2 5 4 2 2 3" xfId="7677"/>
    <cellStyle name="SAPBEXresItemX 2 5 4 2 3" xfId="7676"/>
    <cellStyle name="SAPBEXresItemX 2 5 4 2 3 2" xfId="7675"/>
    <cellStyle name="SAPBEXresItemX 2 5 4 2 4" xfId="7674"/>
    <cellStyle name="SAPBEXresItemX 2 5 4 3" xfId="7673"/>
    <cellStyle name="SAPBEXresItemX 2 5 4 3 2" xfId="7672"/>
    <cellStyle name="SAPBEXresItemX 2 5 4 4" xfId="7671"/>
    <cellStyle name="SAPBEXresItemX 2 5 5" xfId="7670"/>
    <cellStyle name="SAPBEXresItemX 2 5 5 2" xfId="7669"/>
    <cellStyle name="SAPBEXresItemX 2 5 5 2 2" xfId="7668"/>
    <cellStyle name="SAPBEXresItemX 2 5 5 2 2 2" xfId="7667"/>
    <cellStyle name="SAPBEXresItemX 2 5 5 2 2 2 2" xfId="7666"/>
    <cellStyle name="SAPBEXresItemX 2 5 5 2 2 3" xfId="7665"/>
    <cellStyle name="SAPBEXresItemX 2 5 5 2 3" xfId="7664"/>
    <cellStyle name="SAPBEXresItemX 2 5 5 2 3 2" xfId="7663"/>
    <cellStyle name="SAPBEXresItemX 2 5 5 2 4" xfId="7662"/>
    <cellStyle name="SAPBEXresItemX 2 5 5 3" xfId="7661"/>
    <cellStyle name="SAPBEXresItemX 2 5 5 3 2" xfId="7660"/>
    <cellStyle name="SAPBEXresItemX 2 5 5 3 2 2" xfId="7659"/>
    <cellStyle name="SAPBEXresItemX 2 5 5 3 3" xfId="7658"/>
    <cellStyle name="SAPBEXresItemX 2 5 5 4" xfId="7657"/>
    <cellStyle name="SAPBEXresItemX 2 5 5 4 2" xfId="7656"/>
    <cellStyle name="SAPBEXresItemX 2 5 5 5" xfId="7655"/>
    <cellStyle name="SAPBEXresItemX 2 5 6" xfId="7654"/>
    <cellStyle name="SAPBEXresItemX 2 5 6 2" xfId="7653"/>
    <cellStyle name="SAPBEXresItemX 2 6" xfId="7652"/>
    <cellStyle name="SAPBEXresItemX 2 6 2" xfId="7651"/>
    <cellStyle name="SAPBEXresItemX 2 6 2 2" xfId="7650"/>
    <cellStyle name="SAPBEXresItemX 2 6 2 2 2" xfId="7649"/>
    <cellStyle name="SAPBEXresItemX 2 6 2 2 2 2" xfId="7648"/>
    <cellStyle name="SAPBEXresItemX 2 6 2 2 3" xfId="7647"/>
    <cellStyle name="SAPBEXresItemX 2 6 2 3" xfId="7646"/>
    <cellStyle name="SAPBEXresItemX 2 6 2 3 2" xfId="7645"/>
    <cellStyle name="SAPBEXresItemX 2 6 2 4" xfId="7644"/>
    <cellStyle name="SAPBEXresItemX 2 7" xfId="7643"/>
    <cellStyle name="SAPBEXresItemX 2 7 2" xfId="7642"/>
    <cellStyle name="SAPBEXresItemX 2 7 2 2" xfId="7641"/>
    <cellStyle name="SAPBEXresItemX 2 7 2 2 2" xfId="7640"/>
    <cellStyle name="SAPBEXresItemX 2 7 2 2 2 2" xfId="7639"/>
    <cellStyle name="SAPBEXresItemX 2 7 2 2 3" xfId="7638"/>
    <cellStyle name="SAPBEXresItemX 2 7 2 3" xfId="7637"/>
    <cellStyle name="SAPBEXresItemX 2 7 2 3 2" xfId="7636"/>
    <cellStyle name="SAPBEXresItemX 2 7 2 4" xfId="7635"/>
    <cellStyle name="SAPBEXresItemX 2 7 3" xfId="7634"/>
    <cellStyle name="SAPBEXresItemX 2 7 3 2" xfId="7633"/>
    <cellStyle name="SAPBEXresItemX 2 7 3 2 2" xfId="7632"/>
    <cellStyle name="SAPBEXresItemX 2 7 3 3" xfId="7631"/>
    <cellStyle name="SAPBEXresItemX 2 7 4" xfId="7630"/>
    <cellStyle name="SAPBEXresItemX 2 7 4 2" xfId="7629"/>
    <cellStyle name="SAPBEXresItemX 2 7 5" xfId="7628"/>
    <cellStyle name="SAPBEXresItemX 3" xfId="7627"/>
    <cellStyle name="SAPBEXresItemX 3 2" xfId="7626"/>
    <cellStyle name="SAPBEXresItemX 3 2 2" xfId="7625"/>
    <cellStyle name="SAPBEXresItemX 3 2 2 2" xfId="7624"/>
    <cellStyle name="SAPBEXresItemX 3 2 2 2 2" xfId="7623"/>
    <cellStyle name="SAPBEXresItemX 3 2 2 2 2 2" xfId="7622"/>
    <cellStyle name="SAPBEXresItemX 3 2 2 2 2 2 2" xfId="7621"/>
    <cellStyle name="SAPBEXresItemX 3 2 2 2 2 2 2 2" xfId="7620"/>
    <cellStyle name="SAPBEXresItemX 3 2 2 2 2 2 3" xfId="7619"/>
    <cellStyle name="SAPBEXresItemX 3 2 2 2 2 3" xfId="7618"/>
    <cellStyle name="SAPBEXresItemX 3 2 2 2 2 3 2" xfId="7617"/>
    <cellStyle name="SAPBEXresItemX 3 2 2 2 2 4" xfId="7616"/>
    <cellStyle name="SAPBEXresItemX 3 2 2 2 3" xfId="7615"/>
    <cellStyle name="SAPBEXresItemX 3 2 2 2 3 2" xfId="7614"/>
    <cellStyle name="SAPBEXresItemX 3 2 2 3" xfId="7613"/>
    <cellStyle name="SAPBEXresItemX 3 2 2 3 2" xfId="7612"/>
    <cellStyle name="SAPBEXresItemX 3 2 2 3 2 2" xfId="7611"/>
    <cellStyle name="SAPBEXresItemX 3 2 2 3 2 2 2" xfId="7610"/>
    <cellStyle name="SAPBEXresItemX 3 2 2 3 2 2 2 2" xfId="7609"/>
    <cellStyle name="SAPBEXresItemX 3 2 2 3 2 2 3" xfId="7608"/>
    <cellStyle name="SAPBEXresItemX 3 2 2 3 2 3" xfId="7607"/>
    <cellStyle name="SAPBEXresItemX 3 2 2 3 2 3 2" xfId="7606"/>
    <cellStyle name="SAPBEXresItemX 3 2 2 3 2 4" xfId="7605"/>
    <cellStyle name="SAPBEXresItemX 3 2 2 4" xfId="7604"/>
    <cellStyle name="SAPBEXresItemX 3 2 2 4 2" xfId="7603"/>
    <cellStyle name="SAPBEXresItemX 3 2 2 4 2 2" xfId="7602"/>
    <cellStyle name="SAPBEXresItemX 3 2 2 4 2 2 2" xfId="7601"/>
    <cellStyle name="SAPBEXresItemX 3 2 2 4 2 2 2 2" xfId="7600"/>
    <cellStyle name="SAPBEXresItemX 3 2 2 4 2 2 3" xfId="7599"/>
    <cellStyle name="SAPBEXresItemX 3 2 2 4 2 3" xfId="7598"/>
    <cellStyle name="SAPBEXresItemX 3 2 2 4 2 3 2" xfId="7597"/>
    <cellStyle name="SAPBEXresItemX 3 2 2 4 2 4" xfId="7596"/>
    <cellStyle name="SAPBEXresItemX 3 2 2 4 3" xfId="7595"/>
    <cellStyle name="SAPBEXresItemX 3 2 2 4 3 2" xfId="7594"/>
    <cellStyle name="SAPBEXresItemX 3 2 2 4 4" xfId="7593"/>
    <cellStyle name="SAPBEXresItemX 3 2 2 5" xfId="7592"/>
    <cellStyle name="SAPBEXresItemX 3 2 2 5 2" xfId="7591"/>
    <cellStyle name="SAPBEXresItemX 3 2 2 5 2 2" xfId="7590"/>
    <cellStyle name="SAPBEXresItemX 3 2 2 5 2 2 2" xfId="7589"/>
    <cellStyle name="SAPBEXresItemX 3 2 2 5 2 2 2 2" xfId="7588"/>
    <cellStyle name="SAPBEXresItemX 3 2 2 5 2 2 3" xfId="7587"/>
    <cellStyle name="SAPBEXresItemX 3 2 2 5 2 3" xfId="7586"/>
    <cellStyle name="SAPBEXresItemX 3 2 2 5 2 3 2" xfId="7585"/>
    <cellStyle name="SAPBEXresItemX 3 2 2 5 2 4" xfId="7584"/>
    <cellStyle name="SAPBEXresItemX 3 2 2 5 3" xfId="7583"/>
    <cellStyle name="SAPBEXresItemX 3 2 2 5 3 2" xfId="7582"/>
    <cellStyle name="SAPBEXresItemX 3 2 2 5 3 2 2" xfId="7581"/>
    <cellStyle name="SAPBEXresItemX 3 2 2 5 3 3" xfId="7580"/>
    <cellStyle name="SAPBEXresItemX 3 2 2 5 4" xfId="7579"/>
    <cellStyle name="SAPBEXresItemX 3 2 2 5 4 2" xfId="7578"/>
    <cellStyle name="SAPBEXresItemX 3 2 2 5 5" xfId="7577"/>
    <cellStyle name="SAPBEXresItemX 3 2 2 6" xfId="7576"/>
    <cellStyle name="SAPBEXresItemX 3 2 2 6 2" xfId="7575"/>
    <cellStyle name="SAPBEXresItemX 3 2 2 6 2 2" xfId="7574"/>
    <cellStyle name="SAPBEXresItemX 3 2 2 6 2 2 2" xfId="7573"/>
    <cellStyle name="SAPBEXresItemX 3 2 2 6 2 2 2 2" xfId="7572"/>
    <cellStyle name="SAPBEXresItemX 3 2 2 6 2 2 3" xfId="7571"/>
    <cellStyle name="SAPBEXresItemX 3 2 2 6 2 3" xfId="7570"/>
    <cellStyle name="SAPBEXresItemX 3 2 2 6 2 3 2" xfId="7569"/>
    <cellStyle name="SAPBEXresItemX 3 2 2 6 2 4" xfId="7568"/>
    <cellStyle name="SAPBEXresItemX 3 2 2 6 3" xfId="7567"/>
    <cellStyle name="SAPBEXresItemX 3 2 2 6 3 2" xfId="7566"/>
    <cellStyle name="SAPBEXresItemX 3 2 2 6 4" xfId="7565"/>
    <cellStyle name="SAPBEXresItemX 3 2 2 7" xfId="7564"/>
    <cellStyle name="SAPBEXresItemX 3 2 2 7 2" xfId="7563"/>
    <cellStyle name="SAPBEXresItemX 3 2 2 7 2 2" xfId="7562"/>
    <cellStyle name="SAPBEXresItemX 3 2 2 7 2 2 2" xfId="7561"/>
    <cellStyle name="SAPBEXresItemX 3 2 2 7 2 2 2 2" xfId="7560"/>
    <cellStyle name="SAPBEXresItemX 3 2 2 7 2 2 3" xfId="7559"/>
    <cellStyle name="SAPBEXresItemX 3 2 2 7 2 3" xfId="7558"/>
    <cellStyle name="SAPBEXresItemX 3 2 2 7 2 3 2" xfId="7557"/>
    <cellStyle name="SAPBEXresItemX 3 2 2 7 2 4" xfId="7556"/>
    <cellStyle name="SAPBEXresItemX 3 2 2 7 3" xfId="7555"/>
    <cellStyle name="SAPBEXresItemX 3 2 2 7 3 2" xfId="7554"/>
    <cellStyle name="SAPBEXresItemX 3 2 2 7 3 2 2" xfId="7553"/>
    <cellStyle name="SAPBEXresItemX 3 2 2 7 3 3" xfId="7552"/>
    <cellStyle name="SAPBEXresItemX 3 2 2 7 4" xfId="7551"/>
    <cellStyle name="SAPBEXresItemX 3 2 2 7 4 2" xfId="7550"/>
    <cellStyle name="SAPBEXresItemX 3 2 2 7 5" xfId="7549"/>
    <cellStyle name="SAPBEXresItemX 3 2 3" xfId="7548"/>
    <cellStyle name="SAPBEXresItemX 3 2 3 2" xfId="7547"/>
    <cellStyle name="SAPBEXresItemX 3 2 3 2 2" xfId="7546"/>
    <cellStyle name="SAPBEXresItemX 3 2 3 2 2 2" xfId="7545"/>
    <cellStyle name="SAPBEXresItemX 3 2 3 2 2 2 2" xfId="7544"/>
    <cellStyle name="SAPBEXresItemX 3 2 3 2 2 3" xfId="7543"/>
    <cellStyle name="SAPBEXresItemX 3 2 3 2 3" xfId="7542"/>
    <cellStyle name="SAPBEXresItemX 3 2 3 2 3 2" xfId="7541"/>
    <cellStyle name="SAPBEXresItemX 3 2 3 2 4" xfId="7540"/>
    <cellStyle name="SAPBEXresItemX 3 2 3 3" xfId="7539"/>
    <cellStyle name="SAPBEXresItemX 3 2 3 3 2" xfId="7538"/>
    <cellStyle name="SAPBEXresItemX 3 2 4" xfId="7537"/>
    <cellStyle name="SAPBEXresItemX 3 2 4 2" xfId="7536"/>
    <cellStyle name="SAPBEXresItemX 3 2 4 2 2" xfId="7535"/>
    <cellStyle name="SAPBEXresItemX 3 2 4 2 2 2" xfId="7534"/>
    <cellStyle name="SAPBEXresItemX 3 2 4 2 2 2 2" xfId="7533"/>
    <cellStyle name="SAPBEXresItemX 3 2 4 2 2 3" xfId="7532"/>
    <cellStyle name="SAPBEXresItemX 3 2 4 2 3" xfId="7531"/>
    <cellStyle name="SAPBEXresItemX 3 2 4 2 3 2" xfId="7530"/>
    <cellStyle name="SAPBEXresItemX 3 2 4 2 4" xfId="7529"/>
    <cellStyle name="SAPBEXresItemX 3 2 5" xfId="7528"/>
    <cellStyle name="SAPBEXresItemX 3 2 5 2" xfId="7527"/>
    <cellStyle name="SAPBEXresItemX 3 2 5 2 2" xfId="7526"/>
    <cellStyle name="SAPBEXresItemX 3 2 5 2 2 2" xfId="7525"/>
    <cellStyle name="SAPBEXresItemX 3 2 5 2 2 2 2" xfId="7524"/>
    <cellStyle name="SAPBEXresItemX 3 2 5 2 2 3" xfId="7523"/>
    <cellStyle name="SAPBEXresItemX 3 2 5 2 3" xfId="7522"/>
    <cellStyle name="SAPBEXresItemX 3 2 5 2 3 2" xfId="7521"/>
    <cellStyle name="SAPBEXresItemX 3 2 5 2 4" xfId="7520"/>
    <cellStyle name="SAPBEXresItemX 3 2 5 3" xfId="7519"/>
    <cellStyle name="SAPBEXresItemX 3 2 5 3 2" xfId="7518"/>
    <cellStyle name="SAPBEXresItemX 3 2 5 4" xfId="7517"/>
    <cellStyle name="SAPBEXresItemX 3 2 6" xfId="7516"/>
    <cellStyle name="SAPBEXresItemX 3 2 6 2" xfId="7515"/>
    <cellStyle name="SAPBEXresItemX 3 2 6 2 2" xfId="7514"/>
    <cellStyle name="SAPBEXresItemX 3 2 6 2 2 2" xfId="7513"/>
    <cellStyle name="SAPBEXresItemX 3 2 6 2 2 2 2" xfId="7512"/>
    <cellStyle name="SAPBEXresItemX 3 2 6 2 2 3" xfId="7511"/>
    <cellStyle name="SAPBEXresItemX 3 2 6 2 3" xfId="7510"/>
    <cellStyle name="SAPBEXresItemX 3 2 6 2 3 2" xfId="7509"/>
    <cellStyle name="SAPBEXresItemX 3 2 6 2 4" xfId="7508"/>
    <cellStyle name="SAPBEXresItemX 3 2 6 3" xfId="7507"/>
    <cellStyle name="SAPBEXresItemX 3 2 6 3 2" xfId="7506"/>
    <cellStyle name="SAPBEXresItemX 3 2 6 3 2 2" xfId="7505"/>
    <cellStyle name="SAPBEXresItemX 3 2 6 3 3" xfId="7504"/>
    <cellStyle name="SAPBEXresItemX 3 2 6 4" xfId="7503"/>
    <cellStyle name="SAPBEXresItemX 3 2 6 4 2" xfId="7502"/>
    <cellStyle name="SAPBEXresItemX 3 2 6 5" xfId="7501"/>
    <cellStyle name="SAPBEXresItemX 3 2 7" xfId="7500"/>
    <cellStyle name="SAPBEXresItemX 3 2 7 2" xfId="7499"/>
    <cellStyle name="SAPBEXresItemX 3 2 7 2 2" xfId="7498"/>
    <cellStyle name="SAPBEXresItemX 3 2 7 2 2 2" xfId="7497"/>
    <cellStyle name="SAPBEXresItemX 3 2 7 2 2 2 2" xfId="7496"/>
    <cellStyle name="SAPBEXresItemX 3 2 7 2 2 3" xfId="7495"/>
    <cellStyle name="SAPBEXresItemX 3 2 7 2 3" xfId="7494"/>
    <cellStyle name="SAPBEXresItemX 3 2 7 2 3 2" xfId="7493"/>
    <cellStyle name="SAPBEXresItemX 3 2 7 2 4" xfId="7492"/>
    <cellStyle name="SAPBEXresItemX 3 2 7 3" xfId="7491"/>
    <cellStyle name="SAPBEXresItemX 3 2 7 3 2" xfId="7490"/>
    <cellStyle name="SAPBEXresItemX 3 2 7 4" xfId="7489"/>
    <cellStyle name="SAPBEXresItemX 3 2 8" xfId="7488"/>
    <cellStyle name="SAPBEXresItemX 3 2 8 2" xfId="7487"/>
    <cellStyle name="SAPBEXresItemX 3 2 8 2 2" xfId="7486"/>
    <cellStyle name="SAPBEXresItemX 3 2 8 2 2 2" xfId="7485"/>
    <cellStyle name="SAPBEXresItemX 3 2 8 2 2 2 2" xfId="7484"/>
    <cellStyle name="SAPBEXresItemX 3 2 8 2 2 3" xfId="7483"/>
    <cellStyle name="SAPBEXresItemX 3 2 8 2 3" xfId="7482"/>
    <cellStyle name="SAPBEXresItemX 3 2 8 2 3 2" xfId="7481"/>
    <cellStyle name="SAPBEXresItemX 3 2 8 2 4" xfId="7480"/>
    <cellStyle name="SAPBEXresItemX 3 2 8 3" xfId="7479"/>
    <cellStyle name="SAPBEXresItemX 3 2 8 3 2" xfId="7478"/>
    <cellStyle name="SAPBEXresItemX 3 2 8 3 2 2" xfId="7477"/>
    <cellStyle name="SAPBEXresItemX 3 2 8 3 3" xfId="7476"/>
    <cellStyle name="SAPBEXresItemX 3 2 8 4" xfId="7475"/>
    <cellStyle name="SAPBEXresItemX 3 2 8 4 2" xfId="7474"/>
    <cellStyle name="SAPBEXresItemX 3 2 8 5" xfId="7473"/>
    <cellStyle name="SAPBEXresItemX 3 3" xfId="7472"/>
    <cellStyle name="SAPBEXresItemX 3 3 2" xfId="7471"/>
    <cellStyle name="SAPBEXresItemX 3 3 2 2" xfId="7470"/>
    <cellStyle name="SAPBEXresItemX 3 3 2 2 2" xfId="7469"/>
    <cellStyle name="SAPBEXresItemX 3 3 2 2 2 2" xfId="7468"/>
    <cellStyle name="SAPBEXresItemX 3 3 2 2 2 2 2" xfId="7467"/>
    <cellStyle name="SAPBEXresItemX 3 3 2 2 2 3" xfId="7466"/>
    <cellStyle name="SAPBEXresItemX 3 3 2 2 3" xfId="7465"/>
    <cellStyle name="SAPBEXresItemX 3 3 2 2 3 2" xfId="7464"/>
    <cellStyle name="SAPBEXresItemX 3 3 2 2 4" xfId="7463"/>
    <cellStyle name="SAPBEXresItemX 3 3 2 3" xfId="7462"/>
    <cellStyle name="SAPBEXresItemX 3 3 2 3 2" xfId="7461"/>
    <cellStyle name="SAPBEXresItemX 3 3 3" xfId="7460"/>
    <cellStyle name="SAPBEXresItemX 3 3 3 2" xfId="7459"/>
    <cellStyle name="SAPBEXresItemX 3 3 3 2 2" xfId="7458"/>
    <cellStyle name="SAPBEXresItemX 3 3 3 2 2 2" xfId="7457"/>
    <cellStyle name="SAPBEXresItemX 3 3 3 2 2 2 2" xfId="7456"/>
    <cellStyle name="SAPBEXresItemX 3 3 3 2 2 3" xfId="7455"/>
    <cellStyle name="SAPBEXresItemX 3 3 3 2 3" xfId="7454"/>
    <cellStyle name="SAPBEXresItemX 3 3 3 2 3 2" xfId="7453"/>
    <cellStyle name="SAPBEXresItemX 3 3 3 2 4" xfId="7452"/>
    <cellStyle name="SAPBEXresItemX 3 3 4" xfId="7451"/>
    <cellStyle name="SAPBEXresItemX 3 3 4 2" xfId="7450"/>
    <cellStyle name="SAPBEXresItemX 3 3 4 2 2" xfId="7449"/>
    <cellStyle name="SAPBEXresItemX 3 3 4 2 2 2" xfId="7448"/>
    <cellStyle name="SAPBEXresItemX 3 3 4 2 2 2 2" xfId="7447"/>
    <cellStyle name="SAPBEXresItemX 3 3 4 2 2 3" xfId="7446"/>
    <cellStyle name="SAPBEXresItemX 3 3 4 2 3" xfId="7445"/>
    <cellStyle name="SAPBEXresItemX 3 3 4 2 3 2" xfId="7444"/>
    <cellStyle name="SAPBEXresItemX 3 3 4 2 4" xfId="7443"/>
    <cellStyle name="SAPBEXresItemX 3 3 4 3" xfId="7442"/>
    <cellStyle name="SAPBEXresItemX 3 3 4 3 2" xfId="7441"/>
    <cellStyle name="SAPBEXresItemX 3 3 4 4" xfId="7440"/>
    <cellStyle name="SAPBEXresItemX 3 3 5" xfId="7439"/>
    <cellStyle name="SAPBEXresItemX 3 3 5 2" xfId="7438"/>
    <cellStyle name="SAPBEXresItemX 3 3 5 2 2" xfId="7437"/>
    <cellStyle name="SAPBEXresItemX 3 3 5 2 2 2" xfId="7436"/>
    <cellStyle name="SAPBEXresItemX 3 3 5 2 2 2 2" xfId="7435"/>
    <cellStyle name="SAPBEXresItemX 3 3 5 2 2 3" xfId="7434"/>
    <cellStyle name="SAPBEXresItemX 3 3 5 2 3" xfId="7433"/>
    <cellStyle name="SAPBEXresItemX 3 3 5 2 3 2" xfId="7432"/>
    <cellStyle name="SAPBEXresItemX 3 3 5 2 4" xfId="7431"/>
    <cellStyle name="SAPBEXresItemX 3 3 5 3" xfId="7430"/>
    <cellStyle name="SAPBEXresItemX 3 3 5 3 2" xfId="7429"/>
    <cellStyle name="SAPBEXresItemX 3 3 5 3 2 2" xfId="7428"/>
    <cellStyle name="SAPBEXresItemX 3 3 5 3 3" xfId="7427"/>
    <cellStyle name="SAPBEXresItemX 3 3 5 4" xfId="7426"/>
    <cellStyle name="SAPBEXresItemX 3 3 5 4 2" xfId="7425"/>
    <cellStyle name="SAPBEXresItemX 3 3 5 5" xfId="7424"/>
    <cellStyle name="SAPBEXresItemX 3 3 6" xfId="7423"/>
    <cellStyle name="SAPBEXresItemX 3 3 6 2" xfId="7422"/>
    <cellStyle name="SAPBEXresItemX 3 3 6 2 2" xfId="7421"/>
    <cellStyle name="SAPBEXresItemX 3 3 6 2 2 2" xfId="7420"/>
    <cellStyle name="SAPBEXresItemX 3 3 6 2 2 2 2" xfId="7419"/>
    <cellStyle name="SAPBEXresItemX 3 3 6 2 2 3" xfId="7418"/>
    <cellStyle name="SAPBEXresItemX 3 3 6 2 3" xfId="7417"/>
    <cellStyle name="SAPBEXresItemX 3 3 6 2 3 2" xfId="7416"/>
    <cellStyle name="SAPBEXresItemX 3 3 6 2 4" xfId="7415"/>
    <cellStyle name="SAPBEXresItemX 3 3 6 3" xfId="7414"/>
    <cellStyle name="SAPBEXresItemX 3 3 6 3 2" xfId="7413"/>
    <cellStyle name="SAPBEXresItemX 3 3 6 4" xfId="7412"/>
    <cellStyle name="SAPBEXresItemX 3 3 7" xfId="7411"/>
    <cellStyle name="SAPBEXresItemX 3 3 7 2" xfId="7410"/>
    <cellStyle name="SAPBEXresItemX 3 3 7 2 2" xfId="7409"/>
    <cellStyle name="SAPBEXresItemX 3 3 7 2 2 2" xfId="7408"/>
    <cellStyle name="SAPBEXresItemX 3 3 7 2 2 2 2" xfId="7407"/>
    <cellStyle name="SAPBEXresItemX 3 3 7 2 2 3" xfId="7406"/>
    <cellStyle name="SAPBEXresItemX 3 3 7 2 3" xfId="7405"/>
    <cellStyle name="SAPBEXresItemX 3 3 7 2 3 2" xfId="7404"/>
    <cellStyle name="SAPBEXresItemX 3 3 7 2 4" xfId="7403"/>
    <cellStyle name="SAPBEXresItemX 3 3 7 3" xfId="7402"/>
    <cellStyle name="SAPBEXresItemX 3 3 7 3 2" xfId="7401"/>
    <cellStyle name="SAPBEXresItemX 3 3 7 3 2 2" xfId="7400"/>
    <cellStyle name="SAPBEXresItemX 3 3 7 3 3" xfId="7399"/>
    <cellStyle name="SAPBEXresItemX 3 3 7 4" xfId="7398"/>
    <cellStyle name="SAPBEXresItemX 3 3 7 4 2" xfId="7397"/>
    <cellStyle name="SAPBEXresItemX 3 3 7 5" xfId="7396"/>
    <cellStyle name="SAPBEXresItemX 3 4" xfId="7395"/>
    <cellStyle name="SAPBEXresItemX 3 4 2" xfId="7394"/>
    <cellStyle name="SAPBEXresItemX 3 4 2 2" xfId="7393"/>
    <cellStyle name="SAPBEXresItemX 3 4 2 2 2" xfId="7392"/>
    <cellStyle name="SAPBEXresItemX 3 4 2 2 2 2" xfId="7391"/>
    <cellStyle name="SAPBEXresItemX 3 4 2 2 3" xfId="7390"/>
    <cellStyle name="SAPBEXresItemX 3 4 2 3" xfId="7389"/>
    <cellStyle name="SAPBEXresItemX 3 4 2 3 2" xfId="7388"/>
    <cellStyle name="SAPBEXresItemX 3 4 2 4" xfId="7387"/>
    <cellStyle name="SAPBEXresItemX 3 4 3" xfId="7386"/>
    <cellStyle name="SAPBEXresItemX 3 4 3 2" xfId="7385"/>
    <cellStyle name="SAPBEXresItemX 3 5" xfId="7384"/>
    <cellStyle name="SAPBEXresItemX 3 5 2" xfId="7383"/>
    <cellStyle name="SAPBEXresItemX 3 5 2 2" xfId="7382"/>
    <cellStyle name="SAPBEXresItemX 3 5 2 2 2" xfId="7381"/>
    <cellStyle name="SAPBEXresItemX 3 5 2 2 2 2" xfId="7380"/>
    <cellStyle name="SAPBEXresItemX 3 5 2 2 3" xfId="7379"/>
    <cellStyle name="SAPBEXresItemX 3 5 2 3" xfId="7378"/>
    <cellStyle name="SAPBEXresItemX 3 5 2 3 2" xfId="7377"/>
    <cellStyle name="SAPBEXresItemX 3 5 2 4" xfId="7376"/>
    <cellStyle name="SAPBEXresItemX 3 6" xfId="7375"/>
    <cellStyle name="SAPBEXresItemX 3 6 2" xfId="7374"/>
    <cellStyle name="SAPBEXresItemX 3 6 2 2" xfId="7373"/>
    <cellStyle name="SAPBEXresItemX 3 6 2 2 2" xfId="7372"/>
    <cellStyle name="SAPBEXresItemX 3 6 2 2 2 2" xfId="7371"/>
    <cellStyle name="SAPBEXresItemX 3 6 2 2 3" xfId="7370"/>
    <cellStyle name="SAPBEXresItemX 3 6 2 3" xfId="7369"/>
    <cellStyle name="SAPBEXresItemX 3 6 2 3 2" xfId="7368"/>
    <cellStyle name="SAPBEXresItemX 3 6 2 4" xfId="7367"/>
    <cellStyle name="SAPBEXresItemX 3 6 3" xfId="7366"/>
    <cellStyle name="SAPBEXresItemX 3 6 3 2" xfId="7365"/>
    <cellStyle name="SAPBEXresItemX 3 6 4" xfId="7364"/>
    <cellStyle name="SAPBEXresItemX 3 7" xfId="7363"/>
    <cellStyle name="SAPBEXresItemX 3 7 2" xfId="7362"/>
    <cellStyle name="SAPBEXresItemX 3 7 2 2" xfId="7361"/>
    <cellStyle name="SAPBEXresItemX 3 7 2 2 2" xfId="7360"/>
    <cellStyle name="SAPBEXresItemX 3 7 2 2 2 2" xfId="7359"/>
    <cellStyle name="SAPBEXresItemX 3 7 2 2 3" xfId="7358"/>
    <cellStyle name="SAPBEXresItemX 3 7 2 3" xfId="7357"/>
    <cellStyle name="SAPBEXresItemX 3 7 2 3 2" xfId="7356"/>
    <cellStyle name="SAPBEXresItemX 3 7 2 4" xfId="7355"/>
    <cellStyle name="SAPBEXresItemX 3 7 3" xfId="7354"/>
    <cellStyle name="SAPBEXresItemX 3 7 3 2" xfId="7353"/>
    <cellStyle name="SAPBEXresItemX 3 7 3 2 2" xfId="7352"/>
    <cellStyle name="SAPBEXresItemX 3 7 3 3" xfId="7351"/>
    <cellStyle name="SAPBEXresItemX 3 7 4" xfId="7350"/>
    <cellStyle name="SAPBEXresItemX 3 7 4 2" xfId="7349"/>
    <cellStyle name="SAPBEXresItemX 3 7 5" xfId="7348"/>
    <cellStyle name="SAPBEXresItemX 3 8" xfId="7347"/>
    <cellStyle name="SAPBEXresItemX 3 8 2" xfId="7346"/>
    <cellStyle name="SAPBEXresItemX 3 8 2 2" xfId="7345"/>
    <cellStyle name="SAPBEXresItemX 3 8 2 2 2" xfId="7344"/>
    <cellStyle name="SAPBEXresItemX 3 8 2 2 2 2" xfId="7343"/>
    <cellStyle name="SAPBEXresItemX 3 8 2 2 3" xfId="7342"/>
    <cellStyle name="SAPBEXresItemX 3 8 2 3" xfId="7341"/>
    <cellStyle name="SAPBEXresItemX 3 8 2 3 2" xfId="7340"/>
    <cellStyle name="SAPBEXresItemX 3 8 2 4" xfId="7339"/>
    <cellStyle name="SAPBEXresItemX 3 8 3" xfId="7338"/>
    <cellStyle name="SAPBEXresItemX 3 8 3 2" xfId="7337"/>
    <cellStyle name="SAPBEXresItemX 3 8 4" xfId="7336"/>
    <cellStyle name="SAPBEXresItemX 3 9" xfId="7335"/>
    <cellStyle name="SAPBEXresItemX 3 9 2" xfId="7334"/>
    <cellStyle name="SAPBEXresItemX 3 9 2 2" xfId="7333"/>
    <cellStyle name="SAPBEXresItemX 3 9 2 2 2" xfId="7332"/>
    <cellStyle name="SAPBEXresItemX 3 9 2 2 2 2" xfId="7331"/>
    <cellStyle name="SAPBEXresItemX 3 9 2 2 3" xfId="7330"/>
    <cellStyle name="SAPBEXresItemX 3 9 2 3" xfId="7329"/>
    <cellStyle name="SAPBEXresItemX 3 9 2 3 2" xfId="7328"/>
    <cellStyle name="SAPBEXresItemX 3 9 2 4" xfId="7327"/>
    <cellStyle name="SAPBEXresItemX 3 9 3" xfId="7326"/>
    <cellStyle name="SAPBEXresItemX 3 9 3 2" xfId="7325"/>
    <cellStyle name="SAPBEXresItemX 3 9 3 2 2" xfId="7324"/>
    <cellStyle name="SAPBEXresItemX 3 9 3 3" xfId="7323"/>
    <cellStyle name="SAPBEXresItemX 3 9 4" xfId="7322"/>
    <cellStyle name="SAPBEXresItemX 3 9 4 2" xfId="7321"/>
    <cellStyle name="SAPBEXresItemX 3 9 5" xfId="7320"/>
    <cellStyle name="SAPBEXresItemX 4" xfId="7319"/>
    <cellStyle name="SAPBEXresItemX 4 2" xfId="7318"/>
    <cellStyle name="SAPBEXresItemX 4 2 2" xfId="7317"/>
    <cellStyle name="SAPBEXresItemX 4 2 2 2" xfId="7316"/>
    <cellStyle name="SAPBEXresItemX 4 2 2 2 2" xfId="7315"/>
    <cellStyle name="SAPBEXresItemX 4 2 2 2 2 2" xfId="7314"/>
    <cellStyle name="SAPBEXresItemX 4 2 2 2 2 2 2" xfId="7313"/>
    <cellStyle name="SAPBEXresItemX 4 2 2 2 2 3" xfId="7312"/>
    <cellStyle name="SAPBEXresItemX 4 2 2 2 3" xfId="7311"/>
    <cellStyle name="SAPBEXresItemX 4 2 2 2 3 2" xfId="7310"/>
    <cellStyle name="SAPBEXresItemX 4 2 2 2 4" xfId="7309"/>
    <cellStyle name="SAPBEXresItemX 4 2 2 3" xfId="7308"/>
    <cellStyle name="SAPBEXresItemX 4 2 2 3 2" xfId="7307"/>
    <cellStyle name="SAPBEXresItemX 4 2 3" xfId="7306"/>
    <cellStyle name="SAPBEXresItemX 4 2 3 2" xfId="7305"/>
    <cellStyle name="SAPBEXresItemX 4 2 3 2 2" xfId="7304"/>
    <cellStyle name="SAPBEXresItemX 4 2 3 2 2 2" xfId="7303"/>
    <cellStyle name="SAPBEXresItemX 4 2 3 2 2 2 2" xfId="7302"/>
    <cellStyle name="SAPBEXresItemX 4 2 3 2 2 3" xfId="7301"/>
    <cellStyle name="SAPBEXresItemX 4 2 3 2 3" xfId="7300"/>
    <cellStyle name="SAPBEXresItemX 4 2 3 2 3 2" xfId="7299"/>
    <cellStyle name="SAPBEXresItemX 4 2 3 2 4" xfId="7298"/>
    <cellStyle name="SAPBEXresItemX 4 2 4" xfId="7297"/>
    <cellStyle name="SAPBEXresItemX 4 2 4 2" xfId="7296"/>
    <cellStyle name="SAPBEXresItemX 4 2 4 2 2" xfId="7295"/>
    <cellStyle name="SAPBEXresItemX 4 2 4 2 2 2" xfId="7294"/>
    <cellStyle name="SAPBEXresItemX 4 2 4 2 2 2 2" xfId="7293"/>
    <cellStyle name="SAPBEXresItemX 4 2 4 2 2 3" xfId="7292"/>
    <cellStyle name="SAPBEXresItemX 4 2 4 2 3" xfId="7291"/>
    <cellStyle name="SAPBEXresItemX 4 2 4 2 3 2" xfId="7290"/>
    <cellStyle name="SAPBEXresItemX 4 2 4 2 4" xfId="7289"/>
    <cellStyle name="SAPBEXresItemX 4 2 4 3" xfId="7288"/>
    <cellStyle name="SAPBEXresItemX 4 2 4 3 2" xfId="7287"/>
    <cellStyle name="SAPBEXresItemX 4 2 4 4" xfId="7286"/>
    <cellStyle name="SAPBEXresItemX 4 2 5" xfId="7285"/>
    <cellStyle name="SAPBEXresItemX 4 2 5 2" xfId="7284"/>
    <cellStyle name="SAPBEXresItemX 4 2 5 2 2" xfId="7283"/>
    <cellStyle name="SAPBEXresItemX 4 2 5 2 2 2" xfId="7282"/>
    <cellStyle name="SAPBEXresItemX 4 2 5 2 2 2 2" xfId="7281"/>
    <cellStyle name="SAPBEXresItemX 4 2 5 2 2 3" xfId="7280"/>
    <cellStyle name="SAPBEXresItemX 4 2 5 2 3" xfId="7279"/>
    <cellStyle name="SAPBEXresItemX 4 2 5 2 3 2" xfId="7278"/>
    <cellStyle name="SAPBEXresItemX 4 2 5 2 4" xfId="7277"/>
    <cellStyle name="SAPBEXresItemX 4 2 5 3" xfId="7276"/>
    <cellStyle name="SAPBEXresItemX 4 2 5 3 2" xfId="7275"/>
    <cellStyle name="SAPBEXresItemX 4 2 5 3 2 2" xfId="7274"/>
    <cellStyle name="SAPBEXresItemX 4 2 5 3 3" xfId="7273"/>
    <cellStyle name="SAPBEXresItemX 4 2 5 4" xfId="7272"/>
    <cellStyle name="SAPBEXresItemX 4 2 5 4 2" xfId="7271"/>
    <cellStyle name="SAPBEXresItemX 4 2 5 5" xfId="7270"/>
    <cellStyle name="SAPBEXresItemX 4 2 6" xfId="7269"/>
    <cellStyle name="SAPBEXresItemX 4 2 6 2" xfId="7268"/>
    <cellStyle name="SAPBEXresItemX 4 2 6 2 2" xfId="7267"/>
    <cellStyle name="SAPBEXresItemX 4 2 6 2 2 2" xfId="7266"/>
    <cellStyle name="SAPBEXresItemX 4 2 6 2 2 2 2" xfId="7265"/>
    <cellStyle name="SAPBEXresItemX 4 2 6 2 2 3" xfId="7264"/>
    <cellStyle name="SAPBEXresItemX 4 2 6 2 3" xfId="7263"/>
    <cellStyle name="SAPBEXresItemX 4 2 6 2 3 2" xfId="7262"/>
    <cellStyle name="SAPBEXresItemX 4 2 6 2 4" xfId="7261"/>
    <cellStyle name="SAPBEXresItemX 4 2 6 3" xfId="7260"/>
    <cellStyle name="SAPBEXresItemX 4 2 6 3 2" xfId="7259"/>
    <cellStyle name="SAPBEXresItemX 4 2 6 4" xfId="7258"/>
    <cellStyle name="SAPBEXresItemX 4 2 7" xfId="7257"/>
    <cellStyle name="SAPBEXresItemX 4 2 7 2" xfId="7256"/>
    <cellStyle name="SAPBEXresItemX 4 2 7 2 2" xfId="7255"/>
    <cellStyle name="SAPBEXresItemX 4 2 7 2 2 2" xfId="7254"/>
    <cellStyle name="SAPBEXresItemX 4 2 7 2 2 2 2" xfId="7253"/>
    <cellStyle name="SAPBEXresItemX 4 2 7 2 2 3" xfId="7252"/>
    <cellStyle name="SAPBEXresItemX 4 2 7 2 3" xfId="7251"/>
    <cellStyle name="SAPBEXresItemX 4 2 7 2 3 2" xfId="7250"/>
    <cellStyle name="SAPBEXresItemX 4 2 7 2 4" xfId="7249"/>
    <cellStyle name="SAPBEXresItemX 4 2 7 3" xfId="7248"/>
    <cellStyle name="SAPBEXresItemX 4 2 7 3 2" xfId="7247"/>
    <cellStyle name="SAPBEXresItemX 4 2 7 3 2 2" xfId="7246"/>
    <cellStyle name="SAPBEXresItemX 4 2 7 3 3" xfId="7245"/>
    <cellStyle name="SAPBEXresItemX 4 2 7 4" xfId="7244"/>
    <cellStyle name="SAPBEXresItemX 4 2 7 4 2" xfId="7243"/>
    <cellStyle name="SAPBEXresItemX 4 2 7 5" xfId="7242"/>
    <cellStyle name="SAPBEXresItemX 4 3" xfId="7241"/>
    <cellStyle name="SAPBEXresItemX 4 3 2" xfId="7240"/>
    <cellStyle name="SAPBEXresItemX 4 3 2 2" xfId="7239"/>
    <cellStyle name="SAPBEXresItemX 4 3 2 2 2" xfId="7238"/>
    <cellStyle name="SAPBEXresItemX 4 3 2 2 2 2" xfId="7237"/>
    <cellStyle name="SAPBEXresItemX 4 3 2 2 3" xfId="7236"/>
    <cellStyle name="SAPBEXresItemX 4 3 2 3" xfId="7235"/>
    <cellStyle name="SAPBEXresItemX 4 3 2 3 2" xfId="7234"/>
    <cellStyle name="SAPBEXresItemX 4 3 2 4" xfId="7233"/>
    <cellStyle name="SAPBEXresItemX 4 3 3" xfId="7232"/>
    <cellStyle name="SAPBEXresItemX 4 3 3 2" xfId="7231"/>
    <cellStyle name="SAPBEXresItemX 4 4" xfId="7230"/>
    <cellStyle name="SAPBEXresItemX 4 4 2" xfId="7229"/>
    <cellStyle name="SAPBEXresItemX 4 4 2 2" xfId="7228"/>
    <cellStyle name="SAPBEXresItemX 4 4 2 2 2" xfId="7227"/>
    <cellStyle name="SAPBEXresItemX 4 4 2 2 2 2" xfId="7226"/>
    <cellStyle name="SAPBEXresItemX 4 4 2 2 3" xfId="7225"/>
    <cellStyle name="SAPBEXresItemX 4 4 2 3" xfId="7224"/>
    <cellStyle name="SAPBEXresItemX 4 4 2 3 2" xfId="7223"/>
    <cellStyle name="SAPBEXresItemX 4 4 2 4" xfId="7222"/>
    <cellStyle name="SAPBEXresItemX 4 5" xfId="7221"/>
    <cellStyle name="SAPBEXresItemX 4 5 2" xfId="7220"/>
    <cellStyle name="SAPBEXresItemX 4 5 2 2" xfId="7219"/>
    <cellStyle name="SAPBEXresItemX 4 5 2 2 2" xfId="7218"/>
    <cellStyle name="SAPBEXresItemX 4 5 2 2 2 2" xfId="7217"/>
    <cellStyle name="SAPBEXresItemX 4 5 2 2 3" xfId="7216"/>
    <cellStyle name="SAPBEXresItemX 4 5 2 3" xfId="7215"/>
    <cellStyle name="SAPBEXresItemX 4 5 2 3 2" xfId="7214"/>
    <cellStyle name="SAPBEXresItemX 4 5 2 4" xfId="7213"/>
    <cellStyle name="SAPBEXresItemX 4 5 3" xfId="7212"/>
    <cellStyle name="SAPBEXresItemX 4 5 3 2" xfId="7211"/>
    <cellStyle name="SAPBEXresItemX 4 5 4" xfId="7210"/>
    <cellStyle name="SAPBEXresItemX 4 6" xfId="7209"/>
    <cellStyle name="SAPBEXresItemX 4 6 2" xfId="7208"/>
    <cellStyle name="SAPBEXresItemX 4 6 2 2" xfId="7207"/>
    <cellStyle name="SAPBEXresItemX 4 6 2 2 2" xfId="7206"/>
    <cellStyle name="SAPBEXresItemX 4 6 2 2 2 2" xfId="7205"/>
    <cellStyle name="SAPBEXresItemX 4 6 2 2 3" xfId="7204"/>
    <cellStyle name="SAPBEXresItemX 4 6 2 3" xfId="7203"/>
    <cellStyle name="SAPBEXresItemX 4 6 2 3 2" xfId="7202"/>
    <cellStyle name="SAPBEXresItemX 4 6 2 4" xfId="7201"/>
    <cellStyle name="SAPBEXresItemX 4 6 3" xfId="7200"/>
    <cellStyle name="SAPBEXresItemX 4 6 3 2" xfId="7199"/>
    <cellStyle name="SAPBEXresItemX 4 6 3 2 2" xfId="7198"/>
    <cellStyle name="SAPBEXresItemX 4 6 3 3" xfId="7197"/>
    <cellStyle name="SAPBEXresItemX 4 6 4" xfId="7196"/>
    <cellStyle name="SAPBEXresItemX 4 6 4 2" xfId="7195"/>
    <cellStyle name="SAPBEXresItemX 4 6 5" xfId="7194"/>
    <cellStyle name="SAPBEXresItemX 4 7" xfId="7193"/>
    <cellStyle name="SAPBEXresItemX 4 7 2" xfId="7192"/>
    <cellStyle name="SAPBEXresItemX 4 7 2 2" xfId="7191"/>
    <cellStyle name="SAPBEXresItemX 4 7 2 2 2" xfId="7190"/>
    <cellStyle name="SAPBEXresItemX 4 7 2 2 2 2" xfId="7189"/>
    <cellStyle name="SAPBEXresItemX 4 7 2 2 3" xfId="7188"/>
    <cellStyle name="SAPBEXresItemX 4 7 2 3" xfId="7187"/>
    <cellStyle name="SAPBEXresItemX 4 7 2 3 2" xfId="7186"/>
    <cellStyle name="SAPBEXresItemX 4 7 2 4" xfId="7185"/>
    <cellStyle name="SAPBEXresItemX 4 7 3" xfId="7184"/>
    <cellStyle name="SAPBEXresItemX 4 7 3 2" xfId="7183"/>
    <cellStyle name="SAPBEXresItemX 4 7 4" xfId="7182"/>
    <cellStyle name="SAPBEXresItemX 4 8" xfId="7181"/>
    <cellStyle name="SAPBEXresItemX 4 8 2" xfId="7180"/>
    <cellStyle name="SAPBEXresItemX 4 8 2 2" xfId="7179"/>
    <cellStyle name="SAPBEXresItemX 4 8 2 2 2" xfId="7178"/>
    <cellStyle name="SAPBEXresItemX 4 8 2 2 2 2" xfId="7177"/>
    <cellStyle name="SAPBEXresItemX 4 8 2 2 3" xfId="7176"/>
    <cellStyle name="SAPBEXresItemX 4 8 2 3" xfId="7175"/>
    <cellStyle name="SAPBEXresItemX 4 8 2 3 2" xfId="7174"/>
    <cellStyle name="SAPBEXresItemX 4 8 2 4" xfId="7173"/>
    <cellStyle name="SAPBEXresItemX 4 8 3" xfId="7172"/>
    <cellStyle name="SAPBEXresItemX 4 8 3 2" xfId="7171"/>
    <cellStyle name="SAPBEXresItemX 4 8 3 2 2" xfId="7170"/>
    <cellStyle name="SAPBEXresItemX 4 8 3 3" xfId="7169"/>
    <cellStyle name="SAPBEXresItemX 4 8 4" xfId="7168"/>
    <cellStyle name="SAPBEXresItemX 4 8 4 2" xfId="7167"/>
    <cellStyle name="SAPBEXresItemX 4 8 5" xfId="7166"/>
    <cellStyle name="SAPBEXresItemX 5" xfId="7165"/>
    <cellStyle name="SAPBEXresItemX 5 2" xfId="7164"/>
    <cellStyle name="SAPBEXresItemX 5 2 2" xfId="7163"/>
    <cellStyle name="SAPBEXresItemX 5 2 2 2" xfId="7162"/>
    <cellStyle name="SAPBEXresItemX 5 2 2 2 2" xfId="7161"/>
    <cellStyle name="SAPBEXresItemX 5 2 2 2 2 2" xfId="7160"/>
    <cellStyle name="SAPBEXresItemX 5 2 2 2 2 2 2" xfId="7159"/>
    <cellStyle name="SAPBEXresItemX 5 2 2 2 2 3" xfId="7158"/>
    <cellStyle name="SAPBEXresItemX 5 2 2 2 3" xfId="7157"/>
    <cellStyle name="SAPBEXresItemX 5 2 2 2 3 2" xfId="7156"/>
    <cellStyle name="SAPBEXresItemX 5 2 2 2 4" xfId="7155"/>
    <cellStyle name="SAPBEXresItemX 5 2 2 3" xfId="7154"/>
    <cellStyle name="SAPBEXresItemX 5 2 2 3 2" xfId="7153"/>
    <cellStyle name="SAPBEXresItemX 5 2 3" xfId="7152"/>
    <cellStyle name="SAPBEXresItemX 5 2 3 2" xfId="7151"/>
    <cellStyle name="SAPBEXresItemX 5 2 3 2 2" xfId="7150"/>
    <cellStyle name="SAPBEXresItemX 5 2 3 2 2 2" xfId="7149"/>
    <cellStyle name="SAPBEXresItemX 5 2 3 2 2 2 2" xfId="7148"/>
    <cellStyle name="SAPBEXresItemX 5 2 3 2 2 3" xfId="7147"/>
    <cellStyle name="SAPBEXresItemX 5 2 3 2 3" xfId="7146"/>
    <cellStyle name="SAPBEXresItemX 5 2 3 2 3 2" xfId="7145"/>
    <cellStyle name="SAPBEXresItemX 5 2 3 2 4" xfId="7144"/>
    <cellStyle name="SAPBEXresItemX 5 2 4" xfId="7143"/>
    <cellStyle name="SAPBEXresItemX 5 2 4 2" xfId="7142"/>
    <cellStyle name="SAPBEXresItemX 5 2 4 2 2" xfId="7141"/>
    <cellStyle name="SAPBEXresItemX 5 2 4 2 2 2" xfId="7140"/>
    <cellStyle name="SAPBEXresItemX 5 2 4 2 2 2 2" xfId="7139"/>
    <cellStyle name="SAPBEXresItemX 5 2 4 2 2 3" xfId="7138"/>
    <cellStyle name="SAPBEXresItemX 5 2 4 2 3" xfId="7137"/>
    <cellStyle name="SAPBEXresItemX 5 2 4 2 3 2" xfId="7136"/>
    <cellStyle name="SAPBEXresItemX 5 2 4 2 4" xfId="7135"/>
    <cellStyle name="SAPBEXresItemX 5 2 4 3" xfId="7134"/>
    <cellStyle name="SAPBEXresItemX 5 2 4 3 2" xfId="7133"/>
    <cellStyle name="SAPBEXresItemX 5 2 4 4" xfId="7132"/>
    <cellStyle name="SAPBEXresItemX 5 2 5" xfId="7131"/>
    <cellStyle name="SAPBEXresItemX 5 2 5 2" xfId="7130"/>
    <cellStyle name="SAPBEXresItemX 5 2 5 2 2" xfId="7129"/>
    <cellStyle name="SAPBEXresItemX 5 2 5 2 2 2" xfId="7128"/>
    <cellStyle name="SAPBEXresItemX 5 2 5 2 2 2 2" xfId="7127"/>
    <cellStyle name="SAPBEXresItemX 5 2 5 2 2 3" xfId="7126"/>
    <cellStyle name="SAPBEXresItemX 5 2 5 2 3" xfId="7125"/>
    <cellStyle name="SAPBEXresItemX 5 2 5 2 3 2" xfId="7124"/>
    <cellStyle name="SAPBEXresItemX 5 2 5 2 4" xfId="7123"/>
    <cellStyle name="SAPBEXresItemX 5 2 5 3" xfId="7122"/>
    <cellStyle name="SAPBEXresItemX 5 2 5 3 2" xfId="7121"/>
    <cellStyle name="SAPBEXresItemX 5 2 5 3 2 2" xfId="7120"/>
    <cellStyle name="SAPBEXresItemX 5 2 5 3 3" xfId="7119"/>
    <cellStyle name="SAPBEXresItemX 5 2 5 4" xfId="7118"/>
    <cellStyle name="SAPBEXresItemX 5 2 5 4 2" xfId="7117"/>
    <cellStyle name="SAPBEXresItemX 5 2 5 5" xfId="7116"/>
    <cellStyle name="SAPBEXresItemX 5 2 6" xfId="7115"/>
    <cellStyle name="SAPBEXresItemX 5 2 6 2" xfId="7114"/>
    <cellStyle name="SAPBEXresItemX 5 2 6 2 2" xfId="7113"/>
    <cellStyle name="SAPBEXresItemX 5 2 6 2 2 2" xfId="7112"/>
    <cellStyle name="SAPBEXresItemX 5 2 6 2 2 2 2" xfId="7111"/>
    <cellStyle name="SAPBEXresItemX 5 2 6 2 2 3" xfId="7110"/>
    <cellStyle name="SAPBEXresItemX 5 2 6 2 3" xfId="7109"/>
    <cellStyle name="SAPBEXresItemX 5 2 6 2 3 2" xfId="7108"/>
    <cellStyle name="SAPBEXresItemX 5 2 6 2 4" xfId="7107"/>
    <cellStyle name="SAPBEXresItemX 5 2 6 3" xfId="7106"/>
    <cellStyle name="SAPBEXresItemX 5 2 6 3 2" xfId="7105"/>
    <cellStyle name="SAPBEXresItemX 5 2 6 4" xfId="7104"/>
    <cellStyle name="SAPBEXresItemX 5 2 7" xfId="7103"/>
    <cellStyle name="SAPBEXresItemX 5 2 7 2" xfId="7102"/>
    <cellStyle name="SAPBEXresItemX 5 2 7 2 2" xfId="7101"/>
    <cellStyle name="SAPBEXresItemX 5 2 7 2 2 2" xfId="7100"/>
    <cellStyle name="SAPBEXresItemX 5 2 7 2 2 2 2" xfId="7099"/>
    <cellStyle name="SAPBEXresItemX 5 2 7 2 2 3" xfId="7098"/>
    <cellStyle name="SAPBEXresItemX 5 2 7 2 3" xfId="7097"/>
    <cellStyle name="SAPBEXresItemX 5 2 7 2 3 2" xfId="7096"/>
    <cellStyle name="SAPBEXresItemX 5 2 7 2 4" xfId="7095"/>
    <cellStyle name="SAPBEXresItemX 5 2 7 3" xfId="7094"/>
    <cellStyle name="SAPBEXresItemX 5 2 7 3 2" xfId="7093"/>
    <cellStyle name="SAPBEXresItemX 5 2 7 3 2 2" xfId="7092"/>
    <cellStyle name="SAPBEXresItemX 5 2 7 3 3" xfId="7091"/>
    <cellStyle name="SAPBEXresItemX 5 2 7 4" xfId="7090"/>
    <cellStyle name="SAPBEXresItemX 5 2 7 4 2" xfId="7089"/>
    <cellStyle name="SAPBEXresItemX 5 2 7 5" xfId="7088"/>
    <cellStyle name="SAPBEXresItemX 5 3" xfId="7087"/>
    <cellStyle name="SAPBEXresItemX 5 3 2" xfId="7086"/>
    <cellStyle name="SAPBEXresItemX 5 3 2 2" xfId="7085"/>
    <cellStyle name="SAPBEXresItemX 5 3 2 2 2" xfId="7084"/>
    <cellStyle name="SAPBEXresItemX 5 3 2 2 2 2" xfId="7083"/>
    <cellStyle name="SAPBEXresItemX 5 3 2 2 3" xfId="7082"/>
    <cellStyle name="SAPBEXresItemX 5 3 2 3" xfId="7081"/>
    <cellStyle name="SAPBEXresItemX 5 3 2 3 2" xfId="7080"/>
    <cellStyle name="SAPBEXresItemX 5 3 2 4" xfId="7079"/>
    <cellStyle name="SAPBEXresItemX 5 3 3" xfId="7078"/>
    <cellStyle name="SAPBEXresItemX 5 3 3 2" xfId="7077"/>
    <cellStyle name="SAPBEXresItemX 5 4" xfId="7076"/>
    <cellStyle name="SAPBEXresItemX 5 4 2" xfId="7075"/>
    <cellStyle name="SAPBEXresItemX 5 4 2 2" xfId="7074"/>
    <cellStyle name="SAPBEXresItemX 5 4 2 2 2" xfId="7073"/>
    <cellStyle name="SAPBEXresItemX 5 4 2 2 2 2" xfId="7072"/>
    <cellStyle name="SAPBEXresItemX 5 4 2 2 3" xfId="7071"/>
    <cellStyle name="SAPBEXresItemX 5 4 2 3" xfId="7070"/>
    <cellStyle name="SAPBEXresItemX 5 4 2 3 2" xfId="7069"/>
    <cellStyle name="SAPBEXresItemX 5 4 2 4" xfId="7068"/>
    <cellStyle name="SAPBEXresItemX 5 5" xfId="7067"/>
    <cellStyle name="SAPBEXresItemX 5 5 2" xfId="7066"/>
    <cellStyle name="SAPBEXresItemX 5 5 2 2" xfId="7065"/>
    <cellStyle name="SAPBEXresItemX 5 5 2 2 2" xfId="7064"/>
    <cellStyle name="SAPBEXresItemX 5 5 2 2 2 2" xfId="7063"/>
    <cellStyle name="SAPBEXresItemX 5 5 2 2 3" xfId="7062"/>
    <cellStyle name="SAPBEXresItemX 5 5 2 3" xfId="7061"/>
    <cellStyle name="SAPBEXresItemX 5 5 2 3 2" xfId="7060"/>
    <cellStyle name="SAPBEXresItemX 5 5 2 4" xfId="7059"/>
    <cellStyle name="SAPBEXresItemX 5 5 3" xfId="7058"/>
    <cellStyle name="SAPBEXresItemX 5 5 3 2" xfId="7057"/>
    <cellStyle name="SAPBEXresItemX 5 5 4" xfId="7056"/>
    <cellStyle name="SAPBEXresItemX 5 6" xfId="7055"/>
    <cellStyle name="SAPBEXresItemX 5 6 2" xfId="7054"/>
    <cellStyle name="SAPBEXresItemX 5 6 2 2" xfId="7053"/>
    <cellStyle name="SAPBEXresItemX 5 6 2 2 2" xfId="7052"/>
    <cellStyle name="SAPBEXresItemX 5 6 2 2 2 2" xfId="7051"/>
    <cellStyle name="SAPBEXresItemX 5 6 2 2 3" xfId="7050"/>
    <cellStyle name="SAPBEXresItemX 5 6 2 3" xfId="7049"/>
    <cellStyle name="SAPBEXresItemX 5 6 2 3 2" xfId="7048"/>
    <cellStyle name="SAPBEXresItemX 5 6 2 4" xfId="7047"/>
    <cellStyle name="SAPBEXresItemX 5 6 3" xfId="7046"/>
    <cellStyle name="SAPBEXresItemX 5 6 3 2" xfId="7045"/>
    <cellStyle name="SAPBEXresItemX 5 6 3 2 2" xfId="7044"/>
    <cellStyle name="SAPBEXresItemX 5 6 3 3" xfId="7043"/>
    <cellStyle name="SAPBEXresItemX 5 6 4" xfId="7042"/>
    <cellStyle name="SAPBEXresItemX 5 6 4 2" xfId="7041"/>
    <cellStyle name="SAPBEXresItemX 5 6 5" xfId="7040"/>
    <cellStyle name="SAPBEXresItemX 5 7" xfId="7039"/>
    <cellStyle name="SAPBEXresItemX 5 7 2" xfId="7038"/>
    <cellStyle name="SAPBEXresItemX 5 7 2 2" xfId="7037"/>
    <cellStyle name="SAPBEXresItemX 5 7 2 2 2" xfId="7036"/>
    <cellStyle name="SAPBEXresItemX 5 7 2 2 2 2" xfId="7035"/>
    <cellStyle name="SAPBEXresItemX 5 7 2 2 3" xfId="7034"/>
    <cellStyle name="SAPBEXresItemX 5 7 2 3" xfId="7033"/>
    <cellStyle name="SAPBEXresItemX 5 7 2 3 2" xfId="7032"/>
    <cellStyle name="SAPBEXresItemX 5 7 2 4" xfId="7031"/>
    <cellStyle name="SAPBEXresItemX 5 7 3" xfId="7030"/>
    <cellStyle name="SAPBEXresItemX 5 7 3 2" xfId="7029"/>
    <cellStyle name="SAPBEXresItemX 5 7 4" xfId="7028"/>
    <cellStyle name="SAPBEXresItemX 5 8" xfId="7027"/>
    <cellStyle name="SAPBEXresItemX 5 8 2" xfId="7026"/>
    <cellStyle name="SAPBEXresItemX 5 8 2 2" xfId="7025"/>
    <cellStyle name="SAPBEXresItemX 5 8 2 2 2" xfId="7024"/>
    <cellStyle name="SAPBEXresItemX 5 8 2 2 2 2" xfId="7023"/>
    <cellStyle name="SAPBEXresItemX 5 8 2 2 3" xfId="7022"/>
    <cellStyle name="SAPBEXresItemX 5 8 2 3" xfId="7021"/>
    <cellStyle name="SAPBEXresItemX 5 8 2 3 2" xfId="7020"/>
    <cellStyle name="SAPBEXresItemX 5 8 2 4" xfId="7019"/>
    <cellStyle name="SAPBEXresItemX 5 8 3" xfId="7018"/>
    <cellStyle name="SAPBEXresItemX 5 8 3 2" xfId="7017"/>
    <cellStyle name="SAPBEXresItemX 5 8 3 2 2" xfId="7016"/>
    <cellStyle name="SAPBEXresItemX 5 8 3 3" xfId="7015"/>
    <cellStyle name="SAPBEXresItemX 5 8 4" xfId="7014"/>
    <cellStyle name="SAPBEXresItemX 5 8 4 2" xfId="7013"/>
    <cellStyle name="SAPBEXresItemX 5 8 5" xfId="7012"/>
    <cellStyle name="SAPBEXresItemX 6" xfId="7011"/>
    <cellStyle name="SAPBEXresItemX 6 2" xfId="7010"/>
    <cellStyle name="SAPBEXresItemX 6 2 2" xfId="7009"/>
    <cellStyle name="SAPBEXresItemX 6 2 2 2" xfId="7008"/>
    <cellStyle name="SAPBEXresItemX 6 2 2 2 2" xfId="7007"/>
    <cellStyle name="SAPBEXresItemX 6 2 2 2 2 2" xfId="7006"/>
    <cellStyle name="SAPBEXresItemX 6 2 2 2 3" xfId="7005"/>
    <cellStyle name="SAPBEXresItemX 6 2 2 3" xfId="7004"/>
    <cellStyle name="SAPBEXresItemX 6 2 2 3 2" xfId="7003"/>
    <cellStyle name="SAPBEXresItemX 6 2 2 4" xfId="7002"/>
    <cellStyle name="SAPBEXresItemX 6 2 3" xfId="7001"/>
    <cellStyle name="SAPBEXresItemX 6 2 3 2" xfId="7000"/>
    <cellStyle name="SAPBEXresItemX 6 2 4" xfId="6999"/>
    <cellStyle name="SAPBEXresItemX 6 3" xfId="6998"/>
    <cellStyle name="SAPBEXresItemX 6 3 2" xfId="6997"/>
    <cellStyle name="SAPBEXresItemX 6 3 2 2" xfId="6996"/>
    <cellStyle name="SAPBEXresItemX 6 3 2 2 2" xfId="6995"/>
    <cellStyle name="SAPBEXresItemX 6 3 2 2 2 2" xfId="6994"/>
    <cellStyle name="SAPBEXresItemX 6 3 2 2 3" xfId="6993"/>
    <cellStyle name="SAPBEXresItemX 6 3 2 3" xfId="6992"/>
    <cellStyle name="SAPBEXresItemX 6 3 2 3 2" xfId="6991"/>
    <cellStyle name="SAPBEXresItemX 6 3 2 4" xfId="6990"/>
    <cellStyle name="SAPBEXresItemX 6 3 3" xfId="6989"/>
    <cellStyle name="SAPBEXresItemX 6 3 3 2" xfId="6988"/>
    <cellStyle name="SAPBEXresItemX 6 3 3 2 2" xfId="6987"/>
    <cellStyle name="SAPBEXresItemX 6 3 3 3" xfId="6986"/>
    <cellStyle name="SAPBEXresItemX 6 3 4" xfId="6985"/>
    <cellStyle name="SAPBEXresItemX 6 3 4 2" xfId="6984"/>
    <cellStyle name="SAPBEXresItemX 6 3 5" xfId="6983"/>
    <cellStyle name="SAPBEXresItemX 6 4" xfId="6982"/>
    <cellStyle name="SAPBEXresItemX 6 4 2" xfId="6981"/>
    <cellStyle name="SAPBEXresItemX 6 4 2 2" xfId="6980"/>
    <cellStyle name="SAPBEXresItemX 6 4 2 2 2" xfId="6979"/>
    <cellStyle name="SAPBEXresItemX 6 4 2 2 2 2" xfId="6978"/>
    <cellStyle name="SAPBEXresItemX 6 4 2 2 3" xfId="6977"/>
    <cellStyle name="SAPBEXresItemX 6 4 2 3" xfId="6976"/>
    <cellStyle name="SAPBEXresItemX 6 4 2 3 2" xfId="6975"/>
    <cellStyle name="SAPBEXresItemX 6 4 2 4" xfId="6974"/>
    <cellStyle name="SAPBEXresItemX 6 4 3" xfId="6973"/>
    <cellStyle name="SAPBEXresItemX 6 4 3 2" xfId="6972"/>
    <cellStyle name="SAPBEXresItemX 6 4 4" xfId="6971"/>
    <cellStyle name="SAPBEXresItemX 6 5" xfId="6970"/>
    <cellStyle name="SAPBEXresItemX 6 5 2" xfId="6969"/>
    <cellStyle name="SAPBEXresItemX 6 5 2 2" xfId="6968"/>
    <cellStyle name="SAPBEXresItemX 6 5 2 2 2" xfId="6967"/>
    <cellStyle name="SAPBEXresItemX 6 5 2 2 2 2" xfId="6966"/>
    <cellStyle name="SAPBEXresItemX 6 5 2 2 3" xfId="6965"/>
    <cellStyle name="SAPBEXresItemX 6 5 2 3" xfId="6964"/>
    <cellStyle name="SAPBEXresItemX 6 5 2 3 2" xfId="6963"/>
    <cellStyle name="SAPBEXresItemX 6 5 2 4" xfId="6962"/>
    <cellStyle name="SAPBEXresItemX 6 5 3" xfId="6961"/>
    <cellStyle name="SAPBEXresItemX 6 5 3 2" xfId="6960"/>
    <cellStyle name="SAPBEXresItemX 6 5 3 2 2" xfId="6959"/>
    <cellStyle name="SAPBEXresItemX 6 5 3 3" xfId="6958"/>
    <cellStyle name="SAPBEXresItemX 6 5 4" xfId="6957"/>
    <cellStyle name="SAPBEXresItemX 6 5 4 2" xfId="6956"/>
    <cellStyle name="SAPBEXresItemX 6 5 5" xfId="6955"/>
    <cellStyle name="SAPBEXresItemX 6 6" xfId="6954"/>
    <cellStyle name="SAPBEXresItemX 6 6 2" xfId="6953"/>
    <cellStyle name="SAPBEXresItemX 7" xfId="6952"/>
    <cellStyle name="SAPBEXresItemX 7 2" xfId="6951"/>
    <cellStyle name="SAPBEXresItemX 7 2 2" xfId="6950"/>
    <cellStyle name="SAPBEXresItemX 7 2 2 2" xfId="6949"/>
    <cellStyle name="SAPBEXresItemX 7 2 2 2 2" xfId="6948"/>
    <cellStyle name="SAPBEXresItemX 7 2 2 3" xfId="6947"/>
    <cellStyle name="SAPBEXresItemX 7 2 3" xfId="6946"/>
    <cellStyle name="SAPBEXresItemX 7 2 3 2" xfId="6945"/>
    <cellStyle name="SAPBEXresItemX 7 2 4" xfId="6944"/>
    <cellStyle name="SAPBEXresItemX 8" xfId="6943"/>
    <cellStyle name="SAPBEXresItemX 8 2" xfId="6942"/>
    <cellStyle name="SAPBEXresItemX 8 2 2" xfId="6941"/>
    <cellStyle name="SAPBEXresItemX 8 2 2 2" xfId="6940"/>
    <cellStyle name="SAPBEXresItemX 8 2 2 2 2" xfId="6939"/>
    <cellStyle name="SAPBEXresItemX 8 2 2 3" xfId="6938"/>
    <cellStyle name="SAPBEXresItemX 8 2 3" xfId="6937"/>
    <cellStyle name="SAPBEXresItemX 8 2 3 2" xfId="6936"/>
    <cellStyle name="SAPBEXresItemX 8 2 4" xfId="6935"/>
    <cellStyle name="SAPBEXresItemX 8 3" xfId="6934"/>
    <cellStyle name="SAPBEXresItemX 8 3 2" xfId="6933"/>
    <cellStyle name="SAPBEXresItemX 8 3 2 2" xfId="6932"/>
    <cellStyle name="SAPBEXresItemX 8 3 3" xfId="6931"/>
    <cellStyle name="SAPBEXresItemX 8 4" xfId="6930"/>
    <cellStyle name="SAPBEXresItemX 8 4 2" xfId="6929"/>
    <cellStyle name="SAPBEXresItemX 8 5" xfId="6928"/>
    <cellStyle name="SAPBEXstdData" xfId="6927"/>
    <cellStyle name="SAPBEXstdData 2" xfId="6926"/>
    <cellStyle name="SAPBEXstdData 2 2" xfId="6925"/>
    <cellStyle name="SAPBEXstdData 2 2 2" xfId="6924"/>
    <cellStyle name="SAPBEXstdData 2 2 2 2" xfId="6923"/>
    <cellStyle name="SAPBEXstdData 2 2 2 2 2" xfId="6922"/>
    <cellStyle name="SAPBEXstdData 2 2 2 2 2 2" xfId="6921"/>
    <cellStyle name="SAPBEXstdData 2 2 2 2 2 2 2" xfId="6920"/>
    <cellStyle name="SAPBEXstdData 2 2 2 2 2 2 2 2" xfId="6919"/>
    <cellStyle name="SAPBEXstdData 2 2 2 2 2 2 2 2 2" xfId="6918"/>
    <cellStyle name="SAPBEXstdData 2 2 2 2 2 2 2 3" xfId="6917"/>
    <cellStyle name="SAPBEXstdData 2 2 2 2 2 2 3" xfId="6916"/>
    <cellStyle name="SAPBEXstdData 2 2 2 2 2 2 3 2" xfId="6915"/>
    <cellStyle name="SAPBEXstdData 2 2 2 2 2 2 4" xfId="6914"/>
    <cellStyle name="SAPBEXstdData 2 2 2 2 2 3" xfId="6913"/>
    <cellStyle name="SAPBEXstdData 2 2 2 2 2 3 2" xfId="6912"/>
    <cellStyle name="SAPBEXstdData 2 2 2 2 3" xfId="6911"/>
    <cellStyle name="SAPBEXstdData 2 2 2 2 3 2" xfId="6910"/>
    <cellStyle name="SAPBEXstdData 2 2 2 2 3 2 2" xfId="6909"/>
    <cellStyle name="SAPBEXstdData 2 2 2 2 3 2 2 2" xfId="6908"/>
    <cellStyle name="SAPBEXstdData 2 2 2 2 3 2 2 2 2" xfId="6907"/>
    <cellStyle name="SAPBEXstdData 2 2 2 2 3 2 2 3" xfId="6906"/>
    <cellStyle name="SAPBEXstdData 2 2 2 2 3 2 3" xfId="6905"/>
    <cellStyle name="SAPBEXstdData 2 2 2 2 3 2 3 2" xfId="6904"/>
    <cellStyle name="SAPBEXstdData 2 2 2 2 3 2 4" xfId="6903"/>
    <cellStyle name="SAPBEXstdData 2 2 2 2 4" xfId="6902"/>
    <cellStyle name="SAPBEXstdData 2 2 2 2 4 2" xfId="6901"/>
    <cellStyle name="SAPBEXstdData 2 2 2 2 4 2 2" xfId="6900"/>
    <cellStyle name="SAPBEXstdData 2 2 2 2 4 2 2 2" xfId="6899"/>
    <cellStyle name="SAPBEXstdData 2 2 2 2 4 2 2 2 2" xfId="6898"/>
    <cellStyle name="SAPBEXstdData 2 2 2 2 4 2 2 3" xfId="6897"/>
    <cellStyle name="SAPBEXstdData 2 2 2 2 4 2 3" xfId="6896"/>
    <cellStyle name="SAPBEXstdData 2 2 2 2 4 2 3 2" xfId="6895"/>
    <cellStyle name="SAPBEXstdData 2 2 2 2 4 2 4" xfId="6894"/>
    <cellStyle name="SAPBEXstdData 2 2 2 2 4 3" xfId="6893"/>
    <cellStyle name="SAPBEXstdData 2 2 2 2 4 3 2" xfId="6892"/>
    <cellStyle name="SAPBEXstdData 2 2 2 2 4 4" xfId="6891"/>
    <cellStyle name="SAPBEXstdData 2 2 2 2 5" xfId="6890"/>
    <cellStyle name="SAPBEXstdData 2 2 2 2 5 2" xfId="6889"/>
    <cellStyle name="SAPBEXstdData 2 2 2 2 5 2 2" xfId="6888"/>
    <cellStyle name="SAPBEXstdData 2 2 2 2 5 2 2 2" xfId="6887"/>
    <cellStyle name="SAPBEXstdData 2 2 2 2 5 2 2 2 2" xfId="6886"/>
    <cellStyle name="SAPBEXstdData 2 2 2 2 5 2 2 3" xfId="6885"/>
    <cellStyle name="SAPBEXstdData 2 2 2 2 5 2 3" xfId="6884"/>
    <cellStyle name="SAPBEXstdData 2 2 2 2 5 2 3 2" xfId="6883"/>
    <cellStyle name="SAPBEXstdData 2 2 2 2 5 2 4" xfId="6882"/>
    <cellStyle name="SAPBEXstdData 2 2 2 2 5 3" xfId="6881"/>
    <cellStyle name="SAPBEXstdData 2 2 2 2 5 3 2" xfId="6880"/>
    <cellStyle name="SAPBEXstdData 2 2 2 2 5 3 2 2" xfId="6879"/>
    <cellStyle name="SAPBEXstdData 2 2 2 2 5 3 3" xfId="6878"/>
    <cellStyle name="SAPBEXstdData 2 2 2 2 5 4" xfId="6877"/>
    <cellStyle name="SAPBEXstdData 2 2 2 2 5 4 2" xfId="6876"/>
    <cellStyle name="SAPBEXstdData 2 2 2 2 5 5" xfId="6875"/>
    <cellStyle name="SAPBEXstdData 2 2 2 2 6" xfId="6874"/>
    <cellStyle name="SAPBEXstdData 2 2 2 2 6 2" xfId="6873"/>
    <cellStyle name="SAPBEXstdData 2 2 2 2 6 2 2" xfId="6872"/>
    <cellStyle name="SAPBEXstdData 2 2 2 2 6 2 2 2" xfId="6871"/>
    <cellStyle name="SAPBEXstdData 2 2 2 2 6 2 2 2 2" xfId="6870"/>
    <cellStyle name="SAPBEXstdData 2 2 2 2 6 2 2 3" xfId="6869"/>
    <cellStyle name="SAPBEXstdData 2 2 2 2 6 2 3" xfId="6868"/>
    <cellStyle name="SAPBEXstdData 2 2 2 2 6 2 3 2" xfId="6867"/>
    <cellStyle name="SAPBEXstdData 2 2 2 2 6 2 4" xfId="6866"/>
    <cellStyle name="SAPBEXstdData 2 2 2 2 6 3" xfId="6865"/>
    <cellStyle name="SAPBEXstdData 2 2 2 2 6 3 2" xfId="6864"/>
    <cellStyle name="SAPBEXstdData 2 2 2 2 6 4" xfId="6863"/>
    <cellStyle name="SAPBEXstdData 2 2 2 2 7" xfId="6862"/>
    <cellStyle name="SAPBEXstdData 2 2 2 2 7 2" xfId="6861"/>
    <cellStyle name="SAPBEXstdData 2 2 2 2 7 2 2" xfId="6860"/>
    <cellStyle name="SAPBEXstdData 2 2 2 2 7 2 2 2" xfId="6859"/>
    <cellStyle name="SAPBEXstdData 2 2 2 2 7 2 2 2 2" xfId="6858"/>
    <cellStyle name="SAPBEXstdData 2 2 2 2 7 2 2 3" xfId="6857"/>
    <cellStyle name="SAPBEXstdData 2 2 2 2 7 2 3" xfId="6856"/>
    <cellStyle name="SAPBEXstdData 2 2 2 2 7 2 3 2" xfId="6855"/>
    <cellStyle name="SAPBEXstdData 2 2 2 2 7 2 4" xfId="6854"/>
    <cellStyle name="SAPBEXstdData 2 2 2 2 7 3" xfId="6853"/>
    <cellStyle name="SAPBEXstdData 2 2 2 2 7 3 2" xfId="6852"/>
    <cellStyle name="SAPBEXstdData 2 2 2 2 7 3 2 2" xfId="6851"/>
    <cellStyle name="SAPBEXstdData 2 2 2 2 7 3 3" xfId="6850"/>
    <cellStyle name="SAPBEXstdData 2 2 2 2 7 4" xfId="6849"/>
    <cellStyle name="SAPBEXstdData 2 2 2 2 7 4 2" xfId="6848"/>
    <cellStyle name="SAPBEXstdData 2 2 2 2 7 5" xfId="6847"/>
    <cellStyle name="SAPBEXstdData 2 2 2 3" xfId="6846"/>
    <cellStyle name="SAPBEXstdData 2 2 2 3 2" xfId="6845"/>
    <cellStyle name="SAPBEXstdData 2 2 2 3 2 2" xfId="6844"/>
    <cellStyle name="SAPBEXstdData 2 2 2 3 2 2 2" xfId="6843"/>
    <cellStyle name="SAPBEXstdData 2 2 2 3 2 2 2 2" xfId="6842"/>
    <cellStyle name="SAPBEXstdData 2 2 2 3 2 2 3" xfId="6841"/>
    <cellStyle name="SAPBEXstdData 2 2 2 3 2 3" xfId="6840"/>
    <cellStyle name="SAPBEXstdData 2 2 2 3 2 3 2" xfId="6839"/>
    <cellStyle name="SAPBEXstdData 2 2 2 3 2 4" xfId="6838"/>
    <cellStyle name="SAPBEXstdData 2 2 2 3 3" xfId="6837"/>
    <cellStyle name="SAPBEXstdData 2 2 2 3 3 2" xfId="6836"/>
    <cellStyle name="SAPBEXstdData 2 2 2 4" xfId="6835"/>
    <cellStyle name="SAPBEXstdData 2 2 2 4 2" xfId="6834"/>
    <cellStyle name="SAPBEXstdData 2 2 2 4 2 2" xfId="6833"/>
    <cellStyle name="SAPBEXstdData 2 2 2 4 2 2 2" xfId="6832"/>
    <cellStyle name="SAPBEXstdData 2 2 2 4 2 2 2 2" xfId="6831"/>
    <cellStyle name="SAPBEXstdData 2 2 2 4 2 2 3" xfId="6830"/>
    <cellStyle name="SAPBEXstdData 2 2 2 4 2 3" xfId="6829"/>
    <cellStyle name="SAPBEXstdData 2 2 2 4 2 3 2" xfId="6828"/>
    <cellStyle name="SAPBEXstdData 2 2 2 4 2 4" xfId="6827"/>
    <cellStyle name="SAPBEXstdData 2 2 2 5" xfId="6826"/>
    <cellStyle name="SAPBEXstdData 2 2 2 5 2" xfId="6825"/>
    <cellStyle name="SAPBEXstdData 2 2 2 5 2 2" xfId="6824"/>
    <cellStyle name="SAPBEXstdData 2 2 2 5 2 2 2" xfId="6823"/>
    <cellStyle name="SAPBEXstdData 2 2 2 5 2 2 2 2" xfId="6822"/>
    <cellStyle name="SAPBEXstdData 2 2 2 5 2 2 3" xfId="6821"/>
    <cellStyle name="SAPBEXstdData 2 2 2 5 2 3" xfId="6820"/>
    <cellStyle name="SAPBEXstdData 2 2 2 5 2 3 2" xfId="6819"/>
    <cellStyle name="SAPBEXstdData 2 2 2 5 2 4" xfId="6818"/>
    <cellStyle name="SAPBEXstdData 2 2 2 5 3" xfId="6817"/>
    <cellStyle name="SAPBEXstdData 2 2 2 5 3 2" xfId="6816"/>
    <cellStyle name="SAPBEXstdData 2 2 2 5 4" xfId="6815"/>
    <cellStyle name="SAPBEXstdData 2 2 2 6" xfId="6814"/>
    <cellStyle name="SAPBEXstdData 2 2 2 6 2" xfId="6813"/>
    <cellStyle name="SAPBEXstdData 2 2 2 6 2 2" xfId="6812"/>
    <cellStyle name="SAPBEXstdData 2 2 2 6 2 2 2" xfId="6811"/>
    <cellStyle name="SAPBEXstdData 2 2 2 6 2 2 2 2" xfId="6810"/>
    <cellStyle name="SAPBEXstdData 2 2 2 6 2 2 3" xfId="6809"/>
    <cellStyle name="SAPBEXstdData 2 2 2 6 2 3" xfId="6808"/>
    <cellStyle name="SAPBEXstdData 2 2 2 6 2 3 2" xfId="6807"/>
    <cellStyle name="SAPBEXstdData 2 2 2 6 2 4" xfId="6806"/>
    <cellStyle name="SAPBEXstdData 2 2 2 6 3" xfId="6805"/>
    <cellStyle name="SAPBEXstdData 2 2 2 6 3 2" xfId="6804"/>
    <cellStyle name="SAPBEXstdData 2 2 2 6 3 2 2" xfId="6803"/>
    <cellStyle name="SAPBEXstdData 2 2 2 6 3 3" xfId="6802"/>
    <cellStyle name="SAPBEXstdData 2 2 2 6 4" xfId="6801"/>
    <cellStyle name="SAPBEXstdData 2 2 2 6 4 2" xfId="6800"/>
    <cellStyle name="SAPBEXstdData 2 2 2 6 5" xfId="6799"/>
    <cellStyle name="SAPBEXstdData 2 2 2 7" xfId="6798"/>
    <cellStyle name="SAPBEXstdData 2 2 2 7 2" xfId="6797"/>
    <cellStyle name="SAPBEXstdData 2 2 2 7 2 2" xfId="6796"/>
    <cellStyle name="SAPBEXstdData 2 2 2 7 2 2 2" xfId="6795"/>
    <cellStyle name="SAPBEXstdData 2 2 2 7 2 2 2 2" xfId="6794"/>
    <cellStyle name="SAPBEXstdData 2 2 2 7 2 2 3" xfId="6793"/>
    <cellStyle name="SAPBEXstdData 2 2 2 7 2 3" xfId="6792"/>
    <cellStyle name="SAPBEXstdData 2 2 2 7 2 3 2" xfId="6791"/>
    <cellStyle name="SAPBEXstdData 2 2 2 7 2 4" xfId="6790"/>
    <cellStyle name="SAPBEXstdData 2 2 2 7 3" xfId="6789"/>
    <cellStyle name="SAPBEXstdData 2 2 2 7 3 2" xfId="6788"/>
    <cellStyle name="SAPBEXstdData 2 2 2 7 4" xfId="6787"/>
    <cellStyle name="SAPBEXstdData 2 2 2 8" xfId="6786"/>
    <cellStyle name="SAPBEXstdData 2 2 2 8 2" xfId="6785"/>
    <cellStyle name="SAPBEXstdData 2 2 2 8 2 2" xfId="6784"/>
    <cellStyle name="SAPBEXstdData 2 2 2 8 2 2 2" xfId="6783"/>
    <cellStyle name="SAPBEXstdData 2 2 2 8 2 2 2 2" xfId="6782"/>
    <cellStyle name="SAPBEXstdData 2 2 2 8 2 2 3" xfId="6781"/>
    <cellStyle name="SAPBEXstdData 2 2 2 8 2 3" xfId="6780"/>
    <cellStyle name="SAPBEXstdData 2 2 2 8 2 3 2" xfId="6779"/>
    <cellStyle name="SAPBEXstdData 2 2 2 8 2 4" xfId="6778"/>
    <cellStyle name="SAPBEXstdData 2 2 2 8 3" xfId="6777"/>
    <cellStyle name="SAPBEXstdData 2 2 2 8 3 2" xfId="6776"/>
    <cellStyle name="SAPBEXstdData 2 2 2 8 3 2 2" xfId="6775"/>
    <cellStyle name="SAPBEXstdData 2 2 2 8 3 3" xfId="6774"/>
    <cellStyle name="SAPBEXstdData 2 2 2 8 4" xfId="6773"/>
    <cellStyle name="SAPBEXstdData 2 2 2 8 4 2" xfId="6772"/>
    <cellStyle name="SAPBEXstdData 2 2 2 8 5" xfId="6771"/>
    <cellStyle name="SAPBEXstdData 2 2 3" xfId="6770"/>
    <cellStyle name="SAPBEXstdData 2 2 3 2" xfId="6769"/>
    <cellStyle name="SAPBEXstdData 2 2 3 2 2" xfId="6768"/>
    <cellStyle name="SAPBEXstdData 2 2 3 2 2 2" xfId="6767"/>
    <cellStyle name="SAPBEXstdData 2 2 3 2 2 2 2" xfId="6766"/>
    <cellStyle name="SAPBEXstdData 2 2 3 2 2 2 2 2" xfId="6765"/>
    <cellStyle name="SAPBEXstdData 2 2 3 2 2 2 3" xfId="6764"/>
    <cellStyle name="SAPBEXstdData 2 2 3 2 2 3" xfId="6763"/>
    <cellStyle name="SAPBEXstdData 2 2 3 2 2 3 2" xfId="6762"/>
    <cellStyle name="SAPBEXstdData 2 2 3 2 2 4" xfId="6761"/>
    <cellStyle name="SAPBEXstdData 2 2 3 2 3" xfId="6760"/>
    <cellStyle name="SAPBEXstdData 2 2 3 2 3 2" xfId="6759"/>
    <cellStyle name="SAPBEXstdData 2 2 3 3" xfId="6758"/>
    <cellStyle name="SAPBEXstdData 2 2 3 3 2" xfId="6757"/>
    <cellStyle name="SAPBEXstdData 2 2 3 3 2 2" xfId="6756"/>
    <cellStyle name="SAPBEXstdData 2 2 3 3 2 2 2" xfId="6755"/>
    <cellStyle name="SAPBEXstdData 2 2 3 3 2 2 2 2" xfId="6754"/>
    <cellStyle name="SAPBEXstdData 2 2 3 3 2 2 3" xfId="6753"/>
    <cellStyle name="SAPBEXstdData 2 2 3 3 2 3" xfId="6752"/>
    <cellStyle name="SAPBEXstdData 2 2 3 3 2 3 2" xfId="6751"/>
    <cellStyle name="SAPBEXstdData 2 2 3 3 2 4" xfId="6750"/>
    <cellStyle name="SAPBEXstdData 2 2 3 4" xfId="6749"/>
    <cellStyle name="SAPBEXstdData 2 2 3 4 2" xfId="6748"/>
    <cellStyle name="SAPBEXstdData 2 2 3 4 2 2" xfId="6747"/>
    <cellStyle name="SAPBEXstdData 2 2 3 4 2 2 2" xfId="6746"/>
    <cellStyle name="SAPBEXstdData 2 2 3 4 2 2 2 2" xfId="6745"/>
    <cellStyle name="SAPBEXstdData 2 2 3 4 2 2 3" xfId="6744"/>
    <cellStyle name="SAPBEXstdData 2 2 3 4 2 3" xfId="6743"/>
    <cellStyle name="SAPBEXstdData 2 2 3 4 2 3 2" xfId="6742"/>
    <cellStyle name="SAPBEXstdData 2 2 3 4 2 4" xfId="6741"/>
    <cellStyle name="SAPBEXstdData 2 2 3 4 3" xfId="6740"/>
    <cellStyle name="SAPBEXstdData 2 2 3 4 3 2" xfId="6739"/>
    <cellStyle name="SAPBEXstdData 2 2 3 4 4" xfId="6738"/>
    <cellStyle name="SAPBEXstdData 2 2 3 5" xfId="6737"/>
    <cellStyle name="SAPBEXstdData 2 2 3 5 2" xfId="6736"/>
    <cellStyle name="SAPBEXstdData 2 2 3 5 2 2" xfId="6735"/>
    <cellStyle name="SAPBEXstdData 2 2 3 5 2 2 2" xfId="6734"/>
    <cellStyle name="SAPBEXstdData 2 2 3 5 2 2 2 2" xfId="6733"/>
    <cellStyle name="SAPBEXstdData 2 2 3 5 2 2 3" xfId="6732"/>
    <cellStyle name="SAPBEXstdData 2 2 3 5 2 3" xfId="6731"/>
    <cellStyle name="SAPBEXstdData 2 2 3 5 2 3 2" xfId="6730"/>
    <cellStyle name="SAPBEXstdData 2 2 3 5 2 4" xfId="6729"/>
    <cellStyle name="SAPBEXstdData 2 2 3 5 3" xfId="6728"/>
    <cellStyle name="SAPBEXstdData 2 2 3 5 3 2" xfId="6727"/>
    <cellStyle name="SAPBEXstdData 2 2 3 5 3 2 2" xfId="6726"/>
    <cellStyle name="SAPBEXstdData 2 2 3 5 3 3" xfId="6725"/>
    <cellStyle name="SAPBEXstdData 2 2 3 5 4" xfId="6724"/>
    <cellStyle name="SAPBEXstdData 2 2 3 5 4 2" xfId="6723"/>
    <cellStyle name="SAPBEXstdData 2 2 3 5 5" xfId="6722"/>
    <cellStyle name="SAPBEXstdData 2 2 3 6" xfId="6721"/>
    <cellStyle name="SAPBEXstdData 2 2 3 6 2" xfId="6720"/>
    <cellStyle name="SAPBEXstdData 2 2 3 6 2 2" xfId="6719"/>
    <cellStyle name="SAPBEXstdData 2 2 3 6 2 2 2" xfId="6718"/>
    <cellStyle name="SAPBEXstdData 2 2 3 6 2 2 2 2" xfId="6717"/>
    <cellStyle name="SAPBEXstdData 2 2 3 6 2 2 3" xfId="6716"/>
    <cellStyle name="SAPBEXstdData 2 2 3 6 2 3" xfId="6715"/>
    <cellStyle name="SAPBEXstdData 2 2 3 6 2 3 2" xfId="6714"/>
    <cellStyle name="SAPBEXstdData 2 2 3 6 2 4" xfId="6713"/>
    <cellStyle name="SAPBEXstdData 2 2 3 6 3" xfId="6712"/>
    <cellStyle name="SAPBEXstdData 2 2 3 6 3 2" xfId="6711"/>
    <cellStyle name="SAPBEXstdData 2 2 3 6 4" xfId="6710"/>
    <cellStyle name="SAPBEXstdData 2 2 3 7" xfId="6709"/>
    <cellStyle name="SAPBEXstdData 2 2 3 7 2" xfId="6708"/>
    <cellStyle name="SAPBEXstdData 2 2 3 7 2 2" xfId="6707"/>
    <cellStyle name="SAPBEXstdData 2 2 3 7 2 2 2" xfId="6706"/>
    <cellStyle name="SAPBEXstdData 2 2 3 7 2 2 2 2" xfId="6705"/>
    <cellStyle name="SAPBEXstdData 2 2 3 7 2 2 3" xfId="6704"/>
    <cellStyle name="SAPBEXstdData 2 2 3 7 2 3" xfId="6703"/>
    <cellStyle name="SAPBEXstdData 2 2 3 7 2 3 2" xfId="6702"/>
    <cellStyle name="SAPBEXstdData 2 2 3 7 2 4" xfId="6701"/>
    <cellStyle name="SAPBEXstdData 2 2 3 7 3" xfId="6700"/>
    <cellStyle name="SAPBEXstdData 2 2 3 7 3 2" xfId="6699"/>
    <cellStyle name="SAPBEXstdData 2 2 3 7 3 2 2" xfId="6698"/>
    <cellStyle name="SAPBEXstdData 2 2 3 7 3 3" xfId="6697"/>
    <cellStyle name="SAPBEXstdData 2 2 3 7 4" xfId="6696"/>
    <cellStyle name="SAPBEXstdData 2 2 3 7 4 2" xfId="6695"/>
    <cellStyle name="SAPBEXstdData 2 2 3 7 5" xfId="6694"/>
    <cellStyle name="SAPBEXstdData 2 2 4" xfId="6693"/>
    <cellStyle name="SAPBEXstdData 2 2 4 2" xfId="6692"/>
    <cellStyle name="SAPBEXstdData 2 2 4 2 2" xfId="6691"/>
    <cellStyle name="SAPBEXstdData 2 2 4 2 2 2" xfId="6690"/>
    <cellStyle name="SAPBEXstdData 2 2 4 2 2 2 2" xfId="6689"/>
    <cellStyle name="SAPBEXstdData 2 2 4 2 2 3" xfId="6688"/>
    <cellStyle name="SAPBEXstdData 2 2 4 2 3" xfId="6687"/>
    <cellStyle name="SAPBEXstdData 2 2 4 2 3 2" xfId="6686"/>
    <cellStyle name="SAPBEXstdData 2 2 4 2 4" xfId="6685"/>
    <cellStyle name="SAPBEXstdData 2 2 4 3" xfId="6684"/>
    <cellStyle name="SAPBEXstdData 2 2 4 3 2" xfId="6683"/>
    <cellStyle name="SAPBEXstdData 2 2 5" xfId="6682"/>
    <cellStyle name="SAPBEXstdData 2 2 5 2" xfId="6681"/>
    <cellStyle name="SAPBEXstdData 2 2 5 2 2" xfId="6680"/>
    <cellStyle name="SAPBEXstdData 2 2 5 2 2 2" xfId="6679"/>
    <cellStyle name="SAPBEXstdData 2 2 5 2 2 2 2" xfId="6678"/>
    <cellStyle name="SAPBEXstdData 2 2 5 2 2 3" xfId="6677"/>
    <cellStyle name="SAPBEXstdData 2 2 5 2 3" xfId="6676"/>
    <cellStyle name="SAPBEXstdData 2 2 5 2 3 2" xfId="6675"/>
    <cellStyle name="SAPBEXstdData 2 2 5 2 4" xfId="6674"/>
    <cellStyle name="SAPBEXstdData 2 2 6" xfId="6673"/>
    <cellStyle name="SAPBEXstdData 2 2 6 2" xfId="6672"/>
    <cellStyle name="SAPBEXstdData 2 2 6 2 2" xfId="6671"/>
    <cellStyle name="SAPBEXstdData 2 2 6 2 2 2" xfId="6670"/>
    <cellStyle name="SAPBEXstdData 2 2 6 2 2 2 2" xfId="6669"/>
    <cellStyle name="SAPBEXstdData 2 2 6 2 2 3" xfId="6668"/>
    <cellStyle name="SAPBEXstdData 2 2 6 2 3" xfId="6667"/>
    <cellStyle name="SAPBEXstdData 2 2 6 2 3 2" xfId="6666"/>
    <cellStyle name="SAPBEXstdData 2 2 6 2 4" xfId="6665"/>
    <cellStyle name="SAPBEXstdData 2 2 6 3" xfId="6664"/>
    <cellStyle name="SAPBEXstdData 2 2 6 3 2" xfId="6663"/>
    <cellStyle name="SAPBEXstdData 2 2 6 4" xfId="6662"/>
    <cellStyle name="SAPBEXstdData 2 2 7" xfId="6661"/>
    <cellStyle name="SAPBEXstdData 2 2 7 2" xfId="6660"/>
    <cellStyle name="SAPBEXstdData 2 2 7 2 2" xfId="6659"/>
    <cellStyle name="SAPBEXstdData 2 2 7 2 2 2" xfId="6658"/>
    <cellStyle name="SAPBEXstdData 2 2 7 2 2 2 2" xfId="6657"/>
    <cellStyle name="SAPBEXstdData 2 2 7 2 2 3" xfId="6656"/>
    <cellStyle name="SAPBEXstdData 2 2 7 2 3" xfId="6655"/>
    <cellStyle name="SAPBEXstdData 2 2 7 2 3 2" xfId="6654"/>
    <cellStyle name="SAPBEXstdData 2 2 7 2 4" xfId="6653"/>
    <cellStyle name="SAPBEXstdData 2 2 7 3" xfId="6652"/>
    <cellStyle name="SAPBEXstdData 2 2 7 3 2" xfId="6651"/>
    <cellStyle name="SAPBEXstdData 2 2 7 3 2 2" xfId="6650"/>
    <cellStyle name="SAPBEXstdData 2 2 7 3 3" xfId="6649"/>
    <cellStyle name="SAPBEXstdData 2 2 7 4" xfId="6648"/>
    <cellStyle name="SAPBEXstdData 2 2 7 4 2" xfId="6647"/>
    <cellStyle name="SAPBEXstdData 2 2 7 5" xfId="6646"/>
    <cellStyle name="SAPBEXstdData 2 2 8" xfId="6645"/>
    <cellStyle name="SAPBEXstdData 2 2 8 2" xfId="6644"/>
    <cellStyle name="SAPBEXstdData 2 2 8 2 2" xfId="6643"/>
    <cellStyle name="SAPBEXstdData 2 2 8 2 2 2" xfId="6642"/>
    <cellStyle name="SAPBEXstdData 2 2 8 2 2 2 2" xfId="6641"/>
    <cellStyle name="SAPBEXstdData 2 2 8 2 2 3" xfId="6640"/>
    <cellStyle name="SAPBEXstdData 2 2 8 2 3" xfId="6639"/>
    <cellStyle name="SAPBEXstdData 2 2 8 2 3 2" xfId="6638"/>
    <cellStyle name="SAPBEXstdData 2 2 8 2 4" xfId="6637"/>
    <cellStyle name="SAPBEXstdData 2 2 8 3" xfId="6636"/>
    <cellStyle name="SAPBEXstdData 2 2 8 3 2" xfId="6635"/>
    <cellStyle name="SAPBEXstdData 2 2 8 4" xfId="6634"/>
    <cellStyle name="SAPBEXstdData 2 2 9" xfId="6633"/>
    <cellStyle name="SAPBEXstdData 2 2 9 2" xfId="6632"/>
    <cellStyle name="SAPBEXstdData 2 2 9 2 2" xfId="6631"/>
    <cellStyle name="SAPBEXstdData 2 2 9 2 2 2" xfId="6630"/>
    <cellStyle name="SAPBEXstdData 2 2 9 2 2 2 2" xfId="6629"/>
    <cellStyle name="SAPBEXstdData 2 2 9 2 2 3" xfId="6628"/>
    <cellStyle name="SAPBEXstdData 2 2 9 2 3" xfId="6627"/>
    <cellStyle name="SAPBEXstdData 2 2 9 2 3 2" xfId="6626"/>
    <cellStyle name="SAPBEXstdData 2 2 9 2 4" xfId="6625"/>
    <cellStyle name="SAPBEXstdData 2 2 9 3" xfId="6624"/>
    <cellStyle name="SAPBEXstdData 2 2 9 3 2" xfId="6623"/>
    <cellStyle name="SAPBEXstdData 2 2 9 3 2 2" xfId="6622"/>
    <cellStyle name="SAPBEXstdData 2 2 9 3 3" xfId="6621"/>
    <cellStyle name="SAPBEXstdData 2 2 9 4" xfId="6620"/>
    <cellStyle name="SAPBEXstdData 2 2 9 4 2" xfId="6619"/>
    <cellStyle name="SAPBEXstdData 2 2 9 5" xfId="6618"/>
    <cellStyle name="SAPBEXstdData 2 3" xfId="6617"/>
    <cellStyle name="SAPBEXstdData 2 3 2" xfId="6616"/>
    <cellStyle name="SAPBEXstdData 2 3 2 2" xfId="6615"/>
    <cellStyle name="SAPBEXstdData 2 3 2 2 2" xfId="6614"/>
    <cellStyle name="SAPBEXstdData 2 3 2 2 2 2" xfId="6613"/>
    <cellStyle name="SAPBEXstdData 2 3 2 2 2 2 2" xfId="6612"/>
    <cellStyle name="SAPBEXstdData 2 3 2 2 2 2 2 2" xfId="6611"/>
    <cellStyle name="SAPBEXstdData 2 3 2 2 2 2 3" xfId="6610"/>
    <cellStyle name="SAPBEXstdData 2 3 2 2 2 3" xfId="6609"/>
    <cellStyle name="SAPBEXstdData 2 3 2 2 2 3 2" xfId="6608"/>
    <cellStyle name="SAPBEXstdData 2 3 2 2 2 4" xfId="6607"/>
    <cellStyle name="SAPBEXstdData 2 3 2 2 3" xfId="6606"/>
    <cellStyle name="SAPBEXstdData 2 3 2 2 3 2" xfId="6605"/>
    <cellStyle name="SAPBEXstdData 2 3 2 3" xfId="6604"/>
    <cellStyle name="SAPBEXstdData 2 3 2 3 2" xfId="6603"/>
    <cellStyle name="SAPBEXstdData 2 3 2 3 2 2" xfId="6602"/>
    <cellStyle name="SAPBEXstdData 2 3 2 3 2 2 2" xfId="6601"/>
    <cellStyle name="SAPBEXstdData 2 3 2 3 2 2 2 2" xfId="6600"/>
    <cellStyle name="SAPBEXstdData 2 3 2 3 2 2 3" xfId="6599"/>
    <cellStyle name="SAPBEXstdData 2 3 2 3 2 3" xfId="6598"/>
    <cellStyle name="SAPBEXstdData 2 3 2 3 2 3 2" xfId="6597"/>
    <cellStyle name="SAPBEXstdData 2 3 2 3 2 4" xfId="6596"/>
    <cellStyle name="SAPBEXstdData 2 3 2 4" xfId="6595"/>
    <cellStyle name="SAPBEXstdData 2 3 2 4 2" xfId="6594"/>
    <cellStyle name="SAPBEXstdData 2 3 2 4 2 2" xfId="6593"/>
    <cellStyle name="SAPBEXstdData 2 3 2 4 2 2 2" xfId="6592"/>
    <cellStyle name="SAPBEXstdData 2 3 2 4 2 2 2 2" xfId="6591"/>
    <cellStyle name="SAPBEXstdData 2 3 2 4 2 2 3" xfId="6590"/>
    <cellStyle name="SAPBEXstdData 2 3 2 4 2 3" xfId="6589"/>
    <cellStyle name="SAPBEXstdData 2 3 2 4 2 3 2" xfId="6588"/>
    <cellStyle name="SAPBEXstdData 2 3 2 4 2 4" xfId="6587"/>
    <cellStyle name="SAPBEXstdData 2 3 2 4 3" xfId="6586"/>
    <cellStyle name="SAPBEXstdData 2 3 2 4 3 2" xfId="6585"/>
    <cellStyle name="SAPBEXstdData 2 3 2 4 4" xfId="6584"/>
    <cellStyle name="SAPBEXstdData 2 3 2 5" xfId="6583"/>
    <cellStyle name="SAPBEXstdData 2 3 2 5 2" xfId="6582"/>
    <cellStyle name="SAPBEXstdData 2 3 2 5 2 2" xfId="6581"/>
    <cellStyle name="SAPBEXstdData 2 3 2 5 2 2 2" xfId="6580"/>
    <cellStyle name="SAPBEXstdData 2 3 2 5 2 2 2 2" xfId="6579"/>
    <cellStyle name="SAPBEXstdData 2 3 2 5 2 2 3" xfId="6578"/>
    <cellStyle name="SAPBEXstdData 2 3 2 5 2 3" xfId="6577"/>
    <cellStyle name="SAPBEXstdData 2 3 2 5 2 3 2" xfId="6576"/>
    <cellStyle name="SAPBEXstdData 2 3 2 5 2 4" xfId="6575"/>
    <cellStyle name="SAPBEXstdData 2 3 2 5 3" xfId="6574"/>
    <cellStyle name="SAPBEXstdData 2 3 2 5 3 2" xfId="6573"/>
    <cellStyle name="SAPBEXstdData 2 3 2 5 3 2 2" xfId="6572"/>
    <cellStyle name="SAPBEXstdData 2 3 2 5 3 3" xfId="6571"/>
    <cellStyle name="SAPBEXstdData 2 3 2 5 4" xfId="6570"/>
    <cellStyle name="SAPBEXstdData 2 3 2 5 4 2" xfId="6569"/>
    <cellStyle name="SAPBEXstdData 2 3 2 5 5" xfId="6568"/>
    <cellStyle name="SAPBEXstdData 2 3 2 6" xfId="6567"/>
    <cellStyle name="SAPBEXstdData 2 3 2 6 2" xfId="6566"/>
    <cellStyle name="SAPBEXstdData 2 3 2 6 2 2" xfId="6565"/>
    <cellStyle name="SAPBEXstdData 2 3 2 6 2 2 2" xfId="6564"/>
    <cellStyle name="SAPBEXstdData 2 3 2 6 2 2 2 2" xfId="6563"/>
    <cellStyle name="SAPBEXstdData 2 3 2 6 2 2 3" xfId="6562"/>
    <cellStyle name="SAPBEXstdData 2 3 2 6 2 3" xfId="6561"/>
    <cellStyle name="SAPBEXstdData 2 3 2 6 2 3 2" xfId="6560"/>
    <cellStyle name="SAPBEXstdData 2 3 2 6 2 4" xfId="6559"/>
    <cellStyle name="SAPBEXstdData 2 3 2 6 3" xfId="6558"/>
    <cellStyle name="SAPBEXstdData 2 3 2 6 3 2" xfId="6557"/>
    <cellStyle name="SAPBEXstdData 2 3 2 6 4" xfId="6556"/>
    <cellStyle name="SAPBEXstdData 2 3 2 7" xfId="6555"/>
    <cellStyle name="SAPBEXstdData 2 3 2 7 2" xfId="6554"/>
    <cellStyle name="SAPBEXstdData 2 3 2 7 2 2" xfId="6553"/>
    <cellStyle name="SAPBEXstdData 2 3 2 7 2 2 2" xfId="6552"/>
    <cellStyle name="SAPBEXstdData 2 3 2 7 2 2 2 2" xfId="6551"/>
    <cellStyle name="SAPBEXstdData 2 3 2 7 2 2 3" xfId="6550"/>
    <cellStyle name="SAPBEXstdData 2 3 2 7 2 3" xfId="6549"/>
    <cellStyle name="SAPBEXstdData 2 3 2 7 2 3 2" xfId="6548"/>
    <cellStyle name="SAPBEXstdData 2 3 2 7 2 4" xfId="6547"/>
    <cellStyle name="SAPBEXstdData 2 3 2 7 3" xfId="6546"/>
    <cellStyle name="SAPBEXstdData 2 3 2 7 3 2" xfId="6545"/>
    <cellStyle name="SAPBEXstdData 2 3 2 7 3 2 2" xfId="6544"/>
    <cellStyle name="SAPBEXstdData 2 3 2 7 3 3" xfId="6543"/>
    <cellStyle name="SAPBEXstdData 2 3 2 7 4" xfId="6542"/>
    <cellStyle name="SAPBEXstdData 2 3 2 7 4 2" xfId="6541"/>
    <cellStyle name="SAPBEXstdData 2 3 2 7 5" xfId="6540"/>
    <cellStyle name="SAPBEXstdData 2 3 3" xfId="6539"/>
    <cellStyle name="SAPBEXstdData 2 3 3 2" xfId="6538"/>
    <cellStyle name="SAPBEXstdData 2 3 3 2 2" xfId="6537"/>
    <cellStyle name="SAPBEXstdData 2 3 3 2 2 2" xfId="6536"/>
    <cellStyle name="SAPBEXstdData 2 3 3 2 2 2 2" xfId="6535"/>
    <cellStyle name="SAPBEXstdData 2 3 3 2 2 3" xfId="6534"/>
    <cellStyle name="SAPBEXstdData 2 3 3 2 3" xfId="6533"/>
    <cellStyle name="SAPBEXstdData 2 3 3 2 3 2" xfId="6532"/>
    <cellStyle name="SAPBEXstdData 2 3 3 2 4" xfId="6531"/>
    <cellStyle name="SAPBEXstdData 2 3 3 3" xfId="6530"/>
    <cellStyle name="SAPBEXstdData 2 3 3 3 2" xfId="6529"/>
    <cellStyle name="SAPBEXstdData 2 3 4" xfId="6528"/>
    <cellStyle name="SAPBEXstdData 2 3 4 2" xfId="6527"/>
    <cellStyle name="SAPBEXstdData 2 3 4 2 2" xfId="6526"/>
    <cellStyle name="SAPBEXstdData 2 3 4 2 2 2" xfId="6525"/>
    <cellStyle name="SAPBEXstdData 2 3 4 2 2 2 2" xfId="6524"/>
    <cellStyle name="SAPBEXstdData 2 3 4 2 2 3" xfId="6523"/>
    <cellStyle name="SAPBEXstdData 2 3 4 2 3" xfId="6522"/>
    <cellStyle name="SAPBEXstdData 2 3 4 2 3 2" xfId="6521"/>
    <cellStyle name="SAPBEXstdData 2 3 4 2 4" xfId="6520"/>
    <cellStyle name="SAPBEXstdData 2 3 5" xfId="6519"/>
    <cellStyle name="SAPBEXstdData 2 3 5 2" xfId="6518"/>
    <cellStyle name="SAPBEXstdData 2 3 5 2 2" xfId="6517"/>
    <cellStyle name="SAPBEXstdData 2 3 5 2 2 2" xfId="6516"/>
    <cellStyle name="SAPBEXstdData 2 3 5 2 2 2 2" xfId="6515"/>
    <cellStyle name="SAPBEXstdData 2 3 5 2 2 3" xfId="6514"/>
    <cellStyle name="SAPBEXstdData 2 3 5 2 3" xfId="6513"/>
    <cellStyle name="SAPBEXstdData 2 3 5 2 3 2" xfId="6512"/>
    <cellStyle name="SAPBEXstdData 2 3 5 2 4" xfId="6511"/>
    <cellStyle name="SAPBEXstdData 2 3 5 3" xfId="6510"/>
    <cellStyle name="SAPBEXstdData 2 3 5 3 2" xfId="6509"/>
    <cellStyle name="SAPBEXstdData 2 3 5 4" xfId="6508"/>
    <cellStyle name="SAPBEXstdData 2 3 6" xfId="6507"/>
    <cellStyle name="SAPBEXstdData 2 3 6 2" xfId="6506"/>
    <cellStyle name="SAPBEXstdData 2 3 6 2 2" xfId="6505"/>
    <cellStyle name="SAPBEXstdData 2 3 6 2 2 2" xfId="6504"/>
    <cellStyle name="SAPBEXstdData 2 3 6 2 2 2 2" xfId="6503"/>
    <cellStyle name="SAPBEXstdData 2 3 6 2 2 3" xfId="6502"/>
    <cellStyle name="SAPBEXstdData 2 3 6 2 3" xfId="6501"/>
    <cellStyle name="SAPBEXstdData 2 3 6 2 3 2" xfId="6500"/>
    <cellStyle name="SAPBEXstdData 2 3 6 2 4" xfId="6499"/>
    <cellStyle name="SAPBEXstdData 2 3 6 3" xfId="6498"/>
    <cellStyle name="SAPBEXstdData 2 3 6 3 2" xfId="6497"/>
    <cellStyle name="SAPBEXstdData 2 3 6 3 2 2" xfId="6496"/>
    <cellStyle name="SAPBEXstdData 2 3 6 3 3" xfId="6495"/>
    <cellStyle name="SAPBEXstdData 2 3 6 4" xfId="6494"/>
    <cellStyle name="SAPBEXstdData 2 3 6 4 2" xfId="6493"/>
    <cellStyle name="SAPBEXstdData 2 3 6 5" xfId="6492"/>
    <cellStyle name="SAPBEXstdData 2 3 7" xfId="6491"/>
    <cellStyle name="SAPBEXstdData 2 3 7 2" xfId="6490"/>
    <cellStyle name="SAPBEXstdData 2 3 7 2 2" xfId="6489"/>
    <cellStyle name="SAPBEXstdData 2 3 7 2 2 2" xfId="6488"/>
    <cellStyle name="SAPBEXstdData 2 3 7 2 2 2 2" xfId="6487"/>
    <cellStyle name="SAPBEXstdData 2 3 7 2 2 3" xfId="6486"/>
    <cellStyle name="SAPBEXstdData 2 3 7 2 3" xfId="6485"/>
    <cellStyle name="SAPBEXstdData 2 3 7 2 3 2" xfId="6484"/>
    <cellStyle name="SAPBEXstdData 2 3 7 2 4" xfId="6483"/>
    <cellStyle name="SAPBEXstdData 2 3 7 3" xfId="6482"/>
    <cellStyle name="SAPBEXstdData 2 3 7 3 2" xfId="6481"/>
    <cellStyle name="SAPBEXstdData 2 3 7 4" xfId="6480"/>
    <cellStyle name="SAPBEXstdData 2 3 8" xfId="6479"/>
    <cellStyle name="SAPBEXstdData 2 3 8 2" xfId="6478"/>
    <cellStyle name="SAPBEXstdData 2 3 8 2 2" xfId="6477"/>
    <cellStyle name="SAPBEXstdData 2 3 8 2 2 2" xfId="6476"/>
    <cellStyle name="SAPBEXstdData 2 3 8 2 2 2 2" xfId="6475"/>
    <cellStyle name="SAPBEXstdData 2 3 8 2 2 3" xfId="6474"/>
    <cellStyle name="SAPBEXstdData 2 3 8 2 3" xfId="6473"/>
    <cellStyle name="SAPBEXstdData 2 3 8 2 3 2" xfId="6472"/>
    <cellStyle name="SAPBEXstdData 2 3 8 2 4" xfId="6471"/>
    <cellStyle name="SAPBEXstdData 2 3 8 3" xfId="6470"/>
    <cellStyle name="SAPBEXstdData 2 3 8 3 2" xfId="6469"/>
    <cellStyle name="SAPBEXstdData 2 3 8 3 2 2" xfId="6468"/>
    <cellStyle name="SAPBEXstdData 2 3 8 3 3" xfId="6467"/>
    <cellStyle name="SAPBEXstdData 2 3 8 4" xfId="6466"/>
    <cellStyle name="SAPBEXstdData 2 3 8 4 2" xfId="6465"/>
    <cellStyle name="SAPBEXstdData 2 3 8 5" xfId="6464"/>
    <cellStyle name="SAPBEXstdData 2 4" xfId="6463"/>
    <cellStyle name="SAPBEXstdData 2 4 2" xfId="6462"/>
    <cellStyle name="SAPBEXstdData 2 4 2 2" xfId="6461"/>
    <cellStyle name="SAPBEXstdData 2 4 2 2 2" xfId="6460"/>
    <cellStyle name="SAPBEXstdData 2 4 2 2 2 2" xfId="6459"/>
    <cellStyle name="SAPBEXstdData 2 4 2 2 2 2 2" xfId="6458"/>
    <cellStyle name="SAPBEXstdData 2 4 2 2 2 2 2 2" xfId="6457"/>
    <cellStyle name="SAPBEXstdData 2 4 2 2 2 2 3" xfId="6456"/>
    <cellStyle name="SAPBEXstdData 2 4 2 2 2 3" xfId="6455"/>
    <cellStyle name="SAPBEXstdData 2 4 2 2 2 3 2" xfId="6454"/>
    <cellStyle name="SAPBEXstdData 2 4 2 2 2 4" xfId="6453"/>
    <cellStyle name="SAPBEXstdData 2 4 2 2 3" xfId="6452"/>
    <cellStyle name="SAPBEXstdData 2 4 2 2 3 2" xfId="6451"/>
    <cellStyle name="SAPBEXstdData 2 4 2 3" xfId="6450"/>
    <cellStyle name="SAPBEXstdData 2 4 2 3 2" xfId="6449"/>
    <cellStyle name="SAPBEXstdData 2 4 2 3 2 2" xfId="6448"/>
    <cellStyle name="SAPBEXstdData 2 4 2 3 2 2 2" xfId="6447"/>
    <cellStyle name="SAPBEXstdData 2 4 2 3 2 2 2 2" xfId="6446"/>
    <cellStyle name="SAPBEXstdData 2 4 2 3 2 2 3" xfId="6445"/>
    <cellStyle name="SAPBEXstdData 2 4 2 3 2 3" xfId="6444"/>
    <cellStyle name="SAPBEXstdData 2 4 2 3 2 3 2" xfId="6443"/>
    <cellStyle name="SAPBEXstdData 2 4 2 3 2 4" xfId="6442"/>
    <cellStyle name="SAPBEXstdData 2 4 2 4" xfId="6441"/>
    <cellStyle name="SAPBEXstdData 2 4 2 4 2" xfId="6440"/>
    <cellStyle name="SAPBEXstdData 2 4 2 4 2 2" xfId="6439"/>
    <cellStyle name="SAPBEXstdData 2 4 2 4 2 2 2" xfId="6438"/>
    <cellStyle name="SAPBEXstdData 2 4 2 4 2 2 2 2" xfId="6437"/>
    <cellStyle name="SAPBEXstdData 2 4 2 4 2 2 3" xfId="6436"/>
    <cellStyle name="SAPBEXstdData 2 4 2 4 2 3" xfId="6435"/>
    <cellStyle name="SAPBEXstdData 2 4 2 4 2 3 2" xfId="6434"/>
    <cellStyle name="SAPBEXstdData 2 4 2 4 2 4" xfId="6433"/>
    <cellStyle name="SAPBEXstdData 2 4 2 4 3" xfId="6432"/>
    <cellStyle name="SAPBEXstdData 2 4 2 4 3 2" xfId="6431"/>
    <cellStyle name="SAPBEXstdData 2 4 2 4 4" xfId="6430"/>
    <cellStyle name="SAPBEXstdData 2 4 2 5" xfId="6429"/>
    <cellStyle name="SAPBEXstdData 2 4 2 5 2" xfId="6428"/>
    <cellStyle name="SAPBEXstdData 2 4 2 5 2 2" xfId="6427"/>
    <cellStyle name="SAPBEXstdData 2 4 2 5 2 2 2" xfId="6426"/>
    <cellStyle name="SAPBEXstdData 2 4 2 5 2 2 2 2" xfId="6425"/>
    <cellStyle name="SAPBEXstdData 2 4 2 5 2 2 3" xfId="6424"/>
    <cellStyle name="SAPBEXstdData 2 4 2 5 2 3" xfId="6423"/>
    <cellStyle name="SAPBEXstdData 2 4 2 5 2 3 2" xfId="6422"/>
    <cellStyle name="SAPBEXstdData 2 4 2 5 2 4" xfId="6421"/>
    <cellStyle name="SAPBEXstdData 2 4 2 5 3" xfId="6420"/>
    <cellStyle name="SAPBEXstdData 2 4 2 5 3 2" xfId="6419"/>
    <cellStyle name="SAPBEXstdData 2 4 2 5 3 2 2" xfId="6418"/>
    <cellStyle name="SAPBEXstdData 2 4 2 5 3 3" xfId="6417"/>
    <cellStyle name="SAPBEXstdData 2 4 2 5 4" xfId="6416"/>
    <cellStyle name="SAPBEXstdData 2 4 2 5 4 2" xfId="6415"/>
    <cellStyle name="SAPBEXstdData 2 4 2 5 5" xfId="6414"/>
    <cellStyle name="SAPBEXstdData 2 4 2 6" xfId="6413"/>
    <cellStyle name="SAPBEXstdData 2 4 2 6 2" xfId="6412"/>
    <cellStyle name="SAPBEXstdData 2 4 2 6 2 2" xfId="6411"/>
    <cellStyle name="SAPBEXstdData 2 4 2 6 2 2 2" xfId="6410"/>
    <cellStyle name="SAPBEXstdData 2 4 2 6 2 2 2 2" xfId="6409"/>
    <cellStyle name="SAPBEXstdData 2 4 2 6 2 2 3" xfId="6408"/>
    <cellStyle name="SAPBEXstdData 2 4 2 6 2 3" xfId="6407"/>
    <cellStyle name="SAPBEXstdData 2 4 2 6 2 3 2" xfId="6406"/>
    <cellStyle name="SAPBEXstdData 2 4 2 6 2 4" xfId="6405"/>
    <cellStyle name="SAPBEXstdData 2 4 2 6 3" xfId="6404"/>
    <cellStyle name="SAPBEXstdData 2 4 2 6 3 2" xfId="6403"/>
    <cellStyle name="SAPBEXstdData 2 4 2 6 4" xfId="6402"/>
    <cellStyle name="SAPBEXstdData 2 4 2 7" xfId="6401"/>
    <cellStyle name="SAPBEXstdData 2 4 2 7 2" xfId="6400"/>
    <cellStyle name="SAPBEXstdData 2 4 2 7 2 2" xfId="6399"/>
    <cellStyle name="SAPBEXstdData 2 4 2 7 2 2 2" xfId="6398"/>
    <cellStyle name="SAPBEXstdData 2 4 2 7 2 2 2 2" xfId="6397"/>
    <cellStyle name="SAPBEXstdData 2 4 2 7 2 2 3" xfId="6396"/>
    <cellStyle name="SAPBEXstdData 2 4 2 7 2 3" xfId="6395"/>
    <cellStyle name="SAPBEXstdData 2 4 2 7 2 3 2" xfId="6394"/>
    <cellStyle name="SAPBEXstdData 2 4 2 7 2 4" xfId="6393"/>
    <cellStyle name="SAPBEXstdData 2 4 2 7 3" xfId="6392"/>
    <cellStyle name="SAPBEXstdData 2 4 2 7 3 2" xfId="6391"/>
    <cellStyle name="SAPBEXstdData 2 4 2 7 3 2 2" xfId="6390"/>
    <cellStyle name="SAPBEXstdData 2 4 2 7 3 3" xfId="6389"/>
    <cellStyle name="SAPBEXstdData 2 4 2 7 4" xfId="6388"/>
    <cellStyle name="SAPBEXstdData 2 4 2 7 4 2" xfId="6387"/>
    <cellStyle name="SAPBEXstdData 2 4 2 7 5" xfId="6386"/>
    <cellStyle name="SAPBEXstdData 2 4 3" xfId="6385"/>
    <cellStyle name="SAPBEXstdData 2 4 3 2" xfId="6384"/>
    <cellStyle name="SAPBEXstdData 2 4 3 2 2" xfId="6383"/>
    <cellStyle name="SAPBEXstdData 2 4 3 2 2 2" xfId="6382"/>
    <cellStyle name="SAPBEXstdData 2 4 3 2 2 2 2" xfId="6381"/>
    <cellStyle name="SAPBEXstdData 2 4 3 2 2 3" xfId="6380"/>
    <cellStyle name="SAPBEXstdData 2 4 3 2 3" xfId="6379"/>
    <cellStyle name="SAPBEXstdData 2 4 3 2 3 2" xfId="6378"/>
    <cellStyle name="SAPBEXstdData 2 4 3 2 4" xfId="6377"/>
    <cellStyle name="SAPBEXstdData 2 4 3 3" xfId="6376"/>
    <cellStyle name="SAPBEXstdData 2 4 3 3 2" xfId="6375"/>
    <cellStyle name="SAPBEXstdData 2 4 4" xfId="6374"/>
    <cellStyle name="SAPBEXstdData 2 4 4 2" xfId="6373"/>
    <cellStyle name="SAPBEXstdData 2 4 4 2 2" xfId="6372"/>
    <cellStyle name="SAPBEXstdData 2 4 4 2 2 2" xfId="6371"/>
    <cellStyle name="SAPBEXstdData 2 4 4 2 2 2 2" xfId="6370"/>
    <cellStyle name="SAPBEXstdData 2 4 4 2 2 3" xfId="6369"/>
    <cellStyle name="SAPBEXstdData 2 4 4 2 3" xfId="6368"/>
    <cellStyle name="SAPBEXstdData 2 4 4 2 3 2" xfId="6367"/>
    <cellStyle name="SAPBEXstdData 2 4 4 2 4" xfId="6366"/>
    <cellStyle name="SAPBEXstdData 2 4 5" xfId="6365"/>
    <cellStyle name="SAPBEXstdData 2 4 5 2" xfId="6364"/>
    <cellStyle name="SAPBEXstdData 2 4 5 2 2" xfId="6363"/>
    <cellStyle name="SAPBEXstdData 2 4 5 2 2 2" xfId="6362"/>
    <cellStyle name="SAPBEXstdData 2 4 5 2 2 2 2" xfId="6361"/>
    <cellStyle name="SAPBEXstdData 2 4 5 2 2 3" xfId="6360"/>
    <cellStyle name="SAPBEXstdData 2 4 5 2 3" xfId="6359"/>
    <cellStyle name="SAPBEXstdData 2 4 5 2 3 2" xfId="6358"/>
    <cellStyle name="SAPBEXstdData 2 4 5 2 4" xfId="6357"/>
    <cellStyle name="SAPBEXstdData 2 4 5 3" xfId="6356"/>
    <cellStyle name="SAPBEXstdData 2 4 5 3 2" xfId="6355"/>
    <cellStyle name="SAPBEXstdData 2 4 5 4" xfId="6354"/>
    <cellStyle name="SAPBEXstdData 2 4 6" xfId="6353"/>
    <cellStyle name="SAPBEXstdData 2 4 6 2" xfId="6352"/>
    <cellStyle name="SAPBEXstdData 2 4 6 2 2" xfId="6351"/>
    <cellStyle name="SAPBEXstdData 2 4 6 2 2 2" xfId="6350"/>
    <cellStyle name="SAPBEXstdData 2 4 6 2 2 2 2" xfId="6349"/>
    <cellStyle name="SAPBEXstdData 2 4 6 2 2 3" xfId="6348"/>
    <cellStyle name="SAPBEXstdData 2 4 6 2 3" xfId="6347"/>
    <cellStyle name="SAPBEXstdData 2 4 6 2 3 2" xfId="6346"/>
    <cellStyle name="SAPBEXstdData 2 4 6 2 4" xfId="6345"/>
    <cellStyle name="SAPBEXstdData 2 4 6 3" xfId="6344"/>
    <cellStyle name="SAPBEXstdData 2 4 6 3 2" xfId="6343"/>
    <cellStyle name="SAPBEXstdData 2 4 6 3 2 2" xfId="6342"/>
    <cellStyle name="SAPBEXstdData 2 4 6 3 3" xfId="6341"/>
    <cellStyle name="SAPBEXstdData 2 4 6 4" xfId="6340"/>
    <cellStyle name="SAPBEXstdData 2 4 6 4 2" xfId="6339"/>
    <cellStyle name="SAPBEXstdData 2 4 6 5" xfId="6338"/>
    <cellStyle name="SAPBEXstdData 2 4 7" xfId="6337"/>
    <cellStyle name="SAPBEXstdData 2 4 7 2" xfId="6336"/>
    <cellStyle name="SAPBEXstdData 2 4 7 2 2" xfId="6335"/>
    <cellStyle name="SAPBEXstdData 2 4 7 2 2 2" xfId="6334"/>
    <cellStyle name="SAPBEXstdData 2 4 7 2 2 2 2" xfId="6333"/>
    <cellStyle name="SAPBEXstdData 2 4 7 2 2 3" xfId="6332"/>
    <cellStyle name="SAPBEXstdData 2 4 7 2 3" xfId="6331"/>
    <cellStyle name="SAPBEXstdData 2 4 7 2 3 2" xfId="6330"/>
    <cellStyle name="SAPBEXstdData 2 4 7 2 4" xfId="6329"/>
    <cellStyle name="SAPBEXstdData 2 4 7 3" xfId="6328"/>
    <cellStyle name="SAPBEXstdData 2 4 7 3 2" xfId="6327"/>
    <cellStyle name="SAPBEXstdData 2 4 7 4" xfId="6326"/>
    <cellStyle name="SAPBEXstdData 2 4 8" xfId="6325"/>
    <cellStyle name="SAPBEXstdData 2 4 8 2" xfId="6324"/>
    <cellStyle name="SAPBEXstdData 2 4 8 2 2" xfId="6323"/>
    <cellStyle name="SAPBEXstdData 2 4 8 2 2 2" xfId="6322"/>
    <cellStyle name="SAPBEXstdData 2 4 8 2 2 2 2" xfId="6321"/>
    <cellStyle name="SAPBEXstdData 2 4 8 2 2 3" xfId="6320"/>
    <cellStyle name="SAPBEXstdData 2 4 8 2 3" xfId="6319"/>
    <cellStyle name="SAPBEXstdData 2 4 8 2 3 2" xfId="6318"/>
    <cellStyle name="SAPBEXstdData 2 4 8 2 4" xfId="6317"/>
    <cellStyle name="SAPBEXstdData 2 4 8 3" xfId="6316"/>
    <cellStyle name="SAPBEXstdData 2 4 8 3 2" xfId="6315"/>
    <cellStyle name="SAPBEXstdData 2 4 8 3 2 2" xfId="6314"/>
    <cellStyle name="SAPBEXstdData 2 4 8 3 3" xfId="6313"/>
    <cellStyle name="SAPBEXstdData 2 4 8 4" xfId="6312"/>
    <cellStyle name="SAPBEXstdData 2 4 8 4 2" xfId="6311"/>
    <cellStyle name="SAPBEXstdData 2 4 8 5" xfId="6310"/>
    <cellStyle name="SAPBEXstdData 2 5" xfId="6309"/>
    <cellStyle name="SAPBEXstdData 2 5 2" xfId="6308"/>
    <cellStyle name="SAPBEXstdData 2 5 2 2" xfId="6307"/>
    <cellStyle name="SAPBEXstdData 2 5 2 2 2" xfId="6306"/>
    <cellStyle name="SAPBEXstdData 2 5 2 2 2 2" xfId="6305"/>
    <cellStyle name="SAPBEXstdData 2 5 2 2 2 2 2" xfId="6304"/>
    <cellStyle name="SAPBEXstdData 2 5 2 2 2 3" xfId="6303"/>
    <cellStyle name="SAPBEXstdData 2 5 2 2 3" xfId="6302"/>
    <cellStyle name="SAPBEXstdData 2 5 2 2 3 2" xfId="6301"/>
    <cellStyle name="SAPBEXstdData 2 5 2 2 4" xfId="6300"/>
    <cellStyle name="SAPBEXstdData 2 5 2 3" xfId="6299"/>
    <cellStyle name="SAPBEXstdData 2 5 2 3 2" xfId="6298"/>
    <cellStyle name="SAPBEXstdData 2 5 2 4" xfId="6297"/>
    <cellStyle name="SAPBEXstdData 2 5 3" xfId="6296"/>
    <cellStyle name="SAPBEXstdData 2 5 3 2" xfId="6295"/>
    <cellStyle name="SAPBEXstdData 2 5 3 2 2" xfId="6294"/>
    <cellStyle name="SAPBEXstdData 2 5 3 2 2 2" xfId="6293"/>
    <cellStyle name="SAPBEXstdData 2 5 3 2 2 2 2" xfId="6292"/>
    <cellStyle name="SAPBEXstdData 2 5 3 2 2 3" xfId="6291"/>
    <cellStyle name="SAPBEXstdData 2 5 3 2 3" xfId="6290"/>
    <cellStyle name="SAPBEXstdData 2 5 3 2 3 2" xfId="6289"/>
    <cellStyle name="SAPBEXstdData 2 5 3 2 4" xfId="6288"/>
    <cellStyle name="SAPBEXstdData 2 5 3 3" xfId="6287"/>
    <cellStyle name="SAPBEXstdData 2 5 3 3 2" xfId="6286"/>
    <cellStyle name="SAPBEXstdData 2 5 3 3 2 2" xfId="6285"/>
    <cellStyle name="SAPBEXstdData 2 5 3 3 3" xfId="6284"/>
    <cellStyle name="SAPBEXstdData 2 5 3 4" xfId="6283"/>
    <cellStyle name="SAPBEXstdData 2 5 3 4 2" xfId="6282"/>
    <cellStyle name="SAPBEXstdData 2 5 3 5" xfId="6281"/>
    <cellStyle name="SAPBEXstdData 2 5 4" xfId="6280"/>
    <cellStyle name="SAPBEXstdData 2 5 4 2" xfId="6279"/>
    <cellStyle name="SAPBEXstdData 2 5 4 2 2" xfId="6278"/>
    <cellStyle name="SAPBEXstdData 2 5 4 2 2 2" xfId="6277"/>
    <cellStyle name="SAPBEXstdData 2 5 4 2 2 2 2" xfId="6276"/>
    <cellStyle name="SAPBEXstdData 2 5 4 2 2 3" xfId="6275"/>
    <cellStyle name="SAPBEXstdData 2 5 4 2 3" xfId="6274"/>
    <cellStyle name="SAPBEXstdData 2 5 4 2 3 2" xfId="6273"/>
    <cellStyle name="SAPBEXstdData 2 5 4 2 4" xfId="6272"/>
    <cellStyle name="SAPBEXstdData 2 5 4 3" xfId="6271"/>
    <cellStyle name="SAPBEXstdData 2 5 4 3 2" xfId="6270"/>
    <cellStyle name="SAPBEXstdData 2 5 4 4" xfId="6269"/>
    <cellStyle name="SAPBEXstdData 2 5 5" xfId="6268"/>
    <cellStyle name="SAPBEXstdData 2 5 5 2" xfId="6267"/>
    <cellStyle name="SAPBEXstdData 2 5 5 2 2" xfId="6266"/>
    <cellStyle name="SAPBEXstdData 2 5 5 2 2 2" xfId="6265"/>
    <cellStyle name="SAPBEXstdData 2 5 5 2 2 2 2" xfId="6264"/>
    <cellStyle name="SAPBEXstdData 2 5 5 2 2 3" xfId="6263"/>
    <cellStyle name="SAPBEXstdData 2 5 5 2 3" xfId="6262"/>
    <cellStyle name="SAPBEXstdData 2 5 5 2 3 2" xfId="6261"/>
    <cellStyle name="SAPBEXstdData 2 5 5 2 4" xfId="6260"/>
    <cellStyle name="SAPBEXstdData 2 5 5 3" xfId="6259"/>
    <cellStyle name="SAPBEXstdData 2 5 5 3 2" xfId="6258"/>
    <cellStyle name="SAPBEXstdData 2 5 5 3 2 2" xfId="6257"/>
    <cellStyle name="SAPBEXstdData 2 5 5 3 3" xfId="6256"/>
    <cellStyle name="SAPBEXstdData 2 5 5 4" xfId="6255"/>
    <cellStyle name="SAPBEXstdData 2 5 5 4 2" xfId="6254"/>
    <cellStyle name="SAPBEXstdData 2 5 5 5" xfId="6253"/>
    <cellStyle name="SAPBEXstdData 2 5 6" xfId="6252"/>
    <cellStyle name="SAPBEXstdData 2 5 6 2" xfId="6251"/>
    <cellStyle name="SAPBEXstdData 2 6" xfId="6250"/>
    <cellStyle name="SAPBEXstdData 2 6 2" xfId="6249"/>
    <cellStyle name="SAPBEXstdData 2 6 2 2" xfId="6248"/>
    <cellStyle name="SAPBEXstdData 2 6 2 2 2" xfId="6247"/>
    <cellStyle name="SAPBEXstdData 2 6 2 2 2 2" xfId="6246"/>
    <cellStyle name="SAPBEXstdData 2 6 2 2 3" xfId="6245"/>
    <cellStyle name="SAPBEXstdData 2 6 2 3" xfId="6244"/>
    <cellStyle name="SAPBEXstdData 2 6 2 3 2" xfId="6243"/>
    <cellStyle name="SAPBEXstdData 2 6 2 4" xfId="6242"/>
    <cellStyle name="SAPBEXstdData 2 7" xfId="6241"/>
    <cellStyle name="SAPBEXstdData 2 7 2" xfId="6240"/>
    <cellStyle name="SAPBEXstdData 2 7 2 2" xfId="6239"/>
    <cellStyle name="SAPBEXstdData 2 7 2 2 2" xfId="6238"/>
    <cellStyle name="SAPBEXstdData 2 7 2 2 2 2" xfId="6237"/>
    <cellStyle name="SAPBEXstdData 2 7 2 2 3" xfId="6236"/>
    <cellStyle name="SAPBEXstdData 2 7 2 3" xfId="6235"/>
    <cellStyle name="SAPBEXstdData 2 7 2 3 2" xfId="6234"/>
    <cellStyle name="SAPBEXstdData 2 7 2 4" xfId="6233"/>
    <cellStyle name="SAPBEXstdData 2 7 3" xfId="6232"/>
    <cellStyle name="SAPBEXstdData 2 7 3 2" xfId="6231"/>
    <cellStyle name="SAPBEXstdData 2 7 3 2 2" xfId="6230"/>
    <cellStyle name="SAPBEXstdData 2 7 3 3" xfId="6229"/>
    <cellStyle name="SAPBEXstdData 2 7 4" xfId="6228"/>
    <cellStyle name="SAPBEXstdData 2 7 4 2" xfId="6227"/>
    <cellStyle name="SAPBEXstdData 2 7 5" xfId="6226"/>
    <cellStyle name="SAPBEXstdData 3" xfId="6225"/>
    <cellStyle name="SAPBEXstdData 3 2" xfId="6224"/>
    <cellStyle name="SAPBEXstdData 3 2 2" xfId="6223"/>
    <cellStyle name="SAPBEXstdData 3 2 2 2" xfId="6222"/>
    <cellStyle name="SAPBEXstdData 3 2 2 2 2" xfId="6221"/>
    <cellStyle name="SAPBEXstdData 3 2 2 2 2 2" xfId="6220"/>
    <cellStyle name="SAPBEXstdData 3 2 2 2 2 2 2" xfId="6219"/>
    <cellStyle name="SAPBEXstdData 3 2 2 2 2 2 2 2" xfId="6218"/>
    <cellStyle name="SAPBEXstdData 3 2 2 2 2 2 3" xfId="6217"/>
    <cellStyle name="SAPBEXstdData 3 2 2 2 2 3" xfId="6216"/>
    <cellStyle name="SAPBEXstdData 3 2 2 2 2 3 2" xfId="6215"/>
    <cellStyle name="SAPBEXstdData 3 2 2 2 2 4" xfId="6214"/>
    <cellStyle name="SAPBEXstdData 3 2 2 2 3" xfId="6213"/>
    <cellStyle name="SAPBEXstdData 3 2 2 2 3 2" xfId="6212"/>
    <cellStyle name="SAPBEXstdData 3 2 2 3" xfId="6211"/>
    <cellStyle name="SAPBEXstdData 3 2 2 3 2" xfId="6210"/>
    <cellStyle name="SAPBEXstdData 3 2 2 3 2 2" xfId="6209"/>
    <cellStyle name="SAPBEXstdData 3 2 2 3 2 2 2" xfId="6208"/>
    <cellStyle name="SAPBEXstdData 3 2 2 3 2 2 2 2" xfId="6207"/>
    <cellStyle name="SAPBEXstdData 3 2 2 3 2 2 3" xfId="6206"/>
    <cellStyle name="SAPBEXstdData 3 2 2 3 2 3" xfId="6205"/>
    <cellStyle name="SAPBEXstdData 3 2 2 3 2 3 2" xfId="6204"/>
    <cellStyle name="SAPBEXstdData 3 2 2 3 2 4" xfId="6203"/>
    <cellStyle name="SAPBEXstdData 3 2 2 4" xfId="6202"/>
    <cellStyle name="SAPBEXstdData 3 2 2 4 2" xfId="6201"/>
    <cellStyle name="SAPBEXstdData 3 2 2 4 2 2" xfId="6200"/>
    <cellStyle name="SAPBEXstdData 3 2 2 4 2 2 2" xfId="6199"/>
    <cellStyle name="SAPBEXstdData 3 2 2 4 2 2 2 2" xfId="6198"/>
    <cellStyle name="SAPBEXstdData 3 2 2 4 2 2 3" xfId="6197"/>
    <cellStyle name="SAPBEXstdData 3 2 2 4 2 3" xfId="6196"/>
    <cellStyle name="SAPBEXstdData 3 2 2 4 2 3 2" xfId="6195"/>
    <cellStyle name="SAPBEXstdData 3 2 2 4 2 4" xfId="6194"/>
    <cellStyle name="SAPBEXstdData 3 2 2 4 3" xfId="6193"/>
    <cellStyle name="SAPBEXstdData 3 2 2 4 3 2" xfId="6192"/>
    <cellStyle name="SAPBEXstdData 3 2 2 4 4" xfId="6191"/>
    <cellStyle name="SAPBEXstdData 3 2 2 5" xfId="6190"/>
    <cellStyle name="SAPBEXstdData 3 2 2 5 2" xfId="6189"/>
    <cellStyle name="SAPBEXstdData 3 2 2 5 2 2" xfId="6188"/>
    <cellStyle name="SAPBEXstdData 3 2 2 5 2 2 2" xfId="6187"/>
    <cellStyle name="SAPBEXstdData 3 2 2 5 2 2 2 2" xfId="6186"/>
    <cellStyle name="SAPBEXstdData 3 2 2 5 2 2 3" xfId="6185"/>
    <cellStyle name="SAPBEXstdData 3 2 2 5 2 3" xfId="6184"/>
    <cellStyle name="SAPBEXstdData 3 2 2 5 2 3 2" xfId="6183"/>
    <cellStyle name="SAPBEXstdData 3 2 2 5 2 4" xfId="6182"/>
    <cellStyle name="SAPBEXstdData 3 2 2 5 3" xfId="6181"/>
    <cellStyle name="SAPBEXstdData 3 2 2 5 3 2" xfId="6180"/>
    <cellStyle name="SAPBEXstdData 3 2 2 5 3 2 2" xfId="6179"/>
    <cellStyle name="SAPBEXstdData 3 2 2 5 3 3" xfId="6178"/>
    <cellStyle name="SAPBEXstdData 3 2 2 5 4" xfId="6177"/>
    <cellStyle name="SAPBEXstdData 3 2 2 5 4 2" xfId="6176"/>
    <cellStyle name="SAPBEXstdData 3 2 2 5 5" xfId="6175"/>
    <cellStyle name="SAPBEXstdData 3 2 2 6" xfId="6174"/>
    <cellStyle name="SAPBEXstdData 3 2 2 6 2" xfId="6173"/>
    <cellStyle name="SAPBEXstdData 3 2 2 6 2 2" xfId="6172"/>
    <cellStyle name="SAPBEXstdData 3 2 2 6 2 2 2" xfId="6171"/>
    <cellStyle name="SAPBEXstdData 3 2 2 6 2 2 2 2" xfId="6170"/>
    <cellStyle name="SAPBEXstdData 3 2 2 6 2 2 3" xfId="6169"/>
    <cellStyle name="SAPBEXstdData 3 2 2 6 2 3" xfId="6168"/>
    <cellStyle name="SAPBEXstdData 3 2 2 6 2 3 2" xfId="6167"/>
    <cellStyle name="SAPBEXstdData 3 2 2 6 2 4" xfId="6166"/>
    <cellStyle name="SAPBEXstdData 3 2 2 6 3" xfId="6165"/>
    <cellStyle name="SAPBEXstdData 3 2 2 6 3 2" xfId="6164"/>
    <cellStyle name="SAPBEXstdData 3 2 2 6 4" xfId="6163"/>
    <cellStyle name="SAPBEXstdData 3 2 2 7" xfId="6162"/>
    <cellStyle name="SAPBEXstdData 3 2 2 7 2" xfId="6161"/>
    <cellStyle name="SAPBEXstdData 3 2 2 7 2 2" xfId="6160"/>
    <cellStyle name="SAPBEXstdData 3 2 2 7 2 2 2" xfId="6159"/>
    <cellStyle name="SAPBEXstdData 3 2 2 7 2 2 2 2" xfId="6158"/>
    <cellStyle name="SAPBEXstdData 3 2 2 7 2 2 3" xfId="6157"/>
    <cellStyle name="SAPBEXstdData 3 2 2 7 2 3" xfId="6156"/>
    <cellStyle name="SAPBEXstdData 3 2 2 7 2 3 2" xfId="6155"/>
    <cellStyle name="SAPBEXstdData 3 2 2 7 2 4" xfId="6154"/>
    <cellStyle name="SAPBEXstdData 3 2 2 7 3" xfId="6153"/>
    <cellStyle name="SAPBEXstdData 3 2 2 7 3 2" xfId="6152"/>
    <cellStyle name="SAPBEXstdData 3 2 2 7 3 2 2" xfId="6151"/>
    <cellStyle name="SAPBEXstdData 3 2 2 7 3 3" xfId="6150"/>
    <cellStyle name="SAPBEXstdData 3 2 2 7 4" xfId="6149"/>
    <cellStyle name="SAPBEXstdData 3 2 2 7 4 2" xfId="6148"/>
    <cellStyle name="SAPBEXstdData 3 2 2 7 5" xfId="6147"/>
    <cellStyle name="SAPBEXstdData 3 2 3" xfId="6146"/>
    <cellStyle name="SAPBEXstdData 3 2 3 2" xfId="6145"/>
    <cellStyle name="SAPBEXstdData 3 2 3 2 2" xfId="6144"/>
    <cellStyle name="SAPBEXstdData 3 2 3 2 2 2" xfId="6143"/>
    <cellStyle name="SAPBEXstdData 3 2 3 2 2 2 2" xfId="6142"/>
    <cellStyle name="SAPBEXstdData 3 2 3 2 2 3" xfId="6141"/>
    <cellStyle name="SAPBEXstdData 3 2 3 2 3" xfId="6140"/>
    <cellStyle name="SAPBEXstdData 3 2 3 2 3 2" xfId="6139"/>
    <cellStyle name="SAPBEXstdData 3 2 3 2 4" xfId="6138"/>
    <cellStyle name="SAPBEXstdData 3 2 3 3" xfId="6137"/>
    <cellStyle name="SAPBEXstdData 3 2 3 3 2" xfId="6136"/>
    <cellStyle name="SAPBEXstdData 3 2 4" xfId="6135"/>
    <cellStyle name="SAPBEXstdData 3 2 4 2" xfId="6134"/>
    <cellStyle name="SAPBEXstdData 3 2 4 2 2" xfId="6133"/>
    <cellStyle name="SAPBEXstdData 3 2 4 2 2 2" xfId="6132"/>
    <cellStyle name="SAPBEXstdData 3 2 4 2 2 2 2" xfId="6131"/>
    <cellStyle name="SAPBEXstdData 3 2 4 2 2 3" xfId="6130"/>
    <cellStyle name="SAPBEXstdData 3 2 4 2 3" xfId="6129"/>
    <cellStyle name="SAPBEXstdData 3 2 4 2 3 2" xfId="6128"/>
    <cellStyle name="SAPBEXstdData 3 2 4 2 4" xfId="6127"/>
    <cellStyle name="SAPBEXstdData 3 2 5" xfId="6126"/>
    <cellStyle name="SAPBEXstdData 3 2 5 2" xfId="6125"/>
    <cellStyle name="SAPBEXstdData 3 2 5 2 2" xfId="6124"/>
    <cellStyle name="SAPBEXstdData 3 2 5 2 2 2" xfId="6123"/>
    <cellStyle name="SAPBEXstdData 3 2 5 2 2 2 2" xfId="6122"/>
    <cellStyle name="SAPBEXstdData 3 2 5 2 2 3" xfId="6121"/>
    <cellStyle name="SAPBEXstdData 3 2 5 2 3" xfId="6120"/>
    <cellStyle name="SAPBEXstdData 3 2 5 2 3 2" xfId="6119"/>
    <cellStyle name="SAPBEXstdData 3 2 5 2 4" xfId="6118"/>
    <cellStyle name="SAPBEXstdData 3 2 5 3" xfId="6117"/>
    <cellStyle name="SAPBEXstdData 3 2 5 3 2" xfId="6116"/>
    <cellStyle name="SAPBEXstdData 3 2 5 4" xfId="6115"/>
    <cellStyle name="SAPBEXstdData 3 2 6" xfId="6114"/>
    <cellStyle name="SAPBEXstdData 3 2 6 2" xfId="6113"/>
    <cellStyle name="SAPBEXstdData 3 2 6 2 2" xfId="6112"/>
    <cellStyle name="SAPBEXstdData 3 2 6 2 2 2" xfId="6111"/>
    <cellStyle name="SAPBEXstdData 3 2 6 2 2 2 2" xfId="6110"/>
    <cellStyle name="SAPBEXstdData 3 2 6 2 2 3" xfId="6109"/>
    <cellStyle name="SAPBEXstdData 3 2 6 2 3" xfId="6108"/>
    <cellStyle name="SAPBEXstdData 3 2 6 2 3 2" xfId="6107"/>
    <cellStyle name="SAPBEXstdData 3 2 6 2 4" xfId="6106"/>
    <cellStyle name="SAPBEXstdData 3 2 6 3" xfId="6105"/>
    <cellStyle name="SAPBEXstdData 3 2 6 3 2" xfId="6104"/>
    <cellStyle name="SAPBEXstdData 3 2 6 3 2 2" xfId="6103"/>
    <cellStyle name="SAPBEXstdData 3 2 6 3 3" xfId="6102"/>
    <cellStyle name="SAPBEXstdData 3 2 6 4" xfId="6101"/>
    <cellStyle name="SAPBEXstdData 3 2 6 4 2" xfId="6100"/>
    <cellStyle name="SAPBEXstdData 3 2 6 5" xfId="6099"/>
    <cellStyle name="SAPBEXstdData 3 2 7" xfId="6098"/>
    <cellStyle name="SAPBEXstdData 3 2 7 2" xfId="6097"/>
    <cellStyle name="SAPBEXstdData 3 2 7 2 2" xfId="6096"/>
    <cellStyle name="SAPBEXstdData 3 2 7 2 2 2" xfId="6095"/>
    <cellStyle name="SAPBEXstdData 3 2 7 2 2 2 2" xfId="6094"/>
    <cellStyle name="SAPBEXstdData 3 2 7 2 2 3" xfId="6093"/>
    <cellStyle name="SAPBEXstdData 3 2 7 2 3" xfId="6092"/>
    <cellStyle name="SAPBEXstdData 3 2 7 2 3 2" xfId="6091"/>
    <cellStyle name="SAPBEXstdData 3 2 7 2 4" xfId="6090"/>
    <cellStyle name="SAPBEXstdData 3 2 7 3" xfId="6089"/>
    <cellStyle name="SAPBEXstdData 3 2 7 3 2" xfId="6088"/>
    <cellStyle name="SAPBEXstdData 3 2 7 4" xfId="6087"/>
    <cellStyle name="SAPBEXstdData 3 2 8" xfId="6086"/>
    <cellStyle name="SAPBEXstdData 3 2 8 2" xfId="6085"/>
    <cellStyle name="SAPBEXstdData 3 2 8 2 2" xfId="6084"/>
    <cellStyle name="SAPBEXstdData 3 2 8 2 2 2" xfId="6083"/>
    <cellStyle name="SAPBEXstdData 3 2 8 2 2 2 2" xfId="6082"/>
    <cellStyle name="SAPBEXstdData 3 2 8 2 2 3" xfId="6081"/>
    <cellStyle name="SAPBEXstdData 3 2 8 2 3" xfId="6080"/>
    <cellStyle name="SAPBEXstdData 3 2 8 2 3 2" xfId="6079"/>
    <cellStyle name="SAPBEXstdData 3 2 8 2 4" xfId="6078"/>
    <cellStyle name="SAPBEXstdData 3 2 8 3" xfId="6077"/>
    <cellStyle name="SAPBEXstdData 3 2 8 3 2" xfId="6076"/>
    <cellStyle name="SAPBEXstdData 3 2 8 3 2 2" xfId="6075"/>
    <cellStyle name="SAPBEXstdData 3 2 8 3 3" xfId="6074"/>
    <cellStyle name="SAPBEXstdData 3 2 8 4" xfId="6073"/>
    <cellStyle name="SAPBEXstdData 3 2 8 4 2" xfId="6072"/>
    <cellStyle name="SAPBEXstdData 3 2 8 5" xfId="6071"/>
    <cellStyle name="SAPBEXstdData 3 3" xfId="6070"/>
    <cellStyle name="SAPBEXstdData 3 3 2" xfId="6069"/>
    <cellStyle name="SAPBEXstdData 3 3 2 2" xfId="6068"/>
    <cellStyle name="SAPBEXstdData 3 3 2 2 2" xfId="6067"/>
    <cellStyle name="SAPBEXstdData 3 3 2 2 2 2" xfId="6066"/>
    <cellStyle name="SAPBEXstdData 3 3 2 2 2 2 2" xfId="6065"/>
    <cellStyle name="SAPBEXstdData 3 3 2 2 2 3" xfId="6064"/>
    <cellStyle name="SAPBEXstdData 3 3 2 2 3" xfId="6063"/>
    <cellStyle name="SAPBEXstdData 3 3 2 2 3 2" xfId="6062"/>
    <cellStyle name="SAPBEXstdData 3 3 2 2 4" xfId="6061"/>
    <cellStyle name="SAPBEXstdData 3 3 2 3" xfId="6060"/>
    <cellStyle name="SAPBEXstdData 3 3 2 3 2" xfId="6059"/>
    <cellStyle name="SAPBEXstdData 3 3 3" xfId="6058"/>
    <cellStyle name="SAPBEXstdData 3 3 3 2" xfId="6057"/>
    <cellStyle name="SAPBEXstdData 3 3 3 2 2" xfId="6056"/>
    <cellStyle name="SAPBEXstdData 3 3 3 2 2 2" xfId="6055"/>
    <cellStyle name="SAPBEXstdData 3 3 3 2 2 2 2" xfId="6054"/>
    <cellStyle name="SAPBEXstdData 3 3 3 2 2 3" xfId="6053"/>
    <cellStyle name="SAPBEXstdData 3 3 3 2 3" xfId="6052"/>
    <cellStyle name="SAPBEXstdData 3 3 3 2 3 2" xfId="6051"/>
    <cellStyle name="SAPBEXstdData 3 3 3 2 4" xfId="6050"/>
    <cellStyle name="SAPBEXstdData 3 3 4" xfId="6049"/>
    <cellStyle name="SAPBEXstdData 3 3 4 2" xfId="6048"/>
    <cellStyle name="SAPBEXstdData 3 3 4 2 2" xfId="6047"/>
    <cellStyle name="SAPBEXstdData 3 3 4 2 2 2" xfId="6046"/>
    <cellStyle name="SAPBEXstdData 3 3 4 2 2 2 2" xfId="6045"/>
    <cellStyle name="SAPBEXstdData 3 3 4 2 2 3" xfId="6044"/>
    <cellStyle name="SAPBEXstdData 3 3 4 2 3" xfId="6043"/>
    <cellStyle name="SAPBEXstdData 3 3 4 2 3 2" xfId="6042"/>
    <cellStyle name="SAPBEXstdData 3 3 4 2 4" xfId="6041"/>
    <cellStyle name="SAPBEXstdData 3 3 4 3" xfId="6040"/>
    <cellStyle name="SAPBEXstdData 3 3 4 3 2" xfId="6039"/>
    <cellStyle name="SAPBEXstdData 3 3 4 4" xfId="6038"/>
    <cellStyle name="SAPBEXstdData 3 3 5" xfId="6037"/>
    <cellStyle name="SAPBEXstdData 3 3 5 2" xfId="6036"/>
    <cellStyle name="SAPBEXstdData 3 3 5 2 2" xfId="6035"/>
    <cellStyle name="SAPBEXstdData 3 3 5 2 2 2" xfId="6034"/>
    <cellStyle name="SAPBEXstdData 3 3 5 2 2 2 2" xfId="6033"/>
    <cellStyle name="SAPBEXstdData 3 3 5 2 2 3" xfId="6032"/>
    <cellStyle name="SAPBEXstdData 3 3 5 2 3" xfId="6031"/>
    <cellStyle name="SAPBEXstdData 3 3 5 2 3 2" xfId="6030"/>
    <cellStyle name="SAPBEXstdData 3 3 5 2 4" xfId="6029"/>
    <cellStyle name="SAPBEXstdData 3 3 5 3" xfId="6028"/>
    <cellStyle name="SAPBEXstdData 3 3 5 3 2" xfId="6027"/>
    <cellStyle name="SAPBEXstdData 3 3 5 3 2 2" xfId="6026"/>
    <cellStyle name="SAPBEXstdData 3 3 5 3 3" xfId="6025"/>
    <cellStyle name="SAPBEXstdData 3 3 5 4" xfId="6024"/>
    <cellStyle name="SAPBEXstdData 3 3 5 4 2" xfId="6023"/>
    <cellStyle name="SAPBEXstdData 3 3 5 5" xfId="6022"/>
    <cellStyle name="SAPBEXstdData 3 3 6" xfId="6021"/>
    <cellStyle name="SAPBEXstdData 3 3 6 2" xfId="6020"/>
    <cellStyle name="SAPBEXstdData 3 3 6 2 2" xfId="6019"/>
    <cellStyle name="SAPBEXstdData 3 3 6 2 2 2" xfId="6018"/>
    <cellStyle name="SAPBEXstdData 3 3 6 2 2 2 2" xfId="6017"/>
    <cellStyle name="SAPBEXstdData 3 3 6 2 2 3" xfId="6016"/>
    <cellStyle name="SAPBEXstdData 3 3 6 2 3" xfId="6015"/>
    <cellStyle name="SAPBEXstdData 3 3 6 2 3 2" xfId="6014"/>
    <cellStyle name="SAPBEXstdData 3 3 6 2 4" xfId="6013"/>
    <cellStyle name="SAPBEXstdData 3 3 6 3" xfId="6012"/>
    <cellStyle name="SAPBEXstdData 3 3 6 3 2" xfId="6011"/>
    <cellStyle name="SAPBEXstdData 3 3 6 4" xfId="6010"/>
    <cellStyle name="SAPBEXstdData 3 3 7" xfId="6009"/>
    <cellStyle name="SAPBEXstdData 3 3 7 2" xfId="6008"/>
    <cellStyle name="SAPBEXstdData 3 3 7 2 2" xfId="6007"/>
    <cellStyle name="SAPBEXstdData 3 3 7 2 2 2" xfId="6006"/>
    <cellStyle name="SAPBEXstdData 3 3 7 2 2 2 2" xfId="6005"/>
    <cellStyle name="SAPBEXstdData 3 3 7 2 2 3" xfId="6004"/>
    <cellStyle name="SAPBEXstdData 3 3 7 2 3" xfId="6003"/>
    <cellStyle name="SAPBEXstdData 3 3 7 2 3 2" xfId="6002"/>
    <cellStyle name="SAPBEXstdData 3 3 7 2 4" xfId="6001"/>
    <cellStyle name="SAPBEXstdData 3 3 7 3" xfId="6000"/>
    <cellStyle name="SAPBEXstdData 3 3 7 3 2" xfId="5999"/>
    <cellStyle name="SAPBEXstdData 3 3 7 3 2 2" xfId="5998"/>
    <cellStyle name="SAPBEXstdData 3 3 7 3 3" xfId="5997"/>
    <cellStyle name="SAPBEXstdData 3 3 7 4" xfId="5996"/>
    <cellStyle name="SAPBEXstdData 3 3 7 4 2" xfId="5995"/>
    <cellStyle name="SAPBEXstdData 3 3 7 5" xfId="5994"/>
    <cellStyle name="SAPBEXstdData 3 4" xfId="5993"/>
    <cellStyle name="SAPBEXstdData 3 4 2" xfId="5992"/>
    <cellStyle name="SAPBEXstdData 3 4 2 2" xfId="5991"/>
    <cellStyle name="SAPBEXstdData 3 4 2 2 2" xfId="5990"/>
    <cellStyle name="SAPBEXstdData 3 4 2 2 2 2" xfId="5989"/>
    <cellStyle name="SAPBEXstdData 3 4 2 2 3" xfId="5988"/>
    <cellStyle name="SAPBEXstdData 3 4 2 3" xfId="5987"/>
    <cellStyle name="SAPBEXstdData 3 4 2 3 2" xfId="5986"/>
    <cellStyle name="SAPBEXstdData 3 4 2 4" xfId="5985"/>
    <cellStyle name="SAPBEXstdData 3 4 3" xfId="5984"/>
    <cellStyle name="SAPBEXstdData 3 4 3 2" xfId="5983"/>
    <cellStyle name="SAPBEXstdData 3 5" xfId="5982"/>
    <cellStyle name="SAPBEXstdData 3 5 2" xfId="5981"/>
    <cellStyle name="SAPBEXstdData 3 5 2 2" xfId="5980"/>
    <cellStyle name="SAPBEXstdData 3 5 2 2 2" xfId="5979"/>
    <cellStyle name="SAPBEXstdData 3 5 2 2 2 2" xfId="5978"/>
    <cellStyle name="SAPBEXstdData 3 5 2 2 3" xfId="5977"/>
    <cellStyle name="SAPBEXstdData 3 5 2 3" xfId="5976"/>
    <cellStyle name="SAPBEXstdData 3 5 2 3 2" xfId="5975"/>
    <cellStyle name="SAPBEXstdData 3 5 2 4" xfId="5974"/>
    <cellStyle name="SAPBEXstdData 3 6" xfId="5973"/>
    <cellStyle name="SAPBEXstdData 3 6 2" xfId="5972"/>
    <cellStyle name="SAPBEXstdData 3 6 2 2" xfId="5971"/>
    <cellStyle name="SAPBEXstdData 3 6 2 2 2" xfId="5970"/>
    <cellStyle name="SAPBEXstdData 3 6 2 2 2 2" xfId="5969"/>
    <cellStyle name="SAPBEXstdData 3 6 2 2 3" xfId="5968"/>
    <cellStyle name="SAPBEXstdData 3 6 2 3" xfId="5967"/>
    <cellStyle name="SAPBEXstdData 3 6 2 3 2" xfId="5966"/>
    <cellStyle name="SAPBEXstdData 3 6 2 4" xfId="5965"/>
    <cellStyle name="SAPBEXstdData 3 6 3" xfId="5964"/>
    <cellStyle name="SAPBEXstdData 3 6 3 2" xfId="5963"/>
    <cellStyle name="SAPBEXstdData 3 6 4" xfId="5962"/>
    <cellStyle name="SAPBEXstdData 3 7" xfId="5961"/>
    <cellStyle name="SAPBEXstdData 3 7 2" xfId="5960"/>
    <cellStyle name="SAPBEXstdData 3 7 2 2" xfId="5959"/>
    <cellStyle name="SAPBEXstdData 3 7 2 2 2" xfId="5958"/>
    <cellStyle name="SAPBEXstdData 3 7 2 2 2 2" xfId="5957"/>
    <cellStyle name="SAPBEXstdData 3 7 2 2 3" xfId="5956"/>
    <cellStyle name="SAPBEXstdData 3 7 2 3" xfId="5955"/>
    <cellStyle name="SAPBEXstdData 3 7 2 3 2" xfId="5954"/>
    <cellStyle name="SAPBEXstdData 3 7 2 4" xfId="5953"/>
    <cellStyle name="SAPBEXstdData 3 7 3" xfId="5952"/>
    <cellStyle name="SAPBEXstdData 3 7 3 2" xfId="5951"/>
    <cellStyle name="SAPBEXstdData 3 7 3 2 2" xfId="5950"/>
    <cellStyle name="SAPBEXstdData 3 7 3 3" xfId="5949"/>
    <cellStyle name="SAPBEXstdData 3 7 4" xfId="5948"/>
    <cellStyle name="SAPBEXstdData 3 7 4 2" xfId="5947"/>
    <cellStyle name="SAPBEXstdData 3 7 5" xfId="5946"/>
    <cellStyle name="SAPBEXstdData 3 8" xfId="5945"/>
    <cellStyle name="SAPBEXstdData 3 8 2" xfId="5944"/>
    <cellStyle name="SAPBEXstdData 3 8 2 2" xfId="5943"/>
    <cellStyle name="SAPBEXstdData 3 8 2 2 2" xfId="5942"/>
    <cellStyle name="SAPBEXstdData 3 8 2 2 2 2" xfId="5941"/>
    <cellStyle name="SAPBEXstdData 3 8 2 2 3" xfId="5940"/>
    <cellStyle name="SAPBEXstdData 3 8 2 3" xfId="5939"/>
    <cellStyle name="SAPBEXstdData 3 8 2 3 2" xfId="5938"/>
    <cellStyle name="SAPBEXstdData 3 8 2 4" xfId="5937"/>
    <cellStyle name="SAPBEXstdData 3 8 3" xfId="5936"/>
    <cellStyle name="SAPBEXstdData 3 8 3 2" xfId="5935"/>
    <cellStyle name="SAPBEXstdData 3 8 4" xfId="5934"/>
    <cellStyle name="SAPBEXstdData 3 9" xfId="5933"/>
    <cellStyle name="SAPBEXstdData 3 9 2" xfId="5932"/>
    <cellStyle name="SAPBEXstdData 3 9 2 2" xfId="5931"/>
    <cellStyle name="SAPBEXstdData 3 9 2 2 2" xfId="5930"/>
    <cellStyle name="SAPBEXstdData 3 9 2 2 2 2" xfId="5929"/>
    <cellStyle name="SAPBEXstdData 3 9 2 2 3" xfId="5928"/>
    <cellStyle name="SAPBEXstdData 3 9 2 3" xfId="5927"/>
    <cellStyle name="SAPBEXstdData 3 9 2 3 2" xfId="5926"/>
    <cellStyle name="SAPBEXstdData 3 9 2 4" xfId="5925"/>
    <cellStyle name="SAPBEXstdData 3 9 3" xfId="5924"/>
    <cellStyle name="SAPBEXstdData 3 9 3 2" xfId="5923"/>
    <cellStyle name="SAPBEXstdData 3 9 3 2 2" xfId="5922"/>
    <cellStyle name="SAPBEXstdData 3 9 3 3" xfId="5921"/>
    <cellStyle name="SAPBEXstdData 3 9 4" xfId="5920"/>
    <cellStyle name="SAPBEXstdData 3 9 4 2" xfId="5919"/>
    <cellStyle name="SAPBEXstdData 3 9 5" xfId="5918"/>
    <cellStyle name="SAPBEXstdData 4" xfId="5917"/>
    <cellStyle name="SAPBEXstdData 4 2" xfId="5916"/>
    <cellStyle name="SAPBEXstdData 4 2 2" xfId="5915"/>
    <cellStyle name="SAPBEXstdData 4 2 2 2" xfId="5914"/>
    <cellStyle name="SAPBEXstdData 4 2 2 2 2" xfId="5913"/>
    <cellStyle name="SAPBEXstdData 4 2 2 2 2 2" xfId="5912"/>
    <cellStyle name="SAPBEXstdData 4 2 2 2 2 2 2" xfId="5911"/>
    <cellStyle name="SAPBEXstdData 4 2 2 2 2 3" xfId="5910"/>
    <cellStyle name="SAPBEXstdData 4 2 2 2 3" xfId="5909"/>
    <cellStyle name="SAPBEXstdData 4 2 2 2 3 2" xfId="5908"/>
    <cellStyle name="SAPBEXstdData 4 2 2 2 4" xfId="5907"/>
    <cellStyle name="SAPBEXstdData 4 2 2 3" xfId="5906"/>
    <cellStyle name="SAPBEXstdData 4 2 2 3 2" xfId="5905"/>
    <cellStyle name="SAPBEXstdData 4 2 3" xfId="5904"/>
    <cellStyle name="SAPBEXstdData 4 2 3 2" xfId="5903"/>
    <cellStyle name="SAPBEXstdData 4 2 3 2 2" xfId="5902"/>
    <cellStyle name="SAPBEXstdData 4 2 3 2 2 2" xfId="5901"/>
    <cellStyle name="SAPBEXstdData 4 2 3 2 2 2 2" xfId="5900"/>
    <cellStyle name="SAPBEXstdData 4 2 3 2 2 3" xfId="5899"/>
    <cellStyle name="SAPBEXstdData 4 2 3 2 3" xfId="5898"/>
    <cellStyle name="SAPBEXstdData 4 2 3 2 3 2" xfId="5897"/>
    <cellStyle name="SAPBEXstdData 4 2 3 2 4" xfId="5896"/>
    <cellStyle name="SAPBEXstdData 4 2 4" xfId="5895"/>
    <cellStyle name="SAPBEXstdData 4 2 4 2" xfId="5894"/>
    <cellStyle name="SAPBEXstdData 4 2 4 2 2" xfId="5893"/>
    <cellStyle name="SAPBEXstdData 4 2 4 2 2 2" xfId="5892"/>
    <cellStyle name="SAPBEXstdData 4 2 4 2 2 2 2" xfId="5891"/>
    <cellStyle name="SAPBEXstdData 4 2 4 2 2 3" xfId="5890"/>
    <cellStyle name="SAPBEXstdData 4 2 4 2 3" xfId="5889"/>
    <cellStyle name="SAPBEXstdData 4 2 4 2 3 2" xfId="5888"/>
    <cellStyle name="SAPBEXstdData 4 2 4 2 4" xfId="5887"/>
    <cellStyle name="SAPBEXstdData 4 2 4 3" xfId="5886"/>
    <cellStyle name="SAPBEXstdData 4 2 4 3 2" xfId="5885"/>
    <cellStyle name="SAPBEXstdData 4 2 4 4" xfId="5884"/>
    <cellStyle name="SAPBEXstdData 4 2 5" xfId="5883"/>
    <cellStyle name="SAPBEXstdData 4 2 5 2" xfId="5882"/>
    <cellStyle name="SAPBEXstdData 4 2 5 2 2" xfId="5881"/>
    <cellStyle name="SAPBEXstdData 4 2 5 2 2 2" xfId="5880"/>
    <cellStyle name="SAPBEXstdData 4 2 5 2 2 2 2" xfId="5879"/>
    <cellStyle name="SAPBEXstdData 4 2 5 2 2 3" xfId="5878"/>
    <cellStyle name="SAPBEXstdData 4 2 5 2 3" xfId="5877"/>
    <cellStyle name="SAPBEXstdData 4 2 5 2 3 2" xfId="5876"/>
    <cellStyle name="SAPBEXstdData 4 2 5 2 4" xfId="5875"/>
    <cellStyle name="SAPBEXstdData 4 2 5 3" xfId="5874"/>
    <cellStyle name="SAPBEXstdData 4 2 5 3 2" xfId="5873"/>
    <cellStyle name="SAPBEXstdData 4 2 5 3 2 2" xfId="5872"/>
    <cellStyle name="SAPBEXstdData 4 2 5 3 3" xfId="5871"/>
    <cellStyle name="SAPBEXstdData 4 2 5 4" xfId="5870"/>
    <cellStyle name="SAPBEXstdData 4 2 5 4 2" xfId="5869"/>
    <cellStyle name="SAPBEXstdData 4 2 5 5" xfId="5868"/>
    <cellStyle name="SAPBEXstdData 4 2 6" xfId="5867"/>
    <cellStyle name="SAPBEXstdData 4 2 6 2" xfId="5866"/>
    <cellStyle name="SAPBEXstdData 4 2 6 2 2" xfId="5865"/>
    <cellStyle name="SAPBEXstdData 4 2 6 2 2 2" xfId="5864"/>
    <cellStyle name="SAPBEXstdData 4 2 6 2 2 2 2" xfId="5863"/>
    <cellStyle name="SAPBEXstdData 4 2 6 2 2 3" xfId="5862"/>
    <cellStyle name="SAPBEXstdData 4 2 6 2 3" xfId="5861"/>
    <cellStyle name="SAPBEXstdData 4 2 6 2 3 2" xfId="5860"/>
    <cellStyle name="SAPBEXstdData 4 2 6 2 4" xfId="5859"/>
    <cellStyle name="SAPBEXstdData 4 2 6 3" xfId="5858"/>
    <cellStyle name="SAPBEXstdData 4 2 6 3 2" xfId="5857"/>
    <cellStyle name="SAPBEXstdData 4 2 6 4" xfId="5856"/>
    <cellStyle name="SAPBEXstdData 4 2 7" xfId="5855"/>
    <cellStyle name="SAPBEXstdData 4 2 7 2" xfId="5854"/>
    <cellStyle name="SAPBEXstdData 4 2 7 2 2" xfId="5853"/>
    <cellStyle name="SAPBEXstdData 4 2 7 2 2 2" xfId="5852"/>
    <cellStyle name="SAPBEXstdData 4 2 7 2 2 2 2" xfId="5851"/>
    <cellStyle name="SAPBEXstdData 4 2 7 2 2 3" xfId="5850"/>
    <cellStyle name="SAPBEXstdData 4 2 7 2 3" xfId="5849"/>
    <cellStyle name="SAPBEXstdData 4 2 7 2 3 2" xfId="5848"/>
    <cellStyle name="SAPBEXstdData 4 2 7 2 4" xfId="5847"/>
    <cellStyle name="SAPBEXstdData 4 2 7 3" xfId="5846"/>
    <cellStyle name="SAPBEXstdData 4 2 7 3 2" xfId="5845"/>
    <cellStyle name="SAPBEXstdData 4 2 7 3 2 2" xfId="5844"/>
    <cellStyle name="SAPBEXstdData 4 2 7 3 3" xfId="5843"/>
    <cellStyle name="SAPBEXstdData 4 2 7 4" xfId="5842"/>
    <cellStyle name="SAPBEXstdData 4 2 7 4 2" xfId="5841"/>
    <cellStyle name="SAPBEXstdData 4 2 7 5" xfId="5840"/>
    <cellStyle name="SAPBEXstdData 4 3" xfId="5839"/>
    <cellStyle name="SAPBEXstdData 4 3 2" xfId="5838"/>
    <cellStyle name="SAPBEXstdData 4 3 2 2" xfId="5837"/>
    <cellStyle name="SAPBEXstdData 4 3 2 2 2" xfId="5836"/>
    <cellStyle name="SAPBEXstdData 4 3 2 2 2 2" xfId="5835"/>
    <cellStyle name="SAPBEXstdData 4 3 2 2 3" xfId="5834"/>
    <cellStyle name="SAPBEXstdData 4 3 2 3" xfId="5833"/>
    <cellStyle name="SAPBEXstdData 4 3 2 3 2" xfId="5832"/>
    <cellStyle name="SAPBEXstdData 4 3 2 4" xfId="5831"/>
    <cellStyle name="SAPBEXstdData 4 3 3" xfId="5830"/>
    <cellStyle name="SAPBEXstdData 4 3 3 2" xfId="5829"/>
    <cellStyle name="SAPBEXstdData 4 4" xfId="5828"/>
    <cellStyle name="SAPBEXstdData 4 4 2" xfId="5827"/>
    <cellStyle name="SAPBEXstdData 4 4 2 2" xfId="5826"/>
    <cellStyle name="SAPBEXstdData 4 4 2 2 2" xfId="5825"/>
    <cellStyle name="SAPBEXstdData 4 4 2 2 2 2" xfId="5824"/>
    <cellStyle name="SAPBEXstdData 4 4 2 2 3" xfId="5823"/>
    <cellStyle name="SAPBEXstdData 4 4 2 3" xfId="5822"/>
    <cellStyle name="SAPBEXstdData 4 4 2 3 2" xfId="5821"/>
    <cellStyle name="SAPBEXstdData 4 4 2 4" xfId="5820"/>
    <cellStyle name="SAPBEXstdData 4 5" xfId="5819"/>
    <cellStyle name="SAPBEXstdData 4 5 2" xfId="5818"/>
    <cellStyle name="SAPBEXstdData 4 5 2 2" xfId="5817"/>
    <cellStyle name="SAPBEXstdData 4 5 2 2 2" xfId="5816"/>
    <cellStyle name="SAPBEXstdData 4 5 2 2 2 2" xfId="5815"/>
    <cellStyle name="SAPBEXstdData 4 5 2 2 3" xfId="5814"/>
    <cellStyle name="SAPBEXstdData 4 5 2 3" xfId="5813"/>
    <cellStyle name="SAPBEXstdData 4 5 2 3 2" xfId="5812"/>
    <cellStyle name="SAPBEXstdData 4 5 2 4" xfId="5811"/>
    <cellStyle name="SAPBEXstdData 4 5 3" xfId="5810"/>
    <cellStyle name="SAPBEXstdData 4 5 3 2" xfId="5809"/>
    <cellStyle name="SAPBEXstdData 4 5 4" xfId="5808"/>
    <cellStyle name="SAPBEXstdData 4 6" xfId="5807"/>
    <cellStyle name="SAPBEXstdData 4 6 2" xfId="5806"/>
    <cellStyle name="SAPBEXstdData 4 6 2 2" xfId="5805"/>
    <cellStyle name="SAPBEXstdData 4 6 2 2 2" xfId="5804"/>
    <cellStyle name="SAPBEXstdData 4 6 2 2 2 2" xfId="5803"/>
    <cellStyle name="SAPBEXstdData 4 6 2 2 3" xfId="5802"/>
    <cellStyle name="SAPBEXstdData 4 6 2 3" xfId="5801"/>
    <cellStyle name="SAPBEXstdData 4 6 2 3 2" xfId="5800"/>
    <cellStyle name="SAPBEXstdData 4 6 2 4" xfId="5799"/>
    <cellStyle name="SAPBEXstdData 4 6 3" xfId="5798"/>
    <cellStyle name="SAPBEXstdData 4 6 3 2" xfId="5797"/>
    <cellStyle name="SAPBEXstdData 4 6 3 2 2" xfId="5796"/>
    <cellStyle name="SAPBEXstdData 4 6 3 3" xfId="5795"/>
    <cellStyle name="SAPBEXstdData 4 6 4" xfId="5794"/>
    <cellStyle name="SAPBEXstdData 4 6 4 2" xfId="5793"/>
    <cellStyle name="SAPBEXstdData 4 6 5" xfId="5792"/>
    <cellStyle name="SAPBEXstdData 4 7" xfId="5791"/>
    <cellStyle name="SAPBEXstdData 4 7 2" xfId="5790"/>
    <cellStyle name="SAPBEXstdData 4 7 2 2" xfId="5789"/>
    <cellStyle name="SAPBEXstdData 4 7 2 2 2" xfId="5788"/>
    <cellStyle name="SAPBEXstdData 4 7 2 2 2 2" xfId="5787"/>
    <cellStyle name="SAPBEXstdData 4 7 2 2 3" xfId="5786"/>
    <cellStyle name="SAPBEXstdData 4 7 2 3" xfId="5785"/>
    <cellStyle name="SAPBEXstdData 4 7 2 3 2" xfId="5784"/>
    <cellStyle name="SAPBEXstdData 4 7 2 4" xfId="5783"/>
    <cellStyle name="SAPBEXstdData 4 7 3" xfId="5782"/>
    <cellStyle name="SAPBEXstdData 4 7 3 2" xfId="5781"/>
    <cellStyle name="SAPBEXstdData 4 7 4" xfId="5780"/>
    <cellStyle name="SAPBEXstdData 4 8" xfId="5779"/>
    <cellStyle name="SAPBEXstdData 4 8 2" xfId="5778"/>
    <cellStyle name="SAPBEXstdData 4 8 2 2" xfId="5777"/>
    <cellStyle name="SAPBEXstdData 4 8 2 2 2" xfId="5776"/>
    <cellStyle name="SAPBEXstdData 4 8 2 2 2 2" xfId="5775"/>
    <cellStyle name="SAPBEXstdData 4 8 2 2 3" xfId="5774"/>
    <cellStyle name="SAPBEXstdData 4 8 2 3" xfId="5773"/>
    <cellStyle name="SAPBEXstdData 4 8 2 3 2" xfId="5772"/>
    <cellStyle name="SAPBEXstdData 4 8 2 4" xfId="5771"/>
    <cellStyle name="SAPBEXstdData 4 8 3" xfId="5770"/>
    <cellStyle name="SAPBEXstdData 4 8 3 2" xfId="5769"/>
    <cellStyle name="SAPBEXstdData 4 8 3 2 2" xfId="5768"/>
    <cellStyle name="SAPBEXstdData 4 8 3 3" xfId="5767"/>
    <cellStyle name="SAPBEXstdData 4 8 4" xfId="5766"/>
    <cellStyle name="SAPBEXstdData 4 8 4 2" xfId="5765"/>
    <cellStyle name="SAPBEXstdData 4 8 5" xfId="5764"/>
    <cellStyle name="SAPBEXstdData 5" xfId="5763"/>
    <cellStyle name="SAPBEXstdData 5 2" xfId="5762"/>
    <cellStyle name="SAPBEXstdData 5 2 2" xfId="5761"/>
    <cellStyle name="SAPBEXstdData 5 2 2 2" xfId="5760"/>
    <cellStyle name="SAPBEXstdData 5 2 2 2 2" xfId="5759"/>
    <cellStyle name="SAPBEXstdData 5 2 2 2 2 2" xfId="5758"/>
    <cellStyle name="SAPBEXstdData 5 2 2 2 2 2 2" xfId="5757"/>
    <cellStyle name="SAPBEXstdData 5 2 2 2 2 3" xfId="5756"/>
    <cellStyle name="SAPBEXstdData 5 2 2 2 3" xfId="5755"/>
    <cellStyle name="SAPBEXstdData 5 2 2 2 3 2" xfId="5754"/>
    <cellStyle name="SAPBEXstdData 5 2 2 2 4" xfId="5753"/>
    <cellStyle name="SAPBEXstdData 5 2 2 3" xfId="5752"/>
    <cellStyle name="SAPBEXstdData 5 2 2 3 2" xfId="5751"/>
    <cellStyle name="SAPBEXstdData 5 2 3" xfId="5750"/>
    <cellStyle name="SAPBEXstdData 5 2 3 2" xfId="5749"/>
    <cellStyle name="SAPBEXstdData 5 2 3 2 2" xfId="5748"/>
    <cellStyle name="SAPBEXstdData 5 2 3 2 2 2" xfId="5747"/>
    <cellStyle name="SAPBEXstdData 5 2 3 2 2 2 2" xfId="5746"/>
    <cellStyle name="SAPBEXstdData 5 2 3 2 2 3" xfId="5745"/>
    <cellStyle name="SAPBEXstdData 5 2 3 2 3" xfId="5744"/>
    <cellStyle name="SAPBEXstdData 5 2 3 2 3 2" xfId="5743"/>
    <cellStyle name="SAPBEXstdData 5 2 3 2 4" xfId="5742"/>
    <cellStyle name="SAPBEXstdData 5 2 4" xfId="5741"/>
    <cellStyle name="SAPBEXstdData 5 2 4 2" xfId="5740"/>
    <cellStyle name="SAPBEXstdData 5 2 4 2 2" xfId="5739"/>
    <cellStyle name="SAPBEXstdData 5 2 4 2 2 2" xfId="5738"/>
    <cellStyle name="SAPBEXstdData 5 2 4 2 2 2 2" xfId="5737"/>
    <cellStyle name="SAPBEXstdData 5 2 4 2 2 3" xfId="5736"/>
    <cellStyle name="SAPBEXstdData 5 2 4 2 3" xfId="5735"/>
    <cellStyle name="SAPBEXstdData 5 2 4 2 3 2" xfId="5734"/>
    <cellStyle name="SAPBEXstdData 5 2 4 2 4" xfId="5733"/>
    <cellStyle name="SAPBEXstdData 5 2 4 3" xfId="5732"/>
    <cellStyle name="SAPBEXstdData 5 2 4 3 2" xfId="5731"/>
    <cellStyle name="SAPBEXstdData 5 2 4 4" xfId="5730"/>
    <cellStyle name="SAPBEXstdData 5 2 5" xfId="5729"/>
    <cellStyle name="SAPBEXstdData 5 2 5 2" xfId="5728"/>
    <cellStyle name="SAPBEXstdData 5 2 5 2 2" xfId="5727"/>
    <cellStyle name="SAPBEXstdData 5 2 5 2 2 2" xfId="5726"/>
    <cellStyle name="SAPBEXstdData 5 2 5 2 2 2 2" xfId="5725"/>
    <cellStyle name="SAPBEXstdData 5 2 5 2 2 3" xfId="5724"/>
    <cellStyle name="SAPBEXstdData 5 2 5 2 3" xfId="5723"/>
    <cellStyle name="SAPBEXstdData 5 2 5 2 3 2" xfId="5722"/>
    <cellStyle name="SAPBEXstdData 5 2 5 2 4" xfId="5721"/>
    <cellStyle name="SAPBEXstdData 5 2 5 3" xfId="5720"/>
    <cellStyle name="SAPBEXstdData 5 2 5 3 2" xfId="5719"/>
    <cellStyle name="SAPBEXstdData 5 2 5 3 2 2" xfId="5718"/>
    <cellStyle name="SAPBEXstdData 5 2 5 3 3" xfId="5717"/>
    <cellStyle name="SAPBEXstdData 5 2 5 4" xfId="5716"/>
    <cellStyle name="SAPBEXstdData 5 2 5 4 2" xfId="5715"/>
    <cellStyle name="SAPBEXstdData 5 2 5 5" xfId="5714"/>
    <cellStyle name="SAPBEXstdData 5 2 6" xfId="5713"/>
    <cellStyle name="SAPBEXstdData 5 2 6 2" xfId="5712"/>
    <cellStyle name="SAPBEXstdData 5 2 6 2 2" xfId="5711"/>
    <cellStyle name="SAPBEXstdData 5 2 6 2 2 2" xfId="5710"/>
    <cellStyle name="SAPBEXstdData 5 2 6 2 2 2 2" xfId="5709"/>
    <cellStyle name="SAPBEXstdData 5 2 6 2 2 3" xfId="5708"/>
    <cellStyle name="SAPBEXstdData 5 2 6 2 3" xfId="5707"/>
    <cellStyle name="SAPBEXstdData 5 2 6 2 3 2" xfId="5706"/>
    <cellStyle name="SAPBEXstdData 5 2 6 2 4" xfId="5705"/>
    <cellStyle name="SAPBEXstdData 5 2 6 3" xfId="5704"/>
    <cellStyle name="SAPBEXstdData 5 2 6 3 2" xfId="5703"/>
    <cellStyle name="SAPBEXstdData 5 2 6 4" xfId="5702"/>
    <cellStyle name="SAPBEXstdData 5 2 7" xfId="5701"/>
    <cellStyle name="SAPBEXstdData 5 2 7 2" xfId="5700"/>
    <cellStyle name="SAPBEXstdData 5 2 7 2 2" xfId="5699"/>
    <cellStyle name="SAPBEXstdData 5 2 7 2 2 2" xfId="5698"/>
    <cellStyle name="SAPBEXstdData 5 2 7 2 2 2 2" xfId="5697"/>
    <cellStyle name="SAPBEXstdData 5 2 7 2 2 3" xfId="5696"/>
    <cellStyle name="SAPBEXstdData 5 2 7 2 3" xfId="5695"/>
    <cellStyle name="SAPBEXstdData 5 2 7 2 3 2" xfId="5694"/>
    <cellStyle name="SAPBEXstdData 5 2 7 2 4" xfId="5693"/>
    <cellStyle name="SAPBEXstdData 5 2 7 3" xfId="5692"/>
    <cellStyle name="SAPBEXstdData 5 2 7 3 2" xfId="5691"/>
    <cellStyle name="SAPBEXstdData 5 2 7 3 2 2" xfId="5690"/>
    <cellStyle name="SAPBEXstdData 5 2 7 3 3" xfId="5689"/>
    <cellStyle name="SAPBEXstdData 5 2 7 4" xfId="5688"/>
    <cellStyle name="SAPBEXstdData 5 2 7 4 2" xfId="5687"/>
    <cellStyle name="SAPBEXstdData 5 2 7 5" xfId="5686"/>
    <cellStyle name="SAPBEXstdData 5 3" xfId="5685"/>
    <cellStyle name="SAPBEXstdData 5 3 2" xfId="5684"/>
    <cellStyle name="SAPBEXstdData 5 3 2 2" xfId="5683"/>
    <cellStyle name="SAPBEXstdData 5 3 2 2 2" xfId="5682"/>
    <cellStyle name="SAPBEXstdData 5 3 2 2 2 2" xfId="5681"/>
    <cellStyle name="SAPBEXstdData 5 3 2 2 3" xfId="5680"/>
    <cellStyle name="SAPBEXstdData 5 3 2 3" xfId="5679"/>
    <cellStyle name="SAPBEXstdData 5 3 2 3 2" xfId="5678"/>
    <cellStyle name="SAPBEXstdData 5 3 2 4" xfId="5677"/>
    <cellStyle name="SAPBEXstdData 5 3 3" xfId="5676"/>
    <cellStyle name="SAPBEXstdData 5 3 3 2" xfId="5675"/>
    <cellStyle name="SAPBEXstdData 5 4" xfId="5674"/>
    <cellStyle name="SAPBEXstdData 5 4 2" xfId="5673"/>
    <cellStyle name="SAPBEXstdData 5 4 2 2" xfId="5672"/>
    <cellStyle name="SAPBEXstdData 5 4 2 2 2" xfId="5671"/>
    <cellStyle name="SAPBEXstdData 5 4 2 2 2 2" xfId="5670"/>
    <cellStyle name="SAPBEXstdData 5 4 2 2 3" xfId="5669"/>
    <cellStyle name="SAPBEXstdData 5 4 2 3" xfId="5668"/>
    <cellStyle name="SAPBEXstdData 5 4 2 3 2" xfId="5667"/>
    <cellStyle name="SAPBEXstdData 5 4 2 4" xfId="5666"/>
    <cellStyle name="SAPBEXstdData 5 5" xfId="5665"/>
    <cellStyle name="SAPBEXstdData 5 5 2" xfId="5664"/>
    <cellStyle name="SAPBEXstdData 5 5 2 2" xfId="5663"/>
    <cellStyle name="SAPBEXstdData 5 5 2 2 2" xfId="5662"/>
    <cellStyle name="SAPBEXstdData 5 5 2 2 2 2" xfId="5661"/>
    <cellStyle name="SAPBEXstdData 5 5 2 2 3" xfId="5660"/>
    <cellStyle name="SAPBEXstdData 5 5 2 3" xfId="5659"/>
    <cellStyle name="SAPBEXstdData 5 5 2 3 2" xfId="5658"/>
    <cellStyle name="SAPBEXstdData 5 5 2 4" xfId="5657"/>
    <cellStyle name="SAPBEXstdData 5 5 3" xfId="5656"/>
    <cellStyle name="SAPBEXstdData 5 5 3 2" xfId="5655"/>
    <cellStyle name="SAPBEXstdData 5 5 4" xfId="5654"/>
    <cellStyle name="SAPBEXstdData 5 6" xfId="5653"/>
    <cellStyle name="SAPBEXstdData 5 6 2" xfId="5652"/>
    <cellStyle name="SAPBEXstdData 5 6 2 2" xfId="5651"/>
    <cellStyle name="SAPBEXstdData 5 6 2 2 2" xfId="5650"/>
    <cellStyle name="SAPBEXstdData 5 6 2 2 2 2" xfId="5649"/>
    <cellStyle name="SAPBEXstdData 5 6 2 2 3" xfId="5648"/>
    <cellStyle name="SAPBEXstdData 5 6 2 3" xfId="5647"/>
    <cellStyle name="SAPBEXstdData 5 6 2 3 2" xfId="5646"/>
    <cellStyle name="SAPBEXstdData 5 6 2 4" xfId="5645"/>
    <cellStyle name="SAPBEXstdData 5 6 3" xfId="5644"/>
    <cellStyle name="SAPBEXstdData 5 6 3 2" xfId="5643"/>
    <cellStyle name="SAPBEXstdData 5 6 3 2 2" xfId="5642"/>
    <cellStyle name="SAPBEXstdData 5 6 3 3" xfId="5641"/>
    <cellStyle name="SAPBEXstdData 5 6 4" xfId="5640"/>
    <cellStyle name="SAPBEXstdData 5 6 4 2" xfId="5639"/>
    <cellStyle name="SAPBEXstdData 5 6 5" xfId="5638"/>
    <cellStyle name="SAPBEXstdData 5 7" xfId="5637"/>
    <cellStyle name="SAPBEXstdData 5 7 2" xfId="5636"/>
    <cellStyle name="SAPBEXstdData 5 7 2 2" xfId="5635"/>
    <cellStyle name="SAPBEXstdData 5 7 2 2 2" xfId="5634"/>
    <cellStyle name="SAPBEXstdData 5 7 2 2 2 2" xfId="5633"/>
    <cellStyle name="SAPBEXstdData 5 7 2 2 3" xfId="5632"/>
    <cellStyle name="SAPBEXstdData 5 7 2 3" xfId="5631"/>
    <cellStyle name="SAPBEXstdData 5 7 2 3 2" xfId="5630"/>
    <cellStyle name="SAPBEXstdData 5 7 2 4" xfId="5629"/>
    <cellStyle name="SAPBEXstdData 5 7 3" xfId="5628"/>
    <cellStyle name="SAPBEXstdData 5 7 3 2" xfId="5627"/>
    <cellStyle name="SAPBEXstdData 5 7 4" xfId="5626"/>
    <cellStyle name="SAPBEXstdData 5 8" xfId="5625"/>
    <cellStyle name="SAPBEXstdData 5 8 2" xfId="5624"/>
    <cellStyle name="SAPBEXstdData 5 8 2 2" xfId="5623"/>
    <cellStyle name="SAPBEXstdData 5 8 2 2 2" xfId="5622"/>
    <cellStyle name="SAPBEXstdData 5 8 2 2 2 2" xfId="5621"/>
    <cellStyle name="SAPBEXstdData 5 8 2 2 3" xfId="5620"/>
    <cellStyle name="SAPBEXstdData 5 8 2 3" xfId="5619"/>
    <cellStyle name="SAPBEXstdData 5 8 2 3 2" xfId="5618"/>
    <cellStyle name="SAPBEXstdData 5 8 2 4" xfId="5617"/>
    <cellStyle name="SAPBEXstdData 5 8 3" xfId="5616"/>
    <cellStyle name="SAPBEXstdData 5 8 3 2" xfId="5615"/>
    <cellStyle name="SAPBEXstdData 5 8 3 2 2" xfId="5614"/>
    <cellStyle name="SAPBEXstdData 5 8 3 3" xfId="5613"/>
    <cellStyle name="SAPBEXstdData 5 8 4" xfId="5612"/>
    <cellStyle name="SAPBEXstdData 5 8 4 2" xfId="5611"/>
    <cellStyle name="SAPBEXstdData 5 8 5" xfId="5610"/>
    <cellStyle name="SAPBEXstdData 6" xfId="5609"/>
    <cellStyle name="SAPBEXstdData 6 2" xfId="5608"/>
    <cellStyle name="SAPBEXstdData 6 2 2" xfId="5607"/>
    <cellStyle name="SAPBEXstdData 6 2 2 2" xfId="5606"/>
    <cellStyle name="SAPBEXstdData 6 2 2 2 2" xfId="5605"/>
    <cellStyle name="SAPBEXstdData 6 2 2 2 2 2" xfId="5604"/>
    <cellStyle name="SAPBEXstdData 6 2 2 2 3" xfId="5603"/>
    <cellStyle name="SAPBEXstdData 6 2 2 3" xfId="5602"/>
    <cellStyle name="SAPBEXstdData 6 2 2 3 2" xfId="5601"/>
    <cellStyle name="SAPBEXstdData 6 2 2 4" xfId="5600"/>
    <cellStyle name="SAPBEXstdData 6 2 3" xfId="5599"/>
    <cellStyle name="SAPBEXstdData 6 2 3 2" xfId="5598"/>
    <cellStyle name="SAPBEXstdData 6 2 4" xfId="5597"/>
    <cellStyle name="SAPBEXstdData 6 3" xfId="5596"/>
    <cellStyle name="SAPBEXstdData 6 3 2" xfId="5595"/>
    <cellStyle name="SAPBEXstdData 6 3 2 2" xfId="5594"/>
    <cellStyle name="SAPBEXstdData 6 3 2 2 2" xfId="5593"/>
    <cellStyle name="SAPBEXstdData 6 3 2 2 2 2" xfId="5592"/>
    <cellStyle name="SAPBEXstdData 6 3 2 2 3" xfId="5591"/>
    <cellStyle name="SAPBEXstdData 6 3 2 3" xfId="5590"/>
    <cellStyle name="SAPBEXstdData 6 3 2 3 2" xfId="5589"/>
    <cellStyle name="SAPBEXstdData 6 3 2 4" xfId="5588"/>
    <cellStyle name="SAPBEXstdData 6 3 3" xfId="5587"/>
    <cellStyle name="SAPBEXstdData 6 3 3 2" xfId="5586"/>
    <cellStyle name="SAPBEXstdData 6 3 3 2 2" xfId="5585"/>
    <cellStyle name="SAPBEXstdData 6 3 3 3" xfId="5584"/>
    <cellStyle name="SAPBEXstdData 6 3 4" xfId="5583"/>
    <cellStyle name="SAPBEXstdData 6 3 4 2" xfId="5582"/>
    <cellStyle name="SAPBEXstdData 6 3 5" xfId="5581"/>
    <cellStyle name="SAPBEXstdData 6 4" xfId="5580"/>
    <cellStyle name="SAPBEXstdData 6 4 2" xfId="5579"/>
    <cellStyle name="SAPBEXstdData 6 4 2 2" xfId="5578"/>
    <cellStyle name="SAPBEXstdData 6 4 2 2 2" xfId="5577"/>
    <cellStyle name="SAPBEXstdData 6 4 2 2 2 2" xfId="5576"/>
    <cellStyle name="SAPBEXstdData 6 4 2 2 3" xfId="5575"/>
    <cellStyle name="SAPBEXstdData 6 4 2 3" xfId="5574"/>
    <cellStyle name="SAPBEXstdData 6 4 2 3 2" xfId="5573"/>
    <cellStyle name="SAPBEXstdData 6 4 2 4" xfId="5572"/>
    <cellStyle name="SAPBEXstdData 6 4 3" xfId="5571"/>
    <cellStyle name="SAPBEXstdData 6 4 3 2" xfId="5570"/>
    <cellStyle name="SAPBEXstdData 6 4 4" xfId="5569"/>
    <cellStyle name="SAPBEXstdData 6 5" xfId="5568"/>
    <cellStyle name="SAPBEXstdData 6 5 2" xfId="5567"/>
    <cellStyle name="SAPBEXstdData 6 5 2 2" xfId="5566"/>
    <cellStyle name="SAPBEXstdData 6 5 2 2 2" xfId="5565"/>
    <cellStyle name="SAPBEXstdData 6 5 2 2 2 2" xfId="5564"/>
    <cellStyle name="SAPBEXstdData 6 5 2 2 3" xfId="5563"/>
    <cellStyle name="SAPBEXstdData 6 5 2 3" xfId="5562"/>
    <cellStyle name="SAPBEXstdData 6 5 2 3 2" xfId="5561"/>
    <cellStyle name="SAPBEXstdData 6 5 2 4" xfId="5560"/>
    <cellStyle name="SAPBEXstdData 6 5 3" xfId="5559"/>
    <cellStyle name="SAPBEXstdData 6 5 3 2" xfId="5558"/>
    <cellStyle name="SAPBEXstdData 6 5 3 2 2" xfId="5557"/>
    <cellStyle name="SAPBEXstdData 6 5 3 3" xfId="5556"/>
    <cellStyle name="SAPBEXstdData 6 5 4" xfId="5555"/>
    <cellStyle name="SAPBEXstdData 6 5 4 2" xfId="5554"/>
    <cellStyle name="SAPBEXstdData 6 5 5" xfId="5553"/>
    <cellStyle name="SAPBEXstdData 6 6" xfId="5552"/>
    <cellStyle name="SAPBEXstdData 6 6 2" xfId="5551"/>
    <cellStyle name="SAPBEXstdData 7" xfId="5550"/>
    <cellStyle name="SAPBEXstdData 7 2" xfId="5549"/>
    <cellStyle name="SAPBEXstdData 7 2 2" xfId="5548"/>
    <cellStyle name="SAPBEXstdData 7 2 2 2" xfId="5547"/>
    <cellStyle name="SAPBEXstdData 7 2 2 2 2" xfId="5546"/>
    <cellStyle name="SAPBEXstdData 7 2 2 3" xfId="5545"/>
    <cellStyle name="SAPBEXstdData 7 2 3" xfId="5544"/>
    <cellStyle name="SAPBEXstdData 7 2 3 2" xfId="5543"/>
    <cellStyle name="SAPBEXstdData 7 2 4" xfId="5542"/>
    <cellStyle name="SAPBEXstdData 8" xfId="5541"/>
    <cellStyle name="SAPBEXstdData 8 2" xfId="5540"/>
    <cellStyle name="SAPBEXstdData 8 2 2" xfId="5539"/>
    <cellStyle name="SAPBEXstdData 8 2 2 2" xfId="5538"/>
    <cellStyle name="SAPBEXstdData 8 2 2 2 2" xfId="5537"/>
    <cellStyle name="SAPBEXstdData 8 2 2 3" xfId="5536"/>
    <cellStyle name="SAPBEXstdData 8 2 3" xfId="5535"/>
    <cellStyle name="SAPBEXstdData 8 2 3 2" xfId="5534"/>
    <cellStyle name="SAPBEXstdData 8 2 4" xfId="5533"/>
    <cellStyle name="SAPBEXstdData 8 3" xfId="5532"/>
    <cellStyle name="SAPBEXstdData 8 3 2" xfId="5531"/>
    <cellStyle name="SAPBEXstdData 8 3 2 2" xfId="5530"/>
    <cellStyle name="SAPBEXstdData 8 3 3" xfId="5529"/>
    <cellStyle name="SAPBEXstdData 8 4" xfId="5528"/>
    <cellStyle name="SAPBEXstdData 8 4 2" xfId="5527"/>
    <cellStyle name="SAPBEXstdData 8 5" xfId="5526"/>
    <cellStyle name="SAPBEXstdDataEmph" xfId="5525"/>
    <cellStyle name="SAPBEXstdDataEmph 2" xfId="5524"/>
    <cellStyle name="SAPBEXstdDataEmph 2 2" xfId="5523"/>
    <cellStyle name="SAPBEXstdDataEmph 2 2 2" xfId="5522"/>
    <cellStyle name="SAPBEXstdDataEmph 2 2 2 2" xfId="5521"/>
    <cellStyle name="SAPBEXstdDataEmph 2 2 2 2 2" xfId="5520"/>
    <cellStyle name="SAPBEXstdDataEmph 2 2 2 2 2 2" xfId="5519"/>
    <cellStyle name="SAPBEXstdDataEmph 2 2 2 2 2 2 2" xfId="5518"/>
    <cellStyle name="SAPBEXstdDataEmph 2 2 2 2 2 2 2 2" xfId="5517"/>
    <cellStyle name="SAPBEXstdDataEmph 2 2 2 2 2 2 2 2 2" xfId="5516"/>
    <cellStyle name="SAPBEXstdDataEmph 2 2 2 2 2 2 2 3" xfId="5515"/>
    <cellStyle name="SAPBEXstdDataEmph 2 2 2 2 2 2 3" xfId="5514"/>
    <cellStyle name="SAPBEXstdDataEmph 2 2 2 2 2 2 3 2" xfId="5513"/>
    <cellStyle name="SAPBEXstdDataEmph 2 2 2 2 2 2 4" xfId="5512"/>
    <cellStyle name="SAPBEXstdDataEmph 2 2 2 2 2 3" xfId="5511"/>
    <cellStyle name="SAPBEXstdDataEmph 2 2 2 2 2 3 2" xfId="5510"/>
    <cellStyle name="SAPBEXstdDataEmph 2 2 2 2 3" xfId="5509"/>
    <cellStyle name="SAPBEXstdDataEmph 2 2 2 2 3 2" xfId="5508"/>
    <cellStyle name="SAPBEXstdDataEmph 2 2 2 2 3 2 2" xfId="5507"/>
    <cellStyle name="SAPBEXstdDataEmph 2 2 2 2 3 2 2 2" xfId="5506"/>
    <cellStyle name="SAPBEXstdDataEmph 2 2 2 2 3 2 2 2 2" xfId="5505"/>
    <cellStyle name="SAPBEXstdDataEmph 2 2 2 2 3 2 2 3" xfId="5504"/>
    <cellStyle name="SAPBEXstdDataEmph 2 2 2 2 3 2 3" xfId="5503"/>
    <cellStyle name="SAPBEXstdDataEmph 2 2 2 2 3 2 3 2" xfId="5502"/>
    <cellStyle name="SAPBEXstdDataEmph 2 2 2 2 3 2 4" xfId="5501"/>
    <cellStyle name="SAPBEXstdDataEmph 2 2 2 2 4" xfId="5500"/>
    <cellStyle name="SAPBEXstdDataEmph 2 2 2 2 4 2" xfId="5499"/>
    <cellStyle name="SAPBEXstdDataEmph 2 2 2 2 4 2 2" xfId="5498"/>
    <cellStyle name="SAPBEXstdDataEmph 2 2 2 2 4 2 2 2" xfId="5497"/>
    <cellStyle name="SAPBEXstdDataEmph 2 2 2 2 4 2 2 2 2" xfId="5496"/>
    <cellStyle name="SAPBEXstdDataEmph 2 2 2 2 4 2 2 3" xfId="5495"/>
    <cellStyle name="SAPBEXstdDataEmph 2 2 2 2 4 2 3" xfId="5494"/>
    <cellStyle name="SAPBEXstdDataEmph 2 2 2 2 4 2 3 2" xfId="5493"/>
    <cellStyle name="SAPBEXstdDataEmph 2 2 2 2 4 2 4" xfId="5492"/>
    <cellStyle name="SAPBEXstdDataEmph 2 2 2 2 4 3" xfId="5491"/>
    <cellStyle name="SAPBEXstdDataEmph 2 2 2 2 4 3 2" xfId="5490"/>
    <cellStyle name="SAPBEXstdDataEmph 2 2 2 2 4 4" xfId="5489"/>
    <cellStyle name="SAPBEXstdDataEmph 2 2 2 2 5" xfId="5488"/>
    <cellStyle name="SAPBEXstdDataEmph 2 2 2 2 5 2" xfId="5487"/>
    <cellStyle name="SAPBEXstdDataEmph 2 2 2 2 5 2 2" xfId="5486"/>
    <cellStyle name="SAPBEXstdDataEmph 2 2 2 2 5 2 2 2" xfId="5485"/>
    <cellStyle name="SAPBEXstdDataEmph 2 2 2 2 5 2 2 2 2" xfId="5484"/>
    <cellStyle name="SAPBEXstdDataEmph 2 2 2 2 5 2 2 3" xfId="5483"/>
    <cellStyle name="SAPBEXstdDataEmph 2 2 2 2 5 2 3" xfId="5482"/>
    <cellStyle name="SAPBEXstdDataEmph 2 2 2 2 5 2 3 2" xfId="5481"/>
    <cellStyle name="SAPBEXstdDataEmph 2 2 2 2 5 2 4" xfId="5480"/>
    <cellStyle name="SAPBEXstdDataEmph 2 2 2 2 5 3" xfId="5479"/>
    <cellStyle name="SAPBEXstdDataEmph 2 2 2 2 5 3 2" xfId="5478"/>
    <cellStyle name="SAPBEXstdDataEmph 2 2 2 2 5 3 2 2" xfId="5477"/>
    <cellStyle name="SAPBEXstdDataEmph 2 2 2 2 5 3 3" xfId="5476"/>
    <cellStyle name="SAPBEXstdDataEmph 2 2 2 2 5 4" xfId="5475"/>
    <cellStyle name="SAPBEXstdDataEmph 2 2 2 2 5 4 2" xfId="5474"/>
    <cellStyle name="SAPBEXstdDataEmph 2 2 2 2 5 5" xfId="5473"/>
    <cellStyle name="SAPBEXstdDataEmph 2 2 2 2 6" xfId="5472"/>
    <cellStyle name="SAPBEXstdDataEmph 2 2 2 2 6 2" xfId="5471"/>
    <cellStyle name="SAPBEXstdDataEmph 2 2 2 2 6 2 2" xfId="5470"/>
    <cellStyle name="SAPBEXstdDataEmph 2 2 2 2 6 2 2 2" xfId="5469"/>
    <cellStyle name="SAPBEXstdDataEmph 2 2 2 2 6 2 2 2 2" xfId="5468"/>
    <cellStyle name="SAPBEXstdDataEmph 2 2 2 2 6 2 2 3" xfId="5467"/>
    <cellStyle name="SAPBEXstdDataEmph 2 2 2 2 6 2 3" xfId="5466"/>
    <cellStyle name="SAPBEXstdDataEmph 2 2 2 2 6 2 3 2" xfId="5465"/>
    <cellStyle name="SAPBEXstdDataEmph 2 2 2 2 6 2 4" xfId="5464"/>
    <cellStyle name="SAPBEXstdDataEmph 2 2 2 2 6 3" xfId="5463"/>
    <cellStyle name="SAPBEXstdDataEmph 2 2 2 2 6 3 2" xfId="5462"/>
    <cellStyle name="SAPBEXstdDataEmph 2 2 2 2 6 4" xfId="5461"/>
    <cellStyle name="SAPBEXstdDataEmph 2 2 2 2 7" xfId="5460"/>
    <cellStyle name="SAPBEXstdDataEmph 2 2 2 2 7 2" xfId="5459"/>
    <cellStyle name="SAPBEXstdDataEmph 2 2 2 2 7 2 2" xfId="5458"/>
    <cellStyle name="SAPBEXstdDataEmph 2 2 2 2 7 2 2 2" xfId="5457"/>
    <cellStyle name="SAPBEXstdDataEmph 2 2 2 2 7 2 2 2 2" xfId="5456"/>
    <cellStyle name="SAPBEXstdDataEmph 2 2 2 2 7 2 2 3" xfId="5455"/>
    <cellStyle name="SAPBEXstdDataEmph 2 2 2 2 7 2 3" xfId="5454"/>
    <cellStyle name="SAPBEXstdDataEmph 2 2 2 2 7 2 3 2" xfId="5453"/>
    <cellStyle name="SAPBEXstdDataEmph 2 2 2 2 7 2 4" xfId="5452"/>
    <cellStyle name="SAPBEXstdDataEmph 2 2 2 2 7 3" xfId="5451"/>
    <cellStyle name="SAPBEXstdDataEmph 2 2 2 2 7 3 2" xfId="5450"/>
    <cellStyle name="SAPBEXstdDataEmph 2 2 2 2 7 3 2 2" xfId="5449"/>
    <cellStyle name="SAPBEXstdDataEmph 2 2 2 2 7 3 3" xfId="5448"/>
    <cellStyle name="SAPBEXstdDataEmph 2 2 2 2 7 4" xfId="5447"/>
    <cellStyle name="SAPBEXstdDataEmph 2 2 2 2 7 4 2" xfId="5446"/>
    <cellStyle name="SAPBEXstdDataEmph 2 2 2 2 7 5" xfId="5445"/>
    <cellStyle name="SAPBEXstdDataEmph 2 2 2 3" xfId="5444"/>
    <cellStyle name="SAPBEXstdDataEmph 2 2 2 3 2" xfId="5443"/>
    <cellStyle name="SAPBEXstdDataEmph 2 2 2 3 2 2" xfId="5442"/>
    <cellStyle name="SAPBEXstdDataEmph 2 2 2 3 2 2 2" xfId="5441"/>
    <cellStyle name="SAPBEXstdDataEmph 2 2 2 3 2 2 2 2" xfId="5440"/>
    <cellStyle name="SAPBEXstdDataEmph 2 2 2 3 2 2 3" xfId="5439"/>
    <cellStyle name="SAPBEXstdDataEmph 2 2 2 3 2 3" xfId="5438"/>
    <cellStyle name="SAPBEXstdDataEmph 2 2 2 3 2 3 2" xfId="5437"/>
    <cellStyle name="SAPBEXstdDataEmph 2 2 2 3 2 4" xfId="5436"/>
    <cellStyle name="SAPBEXstdDataEmph 2 2 2 3 3" xfId="5435"/>
    <cellStyle name="SAPBEXstdDataEmph 2 2 2 3 3 2" xfId="5434"/>
    <cellStyle name="SAPBEXstdDataEmph 2 2 2 4" xfId="5433"/>
    <cellStyle name="SAPBEXstdDataEmph 2 2 2 4 2" xfId="5432"/>
    <cellStyle name="SAPBEXstdDataEmph 2 2 2 4 2 2" xfId="5431"/>
    <cellStyle name="SAPBEXstdDataEmph 2 2 2 4 2 2 2" xfId="5430"/>
    <cellStyle name="SAPBEXstdDataEmph 2 2 2 4 2 2 2 2" xfId="5429"/>
    <cellStyle name="SAPBEXstdDataEmph 2 2 2 4 2 2 3" xfId="5428"/>
    <cellStyle name="SAPBEXstdDataEmph 2 2 2 4 2 3" xfId="5427"/>
    <cellStyle name="SAPBEXstdDataEmph 2 2 2 4 2 3 2" xfId="5426"/>
    <cellStyle name="SAPBEXstdDataEmph 2 2 2 4 2 4" xfId="5425"/>
    <cellStyle name="SAPBEXstdDataEmph 2 2 2 5" xfId="5424"/>
    <cellStyle name="SAPBEXstdDataEmph 2 2 2 5 2" xfId="5423"/>
    <cellStyle name="SAPBEXstdDataEmph 2 2 2 5 2 2" xfId="5422"/>
    <cellStyle name="SAPBEXstdDataEmph 2 2 2 5 2 2 2" xfId="5421"/>
    <cellStyle name="SAPBEXstdDataEmph 2 2 2 5 2 2 2 2" xfId="5420"/>
    <cellStyle name="SAPBEXstdDataEmph 2 2 2 5 2 2 3" xfId="5419"/>
    <cellStyle name="SAPBEXstdDataEmph 2 2 2 5 2 3" xfId="5418"/>
    <cellStyle name="SAPBEXstdDataEmph 2 2 2 5 2 3 2" xfId="5417"/>
    <cellStyle name="SAPBEXstdDataEmph 2 2 2 5 2 4" xfId="5416"/>
    <cellStyle name="SAPBEXstdDataEmph 2 2 2 5 3" xfId="5415"/>
    <cellStyle name="SAPBEXstdDataEmph 2 2 2 5 3 2" xfId="5414"/>
    <cellStyle name="SAPBEXstdDataEmph 2 2 2 5 4" xfId="5413"/>
    <cellStyle name="SAPBEXstdDataEmph 2 2 2 6" xfId="5412"/>
    <cellStyle name="SAPBEXstdDataEmph 2 2 2 6 2" xfId="5411"/>
    <cellStyle name="SAPBEXstdDataEmph 2 2 2 6 2 2" xfId="5410"/>
    <cellStyle name="SAPBEXstdDataEmph 2 2 2 6 2 2 2" xfId="5409"/>
    <cellStyle name="SAPBEXstdDataEmph 2 2 2 6 2 2 2 2" xfId="5408"/>
    <cellStyle name="SAPBEXstdDataEmph 2 2 2 6 2 2 3" xfId="5407"/>
    <cellStyle name="SAPBEXstdDataEmph 2 2 2 6 2 3" xfId="5406"/>
    <cellStyle name="SAPBEXstdDataEmph 2 2 2 6 2 3 2" xfId="5405"/>
    <cellStyle name="SAPBEXstdDataEmph 2 2 2 6 2 4" xfId="5404"/>
    <cellStyle name="SAPBEXstdDataEmph 2 2 2 6 3" xfId="5403"/>
    <cellStyle name="SAPBEXstdDataEmph 2 2 2 6 3 2" xfId="5402"/>
    <cellStyle name="SAPBEXstdDataEmph 2 2 2 6 3 2 2" xfId="5401"/>
    <cellStyle name="SAPBEXstdDataEmph 2 2 2 6 3 3" xfId="5400"/>
    <cellStyle name="SAPBEXstdDataEmph 2 2 2 6 4" xfId="5399"/>
    <cellStyle name="SAPBEXstdDataEmph 2 2 2 6 4 2" xfId="5398"/>
    <cellStyle name="SAPBEXstdDataEmph 2 2 2 6 5" xfId="5397"/>
    <cellStyle name="SAPBEXstdDataEmph 2 2 2 7" xfId="5396"/>
    <cellStyle name="SAPBEXstdDataEmph 2 2 2 7 2" xfId="5395"/>
    <cellStyle name="SAPBEXstdDataEmph 2 2 2 7 2 2" xfId="5394"/>
    <cellStyle name="SAPBEXstdDataEmph 2 2 2 7 2 2 2" xfId="5393"/>
    <cellStyle name="SAPBEXstdDataEmph 2 2 2 7 2 2 2 2" xfId="5392"/>
    <cellStyle name="SAPBEXstdDataEmph 2 2 2 7 2 2 3" xfId="5391"/>
    <cellStyle name="SAPBEXstdDataEmph 2 2 2 7 2 3" xfId="5390"/>
    <cellStyle name="SAPBEXstdDataEmph 2 2 2 7 2 3 2" xfId="5389"/>
    <cellStyle name="SAPBEXstdDataEmph 2 2 2 7 2 4" xfId="5388"/>
    <cellStyle name="SAPBEXstdDataEmph 2 2 2 7 3" xfId="5387"/>
    <cellStyle name="SAPBEXstdDataEmph 2 2 2 7 3 2" xfId="5386"/>
    <cellStyle name="SAPBEXstdDataEmph 2 2 2 7 4" xfId="5385"/>
    <cellStyle name="SAPBEXstdDataEmph 2 2 2 8" xfId="5384"/>
    <cellStyle name="SAPBEXstdDataEmph 2 2 2 8 2" xfId="5383"/>
    <cellStyle name="SAPBEXstdDataEmph 2 2 2 8 2 2" xfId="5382"/>
    <cellStyle name="SAPBEXstdDataEmph 2 2 2 8 2 2 2" xfId="5381"/>
    <cellStyle name="SAPBEXstdDataEmph 2 2 2 8 2 2 2 2" xfId="5380"/>
    <cellStyle name="SAPBEXstdDataEmph 2 2 2 8 2 2 3" xfId="5379"/>
    <cellStyle name="SAPBEXstdDataEmph 2 2 2 8 2 3" xfId="5378"/>
    <cellStyle name="SAPBEXstdDataEmph 2 2 2 8 2 3 2" xfId="5377"/>
    <cellStyle name="SAPBEXstdDataEmph 2 2 2 8 2 4" xfId="5376"/>
    <cellStyle name="SAPBEXstdDataEmph 2 2 2 8 3" xfId="5375"/>
    <cellStyle name="SAPBEXstdDataEmph 2 2 2 8 3 2" xfId="5374"/>
    <cellStyle name="SAPBEXstdDataEmph 2 2 2 8 3 2 2" xfId="5373"/>
    <cellStyle name="SAPBEXstdDataEmph 2 2 2 8 3 3" xfId="5372"/>
    <cellStyle name="SAPBEXstdDataEmph 2 2 2 8 4" xfId="5371"/>
    <cellStyle name="SAPBEXstdDataEmph 2 2 2 8 4 2" xfId="5370"/>
    <cellStyle name="SAPBEXstdDataEmph 2 2 2 8 5" xfId="5369"/>
    <cellStyle name="SAPBEXstdDataEmph 2 2 3" xfId="5368"/>
    <cellStyle name="SAPBEXstdDataEmph 2 2 3 2" xfId="5367"/>
    <cellStyle name="SAPBEXstdDataEmph 2 2 3 2 2" xfId="5366"/>
    <cellStyle name="SAPBEXstdDataEmph 2 2 3 2 2 2" xfId="5365"/>
    <cellStyle name="SAPBEXstdDataEmph 2 2 3 2 2 2 2" xfId="5364"/>
    <cellStyle name="SAPBEXstdDataEmph 2 2 3 2 2 2 2 2" xfId="5363"/>
    <cellStyle name="SAPBEXstdDataEmph 2 2 3 2 2 2 3" xfId="5362"/>
    <cellStyle name="SAPBEXstdDataEmph 2 2 3 2 2 3" xfId="5361"/>
    <cellStyle name="SAPBEXstdDataEmph 2 2 3 2 2 3 2" xfId="5360"/>
    <cellStyle name="SAPBEXstdDataEmph 2 2 3 2 2 4" xfId="5359"/>
    <cellStyle name="SAPBEXstdDataEmph 2 2 3 2 3" xfId="5358"/>
    <cellStyle name="SAPBEXstdDataEmph 2 2 3 2 3 2" xfId="5357"/>
    <cellStyle name="SAPBEXstdDataEmph 2 2 3 3" xfId="5356"/>
    <cellStyle name="SAPBEXstdDataEmph 2 2 3 3 2" xfId="5355"/>
    <cellStyle name="SAPBEXstdDataEmph 2 2 3 3 2 2" xfId="5354"/>
    <cellStyle name="SAPBEXstdDataEmph 2 2 3 3 2 2 2" xfId="5353"/>
    <cellStyle name="SAPBEXstdDataEmph 2 2 3 3 2 2 2 2" xfId="5352"/>
    <cellStyle name="SAPBEXstdDataEmph 2 2 3 3 2 2 3" xfId="5351"/>
    <cellStyle name="SAPBEXstdDataEmph 2 2 3 3 2 3" xfId="5350"/>
    <cellStyle name="SAPBEXstdDataEmph 2 2 3 3 2 3 2" xfId="5349"/>
    <cellStyle name="SAPBEXstdDataEmph 2 2 3 3 2 4" xfId="5348"/>
    <cellStyle name="SAPBEXstdDataEmph 2 2 3 4" xfId="5347"/>
    <cellStyle name="SAPBEXstdDataEmph 2 2 3 4 2" xfId="5346"/>
    <cellStyle name="SAPBEXstdDataEmph 2 2 3 4 2 2" xfId="5345"/>
    <cellStyle name="SAPBEXstdDataEmph 2 2 3 4 2 2 2" xfId="5344"/>
    <cellStyle name="SAPBEXstdDataEmph 2 2 3 4 2 2 2 2" xfId="5343"/>
    <cellStyle name="SAPBEXstdDataEmph 2 2 3 4 2 2 3" xfId="5342"/>
    <cellStyle name="SAPBEXstdDataEmph 2 2 3 4 2 3" xfId="5341"/>
    <cellStyle name="SAPBEXstdDataEmph 2 2 3 4 2 3 2" xfId="5340"/>
    <cellStyle name="SAPBEXstdDataEmph 2 2 3 4 2 4" xfId="5339"/>
    <cellStyle name="SAPBEXstdDataEmph 2 2 3 4 3" xfId="5338"/>
    <cellStyle name="SAPBEXstdDataEmph 2 2 3 4 3 2" xfId="5337"/>
    <cellStyle name="SAPBEXstdDataEmph 2 2 3 4 4" xfId="5336"/>
    <cellStyle name="SAPBEXstdDataEmph 2 2 3 5" xfId="5335"/>
    <cellStyle name="SAPBEXstdDataEmph 2 2 3 5 2" xfId="5334"/>
    <cellStyle name="SAPBEXstdDataEmph 2 2 3 5 2 2" xfId="5333"/>
    <cellStyle name="SAPBEXstdDataEmph 2 2 3 5 2 2 2" xfId="5332"/>
    <cellStyle name="SAPBEXstdDataEmph 2 2 3 5 2 2 2 2" xfId="5331"/>
    <cellStyle name="SAPBEXstdDataEmph 2 2 3 5 2 2 3" xfId="5330"/>
    <cellStyle name="SAPBEXstdDataEmph 2 2 3 5 2 3" xfId="5329"/>
    <cellStyle name="SAPBEXstdDataEmph 2 2 3 5 2 3 2" xfId="5328"/>
    <cellStyle name="SAPBEXstdDataEmph 2 2 3 5 2 4" xfId="5327"/>
    <cellStyle name="SAPBEXstdDataEmph 2 2 3 5 3" xfId="5326"/>
    <cellStyle name="SAPBEXstdDataEmph 2 2 3 5 3 2" xfId="5325"/>
    <cellStyle name="SAPBEXstdDataEmph 2 2 3 5 3 2 2" xfId="5324"/>
    <cellStyle name="SAPBEXstdDataEmph 2 2 3 5 3 3" xfId="5323"/>
    <cellStyle name="SAPBEXstdDataEmph 2 2 3 5 4" xfId="5322"/>
    <cellStyle name="SAPBEXstdDataEmph 2 2 3 5 4 2" xfId="5321"/>
    <cellStyle name="SAPBEXstdDataEmph 2 2 3 5 5" xfId="5320"/>
    <cellStyle name="SAPBEXstdDataEmph 2 2 3 6" xfId="5319"/>
    <cellStyle name="SAPBEXstdDataEmph 2 2 3 6 2" xfId="5318"/>
    <cellStyle name="SAPBEXstdDataEmph 2 2 3 6 2 2" xfId="5317"/>
    <cellStyle name="SAPBEXstdDataEmph 2 2 3 6 2 2 2" xfId="5316"/>
    <cellStyle name="SAPBEXstdDataEmph 2 2 3 6 2 2 2 2" xfId="5315"/>
    <cellStyle name="SAPBEXstdDataEmph 2 2 3 6 2 2 3" xfId="5314"/>
    <cellStyle name="SAPBEXstdDataEmph 2 2 3 6 2 3" xfId="5313"/>
    <cellStyle name="SAPBEXstdDataEmph 2 2 3 6 2 3 2" xfId="5312"/>
    <cellStyle name="SAPBEXstdDataEmph 2 2 3 6 2 4" xfId="5311"/>
    <cellStyle name="SAPBEXstdDataEmph 2 2 3 6 3" xfId="5310"/>
    <cellStyle name="SAPBEXstdDataEmph 2 2 3 6 3 2" xfId="5309"/>
    <cellStyle name="SAPBEXstdDataEmph 2 2 3 6 4" xfId="5308"/>
    <cellStyle name="SAPBEXstdDataEmph 2 2 3 7" xfId="5307"/>
    <cellStyle name="SAPBEXstdDataEmph 2 2 3 7 2" xfId="5306"/>
    <cellStyle name="SAPBEXstdDataEmph 2 2 3 7 2 2" xfId="5305"/>
    <cellStyle name="SAPBEXstdDataEmph 2 2 3 7 2 2 2" xfId="5304"/>
    <cellStyle name="SAPBEXstdDataEmph 2 2 3 7 2 2 2 2" xfId="5303"/>
    <cellStyle name="SAPBEXstdDataEmph 2 2 3 7 2 2 3" xfId="5302"/>
    <cellStyle name="SAPBEXstdDataEmph 2 2 3 7 2 3" xfId="5301"/>
    <cellStyle name="SAPBEXstdDataEmph 2 2 3 7 2 3 2" xfId="5300"/>
    <cellStyle name="SAPBEXstdDataEmph 2 2 3 7 2 4" xfId="5299"/>
    <cellStyle name="SAPBEXstdDataEmph 2 2 3 7 3" xfId="5298"/>
    <cellStyle name="SAPBEXstdDataEmph 2 2 3 7 3 2" xfId="5297"/>
    <cellStyle name="SAPBEXstdDataEmph 2 2 3 7 3 2 2" xfId="5296"/>
    <cellStyle name="SAPBEXstdDataEmph 2 2 3 7 3 3" xfId="5295"/>
    <cellStyle name="SAPBEXstdDataEmph 2 2 3 7 4" xfId="5294"/>
    <cellStyle name="SAPBEXstdDataEmph 2 2 3 7 4 2" xfId="5293"/>
    <cellStyle name="SAPBEXstdDataEmph 2 2 3 7 5" xfId="5292"/>
    <cellStyle name="SAPBEXstdDataEmph 2 2 4" xfId="5291"/>
    <cellStyle name="SAPBEXstdDataEmph 2 2 4 2" xfId="5290"/>
    <cellStyle name="SAPBEXstdDataEmph 2 2 4 2 2" xfId="5289"/>
    <cellStyle name="SAPBEXstdDataEmph 2 2 4 2 2 2" xfId="5288"/>
    <cellStyle name="SAPBEXstdDataEmph 2 2 4 2 2 2 2" xfId="5287"/>
    <cellStyle name="SAPBEXstdDataEmph 2 2 4 2 2 3" xfId="5286"/>
    <cellStyle name="SAPBEXstdDataEmph 2 2 4 2 3" xfId="5285"/>
    <cellStyle name="SAPBEXstdDataEmph 2 2 4 2 3 2" xfId="5284"/>
    <cellStyle name="SAPBEXstdDataEmph 2 2 4 2 4" xfId="5283"/>
    <cellStyle name="SAPBEXstdDataEmph 2 2 4 3" xfId="5282"/>
    <cellStyle name="SAPBEXstdDataEmph 2 2 4 3 2" xfId="5281"/>
    <cellStyle name="SAPBEXstdDataEmph 2 2 5" xfId="5280"/>
    <cellStyle name="SAPBEXstdDataEmph 2 2 5 2" xfId="5279"/>
    <cellStyle name="SAPBEXstdDataEmph 2 2 5 2 2" xfId="5278"/>
    <cellStyle name="SAPBEXstdDataEmph 2 2 5 2 2 2" xfId="5277"/>
    <cellStyle name="SAPBEXstdDataEmph 2 2 5 2 2 2 2" xfId="5276"/>
    <cellStyle name="SAPBEXstdDataEmph 2 2 5 2 2 3" xfId="5275"/>
    <cellStyle name="SAPBEXstdDataEmph 2 2 5 2 3" xfId="5274"/>
    <cellStyle name="SAPBEXstdDataEmph 2 2 5 2 3 2" xfId="5273"/>
    <cellStyle name="SAPBEXstdDataEmph 2 2 5 2 4" xfId="5272"/>
    <cellStyle name="SAPBEXstdDataEmph 2 2 6" xfId="5271"/>
    <cellStyle name="SAPBEXstdDataEmph 2 2 6 2" xfId="5270"/>
    <cellStyle name="SAPBEXstdDataEmph 2 2 6 2 2" xfId="5269"/>
    <cellStyle name="SAPBEXstdDataEmph 2 2 6 2 2 2" xfId="5268"/>
    <cellStyle name="SAPBEXstdDataEmph 2 2 6 2 2 2 2" xfId="5267"/>
    <cellStyle name="SAPBEXstdDataEmph 2 2 6 2 2 3" xfId="5266"/>
    <cellStyle name="SAPBEXstdDataEmph 2 2 6 2 3" xfId="5265"/>
    <cellStyle name="SAPBEXstdDataEmph 2 2 6 2 3 2" xfId="5264"/>
    <cellStyle name="SAPBEXstdDataEmph 2 2 6 2 4" xfId="5263"/>
    <cellStyle name="SAPBEXstdDataEmph 2 2 6 3" xfId="5262"/>
    <cellStyle name="SAPBEXstdDataEmph 2 2 6 3 2" xfId="5261"/>
    <cellStyle name="SAPBEXstdDataEmph 2 2 6 4" xfId="5260"/>
    <cellStyle name="SAPBEXstdDataEmph 2 2 7" xfId="5259"/>
    <cellStyle name="SAPBEXstdDataEmph 2 2 7 2" xfId="5258"/>
    <cellStyle name="SAPBEXstdDataEmph 2 2 7 2 2" xfId="5257"/>
    <cellStyle name="SAPBEXstdDataEmph 2 2 7 2 2 2" xfId="5256"/>
    <cellStyle name="SAPBEXstdDataEmph 2 2 7 2 2 2 2" xfId="5255"/>
    <cellStyle name="SAPBEXstdDataEmph 2 2 7 2 2 3" xfId="5254"/>
    <cellStyle name="SAPBEXstdDataEmph 2 2 7 2 3" xfId="5253"/>
    <cellStyle name="SAPBEXstdDataEmph 2 2 7 2 3 2" xfId="5252"/>
    <cellStyle name="SAPBEXstdDataEmph 2 2 7 2 4" xfId="5251"/>
    <cellStyle name="SAPBEXstdDataEmph 2 2 7 3" xfId="5250"/>
    <cellStyle name="SAPBEXstdDataEmph 2 2 7 3 2" xfId="5249"/>
    <cellStyle name="SAPBEXstdDataEmph 2 2 7 3 2 2" xfId="5248"/>
    <cellStyle name="SAPBEXstdDataEmph 2 2 7 3 3" xfId="5247"/>
    <cellStyle name="SAPBEXstdDataEmph 2 2 7 4" xfId="5246"/>
    <cellStyle name="SAPBEXstdDataEmph 2 2 7 4 2" xfId="5245"/>
    <cellStyle name="SAPBEXstdDataEmph 2 2 7 5" xfId="5244"/>
    <cellStyle name="SAPBEXstdDataEmph 2 2 8" xfId="5243"/>
    <cellStyle name="SAPBEXstdDataEmph 2 2 8 2" xfId="5242"/>
    <cellStyle name="SAPBEXstdDataEmph 2 2 8 2 2" xfId="5241"/>
    <cellStyle name="SAPBEXstdDataEmph 2 2 8 2 2 2" xfId="5240"/>
    <cellStyle name="SAPBEXstdDataEmph 2 2 8 2 2 2 2" xfId="5239"/>
    <cellStyle name="SAPBEXstdDataEmph 2 2 8 2 2 3" xfId="5238"/>
    <cellStyle name="SAPBEXstdDataEmph 2 2 8 2 3" xfId="5237"/>
    <cellStyle name="SAPBEXstdDataEmph 2 2 8 2 3 2" xfId="5236"/>
    <cellStyle name="SAPBEXstdDataEmph 2 2 8 2 4" xfId="5235"/>
    <cellStyle name="SAPBEXstdDataEmph 2 2 8 3" xfId="5234"/>
    <cellStyle name="SAPBEXstdDataEmph 2 2 8 3 2" xfId="5233"/>
    <cellStyle name="SAPBEXstdDataEmph 2 2 8 4" xfId="5232"/>
    <cellStyle name="SAPBEXstdDataEmph 2 2 9" xfId="5231"/>
    <cellStyle name="SAPBEXstdDataEmph 2 2 9 2" xfId="5230"/>
    <cellStyle name="SAPBEXstdDataEmph 2 2 9 2 2" xfId="5229"/>
    <cellStyle name="SAPBEXstdDataEmph 2 2 9 2 2 2" xfId="5228"/>
    <cellStyle name="SAPBEXstdDataEmph 2 2 9 2 2 2 2" xfId="5227"/>
    <cellStyle name="SAPBEXstdDataEmph 2 2 9 2 2 3" xfId="5226"/>
    <cellStyle name="SAPBEXstdDataEmph 2 2 9 2 3" xfId="5225"/>
    <cellStyle name="SAPBEXstdDataEmph 2 2 9 2 3 2" xfId="5224"/>
    <cellStyle name="SAPBEXstdDataEmph 2 2 9 2 4" xfId="5223"/>
    <cellStyle name="SAPBEXstdDataEmph 2 2 9 3" xfId="5222"/>
    <cellStyle name="SAPBEXstdDataEmph 2 2 9 3 2" xfId="5221"/>
    <cellStyle name="SAPBEXstdDataEmph 2 2 9 3 2 2" xfId="5220"/>
    <cellStyle name="SAPBEXstdDataEmph 2 2 9 3 3" xfId="5219"/>
    <cellStyle name="SAPBEXstdDataEmph 2 2 9 4" xfId="5218"/>
    <cellStyle name="SAPBEXstdDataEmph 2 2 9 4 2" xfId="5217"/>
    <cellStyle name="SAPBEXstdDataEmph 2 2 9 5" xfId="5216"/>
    <cellStyle name="SAPBEXstdDataEmph 2 3" xfId="5215"/>
    <cellStyle name="SAPBEXstdDataEmph 2 3 2" xfId="5214"/>
    <cellStyle name="SAPBEXstdDataEmph 2 3 2 2" xfId="5213"/>
    <cellStyle name="SAPBEXstdDataEmph 2 3 2 2 2" xfId="5212"/>
    <cellStyle name="SAPBEXstdDataEmph 2 3 2 2 2 2" xfId="5211"/>
    <cellStyle name="SAPBEXstdDataEmph 2 3 2 2 2 2 2" xfId="5210"/>
    <cellStyle name="SAPBEXstdDataEmph 2 3 2 2 2 2 2 2" xfId="5209"/>
    <cellStyle name="SAPBEXstdDataEmph 2 3 2 2 2 2 3" xfId="5208"/>
    <cellStyle name="SAPBEXstdDataEmph 2 3 2 2 2 3" xfId="5207"/>
    <cellStyle name="SAPBEXstdDataEmph 2 3 2 2 2 3 2" xfId="5206"/>
    <cellStyle name="SAPBEXstdDataEmph 2 3 2 2 2 4" xfId="5205"/>
    <cellStyle name="SAPBEXstdDataEmph 2 3 2 2 3" xfId="5204"/>
    <cellStyle name="SAPBEXstdDataEmph 2 3 2 2 3 2" xfId="5203"/>
    <cellStyle name="SAPBEXstdDataEmph 2 3 2 3" xfId="5202"/>
    <cellStyle name="SAPBEXstdDataEmph 2 3 2 3 2" xfId="5201"/>
    <cellStyle name="SAPBEXstdDataEmph 2 3 2 3 2 2" xfId="5200"/>
    <cellStyle name="SAPBEXstdDataEmph 2 3 2 3 2 2 2" xfId="5199"/>
    <cellStyle name="SAPBEXstdDataEmph 2 3 2 3 2 2 2 2" xfId="5198"/>
    <cellStyle name="SAPBEXstdDataEmph 2 3 2 3 2 2 3" xfId="5197"/>
    <cellStyle name="SAPBEXstdDataEmph 2 3 2 3 2 3" xfId="5196"/>
    <cellStyle name="SAPBEXstdDataEmph 2 3 2 3 2 3 2" xfId="5195"/>
    <cellStyle name="SAPBEXstdDataEmph 2 3 2 3 2 4" xfId="5194"/>
    <cellStyle name="SAPBEXstdDataEmph 2 3 2 4" xfId="5193"/>
    <cellStyle name="SAPBEXstdDataEmph 2 3 2 4 2" xfId="5192"/>
    <cellStyle name="SAPBEXstdDataEmph 2 3 2 4 2 2" xfId="5191"/>
    <cellStyle name="SAPBEXstdDataEmph 2 3 2 4 2 2 2" xfId="5190"/>
    <cellStyle name="SAPBEXstdDataEmph 2 3 2 4 2 2 2 2" xfId="5189"/>
    <cellStyle name="SAPBEXstdDataEmph 2 3 2 4 2 2 3" xfId="5188"/>
    <cellStyle name="SAPBEXstdDataEmph 2 3 2 4 2 3" xfId="5187"/>
    <cellStyle name="SAPBEXstdDataEmph 2 3 2 4 2 3 2" xfId="5186"/>
    <cellStyle name="SAPBEXstdDataEmph 2 3 2 4 2 4" xfId="5185"/>
    <cellStyle name="SAPBEXstdDataEmph 2 3 2 4 3" xfId="5184"/>
    <cellStyle name="SAPBEXstdDataEmph 2 3 2 4 3 2" xfId="5183"/>
    <cellStyle name="SAPBEXstdDataEmph 2 3 2 4 4" xfId="5182"/>
    <cellStyle name="SAPBEXstdDataEmph 2 3 2 5" xfId="5181"/>
    <cellStyle name="SAPBEXstdDataEmph 2 3 2 5 2" xfId="5180"/>
    <cellStyle name="SAPBEXstdDataEmph 2 3 2 5 2 2" xfId="5179"/>
    <cellStyle name="SAPBEXstdDataEmph 2 3 2 5 2 2 2" xfId="5178"/>
    <cellStyle name="SAPBEXstdDataEmph 2 3 2 5 2 2 2 2" xfId="5177"/>
    <cellStyle name="SAPBEXstdDataEmph 2 3 2 5 2 2 3" xfId="5176"/>
    <cellStyle name="SAPBEXstdDataEmph 2 3 2 5 2 3" xfId="5175"/>
    <cellStyle name="SAPBEXstdDataEmph 2 3 2 5 2 3 2" xfId="5174"/>
    <cellStyle name="SAPBEXstdDataEmph 2 3 2 5 2 4" xfId="5173"/>
    <cellStyle name="SAPBEXstdDataEmph 2 3 2 5 3" xfId="5172"/>
    <cellStyle name="SAPBEXstdDataEmph 2 3 2 5 3 2" xfId="5171"/>
    <cellStyle name="SAPBEXstdDataEmph 2 3 2 5 3 2 2" xfId="5170"/>
    <cellStyle name="SAPBEXstdDataEmph 2 3 2 5 3 3" xfId="5169"/>
    <cellStyle name="SAPBEXstdDataEmph 2 3 2 5 4" xfId="5168"/>
    <cellStyle name="SAPBEXstdDataEmph 2 3 2 5 4 2" xfId="5167"/>
    <cellStyle name="SAPBEXstdDataEmph 2 3 2 5 5" xfId="5166"/>
    <cellStyle name="SAPBEXstdDataEmph 2 3 2 6" xfId="5165"/>
    <cellStyle name="SAPBEXstdDataEmph 2 3 2 6 2" xfId="5164"/>
    <cellStyle name="SAPBEXstdDataEmph 2 3 2 6 2 2" xfId="5163"/>
    <cellStyle name="SAPBEXstdDataEmph 2 3 2 6 2 2 2" xfId="5162"/>
    <cellStyle name="SAPBEXstdDataEmph 2 3 2 6 2 2 2 2" xfId="5161"/>
    <cellStyle name="SAPBEXstdDataEmph 2 3 2 6 2 2 3" xfId="5160"/>
    <cellStyle name="SAPBEXstdDataEmph 2 3 2 6 2 3" xfId="5159"/>
    <cellStyle name="SAPBEXstdDataEmph 2 3 2 6 2 3 2" xfId="5158"/>
    <cellStyle name="SAPBEXstdDataEmph 2 3 2 6 2 4" xfId="5157"/>
    <cellStyle name="SAPBEXstdDataEmph 2 3 2 6 3" xfId="5156"/>
    <cellStyle name="SAPBEXstdDataEmph 2 3 2 6 3 2" xfId="5155"/>
    <cellStyle name="SAPBEXstdDataEmph 2 3 2 6 4" xfId="5154"/>
    <cellStyle name="SAPBEXstdDataEmph 2 3 2 7" xfId="5153"/>
    <cellStyle name="SAPBEXstdDataEmph 2 3 2 7 2" xfId="5152"/>
    <cellStyle name="SAPBEXstdDataEmph 2 3 2 7 2 2" xfId="5151"/>
    <cellStyle name="SAPBEXstdDataEmph 2 3 2 7 2 2 2" xfId="5150"/>
    <cellStyle name="SAPBEXstdDataEmph 2 3 2 7 2 2 2 2" xfId="5149"/>
    <cellStyle name="SAPBEXstdDataEmph 2 3 2 7 2 2 3" xfId="5148"/>
    <cellStyle name="SAPBEXstdDataEmph 2 3 2 7 2 3" xfId="5147"/>
    <cellStyle name="SAPBEXstdDataEmph 2 3 2 7 2 3 2" xfId="5146"/>
    <cellStyle name="SAPBEXstdDataEmph 2 3 2 7 2 4" xfId="5145"/>
    <cellStyle name="SAPBEXstdDataEmph 2 3 2 7 3" xfId="5144"/>
    <cellStyle name="SAPBEXstdDataEmph 2 3 2 7 3 2" xfId="5143"/>
    <cellStyle name="SAPBEXstdDataEmph 2 3 2 7 3 2 2" xfId="5142"/>
    <cellStyle name="SAPBEXstdDataEmph 2 3 2 7 3 3" xfId="5141"/>
    <cellStyle name="SAPBEXstdDataEmph 2 3 2 7 4" xfId="5140"/>
    <cellStyle name="SAPBEXstdDataEmph 2 3 2 7 4 2" xfId="5139"/>
    <cellStyle name="SAPBEXstdDataEmph 2 3 2 7 5" xfId="5138"/>
    <cellStyle name="SAPBEXstdDataEmph 2 3 3" xfId="5137"/>
    <cellStyle name="SAPBEXstdDataEmph 2 3 3 2" xfId="5136"/>
    <cellStyle name="SAPBEXstdDataEmph 2 3 3 2 2" xfId="5135"/>
    <cellStyle name="SAPBEXstdDataEmph 2 3 3 2 2 2" xfId="5134"/>
    <cellStyle name="SAPBEXstdDataEmph 2 3 3 2 2 2 2" xfId="5133"/>
    <cellStyle name="SAPBEXstdDataEmph 2 3 3 2 2 3" xfId="5132"/>
    <cellStyle name="SAPBEXstdDataEmph 2 3 3 2 3" xfId="5131"/>
    <cellStyle name="SAPBEXstdDataEmph 2 3 3 2 3 2" xfId="5130"/>
    <cellStyle name="SAPBEXstdDataEmph 2 3 3 2 4" xfId="5129"/>
    <cellStyle name="SAPBEXstdDataEmph 2 3 3 3" xfId="5128"/>
    <cellStyle name="SAPBEXstdDataEmph 2 3 3 3 2" xfId="5127"/>
    <cellStyle name="SAPBEXstdDataEmph 2 3 4" xfId="5126"/>
    <cellStyle name="SAPBEXstdDataEmph 2 3 4 2" xfId="5125"/>
    <cellStyle name="SAPBEXstdDataEmph 2 3 4 2 2" xfId="5124"/>
    <cellStyle name="SAPBEXstdDataEmph 2 3 4 2 2 2" xfId="5123"/>
    <cellStyle name="SAPBEXstdDataEmph 2 3 4 2 2 2 2" xfId="5122"/>
    <cellStyle name="SAPBEXstdDataEmph 2 3 4 2 2 3" xfId="5121"/>
    <cellStyle name="SAPBEXstdDataEmph 2 3 4 2 3" xfId="5120"/>
    <cellStyle name="SAPBEXstdDataEmph 2 3 4 2 3 2" xfId="5119"/>
    <cellStyle name="SAPBEXstdDataEmph 2 3 4 2 4" xfId="5118"/>
    <cellStyle name="SAPBEXstdDataEmph 2 3 5" xfId="5117"/>
    <cellStyle name="SAPBEXstdDataEmph 2 3 5 2" xfId="5116"/>
    <cellStyle name="SAPBEXstdDataEmph 2 3 5 2 2" xfId="5115"/>
    <cellStyle name="SAPBEXstdDataEmph 2 3 5 2 2 2" xfId="5114"/>
    <cellStyle name="SAPBEXstdDataEmph 2 3 5 2 2 2 2" xfId="5113"/>
    <cellStyle name="SAPBEXstdDataEmph 2 3 5 2 2 3" xfId="5112"/>
    <cellStyle name="SAPBEXstdDataEmph 2 3 5 2 3" xfId="5111"/>
    <cellStyle name="SAPBEXstdDataEmph 2 3 5 2 3 2" xfId="5110"/>
    <cellStyle name="SAPBEXstdDataEmph 2 3 5 2 4" xfId="5109"/>
    <cellStyle name="SAPBEXstdDataEmph 2 3 5 3" xfId="5108"/>
    <cellStyle name="SAPBEXstdDataEmph 2 3 5 3 2" xfId="5107"/>
    <cellStyle name="SAPBEXstdDataEmph 2 3 5 4" xfId="5106"/>
    <cellStyle name="SAPBEXstdDataEmph 2 3 6" xfId="5105"/>
    <cellStyle name="SAPBEXstdDataEmph 2 3 6 2" xfId="5104"/>
    <cellStyle name="SAPBEXstdDataEmph 2 3 6 2 2" xfId="5103"/>
    <cellStyle name="SAPBEXstdDataEmph 2 3 6 2 2 2" xfId="5102"/>
    <cellStyle name="SAPBEXstdDataEmph 2 3 6 2 2 2 2" xfId="5101"/>
    <cellStyle name="SAPBEXstdDataEmph 2 3 6 2 2 3" xfId="5100"/>
    <cellStyle name="SAPBEXstdDataEmph 2 3 6 2 3" xfId="5099"/>
    <cellStyle name="SAPBEXstdDataEmph 2 3 6 2 3 2" xfId="5098"/>
    <cellStyle name="SAPBEXstdDataEmph 2 3 6 2 4" xfId="5097"/>
    <cellStyle name="SAPBEXstdDataEmph 2 3 6 3" xfId="5096"/>
    <cellStyle name="SAPBEXstdDataEmph 2 3 6 3 2" xfId="5095"/>
    <cellStyle name="SAPBEXstdDataEmph 2 3 6 3 2 2" xfId="5094"/>
    <cellStyle name="SAPBEXstdDataEmph 2 3 6 3 3" xfId="5093"/>
    <cellStyle name="SAPBEXstdDataEmph 2 3 6 4" xfId="5092"/>
    <cellStyle name="SAPBEXstdDataEmph 2 3 6 4 2" xfId="5091"/>
    <cellStyle name="SAPBEXstdDataEmph 2 3 6 5" xfId="5090"/>
    <cellStyle name="SAPBEXstdDataEmph 2 3 7" xfId="5089"/>
    <cellStyle name="SAPBEXstdDataEmph 2 3 7 2" xfId="5088"/>
    <cellStyle name="SAPBEXstdDataEmph 2 3 7 2 2" xfId="5087"/>
    <cellStyle name="SAPBEXstdDataEmph 2 3 7 2 2 2" xfId="5086"/>
    <cellStyle name="SAPBEXstdDataEmph 2 3 7 2 2 2 2" xfId="5085"/>
    <cellStyle name="SAPBEXstdDataEmph 2 3 7 2 2 3" xfId="5084"/>
    <cellStyle name="SAPBEXstdDataEmph 2 3 7 2 3" xfId="5083"/>
    <cellStyle name="SAPBEXstdDataEmph 2 3 7 2 3 2" xfId="5082"/>
    <cellStyle name="SAPBEXstdDataEmph 2 3 7 2 4" xfId="5081"/>
    <cellStyle name="SAPBEXstdDataEmph 2 3 7 3" xfId="5080"/>
    <cellStyle name="SAPBEXstdDataEmph 2 3 7 3 2" xfId="5079"/>
    <cellStyle name="SAPBEXstdDataEmph 2 3 7 4" xfId="5078"/>
    <cellStyle name="SAPBEXstdDataEmph 2 3 8" xfId="5077"/>
    <cellStyle name="SAPBEXstdDataEmph 2 3 8 2" xfId="5076"/>
    <cellStyle name="SAPBEXstdDataEmph 2 3 8 2 2" xfId="5075"/>
    <cellStyle name="SAPBEXstdDataEmph 2 3 8 2 2 2" xfId="5074"/>
    <cellStyle name="SAPBEXstdDataEmph 2 3 8 2 2 2 2" xfId="5073"/>
    <cellStyle name="SAPBEXstdDataEmph 2 3 8 2 2 3" xfId="5072"/>
    <cellStyle name="SAPBEXstdDataEmph 2 3 8 2 3" xfId="5071"/>
    <cellStyle name="SAPBEXstdDataEmph 2 3 8 2 3 2" xfId="5070"/>
    <cellStyle name="SAPBEXstdDataEmph 2 3 8 2 4" xfId="5069"/>
    <cellStyle name="SAPBEXstdDataEmph 2 3 8 3" xfId="5068"/>
    <cellStyle name="SAPBEXstdDataEmph 2 3 8 3 2" xfId="5067"/>
    <cellStyle name="SAPBEXstdDataEmph 2 3 8 3 2 2" xfId="5066"/>
    <cellStyle name="SAPBEXstdDataEmph 2 3 8 3 3" xfId="5065"/>
    <cellStyle name="SAPBEXstdDataEmph 2 3 8 4" xfId="5064"/>
    <cellStyle name="SAPBEXstdDataEmph 2 3 8 4 2" xfId="5063"/>
    <cellStyle name="SAPBEXstdDataEmph 2 3 8 5" xfId="5062"/>
    <cellStyle name="SAPBEXstdDataEmph 2 4" xfId="5061"/>
    <cellStyle name="SAPBEXstdDataEmph 2 4 2" xfId="5060"/>
    <cellStyle name="SAPBEXstdDataEmph 2 4 2 2" xfId="5059"/>
    <cellStyle name="SAPBEXstdDataEmph 2 4 2 2 2" xfId="5058"/>
    <cellStyle name="SAPBEXstdDataEmph 2 4 2 2 2 2" xfId="5057"/>
    <cellStyle name="SAPBEXstdDataEmph 2 4 2 2 2 2 2" xfId="5056"/>
    <cellStyle name="SAPBEXstdDataEmph 2 4 2 2 2 2 2 2" xfId="5055"/>
    <cellStyle name="SAPBEXstdDataEmph 2 4 2 2 2 2 3" xfId="5054"/>
    <cellStyle name="SAPBEXstdDataEmph 2 4 2 2 2 3" xfId="5053"/>
    <cellStyle name="SAPBEXstdDataEmph 2 4 2 2 2 3 2" xfId="5052"/>
    <cellStyle name="SAPBEXstdDataEmph 2 4 2 2 2 4" xfId="5051"/>
    <cellStyle name="SAPBEXstdDataEmph 2 4 2 2 3" xfId="5050"/>
    <cellStyle name="SAPBEXstdDataEmph 2 4 2 2 3 2" xfId="5049"/>
    <cellStyle name="SAPBEXstdDataEmph 2 4 2 3" xfId="5048"/>
    <cellStyle name="SAPBEXstdDataEmph 2 4 2 3 2" xfId="5047"/>
    <cellStyle name="SAPBEXstdDataEmph 2 4 2 3 2 2" xfId="5046"/>
    <cellStyle name="SAPBEXstdDataEmph 2 4 2 3 2 2 2" xfId="5045"/>
    <cellStyle name="SAPBEXstdDataEmph 2 4 2 3 2 2 2 2" xfId="5044"/>
    <cellStyle name="SAPBEXstdDataEmph 2 4 2 3 2 2 3" xfId="5043"/>
    <cellStyle name="SAPBEXstdDataEmph 2 4 2 3 2 3" xfId="5042"/>
    <cellStyle name="SAPBEXstdDataEmph 2 4 2 3 2 3 2" xfId="5041"/>
    <cellStyle name="SAPBEXstdDataEmph 2 4 2 3 2 4" xfId="5040"/>
    <cellStyle name="SAPBEXstdDataEmph 2 4 2 4" xfId="5039"/>
    <cellStyle name="SAPBEXstdDataEmph 2 4 2 4 2" xfId="5038"/>
    <cellStyle name="SAPBEXstdDataEmph 2 4 2 4 2 2" xfId="5037"/>
    <cellStyle name="SAPBEXstdDataEmph 2 4 2 4 2 2 2" xfId="5036"/>
    <cellStyle name="SAPBEXstdDataEmph 2 4 2 4 2 2 2 2" xfId="5035"/>
    <cellStyle name="SAPBEXstdDataEmph 2 4 2 4 2 2 3" xfId="5034"/>
    <cellStyle name="SAPBEXstdDataEmph 2 4 2 4 2 3" xfId="5033"/>
    <cellStyle name="SAPBEXstdDataEmph 2 4 2 4 2 3 2" xfId="5032"/>
    <cellStyle name="SAPBEXstdDataEmph 2 4 2 4 2 4" xfId="5031"/>
    <cellStyle name="SAPBEXstdDataEmph 2 4 2 4 3" xfId="5030"/>
    <cellStyle name="SAPBEXstdDataEmph 2 4 2 4 3 2" xfId="5029"/>
    <cellStyle name="SAPBEXstdDataEmph 2 4 2 4 4" xfId="5028"/>
    <cellStyle name="SAPBEXstdDataEmph 2 4 2 5" xfId="5027"/>
    <cellStyle name="SAPBEXstdDataEmph 2 4 2 5 2" xfId="5026"/>
    <cellStyle name="SAPBEXstdDataEmph 2 4 2 5 2 2" xfId="5025"/>
    <cellStyle name="SAPBEXstdDataEmph 2 4 2 5 2 2 2" xfId="5024"/>
    <cellStyle name="SAPBEXstdDataEmph 2 4 2 5 2 2 2 2" xfId="5023"/>
    <cellStyle name="SAPBEXstdDataEmph 2 4 2 5 2 2 3" xfId="5022"/>
    <cellStyle name="SAPBEXstdDataEmph 2 4 2 5 2 3" xfId="5021"/>
    <cellStyle name="SAPBEXstdDataEmph 2 4 2 5 2 3 2" xfId="5020"/>
    <cellStyle name="SAPBEXstdDataEmph 2 4 2 5 2 4" xfId="5019"/>
    <cellStyle name="SAPBEXstdDataEmph 2 4 2 5 3" xfId="5018"/>
    <cellStyle name="SAPBEXstdDataEmph 2 4 2 5 3 2" xfId="5017"/>
    <cellStyle name="SAPBEXstdDataEmph 2 4 2 5 3 2 2" xfId="5016"/>
    <cellStyle name="SAPBEXstdDataEmph 2 4 2 5 3 3" xfId="5015"/>
    <cellStyle name="SAPBEXstdDataEmph 2 4 2 5 4" xfId="5014"/>
    <cellStyle name="SAPBEXstdDataEmph 2 4 2 5 4 2" xfId="5013"/>
    <cellStyle name="SAPBEXstdDataEmph 2 4 2 5 5" xfId="5012"/>
    <cellStyle name="SAPBEXstdDataEmph 2 4 2 6" xfId="5011"/>
    <cellStyle name="SAPBEXstdDataEmph 2 4 2 6 2" xfId="5010"/>
    <cellStyle name="SAPBEXstdDataEmph 2 4 2 6 2 2" xfId="5009"/>
    <cellStyle name="SAPBEXstdDataEmph 2 4 2 6 2 2 2" xfId="5008"/>
    <cellStyle name="SAPBEXstdDataEmph 2 4 2 6 2 2 2 2" xfId="5007"/>
    <cellStyle name="SAPBEXstdDataEmph 2 4 2 6 2 2 3" xfId="5006"/>
    <cellStyle name="SAPBEXstdDataEmph 2 4 2 6 2 3" xfId="5005"/>
    <cellStyle name="SAPBEXstdDataEmph 2 4 2 6 2 3 2" xfId="5004"/>
    <cellStyle name="SAPBEXstdDataEmph 2 4 2 6 2 4" xfId="5003"/>
    <cellStyle name="SAPBEXstdDataEmph 2 4 2 6 3" xfId="5002"/>
    <cellStyle name="SAPBEXstdDataEmph 2 4 2 6 3 2" xfId="5001"/>
    <cellStyle name="SAPBEXstdDataEmph 2 4 2 6 4" xfId="5000"/>
    <cellStyle name="SAPBEXstdDataEmph 2 4 2 7" xfId="4999"/>
    <cellStyle name="SAPBEXstdDataEmph 2 4 2 7 2" xfId="4998"/>
    <cellStyle name="SAPBEXstdDataEmph 2 4 2 7 2 2" xfId="4997"/>
    <cellStyle name="SAPBEXstdDataEmph 2 4 2 7 2 2 2" xfId="4996"/>
    <cellStyle name="SAPBEXstdDataEmph 2 4 2 7 2 2 2 2" xfId="4995"/>
    <cellStyle name="SAPBEXstdDataEmph 2 4 2 7 2 2 3" xfId="4994"/>
    <cellStyle name="SAPBEXstdDataEmph 2 4 2 7 2 3" xfId="4993"/>
    <cellStyle name="SAPBEXstdDataEmph 2 4 2 7 2 3 2" xfId="4992"/>
    <cellStyle name="SAPBEXstdDataEmph 2 4 2 7 2 4" xfId="4991"/>
    <cellStyle name="SAPBEXstdDataEmph 2 4 2 7 3" xfId="4990"/>
    <cellStyle name="SAPBEXstdDataEmph 2 4 2 7 3 2" xfId="4989"/>
    <cellStyle name="SAPBEXstdDataEmph 2 4 2 7 3 2 2" xfId="4988"/>
    <cellStyle name="SAPBEXstdDataEmph 2 4 2 7 3 3" xfId="4987"/>
    <cellStyle name="SAPBEXstdDataEmph 2 4 2 7 4" xfId="4986"/>
    <cellStyle name="SAPBEXstdDataEmph 2 4 2 7 4 2" xfId="4985"/>
    <cellStyle name="SAPBEXstdDataEmph 2 4 2 7 5" xfId="4984"/>
    <cellStyle name="SAPBEXstdDataEmph 2 4 3" xfId="4983"/>
    <cellStyle name="SAPBEXstdDataEmph 2 4 3 2" xfId="4982"/>
    <cellStyle name="SAPBEXstdDataEmph 2 4 3 2 2" xfId="4981"/>
    <cellStyle name="SAPBEXstdDataEmph 2 4 3 2 2 2" xfId="4980"/>
    <cellStyle name="SAPBEXstdDataEmph 2 4 3 2 2 2 2" xfId="4979"/>
    <cellStyle name="SAPBEXstdDataEmph 2 4 3 2 2 3" xfId="4978"/>
    <cellStyle name="SAPBEXstdDataEmph 2 4 3 2 3" xfId="4977"/>
    <cellStyle name="SAPBEXstdDataEmph 2 4 3 2 3 2" xfId="4976"/>
    <cellStyle name="SAPBEXstdDataEmph 2 4 3 2 4" xfId="4975"/>
    <cellStyle name="SAPBEXstdDataEmph 2 4 3 3" xfId="4974"/>
    <cellStyle name="SAPBEXstdDataEmph 2 4 3 3 2" xfId="4973"/>
    <cellStyle name="SAPBEXstdDataEmph 2 4 4" xfId="4972"/>
    <cellStyle name="SAPBEXstdDataEmph 2 4 4 2" xfId="4971"/>
    <cellStyle name="SAPBEXstdDataEmph 2 4 4 2 2" xfId="4970"/>
    <cellStyle name="SAPBEXstdDataEmph 2 4 4 2 2 2" xfId="4969"/>
    <cellStyle name="SAPBEXstdDataEmph 2 4 4 2 2 2 2" xfId="4968"/>
    <cellStyle name="SAPBEXstdDataEmph 2 4 4 2 2 3" xfId="4967"/>
    <cellStyle name="SAPBEXstdDataEmph 2 4 4 2 3" xfId="4966"/>
    <cellStyle name="SAPBEXstdDataEmph 2 4 4 2 3 2" xfId="4965"/>
    <cellStyle name="SAPBEXstdDataEmph 2 4 4 2 4" xfId="4964"/>
    <cellStyle name="SAPBEXstdDataEmph 2 4 5" xfId="4963"/>
    <cellStyle name="SAPBEXstdDataEmph 2 4 5 2" xfId="4962"/>
    <cellStyle name="SAPBEXstdDataEmph 2 4 5 2 2" xfId="4961"/>
    <cellStyle name="SAPBEXstdDataEmph 2 4 5 2 2 2" xfId="4960"/>
    <cellStyle name="SAPBEXstdDataEmph 2 4 5 2 2 2 2" xfId="4959"/>
    <cellStyle name="SAPBEXstdDataEmph 2 4 5 2 2 3" xfId="4958"/>
    <cellStyle name="SAPBEXstdDataEmph 2 4 5 2 3" xfId="4957"/>
    <cellStyle name="SAPBEXstdDataEmph 2 4 5 2 3 2" xfId="4956"/>
    <cellStyle name="SAPBEXstdDataEmph 2 4 5 2 4" xfId="4955"/>
    <cellStyle name="SAPBEXstdDataEmph 2 4 5 3" xfId="4954"/>
    <cellStyle name="SAPBEXstdDataEmph 2 4 5 3 2" xfId="4953"/>
    <cellStyle name="SAPBEXstdDataEmph 2 4 5 4" xfId="4952"/>
    <cellStyle name="SAPBEXstdDataEmph 2 4 6" xfId="4951"/>
    <cellStyle name="SAPBEXstdDataEmph 2 4 6 2" xfId="4950"/>
    <cellStyle name="SAPBEXstdDataEmph 2 4 6 2 2" xfId="4949"/>
    <cellStyle name="SAPBEXstdDataEmph 2 4 6 2 2 2" xfId="4948"/>
    <cellStyle name="SAPBEXstdDataEmph 2 4 6 2 2 2 2" xfId="4947"/>
    <cellStyle name="SAPBEXstdDataEmph 2 4 6 2 2 3" xfId="4946"/>
    <cellStyle name="SAPBEXstdDataEmph 2 4 6 2 3" xfId="4945"/>
    <cellStyle name="SAPBEXstdDataEmph 2 4 6 2 3 2" xfId="4944"/>
    <cellStyle name="SAPBEXstdDataEmph 2 4 6 2 4" xfId="4943"/>
    <cellStyle name="SAPBEXstdDataEmph 2 4 6 3" xfId="4942"/>
    <cellStyle name="SAPBEXstdDataEmph 2 4 6 3 2" xfId="4941"/>
    <cellStyle name="SAPBEXstdDataEmph 2 4 6 3 2 2" xfId="4940"/>
    <cellStyle name="SAPBEXstdDataEmph 2 4 6 3 3" xfId="4939"/>
    <cellStyle name="SAPBEXstdDataEmph 2 4 6 4" xfId="4938"/>
    <cellStyle name="SAPBEXstdDataEmph 2 4 6 4 2" xfId="4937"/>
    <cellStyle name="SAPBEXstdDataEmph 2 4 6 5" xfId="4936"/>
    <cellStyle name="SAPBEXstdDataEmph 2 4 7" xfId="4935"/>
    <cellStyle name="SAPBEXstdDataEmph 2 4 7 2" xfId="4934"/>
    <cellStyle name="SAPBEXstdDataEmph 2 4 7 2 2" xfId="4933"/>
    <cellStyle name="SAPBEXstdDataEmph 2 4 7 2 2 2" xfId="4932"/>
    <cellStyle name="SAPBEXstdDataEmph 2 4 7 2 2 2 2" xfId="4931"/>
    <cellStyle name="SAPBEXstdDataEmph 2 4 7 2 2 3" xfId="4930"/>
    <cellStyle name="SAPBEXstdDataEmph 2 4 7 2 3" xfId="4929"/>
    <cellStyle name="SAPBEXstdDataEmph 2 4 7 2 3 2" xfId="4928"/>
    <cellStyle name="SAPBEXstdDataEmph 2 4 7 2 4" xfId="4927"/>
    <cellStyle name="SAPBEXstdDataEmph 2 4 7 3" xfId="4926"/>
    <cellStyle name="SAPBEXstdDataEmph 2 4 7 3 2" xfId="4925"/>
    <cellStyle name="SAPBEXstdDataEmph 2 4 7 4" xfId="4924"/>
    <cellStyle name="SAPBEXstdDataEmph 2 4 8" xfId="4923"/>
    <cellStyle name="SAPBEXstdDataEmph 2 4 8 2" xfId="4922"/>
    <cellStyle name="SAPBEXstdDataEmph 2 4 8 2 2" xfId="4921"/>
    <cellStyle name="SAPBEXstdDataEmph 2 4 8 2 2 2" xfId="4920"/>
    <cellStyle name="SAPBEXstdDataEmph 2 4 8 2 2 2 2" xfId="4919"/>
    <cellStyle name="SAPBEXstdDataEmph 2 4 8 2 2 3" xfId="4918"/>
    <cellStyle name="SAPBEXstdDataEmph 2 4 8 2 3" xfId="4917"/>
    <cellStyle name="SAPBEXstdDataEmph 2 4 8 2 3 2" xfId="4916"/>
    <cellStyle name="SAPBEXstdDataEmph 2 4 8 2 4" xfId="4915"/>
    <cellStyle name="SAPBEXstdDataEmph 2 4 8 3" xfId="4914"/>
    <cellStyle name="SAPBEXstdDataEmph 2 4 8 3 2" xfId="4913"/>
    <cellStyle name="SAPBEXstdDataEmph 2 4 8 3 2 2" xfId="4912"/>
    <cellStyle name="SAPBEXstdDataEmph 2 4 8 3 3" xfId="4911"/>
    <cellStyle name="SAPBEXstdDataEmph 2 4 8 4" xfId="4910"/>
    <cellStyle name="SAPBEXstdDataEmph 2 4 8 4 2" xfId="4909"/>
    <cellStyle name="SAPBEXstdDataEmph 2 4 8 5" xfId="4908"/>
    <cellStyle name="SAPBEXstdDataEmph 2 5" xfId="4907"/>
    <cellStyle name="SAPBEXstdDataEmph 2 5 2" xfId="4906"/>
    <cellStyle name="SAPBEXstdDataEmph 2 5 2 2" xfId="4905"/>
    <cellStyle name="SAPBEXstdDataEmph 2 5 2 2 2" xfId="4904"/>
    <cellStyle name="SAPBEXstdDataEmph 2 5 2 2 2 2" xfId="4903"/>
    <cellStyle name="SAPBEXstdDataEmph 2 5 2 2 2 2 2" xfId="4902"/>
    <cellStyle name="SAPBEXstdDataEmph 2 5 2 2 2 3" xfId="4901"/>
    <cellStyle name="SAPBEXstdDataEmph 2 5 2 2 3" xfId="4900"/>
    <cellStyle name="SAPBEXstdDataEmph 2 5 2 2 3 2" xfId="4899"/>
    <cellStyle name="SAPBEXstdDataEmph 2 5 2 2 4" xfId="4898"/>
    <cellStyle name="SAPBEXstdDataEmph 2 5 2 3" xfId="4897"/>
    <cellStyle name="SAPBEXstdDataEmph 2 5 2 3 2" xfId="4896"/>
    <cellStyle name="SAPBEXstdDataEmph 2 5 2 4" xfId="4895"/>
    <cellStyle name="SAPBEXstdDataEmph 2 5 3" xfId="4894"/>
    <cellStyle name="SAPBEXstdDataEmph 2 5 3 2" xfId="4893"/>
    <cellStyle name="SAPBEXstdDataEmph 2 5 3 2 2" xfId="4892"/>
    <cellStyle name="SAPBEXstdDataEmph 2 5 3 2 2 2" xfId="4891"/>
    <cellStyle name="SAPBEXstdDataEmph 2 5 3 2 2 2 2" xfId="4890"/>
    <cellStyle name="SAPBEXstdDataEmph 2 5 3 2 2 3" xfId="4889"/>
    <cellStyle name="SAPBEXstdDataEmph 2 5 3 2 3" xfId="4888"/>
    <cellStyle name="SAPBEXstdDataEmph 2 5 3 2 3 2" xfId="4887"/>
    <cellStyle name="SAPBEXstdDataEmph 2 5 3 2 4" xfId="4886"/>
    <cellStyle name="SAPBEXstdDataEmph 2 5 3 3" xfId="4885"/>
    <cellStyle name="SAPBEXstdDataEmph 2 5 3 3 2" xfId="4884"/>
    <cellStyle name="SAPBEXstdDataEmph 2 5 3 3 2 2" xfId="4883"/>
    <cellStyle name="SAPBEXstdDataEmph 2 5 3 3 3" xfId="4882"/>
    <cellStyle name="SAPBEXstdDataEmph 2 5 3 4" xfId="4881"/>
    <cellStyle name="SAPBEXstdDataEmph 2 5 3 4 2" xfId="4880"/>
    <cellStyle name="SAPBEXstdDataEmph 2 5 3 5" xfId="4879"/>
    <cellStyle name="SAPBEXstdDataEmph 2 5 4" xfId="4878"/>
    <cellStyle name="SAPBEXstdDataEmph 2 5 4 2" xfId="4877"/>
    <cellStyle name="SAPBEXstdDataEmph 2 5 4 2 2" xfId="4876"/>
    <cellStyle name="SAPBEXstdDataEmph 2 5 4 2 2 2" xfId="4875"/>
    <cellStyle name="SAPBEXstdDataEmph 2 5 4 2 2 2 2" xfId="4874"/>
    <cellStyle name="SAPBEXstdDataEmph 2 5 4 2 2 3" xfId="4873"/>
    <cellStyle name="SAPBEXstdDataEmph 2 5 4 2 3" xfId="4872"/>
    <cellStyle name="SAPBEXstdDataEmph 2 5 4 2 3 2" xfId="4871"/>
    <cellStyle name="SAPBEXstdDataEmph 2 5 4 2 4" xfId="4870"/>
    <cellStyle name="SAPBEXstdDataEmph 2 5 4 3" xfId="4869"/>
    <cellStyle name="SAPBEXstdDataEmph 2 5 4 3 2" xfId="4868"/>
    <cellStyle name="SAPBEXstdDataEmph 2 5 4 4" xfId="4867"/>
    <cellStyle name="SAPBEXstdDataEmph 2 5 5" xfId="4866"/>
    <cellStyle name="SAPBEXstdDataEmph 2 5 5 2" xfId="4865"/>
    <cellStyle name="SAPBEXstdDataEmph 2 5 5 2 2" xfId="4864"/>
    <cellStyle name="SAPBEXstdDataEmph 2 5 5 2 2 2" xfId="4863"/>
    <cellStyle name="SAPBEXstdDataEmph 2 5 5 2 2 2 2" xfId="4862"/>
    <cellStyle name="SAPBEXstdDataEmph 2 5 5 2 2 3" xfId="4861"/>
    <cellStyle name="SAPBEXstdDataEmph 2 5 5 2 3" xfId="4860"/>
    <cellStyle name="SAPBEXstdDataEmph 2 5 5 2 3 2" xfId="4859"/>
    <cellStyle name="SAPBEXstdDataEmph 2 5 5 2 4" xfId="4858"/>
    <cellStyle name="SAPBEXstdDataEmph 2 5 5 3" xfId="4857"/>
    <cellStyle name="SAPBEXstdDataEmph 2 5 5 3 2" xfId="4856"/>
    <cellStyle name="SAPBEXstdDataEmph 2 5 5 3 2 2" xfId="4855"/>
    <cellStyle name="SAPBEXstdDataEmph 2 5 5 3 3" xfId="4854"/>
    <cellStyle name="SAPBEXstdDataEmph 2 5 5 4" xfId="4853"/>
    <cellStyle name="SAPBEXstdDataEmph 2 5 5 4 2" xfId="4852"/>
    <cellStyle name="SAPBEXstdDataEmph 2 5 5 5" xfId="4851"/>
    <cellStyle name="SAPBEXstdDataEmph 2 5 6" xfId="4850"/>
    <cellStyle name="SAPBEXstdDataEmph 2 5 6 2" xfId="4849"/>
    <cellStyle name="SAPBEXstdDataEmph 2 6" xfId="4848"/>
    <cellStyle name="SAPBEXstdDataEmph 2 6 2" xfId="4847"/>
    <cellStyle name="SAPBEXstdDataEmph 2 6 2 2" xfId="4846"/>
    <cellStyle name="SAPBEXstdDataEmph 2 6 2 2 2" xfId="4845"/>
    <cellStyle name="SAPBEXstdDataEmph 2 6 2 2 2 2" xfId="4844"/>
    <cellStyle name="SAPBEXstdDataEmph 2 6 2 2 3" xfId="4843"/>
    <cellStyle name="SAPBEXstdDataEmph 2 6 2 3" xfId="4842"/>
    <cellStyle name="SAPBEXstdDataEmph 2 6 2 3 2" xfId="4841"/>
    <cellStyle name="SAPBEXstdDataEmph 2 6 2 4" xfId="4840"/>
    <cellStyle name="SAPBEXstdDataEmph 2 7" xfId="4839"/>
    <cellStyle name="SAPBEXstdDataEmph 2 7 2" xfId="4838"/>
    <cellStyle name="SAPBEXstdDataEmph 2 7 2 2" xfId="4837"/>
    <cellStyle name="SAPBEXstdDataEmph 2 7 2 2 2" xfId="4836"/>
    <cellStyle name="SAPBEXstdDataEmph 2 7 2 2 2 2" xfId="4835"/>
    <cellStyle name="SAPBEXstdDataEmph 2 7 2 2 3" xfId="4834"/>
    <cellStyle name="SAPBEXstdDataEmph 2 7 2 3" xfId="4833"/>
    <cellStyle name="SAPBEXstdDataEmph 2 7 2 3 2" xfId="4832"/>
    <cellStyle name="SAPBEXstdDataEmph 2 7 2 4" xfId="4831"/>
    <cellStyle name="SAPBEXstdDataEmph 2 7 3" xfId="4830"/>
    <cellStyle name="SAPBEXstdDataEmph 2 7 3 2" xfId="4829"/>
    <cellStyle name="SAPBEXstdDataEmph 2 7 3 2 2" xfId="4828"/>
    <cellStyle name="SAPBEXstdDataEmph 2 7 3 3" xfId="4827"/>
    <cellStyle name="SAPBEXstdDataEmph 2 7 4" xfId="4826"/>
    <cellStyle name="SAPBEXstdDataEmph 2 7 4 2" xfId="4825"/>
    <cellStyle name="SAPBEXstdDataEmph 2 7 5" xfId="4824"/>
    <cellStyle name="SAPBEXstdDataEmph 3" xfId="4823"/>
    <cellStyle name="SAPBEXstdDataEmph 3 2" xfId="4822"/>
    <cellStyle name="SAPBEXstdDataEmph 3 2 2" xfId="4821"/>
    <cellStyle name="SAPBEXstdDataEmph 3 2 2 2" xfId="4820"/>
    <cellStyle name="SAPBEXstdDataEmph 3 2 2 2 2" xfId="4819"/>
    <cellStyle name="SAPBEXstdDataEmph 3 2 2 2 2 2" xfId="4818"/>
    <cellStyle name="SAPBEXstdDataEmph 3 2 2 2 2 2 2" xfId="4817"/>
    <cellStyle name="SAPBEXstdDataEmph 3 2 2 2 2 2 2 2" xfId="4816"/>
    <cellStyle name="SAPBEXstdDataEmph 3 2 2 2 2 2 3" xfId="4815"/>
    <cellStyle name="SAPBEXstdDataEmph 3 2 2 2 2 3" xfId="4814"/>
    <cellStyle name="SAPBEXstdDataEmph 3 2 2 2 2 3 2" xfId="4813"/>
    <cellStyle name="SAPBEXstdDataEmph 3 2 2 2 2 4" xfId="4812"/>
    <cellStyle name="SAPBEXstdDataEmph 3 2 2 2 3" xfId="4811"/>
    <cellStyle name="SAPBEXstdDataEmph 3 2 2 2 3 2" xfId="4810"/>
    <cellStyle name="SAPBEXstdDataEmph 3 2 2 3" xfId="4809"/>
    <cellStyle name="SAPBEXstdDataEmph 3 2 2 3 2" xfId="4808"/>
    <cellStyle name="SAPBEXstdDataEmph 3 2 2 3 2 2" xfId="4807"/>
    <cellStyle name="SAPBEXstdDataEmph 3 2 2 3 2 2 2" xfId="4806"/>
    <cellStyle name="SAPBEXstdDataEmph 3 2 2 3 2 2 2 2" xfId="4805"/>
    <cellStyle name="SAPBEXstdDataEmph 3 2 2 3 2 2 3" xfId="4804"/>
    <cellStyle name="SAPBEXstdDataEmph 3 2 2 3 2 3" xfId="4803"/>
    <cellStyle name="SAPBEXstdDataEmph 3 2 2 3 2 3 2" xfId="4802"/>
    <cellStyle name="SAPBEXstdDataEmph 3 2 2 3 2 4" xfId="4801"/>
    <cellStyle name="SAPBEXstdDataEmph 3 2 2 4" xfId="4800"/>
    <cellStyle name="SAPBEXstdDataEmph 3 2 2 4 2" xfId="4799"/>
    <cellStyle name="SAPBEXstdDataEmph 3 2 2 4 2 2" xfId="4798"/>
    <cellStyle name="SAPBEXstdDataEmph 3 2 2 4 2 2 2" xfId="4797"/>
    <cellStyle name="SAPBEXstdDataEmph 3 2 2 4 2 2 2 2" xfId="4796"/>
    <cellStyle name="SAPBEXstdDataEmph 3 2 2 4 2 2 3" xfId="4795"/>
    <cellStyle name="SAPBEXstdDataEmph 3 2 2 4 2 3" xfId="4794"/>
    <cellStyle name="SAPBEXstdDataEmph 3 2 2 4 2 3 2" xfId="4793"/>
    <cellStyle name="SAPBEXstdDataEmph 3 2 2 4 2 4" xfId="4792"/>
    <cellStyle name="SAPBEXstdDataEmph 3 2 2 4 3" xfId="4791"/>
    <cellStyle name="SAPBEXstdDataEmph 3 2 2 4 3 2" xfId="4790"/>
    <cellStyle name="SAPBEXstdDataEmph 3 2 2 4 4" xfId="4789"/>
    <cellStyle name="SAPBEXstdDataEmph 3 2 2 5" xfId="4788"/>
    <cellStyle name="SAPBEXstdDataEmph 3 2 2 5 2" xfId="4787"/>
    <cellStyle name="SAPBEXstdDataEmph 3 2 2 5 2 2" xfId="4786"/>
    <cellStyle name="SAPBEXstdDataEmph 3 2 2 5 2 2 2" xfId="4785"/>
    <cellStyle name="SAPBEXstdDataEmph 3 2 2 5 2 2 2 2" xfId="4784"/>
    <cellStyle name="SAPBEXstdDataEmph 3 2 2 5 2 2 3" xfId="4783"/>
    <cellStyle name="SAPBEXstdDataEmph 3 2 2 5 2 3" xfId="4782"/>
    <cellStyle name="SAPBEXstdDataEmph 3 2 2 5 2 3 2" xfId="4781"/>
    <cellStyle name="SAPBEXstdDataEmph 3 2 2 5 2 4" xfId="4780"/>
    <cellStyle name="SAPBEXstdDataEmph 3 2 2 5 3" xfId="4779"/>
    <cellStyle name="SAPBEXstdDataEmph 3 2 2 5 3 2" xfId="4778"/>
    <cellStyle name="SAPBEXstdDataEmph 3 2 2 5 3 2 2" xfId="4777"/>
    <cellStyle name="SAPBEXstdDataEmph 3 2 2 5 3 3" xfId="4776"/>
    <cellStyle name="SAPBEXstdDataEmph 3 2 2 5 4" xfId="4775"/>
    <cellStyle name="SAPBEXstdDataEmph 3 2 2 5 4 2" xfId="4774"/>
    <cellStyle name="SAPBEXstdDataEmph 3 2 2 5 5" xfId="4773"/>
    <cellStyle name="SAPBEXstdDataEmph 3 2 2 6" xfId="4772"/>
    <cellStyle name="SAPBEXstdDataEmph 3 2 2 6 2" xfId="4771"/>
    <cellStyle name="SAPBEXstdDataEmph 3 2 2 6 2 2" xfId="4770"/>
    <cellStyle name="SAPBEXstdDataEmph 3 2 2 6 2 2 2" xfId="4769"/>
    <cellStyle name="SAPBEXstdDataEmph 3 2 2 6 2 2 2 2" xfId="4768"/>
    <cellStyle name="SAPBEXstdDataEmph 3 2 2 6 2 2 3" xfId="4767"/>
    <cellStyle name="SAPBEXstdDataEmph 3 2 2 6 2 3" xfId="4766"/>
    <cellStyle name="SAPBEXstdDataEmph 3 2 2 6 2 3 2" xfId="4765"/>
    <cellStyle name="SAPBEXstdDataEmph 3 2 2 6 2 4" xfId="4764"/>
    <cellStyle name="SAPBEXstdDataEmph 3 2 2 6 3" xfId="4763"/>
    <cellStyle name="SAPBEXstdDataEmph 3 2 2 6 3 2" xfId="4762"/>
    <cellStyle name="SAPBEXstdDataEmph 3 2 2 6 4" xfId="4761"/>
    <cellStyle name="SAPBEXstdDataEmph 3 2 2 7" xfId="4760"/>
    <cellStyle name="SAPBEXstdDataEmph 3 2 2 7 2" xfId="4759"/>
    <cellStyle name="SAPBEXstdDataEmph 3 2 2 7 2 2" xfId="4758"/>
    <cellStyle name="SAPBEXstdDataEmph 3 2 2 7 2 2 2" xfId="4757"/>
    <cellStyle name="SAPBEXstdDataEmph 3 2 2 7 2 2 2 2" xfId="4756"/>
    <cellStyle name="SAPBEXstdDataEmph 3 2 2 7 2 2 3" xfId="4755"/>
    <cellStyle name="SAPBEXstdDataEmph 3 2 2 7 2 3" xfId="4754"/>
    <cellStyle name="SAPBEXstdDataEmph 3 2 2 7 2 3 2" xfId="4753"/>
    <cellStyle name="SAPBEXstdDataEmph 3 2 2 7 2 4" xfId="4752"/>
    <cellStyle name="SAPBEXstdDataEmph 3 2 2 7 3" xfId="4751"/>
    <cellStyle name="SAPBEXstdDataEmph 3 2 2 7 3 2" xfId="4750"/>
    <cellStyle name="SAPBEXstdDataEmph 3 2 2 7 3 2 2" xfId="4749"/>
    <cellStyle name="SAPBEXstdDataEmph 3 2 2 7 3 3" xfId="4748"/>
    <cellStyle name="SAPBEXstdDataEmph 3 2 2 7 4" xfId="4747"/>
    <cellStyle name="SAPBEXstdDataEmph 3 2 2 7 4 2" xfId="4746"/>
    <cellStyle name="SAPBEXstdDataEmph 3 2 2 7 5" xfId="4745"/>
    <cellStyle name="SAPBEXstdDataEmph 3 2 3" xfId="4744"/>
    <cellStyle name="SAPBEXstdDataEmph 3 2 3 2" xfId="4743"/>
    <cellStyle name="SAPBEXstdDataEmph 3 2 3 2 2" xfId="4742"/>
    <cellStyle name="SAPBEXstdDataEmph 3 2 3 2 2 2" xfId="4741"/>
    <cellStyle name="SAPBEXstdDataEmph 3 2 3 2 2 2 2" xfId="4740"/>
    <cellStyle name="SAPBEXstdDataEmph 3 2 3 2 2 3" xfId="4739"/>
    <cellStyle name="SAPBEXstdDataEmph 3 2 3 2 3" xfId="4738"/>
    <cellStyle name="SAPBEXstdDataEmph 3 2 3 2 3 2" xfId="4737"/>
    <cellStyle name="SAPBEXstdDataEmph 3 2 3 2 4" xfId="4736"/>
    <cellStyle name="SAPBEXstdDataEmph 3 2 3 3" xfId="4735"/>
    <cellStyle name="SAPBEXstdDataEmph 3 2 3 3 2" xfId="4734"/>
    <cellStyle name="SAPBEXstdDataEmph 3 2 4" xfId="4733"/>
    <cellStyle name="SAPBEXstdDataEmph 3 2 4 2" xfId="4732"/>
    <cellStyle name="SAPBEXstdDataEmph 3 2 4 2 2" xfId="4731"/>
    <cellStyle name="SAPBEXstdDataEmph 3 2 4 2 2 2" xfId="4730"/>
    <cellStyle name="SAPBEXstdDataEmph 3 2 4 2 2 2 2" xfId="4729"/>
    <cellStyle name="SAPBEXstdDataEmph 3 2 4 2 2 3" xfId="4728"/>
    <cellStyle name="SAPBEXstdDataEmph 3 2 4 2 3" xfId="4727"/>
    <cellStyle name="SAPBEXstdDataEmph 3 2 4 2 3 2" xfId="4726"/>
    <cellStyle name="SAPBEXstdDataEmph 3 2 4 2 4" xfId="4725"/>
    <cellStyle name="SAPBEXstdDataEmph 3 2 5" xfId="4724"/>
    <cellStyle name="SAPBEXstdDataEmph 3 2 5 2" xfId="4723"/>
    <cellStyle name="SAPBEXstdDataEmph 3 2 5 2 2" xfId="4722"/>
    <cellStyle name="SAPBEXstdDataEmph 3 2 5 2 2 2" xfId="4721"/>
    <cellStyle name="SAPBEXstdDataEmph 3 2 5 2 2 2 2" xfId="4720"/>
    <cellStyle name="SAPBEXstdDataEmph 3 2 5 2 2 3" xfId="4719"/>
    <cellStyle name="SAPBEXstdDataEmph 3 2 5 2 3" xfId="4718"/>
    <cellStyle name="SAPBEXstdDataEmph 3 2 5 2 3 2" xfId="4717"/>
    <cellStyle name="SAPBEXstdDataEmph 3 2 5 2 4" xfId="4716"/>
    <cellStyle name="SAPBEXstdDataEmph 3 2 5 3" xfId="4715"/>
    <cellStyle name="SAPBEXstdDataEmph 3 2 5 3 2" xfId="4714"/>
    <cellStyle name="SAPBEXstdDataEmph 3 2 5 4" xfId="4713"/>
    <cellStyle name="SAPBEXstdDataEmph 3 2 6" xfId="4712"/>
    <cellStyle name="SAPBEXstdDataEmph 3 2 6 2" xfId="4711"/>
    <cellStyle name="SAPBEXstdDataEmph 3 2 6 2 2" xfId="4710"/>
    <cellStyle name="SAPBEXstdDataEmph 3 2 6 2 2 2" xfId="4709"/>
    <cellStyle name="SAPBEXstdDataEmph 3 2 6 2 2 2 2" xfId="4708"/>
    <cellStyle name="SAPBEXstdDataEmph 3 2 6 2 2 3" xfId="4707"/>
    <cellStyle name="SAPBEXstdDataEmph 3 2 6 2 3" xfId="4706"/>
    <cellStyle name="SAPBEXstdDataEmph 3 2 6 2 3 2" xfId="4705"/>
    <cellStyle name="SAPBEXstdDataEmph 3 2 6 2 4" xfId="4704"/>
    <cellStyle name="SAPBEXstdDataEmph 3 2 6 3" xfId="4703"/>
    <cellStyle name="SAPBEXstdDataEmph 3 2 6 3 2" xfId="4702"/>
    <cellStyle name="SAPBEXstdDataEmph 3 2 6 3 2 2" xfId="4701"/>
    <cellStyle name="SAPBEXstdDataEmph 3 2 6 3 3" xfId="4700"/>
    <cellStyle name="SAPBEXstdDataEmph 3 2 6 4" xfId="4699"/>
    <cellStyle name="SAPBEXstdDataEmph 3 2 6 4 2" xfId="4698"/>
    <cellStyle name="SAPBEXstdDataEmph 3 2 6 5" xfId="4697"/>
    <cellStyle name="SAPBEXstdDataEmph 3 2 7" xfId="4696"/>
    <cellStyle name="SAPBEXstdDataEmph 3 2 7 2" xfId="4695"/>
    <cellStyle name="SAPBEXstdDataEmph 3 2 7 2 2" xfId="4694"/>
    <cellStyle name="SAPBEXstdDataEmph 3 2 7 2 2 2" xfId="4693"/>
    <cellStyle name="SAPBEXstdDataEmph 3 2 7 2 2 2 2" xfId="4692"/>
    <cellStyle name="SAPBEXstdDataEmph 3 2 7 2 2 3" xfId="4691"/>
    <cellStyle name="SAPBEXstdDataEmph 3 2 7 2 3" xfId="4690"/>
    <cellStyle name="SAPBEXstdDataEmph 3 2 7 2 3 2" xfId="4689"/>
    <cellStyle name="SAPBEXstdDataEmph 3 2 7 2 4" xfId="4688"/>
    <cellStyle name="SAPBEXstdDataEmph 3 2 7 3" xfId="4687"/>
    <cellStyle name="SAPBEXstdDataEmph 3 2 7 3 2" xfId="4686"/>
    <cellStyle name="SAPBEXstdDataEmph 3 2 7 4" xfId="4685"/>
    <cellStyle name="SAPBEXstdDataEmph 3 2 8" xfId="4684"/>
    <cellStyle name="SAPBEXstdDataEmph 3 2 8 2" xfId="4683"/>
    <cellStyle name="SAPBEXstdDataEmph 3 2 8 2 2" xfId="4682"/>
    <cellStyle name="SAPBEXstdDataEmph 3 2 8 2 2 2" xfId="4681"/>
    <cellStyle name="SAPBEXstdDataEmph 3 2 8 2 2 2 2" xfId="4680"/>
    <cellStyle name="SAPBEXstdDataEmph 3 2 8 2 2 3" xfId="4679"/>
    <cellStyle name="SAPBEXstdDataEmph 3 2 8 2 3" xfId="4678"/>
    <cellStyle name="SAPBEXstdDataEmph 3 2 8 2 3 2" xfId="4677"/>
    <cellStyle name="SAPBEXstdDataEmph 3 2 8 2 4" xfId="4676"/>
    <cellStyle name="SAPBEXstdDataEmph 3 2 8 3" xfId="4675"/>
    <cellStyle name="SAPBEXstdDataEmph 3 2 8 3 2" xfId="4674"/>
    <cellStyle name="SAPBEXstdDataEmph 3 2 8 3 2 2" xfId="4673"/>
    <cellStyle name="SAPBEXstdDataEmph 3 2 8 3 3" xfId="4672"/>
    <cellStyle name="SAPBEXstdDataEmph 3 2 8 4" xfId="4671"/>
    <cellStyle name="SAPBEXstdDataEmph 3 2 8 4 2" xfId="4670"/>
    <cellStyle name="SAPBEXstdDataEmph 3 2 8 5" xfId="4669"/>
    <cellStyle name="SAPBEXstdDataEmph 3 3" xfId="4668"/>
    <cellStyle name="SAPBEXstdDataEmph 3 3 2" xfId="4667"/>
    <cellStyle name="SAPBEXstdDataEmph 3 3 2 2" xfId="4666"/>
    <cellStyle name="SAPBEXstdDataEmph 3 3 2 2 2" xfId="4665"/>
    <cellStyle name="SAPBEXstdDataEmph 3 3 2 2 2 2" xfId="4664"/>
    <cellStyle name="SAPBEXstdDataEmph 3 3 2 2 2 2 2" xfId="4663"/>
    <cellStyle name="SAPBEXstdDataEmph 3 3 2 2 2 3" xfId="4662"/>
    <cellStyle name="SAPBEXstdDataEmph 3 3 2 2 3" xfId="4661"/>
    <cellStyle name="SAPBEXstdDataEmph 3 3 2 2 3 2" xfId="4660"/>
    <cellStyle name="SAPBEXstdDataEmph 3 3 2 2 4" xfId="4659"/>
    <cellStyle name="SAPBEXstdDataEmph 3 3 2 3" xfId="4658"/>
    <cellStyle name="SAPBEXstdDataEmph 3 3 2 3 2" xfId="4657"/>
    <cellStyle name="SAPBEXstdDataEmph 3 3 3" xfId="4656"/>
    <cellStyle name="SAPBEXstdDataEmph 3 3 3 2" xfId="4655"/>
    <cellStyle name="SAPBEXstdDataEmph 3 3 3 2 2" xfId="4654"/>
    <cellStyle name="SAPBEXstdDataEmph 3 3 3 2 2 2" xfId="4653"/>
    <cellStyle name="SAPBEXstdDataEmph 3 3 3 2 2 2 2" xfId="4652"/>
    <cellStyle name="SAPBEXstdDataEmph 3 3 3 2 2 3" xfId="4651"/>
    <cellStyle name="SAPBEXstdDataEmph 3 3 3 2 3" xfId="4650"/>
    <cellStyle name="SAPBEXstdDataEmph 3 3 3 2 3 2" xfId="4649"/>
    <cellStyle name="SAPBEXstdDataEmph 3 3 3 2 4" xfId="4648"/>
    <cellStyle name="SAPBEXstdDataEmph 3 3 4" xfId="4647"/>
    <cellStyle name="SAPBEXstdDataEmph 3 3 4 2" xfId="4646"/>
    <cellStyle name="SAPBEXstdDataEmph 3 3 4 2 2" xfId="4645"/>
    <cellStyle name="SAPBEXstdDataEmph 3 3 4 2 2 2" xfId="4644"/>
    <cellStyle name="SAPBEXstdDataEmph 3 3 4 2 2 2 2" xfId="4643"/>
    <cellStyle name="SAPBEXstdDataEmph 3 3 4 2 2 3" xfId="4642"/>
    <cellStyle name="SAPBEXstdDataEmph 3 3 4 2 3" xfId="4641"/>
    <cellStyle name="SAPBEXstdDataEmph 3 3 4 2 3 2" xfId="4640"/>
    <cellStyle name="SAPBEXstdDataEmph 3 3 4 2 4" xfId="4639"/>
    <cellStyle name="SAPBEXstdDataEmph 3 3 4 3" xfId="4638"/>
    <cellStyle name="SAPBEXstdDataEmph 3 3 4 3 2" xfId="4637"/>
    <cellStyle name="SAPBEXstdDataEmph 3 3 4 4" xfId="4636"/>
    <cellStyle name="SAPBEXstdDataEmph 3 3 5" xfId="4635"/>
    <cellStyle name="SAPBEXstdDataEmph 3 3 5 2" xfId="4634"/>
    <cellStyle name="SAPBEXstdDataEmph 3 3 5 2 2" xfId="4633"/>
    <cellStyle name="SAPBEXstdDataEmph 3 3 5 2 2 2" xfId="4632"/>
    <cellStyle name="SAPBEXstdDataEmph 3 3 5 2 2 2 2" xfId="4631"/>
    <cellStyle name="SAPBEXstdDataEmph 3 3 5 2 2 3" xfId="4630"/>
    <cellStyle name="SAPBEXstdDataEmph 3 3 5 2 3" xfId="4629"/>
    <cellStyle name="SAPBEXstdDataEmph 3 3 5 2 3 2" xfId="4628"/>
    <cellStyle name="SAPBEXstdDataEmph 3 3 5 2 4" xfId="4627"/>
    <cellStyle name="SAPBEXstdDataEmph 3 3 5 3" xfId="4626"/>
    <cellStyle name="SAPBEXstdDataEmph 3 3 5 3 2" xfId="4625"/>
    <cellStyle name="SAPBEXstdDataEmph 3 3 5 3 2 2" xfId="4624"/>
    <cellStyle name="SAPBEXstdDataEmph 3 3 5 3 3" xfId="4623"/>
    <cellStyle name="SAPBEXstdDataEmph 3 3 5 4" xfId="4622"/>
    <cellStyle name="SAPBEXstdDataEmph 3 3 5 4 2" xfId="4621"/>
    <cellStyle name="SAPBEXstdDataEmph 3 3 5 5" xfId="4620"/>
    <cellStyle name="SAPBEXstdDataEmph 3 3 6" xfId="4619"/>
    <cellStyle name="SAPBEXstdDataEmph 3 3 6 2" xfId="4618"/>
    <cellStyle name="SAPBEXstdDataEmph 3 3 6 2 2" xfId="4617"/>
    <cellStyle name="SAPBEXstdDataEmph 3 3 6 2 2 2" xfId="4616"/>
    <cellStyle name="SAPBEXstdDataEmph 3 3 6 2 2 2 2" xfId="4615"/>
    <cellStyle name="SAPBEXstdDataEmph 3 3 6 2 2 3" xfId="4614"/>
    <cellStyle name="SAPBEXstdDataEmph 3 3 6 2 3" xfId="4613"/>
    <cellStyle name="SAPBEXstdDataEmph 3 3 6 2 3 2" xfId="4612"/>
    <cellStyle name="SAPBEXstdDataEmph 3 3 6 2 4" xfId="4611"/>
    <cellStyle name="SAPBEXstdDataEmph 3 3 6 3" xfId="4610"/>
    <cellStyle name="SAPBEXstdDataEmph 3 3 6 3 2" xfId="4609"/>
    <cellStyle name="SAPBEXstdDataEmph 3 3 6 4" xfId="4608"/>
    <cellStyle name="SAPBEXstdDataEmph 3 3 7" xfId="4607"/>
    <cellStyle name="SAPBEXstdDataEmph 3 3 7 2" xfId="4606"/>
    <cellStyle name="SAPBEXstdDataEmph 3 3 7 2 2" xfId="4605"/>
    <cellStyle name="SAPBEXstdDataEmph 3 3 7 2 2 2" xfId="4604"/>
    <cellStyle name="SAPBEXstdDataEmph 3 3 7 2 2 2 2" xfId="4603"/>
    <cellStyle name="SAPBEXstdDataEmph 3 3 7 2 2 3" xfId="4602"/>
    <cellStyle name="SAPBEXstdDataEmph 3 3 7 2 3" xfId="4601"/>
    <cellStyle name="SAPBEXstdDataEmph 3 3 7 2 3 2" xfId="4600"/>
    <cellStyle name="SAPBEXstdDataEmph 3 3 7 2 4" xfId="4599"/>
    <cellStyle name="SAPBEXstdDataEmph 3 3 7 3" xfId="4598"/>
    <cellStyle name="SAPBEXstdDataEmph 3 3 7 3 2" xfId="4597"/>
    <cellStyle name="SAPBEXstdDataEmph 3 3 7 3 2 2" xfId="4596"/>
    <cellStyle name="SAPBEXstdDataEmph 3 3 7 3 3" xfId="4595"/>
    <cellStyle name="SAPBEXstdDataEmph 3 3 7 4" xfId="4594"/>
    <cellStyle name="SAPBEXstdDataEmph 3 3 7 4 2" xfId="4593"/>
    <cellStyle name="SAPBEXstdDataEmph 3 3 7 5" xfId="4592"/>
    <cellStyle name="SAPBEXstdDataEmph 3 4" xfId="4591"/>
    <cellStyle name="SAPBEXstdDataEmph 3 4 2" xfId="4590"/>
    <cellStyle name="SAPBEXstdDataEmph 3 4 2 2" xfId="4589"/>
    <cellStyle name="SAPBEXstdDataEmph 3 4 2 2 2" xfId="4588"/>
    <cellStyle name="SAPBEXstdDataEmph 3 4 2 2 2 2" xfId="4587"/>
    <cellStyle name="SAPBEXstdDataEmph 3 4 2 2 3" xfId="4586"/>
    <cellStyle name="SAPBEXstdDataEmph 3 4 2 3" xfId="4585"/>
    <cellStyle name="SAPBEXstdDataEmph 3 4 2 3 2" xfId="4584"/>
    <cellStyle name="SAPBEXstdDataEmph 3 4 2 4" xfId="4583"/>
    <cellStyle name="SAPBEXstdDataEmph 3 4 3" xfId="4582"/>
    <cellStyle name="SAPBEXstdDataEmph 3 4 3 2" xfId="4581"/>
    <cellStyle name="SAPBEXstdDataEmph 3 5" xfId="4580"/>
    <cellStyle name="SAPBEXstdDataEmph 3 5 2" xfId="4579"/>
    <cellStyle name="SAPBEXstdDataEmph 3 5 2 2" xfId="4578"/>
    <cellStyle name="SAPBEXstdDataEmph 3 5 2 2 2" xfId="4577"/>
    <cellStyle name="SAPBEXstdDataEmph 3 5 2 2 2 2" xfId="4576"/>
    <cellStyle name="SAPBEXstdDataEmph 3 5 2 2 3" xfId="4575"/>
    <cellStyle name="SAPBEXstdDataEmph 3 5 2 3" xfId="4574"/>
    <cellStyle name="SAPBEXstdDataEmph 3 5 2 3 2" xfId="4573"/>
    <cellStyle name="SAPBEXstdDataEmph 3 5 2 4" xfId="4572"/>
    <cellStyle name="SAPBEXstdDataEmph 3 6" xfId="4571"/>
    <cellStyle name="SAPBEXstdDataEmph 3 6 2" xfId="4570"/>
    <cellStyle name="SAPBEXstdDataEmph 3 6 2 2" xfId="4569"/>
    <cellStyle name="SAPBEXstdDataEmph 3 6 2 2 2" xfId="4568"/>
    <cellStyle name="SAPBEXstdDataEmph 3 6 2 2 2 2" xfId="4567"/>
    <cellStyle name="SAPBEXstdDataEmph 3 6 2 2 3" xfId="4566"/>
    <cellStyle name="SAPBEXstdDataEmph 3 6 2 3" xfId="4565"/>
    <cellStyle name="SAPBEXstdDataEmph 3 6 2 3 2" xfId="4564"/>
    <cellStyle name="SAPBEXstdDataEmph 3 6 2 4" xfId="4563"/>
    <cellStyle name="SAPBEXstdDataEmph 3 6 3" xfId="4562"/>
    <cellStyle name="SAPBEXstdDataEmph 3 6 3 2" xfId="4561"/>
    <cellStyle name="SAPBEXstdDataEmph 3 6 4" xfId="4560"/>
    <cellStyle name="SAPBEXstdDataEmph 3 7" xfId="4559"/>
    <cellStyle name="SAPBEXstdDataEmph 3 7 2" xfId="4558"/>
    <cellStyle name="SAPBEXstdDataEmph 3 7 2 2" xfId="4557"/>
    <cellStyle name="SAPBEXstdDataEmph 3 7 2 2 2" xfId="4556"/>
    <cellStyle name="SAPBEXstdDataEmph 3 7 2 2 2 2" xfId="4555"/>
    <cellStyle name="SAPBEXstdDataEmph 3 7 2 2 3" xfId="4554"/>
    <cellStyle name="SAPBEXstdDataEmph 3 7 2 3" xfId="4553"/>
    <cellStyle name="SAPBEXstdDataEmph 3 7 2 3 2" xfId="4552"/>
    <cellStyle name="SAPBEXstdDataEmph 3 7 2 4" xfId="4551"/>
    <cellStyle name="SAPBEXstdDataEmph 3 7 3" xfId="4550"/>
    <cellStyle name="SAPBEXstdDataEmph 3 7 3 2" xfId="4549"/>
    <cellStyle name="SAPBEXstdDataEmph 3 7 3 2 2" xfId="4548"/>
    <cellStyle name="SAPBEXstdDataEmph 3 7 3 3" xfId="4547"/>
    <cellStyle name="SAPBEXstdDataEmph 3 7 4" xfId="4546"/>
    <cellStyle name="SAPBEXstdDataEmph 3 7 4 2" xfId="4545"/>
    <cellStyle name="SAPBEXstdDataEmph 3 7 5" xfId="4544"/>
    <cellStyle name="SAPBEXstdDataEmph 3 8" xfId="4543"/>
    <cellStyle name="SAPBEXstdDataEmph 3 8 2" xfId="4542"/>
    <cellStyle name="SAPBEXstdDataEmph 3 8 2 2" xfId="4541"/>
    <cellStyle name="SAPBEXstdDataEmph 3 8 2 2 2" xfId="4540"/>
    <cellStyle name="SAPBEXstdDataEmph 3 8 2 2 2 2" xfId="4539"/>
    <cellStyle name="SAPBEXstdDataEmph 3 8 2 2 3" xfId="4538"/>
    <cellStyle name="SAPBEXstdDataEmph 3 8 2 3" xfId="4537"/>
    <cellStyle name="SAPBEXstdDataEmph 3 8 2 3 2" xfId="4536"/>
    <cellStyle name="SAPBEXstdDataEmph 3 8 2 4" xfId="4535"/>
    <cellStyle name="SAPBEXstdDataEmph 3 8 3" xfId="4534"/>
    <cellStyle name="SAPBEXstdDataEmph 3 8 3 2" xfId="4533"/>
    <cellStyle name="SAPBEXstdDataEmph 3 8 4" xfId="4532"/>
    <cellStyle name="SAPBEXstdDataEmph 3 9" xfId="4531"/>
    <cellStyle name="SAPBEXstdDataEmph 3 9 2" xfId="4530"/>
    <cellStyle name="SAPBEXstdDataEmph 3 9 2 2" xfId="4529"/>
    <cellStyle name="SAPBEXstdDataEmph 3 9 2 2 2" xfId="4528"/>
    <cellStyle name="SAPBEXstdDataEmph 3 9 2 2 2 2" xfId="4527"/>
    <cellStyle name="SAPBEXstdDataEmph 3 9 2 2 3" xfId="4526"/>
    <cellStyle name="SAPBEXstdDataEmph 3 9 2 3" xfId="4525"/>
    <cellStyle name="SAPBEXstdDataEmph 3 9 2 3 2" xfId="4524"/>
    <cellStyle name="SAPBEXstdDataEmph 3 9 2 4" xfId="4523"/>
    <cellStyle name="SAPBEXstdDataEmph 3 9 3" xfId="4522"/>
    <cellStyle name="SAPBEXstdDataEmph 3 9 3 2" xfId="4521"/>
    <cellStyle name="SAPBEXstdDataEmph 3 9 3 2 2" xfId="4520"/>
    <cellStyle name="SAPBEXstdDataEmph 3 9 3 3" xfId="4519"/>
    <cellStyle name="SAPBEXstdDataEmph 3 9 4" xfId="4518"/>
    <cellStyle name="SAPBEXstdDataEmph 3 9 4 2" xfId="4517"/>
    <cellStyle name="SAPBEXstdDataEmph 3 9 5" xfId="4516"/>
    <cellStyle name="SAPBEXstdDataEmph 4" xfId="4515"/>
    <cellStyle name="SAPBEXstdDataEmph 4 2" xfId="4514"/>
    <cellStyle name="SAPBEXstdDataEmph 4 2 2" xfId="4513"/>
    <cellStyle name="SAPBEXstdDataEmph 4 2 2 2" xfId="4512"/>
    <cellStyle name="SAPBEXstdDataEmph 4 2 2 2 2" xfId="4511"/>
    <cellStyle name="SAPBEXstdDataEmph 4 2 2 2 2 2" xfId="4510"/>
    <cellStyle name="SAPBEXstdDataEmph 4 2 2 2 2 2 2" xfId="4509"/>
    <cellStyle name="SAPBEXstdDataEmph 4 2 2 2 2 3" xfId="4508"/>
    <cellStyle name="SAPBEXstdDataEmph 4 2 2 2 3" xfId="4507"/>
    <cellStyle name="SAPBEXstdDataEmph 4 2 2 2 3 2" xfId="4506"/>
    <cellStyle name="SAPBEXstdDataEmph 4 2 2 2 4" xfId="4505"/>
    <cellStyle name="SAPBEXstdDataEmph 4 2 2 3" xfId="4504"/>
    <cellStyle name="SAPBEXstdDataEmph 4 2 2 3 2" xfId="4503"/>
    <cellStyle name="SAPBEXstdDataEmph 4 2 3" xfId="4502"/>
    <cellStyle name="SAPBEXstdDataEmph 4 2 3 2" xfId="4501"/>
    <cellStyle name="SAPBEXstdDataEmph 4 2 3 2 2" xfId="4500"/>
    <cellStyle name="SAPBEXstdDataEmph 4 2 3 2 2 2" xfId="4499"/>
    <cellStyle name="SAPBEXstdDataEmph 4 2 3 2 2 2 2" xfId="4498"/>
    <cellStyle name="SAPBEXstdDataEmph 4 2 3 2 2 3" xfId="4497"/>
    <cellStyle name="SAPBEXstdDataEmph 4 2 3 2 3" xfId="4496"/>
    <cellStyle name="SAPBEXstdDataEmph 4 2 3 2 3 2" xfId="4495"/>
    <cellStyle name="SAPBEXstdDataEmph 4 2 3 2 4" xfId="4494"/>
    <cellStyle name="SAPBEXstdDataEmph 4 2 4" xfId="4493"/>
    <cellStyle name="SAPBEXstdDataEmph 4 2 4 2" xfId="4492"/>
    <cellStyle name="SAPBEXstdDataEmph 4 2 4 2 2" xfId="4491"/>
    <cellStyle name="SAPBEXstdDataEmph 4 2 4 2 2 2" xfId="4490"/>
    <cellStyle name="SAPBEXstdDataEmph 4 2 4 2 2 2 2" xfId="4489"/>
    <cellStyle name="SAPBEXstdDataEmph 4 2 4 2 2 3" xfId="4488"/>
    <cellStyle name="SAPBEXstdDataEmph 4 2 4 2 3" xfId="4487"/>
    <cellStyle name="SAPBEXstdDataEmph 4 2 4 2 3 2" xfId="4486"/>
    <cellStyle name="SAPBEXstdDataEmph 4 2 4 2 4" xfId="4485"/>
    <cellStyle name="SAPBEXstdDataEmph 4 2 4 3" xfId="4484"/>
    <cellStyle name="SAPBEXstdDataEmph 4 2 4 3 2" xfId="4483"/>
    <cellStyle name="SAPBEXstdDataEmph 4 2 4 4" xfId="4482"/>
    <cellStyle name="SAPBEXstdDataEmph 4 2 5" xfId="4481"/>
    <cellStyle name="SAPBEXstdDataEmph 4 2 5 2" xfId="4480"/>
    <cellStyle name="SAPBEXstdDataEmph 4 2 5 2 2" xfId="4479"/>
    <cellStyle name="SAPBEXstdDataEmph 4 2 5 2 2 2" xfId="4478"/>
    <cellStyle name="SAPBEXstdDataEmph 4 2 5 2 2 2 2" xfId="4477"/>
    <cellStyle name="SAPBEXstdDataEmph 4 2 5 2 2 3" xfId="4476"/>
    <cellStyle name="SAPBEXstdDataEmph 4 2 5 2 3" xfId="4475"/>
    <cellStyle name="SAPBEXstdDataEmph 4 2 5 2 3 2" xfId="4474"/>
    <cellStyle name="SAPBEXstdDataEmph 4 2 5 2 4" xfId="4473"/>
    <cellStyle name="SAPBEXstdDataEmph 4 2 5 3" xfId="4472"/>
    <cellStyle name="SAPBEXstdDataEmph 4 2 5 3 2" xfId="4471"/>
    <cellStyle name="SAPBEXstdDataEmph 4 2 5 3 2 2" xfId="4470"/>
    <cellStyle name="SAPBEXstdDataEmph 4 2 5 3 3" xfId="4469"/>
    <cellStyle name="SAPBEXstdDataEmph 4 2 5 4" xfId="4468"/>
    <cellStyle name="SAPBEXstdDataEmph 4 2 5 4 2" xfId="4467"/>
    <cellStyle name="SAPBEXstdDataEmph 4 2 5 5" xfId="4466"/>
    <cellStyle name="SAPBEXstdDataEmph 4 2 6" xfId="4465"/>
    <cellStyle name="SAPBEXstdDataEmph 4 2 6 2" xfId="4464"/>
    <cellStyle name="SAPBEXstdDataEmph 4 2 6 2 2" xfId="4463"/>
    <cellStyle name="SAPBEXstdDataEmph 4 2 6 2 2 2" xfId="4462"/>
    <cellStyle name="SAPBEXstdDataEmph 4 2 6 2 2 2 2" xfId="4461"/>
    <cellStyle name="SAPBEXstdDataEmph 4 2 6 2 2 3" xfId="4460"/>
    <cellStyle name="SAPBEXstdDataEmph 4 2 6 2 3" xfId="4459"/>
    <cellStyle name="SAPBEXstdDataEmph 4 2 6 2 3 2" xfId="4458"/>
    <cellStyle name="SAPBEXstdDataEmph 4 2 6 2 4" xfId="4457"/>
    <cellStyle name="SAPBEXstdDataEmph 4 2 6 3" xfId="4456"/>
    <cellStyle name="SAPBEXstdDataEmph 4 2 6 3 2" xfId="4455"/>
    <cellStyle name="SAPBEXstdDataEmph 4 2 6 4" xfId="4454"/>
    <cellStyle name="SAPBEXstdDataEmph 4 2 7" xfId="4453"/>
    <cellStyle name="SAPBEXstdDataEmph 4 2 7 2" xfId="4452"/>
    <cellStyle name="SAPBEXstdDataEmph 4 2 7 2 2" xfId="4451"/>
    <cellStyle name="SAPBEXstdDataEmph 4 2 7 2 2 2" xfId="4450"/>
    <cellStyle name="SAPBEXstdDataEmph 4 2 7 2 2 2 2" xfId="4449"/>
    <cellStyle name="SAPBEXstdDataEmph 4 2 7 2 2 3" xfId="4448"/>
    <cellStyle name="SAPBEXstdDataEmph 4 2 7 2 3" xfId="4447"/>
    <cellStyle name="SAPBEXstdDataEmph 4 2 7 2 3 2" xfId="4446"/>
    <cellStyle name="SAPBEXstdDataEmph 4 2 7 2 4" xfId="4445"/>
    <cellStyle name="SAPBEXstdDataEmph 4 2 7 3" xfId="4444"/>
    <cellStyle name="SAPBEXstdDataEmph 4 2 7 3 2" xfId="4443"/>
    <cellStyle name="SAPBEXstdDataEmph 4 2 7 3 2 2" xfId="4442"/>
    <cellStyle name="SAPBEXstdDataEmph 4 2 7 3 3" xfId="4441"/>
    <cellStyle name="SAPBEXstdDataEmph 4 2 7 4" xfId="4440"/>
    <cellStyle name="SAPBEXstdDataEmph 4 2 7 4 2" xfId="4439"/>
    <cellStyle name="SAPBEXstdDataEmph 4 2 7 5" xfId="4438"/>
    <cellStyle name="SAPBEXstdDataEmph 4 3" xfId="4437"/>
    <cellStyle name="SAPBEXstdDataEmph 4 3 2" xfId="4436"/>
    <cellStyle name="SAPBEXstdDataEmph 4 3 2 2" xfId="4435"/>
    <cellStyle name="SAPBEXstdDataEmph 4 3 2 2 2" xfId="4434"/>
    <cellStyle name="SAPBEXstdDataEmph 4 3 2 2 2 2" xfId="4433"/>
    <cellStyle name="SAPBEXstdDataEmph 4 3 2 2 3" xfId="4432"/>
    <cellStyle name="SAPBEXstdDataEmph 4 3 2 3" xfId="4431"/>
    <cellStyle name="SAPBEXstdDataEmph 4 3 2 3 2" xfId="4430"/>
    <cellStyle name="SAPBEXstdDataEmph 4 3 2 4" xfId="4429"/>
    <cellStyle name="SAPBEXstdDataEmph 4 3 3" xfId="4428"/>
    <cellStyle name="SAPBEXstdDataEmph 4 3 3 2" xfId="4427"/>
    <cellStyle name="SAPBEXstdDataEmph 4 4" xfId="4426"/>
    <cellStyle name="SAPBEXstdDataEmph 4 4 2" xfId="4425"/>
    <cellStyle name="SAPBEXstdDataEmph 4 4 2 2" xfId="4424"/>
    <cellStyle name="SAPBEXstdDataEmph 4 4 2 2 2" xfId="4423"/>
    <cellStyle name="SAPBEXstdDataEmph 4 4 2 2 2 2" xfId="4422"/>
    <cellStyle name="SAPBEXstdDataEmph 4 4 2 2 3" xfId="4421"/>
    <cellStyle name="SAPBEXstdDataEmph 4 4 2 3" xfId="4420"/>
    <cellStyle name="SAPBEXstdDataEmph 4 4 2 3 2" xfId="4419"/>
    <cellStyle name="SAPBEXstdDataEmph 4 4 2 4" xfId="4418"/>
    <cellStyle name="SAPBEXstdDataEmph 4 5" xfId="4417"/>
    <cellStyle name="SAPBEXstdDataEmph 4 5 2" xfId="4416"/>
    <cellStyle name="SAPBEXstdDataEmph 4 5 2 2" xfId="4415"/>
    <cellStyle name="SAPBEXstdDataEmph 4 5 2 2 2" xfId="4414"/>
    <cellStyle name="SAPBEXstdDataEmph 4 5 2 2 2 2" xfId="4413"/>
    <cellStyle name="SAPBEXstdDataEmph 4 5 2 2 3" xfId="4412"/>
    <cellStyle name="SAPBEXstdDataEmph 4 5 2 3" xfId="4411"/>
    <cellStyle name="SAPBEXstdDataEmph 4 5 2 3 2" xfId="4410"/>
    <cellStyle name="SAPBEXstdDataEmph 4 5 2 4" xfId="4409"/>
    <cellStyle name="SAPBEXstdDataEmph 4 5 3" xfId="4408"/>
    <cellStyle name="SAPBEXstdDataEmph 4 5 3 2" xfId="4407"/>
    <cellStyle name="SAPBEXstdDataEmph 4 5 4" xfId="4406"/>
    <cellStyle name="SAPBEXstdDataEmph 4 6" xfId="4405"/>
    <cellStyle name="SAPBEXstdDataEmph 4 6 2" xfId="4404"/>
    <cellStyle name="SAPBEXstdDataEmph 4 6 2 2" xfId="4403"/>
    <cellStyle name="SAPBEXstdDataEmph 4 6 2 2 2" xfId="4402"/>
    <cellStyle name="SAPBEXstdDataEmph 4 6 2 2 2 2" xfId="4401"/>
    <cellStyle name="SAPBEXstdDataEmph 4 6 2 2 3" xfId="4400"/>
    <cellStyle name="SAPBEXstdDataEmph 4 6 2 3" xfId="4399"/>
    <cellStyle name="SAPBEXstdDataEmph 4 6 2 3 2" xfId="4398"/>
    <cellStyle name="SAPBEXstdDataEmph 4 6 2 4" xfId="4397"/>
    <cellStyle name="SAPBEXstdDataEmph 4 6 3" xfId="4396"/>
    <cellStyle name="SAPBEXstdDataEmph 4 6 3 2" xfId="4395"/>
    <cellStyle name="SAPBEXstdDataEmph 4 6 3 2 2" xfId="4394"/>
    <cellStyle name="SAPBEXstdDataEmph 4 6 3 3" xfId="4393"/>
    <cellStyle name="SAPBEXstdDataEmph 4 6 4" xfId="4392"/>
    <cellStyle name="SAPBEXstdDataEmph 4 6 4 2" xfId="4391"/>
    <cellStyle name="SAPBEXstdDataEmph 4 6 5" xfId="4390"/>
    <cellStyle name="SAPBEXstdDataEmph 4 7" xfId="4389"/>
    <cellStyle name="SAPBEXstdDataEmph 4 7 2" xfId="4388"/>
    <cellStyle name="SAPBEXstdDataEmph 4 7 2 2" xfId="4387"/>
    <cellStyle name="SAPBEXstdDataEmph 4 7 2 2 2" xfId="4386"/>
    <cellStyle name="SAPBEXstdDataEmph 4 7 2 2 2 2" xfId="4385"/>
    <cellStyle name="SAPBEXstdDataEmph 4 7 2 2 3" xfId="4384"/>
    <cellStyle name="SAPBEXstdDataEmph 4 7 2 3" xfId="4383"/>
    <cellStyle name="SAPBEXstdDataEmph 4 7 2 3 2" xfId="4382"/>
    <cellStyle name="SAPBEXstdDataEmph 4 7 2 4" xfId="4381"/>
    <cellStyle name="SAPBEXstdDataEmph 4 7 3" xfId="4380"/>
    <cellStyle name="SAPBEXstdDataEmph 4 7 3 2" xfId="4379"/>
    <cellStyle name="SAPBEXstdDataEmph 4 7 4" xfId="4378"/>
    <cellStyle name="SAPBEXstdDataEmph 4 8" xfId="4377"/>
    <cellStyle name="SAPBEXstdDataEmph 4 8 2" xfId="4376"/>
    <cellStyle name="SAPBEXstdDataEmph 4 8 2 2" xfId="4375"/>
    <cellStyle name="SAPBEXstdDataEmph 4 8 2 2 2" xfId="4374"/>
    <cellStyle name="SAPBEXstdDataEmph 4 8 2 2 2 2" xfId="4373"/>
    <cellStyle name="SAPBEXstdDataEmph 4 8 2 2 3" xfId="4372"/>
    <cellStyle name="SAPBEXstdDataEmph 4 8 2 3" xfId="4371"/>
    <cellStyle name="SAPBEXstdDataEmph 4 8 2 3 2" xfId="4370"/>
    <cellStyle name="SAPBEXstdDataEmph 4 8 2 4" xfId="4369"/>
    <cellStyle name="SAPBEXstdDataEmph 4 8 3" xfId="4368"/>
    <cellStyle name="SAPBEXstdDataEmph 4 8 3 2" xfId="4367"/>
    <cellStyle name="SAPBEXstdDataEmph 4 8 3 2 2" xfId="4366"/>
    <cellStyle name="SAPBEXstdDataEmph 4 8 3 3" xfId="4365"/>
    <cellStyle name="SAPBEXstdDataEmph 4 8 4" xfId="4364"/>
    <cellStyle name="SAPBEXstdDataEmph 4 8 4 2" xfId="4363"/>
    <cellStyle name="SAPBEXstdDataEmph 4 8 5" xfId="4362"/>
    <cellStyle name="SAPBEXstdDataEmph 5" xfId="4361"/>
    <cellStyle name="SAPBEXstdDataEmph 5 2" xfId="4360"/>
    <cellStyle name="SAPBEXstdDataEmph 5 2 2" xfId="4359"/>
    <cellStyle name="SAPBEXstdDataEmph 5 2 2 2" xfId="4358"/>
    <cellStyle name="SAPBEXstdDataEmph 5 2 2 2 2" xfId="4357"/>
    <cellStyle name="SAPBEXstdDataEmph 5 2 2 2 2 2" xfId="4356"/>
    <cellStyle name="SAPBEXstdDataEmph 5 2 2 2 2 2 2" xfId="4355"/>
    <cellStyle name="SAPBEXstdDataEmph 5 2 2 2 2 3" xfId="4354"/>
    <cellStyle name="SAPBEXstdDataEmph 5 2 2 2 3" xfId="4353"/>
    <cellStyle name="SAPBEXstdDataEmph 5 2 2 2 3 2" xfId="4352"/>
    <cellStyle name="SAPBEXstdDataEmph 5 2 2 2 4" xfId="4351"/>
    <cellStyle name="SAPBEXstdDataEmph 5 2 2 3" xfId="4350"/>
    <cellStyle name="SAPBEXstdDataEmph 5 2 2 3 2" xfId="4349"/>
    <cellStyle name="SAPBEXstdDataEmph 5 2 3" xfId="4348"/>
    <cellStyle name="SAPBEXstdDataEmph 5 2 3 2" xfId="4347"/>
    <cellStyle name="SAPBEXstdDataEmph 5 2 3 2 2" xfId="4346"/>
    <cellStyle name="SAPBEXstdDataEmph 5 2 3 2 2 2" xfId="4345"/>
    <cellStyle name="SAPBEXstdDataEmph 5 2 3 2 2 2 2" xfId="4344"/>
    <cellStyle name="SAPBEXstdDataEmph 5 2 3 2 2 3" xfId="4343"/>
    <cellStyle name="SAPBEXstdDataEmph 5 2 3 2 3" xfId="4342"/>
    <cellStyle name="SAPBEXstdDataEmph 5 2 3 2 3 2" xfId="4341"/>
    <cellStyle name="SAPBEXstdDataEmph 5 2 3 2 4" xfId="4340"/>
    <cellStyle name="SAPBEXstdDataEmph 5 2 4" xfId="4339"/>
    <cellStyle name="SAPBEXstdDataEmph 5 2 4 2" xfId="4338"/>
    <cellStyle name="SAPBEXstdDataEmph 5 2 4 2 2" xfId="4337"/>
    <cellStyle name="SAPBEXstdDataEmph 5 2 4 2 2 2" xfId="4336"/>
    <cellStyle name="SAPBEXstdDataEmph 5 2 4 2 2 2 2" xfId="4335"/>
    <cellStyle name="SAPBEXstdDataEmph 5 2 4 2 2 3" xfId="4334"/>
    <cellStyle name="SAPBEXstdDataEmph 5 2 4 2 3" xfId="4333"/>
    <cellStyle name="SAPBEXstdDataEmph 5 2 4 2 3 2" xfId="4332"/>
    <cellStyle name="SAPBEXstdDataEmph 5 2 4 2 4" xfId="4331"/>
    <cellStyle name="SAPBEXstdDataEmph 5 2 4 3" xfId="4330"/>
    <cellStyle name="SAPBEXstdDataEmph 5 2 4 3 2" xfId="4329"/>
    <cellStyle name="SAPBEXstdDataEmph 5 2 4 4" xfId="4328"/>
    <cellStyle name="SAPBEXstdDataEmph 5 2 5" xfId="4327"/>
    <cellStyle name="SAPBEXstdDataEmph 5 2 5 2" xfId="4326"/>
    <cellStyle name="SAPBEXstdDataEmph 5 2 5 2 2" xfId="4325"/>
    <cellStyle name="SAPBEXstdDataEmph 5 2 5 2 2 2" xfId="4324"/>
    <cellStyle name="SAPBEXstdDataEmph 5 2 5 2 2 2 2" xfId="4323"/>
    <cellStyle name="SAPBEXstdDataEmph 5 2 5 2 2 3" xfId="4322"/>
    <cellStyle name="SAPBEXstdDataEmph 5 2 5 2 3" xfId="4321"/>
    <cellStyle name="SAPBEXstdDataEmph 5 2 5 2 3 2" xfId="4320"/>
    <cellStyle name="SAPBEXstdDataEmph 5 2 5 2 4" xfId="4319"/>
    <cellStyle name="SAPBEXstdDataEmph 5 2 5 3" xfId="4318"/>
    <cellStyle name="SAPBEXstdDataEmph 5 2 5 3 2" xfId="4317"/>
    <cellStyle name="SAPBEXstdDataEmph 5 2 5 3 2 2" xfId="4316"/>
    <cellStyle name="SAPBEXstdDataEmph 5 2 5 3 3" xfId="4315"/>
    <cellStyle name="SAPBEXstdDataEmph 5 2 5 4" xfId="4314"/>
    <cellStyle name="SAPBEXstdDataEmph 5 2 5 4 2" xfId="4313"/>
    <cellStyle name="SAPBEXstdDataEmph 5 2 5 5" xfId="4312"/>
    <cellStyle name="SAPBEXstdDataEmph 5 2 6" xfId="4311"/>
    <cellStyle name="SAPBEXstdDataEmph 5 2 6 2" xfId="4310"/>
    <cellStyle name="SAPBEXstdDataEmph 5 2 6 2 2" xfId="4309"/>
    <cellStyle name="SAPBEXstdDataEmph 5 2 6 2 2 2" xfId="4308"/>
    <cellStyle name="SAPBEXstdDataEmph 5 2 6 2 2 2 2" xfId="4307"/>
    <cellStyle name="SAPBEXstdDataEmph 5 2 6 2 2 3" xfId="4306"/>
    <cellStyle name="SAPBEXstdDataEmph 5 2 6 2 3" xfId="4305"/>
    <cellStyle name="SAPBEXstdDataEmph 5 2 6 2 3 2" xfId="4304"/>
    <cellStyle name="SAPBEXstdDataEmph 5 2 6 2 4" xfId="4303"/>
    <cellStyle name="SAPBEXstdDataEmph 5 2 6 3" xfId="4302"/>
    <cellStyle name="SAPBEXstdDataEmph 5 2 6 3 2" xfId="4301"/>
    <cellStyle name="SAPBEXstdDataEmph 5 2 6 4" xfId="4300"/>
    <cellStyle name="SAPBEXstdDataEmph 5 2 7" xfId="4299"/>
    <cellStyle name="SAPBEXstdDataEmph 5 2 7 2" xfId="4298"/>
    <cellStyle name="SAPBEXstdDataEmph 5 2 7 2 2" xfId="4297"/>
    <cellStyle name="SAPBEXstdDataEmph 5 2 7 2 2 2" xfId="4296"/>
    <cellStyle name="SAPBEXstdDataEmph 5 2 7 2 2 2 2" xfId="4295"/>
    <cellStyle name="SAPBEXstdDataEmph 5 2 7 2 2 3" xfId="4294"/>
    <cellStyle name="SAPBEXstdDataEmph 5 2 7 2 3" xfId="4293"/>
    <cellStyle name="SAPBEXstdDataEmph 5 2 7 2 3 2" xfId="4292"/>
    <cellStyle name="SAPBEXstdDataEmph 5 2 7 2 4" xfId="4291"/>
    <cellStyle name="SAPBEXstdDataEmph 5 2 7 3" xfId="4290"/>
    <cellStyle name="SAPBEXstdDataEmph 5 2 7 3 2" xfId="4289"/>
    <cellStyle name="SAPBEXstdDataEmph 5 2 7 3 2 2" xfId="4288"/>
    <cellStyle name="SAPBEXstdDataEmph 5 2 7 3 3" xfId="4287"/>
    <cellStyle name="SAPBEXstdDataEmph 5 2 7 4" xfId="4286"/>
    <cellStyle name="SAPBEXstdDataEmph 5 2 7 4 2" xfId="4285"/>
    <cellStyle name="SAPBEXstdDataEmph 5 2 7 5" xfId="4284"/>
    <cellStyle name="SAPBEXstdDataEmph 5 3" xfId="4283"/>
    <cellStyle name="SAPBEXstdDataEmph 5 3 2" xfId="4282"/>
    <cellStyle name="SAPBEXstdDataEmph 5 3 2 2" xfId="4281"/>
    <cellStyle name="SAPBEXstdDataEmph 5 3 2 2 2" xfId="4280"/>
    <cellStyle name="SAPBEXstdDataEmph 5 3 2 2 2 2" xfId="4279"/>
    <cellStyle name="SAPBEXstdDataEmph 5 3 2 2 3" xfId="4278"/>
    <cellStyle name="SAPBEXstdDataEmph 5 3 2 3" xfId="4277"/>
    <cellStyle name="SAPBEXstdDataEmph 5 3 2 3 2" xfId="4276"/>
    <cellStyle name="SAPBEXstdDataEmph 5 3 2 4" xfId="4275"/>
    <cellStyle name="SAPBEXstdDataEmph 5 3 3" xfId="4274"/>
    <cellStyle name="SAPBEXstdDataEmph 5 3 3 2" xfId="4273"/>
    <cellStyle name="SAPBEXstdDataEmph 5 4" xfId="4272"/>
    <cellStyle name="SAPBEXstdDataEmph 5 4 2" xfId="4271"/>
    <cellStyle name="SAPBEXstdDataEmph 5 4 2 2" xfId="4270"/>
    <cellStyle name="SAPBEXstdDataEmph 5 4 2 2 2" xfId="4269"/>
    <cellStyle name="SAPBEXstdDataEmph 5 4 2 2 2 2" xfId="4268"/>
    <cellStyle name="SAPBEXstdDataEmph 5 4 2 2 3" xfId="4267"/>
    <cellStyle name="SAPBEXstdDataEmph 5 4 2 3" xfId="4266"/>
    <cellStyle name="SAPBEXstdDataEmph 5 4 2 3 2" xfId="4265"/>
    <cellStyle name="SAPBEXstdDataEmph 5 4 2 4" xfId="4264"/>
    <cellStyle name="SAPBEXstdDataEmph 5 5" xfId="4263"/>
    <cellStyle name="SAPBEXstdDataEmph 5 5 2" xfId="4262"/>
    <cellStyle name="SAPBEXstdDataEmph 5 5 2 2" xfId="4261"/>
    <cellStyle name="SAPBEXstdDataEmph 5 5 2 2 2" xfId="4260"/>
    <cellStyle name="SAPBEXstdDataEmph 5 5 2 2 2 2" xfId="4259"/>
    <cellStyle name="SAPBEXstdDataEmph 5 5 2 2 3" xfId="4258"/>
    <cellStyle name="SAPBEXstdDataEmph 5 5 2 3" xfId="4257"/>
    <cellStyle name="SAPBEXstdDataEmph 5 5 2 3 2" xfId="4256"/>
    <cellStyle name="SAPBEXstdDataEmph 5 5 2 4" xfId="4255"/>
    <cellStyle name="SAPBEXstdDataEmph 5 5 3" xfId="4254"/>
    <cellStyle name="SAPBEXstdDataEmph 5 5 3 2" xfId="4253"/>
    <cellStyle name="SAPBEXstdDataEmph 5 5 4" xfId="4252"/>
    <cellStyle name="SAPBEXstdDataEmph 5 6" xfId="4251"/>
    <cellStyle name="SAPBEXstdDataEmph 5 6 2" xfId="4250"/>
    <cellStyle name="SAPBEXstdDataEmph 5 6 2 2" xfId="4249"/>
    <cellStyle name="SAPBEXstdDataEmph 5 6 2 2 2" xfId="4248"/>
    <cellStyle name="SAPBEXstdDataEmph 5 6 2 2 2 2" xfId="4247"/>
    <cellStyle name="SAPBEXstdDataEmph 5 6 2 2 3" xfId="4246"/>
    <cellStyle name="SAPBEXstdDataEmph 5 6 2 3" xfId="4245"/>
    <cellStyle name="SAPBEXstdDataEmph 5 6 2 3 2" xfId="4244"/>
    <cellStyle name="SAPBEXstdDataEmph 5 6 2 4" xfId="4243"/>
    <cellStyle name="SAPBEXstdDataEmph 5 6 3" xfId="4242"/>
    <cellStyle name="SAPBEXstdDataEmph 5 6 3 2" xfId="4241"/>
    <cellStyle name="SAPBEXstdDataEmph 5 6 3 2 2" xfId="4240"/>
    <cellStyle name="SAPBEXstdDataEmph 5 6 3 3" xfId="4239"/>
    <cellStyle name="SAPBEXstdDataEmph 5 6 4" xfId="4238"/>
    <cellStyle name="SAPBEXstdDataEmph 5 6 4 2" xfId="4237"/>
    <cellStyle name="SAPBEXstdDataEmph 5 6 5" xfId="4236"/>
    <cellStyle name="SAPBEXstdDataEmph 5 7" xfId="4235"/>
    <cellStyle name="SAPBEXstdDataEmph 5 7 2" xfId="4234"/>
    <cellStyle name="SAPBEXstdDataEmph 5 7 2 2" xfId="4233"/>
    <cellStyle name="SAPBEXstdDataEmph 5 7 2 2 2" xfId="4232"/>
    <cellStyle name="SAPBEXstdDataEmph 5 7 2 2 2 2" xfId="4231"/>
    <cellStyle name="SAPBEXstdDataEmph 5 7 2 2 3" xfId="4230"/>
    <cellStyle name="SAPBEXstdDataEmph 5 7 2 3" xfId="4229"/>
    <cellStyle name="SAPBEXstdDataEmph 5 7 2 3 2" xfId="4228"/>
    <cellStyle name="SAPBEXstdDataEmph 5 7 2 4" xfId="4227"/>
    <cellStyle name="SAPBEXstdDataEmph 5 7 3" xfId="4226"/>
    <cellStyle name="SAPBEXstdDataEmph 5 7 3 2" xfId="4225"/>
    <cellStyle name="SAPBEXstdDataEmph 5 7 4" xfId="4224"/>
    <cellStyle name="SAPBEXstdDataEmph 5 8" xfId="4223"/>
    <cellStyle name="SAPBEXstdDataEmph 5 8 2" xfId="4222"/>
    <cellStyle name="SAPBEXstdDataEmph 5 8 2 2" xfId="4221"/>
    <cellStyle name="SAPBEXstdDataEmph 5 8 2 2 2" xfId="4220"/>
    <cellStyle name="SAPBEXstdDataEmph 5 8 2 2 2 2" xfId="4219"/>
    <cellStyle name="SAPBEXstdDataEmph 5 8 2 2 3" xfId="4218"/>
    <cellStyle name="SAPBEXstdDataEmph 5 8 2 3" xfId="4217"/>
    <cellStyle name="SAPBEXstdDataEmph 5 8 2 3 2" xfId="4216"/>
    <cellStyle name="SAPBEXstdDataEmph 5 8 2 4" xfId="4215"/>
    <cellStyle name="SAPBEXstdDataEmph 5 8 3" xfId="4214"/>
    <cellStyle name="SAPBEXstdDataEmph 5 8 3 2" xfId="4213"/>
    <cellStyle name="SAPBEXstdDataEmph 5 8 3 2 2" xfId="4212"/>
    <cellStyle name="SAPBEXstdDataEmph 5 8 3 3" xfId="4211"/>
    <cellStyle name="SAPBEXstdDataEmph 5 8 4" xfId="4210"/>
    <cellStyle name="SAPBEXstdDataEmph 5 8 4 2" xfId="4209"/>
    <cellStyle name="SAPBEXstdDataEmph 5 8 5" xfId="4208"/>
    <cellStyle name="SAPBEXstdDataEmph 6" xfId="4207"/>
    <cellStyle name="SAPBEXstdDataEmph 6 2" xfId="4206"/>
    <cellStyle name="SAPBEXstdDataEmph 6 2 2" xfId="4205"/>
    <cellStyle name="SAPBEXstdDataEmph 6 2 2 2" xfId="4204"/>
    <cellStyle name="SAPBEXstdDataEmph 6 2 2 2 2" xfId="4203"/>
    <cellStyle name="SAPBEXstdDataEmph 6 2 2 2 2 2" xfId="4202"/>
    <cellStyle name="SAPBEXstdDataEmph 6 2 2 2 3" xfId="4201"/>
    <cellStyle name="SAPBEXstdDataEmph 6 2 2 3" xfId="4200"/>
    <cellStyle name="SAPBEXstdDataEmph 6 2 2 3 2" xfId="4199"/>
    <cellStyle name="SAPBEXstdDataEmph 6 2 2 4" xfId="4198"/>
    <cellStyle name="SAPBEXstdDataEmph 6 2 3" xfId="4197"/>
    <cellStyle name="SAPBEXstdDataEmph 6 2 3 2" xfId="4196"/>
    <cellStyle name="SAPBEXstdDataEmph 6 2 4" xfId="4195"/>
    <cellStyle name="SAPBEXstdDataEmph 6 3" xfId="4194"/>
    <cellStyle name="SAPBEXstdDataEmph 6 3 2" xfId="4193"/>
    <cellStyle name="SAPBEXstdDataEmph 6 3 2 2" xfId="4192"/>
    <cellStyle name="SAPBEXstdDataEmph 6 3 2 2 2" xfId="4191"/>
    <cellStyle name="SAPBEXstdDataEmph 6 3 2 2 2 2" xfId="4190"/>
    <cellStyle name="SAPBEXstdDataEmph 6 3 2 2 3" xfId="4189"/>
    <cellStyle name="SAPBEXstdDataEmph 6 3 2 3" xfId="4188"/>
    <cellStyle name="SAPBEXstdDataEmph 6 3 2 3 2" xfId="4187"/>
    <cellStyle name="SAPBEXstdDataEmph 6 3 2 4" xfId="4186"/>
    <cellStyle name="SAPBEXstdDataEmph 6 3 3" xfId="4185"/>
    <cellStyle name="SAPBEXstdDataEmph 6 3 3 2" xfId="4184"/>
    <cellStyle name="SAPBEXstdDataEmph 6 3 3 2 2" xfId="4183"/>
    <cellStyle name="SAPBEXstdDataEmph 6 3 3 3" xfId="4182"/>
    <cellStyle name="SAPBEXstdDataEmph 6 3 4" xfId="4181"/>
    <cellStyle name="SAPBEXstdDataEmph 6 3 4 2" xfId="4180"/>
    <cellStyle name="SAPBEXstdDataEmph 6 3 5" xfId="4179"/>
    <cellStyle name="SAPBEXstdDataEmph 6 4" xfId="4178"/>
    <cellStyle name="SAPBEXstdDataEmph 6 4 2" xfId="4177"/>
    <cellStyle name="SAPBEXstdDataEmph 6 4 2 2" xfId="4176"/>
    <cellStyle name="SAPBEXstdDataEmph 6 4 2 2 2" xfId="4175"/>
    <cellStyle name="SAPBEXstdDataEmph 6 4 2 2 2 2" xfId="4174"/>
    <cellStyle name="SAPBEXstdDataEmph 6 4 2 2 3" xfId="4173"/>
    <cellStyle name="SAPBEXstdDataEmph 6 4 2 3" xfId="4172"/>
    <cellStyle name="SAPBEXstdDataEmph 6 4 2 3 2" xfId="4171"/>
    <cellStyle name="SAPBEXstdDataEmph 6 4 2 4" xfId="4170"/>
    <cellStyle name="SAPBEXstdDataEmph 6 4 3" xfId="4169"/>
    <cellStyle name="SAPBEXstdDataEmph 6 4 3 2" xfId="4168"/>
    <cellStyle name="SAPBEXstdDataEmph 6 4 4" xfId="4167"/>
    <cellStyle name="SAPBEXstdDataEmph 6 5" xfId="4166"/>
    <cellStyle name="SAPBEXstdDataEmph 6 5 2" xfId="4165"/>
    <cellStyle name="SAPBEXstdDataEmph 6 5 2 2" xfId="4164"/>
    <cellStyle name="SAPBEXstdDataEmph 6 5 2 2 2" xfId="4163"/>
    <cellStyle name="SAPBEXstdDataEmph 6 5 2 2 2 2" xfId="4162"/>
    <cellStyle name="SAPBEXstdDataEmph 6 5 2 2 3" xfId="4161"/>
    <cellStyle name="SAPBEXstdDataEmph 6 5 2 3" xfId="4160"/>
    <cellStyle name="SAPBEXstdDataEmph 6 5 2 3 2" xfId="4159"/>
    <cellStyle name="SAPBEXstdDataEmph 6 5 2 4" xfId="4158"/>
    <cellStyle name="SAPBEXstdDataEmph 6 5 3" xfId="4157"/>
    <cellStyle name="SAPBEXstdDataEmph 6 5 3 2" xfId="4156"/>
    <cellStyle name="SAPBEXstdDataEmph 6 5 3 2 2" xfId="4155"/>
    <cellStyle name="SAPBEXstdDataEmph 6 5 3 3" xfId="4154"/>
    <cellStyle name="SAPBEXstdDataEmph 6 5 4" xfId="4153"/>
    <cellStyle name="SAPBEXstdDataEmph 6 5 4 2" xfId="4152"/>
    <cellStyle name="SAPBEXstdDataEmph 6 5 5" xfId="4151"/>
    <cellStyle name="SAPBEXstdDataEmph 6 6" xfId="4150"/>
    <cellStyle name="SAPBEXstdDataEmph 6 6 2" xfId="4149"/>
    <cellStyle name="SAPBEXstdDataEmph 7" xfId="4148"/>
    <cellStyle name="SAPBEXstdDataEmph 7 2" xfId="4147"/>
    <cellStyle name="SAPBEXstdDataEmph 7 2 2" xfId="4146"/>
    <cellStyle name="SAPBEXstdDataEmph 7 2 2 2" xfId="4145"/>
    <cellStyle name="SAPBEXstdDataEmph 7 2 2 2 2" xfId="4144"/>
    <cellStyle name="SAPBEXstdDataEmph 7 2 2 3" xfId="4143"/>
    <cellStyle name="SAPBEXstdDataEmph 7 2 3" xfId="4142"/>
    <cellStyle name="SAPBEXstdDataEmph 7 2 3 2" xfId="4141"/>
    <cellStyle name="SAPBEXstdDataEmph 7 2 4" xfId="4140"/>
    <cellStyle name="SAPBEXstdDataEmph 8" xfId="4139"/>
    <cellStyle name="SAPBEXstdDataEmph 8 2" xfId="4138"/>
    <cellStyle name="SAPBEXstdDataEmph 8 2 2" xfId="4137"/>
    <cellStyle name="SAPBEXstdDataEmph 8 2 2 2" xfId="4136"/>
    <cellStyle name="SAPBEXstdDataEmph 8 2 2 2 2" xfId="4135"/>
    <cellStyle name="SAPBEXstdDataEmph 8 2 2 3" xfId="4134"/>
    <cellStyle name="SAPBEXstdDataEmph 8 2 3" xfId="4133"/>
    <cellStyle name="SAPBEXstdDataEmph 8 2 3 2" xfId="4132"/>
    <cellStyle name="SAPBEXstdDataEmph 8 2 4" xfId="4131"/>
    <cellStyle name="SAPBEXstdDataEmph 8 3" xfId="4130"/>
    <cellStyle name="SAPBEXstdDataEmph 8 3 2" xfId="4129"/>
    <cellStyle name="SAPBEXstdDataEmph 8 3 2 2" xfId="4128"/>
    <cellStyle name="SAPBEXstdDataEmph 8 3 3" xfId="4127"/>
    <cellStyle name="SAPBEXstdDataEmph 8 4" xfId="4126"/>
    <cellStyle name="SAPBEXstdDataEmph 8 4 2" xfId="4125"/>
    <cellStyle name="SAPBEXstdDataEmph 8 5" xfId="4124"/>
    <cellStyle name="SAPBEXstdItem" xfId="4123"/>
    <cellStyle name="SAPBEXstdItem 2" xfId="4122"/>
    <cellStyle name="SAPBEXstdItem 2 2" xfId="4121"/>
    <cellStyle name="SAPBEXstdItem 2 2 2" xfId="4120"/>
    <cellStyle name="SAPBEXstdItem 2 2 2 2" xfId="4119"/>
    <cellStyle name="SAPBEXstdItem 2 2 2 2 2" xfId="4118"/>
    <cellStyle name="SAPBEXstdItem 2 2 2 2 2 2" xfId="4117"/>
    <cellStyle name="SAPBEXstdItem 2 2 2 2 2 2 2" xfId="4116"/>
    <cellStyle name="SAPBEXstdItem 2 2 2 2 2 2 2 2" xfId="4115"/>
    <cellStyle name="SAPBEXstdItem 2 2 2 2 2 2 2 2 2" xfId="4114"/>
    <cellStyle name="SAPBEXstdItem 2 2 2 2 2 2 2 3" xfId="4113"/>
    <cellStyle name="SAPBEXstdItem 2 2 2 2 2 2 3" xfId="4112"/>
    <cellStyle name="SAPBEXstdItem 2 2 2 2 2 2 3 2" xfId="4111"/>
    <cellStyle name="SAPBEXstdItem 2 2 2 2 2 2 4" xfId="4110"/>
    <cellStyle name="SAPBEXstdItem 2 2 2 2 2 3" xfId="4109"/>
    <cellStyle name="SAPBEXstdItem 2 2 2 2 2 3 2" xfId="4108"/>
    <cellStyle name="SAPBEXstdItem 2 2 2 2 3" xfId="4107"/>
    <cellStyle name="SAPBEXstdItem 2 2 2 2 3 2" xfId="4106"/>
    <cellStyle name="SAPBEXstdItem 2 2 2 2 3 2 2" xfId="4105"/>
    <cellStyle name="SAPBEXstdItem 2 2 2 2 3 2 2 2" xfId="4104"/>
    <cellStyle name="SAPBEXstdItem 2 2 2 2 3 2 2 2 2" xfId="4103"/>
    <cellStyle name="SAPBEXstdItem 2 2 2 2 3 2 2 3" xfId="4102"/>
    <cellStyle name="SAPBEXstdItem 2 2 2 2 3 2 3" xfId="4101"/>
    <cellStyle name="SAPBEXstdItem 2 2 2 2 3 2 3 2" xfId="4100"/>
    <cellStyle name="SAPBEXstdItem 2 2 2 2 3 2 4" xfId="4099"/>
    <cellStyle name="SAPBEXstdItem 2 2 2 2 4" xfId="4098"/>
    <cellStyle name="SAPBEXstdItem 2 2 2 2 4 2" xfId="4097"/>
    <cellStyle name="SAPBEXstdItem 2 2 2 2 4 2 2" xfId="4096"/>
    <cellStyle name="SAPBEXstdItem 2 2 2 2 4 2 2 2" xfId="4095"/>
    <cellStyle name="SAPBEXstdItem 2 2 2 2 4 2 2 2 2" xfId="4094"/>
    <cellStyle name="SAPBEXstdItem 2 2 2 2 4 2 2 3" xfId="4093"/>
    <cellStyle name="SAPBEXstdItem 2 2 2 2 4 2 3" xfId="4092"/>
    <cellStyle name="SAPBEXstdItem 2 2 2 2 4 2 3 2" xfId="4091"/>
    <cellStyle name="SAPBEXstdItem 2 2 2 2 4 2 4" xfId="4090"/>
    <cellStyle name="SAPBEXstdItem 2 2 2 2 4 3" xfId="4089"/>
    <cellStyle name="SAPBEXstdItem 2 2 2 2 4 3 2" xfId="4088"/>
    <cellStyle name="SAPBEXstdItem 2 2 2 2 4 4" xfId="4087"/>
    <cellStyle name="SAPBEXstdItem 2 2 2 2 5" xfId="4086"/>
    <cellStyle name="SAPBEXstdItem 2 2 2 2 5 2" xfId="4085"/>
    <cellStyle name="SAPBEXstdItem 2 2 2 2 5 2 2" xfId="4084"/>
    <cellStyle name="SAPBEXstdItem 2 2 2 2 5 2 2 2" xfId="4083"/>
    <cellStyle name="SAPBEXstdItem 2 2 2 2 5 2 2 2 2" xfId="4082"/>
    <cellStyle name="SAPBEXstdItem 2 2 2 2 5 2 2 3" xfId="4081"/>
    <cellStyle name="SAPBEXstdItem 2 2 2 2 5 2 3" xfId="4080"/>
    <cellStyle name="SAPBEXstdItem 2 2 2 2 5 2 3 2" xfId="4079"/>
    <cellStyle name="SAPBEXstdItem 2 2 2 2 5 2 4" xfId="4078"/>
    <cellStyle name="SAPBEXstdItem 2 2 2 2 5 3" xfId="4077"/>
    <cellStyle name="SAPBEXstdItem 2 2 2 2 5 3 2" xfId="4076"/>
    <cellStyle name="SAPBEXstdItem 2 2 2 2 5 3 2 2" xfId="4075"/>
    <cellStyle name="SAPBEXstdItem 2 2 2 2 5 3 3" xfId="4074"/>
    <cellStyle name="SAPBEXstdItem 2 2 2 2 5 4" xfId="4073"/>
    <cellStyle name="SAPBEXstdItem 2 2 2 2 5 4 2" xfId="4072"/>
    <cellStyle name="SAPBEXstdItem 2 2 2 2 5 5" xfId="4071"/>
    <cellStyle name="SAPBEXstdItem 2 2 2 2 6" xfId="4070"/>
    <cellStyle name="SAPBEXstdItem 2 2 2 2 6 2" xfId="4069"/>
    <cellStyle name="SAPBEXstdItem 2 2 2 2 6 2 2" xfId="4068"/>
    <cellStyle name="SAPBEXstdItem 2 2 2 2 6 2 2 2" xfId="4067"/>
    <cellStyle name="SAPBEXstdItem 2 2 2 2 6 2 2 2 2" xfId="4066"/>
    <cellStyle name="SAPBEXstdItem 2 2 2 2 6 2 2 3" xfId="4065"/>
    <cellStyle name="SAPBEXstdItem 2 2 2 2 6 2 3" xfId="4064"/>
    <cellStyle name="SAPBEXstdItem 2 2 2 2 6 2 3 2" xfId="4063"/>
    <cellStyle name="SAPBEXstdItem 2 2 2 2 6 2 4" xfId="4062"/>
    <cellStyle name="SAPBEXstdItem 2 2 2 2 6 3" xfId="4061"/>
    <cellStyle name="SAPBEXstdItem 2 2 2 2 6 3 2" xfId="4060"/>
    <cellStyle name="SAPBEXstdItem 2 2 2 2 6 4" xfId="4059"/>
    <cellStyle name="SAPBEXstdItem 2 2 2 2 7" xfId="4058"/>
    <cellStyle name="SAPBEXstdItem 2 2 2 2 7 2" xfId="4057"/>
    <cellStyle name="SAPBEXstdItem 2 2 2 2 7 2 2" xfId="4056"/>
    <cellStyle name="SAPBEXstdItem 2 2 2 2 7 2 2 2" xfId="4055"/>
    <cellStyle name="SAPBEXstdItem 2 2 2 2 7 2 2 2 2" xfId="4054"/>
    <cellStyle name="SAPBEXstdItem 2 2 2 2 7 2 2 3" xfId="4053"/>
    <cellStyle name="SAPBEXstdItem 2 2 2 2 7 2 3" xfId="4052"/>
    <cellStyle name="SAPBEXstdItem 2 2 2 2 7 2 3 2" xfId="4051"/>
    <cellStyle name="SAPBEXstdItem 2 2 2 2 7 2 4" xfId="4050"/>
    <cellStyle name="SAPBEXstdItem 2 2 2 2 7 3" xfId="4049"/>
    <cellStyle name="SAPBEXstdItem 2 2 2 2 7 3 2" xfId="4048"/>
    <cellStyle name="SAPBEXstdItem 2 2 2 2 7 3 2 2" xfId="4047"/>
    <cellStyle name="SAPBEXstdItem 2 2 2 2 7 3 3" xfId="4046"/>
    <cellStyle name="SAPBEXstdItem 2 2 2 2 7 4" xfId="4045"/>
    <cellStyle name="SAPBEXstdItem 2 2 2 2 7 4 2" xfId="4044"/>
    <cellStyle name="SAPBEXstdItem 2 2 2 2 7 5" xfId="4043"/>
    <cellStyle name="SAPBEXstdItem 2 2 2 3" xfId="4042"/>
    <cellStyle name="SAPBEXstdItem 2 2 2 3 2" xfId="4041"/>
    <cellStyle name="SAPBEXstdItem 2 2 2 3 2 2" xfId="4040"/>
    <cellStyle name="SAPBEXstdItem 2 2 2 3 2 2 2" xfId="4039"/>
    <cellStyle name="SAPBEXstdItem 2 2 2 3 2 2 2 2" xfId="4038"/>
    <cellStyle name="SAPBEXstdItem 2 2 2 3 2 2 3" xfId="4037"/>
    <cellStyle name="SAPBEXstdItem 2 2 2 3 2 3" xfId="4036"/>
    <cellStyle name="SAPBEXstdItem 2 2 2 3 2 3 2" xfId="4035"/>
    <cellStyle name="SAPBEXstdItem 2 2 2 3 2 4" xfId="4034"/>
    <cellStyle name="SAPBEXstdItem 2 2 2 3 3" xfId="4033"/>
    <cellStyle name="SAPBEXstdItem 2 2 2 3 3 2" xfId="4032"/>
    <cellStyle name="SAPBEXstdItem 2 2 2 4" xfId="4031"/>
    <cellStyle name="SAPBEXstdItem 2 2 2 4 2" xfId="4030"/>
    <cellStyle name="SAPBEXstdItem 2 2 2 4 2 2" xfId="4029"/>
    <cellStyle name="SAPBEXstdItem 2 2 2 4 2 2 2" xfId="4028"/>
    <cellStyle name="SAPBEXstdItem 2 2 2 4 2 2 2 2" xfId="4027"/>
    <cellStyle name="SAPBEXstdItem 2 2 2 4 2 2 3" xfId="4026"/>
    <cellStyle name="SAPBEXstdItem 2 2 2 4 2 3" xfId="4025"/>
    <cellStyle name="SAPBEXstdItem 2 2 2 4 2 3 2" xfId="4024"/>
    <cellStyle name="SAPBEXstdItem 2 2 2 4 2 4" xfId="4023"/>
    <cellStyle name="SAPBEXstdItem 2 2 2 5" xfId="4022"/>
    <cellStyle name="SAPBEXstdItem 2 2 2 5 2" xfId="4021"/>
    <cellStyle name="SAPBEXstdItem 2 2 2 5 2 2" xfId="4020"/>
    <cellStyle name="SAPBEXstdItem 2 2 2 5 2 2 2" xfId="4019"/>
    <cellStyle name="SAPBEXstdItem 2 2 2 5 2 2 2 2" xfId="4018"/>
    <cellStyle name="SAPBEXstdItem 2 2 2 5 2 2 3" xfId="4017"/>
    <cellStyle name="SAPBEXstdItem 2 2 2 5 2 3" xfId="4016"/>
    <cellStyle name="SAPBEXstdItem 2 2 2 5 2 3 2" xfId="4015"/>
    <cellStyle name="SAPBEXstdItem 2 2 2 5 2 4" xfId="4014"/>
    <cellStyle name="SAPBEXstdItem 2 2 2 5 3" xfId="4013"/>
    <cellStyle name="SAPBEXstdItem 2 2 2 5 3 2" xfId="4012"/>
    <cellStyle name="SAPBEXstdItem 2 2 2 5 4" xfId="4011"/>
    <cellStyle name="SAPBEXstdItem 2 2 2 6" xfId="4010"/>
    <cellStyle name="SAPBEXstdItem 2 2 2 6 2" xfId="4009"/>
    <cellStyle name="SAPBEXstdItem 2 2 2 6 2 2" xfId="4008"/>
    <cellStyle name="SAPBEXstdItem 2 2 2 6 2 2 2" xfId="4007"/>
    <cellStyle name="SAPBEXstdItem 2 2 2 6 2 2 2 2" xfId="4006"/>
    <cellStyle name="SAPBEXstdItem 2 2 2 6 2 2 3" xfId="4005"/>
    <cellStyle name="SAPBEXstdItem 2 2 2 6 2 3" xfId="4004"/>
    <cellStyle name="SAPBEXstdItem 2 2 2 6 2 3 2" xfId="4003"/>
    <cellStyle name="SAPBEXstdItem 2 2 2 6 2 4" xfId="4002"/>
    <cellStyle name="SAPBEXstdItem 2 2 2 6 3" xfId="4001"/>
    <cellStyle name="SAPBEXstdItem 2 2 2 6 3 2" xfId="4000"/>
    <cellStyle name="SAPBEXstdItem 2 2 2 6 3 2 2" xfId="3999"/>
    <cellStyle name="SAPBEXstdItem 2 2 2 6 3 3" xfId="3998"/>
    <cellStyle name="SAPBEXstdItem 2 2 2 6 4" xfId="3997"/>
    <cellStyle name="SAPBEXstdItem 2 2 2 6 4 2" xfId="3996"/>
    <cellStyle name="SAPBEXstdItem 2 2 2 6 5" xfId="3995"/>
    <cellStyle name="SAPBEXstdItem 2 2 2 7" xfId="3994"/>
    <cellStyle name="SAPBEXstdItem 2 2 2 7 2" xfId="3993"/>
    <cellStyle name="SAPBEXstdItem 2 2 2 7 2 2" xfId="3992"/>
    <cellStyle name="SAPBEXstdItem 2 2 2 7 2 2 2" xfId="3991"/>
    <cellStyle name="SAPBEXstdItem 2 2 2 7 2 2 2 2" xfId="3990"/>
    <cellStyle name="SAPBEXstdItem 2 2 2 7 2 2 3" xfId="3989"/>
    <cellStyle name="SAPBEXstdItem 2 2 2 7 2 3" xfId="3988"/>
    <cellStyle name="SAPBEXstdItem 2 2 2 7 2 3 2" xfId="3987"/>
    <cellStyle name="SAPBEXstdItem 2 2 2 7 2 4" xfId="3986"/>
    <cellStyle name="SAPBEXstdItem 2 2 2 7 3" xfId="3985"/>
    <cellStyle name="SAPBEXstdItem 2 2 2 7 3 2" xfId="3984"/>
    <cellStyle name="SAPBEXstdItem 2 2 2 7 4" xfId="3983"/>
    <cellStyle name="SAPBEXstdItem 2 2 2 8" xfId="3982"/>
    <cellStyle name="SAPBEXstdItem 2 2 2 8 2" xfId="3981"/>
    <cellStyle name="SAPBEXstdItem 2 2 2 8 2 2" xfId="3980"/>
    <cellStyle name="SAPBEXstdItem 2 2 2 8 2 2 2" xfId="3979"/>
    <cellStyle name="SAPBEXstdItem 2 2 2 8 2 2 2 2" xfId="3978"/>
    <cellStyle name="SAPBEXstdItem 2 2 2 8 2 2 3" xfId="3977"/>
    <cellStyle name="SAPBEXstdItem 2 2 2 8 2 3" xfId="3976"/>
    <cellStyle name="SAPBEXstdItem 2 2 2 8 2 3 2" xfId="3975"/>
    <cellStyle name="SAPBEXstdItem 2 2 2 8 2 4" xfId="3974"/>
    <cellStyle name="SAPBEXstdItem 2 2 2 8 3" xfId="3973"/>
    <cellStyle name="SAPBEXstdItem 2 2 2 8 3 2" xfId="3972"/>
    <cellStyle name="SAPBEXstdItem 2 2 2 8 3 2 2" xfId="3971"/>
    <cellStyle name="SAPBEXstdItem 2 2 2 8 3 3" xfId="3970"/>
    <cellStyle name="SAPBEXstdItem 2 2 2 8 4" xfId="3969"/>
    <cellStyle name="SAPBEXstdItem 2 2 2 8 4 2" xfId="3968"/>
    <cellStyle name="SAPBEXstdItem 2 2 2 8 5" xfId="3967"/>
    <cellStyle name="SAPBEXstdItem 2 2 3" xfId="3966"/>
    <cellStyle name="SAPBEXstdItem 2 2 3 2" xfId="3965"/>
    <cellStyle name="SAPBEXstdItem 2 2 3 2 2" xfId="3964"/>
    <cellStyle name="SAPBEXstdItem 2 2 3 2 2 2" xfId="3963"/>
    <cellStyle name="SAPBEXstdItem 2 2 3 2 2 2 2" xfId="3962"/>
    <cellStyle name="SAPBEXstdItem 2 2 3 2 2 2 2 2" xfId="3961"/>
    <cellStyle name="SAPBEXstdItem 2 2 3 2 2 2 3" xfId="3960"/>
    <cellStyle name="SAPBEXstdItem 2 2 3 2 2 3" xfId="3959"/>
    <cellStyle name="SAPBEXstdItem 2 2 3 2 2 3 2" xfId="3958"/>
    <cellStyle name="SAPBEXstdItem 2 2 3 2 2 4" xfId="3957"/>
    <cellStyle name="SAPBEXstdItem 2 2 3 2 3" xfId="3956"/>
    <cellStyle name="SAPBEXstdItem 2 2 3 2 3 2" xfId="3955"/>
    <cellStyle name="SAPBEXstdItem 2 2 3 3" xfId="3954"/>
    <cellStyle name="SAPBEXstdItem 2 2 3 3 2" xfId="3953"/>
    <cellStyle name="SAPBEXstdItem 2 2 3 3 2 2" xfId="3952"/>
    <cellStyle name="SAPBEXstdItem 2 2 3 3 2 2 2" xfId="3951"/>
    <cellStyle name="SAPBEXstdItem 2 2 3 3 2 2 2 2" xfId="3950"/>
    <cellStyle name="SAPBEXstdItem 2 2 3 3 2 2 3" xfId="3949"/>
    <cellStyle name="SAPBEXstdItem 2 2 3 3 2 3" xfId="3948"/>
    <cellStyle name="SAPBEXstdItem 2 2 3 3 2 3 2" xfId="3947"/>
    <cellStyle name="SAPBEXstdItem 2 2 3 3 2 4" xfId="3946"/>
    <cellStyle name="SAPBEXstdItem 2 2 3 4" xfId="3945"/>
    <cellStyle name="SAPBEXstdItem 2 2 3 4 2" xfId="3944"/>
    <cellStyle name="SAPBEXstdItem 2 2 3 4 2 2" xfId="3943"/>
    <cellStyle name="SAPBEXstdItem 2 2 3 4 2 2 2" xfId="3942"/>
    <cellStyle name="SAPBEXstdItem 2 2 3 4 2 2 2 2" xfId="3941"/>
    <cellStyle name="SAPBEXstdItem 2 2 3 4 2 2 3" xfId="3940"/>
    <cellStyle name="SAPBEXstdItem 2 2 3 4 2 3" xfId="3939"/>
    <cellStyle name="SAPBEXstdItem 2 2 3 4 2 3 2" xfId="3938"/>
    <cellStyle name="SAPBEXstdItem 2 2 3 4 2 4" xfId="3937"/>
    <cellStyle name="SAPBEXstdItem 2 2 3 4 3" xfId="3936"/>
    <cellStyle name="SAPBEXstdItem 2 2 3 4 3 2" xfId="3935"/>
    <cellStyle name="SAPBEXstdItem 2 2 3 4 4" xfId="3934"/>
    <cellStyle name="SAPBEXstdItem 2 2 3 5" xfId="3933"/>
    <cellStyle name="SAPBEXstdItem 2 2 3 5 2" xfId="3932"/>
    <cellStyle name="SAPBEXstdItem 2 2 3 5 2 2" xfId="3931"/>
    <cellStyle name="SAPBEXstdItem 2 2 3 5 2 2 2" xfId="3930"/>
    <cellStyle name="SAPBEXstdItem 2 2 3 5 2 2 2 2" xfId="3929"/>
    <cellStyle name="SAPBEXstdItem 2 2 3 5 2 2 3" xfId="3928"/>
    <cellStyle name="SAPBEXstdItem 2 2 3 5 2 3" xfId="3927"/>
    <cellStyle name="SAPBEXstdItem 2 2 3 5 2 3 2" xfId="3926"/>
    <cellStyle name="SAPBEXstdItem 2 2 3 5 2 4" xfId="3925"/>
    <cellStyle name="SAPBEXstdItem 2 2 3 5 3" xfId="3924"/>
    <cellStyle name="SAPBEXstdItem 2 2 3 5 3 2" xfId="3923"/>
    <cellStyle name="SAPBEXstdItem 2 2 3 5 3 2 2" xfId="3922"/>
    <cellStyle name="SAPBEXstdItem 2 2 3 5 3 3" xfId="3921"/>
    <cellStyle name="SAPBEXstdItem 2 2 3 5 4" xfId="3920"/>
    <cellStyle name="SAPBEXstdItem 2 2 3 5 4 2" xfId="3919"/>
    <cellStyle name="SAPBEXstdItem 2 2 3 5 5" xfId="3918"/>
    <cellStyle name="SAPBEXstdItem 2 2 3 6" xfId="3917"/>
    <cellStyle name="SAPBEXstdItem 2 2 3 6 2" xfId="3916"/>
    <cellStyle name="SAPBEXstdItem 2 2 3 6 2 2" xfId="3915"/>
    <cellStyle name="SAPBEXstdItem 2 2 3 6 2 2 2" xfId="3914"/>
    <cellStyle name="SAPBEXstdItem 2 2 3 6 2 2 2 2" xfId="3913"/>
    <cellStyle name="SAPBEXstdItem 2 2 3 6 2 2 3" xfId="3912"/>
    <cellStyle name="SAPBEXstdItem 2 2 3 6 2 3" xfId="3911"/>
    <cellStyle name="SAPBEXstdItem 2 2 3 6 2 3 2" xfId="3910"/>
    <cellStyle name="SAPBEXstdItem 2 2 3 6 2 4" xfId="3909"/>
    <cellStyle name="SAPBEXstdItem 2 2 3 6 3" xfId="3908"/>
    <cellStyle name="SAPBEXstdItem 2 2 3 6 3 2" xfId="3907"/>
    <cellStyle name="SAPBEXstdItem 2 2 3 6 4" xfId="3906"/>
    <cellStyle name="SAPBEXstdItem 2 2 3 7" xfId="3905"/>
    <cellStyle name="SAPBEXstdItem 2 2 3 7 2" xfId="3904"/>
    <cellStyle name="SAPBEXstdItem 2 2 3 7 2 2" xfId="3903"/>
    <cellStyle name="SAPBEXstdItem 2 2 3 7 2 2 2" xfId="3902"/>
    <cellStyle name="SAPBEXstdItem 2 2 3 7 2 2 2 2" xfId="3901"/>
    <cellStyle name="SAPBEXstdItem 2 2 3 7 2 2 3" xfId="3900"/>
    <cellStyle name="SAPBEXstdItem 2 2 3 7 2 3" xfId="3899"/>
    <cellStyle name="SAPBEXstdItem 2 2 3 7 2 3 2" xfId="3898"/>
    <cellStyle name="SAPBEXstdItem 2 2 3 7 2 4" xfId="3897"/>
    <cellStyle name="SAPBEXstdItem 2 2 3 7 3" xfId="3896"/>
    <cellStyle name="SAPBEXstdItem 2 2 3 7 3 2" xfId="3895"/>
    <cellStyle name="SAPBEXstdItem 2 2 3 7 3 2 2" xfId="3894"/>
    <cellStyle name="SAPBEXstdItem 2 2 3 7 3 3" xfId="3893"/>
    <cellStyle name="SAPBEXstdItem 2 2 3 7 4" xfId="3892"/>
    <cellStyle name="SAPBEXstdItem 2 2 3 7 4 2" xfId="3891"/>
    <cellStyle name="SAPBEXstdItem 2 2 3 7 5" xfId="3890"/>
    <cellStyle name="SAPBEXstdItem 2 2 4" xfId="3889"/>
    <cellStyle name="SAPBEXstdItem 2 2 4 2" xfId="3888"/>
    <cellStyle name="SAPBEXstdItem 2 2 4 2 2" xfId="3887"/>
    <cellStyle name="SAPBEXstdItem 2 2 4 2 2 2" xfId="3886"/>
    <cellStyle name="SAPBEXstdItem 2 2 4 2 2 2 2" xfId="3885"/>
    <cellStyle name="SAPBEXstdItem 2 2 4 2 2 3" xfId="3884"/>
    <cellStyle name="SAPBEXstdItem 2 2 4 2 3" xfId="3883"/>
    <cellStyle name="SAPBEXstdItem 2 2 4 2 3 2" xfId="3882"/>
    <cellStyle name="SAPBEXstdItem 2 2 4 2 4" xfId="3881"/>
    <cellStyle name="SAPBEXstdItem 2 2 4 3" xfId="3880"/>
    <cellStyle name="SAPBEXstdItem 2 2 4 3 2" xfId="3879"/>
    <cellStyle name="SAPBEXstdItem 2 2 5" xfId="3878"/>
    <cellStyle name="SAPBEXstdItem 2 2 5 2" xfId="3877"/>
    <cellStyle name="SAPBEXstdItem 2 2 5 2 2" xfId="3876"/>
    <cellStyle name="SAPBEXstdItem 2 2 5 2 2 2" xfId="3875"/>
    <cellStyle name="SAPBEXstdItem 2 2 5 2 2 2 2" xfId="3874"/>
    <cellStyle name="SAPBEXstdItem 2 2 5 2 2 3" xfId="3873"/>
    <cellStyle name="SAPBEXstdItem 2 2 5 2 3" xfId="3872"/>
    <cellStyle name="SAPBEXstdItem 2 2 5 2 3 2" xfId="3871"/>
    <cellStyle name="SAPBEXstdItem 2 2 5 2 4" xfId="3870"/>
    <cellStyle name="SAPBEXstdItem 2 2 6" xfId="3869"/>
    <cellStyle name="SAPBEXstdItem 2 2 6 2" xfId="3868"/>
    <cellStyle name="SAPBEXstdItem 2 2 6 2 2" xfId="3867"/>
    <cellStyle name="SAPBEXstdItem 2 2 6 2 2 2" xfId="3866"/>
    <cellStyle name="SAPBEXstdItem 2 2 6 2 2 2 2" xfId="3865"/>
    <cellStyle name="SAPBEXstdItem 2 2 6 2 2 3" xfId="3864"/>
    <cellStyle name="SAPBEXstdItem 2 2 6 2 3" xfId="3863"/>
    <cellStyle name="SAPBEXstdItem 2 2 6 2 3 2" xfId="3862"/>
    <cellStyle name="SAPBEXstdItem 2 2 6 2 4" xfId="3861"/>
    <cellStyle name="SAPBEXstdItem 2 2 6 3" xfId="3860"/>
    <cellStyle name="SAPBEXstdItem 2 2 6 3 2" xfId="3859"/>
    <cellStyle name="SAPBEXstdItem 2 2 6 4" xfId="3858"/>
    <cellStyle name="SAPBEXstdItem 2 2 7" xfId="3857"/>
    <cellStyle name="SAPBEXstdItem 2 2 7 2" xfId="3856"/>
    <cellStyle name="SAPBEXstdItem 2 2 7 2 2" xfId="3855"/>
    <cellStyle name="SAPBEXstdItem 2 2 7 2 2 2" xfId="3854"/>
    <cellStyle name="SAPBEXstdItem 2 2 7 2 2 2 2" xfId="3853"/>
    <cellStyle name="SAPBEXstdItem 2 2 7 2 2 3" xfId="3852"/>
    <cellStyle name="SAPBEXstdItem 2 2 7 2 3" xfId="3851"/>
    <cellStyle name="SAPBEXstdItem 2 2 7 2 3 2" xfId="3850"/>
    <cellStyle name="SAPBEXstdItem 2 2 7 2 4" xfId="3849"/>
    <cellStyle name="SAPBEXstdItem 2 2 7 3" xfId="3848"/>
    <cellStyle name="SAPBEXstdItem 2 2 7 3 2" xfId="3847"/>
    <cellStyle name="SAPBEXstdItem 2 2 7 3 2 2" xfId="3846"/>
    <cellStyle name="SAPBEXstdItem 2 2 7 3 3" xfId="3845"/>
    <cellStyle name="SAPBEXstdItem 2 2 7 4" xfId="3844"/>
    <cellStyle name="SAPBEXstdItem 2 2 7 4 2" xfId="3843"/>
    <cellStyle name="SAPBEXstdItem 2 2 7 5" xfId="3842"/>
    <cellStyle name="SAPBEXstdItem 2 2 8" xfId="3841"/>
    <cellStyle name="SAPBEXstdItem 2 2 8 2" xfId="3840"/>
    <cellStyle name="SAPBEXstdItem 2 2 8 2 2" xfId="3839"/>
    <cellStyle name="SAPBEXstdItem 2 2 8 2 2 2" xfId="3838"/>
    <cellStyle name="SAPBEXstdItem 2 2 8 2 2 2 2" xfId="3837"/>
    <cellStyle name="SAPBEXstdItem 2 2 8 2 2 3" xfId="3836"/>
    <cellStyle name="SAPBEXstdItem 2 2 8 2 3" xfId="3835"/>
    <cellStyle name="SAPBEXstdItem 2 2 8 2 3 2" xfId="3834"/>
    <cellStyle name="SAPBEXstdItem 2 2 8 2 4" xfId="3833"/>
    <cellStyle name="SAPBEXstdItem 2 2 8 3" xfId="3832"/>
    <cellStyle name="SAPBEXstdItem 2 2 8 3 2" xfId="3831"/>
    <cellStyle name="SAPBEXstdItem 2 2 8 4" xfId="3830"/>
    <cellStyle name="SAPBEXstdItem 2 2 9" xfId="3829"/>
    <cellStyle name="SAPBEXstdItem 2 2 9 2" xfId="3828"/>
    <cellStyle name="SAPBEXstdItem 2 2 9 2 2" xfId="3827"/>
    <cellStyle name="SAPBEXstdItem 2 2 9 2 2 2" xfId="3826"/>
    <cellStyle name="SAPBEXstdItem 2 2 9 2 2 2 2" xfId="3825"/>
    <cellStyle name="SAPBEXstdItem 2 2 9 2 2 3" xfId="3824"/>
    <cellStyle name="SAPBEXstdItem 2 2 9 2 3" xfId="3823"/>
    <cellStyle name="SAPBEXstdItem 2 2 9 2 3 2" xfId="3822"/>
    <cellStyle name="SAPBEXstdItem 2 2 9 2 4" xfId="3821"/>
    <cellStyle name="SAPBEXstdItem 2 2 9 3" xfId="3820"/>
    <cellStyle name="SAPBEXstdItem 2 2 9 3 2" xfId="3819"/>
    <cellStyle name="SAPBEXstdItem 2 2 9 3 2 2" xfId="3818"/>
    <cellStyle name="SAPBEXstdItem 2 2 9 3 3" xfId="3817"/>
    <cellStyle name="SAPBEXstdItem 2 2 9 4" xfId="3816"/>
    <cellStyle name="SAPBEXstdItem 2 2 9 4 2" xfId="3815"/>
    <cellStyle name="SAPBEXstdItem 2 2 9 5" xfId="3814"/>
    <cellStyle name="SAPBEXstdItem 2 3" xfId="3813"/>
    <cellStyle name="SAPBEXstdItem 2 3 2" xfId="3812"/>
    <cellStyle name="SAPBEXstdItem 2 3 2 2" xfId="3811"/>
    <cellStyle name="SAPBEXstdItem 2 3 2 2 2" xfId="3810"/>
    <cellStyle name="SAPBEXstdItem 2 3 2 2 2 2" xfId="3809"/>
    <cellStyle name="SAPBEXstdItem 2 3 2 2 2 2 2" xfId="3808"/>
    <cellStyle name="SAPBEXstdItem 2 3 2 2 2 2 2 2" xfId="3807"/>
    <cellStyle name="SAPBEXstdItem 2 3 2 2 2 2 3" xfId="3806"/>
    <cellStyle name="SAPBEXstdItem 2 3 2 2 2 3" xfId="3805"/>
    <cellStyle name="SAPBEXstdItem 2 3 2 2 2 3 2" xfId="3804"/>
    <cellStyle name="SAPBEXstdItem 2 3 2 2 2 4" xfId="3803"/>
    <cellStyle name="SAPBEXstdItem 2 3 2 2 3" xfId="3802"/>
    <cellStyle name="SAPBEXstdItem 2 3 2 2 3 2" xfId="3801"/>
    <cellStyle name="SAPBEXstdItem 2 3 2 3" xfId="3800"/>
    <cellStyle name="SAPBEXstdItem 2 3 2 3 2" xfId="3799"/>
    <cellStyle name="SAPBEXstdItem 2 3 2 3 2 2" xfId="3798"/>
    <cellStyle name="SAPBEXstdItem 2 3 2 3 2 2 2" xfId="3797"/>
    <cellStyle name="SAPBEXstdItem 2 3 2 3 2 2 2 2" xfId="3796"/>
    <cellStyle name="SAPBEXstdItem 2 3 2 3 2 2 3" xfId="3795"/>
    <cellStyle name="SAPBEXstdItem 2 3 2 3 2 3" xfId="3794"/>
    <cellStyle name="SAPBEXstdItem 2 3 2 3 2 3 2" xfId="3793"/>
    <cellStyle name="SAPBEXstdItem 2 3 2 3 2 4" xfId="3792"/>
    <cellStyle name="SAPBEXstdItem 2 3 2 4" xfId="3791"/>
    <cellStyle name="SAPBEXstdItem 2 3 2 4 2" xfId="3790"/>
    <cellStyle name="SAPBEXstdItem 2 3 2 4 2 2" xfId="3789"/>
    <cellStyle name="SAPBEXstdItem 2 3 2 4 2 2 2" xfId="3788"/>
    <cellStyle name="SAPBEXstdItem 2 3 2 4 2 2 2 2" xfId="3787"/>
    <cellStyle name="SAPBEXstdItem 2 3 2 4 2 2 3" xfId="3786"/>
    <cellStyle name="SAPBEXstdItem 2 3 2 4 2 3" xfId="3785"/>
    <cellStyle name="SAPBEXstdItem 2 3 2 4 2 3 2" xfId="3784"/>
    <cellStyle name="SAPBEXstdItem 2 3 2 4 2 4" xfId="3783"/>
    <cellStyle name="SAPBEXstdItem 2 3 2 4 3" xfId="3782"/>
    <cellStyle name="SAPBEXstdItem 2 3 2 4 3 2" xfId="3781"/>
    <cellStyle name="SAPBEXstdItem 2 3 2 4 4" xfId="3780"/>
    <cellStyle name="SAPBEXstdItem 2 3 2 5" xfId="3779"/>
    <cellStyle name="SAPBEXstdItem 2 3 2 5 2" xfId="3778"/>
    <cellStyle name="SAPBEXstdItem 2 3 2 5 2 2" xfId="3777"/>
    <cellStyle name="SAPBEXstdItem 2 3 2 5 2 2 2" xfId="3776"/>
    <cellStyle name="SAPBEXstdItem 2 3 2 5 2 2 2 2" xfId="3775"/>
    <cellStyle name="SAPBEXstdItem 2 3 2 5 2 2 3" xfId="3774"/>
    <cellStyle name="SAPBEXstdItem 2 3 2 5 2 3" xfId="3773"/>
    <cellStyle name="SAPBEXstdItem 2 3 2 5 2 3 2" xfId="3772"/>
    <cellStyle name="SAPBEXstdItem 2 3 2 5 2 4" xfId="3771"/>
    <cellStyle name="SAPBEXstdItem 2 3 2 5 3" xfId="3770"/>
    <cellStyle name="SAPBEXstdItem 2 3 2 5 3 2" xfId="3769"/>
    <cellStyle name="SAPBEXstdItem 2 3 2 5 3 2 2" xfId="3768"/>
    <cellStyle name="SAPBEXstdItem 2 3 2 5 3 3" xfId="3767"/>
    <cellStyle name="SAPBEXstdItem 2 3 2 5 4" xfId="3766"/>
    <cellStyle name="SAPBEXstdItem 2 3 2 5 4 2" xfId="3765"/>
    <cellStyle name="SAPBEXstdItem 2 3 2 5 5" xfId="3764"/>
    <cellStyle name="SAPBEXstdItem 2 3 2 6" xfId="3763"/>
    <cellStyle name="SAPBEXstdItem 2 3 2 6 2" xfId="3762"/>
    <cellStyle name="SAPBEXstdItem 2 3 2 6 2 2" xfId="3761"/>
    <cellStyle name="SAPBEXstdItem 2 3 2 6 2 2 2" xfId="3760"/>
    <cellStyle name="SAPBEXstdItem 2 3 2 6 2 2 2 2" xfId="3759"/>
    <cellStyle name="SAPBEXstdItem 2 3 2 6 2 2 3" xfId="3758"/>
    <cellStyle name="SAPBEXstdItem 2 3 2 6 2 3" xfId="3757"/>
    <cellStyle name="SAPBEXstdItem 2 3 2 6 2 3 2" xfId="3756"/>
    <cellStyle name="SAPBEXstdItem 2 3 2 6 2 4" xfId="3755"/>
    <cellStyle name="SAPBEXstdItem 2 3 2 6 3" xfId="3754"/>
    <cellStyle name="SAPBEXstdItem 2 3 2 6 3 2" xfId="3753"/>
    <cellStyle name="SAPBEXstdItem 2 3 2 6 4" xfId="3752"/>
    <cellStyle name="SAPBEXstdItem 2 3 2 7" xfId="3751"/>
    <cellStyle name="SAPBEXstdItem 2 3 2 7 2" xfId="3750"/>
    <cellStyle name="SAPBEXstdItem 2 3 2 7 2 2" xfId="3749"/>
    <cellStyle name="SAPBEXstdItem 2 3 2 7 2 2 2" xfId="3748"/>
    <cellStyle name="SAPBEXstdItem 2 3 2 7 2 2 2 2" xfId="3747"/>
    <cellStyle name="SAPBEXstdItem 2 3 2 7 2 2 3" xfId="3746"/>
    <cellStyle name="SAPBEXstdItem 2 3 2 7 2 3" xfId="3745"/>
    <cellStyle name="SAPBEXstdItem 2 3 2 7 2 3 2" xfId="3744"/>
    <cellStyle name="SAPBEXstdItem 2 3 2 7 2 4" xfId="3743"/>
    <cellStyle name="SAPBEXstdItem 2 3 2 7 3" xfId="3742"/>
    <cellStyle name="SAPBEXstdItem 2 3 2 7 3 2" xfId="3741"/>
    <cellStyle name="SAPBEXstdItem 2 3 2 7 3 2 2" xfId="3740"/>
    <cellStyle name="SAPBEXstdItem 2 3 2 7 3 3" xfId="3739"/>
    <cellStyle name="SAPBEXstdItem 2 3 2 7 4" xfId="3738"/>
    <cellStyle name="SAPBEXstdItem 2 3 2 7 4 2" xfId="3737"/>
    <cellStyle name="SAPBEXstdItem 2 3 2 7 5" xfId="3736"/>
    <cellStyle name="SAPBEXstdItem 2 3 3" xfId="3735"/>
    <cellStyle name="SAPBEXstdItem 2 3 3 2" xfId="3734"/>
    <cellStyle name="SAPBEXstdItem 2 3 3 2 2" xfId="3733"/>
    <cellStyle name="SAPBEXstdItem 2 3 3 2 2 2" xfId="3732"/>
    <cellStyle name="SAPBEXstdItem 2 3 3 2 2 2 2" xfId="3731"/>
    <cellStyle name="SAPBEXstdItem 2 3 3 2 2 3" xfId="3730"/>
    <cellStyle name="SAPBEXstdItem 2 3 3 2 3" xfId="3729"/>
    <cellStyle name="SAPBEXstdItem 2 3 3 2 3 2" xfId="3728"/>
    <cellStyle name="SAPBEXstdItem 2 3 3 2 4" xfId="3727"/>
    <cellStyle name="SAPBEXstdItem 2 3 3 3" xfId="3726"/>
    <cellStyle name="SAPBEXstdItem 2 3 3 3 2" xfId="3725"/>
    <cellStyle name="SAPBEXstdItem 2 3 4" xfId="3724"/>
    <cellStyle name="SAPBEXstdItem 2 3 4 2" xfId="3723"/>
    <cellStyle name="SAPBEXstdItem 2 3 4 2 2" xfId="3722"/>
    <cellStyle name="SAPBEXstdItem 2 3 4 2 2 2" xfId="3721"/>
    <cellStyle name="SAPBEXstdItem 2 3 4 2 2 2 2" xfId="3720"/>
    <cellStyle name="SAPBEXstdItem 2 3 4 2 2 3" xfId="3719"/>
    <cellStyle name="SAPBEXstdItem 2 3 4 2 3" xfId="3718"/>
    <cellStyle name="SAPBEXstdItem 2 3 4 2 3 2" xfId="3717"/>
    <cellStyle name="SAPBEXstdItem 2 3 4 2 4" xfId="3716"/>
    <cellStyle name="SAPBEXstdItem 2 3 5" xfId="3715"/>
    <cellStyle name="SAPBEXstdItem 2 3 5 2" xfId="3714"/>
    <cellStyle name="SAPBEXstdItem 2 3 5 2 2" xfId="3713"/>
    <cellStyle name="SAPBEXstdItem 2 3 5 2 2 2" xfId="3712"/>
    <cellStyle name="SAPBEXstdItem 2 3 5 2 2 2 2" xfId="3711"/>
    <cellStyle name="SAPBEXstdItem 2 3 5 2 2 3" xfId="3710"/>
    <cellStyle name="SAPBEXstdItem 2 3 5 2 3" xfId="3709"/>
    <cellStyle name="SAPBEXstdItem 2 3 5 2 3 2" xfId="3708"/>
    <cellStyle name="SAPBEXstdItem 2 3 5 2 4" xfId="3707"/>
    <cellStyle name="SAPBEXstdItem 2 3 5 3" xfId="3706"/>
    <cellStyle name="SAPBEXstdItem 2 3 5 3 2" xfId="3705"/>
    <cellStyle name="SAPBEXstdItem 2 3 5 4" xfId="3704"/>
    <cellStyle name="SAPBEXstdItem 2 3 6" xfId="3703"/>
    <cellStyle name="SAPBEXstdItem 2 3 6 2" xfId="3702"/>
    <cellStyle name="SAPBEXstdItem 2 3 6 2 2" xfId="3701"/>
    <cellStyle name="SAPBEXstdItem 2 3 6 2 2 2" xfId="3700"/>
    <cellStyle name="SAPBEXstdItem 2 3 6 2 2 2 2" xfId="3699"/>
    <cellStyle name="SAPBEXstdItem 2 3 6 2 2 3" xfId="3698"/>
    <cellStyle name="SAPBEXstdItem 2 3 6 2 3" xfId="3697"/>
    <cellStyle name="SAPBEXstdItem 2 3 6 2 3 2" xfId="3696"/>
    <cellStyle name="SAPBEXstdItem 2 3 6 2 4" xfId="3695"/>
    <cellStyle name="SAPBEXstdItem 2 3 6 3" xfId="3694"/>
    <cellStyle name="SAPBEXstdItem 2 3 6 3 2" xfId="3693"/>
    <cellStyle name="SAPBEXstdItem 2 3 6 3 2 2" xfId="3692"/>
    <cellStyle name="SAPBEXstdItem 2 3 6 3 3" xfId="3691"/>
    <cellStyle name="SAPBEXstdItem 2 3 6 4" xfId="3690"/>
    <cellStyle name="SAPBEXstdItem 2 3 6 4 2" xfId="3689"/>
    <cellStyle name="SAPBEXstdItem 2 3 6 5" xfId="3688"/>
    <cellStyle name="SAPBEXstdItem 2 3 7" xfId="3687"/>
    <cellStyle name="SAPBEXstdItem 2 3 7 2" xfId="3686"/>
    <cellStyle name="SAPBEXstdItem 2 3 7 2 2" xfId="3685"/>
    <cellStyle name="SAPBEXstdItem 2 3 7 2 2 2" xfId="3684"/>
    <cellStyle name="SAPBEXstdItem 2 3 7 2 2 2 2" xfId="3683"/>
    <cellStyle name="SAPBEXstdItem 2 3 7 2 2 3" xfId="3682"/>
    <cellStyle name="SAPBEXstdItem 2 3 7 2 3" xfId="3681"/>
    <cellStyle name="SAPBEXstdItem 2 3 7 2 3 2" xfId="3680"/>
    <cellStyle name="SAPBEXstdItem 2 3 7 2 4" xfId="3679"/>
    <cellStyle name="SAPBEXstdItem 2 3 7 3" xfId="3678"/>
    <cellStyle name="SAPBEXstdItem 2 3 7 3 2" xfId="3677"/>
    <cellStyle name="SAPBEXstdItem 2 3 7 4" xfId="3676"/>
    <cellStyle name="SAPBEXstdItem 2 3 8" xfId="3675"/>
    <cellStyle name="SAPBEXstdItem 2 3 8 2" xfId="3674"/>
    <cellStyle name="SAPBEXstdItem 2 3 8 2 2" xfId="3673"/>
    <cellStyle name="SAPBEXstdItem 2 3 8 2 2 2" xfId="3672"/>
    <cellStyle name="SAPBEXstdItem 2 3 8 2 2 2 2" xfId="3671"/>
    <cellStyle name="SAPBEXstdItem 2 3 8 2 2 3" xfId="3670"/>
    <cellStyle name="SAPBEXstdItem 2 3 8 2 3" xfId="3669"/>
    <cellStyle name="SAPBEXstdItem 2 3 8 2 3 2" xfId="3668"/>
    <cellStyle name="SAPBEXstdItem 2 3 8 2 4" xfId="3667"/>
    <cellStyle name="SAPBEXstdItem 2 3 8 3" xfId="3666"/>
    <cellStyle name="SAPBEXstdItem 2 3 8 3 2" xfId="3665"/>
    <cellStyle name="SAPBEXstdItem 2 3 8 3 2 2" xfId="3664"/>
    <cellStyle name="SAPBEXstdItem 2 3 8 3 3" xfId="3663"/>
    <cellStyle name="SAPBEXstdItem 2 3 8 4" xfId="3662"/>
    <cellStyle name="SAPBEXstdItem 2 3 8 4 2" xfId="3661"/>
    <cellStyle name="SAPBEXstdItem 2 3 8 5" xfId="3660"/>
    <cellStyle name="SAPBEXstdItem 2 4" xfId="3659"/>
    <cellStyle name="SAPBEXstdItem 2 4 2" xfId="3658"/>
    <cellStyle name="SAPBEXstdItem 2 4 2 2" xfId="3657"/>
    <cellStyle name="SAPBEXstdItem 2 4 2 2 2" xfId="3656"/>
    <cellStyle name="SAPBEXstdItem 2 4 2 2 2 2" xfId="3655"/>
    <cellStyle name="SAPBEXstdItem 2 4 2 2 2 2 2" xfId="3654"/>
    <cellStyle name="SAPBEXstdItem 2 4 2 2 2 2 2 2" xfId="3653"/>
    <cellStyle name="SAPBEXstdItem 2 4 2 2 2 2 3" xfId="3652"/>
    <cellStyle name="SAPBEXstdItem 2 4 2 2 2 3" xfId="3651"/>
    <cellStyle name="SAPBEXstdItem 2 4 2 2 2 3 2" xfId="3650"/>
    <cellStyle name="SAPBEXstdItem 2 4 2 2 2 4" xfId="3649"/>
    <cellStyle name="SAPBEXstdItem 2 4 2 2 3" xfId="3648"/>
    <cellStyle name="SAPBEXstdItem 2 4 2 2 3 2" xfId="3647"/>
    <cellStyle name="SAPBEXstdItem 2 4 2 3" xfId="3646"/>
    <cellStyle name="SAPBEXstdItem 2 4 2 3 2" xfId="3645"/>
    <cellStyle name="SAPBEXstdItem 2 4 2 3 2 2" xfId="3644"/>
    <cellStyle name="SAPBEXstdItem 2 4 2 3 2 2 2" xfId="3643"/>
    <cellStyle name="SAPBEXstdItem 2 4 2 3 2 2 2 2" xfId="3642"/>
    <cellStyle name="SAPBEXstdItem 2 4 2 3 2 2 3" xfId="3641"/>
    <cellStyle name="SAPBEXstdItem 2 4 2 3 2 3" xfId="3640"/>
    <cellStyle name="SAPBEXstdItem 2 4 2 3 2 3 2" xfId="3639"/>
    <cellStyle name="SAPBEXstdItem 2 4 2 3 2 4" xfId="3638"/>
    <cellStyle name="SAPBEXstdItem 2 4 2 4" xfId="3637"/>
    <cellStyle name="SAPBEXstdItem 2 4 2 4 2" xfId="3636"/>
    <cellStyle name="SAPBEXstdItem 2 4 2 4 2 2" xfId="3635"/>
    <cellStyle name="SAPBEXstdItem 2 4 2 4 2 2 2" xfId="3634"/>
    <cellStyle name="SAPBEXstdItem 2 4 2 4 2 2 2 2" xfId="3633"/>
    <cellStyle name="SAPBEXstdItem 2 4 2 4 2 2 3" xfId="3632"/>
    <cellStyle name="SAPBEXstdItem 2 4 2 4 2 3" xfId="3631"/>
    <cellStyle name="SAPBEXstdItem 2 4 2 4 2 3 2" xfId="3630"/>
    <cellStyle name="SAPBEXstdItem 2 4 2 4 2 4" xfId="3629"/>
    <cellStyle name="SAPBEXstdItem 2 4 2 4 3" xfId="3628"/>
    <cellStyle name="SAPBEXstdItem 2 4 2 4 3 2" xfId="3627"/>
    <cellStyle name="SAPBEXstdItem 2 4 2 4 4" xfId="3626"/>
    <cellStyle name="SAPBEXstdItem 2 4 2 5" xfId="3625"/>
    <cellStyle name="SAPBEXstdItem 2 4 2 5 2" xfId="3624"/>
    <cellStyle name="SAPBEXstdItem 2 4 2 5 2 2" xfId="3623"/>
    <cellStyle name="SAPBEXstdItem 2 4 2 5 2 2 2" xfId="3622"/>
    <cellStyle name="SAPBEXstdItem 2 4 2 5 2 2 2 2" xfId="3621"/>
    <cellStyle name="SAPBEXstdItem 2 4 2 5 2 2 3" xfId="3620"/>
    <cellStyle name="SAPBEXstdItem 2 4 2 5 2 3" xfId="3619"/>
    <cellStyle name="SAPBEXstdItem 2 4 2 5 2 3 2" xfId="3618"/>
    <cellStyle name="SAPBEXstdItem 2 4 2 5 2 4" xfId="3617"/>
    <cellStyle name="SAPBEXstdItem 2 4 2 5 3" xfId="3616"/>
    <cellStyle name="SAPBEXstdItem 2 4 2 5 3 2" xfId="3615"/>
    <cellStyle name="SAPBEXstdItem 2 4 2 5 3 2 2" xfId="3614"/>
    <cellStyle name="SAPBEXstdItem 2 4 2 5 3 3" xfId="3613"/>
    <cellStyle name="SAPBEXstdItem 2 4 2 5 4" xfId="3612"/>
    <cellStyle name="SAPBEXstdItem 2 4 2 5 4 2" xfId="3611"/>
    <cellStyle name="SAPBEXstdItem 2 4 2 5 5" xfId="3610"/>
    <cellStyle name="SAPBEXstdItem 2 4 2 6" xfId="3609"/>
    <cellStyle name="SAPBEXstdItem 2 4 2 6 2" xfId="3608"/>
    <cellStyle name="SAPBEXstdItem 2 4 2 6 2 2" xfId="3607"/>
    <cellStyle name="SAPBEXstdItem 2 4 2 6 2 2 2" xfId="3606"/>
    <cellStyle name="SAPBEXstdItem 2 4 2 6 2 2 2 2" xfId="3605"/>
    <cellStyle name="SAPBEXstdItem 2 4 2 6 2 2 3" xfId="3604"/>
    <cellStyle name="SAPBEXstdItem 2 4 2 6 2 3" xfId="3603"/>
    <cellStyle name="SAPBEXstdItem 2 4 2 6 2 3 2" xfId="3602"/>
    <cellStyle name="SAPBEXstdItem 2 4 2 6 2 4" xfId="3601"/>
    <cellStyle name="SAPBEXstdItem 2 4 2 6 3" xfId="3600"/>
    <cellStyle name="SAPBEXstdItem 2 4 2 6 3 2" xfId="3599"/>
    <cellStyle name="SAPBEXstdItem 2 4 2 6 4" xfId="3598"/>
    <cellStyle name="SAPBEXstdItem 2 4 2 7" xfId="3597"/>
    <cellStyle name="SAPBEXstdItem 2 4 2 7 2" xfId="3596"/>
    <cellStyle name="SAPBEXstdItem 2 4 2 7 2 2" xfId="3595"/>
    <cellStyle name="SAPBEXstdItem 2 4 2 7 2 2 2" xfId="3594"/>
    <cellStyle name="SAPBEXstdItem 2 4 2 7 2 2 2 2" xfId="3593"/>
    <cellStyle name="SAPBEXstdItem 2 4 2 7 2 2 3" xfId="3592"/>
    <cellStyle name="SAPBEXstdItem 2 4 2 7 2 3" xfId="3591"/>
    <cellStyle name="SAPBEXstdItem 2 4 2 7 2 3 2" xfId="3590"/>
    <cellStyle name="SAPBEXstdItem 2 4 2 7 2 4" xfId="3589"/>
    <cellStyle name="SAPBEXstdItem 2 4 2 7 3" xfId="3588"/>
    <cellStyle name="SAPBEXstdItem 2 4 2 7 3 2" xfId="3587"/>
    <cellStyle name="SAPBEXstdItem 2 4 2 7 3 2 2" xfId="3586"/>
    <cellStyle name="SAPBEXstdItem 2 4 2 7 3 3" xfId="3585"/>
    <cellStyle name="SAPBEXstdItem 2 4 2 7 4" xfId="3584"/>
    <cellStyle name="SAPBEXstdItem 2 4 2 7 4 2" xfId="3583"/>
    <cellStyle name="SAPBEXstdItem 2 4 2 7 5" xfId="3582"/>
    <cellStyle name="SAPBEXstdItem 2 4 3" xfId="3581"/>
    <cellStyle name="SAPBEXstdItem 2 4 3 2" xfId="3580"/>
    <cellStyle name="SAPBEXstdItem 2 4 3 2 2" xfId="3579"/>
    <cellStyle name="SAPBEXstdItem 2 4 3 2 2 2" xfId="3578"/>
    <cellStyle name="SAPBEXstdItem 2 4 3 2 2 2 2" xfId="3577"/>
    <cellStyle name="SAPBEXstdItem 2 4 3 2 2 3" xfId="3576"/>
    <cellStyle name="SAPBEXstdItem 2 4 3 2 3" xfId="3575"/>
    <cellStyle name="SAPBEXstdItem 2 4 3 2 3 2" xfId="3574"/>
    <cellStyle name="SAPBEXstdItem 2 4 3 2 4" xfId="3573"/>
    <cellStyle name="SAPBEXstdItem 2 4 3 3" xfId="3572"/>
    <cellStyle name="SAPBEXstdItem 2 4 3 3 2" xfId="3571"/>
    <cellStyle name="SAPBEXstdItem 2 4 4" xfId="3570"/>
    <cellStyle name="SAPBEXstdItem 2 4 4 2" xfId="3569"/>
    <cellStyle name="SAPBEXstdItem 2 4 4 2 2" xfId="3568"/>
    <cellStyle name="SAPBEXstdItem 2 4 4 2 2 2" xfId="3567"/>
    <cellStyle name="SAPBEXstdItem 2 4 4 2 2 2 2" xfId="3566"/>
    <cellStyle name="SAPBEXstdItem 2 4 4 2 2 3" xfId="3565"/>
    <cellStyle name="SAPBEXstdItem 2 4 4 2 3" xfId="3564"/>
    <cellStyle name="SAPBEXstdItem 2 4 4 2 3 2" xfId="3563"/>
    <cellStyle name="SAPBEXstdItem 2 4 4 2 4" xfId="3562"/>
    <cellStyle name="SAPBEXstdItem 2 4 5" xfId="3561"/>
    <cellStyle name="SAPBEXstdItem 2 4 5 2" xfId="3560"/>
    <cellStyle name="SAPBEXstdItem 2 4 5 2 2" xfId="3559"/>
    <cellStyle name="SAPBEXstdItem 2 4 5 2 2 2" xfId="3558"/>
    <cellStyle name="SAPBEXstdItem 2 4 5 2 2 2 2" xfId="3557"/>
    <cellStyle name="SAPBEXstdItem 2 4 5 2 2 3" xfId="3556"/>
    <cellStyle name="SAPBEXstdItem 2 4 5 2 3" xfId="3555"/>
    <cellStyle name="SAPBEXstdItem 2 4 5 2 3 2" xfId="3554"/>
    <cellStyle name="SAPBEXstdItem 2 4 5 2 4" xfId="3553"/>
    <cellStyle name="SAPBEXstdItem 2 4 5 3" xfId="3552"/>
    <cellStyle name="SAPBEXstdItem 2 4 5 3 2" xfId="3551"/>
    <cellStyle name="SAPBEXstdItem 2 4 5 4" xfId="3550"/>
    <cellStyle name="SAPBEXstdItem 2 4 6" xfId="3549"/>
    <cellStyle name="SAPBEXstdItem 2 4 6 2" xfId="3548"/>
    <cellStyle name="SAPBEXstdItem 2 4 6 2 2" xfId="3547"/>
    <cellStyle name="SAPBEXstdItem 2 4 6 2 2 2" xfId="3546"/>
    <cellStyle name="SAPBEXstdItem 2 4 6 2 2 2 2" xfId="3545"/>
    <cellStyle name="SAPBEXstdItem 2 4 6 2 2 3" xfId="3544"/>
    <cellStyle name="SAPBEXstdItem 2 4 6 2 3" xfId="3543"/>
    <cellStyle name="SAPBEXstdItem 2 4 6 2 3 2" xfId="3542"/>
    <cellStyle name="SAPBEXstdItem 2 4 6 2 4" xfId="3541"/>
    <cellStyle name="SAPBEXstdItem 2 4 6 3" xfId="3540"/>
    <cellStyle name="SAPBEXstdItem 2 4 6 3 2" xfId="3539"/>
    <cellStyle name="SAPBEXstdItem 2 4 6 3 2 2" xfId="3538"/>
    <cellStyle name="SAPBEXstdItem 2 4 6 3 3" xfId="3537"/>
    <cellStyle name="SAPBEXstdItem 2 4 6 4" xfId="3536"/>
    <cellStyle name="SAPBEXstdItem 2 4 6 4 2" xfId="3535"/>
    <cellStyle name="SAPBEXstdItem 2 4 6 5" xfId="3534"/>
    <cellStyle name="SAPBEXstdItem 2 4 7" xfId="3533"/>
    <cellStyle name="SAPBEXstdItem 2 4 7 2" xfId="3532"/>
    <cellStyle name="SAPBEXstdItem 2 4 7 2 2" xfId="3531"/>
    <cellStyle name="SAPBEXstdItem 2 4 7 2 2 2" xfId="3530"/>
    <cellStyle name="SAPBEXstdItem 2 4 7 2 2 2 2" xfId="3529"/>
    <cellStyle name="SAPBEXstdItem 2 4 7 2 2 3" xfId="3528"/>
    <cellStyle name="SAPBEXstdItem 2 4 7 2 3" xfId="3527"/>
    <cellStyle name="SAPBEXstdItem 2 4 7 2 3 2" xfId="3526"/>
    <cellStyle name="SAPBEXstdItem 2 4 7 2 4" xfId="3525"/>
    <cellStyle name="SAPBEXstdItem 2 4 7 3" xfId="3524"/>
    <cellStyle name="SAPBEXstdItem 2 4 7 3 2" xfId="3523"/>
    <cellStyle name="SAPBEXstdItem 2 4 7 4" xfId="3522"/>
    <cellStyle name="SAPBEXstdItem 2 4 8" xfId="3521"/>
    <cellStyle name="SAPBEXstdItem 2 4 8 2" xfId="3520"/>
    <cellStyle name="SAPBEXstdItem 2 4 8 2 2" xfId="3519"/>
    <cellStyle name="SAPBEXstdItem 2 4 8 2 2 2" xfId="3518"/>
    <cellStyle name="SAPBEXstdItem 2 4 8 2 2 2 2" xfId="3517"/>
    <cellStyle name="SAPBEXstdItem 2 4 8 2 2 3" xfId="3516"/>
    <cellStyle name="SAPBEXstdItem 2 4 8 2 3" xfId="3515"/>
    <cellStyle name="SAPBEXstdItem 2 4 8 2 3 2" xfId="3514"/>
    <cellStyle name="SAPBEXstdItem 2 4 8 2 4" xfId="3513"/>
    <cellStyle name="SAPBEXstdItem 2 4 8 3" xfId="3512"/>
    <cellStyle name="SAPBEXstdItem 2 4 8 3 2" xfId="3511"/>
    <cellStyle name="SAPBEXstdItem 2 4 8 3 2 2" xfId="3510"/>
    <cellStyle name="SAPBEXstdItem 2 4 8 3 3" xfId="3509"/>
    <cellStyle name="SAPBEXstdItem 2 4 8 4" xfId="3508"/>
    <cellStyle name="SAPBEXstdItem 2 4 8 4 2" xfId="3507"/>
    <cellStyle name="SAPBEXstdItem 2 4 8 5" xfId="3506"/>
    <cellStyle name="SAPBEXstdItem 2 5" xfId="3505"/>
    <cellStyle name="SAPBEXstdItem 2 5 2" xfId="3504"/>
    <cellStyle name="SAPBEXstdItem 2 5 2 2" xfId="3503"/>
    <cellStyle name="SAPBEXstdItem 2 5 2 2 2" xfId="3502"/>
    <cellStyle name="SAPBEXstdItem 2 5 2 2 2 2" xfId="3501"/>
    <cellStyle name="SAPBEXstdItem 2 5 2 2 2 2 2" xfId="3500"/>
    <cellStyle name="SAPBEXstdItem 2 5 2 2 2 3" xfId="3499"/>
    <cellStyle name="SAPBEXstdItem 2 5 2 2 3" xfId="3498"/>
    <cellStyle name="SAPBEXstdItem 2 5 2 2 3 2" xfId="3497"/>
    <cellStyle name="SAPBEXstdItem 2 5 2 2 4" xfId="3496"/>
    <cellStyle name="SAPBEXstdItem 2 5 2 3" xfId="3495"/>
    <cellStyle name="SAPBEXstdItem 2 5 2 3 2" xfId="3494"/>
    <cellStyle name="SAPBEXstdItem 2 5 2 4" xfId="3493"/>
    <cellStyle name="SAPBEXstdItem 2 5 3" xfId="3492"/>
    <cellStyle name="SAPBEXstdItem 2 5 3 2" xfId="3491"/>
    <cellStyle name="SAPBEXstdItem 2 5 3 2 2" xfId="3490"/>
    <cellStyle name="SAPBEXstdItem 2 5 3 2 2 2" xfId="3489"/>
    <cellStyle name="SAPBEXstdItem 2 5 3 2 2 2 2" xfId="3488"/>
    <cellStyle name="SAPBEXstdItem 2 5 3 2 2 3" xfId="3487"/>
    <cellStyle name="SAPBEXstdItem 2 5 3 2 3" xfId="3486"/>
    <cellStyle name="SAPBEXstdItem 2 5 3 2 3 2" xfId="3485"/>
    <cellStyle name="SAPBEXstdItem 2 5 3 2 4" xfId="3484"/>
    <cellStyle name="SAPBEXstdItem 2 5 3 3" xfId="3483"/>
    <cellStyle name="SAPBEXstdItem 2 5 3 3 2" xfId="3482"/>
    <cellStyle name="SAPBEXstdItem 2 5 3 3 2 2" xfId="3481"/>
    <cellStyle name="SAPBEXstdItem 2 5 3 3 3" xfId="3480"/>
    <cellStyle name="SAPBEXstdItem 2 5 3 4" xfId="3479"/>
    <cellStyle name="SAPBEXstdItem 2 5 3 4 2" xfId="3478"/>
    <cellStyle name="SAPBEXstdItem 2 5 3 5" xfId="3477"/>
    <cellStyle name="SAPBEXstdItem 2 5 4" xfId="3476"/>
    <cellStyle name="SAPBEXstdItem 2 5 4 2" xfId="3475"/>
    <cellStyle name="SAPBEXstdItem 2 5 4 2 2" xfId="3474"/>
    <cellStyle name="SAPBEXstdItem 2 5 4 2 2 2" xfId="3473"/>
    <cellStyle name="SAPBEXstdItem 2 5 4 2 2 2 2" xfId="3472"/>
    <cellStyle name="SAPBEXstdItem 2 5 4 2 2 3" xfId="3471"/>
    <cellStyle name="SAPBEXstdItem 2 5 4 2 3" xfId="3470"/>
    <cellStyle name="SAPBEXstdItem 2 5 4 2 3 2" xfId="3469"/>
    <cellStyle name="SAPBEXstdItem 2 5 4 2 4" xfId="3468"/>
    <cellStyle name="SAPBEXstdItem 2 5 4 3" xfId="3467"/>
    <cellStyle name="SAPBEXstdItem 2 5 4 3 2" xfId="3466"/>
    <cellStyle name="SAPBEXstdItem 2 5 4 4" xfId="3465"/>
    <cellStyle name="SAPBEXstdItem 2 5 5" xfId="3464"/>
    <cellStyle name="SAPBEXstdItem 2 5 5 2" xfId="3463"/>
    <cellStyle name="SAPBEXstdItem 2 5 5 2 2" xfId="3462"/>
    <cellStyle name="SAPBEXstdItem 2 5 5 2 2 2" xfId="3461"/>
    <cellStyle name="SAPBEXstdItem 2 5 5 2 2 2 2" xfId="3460"/>
    <cellStyle name="SAPBEXstdItem 2 5 5 2 2 3" xfId="3459"/>
    <cellStyle name="SAPBEXstdItem 2 5 5 2 3" xfId="3458"/>
    <cellStyle name="SAPBEXstdItem 2 5 5 2 3 2" xfId="3457"/>
    <cellStyle name="SAPBEXstdItem 2 5 5 2 4" xfId="3456"/>
    <cellStyle name="SAPBEXstdItem 2 5 5 3" xfId="3455"/>
    <cellStyle name="SAPBEXstdItem 2 5 5 3 2" xfId="3454"/>
    <cellStyle name="SAPBEXstdItem 2 5 5 3 2 2" xfId="3453"/>
    <cellStyle name="SAPBEXstdItem 2 5 5 3 3" xfId="3452"/>
    <cellStyle name="SAPBEXstdItem 2 5 5 4" xfId="3451"/>
    <cellStyle name="SAPBEXstdItem 2 5 5 4 2" xfId="3450"/>
    <cellStyle name="SAPBEXstdItem 2 5 5 5" xfId="3449"/>
    <cellStyle name="SAPBEXstdItem 2 5 6" xfId="3448"/>
    <cellStyle name="SAPBEXstdItem 2 5 6 2" xfId="3447"/>
    <cellStyle name="SAPBEXstdItem 2 6" xfId="3446"/>
    <cellStyle name="SAPBEXstdItem 2 6 2" xfId="3445"/>
    <cellStyle name="SAPBEXstdItem 2 6 2 2" xfId="3444"/>
    <cellStyle name="SAPBEXstdItem 2 6 2 2 2" xfId="3443"/>
    <cellStyle name="SAPBEXstdItem 2 6 2 2 2 2" xfId="3442"/>
    <cellStyle name="SAPBEXstdItem 2 6 2 2 3" xfId="3441"/>
    <cellStyle name="SAPBEXstdItem 2 6 2 3" xfId="3440"/>
    <cellStyle name="SAPBEXstdItem 2 6 2 3 2" xfId="3439"/>
    <cellStyle name="SAPBEXstdItem 2 6 2 4" xfId="3438"/>
    <cellStyle name="SAPBEXstdItem 2 7" xfId="3437"/>
    <cellStyle name="SAPBEXstdItem 2 7 2" xfId="3436"/>
    <cellStyle name="SAPBEXstdItem 2 7 2 2" xfId="3435"/>
    <cellStyle name="SAPBEXstdItem 2 7 2 2 2" xfId="3434"/>
    <cellStyle name="SAPBEXstdItem 2 7 2 2 2 2" xfId="3433"/>
    <cellStyle name="SAPBEXstdItem 2 7 2 2 3" xfId="3432"/>
    <cellStyle name="SAPBEXstdItem 2 7 2 3" xfId="3431"/>
    <cellStyle name="SAPBEXstdItem 2 7 2 3 2" xfId="3430"/>
    <cellStyle name="SAPBEXstdItem 2 7 2 4" xfId="3429"/>
    <cellStyle name="SAPBEXstdItem 2 7 3" xfId="3428"/>
    <cellStyle name="SAPBEXstdItem 2 7 3 2" xfId="3427"/>
    <cellStyle name="SAPBEXstdItem 2 7 3 2 2" xfId="3426"/>
    <cellStyle name="SAPBEXstdItem 2 7 3 3" xfId="3425"/>
    <cellStyle name="SAPBEXstdItem 2 7 4" xfId="3424"/>
    <cellStyle name="SAPBEXstdItem 2 7 4 2" xfId="3423"/>
    <cellStyle name="SAPBEXstdItem 2 7 5" xfId="3422"/>
    <cellStyle name="SAPBEXstdItem 3" xfId="3421"/>
    <cellStyle name="SAPBEXstdItem 3 2" xfId="3420"/>
    <cellStyle name="SAPBEXstdItem 3 2 2" xfId="3419"/>
    <cellStyle name="SAPBEXstdItem 3 2 2 2" xfId="3418"/>
    <cellStyle name="SAPBEXstdItem 3 2 2 2 2" xfId="3417"/>
    <cellStyle name="SAPBEXstdItem 3 2 2 2 2 2" xfId="3416"/>
    <cellStyle name="SAPBEXstdItem 3 2 2 2 2 2 2" xfId="3415"/>
    <cellStyle name="SAPBEXstdItem 3 2 2 2 2 2 2 2" xfId="3414"/>
    <cellStyle name="SAPBEXstdItem 3 2 2 2 2 2 3" xfId="3413"/>
    <cellStyle name="SAPBEXstdItem 3 2 2 2 2 3" xfId="3412"/>
    <cellStyle name="SAPBEXstdItem 3 2 2 2 2 3 2" xfId="3411"/>
    <cellStyle name="SAPBEXstdItem 3 2 2 2 2 4" xfId="3410"/>
    <cellStyle name="SAPBEXstdItem 3 2 2 2 3" xfId="3409"/>
    <cellStyle name="SAPBEXstdItem 3 2 2 2 3 2" xfId="3408"/>
    <cellStyle name="SAPBEXstdItem 3 2 2 3" xfId="3407"/>
    <cellStyle name="SAPBEXstdItem 3 2 2 3 2" xfId="3406"/>
    <cellStyle name="SAPBEXstdItem 3 2 2 3 2 2" xfId="3405"/>
    <cellStyle name="SAPBEXstdItem 3 2 2 3 2 2 2" xfId="3404"/>
    <cellStyle name="SAPBEXstdItem 3 2 2 3 2 2 2 2" xfId="3403"/>
    <cellStyle name="SAPBEXstdItem 3 2 2 3 2 2 3" xfId="3402"/>
    <cellStyle name="SAPBEXstdItem 3 2 2 3 2 3" xfId="3401"/>
    <cellStyle name="SAPBEXstdItem 3 2 2 3 2 3 2" xfId="3400"/>
    <cellStyle name="SAPBEXstdItem 3 2 2 3 2 4" xfId="3399"/>
    <cellStyle name="SAPBEXstdItem 3 2 2 4" xfId="3398"/>
    <cellStyle name="SAPBEXstdItem 3 2 2 4 2" xfId="3397"/>
    <cellStyle name="SAPBEXstdItem 3 2 2 4 2 2" xfId="3396"/>
    <cellStyle name="SAPBEXstdItem 3 2 2 4 2 2 2" xfId="3395"/>
    <cellStyle name="SAPBEXstdItem 3 2 2 4 2 2 2 2" xfId="3394"/>
    <cellStyle name="SAPBEXstdItem 3 2 2 4 2 2 3" xfId="3393"/>
    <cellStyle name="SAPBEXstdItem 3 2 2 4 2 3" xfId="3392"/>
    <cellStyle name="SAPBEXstdItem 3 2 2 4 2 3 2" xfId="3391"/>
    <cellStyle name="SAPBEXstdItem 3 2 2 4 2 4" xfId="3390"/>
    <cellStyle name="SAPBEXstdItem 3 2 2 4 3" xfId="3389"/>
    <cellStyle name="SAPBEXstdItem 3 2 2 4 3 2" xfId="3388"/>
    <cellStyle name="SAPBEXstdItem 3 2 2 4 4" xfId="3387"/>
    <cellStyle name="SAPBEXstdItem 3 2 2 5" xfId="3386"/>
    <cellStyle name="SAPBEXstdItem 3 2 2 5 2" xfId="3385"/>
    <cellStyle name="SAPBEXstdItem 3 2 2 5 2 2" xfId="3384"/>
    <cellStyle name="SAPBEXstdItem 3 2 2 5 2 2 2" xfId="3383"/>
    <cellStyle name="SAPBEXstdItem 3 2 2 5 2 2 2 2" xfId="3382"/>
    <cellStyle name="SAPBEXstdItem 3 2 2 5 2 2 3" xfId="3381"/>
    <cellStyle name="SAPBEXstdItem 3 2 2 5 2 3" xfId="3380"/>
    <cellStyle name="SAPBEXstdItem 3 2 2 5 2 3 2" xfId="3379"/>
    <cellStyle name="SAPBEXstdItem 3 2 2 5 2 4" xfId="3378"/>
    <cellStyle name="SAPBEXstdItem 3 2 2 5 3" xfId="3377"/>
    <cellStyle name="SAPBEXstdItem 3 2 2 5 3 2" xfId="3376"/>
    <cellStyle name="SAPBEXstdItem 3 2 2 5 3 2 2" xfId="3375"/>
    <cellStyle name="SAPBEXstdItem 3 2 2 5 3 3" xfId="3374"/>
    <cellStyle name="SAPBEXstdItem 3 2 2 5 4" xfId="3373"/>
    <cellStyle name="SAPBEXstdItem 3 2 2 5 4 2" xfId="3372"/>
    <cellStyle name="SAPBEXstdItem 3 2 2 5 5" xfId="3371"/>
    <cellStyle name="SAPBEXstdItem 3 2 2 6" xfId="3370"/>
    <cellStyle name="SAPBEXstdItem 3 2 2 6 2" xfId="3369"/>
    <cellStyle name="SAPBEXstdItem 3 2 2 6 2 2" xfId="3368"/>
    <cellStyle name="SAPBEXstdItem 3 2 2 6 2 2 2" xfId="3367"/>
    <cellStyle name="SAPBEXstdItem 3 2 2 6 2 2 2 2" xfId="3366"/>
    <cellStyle name="SAPBEXstdItem 3 2 2 6 2 2 3" xfId="3365"/>
    <cellStyle name="SAPBEXstdItem 3 2 2 6 2 3" xfId="3364"/>
    <cellStyle name="SAPBEXstdItem 3 2 2 6 2 3 2" xfId="3363"/>
    <cellStyle name="SAPBEXstdItem 3 2 2 6 2 4" xfId="3362"/>
    <cellStyle name="SAPBEXstdItem 3 2 2 6 3" xfId="3361"/>
    <cellStyle name="SAPBEXstdItem 3 2 2 6 3 2" xfId="3360"/>
    <cellStyle name="SAPBEXstdItem 3 2 2 6 4" xfId="3359"/>
    <cellStyle name="SAPBEXstdItem 3 2 2 7" xfId="3358"/>
    <cellStyle name="SAPBEXstdItem 3 2 2 7 2" xfId="3357"/>
    <cellStyle name="SAPBEXstdItem 3 2 2 7 2 2" xfId="3356"/>
    <cellStyle name="SAPBEXstdItem 3 2 2 7 2 2 2" xfId="3355"/>
    <cellStyle name="SAPBEXstdItem 3 2 2 7 2 2 2 2" xfId="3354"/>
    <cellStyle name="SAPBEXstdItem 3 2 2 7 2 2 3" xfId="3353"/>
    <cellStyle name="SAPBEXstdItem 3 2 2 7 2 3" xfId="3352"/>
    <cellStyle name="SAPBEXstdItem 3 2 2 7 2 3 2" xfId="3351"/>
    <cellStyle name="SAPBEXstdItem 3 2 2 7 2 4" xfId="3350"/>
    <cellStyle name="SAPBEXstdItem 3 2 2 7 3" xfId="3349"/>
    <cellStyle name="SAPBEXstdItem 3 2 2 7 3 2" xfId="3348"/>
    <cellStyle name="SAPBEXstdItem 3 2 2 7 3 2 2" xfId="3347"/>
    <cellStyle name="SAPBEXstdItem 3 2 2 7 3 3" xfId="3346"/>
    <cellStyle name="SAPBEXstdItem 3 2 2 7 4" xfId="3345"/>
    <cellStyle name="SAPBEXstdItem 3 2 2 7 4 2" xfId="3344"/>
    <cellStyle name="SAPBEXstdItem 3 2 2 7 5" xfId="3343"/>
    <cellStyle name="SAPBEXstdItem 3 2 3" xfId="3342"/>
    <cellStyle name="SAPBEXstdItem 3 2 3 2" xfId="3341"/>
    <cellStyle name="SAPBEXstdItem 3 2 3 2 2" xfId="3340"/>
    <cellStyle name="SAPBEXstdItem 3 2 3 2 2 2" xfId="3339"/>
    <cellStyle name="SAPBEXstdItem 3 2 3 2 2 2 2" xfId="3338"/>
    <cellStyle name="SAPBEXstdItem 3 2 3 2 2 3" xfId="3337"/>
    <cellStyle name="SAPBEXstdItem 3 2 3 2 3" xfId="3336"/>
    <cellStyle name="SAPBEXstdItem 3 2 3 2 3 2" xfId="3335"/>
    <cellStyle name="SAPBEXstdItem 3 2 3 2 4" xfId="3334"/>
    <cellStyle name="SAPBEXstdItem 3 2 3 3" xfId="3333"/>
    <cellStyle name="SAPBEXstdItem 3 2 3 3 2" xfId="3332"/>
    <cellStyle name="SAPBEXstdItem 3 2 4" xfId="3331"/>
    <cellStyle name="SAPBEXstdItem 3 2 4 2" xfId="3330"/>
    <cellStyle name="SAPBEXstdItem 3 2 4 2 2" xfId="3329"/>
    <cellStyle name="SAPBEXstdItem 3 2 4 2 2 2" xfId="3328"/>
    <cellStyle name="SAPBEXstdItem 3 2 4 2 2 2 2" xfId="3327"/>
    <cellStyle name="SAPBEXstdItem 3 2 4 2 2 3" xfId="3326"/>
    <cellStyle name="SAPBEXstdItem 3 2 4 2 3" xfId="3325"/>
    <cellStyle name="SAPBEXstdItem 3 2 4 2 3 2" xfId="3324"/>
    <cellStyle name="SAPBEXstdItem 3 2 4 2 4" xfId="3323"/>
    <cellStyle name="SAPBEXstdItem 3 2 5" xfId="3322"/>
    <cellStyle name="SAPBEXstdItem 3 2 5 2" xfId="3321"/>
    <cellStyle name="SAPBEXstdItem 3 2 5 2 2" xfId="3320"/>
    <cellStyle name="SAPBEXstdItem 3 2 5 2 2 2" xfId="3319"/>
    <cellStyle name="SAPBEXstdItem 3 2 5 2 2 2 2" xfId="3318"/>
    <cellStyle name="SAPBEXstdItem 3 2 5 2 2 3" xfId="3317"/>
    <cellStyle name="SAPBEXstdItem 3 2 5 2 3" xfId="3316"/>
    <cellStyle name="SAPBEXstdItem 3 2 5 2 3 2" xfId="3315"/>
    <cellStyle name="SAPBEXstdItem 3 2 5 2 4" xfId="3314"/>
    <cellStyle name="SAPBEXstdItem 3 2 5 3" xfId="3313"/>
    <cellStyle name="SAPBEXstdItem 3 2 5 3 2" xfId="3312"/>
    <cellStyle name="SAPBEXstdItem 3 2 5 4" xfId="3311"/>
    <cellStyle name="SAPBEXstdItem 3 2 6" xfId="3310"/>
    <cellStyle name="SAPBEXstdItem 3 2 6 2" xfId="3309"/>
    <cellStyle name="SAPBEXstdItem 3 2 6 2 2" xfId="3308"/>
    <cellStyle name="SAPBEXstdItem 3 2 6 2 2 2" xfId="3307"/>
    <cellStyle name="SAPBEXstdItem 3 2 6 2 2 2 2" xfId="3306"/>
    <cellStyle name="SAPBEXstdItem 3 2 6 2 2 3" xfId="3305"/>
    <cellStyle name="SAPBEXstdItem 3 2 6 2 3" xfId="3304"/>
    <cellStyle name="SAPBEXstdItem 3 2 6 2 3 2" xfId="3303"/>
    <cellStyle name="SAPBEXstdItem 3 2 6 2 4" xfId="3302"/>
    <cellStyle name="SAPBEXstdItem 3 2 6 3" xfId="3301"/>
    <cellStyle name="SAPBEXstdItem 3 2 6 3 2" xfId="3300"/>
    <cellStyle name="SAPBEXstdItem 3 2 6 3 2 2" xfId="3299"/>
    <cellStyle name="SAPBEXstdItem 3 2 6 3 3" xfId="3298"/>
    <cellStyle name="SAPBEXstdItem 3 2 6 4" xfId="3297"/>
    <cellStyle name="SAPBEXstdItem 3 2 6 4 2" xfId="3296"/>
    <cellStyle name="SAPBEXstdItem 3 2 6 5" xfId="3295"/>
    <cellStyle name="SAPBEXstdItem 3 2 7" xfId="3294"/>
    <cellStyle name="SAPBEXstdItem 3 2 7 2" xfId="3293"/>
    <cellStyle name="SAPBEXstdItem 3 2 7 2 2" xfId="3292"/>
    <cellStyle name="SAPBEXstdItem 3 2 7 2 2 2" xfId="3291"/>
    <cellStyle name="SAPBEXstdItem 3 2 7 2 2 2 2" xfId="3290"/>
    <cellStyle name="SAPBEXstdItem 3 2 7 2 2 3" xfId="3289"/>
    <cellStyle name="SAPBEXstdItem 3 2 7 2 3" xfId="3288"/>
    <cellStyle name="SAPBEXstdItem 3 2 7 2 3 2" xfId="3287"/>
    <cellStyle name="SAPBEXstdItem 3 2 7 2 4" xfId="3286"/>
    <cellStyle name="SAPBEXstdItem 3 2 7 3" xfId="3285"/>
    <cellStyle name="SAPBEXstdItem 3 2 7 3 2" xfId="3284"/>
    <cellStyle name="SAPBEXstdItem 3 2 7 4" xfId="3283"/>
    <cellStyle name="SAPBEXstdItem 3 2 8" xfId="3282"/>
    <cellStyle name="SAPBEXstdItem 3 2 8 2" xfId="3281"/>
    <cellStyle name="SAPBEXstdItem 3 2 8 2 2" xfId="3280"/>
    <cellStyle name="SAPBEXstdItem 3 2 8 2 2 2" xfId="3279"/>
    <cellStyle name="SAPBEXstdItem 3 2 8 2 2 2 2" xfId="3278"/>
    <cellStyle name="SAPBEXstdItem 3 2 8 2 2 3" xfId="3277"/>
    <cellStyle name="SAPBEXstdItem 3 2 8 2 3" xfId="3276"/>
    <cellStyle name="SAPBEXstdItem 3 2 8 2 3 2" xfId="3275"/>
    <cellStyle name="SAPBEXstdItem 3 2 8 2 4" xfId="3274"/>
    <cellStyle name="SAPBEXstdItem 3 2 8 3" xfId="3273"/>
    <cellStyle name="SAPBEXstdItem 3 2 8 3 2" xfId="3272"/>
    <cellStyle name="SAPBEXstdItem 3 2 8 3 2 2" xfId="3271"/>
    <cellStyle name="SAPBEXstdItem 3 2 8 3 3" xfId="3270"/>
    <cellStyle name="SAPBEXstdItem 3 2 8 4" xfId="3269"/>
    <cellStyle name="SAPBEXstdItem 3 2 8 4 2" xfId="3268"/>
    <cellStyle name="SAPBEXstdItem 3 2 8 5" xfId="3267"/>
    <cellStyle name="SAPBEXstdItem 3 3" xfId="3266"/>
    <cellStyle name="SAPBEXstdItem 3 3 2" xfId="3265"/>
    <cellStyle name="SAPBEXstdItem 3 3 2 2" xfId="3264"/>
    <cellStyle name="SAPBEXstdItem 3 3 2 2 2" xfId="3263"/>
    <cellStyle name="SAPBEXstdItem 3 3 2 2 2 2" xfId="3262"/>
    <cellStyle name="SAPBEXstdItem 3 3 2 2 2 2 2" xfId="3261"/>
    <cellStyle name="SAPBEXstdItem 3 3 2 2 2 3" xfId="3260"/>
    <cellStyle name="SAPBEXstdItem 3 3 2 2 3" xfId="3259"/>
    <cellStyle name="SAPBEXstdItem 3 3 2 2 3 2" xfId="3258"/>
    <cellStyle name="SAPBEXstdItem 3 3 2 2 4" xfId="3257"/>
    <cellStyle name="SAPBEXstdItem 3 3 2 3" xfId="3256"/>
    <cellStyle name="SAPBEXstdItem 3 3 2 3 2" xfId="3255"/>
    <cellStyle name="SAPBEXstdItem 3 3 3" xfId="3254"/>
    <cellStyle name="SAPBEXstdItem 3 3 3 2" xfId="3253"/>
    <cellStyle name="SAPBEXstdItem 3 3 3 2 2" xfId="3252"/>
    <cellStyle name="SAPBEXstdItem 3 3 3 2 2 2" xfId="3251"/>
    <cellStyle name="SAPBEXstdItem 3 3 3 2 2 2 2" xfId="3250"/>
    <cellStyle name="SAPBEXstdItem 3 3 3 2 2 3" xfId="3249"/>
    <cellStyle name="SAPBEXstdItem 3 3 3 2 3" xfId="3248"/>
    <cellStyle name="SAPBEXstdItem 3 3 3 2 3 2" xfId="3247"/>
    <cellStyle name="SAPBEXstdItem 3 3 3 2 4" xfId="3246"/>
    <cellStyle name="SAPBEXstdItem 3 3 4" xfId="3245"/>
    <cellStyle name="SAPBEXstdItem 3 3 4 2" xfId="3244"/>
    <cellStyle name="SAPBEXstdItem 3 3 4 2 2" xfId="3243"/>
    <cellStyle name="SAPBEXstdItem 3 3 4 2 2 2" xfId="3242"/>
    <cellStyle name="SAPBEXstdItem 3 3 4 2 2 2 2" xfId="3241"/>
    <cellStyle name="SAPBEXstdItem 3 3 4 2 2 3" xfId="3240"/>
    <cellStyle name="SAPBEXstdItem 3 3 4 2 3" xfId="3239"/>
    <cellStyle name="SAPBEXstdItem 3 3 4 2 3 2" xfId="3238"/>
    <cellStyle name="SAPBEXstdItem 3 3 4 2 4" xfId="3237"/>
    <cellStyle name="SAPBEXstdItem 3 3 4 3" xfId="3236"/>
    <cellStyle name="SAPBEXstdItem 3 3 4 3 2" xfId="3235"/>
    <cellStyle name="SAPBEXstdItem 3 3 4 4" xfId="3234"/>
    <cellStyle name="SAPBEXstdItem 3 3 5" xfId="3233"/>
    <cellStyle name="SAPBEXstdItem 3 3 5 2" xfId="3232"/>
    <cellStyle name="SAPBEXstdItem 3 3 5 2 2" xfId="3231"/>
    <cellStyle name="SAPBEXstdItem 3 3 5 2 2 2" xfId="3230"/>
    <cellStyle name="SAPBEXstdItem 3 3 5 2 2 2 2" xfId="3229"/>
    <cellStyle name="SAPBEXstdItem 3 3 5 2 2 3" xfId="3228"/>
    <cellStyle name="SAPBEXstdItem 3 3 5 2 3" xfId="3227"/>
    <cellStyle name="SAPBEXstdItem 3 3 5 2 3 2" xfId="3226"/>
    <cellStyle name="SAPBEXstdItem 3 3 5 2 4" xfId="3225"/>
    <cellStyle name="SAPBEXstdItem 3 3 5 3" xfId="3224"/>
    <cellStyle name="SAPBEXstdItem 3 3 5 3 2" xfId="3223"/>
    <cellStyle name="SAPBEXstdItem 3 3 5 3 2 2" xfId="3222"/>
    <cellStyle name="SAPBEXstdItem 3 3 5 3 3" xfId="3221"/>
    <cellStyle name="SAPBEXstdItem 3 3 5 4" xfId="3220"/>
    <cellStyle name="SAPBEXstdItem 3 3 5 4 2" xfId="3219"/>
    <cellStyle name="SAPBEXstdItem 3 3 5 5" xfId="3218"/>
    <cellStyle name="SAPBEXstdItem 3 3 6" xfId="3217"/>
    <cellStyle name="SAPBEXstdItem 3 3 6 2" xfId="3216"/>
    <cellStyle name="SAPBEXstdItem 3 3 6 2 2" xfId="3215"/>
    <cellStyle name="SAPBEXstdItem 3 3 6 2 2 2" xfId="3214"/>
    <cellStyle name="SAPBEXstdItem 3 3 6 2 2 2 2" xfId="3213"/>
    <cellStyle name="SAPBEXstdItem 3 3 6 2 2 3" xfId="3212"/>
    <cellStyle name="SAPBEXstdItem 3 3 6 2 3" xfId="3211"/>
    <cellStyle name="SAPBEXstdItem 3 3 6 2 3 2" xfId="3210"/>
    <cellStyle name="SAPBEXstdItem 3 3 6 2 4" xfId="3209"/>
    <cellStyle name="SAPBEXstdItem 3 3 6 3" xfId="3208"/>
    <cellStyle name="SAPBEXstdItem 3 3 6 3 2" xfId="3207"/>
    <cellStyle name="SAPBEXstdItem 3 3 6 4" xfId="3206"/>
    <cellStyle name="SAPBEXstdItem 3 3 7" xfId="3205"/>
    <cellStyle name="SAPBEXstdItem 3 3 7 2" xfId="3204"/>
    <cellStyle name="SAPBEXstdItem 3 3 7 2 2" xfId="3203"/>
    <cellStyle name="SAPBEXstdItem 3 3 7 2 2 2" xfId="3202"/>
    <cellStyle name="SAPBEXstdItem 3 3 7 2 2 2 2" xfId="3201"/>
    <cellStyle name="SAPBEXstdItem 3 3 7 2 2 3" xfId="3200"/>
    <cellStyle name="SAPBEXstdItem 3 3 7 2 3" xfId="3199"/>
    <cellStyle name="SAPBEXstdItem 3 3 7 2 3 2" xfId="3198"/>
    <cellStyle name="SAPBEXstdItem 3 3 7 2 4" xfId="3197"/>
    <cellStyle name="SAPBEXstdItem 3 3 7 3" xfId="3196"/>
    <cellStyle name="SAPBEXstdItem 3 3 7 3 2" xfId="3195"/>
    <cellStyle name="SAPBEXstdItem 3 3 7 3 2 2" xfId="3194"/>
    <cellStyle name="SAPBEXstdItem 3 3 7 3 3" xfId="3193"/>
    <cellStyle name="SAPBEXstdItem 3 3 7 4" xfId="3192"/>
    <cellStyle name="SAPBEXstdItem 3 3 7 4 2" xfId="3191"/>
    <cellStyle name="SAPBEXstdItem 3 3 7 5" xfId="3190"/>
    <cellStyle name="SAPBEXstdItem 3 4" xfId="3189"/>
    <cellStyle name="SAPBEXstdItem 3 4 2" xfId="3188"/>
    <cellStyle name="SAPBEXstdItem 3 4 2 2" xfId="3187"/>
    <cellStyle name="SAPBEXstdItem 3 4 2 2 2" xfId="3186"/>
    <cellStyle name="SAPBEXstdItem 3 4 2 2 2 2" xfId="3185"/>
    <cellStyle name="SAPBEXstdItem 3 4 2 2 3" xfId="3184"/>
    <cellStyle name="SAPBEXstdItem 3 4 2 3" xfId="3183"/>
    <cellStyle name="SAPBEXstdItem 3 4 2 3 2" xfId="3182"/>
    <cellStyle name="SAPBEXstdItem 3 4 2 4" xfId="3181"/>
    <cellStyle name="SAPBEXstdItem 3 4 3" xfId="3180"/>
    <cellStyle name="SAPBEXstdItem 3 4 3 2" xfId="3179"/>
    <cellStyle name="SAPBEXstdItem 3 5" xfId="3178"/>
    <cellStyle name="SAPBEXstdItem 3 5 2" xfId="3177"/>
    <cellStyle name="SAPBEXstdItem 3 5 2 2" xfId="3176"/>
    <cellStyle name="SAPBEXstdItem 3 5 2 2 2" xfId="3175"/>
    <cellStyle name="SAPBEXstdItem 3 5 2 2 2 2" xfId="3174"/>
    <cellStyle name="SAPBEXstdItem 3 5 2 2 3" xfId="3173"/>
    <cellStyle name="SAPBEXstdItem 3 5 2 3" xfId="3172"/>
    <cellStyle name="SAPBEXstdItem 3 5 2 3 2" xfId="3171"/>
    <cellStyle name="SAPBEXstdItem 3 5 2 4" xfId="3170"/>
    <cellStyle name="SAPBEXstdItem 3 6" xfId="3169"/>
    <cellStyle name="SAPBEXstdItem 3 6 2" xfId="3168"/>
    <cellStyle name="SAPBEXstdItem 3 6 2 2" xfId="3167"/>
    <cellStyle name="SAPBEXstdItem 3 6 2 2 2" xfId="3166"/>
    <cellStyle name="SAPBEXstdItem 3 6 2 2 2 2" xfId="3165"/>
    <cellStyle name="SAPBEXstdItem 3 6 2 2 3" xfId="3164"/>
    <cellStyle name="SAPBEXstdItem 3 6 2 3" xfId="3163"/>
    <cellStyle name="SAPBEXstdItem 3 6 2 3 2" xfId="3162"/>
    <cellStyle name="SAPBEXstdItem 3 6 2 4" xfId="3161"/>
    <cellStyle name="SAPBEXstdItem 3 6 3" xfId="3160"/>
    <cellStyle name="SAPBEXstdItem 3 6 3 2" xfId="3159"/>
    <cellStyle name="SAPBEXstdItem 3 6 4" xfId="3158"/>
    <cellStyle name="SAPBEXstdItem 3 7" xfId="3157"/>
    <cellStyle name="SAPBEXstdItem 3 7 2" xfId="3156"/>
    <cellStyle name="SAPBEXstdItem 3 7 2 2" xfId="3155"/>
    <cellStyle name="SAPBEXstdItem 3 7 2 2 2" xfId="3154"/>
    <cellStyle name="SAPBEXstdItem 3 7 2 2 2 2" xfId="3153"/>
    <cellStyle name="SAPBEXstdItem 3 7 2 2 3" xfId="3152"/>
    <cellStyle name="SAPBEXstdItem 3 7 2 3" xfId="3151"/>
    <cellStyle name="SAPBEXstdItem 3 7 2 3 2" xfId="3150"/>
    <cellStyle name="SAPBEXstdItem 3 7 2 4" xfId="3149"/>
    <cellStyle name="SAPBEXstdItem 3 7 3" xfId="3148"/>
    <cellStyle name="SAPBEXstdItem 3 7 3 2" xfId="3147"/>
    <cellStyle name="SAPBEXstdItem 3 7 3 2 2" xfId="3146"/>
    <cellStyle name="SAPBEXstdItem 3 7 3 3" xfId="3145"/>
    <cellStyle name="SAPBEXstdItem 3 7 4" xfId="3144"/>
    <cellStyle name="SAPBEXstdItem 3 7 4 2" xfId="3143"/>
    <cellStyle name="SAPBEXstdItem 3 7 5" xfId="3142"/>
    <cellStyle name="SAPBEXstdItem 3 8" xfId="3141"/>
    <cellStyle name="SAPBEXstdItem 3 8 2" xfId="3140"/>
    <cellStyle name="SAPBEXstdItem 3 8 2 2" xfId="3139"/>
    <cellStyle name="SAPBEXstdItem 3 8 2 2 2" xfId="3138"/>
    <cellStyle name="SAPBEXstdItem 3 8 2 2 2 2" xfId="3137"/>
    <cellStyle name="SAPBEXstdItem 3 8 2 2 3" xfId="3136"/>
    <cellStyle name="SAPBEXstdItem 3 8 2 3" xfId="3135"/>
    <cellStyle name="SAPBEXstdItem 3 8 2 3 2" xfId="3134"/>
    <cellStyle name="SAPBEXstdItem 3 8 2 4" xfId="3133"/>
    <cellStyle name="SAPBEXstdItem 3 8 3" xfId="3132"/>
    <cellStyle name="SAPBEXstdItem 3 8 3 2" xfId="3131"/>
    <cellStyle name="SAPBEXstdItem 3 8 4" xfId="3130"/>
    <cellStyle name="SAPBEXstdItem 3 9" xfId="3129"/>
    <cellStyle name="SAPBEXstdItem 3 9 2" xfId="3128"/>
    <cellStyle name="SAPBEXstdItem 3 9 2 2" xfId="3127"/>
    <cellStyle name="SAPBEXstdItem 3 9 2 2 2" xfId="3126"/>
    <cellStyle name="SAPBEXstdItem 3 9 2 2 2 2" xfId="3125"/>
    <cellStyle name="SAPBEXstdItem 3 9 2 2 3" xfId="3124"/>
    <cellStyle name="SAPBEXstdItem 3 9 2 3" xfId="3123"/>
    <cellStyle name="SAPBEXstdItem 3 9 2 3 2" xfId="3122"/>
    <cellStyle name="SAPBEXstdItem 3 9 2 4" xfId="3121"/>
    <cellStyle name="SAPBEXstdItem 3 9 3" xfId="3120"/>
    <cellStyle name="SAPBEXstdItem 3 9 3 2" xfId="3119"/>
    <cellStyle name="SAPBEXstdItem 3 9 3 2 2" xfId="3118"/>
    <cellStyle name="SAPBEXstdItem 3 9 3 3" xfId="3117"/>
    <cellStyle name="SAPBEXstdItem 3 9 4" xfId="3116"/>
    <cellStyle name="SAPBEXstdItem 3 9 4 2" xfId="3115"/>
    <cellStyle name="SAPBEXstdItem 3 9 5" xfId="3114"/>
    <cellStyle name="SAPBEXstdItem 4" xfId="3113"/>
    <cellStyle name="SAPBEXstdItem 4 2" xfId="3112"/>
    <cellStyle name="SAPBEXstdItem 4 2 2" xfId="3111"/>
    <cellStyle name="SAPBEXstdItem 4 2 2 2" xfId="3110"/>
    <cellStyle name="SAPBEXstdItem 4 2 2 2 2" xfId="3109"/>
    <cellStyle name="SAPBEXstdItem 4 2 2 2 2 2" xfId="3108"/>
    <cellStyle name="SAPBEXstdItem 4 2 2 2 2 2 2" xfId="3107"/>
    <cellStyle name="SAPBEXstdItem 4 2 2 2 2 3" xfId="3106"/>
    <cellStyle name="SAPBEXstdItem 4 2 2 2 3" xfId="3105"/>
    <cellStyle name="SAPBEXstdItem 4 2 2 2 3 2" xfId="3104"/>
    <cellStyle name="SAPBEXstdItem 4 2 2 2 4" xfId="3103"/>
    <cellStyle name="SAPBEXstdItem 4 2 2 3" xfId="3102"/>
    <cellStyle name="SAPBEXstdItem 4 2 2 3 2" xfId="3101"/>
    <cellStyle name="SAPBEXstdItem 4 2 3" xfId="3100"/>
    <cellStyle name="SAPBEXstdItem 4 2 3 2" xfId="3099"/>
    <cellStyle name="SAPBEXstdItem 4 2 3 2 2" xfId="3098"/>
    <cellStyle name="SAPBEXstdItem 4 2 3 2 2 2" xfId="3097"/>
    <cellStyle name="SAPBEXstdItem 4 2 3 2 2 2 2" xfId="3096"/>
    <cellStyle name="SAPBEXstdItem 4 2 3 2 2 3" xfId="3095"/>
    <cellStyle name="SAPBEXstdItem 4 2 3 2 3" xfId="3094"/>
    <cellStyle name="SAPBEXstdItem 4 2 3 2 3 2" xfId="3093"/>
    <cellStyle name="SAPBEXstdItem 4 2 3 2 4" xfId="3092"/>
    <cellStyle name="SAPBEXstdItem 4 2 4" xfId="3091"/>
    <cellStyle name="SAPBEXstdItem 4 2 4 2" xfId="3090"/>
    <cellStyle name="SAPBEXstdItem 4 2 4 2 2" xfId="3089"/>
    <cellStyle name="SAPBEXstdItem 4 2 4 2 2 2" xfId="3088"/>
    <cellStyle name="SAPBEXstdItem 4 2 4 2 2 2 2" xfId="3087"/>
    <cellStyle name="SAPBEXstdItem 4 2 4 2 2 3" xfId="3086"/>
    <cellStyle name="SAPBEXstdItem 4 2 4 2 3" xfId="3085"/>
    <cellStyle name="SAPBEXstdItem 4 2 4 2 3 2" xfId="3084"/>
    <cellStyle name="SAPBEXstdItem 4 2 4 2 4" xfId="3083"/>
    <cellStyle name="SAPBEXstdItem 4 2 4 3" xfId="3082"/>
    <cellStyle name="SAPBEXstdItem 4 2 4 3 2" xfId="3081"/>
    <cellStyle name="SAPBEXstdItem 4 2 4 4" xfId="3080"/>
    <cellStyle name="SAPBEXstdItem 4 2 5" xfId="3079"/>
    <cellStyle name="SAPBEXstdItem 4 2 5 2" xfId="3078"/>
    <cellStyle name="SAPBEXstdItem 4 2 5 2 2" xfId="3077"/>
    <cellStyle name="SAPBEXstdItem 4 2 5 2 2 2" xfId="3076"/>
    <cellStyle name="SAPBEXstdItem 4 2 5 2 2 2 2" xfId="3075"/>
    <cellStyle name="SAPBEXstdItem 4 2 5 2 2 3" xfId="3074"/>
    <cellStyle name="SAPBEXstdItem 4 2 5 2 3" xfId="3073"/>
    <cellStyle name="SAPBEXstdItem 4 2 5 2 3 2" xfId="3072"/>
    <cellStyle name="SAPBEXstdItem 4 2 5 2 4" xfId="3071"/>
    <cellStyle name="SAPBEXstdItem 4 2 5 3" xfId="3070"/>
    <cellStyle name="SAPBEXstdItem 4 2 5 3 2" xfId="3069"/>
    <cellStyle name="SAPBEXstdItem 4 2 5 3 2 2" xfId="3068"/>
    <cellStyle name="SAPBEXstdItem 4 2 5 3 3" xfId="3067"/>
    <cellStyle name="SAPBEXstdItem 4 2 5 4" xfId="3066"/>
    <cellStyle name="SAPBEXstdItem 4 2 5 4 2" xfId="3065"/>
    <cellStyle name="SAPBEXstdItem 4 2 5 5" xfId="3064"/>
    <cellStyle name="SAPBEXstdItem 4 2 6" xfId="3063"/>
    <cellStyle name="SAPBEXstdItem 4 2 6 2" xfId="3062"/>
    <cellStyle name="SAPBEXstdItem 4 2 6 2 2" xfId="3061"/>
    <cellStyle name="SAPBEXstdItem 4 2 6 2 2 2" xfId="3060"/>
    <cellStyle name="SAPBEXstdItem 4 2 6 2 2 2 2" xfId="3059"/>
    <cellStyle name="SAPBEXstdItem 4 2 6 2 2 3" xfId="3058"/>
    <cellStyle name="SAPBEXstdItem 4 2 6 2 3" xfId="3057"/>
    <cellStyle name="SAPBEXstdItem 4 2 6 2 3 2" xfId="3056"/>
    <cellStyle name="SAPBEXstdItem 4 2 6 2 4" xfId="3055"/>
    <cellStyle name="SAPBEXstdItem 4 2 6 3" xfId="3054"/>
    <cellStyle name="SAPBEXstdItem 4 2 6 3 2" xfId="3053"/>
    <cellStyle name="SAPBEXstdItem 4 2 6 4" xfId="3052"/>
    <cellStyle name="SAPBEXstdItem 4 2 7" xfId="3051"/>
    <cellStyle name="SAPBEXstdItem 4 2 7 2" xfId="3050"/>
    <cellStyle name="SAPBEXstdItem 4 2 7 2 2" xfId="3049"/>
    <cellStyle name="SAPBEXstdItem 4 2 7 2 2 2" xfId="3048"/>
    <cellStyle name="SAPBEXstdItem 4 2 7 2 2 2 2" xfId="3047"/>
    <cellStyle name="SAPBEXstdItem 4 2 7 2 2 3" xfId="3046"/>
    <cellStyle name="SAPBEXstdItem 4 2 7 2 3" xfId="3045"/>
    <cellStyle name="SAPBEXstdItem 4 2 7 2 3 2" xfId="3044"/>
    <cellStyle name="SAPBEXstdItem 4 2 7 2 4" xfId="3043"/>
    <cellStyle name="SAPBEXstdItem 4 2 7 3" xfId="3042"/>
    <cellStyle name="SAPBEXstdItem 4 2 7 3 2" xfId="3041"/>
    <cellStyle name="SAPBEXstdItem 4 2 7 3 2 2" xfId="3040"/>
    <cellStyle name="SAPBEXstdItem 4 2 7 3 3" xfId="3039"/>
    <cellStyle name="SAPBEXstdItem 4 2 7 4" xfId="3038"/>
    <cellStyle name="SAPBEXstdItem 4 2 7 4 2" xfId="3037"/>
    <cellStyle name="SAPBEXstdItem 4 2 7 5" xfId="3036"/>
    <cellStyle name="SAPBEXstdItem 4 3" xfId="3035"/>
    <cellStyle name="SAPBEXstdItem 4 3 2" xfId="3034"/>
    <cellStyle name="SAPBEXstdItem 4 3 2 2" xfId="3033"/>
    <cellStyle name="SAPBEXstdItem 4 3 2 2 2" xfId="3032"/>
    <cellStyle name="SAPBEXstdItem 4 3 2 2 2 2" xfId="3031"/>
    <cellStyle name="SAPBEXstdItem 4 3 2 2 3" xfId="3030"/>
    <cellStyle name="SAPBEXstdItem 4 3 2 3" xfId="3029"/>
    <cellStyle name="SAPBEXstdItem 4 3 2 3 2" xfId="3028"/>
    <cellStyle name="SAPBEXstdItem 4 3 2 4" xfId="3027"/>
    <cellStyle name="SAPBEXstdItem 4 3 3" xfId="3026"/>
    <cellStyle name="SAPBEXstdItem 4 3 3 2" xfId="3025"/>
    <cellStyle name="SAPBEXstdItem 4 4" xfId="3024"/>
    <cellStyle name="SAPBEXstdItem 4 4 2" xfId="3023"/>
    <cellStyle name="SAPBEXstdItem 4 4 2 2" xfId="3022"/>
    <cellStyle name="SAPBEXstdItem 4 4 2 2 2" xfId="3021"/>
    <cellStyle name="SAPBEXstdItem 4 4 2 2 2 2" xfId="3020"/>
    <cellStyle name="SAPBEXstdItem 4 4 2 2 3" xfId="3019"/>
    <cellStyle name="SAPBEXstdItem 4 4 2 3" xfId="3018"/>
    <cellStyle name="SAPBEXstdItem 4 4 2 3 2" xfId="3017"/>
    <cellStyle name="SAPBEXstdItem 4 4 2 4" xfId="3016"/>
    <cellStyle name="SAPBEXstdItem 4 5" xfId="3015"/>
    <cellStyle name="SAPBEXstdItem 4 5 2" xfId="3014"/>
    <cellStyle name="SAPBEXstdItem 4 5 2 2" xfId="3013"/>
    <cellStyle name="SAPBEXstdItem 4 5 2 2 2" xfId="3012"/>
    <cellStyle name="SAPBEXstdItem 4 5 2 2 2 2" xfId="3011"/>
    <cellStyle name="SAPBEXstdItem 4 5 2 2 3" xfId="3010"/>
    <cellStyle name="SAPBEXstdItem 4 5 2 3" xfId="3009"/>
    <cellStyle name="SAPBEXstdItem 4 5 2 3 2" xfId="3008"/>
    <cellStyle name="SAPBEXstdItem 4 5 2 4" xfId="3007"/>
    <cellStyle name="SAPBEXstdItem 4 5 3" xfId="3006"/>
    <cellStyle name="SAPBEXstdItem 4 5 3 2" xfId="3005"/>
    <cellStyle name="SAPBEXstdItem 4 5 4" xfId="3004"/>
    <cellStyle name="SAPBEXstdItem 4 6" xfId="3003"/>
    <cellStyle name="SAPBEXstdItem 4 6 2" xfId="3002"/>
    <cellStyle name="SAPBEXstdItem 4 6 2 2" xfId="3001"/>
    <cellStyle name="SAPBEXstdItem 4 6 2 2 2" xfId="3000"/>
    <cellStyle name="SAPBEXstdItem 4 6 2 2 2 2" xfId="2999"/>
    <cellStyle name="SAPBEXstdItem 4 6 2 2 3" xfId="2998"/>
    <cellStyle name="SAPBEXstdItem 4 6 2 3" xfId="2997"/>
    <cellStyle name="SAPBEXstdItem 4 6 2 3 2" xfId="2996"/>
    <cellStyle name="SAPBEXstdItem 4 6 2 4" xfId="2995"/>
    <cellStyle name="SAPBEXstdItem 4 6 3" xfId="2994"/>
    <cellStyle name="SAPBEXstdItem 4 6 3 2" xfId="2993"/>
    <cellStyle name="SAPBEXstdItem 4 6 3 2 2" xfId="2992"/>
    <cellStyle name="SAPBEXstdItem 4 6 3 3" xfId="2991"/>
    <cellStyle name="SAPBEXstdItem 4 6 4" xfId="2990"/>
    <cellStyle name="SAPBEXstdItem 4 6 4 2" xfId="2989"/>
    <cellStyle name="SAPBEXstdItem 4 6 5" xfId="2988"/>
    <cellStyle name="SAPBEXstdItem 4 7" xfId="2987"/>
    <cellStyle name="SAPBEXstdItem 4 7 2" xfId="2986"/>
    <cellStyle name="SAPBEXstdItem 4 7 2 2" xfId="2985"/>
    <cellStyle name="SAPBEXstdItem 4 7 2 2 2" xfId="2984"/>
    <cellStyle name="SAPBEXstdItem 4 7 2 2 2 2" xfId="2983"/>
    <cellStyle name="SAPBEXstdItem 4 7 2 2 3" xfId="2982"/>
    <cellStyle name="SAPBEXstdItem 4 7 2 3" xfId="2981"/>
    <cellStyle name="SAPBEXstdItem 4 7 2 3 2" xfId="2980"/>
    <cellStyle name="SAPBEXstdItem 4 7 2 4" xfId="2979"/>
    <cellStyle name="SAPBEXstdItem 4 7 3" xfId="2978"/>
    <cellStyle name="SAPBEXstdItem 4 7 3 2" xfId="2977"/>
    <cellStyle name="SAPBEXstdItem 4 7 4" xfId="2976"/>
    <cellStyle name="SAPBEXstdItem 4 8" xfId="2975"/>
    <cellStyle name="SAPBEXstdItem 4 8 2" xfId="2974"/>
    <cellStyle name="SAPBEXstdItem 4 8 2 2" xfId="2973"/>
    <cellStyle name="SAPBEXstdItem 4 8 2 2 2" xfId="2972"/>
    <cellStyle name="SAPBEXstdItem 4 8 2 2 2 2" xfId="2971"/>
    <cellStyle name="SAPBEXstdItem 4 8 2 2 3" xfId="2970"/>
    <cellStyle name="SAPBEXstdItem 4 8 2 3" xfId="2969"/>
    <cellStyle name="SAPBEXstdItem 4 8 2 3 2" xfId="2968"/>
    <cellStyle name="SAPBEXstdItem 4 8 2 4" xfId="2967"/>
    <cellStyle name="SAPBEXstdItem 4 8 3" xfId="2966"/>
    <cellStyle name="SAPBEXstdItem 4 8 3 2" xfId="2965"/>
    <cellStyle name="SAPBEXstdItem 4 8 3 2 2" xfId="2964"/>
    <cellStyle name="SAPBEXstdItem 4 8 3 3" xfId="2963"/>
    <cellStyle name="SAPBEXstdItem 4 8 4" xfId="2962"/>
    <cellStyle name="SAPBEXstdItem 4 8 4 2" xfId="2961"/>
    <cellStyle name="SAPBEXstdItem 4 8 5" xfId="2960"/>
    <cellStyle name="SAPBEXstdItem 5" xfId="2959"/>
    <cellStyle name="SAPBEXstdItem 5 2" xfId="2958"/>
    <cellStyle name="SAPBEXstdItem 5 2 2" xfId="2957"/>
    <cellStyle name="SAPBEXstdItem 5 2 2 2" xfId="2956"/>
    <cellStyle name="SAPBEXstdItem 5 2 2 2 2" xfId="2955"/>
    <cellStyle name="SAPBEXstdItem 5 2 2 2 2 2" xfId="2954"/>
    <cellStyle name="SAPBEXstdItem 5 2 2 2 2 2 2" xfId="2953"/>
    <cellStyle name="SAPBEXstdItem 5 2 2 2 2 3" xfId="2952"/>
    <cellStyle name="SAPBEXstdItem 5 2 2 2 3" xfId="2951"/>
    <cellStyle name="SAPBEXstdItem 5 2 2 2 3 2" xfId="2950"/>
    <cellStyle name="SAPBEXstdItem 5 2 2 2 4" xfId="2949"/>
    <cellStyle name="SAPBEXstdItem 5 2 2 3" xfId="2948"/>
    <cellStyle name="SAPBEXstdItem 5 2 2 3 2" xfId="2947"/>
    <cellStyle name="SAPBEXstdItem 5 2 3" xfId="2946"/>
    <cellStyle name="SAPBEXstdItem 5 2 3 2" xfId="2945"/>
    <cellStyle name="SAPBEXstdItem 5 2 3 2 2" xfId="2944"/>
    <cellStyle name="SAPBEXstdItem 5 2 3 2 2 2" xfId="2943"/>
    <cellStyle name="SAPBEXstdItem 5 2 3 2 2 2 2" xfId="2942"/>
    <cellStyle name="SAPBEXstdItem 5 2 3 2 2 3" xfId="2941"/>
    <cellStyle name="SAPBEXstdItem 5 2 3 2 3" xfId="2940"/>
    <cellStyle name="SAPBEXstdItem 5 2 3 2 3 2" xfId="2939"/>
    <cellStyle name="SAPBEXstdItem 5 2 3 2 4" xfId="2938"/>
    <cellStyle name="SAPBEXstdItem 5 2 4" xfId="2937"/>
    <cellStyle name="SAPBEXstdItem 5 2 4 2" xfId="2936"/>
    <cellStyle name="SAPBEXstdItem 5 2 4 2 2" xfId="2935"/>
    <cellStyle name="SAPBEXstdItem 5 2 4 2 2 2" xfId="2934"/>
    <cellStyle name="SAPBEXstdItem 5 2 4 2 2 2 2" xfId="2933"/>
    <cellStyle name="SAPBEXstdItem 5 2 4 2 2 3" xfId="2932"/>
    <cellStyle name="SAPBEXstdItem 5 2 4 2 3" xfId="2931"/>
    <cellStyle name="SAPBEXstdItem 5 2 4 2 3 2" xfId="2930"/>
    <cellStyle name="SAPBEXstdItem 5 2 4 2 4" xfId="2929"/>
    <cellStyle name="SAPBEXstdItem 5 2 4 3" xfId="2928"/>
    <cellStyle name="SAPBEXstdItem 5 2 4 3 2" xfId="2927"/>
    <cellStyle name="SAPBEXstdItem 5 2 4 4" xfId="2926"/>
    <cellStyle name="SAPBEXstdItem 5 2 5" xfId="2925"/>
    <cellStyle name="SAPBEXstdItem 5 2 5 2" xfId="2924"/>
    <cellStyle name="SAPBEXstdItem 5 2 5 2 2" xfId="2923"/>
    <cellStyle name="SAPBEXstdItem 5 2 5 2 2 2" xfId="2922"/>
    <cellStyle name="SAPBEXstdItem 5 2 5 2 2 2 2" xfId="2921"/>
    <cellStyle name="SAPBEXstdItem 5 2 5 2 2 3" xfId="2920"/>
    <cellStyle name="SAPBEXstdItem 5 2 5 2 3" xfId="2919"/>
    <cellStyle name="SAPBEXstdItem 5 2 5 2 3 2" xfId="2918"/>
    <cellStyle name="SAPBEXstdItem 5 2 5 2 4" xfId="2917"/>
    <cellStyle name="SAPBEXstdItem 5 2 5 3" xfId="2916"/>
    <cellStyle name="SAPBEXstdItem 5 2 5 3 2" xfId="2915"/>
    <cellStyle name="SAPBEXstdItem 5 2 5 3 2 2" xfId="2914"/>
    <cellStyle name="SAPBEXstdItem 5 2 5 3 3" xfId="2913"/>
    <cellStyle name="SAPBEXstdItem 5 2 5 4" xfId="2912"/>
    <cellStyle name="SAPBEXstdItem 5 2 5 4 2" xfId="2911"/>
    <cellStyle name="SAPBEXstdItem 5 2 5 5" xfId="2910"/>
    <cellStyle name="SAPBEXstdItem 5 2 6" xfId="2909"/>
    <cellStyle name="SAPBEXstdItem 5 2 6 2" xfId="2908"/>
    <cellStyle name="SAPBEXstdItem 5 2 6 2 2" xfId="2907"/>
    <cellStyle name="SAPBEXstdItem 5 2 6 2 2 2" xfId="2906"/>
    <cellStyle name="SAPBEXstdItem 5 2 6 2 2 2 2" xfId="2905"/>
    <cellStyle name="SAPBEXstdItem 5 2 6 2 2 3" xfId="2904"/>
    <cellStyle name="SAPBEXstdItem 5 2 6 2 3" xfId="2903"/>
    <cellStyle name="SAPBEXstdItem 5 2 6 2 3 2" xfId="2902"/>
    <cellStyle name="SAPBEXstdItem 5 2 6 2 4" xfId="2901"/>
    <cellStyle name="SAPBEXstdItem 5 2 6 3" xfId="2900"/>
    <cellStyle name="SAPBEXstdItem 5 2 6 3 2" xfId="2899"/>
    <cellStyle name="SAPBEXstdItem 5 2 6 4" xfId="2898"/>
    <cellStyle name="SAPBEXstdItem 5 2 7" xfId="2897"/>
    <cellStyle name="SAPBEXstdItem 5 2 7 2" xfId="2896"/>
    <cellStyle name="SAPBEXstdItem 5 2 7 2 2" xfId="2895"/>
    <cellStyle name="SAPBEXstdItem 5 2 7 2 2 2" xfId="2894"/>
    <cellStyle name="SAPBEXstdItem 5 2 7 2 2 2 2" xfId="2893"/>
    <cellStyle name="SAPBEXstdItem 5 2 7 2 2 3" xfId="2892"/>
    <cellStyle name="SAPBEXstdItem 5 2 7 2 3" xfId="2891"/>
    <cellStyle name="SAPBEXstdItem 5 2 7 2 3 2" xfId="2890"/>
    <cellStyle name="SAPBEXstdItem 5 2 7 2 4" xfId="2889"/>
    <cellStyle name="SAPBEXstdItem 5 2 7 3" xfId="2888"/>
    <cellStyle name="SAPBEXstdItem 5 2 7 3 2" xfId="2887"/>
    <cellStyle name="SAPBEXstdItem 5 2 7 3 2 2" xfId="2886"/>
    <cellStyle name="SAPBEXstdItem 5 2 7 3 3" xfId="2885"/>
    <cellStyle name="SAPBEXstdItem 5 2 7 4" xfId="2884"/>
    <cellStyle name="SAPBEXstdItem 5 2 7 4 2" xfId="2883"/>
    <cellStyle name="SAPBEXstdItem 5 2 7 5" xfId="2882"/>
    <cellStyle name="SAPBEXstdItem 5 3" xfId="2881"/>
    <cellStyle name="SAPBEXstdItem 5 3 2" xfId="2880"/>
    <cellStyle name="SAPBEXstdItem 5 3 2 2" xfId="2879"/>
    <cellStyle name="SAPBEXstdItem 5 3 2 2 2" xfId="2878"/>
    <cellStyle name="SAPBEXstdItem 5 3 2 2 2 2" xfId="2877"/>
    <cellStyle name="SAPBEXstdItem 5 3 2 2 3" xfId="2876"/>
    <cellStyle name="SAPBEXstdItem 5 3 2 3" xfId="2875"/>
    <cellStyle name="SAPBEXstdItem 5 3 2 3 2" xfId="2874"/>
    <cellStyle name="SAPBEXstdItem 5 3 2 4" xfId="2873"/>
    <cellStyle name="SAPBEXstdItem 5 3 3" xfId="2872"/>
    <cellStyle name="SAPBEXstdItem 5 3 3 2" xfId="2871"/>
    <cellStyle name="SAPBEXstdItem 5 4" xfId="2870"/>
    <cellStyle name="SAPBEXstdItem 5 4 2" xfId="2869"/>
    <cellStyle name="SAPBEXstdItem 5 4 2 2" xfId="2868"/>
    <cellStyle name="SAPBEXstdItem 5 4 2 2 2" xfId="2867"/>
    <cellStyle name="SAPBEXstdItem 5 4 2 2 2 2" xfId="2866"/>
    <cellStyle name="SAPBEXstdItem 5 4 2 2 3" xfId="2865"/>
    <cellStyle name="SAPBEXstdItem 5 4 2 3" xfId="2864"/>
    <cellStyle name="SAPBEXstdItem 5 4 2 3 2" xfId="2863"/>
    <cellStyle name="SAPBEXstdItem 5 4 2 4" xfId="2862"/>
    <cellStyle name="SAPBEXstdItem 5 5" xfId="2861"/>
    <cellStyle name="SAPBEXstdItem 5 5 2" xfId="2860"/>
    <cellStyle name="SAPBEXstdItem 5 5 2 2" xfId="2859"/>
    <cellStyle name="SAPBEXstdItem 5 5 2 2 2" xfId="2858"/>
    <cellStyle name="SAPBEXstdItem 5 5 2 2 2 2" xfId="2857"/>
    <cellStyle name="SAPBEXstdItem 5 5 2 2 3" xfId="2856"/>
    <cellStyle name="SAPBEXstdItem 5 5 2 3" xfId="2855"/>
    <cellStyle name="SAPBEXstdItem 5 5 2 3 2" xfId="2854"/>
    <cellStyle name="SAPBEXstdItem 5 5 2 4" xfId="2853"/>
    <cellStyle name="SAPBEXstdItem 5 5 3" xfId="2852"/>
    <cellStyle name="SAPBEXstdItem 5 5 3 2" xfId="2851"/>
    <cellStyle name="SAPBEXstdItem 5 5 4" xfId="2850"/>
    <cellStyle name="SAPBEXstdItem 5 6" xfId="2849"/>
    <cellStyle name="SAPBEXstdItem 5 6 2" xfId="2848"/>
    <cellStyle name="SAPBEXstdItem 5 6 2 2" xfId="2847"/>
    <cellStyle name="SAPBEXstdItem 5 6 2 2 2" xfId="2846"/>
    <cellStyle name="SAPBEXstdItem 5 6 2 2 2 2" xfId="2845"/>
    <cellStyle name="SAPBEXstdItem 5 6 2 2 3" xfId="2844"/>
    <cellStyle name="SAPBEXstdItem 5 6 2 3" xfId="2843"/>
    <cellStyle name="SAPBEXstdItem 5 6 2 3 2" xfId="2842"/>
    <cellStyle name="SAPBEXstdItem 5 6 2 4" xfId="2841"/>
    <cellStyle name="SAPBEXstdItem 5 6 3" xfId="2840"/>
    <cellStyle name="SAPBEXstdItem 5 6 3 2" xfId="2839"/>
    <cellStyle name="SAPBEXstdItem 5 6 3 2 2" xfId="2838"/>
    <cellStyle name="SAPBEXstdItem 5 6 3 3" xfId="2837"/>
    <cellStyle name="SAPBEXstdItem 5 6 4" xfId="2836"/>
    <cellStyle name="SAPBEXstdItem 5 6 4 2" xfId="2835"/>
    <cellStyle name="SAPBEXstdItem 5 6 5" xfId="2834"/>
    <cellStyle name="SAPBEXstdItem 5 7" xfId="2833"/>
    <cellStyle name="SAPBEXstdItem 5 7 2" xfId="2832"/>
    <cellStyle name="SAPBEXstdItem 5 7 2 2" xfId="2831"/>
    <cellStyle name="SAPBEXstdItem 5 7 2 2 2" xfId="2830"/>
    <cellStyle name="SAPBEXstdItem 5 7 2 2 2 2" xfId="2829"/>
    <cellStyle name="SAPBEXstdItem 5 7 2 2 3" xfId="2828"/>
    <cellStyle name="SAPBEXstdItem 5 7 2 3" xfId="2827"/>
    <cellStyle name="SAPBEXstdItem 5 7 2 3 2" xfId="2826"/>
    <cellStyle name="SAPBEXstdItem 5 7 2 4" xfId="2825"/>
    <cellStyle name="SAPBEXstdItem 5 7 3" xfId="2824"/>
    <cellStyle name="SAPBEXstdItem 5 7 3 2" xfId="2823"/>
    <cellStyle name="SAPBEXstdItem 5 7 4" xfId="2822"/>
    <cellStyle name="SAPBEXstdItem 5 8" xfId="2821"/>
    <cellStyle name="SAPBEXstdItem 5 8 2" xfId="2820"/>
    <cellStyle name="SAPBEXstdItem 5 8 2 2" xfId="2819"/>
    <cellStyle name="SAPBEXstdItem 5 8 2 2 2" xfId="2818"/>
    <cellStyle name="SAPBEXstdItem 5 8 2 2 2 2" xfId="2817"/>
    <cellStyle name="SAPBEXstdItem 5 8 2 2 3" xfId="2816"/>
    <cellStyle name="SAPBEXstdItem 5 8 2 3" xfId="2815"/>
    <cellStyle name="SAPBEXstdItem 5 8 2 3 2" xfId="2814"/>
    <cellStyle name="SAPBEXstdItem 5 8 2 4" xfId="2813"/>
    <cellStyle name="SAPBEXstdItem 5 8 3" xfId="2812"/>
    <cellStyle name="SAPBEXstdItem 5 8 3 2" xfId="2811"/>
    <cellStyle name="SAPBEXstdItem 5 8 3 2 2" xfId="2810"/>
    <cellStyle name="SAPBEXstdItem 5 8 3 3" xfId="2809"/>
    <cellStyle name="SAPBEXstdItem 5 8 4" xfId="2808"/>
    <cellStyle name="SAPBEXstdItem 5 8 4 2" xfId="2807"/>
    <cellStyle name="SAPBEXstdItem 5 8 5" xfId="2806"/>
    <cellStyle name="SAPBEXstdItem 6" xfId="2805"/>
    <cellStyle name="SAPBEXstdItem 6 2" xfId="2804"/>
    <cellStyle name="SAPBEXstdItem 6 2 2" xfId="2803"/>
    <cellStyle name="SAPBEXstdItem 6 2 2 2" xfId="2802"/>
    <cellStyle name="SAPBEXstdItem 6 2 2 2 2" xfId="2801"/>
    <cellStyle name="SAPBEXstdItem 6 2 2 2 2 2" xfId="2800"/>
    <cellStyle name="SAPBEXstdItem 6 2 2 2 3" xfId="2799"/>
    <cellStyle name="SAPBEXstdItem 6 2 2 3" xfId="2798"/>
    <cellStyle name="SAPBEXstdItem 6 2 2 3 2" xfId="2797"/>
    <cellStyle name="SAPBEXstdItem 6 2 2 4" xfId="2796"/>
    <cellStyle name="SAPBEXstdItem 6 2 3" xfId="2795"/>
    <cellStyle name="SAPBEXstdItem 6 2 3 2" xfId="2794"/>
    <cellStyle name="SAPBEXstdItem 6 2 4" xfId="2793"/>
    <cellStyle name="SAPBEXstdItem 6 3" xfId="2792"/>
    <cellStyle name="SAPBEXstdItem 6 3 2" xfId="2791"/>
    <cellStyle name="SAPBEXstdItem 6 3 2 2" xfId="2790"/>
    <cellStyle name="SAPBEXstdItem 6 3 2 2 2" xfId="2789"/>
    <cellStyle name="SAPBEXstdItem 6 3 2 2 2 2" xfId="2788"/>
    <cellStyle name="SAPBEXstdItem 6 3 2 2 3" xfId="2787"/>
    <cellStyle name="SAPBEXstdItem 6 3 2 3" xfId="2786"/>
    <cellStyle name="SAPBEXstdItem 6 3 2 3 2" xfId="2785"/>
    <cellStyle name="SAPBEXstdItem 6 3 2 4" xfId="2784"/>
    <cellStyle name="SAPBEXstdItem 6 3 3" xfId="2783"/>
    <cellStyle name="SAPBEXstdItem 6 3 3 2" xfId="2782"/>
    <cellStyle name="SAPBEXstdItem 6 3 3 2 2" xfId="2781"/>
    <cellStyle name="SAPBEXstdItem 6 3 3 3" xfId="2780"/>
    <cellStyle name="SAPBEXstdItem 6 3 4" xfId="2779"/>
    <cellStyle name="SAPBEXstdItem 6 3 4 2" xfId="2778"/>
    <cellStyle name="SAPBEXstdItem 6 3 5" xfId="2777"/>
    <cellStyle name="SAPBEXstdItem 6 4" xfId="2776"/>
    <cellStyle name="SAPBEXstdItem 6 4 2" xfId="2775"/>
    <cellStyle name="SAPBEXstdItem 6 4 2 2" xfId="2774"/>
    <cellStyle name="SAPBEXstdItem 6 4 2 2 2" xfId="2773"/>
    <cellStyle name="SAPBEXstdItem 6 4 2 2 2 2" xfId="2772"/>
    <cellStyle name="SAPBEXstdItem 6 4 2 2 3" xfId="2771"/>
    <cellStyle name="SAPBEXstdItem 6 4 2 3" xfId="2770"/>
    <cellStyle name="SAPBEXstdItem 6 4 2 3 2" xfId="2769"/>
    <cellStyle name="SAPBEXstdItem 6 4 2 4" xfId="2768"/>
    <cellStyle name="SAPBEXstdItem 6 4 3" xfId="2767"/>
    <cellStyle name="SAPBEXstdItem 6 4 3 2" xfId="2766"/>
    <cellStyle name="SAPBEXstdItem 6 4 4" xfId="2765"/>
    <cellStyle name="SAPBEXstdItem 6 5" xfId="2764"/>
    <cellStyle name="SAPBEXstdItem 6 5 2" xfId="2763"/>
    <cellStyle name="SAPBEXstdItem 6 5 2 2" xfId="2762"/>
    <cellStyle name="SAPBEXstdItem 6 5 2 2 2" xfId="2761"/>
    <cellStyle name="SAPBEXstdItem 6 5 2 2 2 2" xfId="2760"/>
    <cellStyle name="SAPBEXstdItem 6 5 2 2 3" xfId="2759"/>
    <cellStyle name="SAPBEXstdItem 6 5 2 3" xfId="2758"/>
    <cellStyle name="SAPBEXstdItem 6 5 2 3 2" xfId="2757"/>
    <cellStyle name="SAPBEXstdItem 6 5 2 4" xfId="2756"/>
    <cellStyle name="SAPBEXstdItem 6 5 3" xfId="2755"/>
    <cellStyle name="SAPBEXstdItem 6 5 3 2" xfId="2754"/>
    <cellStyle name="SAPBEXstdItem 6 5 3 2 2" xfId="2753"/>
    <cellStyle name="SAPBEXstdItem 6 5 3 3" xfId="2752"/>
    <cellStyle name="SAPBEXstdItem 6 5 4" xfId="2751"/>
    <cellStyle name="SAPBEXstdItem 6 5 4 2" xfId="2750"/>
    <cellStyle name="SAPBEXstdItem 6 5 5" xfId="2749"/>
    <cellStyle name="SAPBEXstdItem 6 6" xfId="2748"/>
    <cellStyle name="SAPBEXstdItem 6 6 2" xfId="2747"/>
    <cellStyle name="SAPBEXstdItem 7" xfId="2746"/>
    <cellStyle name="SAPBEXstdItem 7 2" xfId="2745"/>
    <cellStyle name="SAPBEXstdItem 7 2 2" xfId="2744"/>
    <cellStyle name="SAPBEXstdItem 7 2 2 2" xfId="2743"/>
    <cellStyle name="SAPBEXstdItem 7 2 2 2 2" xfId="2742"/>
    <cellStyle name="SAPBEXstdItem 7 2 2 3" xfId="2741"/>
    <cellStyle name="SAPBEXstdItem 7 2 3" xfId="2740"/>
    <cellStyle name="SAPBEXstdItem 7 2 3 2" xfId="2739"/>
    <cellStyle name="SAPBEXstdItem 7 2 4" xfId="2738"/>
    <cellStyle name="SAPBEXstdItem 8" xfId="2737"/>
    <cellStyle name="SAPBEXstdItem 8 2" xfId="2736"/>
    <cellStyle name="SAPBEXstdItem 8 2 2" xfId="2735"/>
    <cellStyle name="SAPBEXstdItem 8 2 2 2" xfId="2734"/>
    <cellStyle name="SAPBEXstdItem 8 2 2 2 2" xfId="2733"/>
    <cellStyle name="SAPBEXstdItem 8 2 2 3" xfId="2732"/>
    <cellStyle name="SAPBEXstdItem 8 2 3" xfId="2731"/>
    <cellStyle name="SAPBEXstdItem 8 2 3 2" xfId="2730"/>
    <cellStyle name="SAPBEXstdItem 8 2 4" xfId="2729"/>
    <cellStyle name="SAPBEXstdItem 8 3" xfId="2728"/>
    <cellStyle name="SAPBEXstdItem 8 3 2" xfId="2727"/>
    <cellStyle name="SAPBEXstdItem 8 3 2 2" xfId="2726"/>
    <cellStyle name="SAPBEXstdItem 8 3 3" xfId="2725"/>
    <cellStyle name="SAPBEXstdItem 8 4" xfId="2724"/>
    <cellStyle name="SAPBEXstdItem 8 4 2" xfId="2723"/>
    <cellStyle name="SAPBEXstdItem 8 5" xfId="2722"/>
    <cellStyle name="SAPBEXstdItemX" xfId="2721"/>
    <cellStyle name="SAPBEXstdItemX 2" xfId="2720"/>
    <cellStyle name="SAPBEXstdItemX 2 2" xfId="2719"/>
    <cellStyle name="SAPBEXstdItemX 2 2 2" xfId="2718"/>
    <cellStyle name="SAPBEXstdItemX 2 2 2 2" xfId="2717"/>
    <cellStyle name="SAPBEXstdItemX 2 2 2 2 2" xfId="2716"/>
    <cellStyle name="SAPBEXstdItemX 2 2 2 2 2 2" xfId="2715"/>
    <cellStyle name="SAPBEXstdItemX 2 2 2 2 2 2 2" xfId="2714"/>
    <cellStyle name="SAPBEXstdItemX 2 2 2 2 2 2 2 2" xfId="2713"/>
    <cellStyle name="SAPBEXstdItemX 2 2 2 2 2 2 2 2 2" xfId="2712"/>
    <cellStyle name="SAPBEXstdItemX 2 2 2 2 2 2 2 3" xfId="2711"/>
    <cellStyle name="SAPBEXstdItemX 2 2 2 2 2 2 3" xfId="2710"/>
    <cellStyle name="SAPBEXstdItemX 2 2 2 2 2 2 3 2" xfId="2709"/>
    <cellStyle name="SAPBEXstdItemX 2 2 2 2 2 2 4" xfId="2708"/>
    <cellStyle name="SAPBEXstdItemX 2 2 2 2 2 3" xfId="2707"/>
    <cellStyle name="SAPBEXstdItemX 2 2 2 2 2 3 2" xfId="2706"/>
    <cellStyle name="SAPBEXstdItemX 2 2 2 2 3" xfId="2705"/>
    <cellStyle name="SAPBEXstdItemX 2 2 2 2 3 2" xfId="2704"/>
    <cellStyle name="SAPBEXstdItemX 2 2 2 2 3 2 2" xfId="2703"/>
    <cellStyle name="SAPBEXstdItemX 2 2 2 2 3 2 2 2" xfId="2702"/>
    <cellStyle name="SAPBEXstdItemX 2 2 2 2 3 2 2 2 2" xfId="2701"/>
    <cellStyle name="SAPBEXstdItemX 2 2 2 2 3 2 2 3" xfId="2700"/>
    <cellStyle name="SAPBEXstdItemX 2 2 2 2 3 2 3" xfId="2699"/>
    <cellStyle name="SAPBEXstdItemX 2 2 2 2 3 2 3 2" xfId="2698"/>
    <cellStyle name="SAPBEXstdItemX 2 2 2 2 3 2 4" xfId="2697"/>
    <cellStyle name="SAPBEXstdItemX 2 2 2 2 4" xfId="2696"/>
    <cellStyle name="SAPBEXstdItemX 2 2 2 2 4 2" xfId="2695"/>
    <cellStyle name="SAPBEXstdItemX 2 2 2 2 4 2 2" xfId="2694"/>
    <cellStyle name="SAPBEXstdItemX 2 2 2 2 4 2 2 2" xfId="2693"/>
    <cellStyle name="SAPBEXstdItemX 2 2 2 2 4 2 2 2 2" xfId="2692"/>
    <cellStyle name="SAPBEXstdItemX 2 2 2 2 4 2 2 3" xfId="2691"/>
    <cellStyle name="SAPBEXstdItemX 2 2 2 2 4 2 3" xfId="2690"/>
    <cellStyle name="SAPBEXstdItemX 2 2 2 2 4 2 3 2" xfId="2689"/>
    <cellStyle name="SAPBEXstdItemX 2 2 2 2 4 2 4" xfId="2688"/>
    <cellStyle name="SAPBEXstdItemX 2 2 2 2 4 3" xfId="2687"/>
    <cellStyle name="SAPBEXstdItemX 2 2 2 2 4 3 2" xfId="2686"/>
    <cellStyle name="SAPBEXstdItemX 2 2 2 2 4 4" xfId="2685"/>
    <cellStyle name="SAPBEXstdItemX 2 2 2 2 5" xfId="2684"/>
    <cellStyle name="SAPBEXstdItemX 2 2 2 2 5 2" xfId="2683"/>
    <cellStyle name="SAPBEXstdItemX 2 2 2 2 5 2 2" xfId="2682"/>
    <cellStyle name="SAPBEXstdItemX 2 2 2 2 5 2 2 2" xfId="2681"/>
    <cellStyle name="SAPBEXstdItemX 2 2 2 2 5 2 2 2 2" xfId="2680"/>
    <cellStyle name="SAPBEXstdItemX 2 2 2 2 5 2 2 3" xfId="2679"/>
    <cellStyle name="SAPBEXstdItemX 2 2 2 2 5 2 3" xfId="2678"/>
    <cellStyle name="SAPBEXstdItemX 2 2 2 2 5 2 3 2" xfId="2677"/>
    <cellStyle name="SAPBEXstdItemX 2 2 2 2 5 2 4" xfId="2676"/>
    <cellStyle name="SAPBEXstdItemX 2 2 2 2 5 3" xfId="2675"/>
    <cellStyle name="SAPBEXstdItemX 2 2 2 2 5 3 2" xfId="2674"/>
    <cellStyle name="SAPBEXstdItemX 2 2 2 2 5 3 2 2" xfId="2673"/>
    <cellStyle name="SAPBEXstdItemX 2 2 2 2 5 3 3" xfId="2672"/>
    <cellStyle name="SAPBEXstdItemX 2 2 2 2 5 4" xfId="2671"/>
    <cellStyle name="SAPBEXstdItemX 2 2 2 2 5 4 2" xfId="2670"/>
    <cellStyle name="SAPBEXstdItemX 2 2 2 2 5 5" xfId="2669"/>
    <cellStyle name="SAPBEXstdItemX 2 2 2 2 6" xfId="2668"/>
    <cellStyle name="SAPBEXstdItemX 2 2 2 2 6 2" xfId="2667"/>
    <cellStyle name="SAPBEXstdItemX 2 2 2 2 6 2 2" xfId="2666"/>
    <cellStyle name="SAPBEXstdItemX 2 2 2 2 6 2 2 2" xfId="2665"/>
    <cellStyle name="SAPBEXstdItemX 2 2 2 2 6 2 2 2 2" xfId="2664"/>
    <cellStyle name="SAPBEXstdItemX 2 2 2 2 6 2 2 3" xfId="2663"/>
    <cellStyle name="SAPBEXstdItemX 2 2 2 2 6 2 3" xfId="2662"/>
    <cellStyle name="SAPBEXstdItemX 2 2 2 2 6 2 3 2" xfId="2661"/>
    <cellStyle name="SAPBEXstdItemX 2 2 2 2 6 2 4" xfId="2660"/>
    <cellStyle name="SAPBEXstdItemX 2 2 2 2 6 3" xfId="2659"/>
    <cellStyle name="SAPBEXstdItemX 2 2 2 2 6 3 2" xfId="2658"/>
    <cellStyle name="SAPBEXstdItemX 2 2 2 2 6 4" xfId="2657"/>
    <cellStyle name="SAPBEXstdItemX 2 2 2 2 7" xfId="2656"/>
    <cellStyle name="SAPBEXstdItemX 2 2 2 2 7 2" xfId="2655"/>
    <cellStyle name="SAPBEXstdItemX 2 2 2 2 7 2 2" xfId="2654"/>
    <cellStyle name="SAPBEXstdItemX 2 2 2 2 7 2 2 2" xfId="2653"/>
    <cellStyle name="SAPBEXstdItemX 2 2 2 2 7 2 2 2 2" xfId="2652"/>
    <cellStyle name="SAPBEXstdItemX 2 2 2 2 7 2 2 3" xfId="2651"/>
    <cellStyle name="SAPBEXstdItemX 2 2 2 2 7 2 3" xfId="2650"/>
    <cellStyle name="SAPBEXstdItemX 2 2 2 2 7 2 3 2" xfId="2649"/>
    <cellStyle name="SAPBEXstdItemX 2 2 2 2 7 2 4" xfId="2648"/>
    <cellStyle name="SAPBEXstdItemX 2 2 2 2 7 3" xfId="2647"/>
    <cellStyle name="SAPBEXstdItemX 2 2 2 2 7 3 2" xfId="2646"/>
    <cellStyle name="SAPBEXstdItemX 2 2 2 2 7 3 2 2" xfId="2645"/>
    <cellStyle name="SAPBEXstdItemX 2 2 2 2 7 3 3" xfId="2644"/>
    <cellStyle name="SAPBEXstdItemX 2 2 2 2 7 4" xfId="2643"/>
    <cellStyle name="SAPBEXstdItemX 2 2 2 2 7 4 2" xfId="2642"/>
    <cellStyle name="SAPBEXstdItemX 2 2 2 2 7 5" xfId="2641"/>
    <cellStyle name="SAPBEXstdItemX 2 2 2 3" xfId="2640"/>
    <cellStyle name="SAPBEXstdItemX 2 2 2 3 2" xfId="2639"/>
    <cellStyle name="SAPBEXstdItemX 2 2 2 3 2 2" xfId="2638"/>
    <cellStyle name="SAPBEXstdItemX 2 2 2 3 2 2 2" xfId="2637"/>
    <cellStyle name="SAPBEXstdItemX 2 2 2 3 2 2 2 2" xfId="2636"/>
    <cellStyle name="SAPBEXstdItemX 2 2 2 3 2 2 3" xfId="2635"/>
    <cellStyle name="SAPBEXstdItemX 2 2 2 3 2 3" xfId="2634"/>
    <cellStyle name="SAPBEXstdItemX 2 2 2 3 2 3 2" xfId="2633"/>
    <cellStyle name="SAPBEXstdItemX 2 2 2 3 2 4" xfId="2632"/>
    <cellStyle name="SAPBEXstdItemX 2 2 2 3 3" xfId="2631"/>
    <cellStyle name="SAPBEXstdItemX 2 2 2 3 3 2" xfId="2630"/>
    <cellStyle name="SAPBEXstdItemX 2 2 2 4" xfId="2629"/>
    <cellStyle name="SAPBEXstdItemX 2 2 2 4 2" xfId="2628"/>
    <cellStyle name="SAPBEXstdItemX 2 2 2 4 2 2" xfId="2627"/>
    <cellStyle name="SAPBEXstdItemX 2 2 2 4 2 2 2" xfId="2626"/>
    <cellStyle name="SAPBEXstdItemX 2 2 2 4 2 2 2 2" xfId="2625"/>
    <cellStyle name="SAPBEXstdItemX 2 2 2 4 2 2 3" xfId="2624"/>
    <cellStyle name="SAPBEXstdItemX 2 2 2 4 2 3" xfId="2623"/>
    <cellStyle name="SAPBEXstdItemX 2 2 2 4 2 3 2" xfId="2622"/>
    <cellStyle name="SAPBEXstdItemX 2 2 2 4 2 4" xfId="2621"/>
    <cellStyle name="SAPBEXstdItemX 2 2 2 5" xfId="2620"/>
    <cellStyle name="SAPBEXstdItemX 2 2 2 5 2" xfId="2619"/>
    <cellStyle name="SAPBEXstdItemX 2 2 2 5 2 2" xfId="2618"/>
    <cellStyle name="SAPBEXstdItemX 2 2 2 5 2 2 2" xfId="2617"/>
    <cellStyle name="SAPBEXstdItemX 2 2 2 5 2 2 2 2" xfId="2616"/>
    <cellStyle name="SAPBEXstdItemX 2 2 2 5 2 2 3" xfId="2615"/>
    <cellStyle name="SAPBEXstdItemX 2 2 2 5 2 3" xfId="2614"/>
    <cellStyle name="SAPBEXstdItemX 2 2 2 5 2 3 2" xfId="2613"/>
    <cellStyle name="SAPBEXstdItemX 2 2 2 5 2 4" xfId="2612"/>
    <cellStyle name="SAPBEXstdItemX 2 2 2 5 3" xfId="2611"/>
    <cellStyle name="SAPBEXstdItemX 2 2 2 5 3 2" xfId="2610"/>
    <cellStyle name="SAPBEXstdItemX 2 2 2 5 4" xfId="2609"/>
    <cellStyle name="SAPBEXstdItemX 2 2 2 6" xfId="2608"/>
    <cellStyle name="SAPBEXstdItemX 2 2 2 6 2" xfId="2607"/>
    <cellStyle name="SAPBEXstdItemX 2 2 2 6 2 2" xfId="2606"/>
    <cellStyle name="SAPBEXstdItemX 2 2 2 6 2 2 2" xfId="2605"/>
    <cellStyle name="SAPBEXstdItemX 2 2 2 6 2 2 2 2" xfId="2604"/>
    <cellStyle name="SAPBEXstdItemX 2 2 2 6 2 2 3" xfId="2603"/>
    <cellStyle name="SAPBEXstdItemX 2 2 2 6 2 3" xfId="2602"/>
    <cellStyle name="SAPBEXstdItemX 2 2 2 6 2 3 2" xfId="2601"/>
    <cellStyle name="SAPBEXstdItemX 2 2 2 6 2 4" xfId="2600"/>
    <cellStyle name="SAPBEXstdItemX 2 2 2 6 3" xfId="2599"/>
    <cellStyle name="SAPBEXstdItemX 2 2 2 6 3 2" xfId="2598"/>
    <cellStyle name="SAPBEXstdItemX 2 2 2 6 3 2 2" xfId="2597"/>
    <cellStyle name="SAPBEXstdItemX 2 2 2 6 3 3" xfId="2596"/>
    <cellStyle name="SAPBEXstdItemX 2 2 2 6 4" xfId="2595"/>
    <cellStyle name="SAPBEXstdItemX 2 2 2 6 4 2" xfId="2594"/>
    <cellStyle name="SAPBEXstdItemX 2 2 2 6 5" xfId="2593"/>
    <cellStyle name="SAPBEXstdItemX 2 2 2 7" xfId="2592"/>
    <cellStyle name="SAPBEXstdItemX 2 2 2 7 2" xfId="2591"/>
    <cellStyle name="SAPBEXstdItemX 2 2 2 7 2 2" xfId="2590"/>
    <cellStyle name="SAPBEXstdItemX 2 2 2 7 2 2 2" xfId="2589"/>
    <cellStyle name="SAPBEXstdItemX 2 2 2 7 2 2 2 2" xfId="2588"/>
    <cellStyle name="SAPBEXstdItemX 2 2 2 7 2 2 3" xfId="2587"/>
    <cellStyle name="SAPBEXstdItemX 2 2 2 7 2 3" xfId="2586"/>
    <cellStyle name="SAPBEXstdItemX 2 2 2 7 2 3 2" xfId="2585"/>
    <cellStyle name="SAPBEXstdItemX 2 2 2 7 2 4" xfId="2584"/>
    <cellStyle name="SAPBEXstdItemX 2 2 2 7 3" xfId="2583"/>
    <cellStyle name="SAPBEXstdItemX 2 2 2 7 3 2" xfId="2582"/>
    <cellStyle name="SAPBEXstdItemX 2 2 2 7 4" xfId="2581"/>
    <cellStyle name="SAPBEXstdItemX 2 2 2 8" xfId="2580"/>
    <cellStyle name="SAPBEXstdItemX 2 2 2 8 2" xfId="2579"/>
    <cellStyle name="SAPBEXstdItemX 2 2 2 8 2 2" xfId="2578"/>
    <cellStyle name="SAPBEXstdItemX 2 2 2 8 2 2 2" xfId="2577"/>
    <cellStyle name="SAPBEXstdItemX 2 2 2 8 2 2 2 2" xfId="2576"/>
    <cellStyle name="SAPBEXstdItemX 2 2 2 8 2 2 3" xfId="2575"/>
    <cellStyle name="SAPBEXstdItemX 2 2 2 8 2 3" xfId="2574"/>
    <cellStyle name="SAPBEXstdItemX 2 2 2 8 2 3 2" xfId="2573"/>
    <cellStyle name="SAPBEXstdItemX 2 2 2 8 2 4" xfId="2572"/>
    <cellStyle name="SAPBEXstdItemX 2 2 2 8 3" xfId="2571"/>
    <cellStyle name="SAPBEXstdItemX 2 2 2 8 3 2" xfId="2570"/>
    <cellStyle name="SAPBEXstdItemX 2 2 2 8 3 2 2" xfId="2569"/>
    <cellStyle name="SAPBEXstdItemX 2 2 2 8 3 3" xfId="2568"/>
    <cellStyle name="SAPBEXstdItemX 2 2 2 8 4" xfId="2567"/>
    <cellStyle name="SAPBEXstdItemX 2 2 2 8 4 2" xfId="2566"/>
    <cellStyle name="SAPBEXstdItemX 2 2 2 8 5" xfId="2565"/>
    <cellStyle name="SAPBEXstdItemX 2 2 3" xfId="2564"/>
    <cellStyle name="SAPBEXstdItemX 2 2 3 2" xfId="2563"/>
    <cellStyle name="SAPBEXstdItemX 2 2 3 2 2" xfId="2562"/>
    <cellStyle name="SAPBEXstdItemX 2 2 3 2 2 2" xfId="2561"/>
    <cellStyle name="SAPBEXstdItemX 2 2 3 2 2 2 2" xfId="2560"/>
    <cellStyle name="SAPBEXstdItemX 2 2 3 2 2 2 2 2" xfId="2559"/>
    <cellStyle name="SAPBEXstdItemX 2 2 3 2 2 2 3" xfId="2558"/>
    <cellStyle name="SAPBEXstdItemX 2 2 3 2 2 3" xfId="2557"/>
    <cellStyle name="SAPBEXstdItemX 2 2 3 2 2 3 2" xfId="2556"/>
    <cellStyle name="SAPBEXstdItemX 2 2 3 2 2 4" xfId="2555"/>
    <cellStyle name="SAPBEXstdItemX 2 2 3 2 3" xfId="2554"/>
    <cellStyle name="SAPBEXstdItemX 2 2 3 2 3 2" xfId="2553"/>
    <cellStyle name="SAPBEXstdItemX 2 2 3 3" xfId="2552"/>
    <cellStyle name="SAPBEXstdItemX 2 2 3 3 2" xfId="2551"/>
    <cellStyle name="SAPBEXstdItemX 2 2 3 3 2 2" xfId="2550"/>
    <cellStyle name="SAPBEXstdItemX 2 2 3 3 2 2 2" xfId="2549"/>
    <cellStyle name="SAPBEXstdItemX 2 2 3 3 2 2 2 2" xfId="2548"/>
    <cellStyle name="SAPBEXstdItemX 2 2 3 3 2 2 3" xfId="2547"/>
    <cellStyle name="SAPBEXstdItemX 2 2 3 3 2 3" xfId="2546"/>
    <cellStyle name="SAPBEXstdItemX 2 2 3 3 2 3 2" xfId="2545"/>
    <cellStyle name="SAPBEXstdItemX 2 2 3 3 2 4" xfId="2544"/>
    <cellStyle name="SAPBEXstdItemX 2 2 3 4" xfId="2543"/>
    <cellStyle name="SAPBEXstdItemX 2 2 3 4 2" xfId="2542"/>
    <cellStyle name="SAPBEXstdItemX 2 2 3 4 2 2" xfId="2541"/>
    <cellStyle name="SAPBEXstdItemX 2 2 3 4 2 2 2" xfId="2540"/>
    <cellStyle name="SAPBEXstdItemX 2 2 3 4 2 2 2 2" xfId="2539"/>
    <cellStyle name="SAPBEXstdItemX 2 2 3 4 2 2 3" xfId="2538"/>
    <cellStyle name="SAPBEXstdItemX 2 2 3 4 2 3" xfId="2537"/>
    <cellStyle name="SAPBEXstdItemX 2 2 3 4 2 3 2" xfId="2536"/>
    <cellStyle name="SAPBEXstdItemX 2 2 3 4 2 4" xfId="2535"/>
    <cellStyle name="SAPBEXstdItemX 2 2 3 4 3" xfId="2534"/>
    <cellStyle name="SAPBEXstdItemX 2 2 3 4 3 2" xfId="2533"/>
    <cellStyle name="SAPBEXstdItemX 2 2 3 4 4" xfId="2532"/>
    <cellStyle name="SAPBEXstdItemX 2 2 3 5" xfId="2531"/>
    <cellStyle name="SAPBEXstdItemX 2 2 3 5 2" xfId="2530"/>
    <cellStyle name="SAPBEXstdItemX 2 2 3 5 2 2" xfId="2529"/>
    <cellStyle name="SAPBEXstdItemX 2 2 3 5 2 2 2" xfId="2528"/>
    <cellStyle name="SAPBEXstdItemX 2 2 3 5 2 2 2 2" xfId="2527"/>
    <cellStyle name="SAPBEXstdItemX 2 2 3 5 2 2 3" xfId="2526"/>
    <cellStyle name="SAPBEXstdItemX 2 2 3 5 2 3" xfId="2525"/>
    <cellStyle name="SAPBEXstdItemX 2 2 3 5 2 3 2" xfId="2524"/>
    <cellStyle name="SAPBEXstdItemX 2 2 3 5 2 4" xfId="2523"/>
    <cellStyle name="SAPBEXstdItemX 2 2 3 5 3" xfId="2522"/>
    <cellStyle name="SAPBEXstdItemX 2 2 3 5 3 2" xfId="2521"/>
    <cellStyle name="SAPBEXstdItemX 2 2 3 5 3 2 2" xfId="2520"/>
    <cellStyle name="SAPBEXstdItemX 2 2 3 5 3 3" xfId="2519"/>
    <cellStyle name="SAPBEXstdItemX 2 2 3 5 4" xfId="2518"/>
    <cellStyle name="SAPBEXstdItemX 2 2 3 5 4 2" xfId="2517"/>
    <cellStyle name="SAPBEXstdItemX 2 2 3 5 5" xfId="2516"/>
    <cellStyle name="SAPBEXstdItemX 2 2 3 6" xfId="2515"/>
    <cellStyle name="SAPBEXstdItemX 2 2 3 6 2" xfId="2514"/>
    <cellStyle name="SAPBEXstdItemX 2 2 3 6 2 2" xfId="2513"/>
    <cellStyle name="SAPBEXstdItemX 2 2 3 6 2 2 2" xfId="2512"/>
    <cellStyle name="SAPBEXstdItemX 2 2 3 6 2 2 2 2" xfId="2511"/>
    <cellStyle name="SAPBEXstdItemX 2 2 3 6 2 2 3" xfId="2510"/>
    <cellStyle name="SAPBEXstdItemX 2 2 3 6 2 3" xfId="2509"/>
    <cellStyle name="SAPBEXstdItemX 2 2 3 6 2 3 2" xfId="2508"/>
    <cellStyle name="SAPBEXstdItemX 2 2 3 6 2 4" xfId="2507"/>
    <cellStyle name="SAPBEXstdItemX 2 2 3 6 3" xfId="2506"/>
    <cellStyle name="SAPBEXstdItemX 2 2 3 6 3 2" xfId="2505"/>
    <cellStyle name="SAPBEXstdItemX 2 2 3 6 4" xfId="2504"/>
    <cellStyle name="SAPBEXstdItemX 2 2 3 7" xfId="2503"/>
    <cellStyle name="SAPBEXstdItemX 2 2 3 7 2" xfId="2502"/>
    <cellStyle name="SAPBEXstdItemX 2 2 3 7 2 2" xfId="2501"/>
    <cellStyle name="SAPBEXstdItemX 2 2 3 7 2 2 2" xfId="2500"/>
    <cellStyle name="SAPBEXstdItemX 2 2 3 7 2 2 2 2" xfId="2499"/>
    <cellStyle name="SAPBEXstdItemX 2 2 3 7 2 2 3" xfId="2498"/>
    <cellStyle name="SAPBEXstdItemX 2 2 3 7 2 3" xfId="2497"/>
    <cellStyle name="SAPBEXstdItemX 2 2 3 7 2 3 2" xfId="2496"/>
    <cellStyle name="SAPBEXstdItemX 2 2 3 7 2 4" xfId="2495"/>
    <cellStyle name="SAPBEXstdItemX 2 2 3 7 3" xfId="2494"/>
    <cellStyle name="SAPBEXstdItemX 2 2 3 7 3 2" xfId="2493"/>
    <cellStyle name="SAPBEXstdItemX 2 2 3 7 3 2 2" xfId="2492"/>
    <cellStyle name="SAPBEXstdItemX 2 2 3 7 3 3" xfId="2491"/>
    <cellStyle name="SAPBEXstdItemX 2 2 3 7 4" xfId="2490"/>
    <cellStyle name="SAPBEXstdItemX 2 2 3 7 4 2" xfId="2489"/>
    <cellStyle name="SAPBEXstdItemX 2 2 3 7 5" xfId="2488"/>
    <cellStyle name="SAPBEXstdItemX 2 2 4" xfId="2487"/>
    <cellStyle name="SAPBEXstdItemX 2 2 4 2" xfId="2486"/>
    <cellStyle name="SAPBEXstdItemX 2 2 4 2 2" xfId="2485"/>
    <cellStyle name="SAPBEXstdItemX 2 2 4 2 2 2" xfId="2484"/>
    <cellStyle name="SAPBEXstdItemX 2 2 4 2 2 2 2" xfId="2483"/>
    <cellStyle name="SAPBEXstdItemX 2 2 4 2 2 3" xfId="2482"/>
    <cellStyle name="SAPBEXstdItemX 2 2 4 2 3" xfId="2481"/>
    <cellStyle name="SAPBEXstdItemX 2 2 4 2 3 2" xfId="2480"/>
    <cellStyle name="SAPBEXstdItemX 2 2 4 2 4" xfId="2479"/>
    <cellStyle name="SAPBEXstdItemX 2 2 4 3" xfId="2478"/>
    <cellStyle name="SAPBEXstdItemX 2 2 4 3 2" xfId="2477"/>
    <cellStyle name="SAPBEXstdItemX 2 2 5" xfId="2476"/>
    <cellStyle name="SAPBEXstdItemX 2 2 5 2" xfId="2475"/>
    <cellStyle name="SAPBEXstdItemX 2 2 5 2 2" xfId="2474"/>
    <cellStyle name="SAPBEXstdItemX 2 2 5 2 2 2" xfId="2473"/>
    <cellStyle name="SAPBEXstdItemX 2 2 5 2 2 2 2" xfId="2472"/>
    <cellStyle name="SAPBEXstdItemX 2 2 5 2 2 3" xfId="2471"/>
    <cellStyle name="SAPBEXstdItemX 2 2 5 2 3" xfId="2470"/>
    <cellStyle name="SAPBEXstdItemX 2 2 5 2 3 2" xfId="2469"/>
    <cellStyle name="SAPBEXstdItemX 2 2 5 2 4" xfId="2468"/>
    <cellStyle name="SAPBEXstdItemX 2 2 6" xfId="2467"/>
    <cellStyle name="SAPBEXstdItemX 2 2 6 2" xfId="2466"/>
    <cellStyle name="SAPBEXstdItemX 2 2 6 2 2" xfId="2465"/>
    <cellStyle name="SAPBEXstdItemX 2 2 6 2 2 2" xfId="2464"/>
    <cellStyle name="SAPBEXstdItemX 2 2 6 2 2 2 2" xfId="2463"/>
    <cellStyle name="SAPBEXstdItemX 2 2 6 2 2 3" xfId="2462"/>
    <cellStyle name="SAPBEXstdItemX 2 2 6 2 3" xfId="2461"/>
    <cellStyle name="SAPBEXstdItemX 2 2 6 2 3 2" xfId="2460"/>
    <cellStyle name="SAPBEXstdItemX 2 2 6 2 4" xfId="2459"/>
    <cellStyle name="SAPBEXstdItemX 2 2 6 3" xfId="2458"/>
    <cellStyle name="SAPBEXstdItemX 2 2 6 3 2" xfId="2457"/>
    <cellStyle name="SAPBEXstdItemX 2 2 6 4" xfId="2456"/>
    <cellStyle name="SAPBEXstdItemX 2 2 7" xfId="2455"/>
    <cellStyle name="SAPBEXstdItemX 2 2 7 2" xfId="2454"/>
    <cellStyle name="SAPBEXstdItemX 2 2 7 2 2" xfId="2453"/>
    <cellStyle name="SAPBEXstdItemX 2 2 7 2 2 2" xfId="2452"/>
    <cellStyle name="SAPBEXstdItemX 2 2 7 2 2 2 2" xfId="2451"/>
    <cellStyle name="SAPBEXstdItemX 2 2 7 2 2 3" xfId="2450"/>
    <cellStyle name="SAPBEXstdItemX 2 2 7 2 3" xfId="2449"/>
    <cellStyle name="SAPBEXstdItemX 2 2 7 2 3 2" xfId="2448"/>
    <cellStyle name="SAPBEXstdItemX 2 2 7 2 4" xfId="2447"/>
    <cellStyle name="SAPBEXstdItemX 2 2 7 3" xfId="2446"/>
    <cellStyle name="SAPBEXstdItemX 2 2 7 3 2" xfId="2445"/>
    <cellStyle name="SAPBEXstdItemX 2 2 7 3 2 2" xfId="2444"/>
    <cellStyle name="SAPBEXstdItemX 2 2 7 3 3" xfId="2443"/>
    <cellStyle name="SAPBEXstdItemX 2 2 7 4" xfId="2442"/>
    <cellStyle name="SAPBEXstdItemX 2 2 7 4 2" xfId="2441"/>
    <cellStyle name="SAPBEXstdItemX 2 2 7 5" xfId="2440"/>
    <cellStyle name="SAPBEXstdItemX 2 2 8" xfId="2439"/>
    <cellStyle name="SAPBEXstdItemX 2 2 8 2" xfId="2438"/>
    <cellStyle name="SAPBEXstdItemX 2 2 8 2 2" xfId="2437"/>
    <cellStyle name="SAPBEXstdItemX 2 2 8 2 2 2" xfId="2436"/>
    <cellStyle name="SAPBEXstdItemX 2 2 8 2 2 2 2" xfId="2435"/>
    <cellStyle name="SAPBEXstdItemX 2 2 8 2 2 3" xfId="2434"/>
    <cellStyle name="SAPBEXstdItemX 2 2 8 2 3" xfId="2433"/>
    <cellStyle name="SAPBEXstdItemX 2 2 8 2 3 2" xfId="2432"/>
    <cellStyle name="SAPBEXstdItemX 2 2 8 2 4" xfId="2431"/>
    <cellStyle name="SAPBEXstdItemX 2 2 8 3" xfId="2430"/>
    <cellStyle name="SAPBEXstdItemX 2 2 8 3 2" xfId="2429"/>
    <cellStyle name="SAPBEXstdItemX 2 2 8 4" xfId="2428"/>
    <cellStyle name="SAPBEXstdItemX 2 2 9" xfId="2427"/>
    <cellStyle name="SAPBEXstdItemX 2 2 9 2" xfId="2426"/>
    <cellStyle name="SAPBEXstdItemX 2 2 9 2 2" xfId="2425"/>
    <cellStyle name="SAPBEXstdItemX 2 2 9 2 2 2" xfId="2424"/>
    <cellStyle name="SAPBEXstdItemX 2 2 9 2 2 2 2" xfId="2423"/>
    <cellStyle name="SAPBEXstdItemX 2 2 9 2 2 3" xfId="2422"/>
    <cellStyle name="SAPBEXstdItemX 2 2 9 2 3" xfId="2421"/>
    <cellStyle name="SAPBEXstdItemX 2 2 9 2 3 2" xfId="2420"/>
    <cellStyle name="SAPBEXstdItemX 2 2 9 2 4" xfId="2419"/>
    <cellStyle name="SAPBEXstdItemX 2 2 9 3" xfId="2418"/>
    <cellStyle name="SAPBEXstdItemX 2 2 9 3 2" xfId="2417"/>
    <cellStyle name="SAPBEXstdItemX 2 2 9 3 2 2" xfId="2416"/>
    <cellStyle name="SAPBEXstdItemX 2 2 9 3 3" xfId="2415"/>
    <cellStyle name="SAPBEXstdItemX 2 2 9 4" xfId="2414"/>
    <cellStyle name="SAPBEXstdItemX 2 2 9 4 2" xfId="2413"/>
    <cellStyle name="SAPBEXstdItemX 2 2 9 5" xfId="2412"/>
    <cellStyle name="SAPBEXstdItemX 2 3" xfId="2411"/>
    <cellStyle name="SAPBEXstdItemX 2 3 2" xfId="2410"/>
    <cellStyle name="SAPBEXstdItemX 2 3 2 2" xfId="2409"/>
    <cellStyle name="SAPBEXstdItemX 2 3 2 2 2" xfId="2408"/>
    <cellStyle name="SAPBEXstdItemX 2 3 2 2 2 2" xfId="2407"/>
    <cellStyle name="SAPBEXstdItemX 2 3 2 2 2 2 2" xfId="2406"/>
    <cellStyle name="SAPBEXstdItemX 2 3 2 2 2 2 2 2" xfId="2405"/>
    <cellStyle name="SAPBEXstdItemX 2 3 2 2 2 2 3" xfId="2404"/>
    <cellStyle name="SAPBEXstdItemX 2 3 2 2 2 3" xfId="2403"/>
    <cellStyle name="SAPBEXstdItemX 2 3 2 2 2 3 2" xfId="2402"/>
    <cellStyle name="SAPBEXstdItemX 2 3 2 2 2 4" xfId="2401"/>
    <cellStyle name="SAPBEXstdItemX 2 3 2 2 3" xfId="2400"/>
    <cellStyle name="SAPBEXstdItemX 2 3 2 2 3 2" xfId="2399"/>
    <cellStyle name="SAPBEXstdItemX 2 3 2 3" xfId="2398"/>
    <cellStyle name="SAPBEXstdItemX 2 3 2 3 2" xfId="2397"/>
    <cellStyle name="SAPBEXstdItemX 2 3 2 3 2 2" xfId="2396"/>
    <cellStyle name="SAPBEXstdItemX 2 3 2 3 2 2 2" xfId="2395"/>
    <cellStyle name="SAPBEXstdItemX 2 3 2 3 2 2 2 2" xfId="2394"/>
    <cellStyle name="SAPBEXstdItemX 2 3 2 3 2 2 3" xfId="2393"/>
    <cellStyle name="SAPBEXstdItemX 2 3 2 3 2 3" xfId="2392"/>
    <cellStyle name="SAPBEXstdItemX 2 3 2 3 2 3 2" xfId="2391"/>
    <cellStyle name="SAPBEXstdItemX 2 3 2 3 2 4" xfId="2390"/>
    <cellStyle name="SAPBEXstdItemX 2 3 2 4" xfId="2389"/>
    <cellStyle name="SAPBEXstdItemX 2 3 2 4 2" xfId="2388"/>
    <cellStyle name="SAPBEXstdItemX 2 3 2 4 2 2" xfId="2387"/>
    <cellStyle name="SAPBEXstdItemX 2 3 2 4 2 2 2" xfId="2386"/>
    <cellStyle name="SAPBEXstdItemX 2 3 2 4 2 2 2 2" xfId="2385"/>
    <cellStyle name="SAPBEXstdItemX 2 3 2 4 2 2 3" xfId="2384"/>
    <cellStyle name="SAPBEXstdItemX 2 3 2 4 2 3" xfId="2383"/>
    <cellStyle name="SAPBEXstdItemX 2 3 2 4 2 3 2" xfId="2382"/>
    <cellStyle name="SAPBEXstdItemX 2 3 2 4 2 4" xfId="2381"/>
    <cellStyle name="SAPBEXstdItemX 2 3 2 4 3" xfId="2380"/>
    <cellStyle name="SAPBEXstdItemX 2 3 2 4 3 2" xfId="2379"/>
    <cellStyle name="SAPBEXstdItemX 2 3 2 4 4" xfId="2378"/>
    <cellStyle name="SAPBEXstdItemX 2 3 2 5" xfId="2377"/>
    <cellStyle name="SAPBEXstdItemX 2 3 2 5 2" xfId="2376"/>
    <cellStyle name="SAPBEXstdItemX 2 3 2 5 2 2" xfId="2375"/>
    <cellStyle name="SAPBEXstdItemX 2 3 2 5 2 2 2" xfId="2374"/>
    <cellStyle name="SAPBEXstdItemX 2 3 2 5 2 2 2 2" xfId="2373"/>
    <cellStyle name="SAPBEXstdItemX 2 3 2 5 2 2 3" xfId="2372"/>
    <cellStyle name="SAPBEXstdItemX 2 3 2 5 2 3" xfId="2371"/>
    <cellStyle name="SAPBEXstdItemX 2 3 2 5 2 3 2" xfId="2370"/>
    <cellStyle name="SAPBEXstdItemX 2 3 2 5 2 4" xfId="2369"/>
    <cellStyle name="SAPBEXstdItemX 2 3 2 5 3" xfId="2368"/>
    <cellStyle name="SAPBEXstdItemX 2 3 2 5 3 2" xfId="2367"/>
    <cellStyle name="SAPBEXstdItemX 2 3 2 5 3 2 2" xfId="2366"/>
    <cellStyle name="SAPBEXstdItemX 2 3 2 5 3 3" xfId="2365"/>
    <cellStyle name="SAPBEXstdItemX 2 3 2 5 4" xfId="2364"/>
    <cellStyle name="SAPBEXstdItemX 2 3 2 5 4 2" xfId="2363"/>
    <cellStyle name="SAPBEXstdItemX 2 3 2 5 5" xfId="2362"/>
    <cellStyle name="SAPBEXstdItemX 2 3 2 6" xfId="2361"/>
    <cellStyle name="SAPBEXstdItemX 2 3 2 6 2" xfId="2360"/>
    <cellStyle name="SAPBEXstdItemX 2 3 2 6 2 2" xfId="2359"/>
    <cellStyle name="SAPBEXstdItemX 2 3 2 6 2 2 2" xfId="2358"/>
    <cellStyle name="SAPBEXstdItemX 2 3 2 6 2 2 2 2" xfId="2357"/>
    <cellStyle name="SAPBEXstdItemX 2 3 2 6 2 2 3" xfId="2356"/>
    <cellStyle name="SAPBEXstdItemX 2 3 2 6 2 3" xfId="2355"/>
    <cellStyle name="SAPBEXstdItemX 2 3 2 6 2 3 2" xfId="2354"/>
    <cellStyle name="SAPBEXstdItemX 2 3 2 6 2 4" xfId="2353"/>
    <cellStyle name="SAPBEXstdItemX 2 3 2 6 3" xfId="2352"/>
    <cellStyle name="SAPBEXstdItemX 2 3 2 6 3 2" xfId="2351"/>
    <cellStyle name="SAPBEXstdItemX 2 3 2 6 4" xfId="2350"/>
    <cellStyle name="SAPBEXstdItemX 2 3 2 7" xfId="2349"/>
    <cellStyle name="SAPBEXstdItemX 2 3 2 7 2" xfId="2348"/>
    <cellStyle name="SAPBEXstdItemX 2 3 2 7 2 2" xfId="2347"/>
    <cellStyle name="SAPBEXstdItemX 2 3 2 7 2 2 2" xfId="2346"/>
    <cellStyle name="SAPBEXstdItemX 2 3 2 7 2 2 2 2" xfId="2345"/>
    <cellStyle name="SAPBEXstdItemX 2 3 2 7 2 2 3" xfId="2344"/>
    <cellStyle name="SAPBEXstdItemX 2 3 2 7 2 3" xfId="2343"/>
    <cellStyle name="SAPBEXstdItemX 2 3 2 7 2 3 2" xfId="2342"/>
    <cellStyle name="SAPBEXstdItemX 2 3 2 7 2 4" xfId="2341"/>
    <cellStyle name="SAPBEXstdItemX 2 3 2 7 3" xfId="2340"/>
    <cellStyle name="SAPBEXstdItemX 2 3 2 7 3 2" xfId="2339"/>
    <cellStyle name="SAPBEXstdItemX 2 3 2 7 3 2 2" xfId="2338"/>
    <cellStyle name="SAPBEXstdItemX 2 3 2 7 3 3" xfId="2337"/>
    <cellStyle name="SAPBEXstdItemX 2 3 2 7 4" xfId="2336"/>
    <cellStyle name="SAPBEXstdItemX 2 3 2 7 4 2" xfId="2335"/>
    <cellStyle name="SAPBEXstdItemX 2 3 2 7 5" xfId="2334"/>
    <cellStyle name="SAPBEXstdItemX 2 3 3" xfId="2333"/>
    <cellStyle name="SAPBEXstdItemX 2 3 3 2" xfId="2332"/>
    <cellStyle name="SAPBEXstdItemX 2 3 3 2 2" xfId="2331"/>
    <cellStyle name="SAPBEXstdItemX 2 3 3 2 2 2" xfId="2330"/>
    <cellStyle name="SAPBEXstdItemX 2 3 3 2 2 2 2" xfId="2329"/>
    <cellStyle name="SAPBEXstdItemX 2 3 3 2 2 3" xfId="2328"/>
    <cellStyle name="SAPBEXstdItemX 2 3 3 2 3" xfId="2327"/>
    <cellStyle name="SAPBEXstdItemX 2 3 3 2 3 2" xfId="2326"/>
    <cellStyle name="SAPBEXstdItemX 2 3 3 2 4" xfId="2325"/>
    <cellStyle name="SAPBEXstdItemX 2 3 3 3" xfId="2324"/>
    <cellStyle name="SAPBEXstdItemX 2 3 3 3 2" xfId="2323"/>
    <cellStyle name="SAPBEXstdItemX 2 3 4" xfId="2322"/>
    <cellStyle name="SAPBEXstdItemX 2 3 4 2" xfId="2321"/>
    <cellStyle name="SAPBEXstdItemX 2 3 4 2 2" xfId="2320"/>
    <cellStyle name="SAPBEXstdItemX 2 3 4 2 2 2" xfId="2319"/>
    <cellStyle name="SAPBEXstdItemX 2 3 4 2 2 2 2" xfId="2318"/>
    <cellStyle name="SAPBEXstdItemX 2 3 4 2 2 3" xfId="2317"/>
    <cellStyle name="SAPBEXstdItemX 2 3 4 2 3" xfId="2316"/>
    <cellStyle name="SAPBEXstdItemX 2 3 4 2 3 2" xfId="2315"/>
    <cellStyle name="SAPBEXstdItemX 2 3 4 2 4" xfId="2314"/>
    <cellStyle name="SAPBEXstdItemX 2 3 5" xfId="2313"/>
    <cellStyle name="SAPBEXstdItemX 2 3 5 2" xfId="2312"/>
    <cellStyle name="SAPBEXstdItemX 2 3 5 2 2" xfId="2311"/>
    <cellStyle name="SAPBEXstdItemX 2 3 5 2 2 2" xfId="2310"/>
    <cellStyle name="SAPBEXstdItemX 2 3 5 2 2 2 2" xfId="2309"/>
    <cellStyle name="SAPBEXstdItemX 2 3 5 2 2 3" xfId="2308"/>
    <cellStyle name="SAPBEXstdItemX 2 3 5 2 3" xfId="2307"/>
    <cellStyle name="SAPBEXstdItemX 2 3 5 2 3 2" xfId="2306"/>
    <cellStyle name="SAPBEXstdItemX 2 3 5 2 4" xfId="2305"/>
    <cellStyle name="SAPBEXstdItemX 2 3 5 3" xfId="2304"/>
    <cellStyle name="SAPBEXstdItemX 2 3 5 3 2" xfId="2303"/>
    <cellStyle name="SAPBEXstdItemX 2 3 5 4" xfId="2302"/>
    <cellStyle name="SAPBEXstdItemX 2 3 6" xfId="2301"/>
    <cellStyle name="SAPBEXstdItemX 2 3 6 2" xfId="2300"/>
    <cellStyle name="SAPBEXstdItemX 2 3 6 2 2" xfId="2299"/>
    <cellStyle name="SAPBEXstdItemX 2 3 6 2 2 2" xfId="2298"/>
    <cellStyle name="SAPBEXstdItemX 2 3 6 2 2 2 2" xfId="2297"/>
    <cellStyle name="SAPBEXstdItemX 2 3 6 2 2 3" xfId="2296"/>
    <cellStyle name="SAPBEXstdItemX 2 3 6 2 3" xfId="2295"/>
    <cellStyle name="SAPBEXstdItemX 2 3 6 2 3 2" xfId="2294"/>
    <cellStyle name="SAPBEXstdItemX 2 3 6 2 4" xfId="2293"/>
    <cellStyle name="SAPBEXstdItemX 2 3 6 3" xfId="2292"/>
    <cellStyle name="SAPBEXstdItemX 2 3 6 3 2" xfId="2291"/>
    <cellStyle name="SAPBEXstdItemX 2 3 6 3 2 2" xfId="2290"/>
    <cellStyle name="SAPBEXstdItemX 2 3 6 3 3" xfId="2289"/>
    <cellStyle name="SAPBEXstdItemX 2 3 6 4" xfId="2288"/>
    <cellStyle name="SAPBEXstdItemX 2 3 6 4 2" xfId="2287"/>
    <cellStyle name="SAPBEXstdItemX 2 3 6 5" xfId="2286"/>
    <cellStyle name="SAPBEXstdItemX 2 3 7" xfId="2285"/>
    <cellStyle name="SAPBEXstdItemX 2 3 7 2" xfId="2284"/>
    <cellStyle name="SAPBEXstdItemX 2 3 7 2 2" xfId="2283"/>
    <cellStyle name="SAPBEXstdItemX 2 3 7 2 2 2" xfId="2282"/>
    <cellStyle name="SAPBEXstdItemX 2 3 7 2 2 2 2" xfId="2281"/>
    <cellStyle name="SAPBEXstdItemX 2 3 7 2 2 3" xfId="2280"/>
    <cellStyle name="SAPBEXstdItemX 2 3 7 2 3" xfId="2279"/>
    <cellStyle name="SAPBEXstdItemX 2 3 7 2 3 2" xfId="2278"/>
    <cellStyle name="SAPBEXstdItemX 2 3 7 2 4" xfId="2277"/>
    <cellStyle name="SAPBEXstdItemX 2 3 7 3" xfId="2276"/>
    <cellStyle name="SAPBEXstdItemX 2 3 7 3 2" xfId="2275"/>
    <cellStyle name="SAPBEXstdItemX 2 3 7 4" xfId="2274"/>
    <cellStyle name="SAPBEXstdItemX 2 3 8" xfId="2273"/>
    <cellStyle name="SAPBEXstdItemX 2 3 8 2" xfId="2272"/>
    <cellStyle name="SAPBEXstdItemX 2 3 8 2 2" xfId="2271"/>
    <cellStyle name="SAPBEXstdItemX 2 3 8 2 2 2" xfId="2270"/>
    <cellStyle name="SAPBEXstdItemX 2 3 8 2 2 2 2" xfId="2269"/>
    <cellStyle name="SAPBEXstdItemX 2 3 8 2 2 3" xfId="2268"/>
    <cellStyle name="SAPBEXstdItemX 2 3 8 2 3" xfId="2267"/>
    <cellStyle name="SAPBEXstdItemX 2 3 8 2 3 2" xfId="2266"/>
    <cellStyle name="SAPBEXstdItemX 2 3 8 2 4" xfId="2265"/>
    <cellStyle name="SAPBEXstdItemX 2 3 8 3" xfId="2264"/>
    <cellStyle name="SAPBEXstdItemX 2 3 8 3 2" xfId="2263"/>
    <cellStyle name="SAPBEXstdItemX 2 3 8 3 2 2" xfId="2262"/>
    <cellStyle name="SAPBEXstdItemX 2 3 8 3 3" xfId="2261"/>
    <cellStyle name="SAPBEXstdItemX 2 3 8 4" xfId="2260"/>
    <cellStyle name="SAPBEXstdItemX 2 3 8 4 2" xfId="2259"/>
    <cellStyle name="SAPBEXstdItemX 2 3 8 5" xfId="2258"/>
    <cellStyle name="SAPBEXstdItemX 2 4" xfId="2257"/>
    <cellStyle name="SAPBEXstdItemX 2 4 2" xfId="2256"/>
    <cellStyle name="SAPBEXstdItemX 2 4 2 2" xfId="2255"/>
    <cellStyle name="SAPBEXstdItemX 2 4 2 2 2" xfId="2254"/>
    <cellStyle name="SAPBEXstdItemX 2 4 2 2 2 2" xfId="2253"/>
    <cellStyle name="SAPBEXstdItemX 2 4 2 2 2 2 2" xfId="2252"/>
    <cellStyle name="SAPBEXstdItemX 2 4 2 2 2 2 2 2" xfId="2251"/>
    <cellStyle name="SAPBEXstdItemX 2 4 2 2 2 2 3" xfId="2250"/>
    <cellStyle name="SAPBEXstdItemX 2 4 2 2 2 3" xfId="2249"/>
    <cellStyle name="SAPBEXstdItemX 2 4 2 2 2 3 2" xfId="2248"/>
    <cellStyle name="SAPBEXstdItemX 2 4 2 2 2 4" xfId="2247"/>
    <cellStyle name="SAPBEXstdItemX 2 4 2 2 3" xfId="2246"/>
    <cellStyle name="SAPBEXstdItemX 2 4 2 2 3 2" xfId="2245"/>
    <cellStyle name="SAPBEXstdItemX 2 4 2 3" xfId="2244"/>
    <cellStyle name="SAPBEXstdItemX 2 4 2 3 2" xfId="2243"/>
    <cellStyle name="SAPBEXstdItemX 2 4 2 3 2 2" xfId="2242"/>
    <cellStyle name="SAPBEXstdItemX 2 4 2 3 2 2 2" xfId="2241"/>
    <cellStyle name="SAPBEXstdItemX 2 4 2 3 2 2 2 2" xfId="2240"/>
    <cellStyle name="SAPBEXstdItemX 2 4 2 3 2 2 3" xfId="2239"/>
    <cellStyle name="SAPBEXstdItemX 2 4 2 3 2 3" xfId="2238"/>
    <cellStyle name="SAPBEXstdItemX 2 4 2 3 2 3 2" xfId="2237"/>
    <cellStyle name="SAPBEXstdItemX 2 4 2 3 2 4" xfId="2236"/>
    <cellStyle name="SAPBEXstdItemX 2 4 2 4" xfId="2235"/>
    <cellStyle name="SAPBEXstdItemX 2 4 2 4 2" xfId="2234"/>
    <cellStyle name="SAPBEXstdItemX 2 4 2 4 2 2" xfId="2233"/>
    <cellStyle name="SAPBEXstdItemX 2 4 2 4 2 2 2" xfId="2232"/>
    <cellStyle name="SAPBEXstdItemX 2 4 2 4 2 2 2 2" xfId="2231"/>
    <cellStyle name="SAPBEXstdItemX 2 4 2 4 2 2 3" xfId="2230"/>
    <cellStyle name="SAPBEXstdItemX 2 4 2 4 2 3" xfId="2229"/>
    <cellStyle name="SAPBEXstdItemX 2 4 2 4 2 3 2" xfId="2228"/>
    <cellStyle name="SAPBEXstdItemX 2 4 2 4 2 4" xfId="2227"/>
    <cellStyle name="SAPBEXstdItemX 2 4 2 4 3" xfId="2226"/>
    <cellStyle name="SAPBEXstdItemX 2 4 2 4 3 2" xfId="2225"/>
    <cellStyle name="SAPBEXstdItemX 2 4 2 4 4" xfId="2224"/>
    <cellStyle name="SAPBEXstdItemX 2 4 2 5" xfId="2223"/>
    <cellStyle name="SAPBEXstdItemX 2 4 2 5 2" xfId="2222"/>
    <cellStyle name="SAPBEXstdItemX 2 4 2 5 2 2" xfId="2221"/>
    <cellStyle name="SAPBEXstdItemX 2 4 2 5 2 2 2" xfId="2220"/>
    <cellStyle name="SAPBEXstdItemX 2 4 2 5 2 2 2 2" xfId="2219"/>
    <cellStyle name="SAPBEXstdItemX 2 4 2 5 2 2 3" xfId="2218"/>
    <cellStyle name="SAPBEXstdItemX 2 4 2 5 2 3" xfId="2217"/>
    <cellStyle name="SAPBEXstdItemX 2 4 2 5 2 3 2" xfId="2216"/>
    <cellStyle name="SAPBEXstdItemX 2 4 2 5 2 4" xfId="2215"/>
    <cellStyle name="SAPBEXstdItemX 2 4 2 5 3" xfId="2214"/>
    <cellStyle name="SAPBEXstdItemX 2 4 2 5 3 2" xfId="2213"/>
    <cellStyle name="SAPBEXstdItemX 2 4 2 5 3 2 2" xfId="2212"/>
    <cellStyle name="SAPBEXstdItemX 2 4 2 5 3 3" xfId="2211"/>
    <cellStyle name="SAPBEXstdItemX 2 4 2 5 4" xfId="2210"/>
    <cellStyle name="SAPBEXstdItemX 2 4 2 5 4 2" xfId="2209"/>
    <cellStyle name="SAPBEXstdItemX 2 4 2 5 5" xfId="2208"/>
    <cellStyle name="SAPBEXstdItemX 2 4 2 6" xfId="2207"/>
    <cellStyle name="SAPBEXstdItemX 2 4 2 6 2" xfId="2206"/>
    <cellStyle name="SAPBEXstdItemX 2 4 2 6 2 2" xfId="2205"/>
    <cellStyle name="SAPBEXstdItemX 2 4 2 6 2 2 2" xfId="2204"/>
    <cellStyle name="SAPBEXstdItemX 2 4 2 6 2 2 2 2" xfId="2203"/>
    <cellStyle name="SAPBEXstdItemX 2 4 2 6 2 2 3" xfId="2202"/>
    <cellStyle name="SAPBEXstdItemX 2 4 2 6 2 3" xfId="2201"/>
    <cellStyle name="SAPBEXstdItemX 2 4 2 6 2 3 2" xfId="2200"/>
    <cellStyle name="SAPBEXstdItemX 2 4 2 6 2 4" xfId="2199"/>
    <cellStyle name="SAPBEXstdItemX 2 4 2 6 3" xfId="2198"/>
    <cellStyle name="SAPBEXstdItemX 2 4 2 6 3 2" xfId="2197"/>
    <cellStyle name="SAPBEXstdItemX 2 4 2 6 4" xfId="2196"/>
    <cellStyle name="SAPBEXstdItemX 2 4 2 7" xfId="2195"/>
    <cellStyle name="SAPBEXstdItemX 2 4 2 7 2" xfId="2194"/>
    <cellStyle name="SAPBEXstdItemX 2 4 2 7 2 2" xfId="2193"/>
    <cellStyle name="SAPBEXstdItemX 2 4 2 7 2 2 2" xfId="2192"/>
    <cellStyle name="SAPBEXstdItemX 2 4 2 7 2 2 2 2" xfId="2191"/>
    <cellStyle name="SAPBEXstdItemX 2 4 2 7 2 2 3" xfId="2190"/>
    <cellStyle name="SAPBEXstdItemX 2 4 2 7 2 3" xfId="2189"/>
    <cellStyle name="SAPBEXstdItemX 2 4 2 7 2 3 2" xfId="2188"/>
    <cellStyle name="SAPBEXstdItemX 2 4 2 7 2 4" xfId="2187"/>
    <cellStyle name="SAPBEXstdItemX 2 4 2 7 3" xfId="2186"/>
    <cellStyle name="SAPBEXstdItemX 2 4 2 7 3 2" xfId="2185"/>
    <cellStyle name="SAPBEXstdItemX 2 4 2 7 3 2 2" xfId="2184"/>
    <cellStyle name="SAPBEXstdItemX 2 4 2 7 3 3" xfId="2183"/>
    <cellStyle name="SAPBEXstdItemX 2 4 2 7 4" xfId="2182"/>
    <cellStyle name="SAPBEXstdItemX 2 4 2 7 4 2" xfId="2181"/>
    <cellStyle name="SAPBEXstdItemX 2 4 2 7 5" xfId="2180"/>
    <cellStyle name="SAPBEXstdItemX 2 4 3" xfId="2179"/>
    <cellStyle name="SAPBEXstdItemX 2 4 3 2" xfId="2178"/>
    <cellStyle name="SAPBEXstdItemX 2 4 3 2 2" xfId="2177"/>
    <cellStyle name="SAPBEXstdItemX 2 4 3 2 2 2" xfId="2176"/>
    <cellStyle name="SAPBEXstdItemX 2 4 3 2 2 2 2" xfId="2175"/>
    <cellStyle name="SAPBEXstdItemX 2 4 3 2 2 3" xfId="2174"/>
    <cellStyle name="SAPBEXstdItemX 2 4 3 2 3" xfId="2173"/>
    <cellStyle name="SAPBEXstdItemX 2 4 3 2 3 2" xfId="2172"/>
    <cellStyle name="SAPBEXstdItemX 2 4 3 2 4" xfId="2171"/>
    <cellStyle name="SAPBEXstdItemX 2 4 3 3" xfId="2170"/>
    <cellStyle name="SAPBEXstdItemX 2 4 3 3 2" xfId="2169"/>
    <cellStyle name="SAPBEXstdItemX 2 4 4" xfId="2168"/>
    <cellStyle name="SAPBEXstdItemX 2 4 4 2" xfId="2167"/>
    <cellStyle name="SAPBEXstdItemX 2 4 4 2 2" xfId="2166"/>
    <cellStyle name="SAPBEXstdItemX 2 4 4 2 2 2" xfId="2165"/>
    <cellStyle name="SAPBEXstdItemX 2 4 4 2 2 2 2" xfId="2164"/>
    <cellStyle name="SAPBEXstdItemX 2 4 4 2 2 3" xfId="2163"/>
    <cellStyle name="SAPBEXstdItemX 2 4 4 2 3" xfId="2162"/>
    <cellStyle name="SAPBEXstdItemX 2 4 4 2 3 2" xfId="2161"/>
    <cellStyle name="SAPBEXstdItemX 2 4 4 2 4" xfId="2160"/>
    <cellStyle name="SAPBEXstdItemX 2 4 5" xfId="2159"/>
    <cellStyle name="SAPBEXstdItemX 2 4 5 2" xfId="2158"/>
    <cellStyle name="SAPBEXstdItemX 2 4 5 2 2" xfId="2157"/>
    <cellStyle name="SAPBEXstdItemX 2 4 5 2 2 2" xfId="2156"/>
    <cellStyle name="SAPBEXstdItemX 2 4 5 2 2 2 2" xfId="2155"/>
    <cellStyle name="SAPBEXstdItemX 2 4 5 2 2 3" xfId="2154"/>
    <cellStyle name="SAPBEXstdItemX 2 4 5 2 3" xfId="2153"/>
    <cellStyle name="SAPBEXstdItemX 2 4 5 2 3 2" xfId="2152"/>
    <cellStyle name="SAPBEXstdItemX 2 4 5 2 4" xfId="2151"/>
    <cellStyle name="SAPBEXstdItemX 2 4 5 3" xfId="2150"/>
    <cellStyle name="SAPBEXstdItemX 2 4 5 3 2" xfId="2149"/>
    <cellStyle name="SAPBEXstdItemX 2 4 5 4" xfId="2148"/>
    <cellStyle name="SAPBEXstdItemX 2 4 6" xfId="2147"/>
    <cellStyle name="SAPBEXstdItemX 2 4 6 2" xfId="2146"/>
    <cellStyle name="SAPBEXstdItemX 2 4 6 2 2" xfId="2145"/>
    <cellStyle name="SAPBEXstdItemX 2 4 6 2 2 2" xfId="2144"/>
    <cellStyle name="SAPBEXstdItemX 2 4 6 2 2 2 2" xfId="2143"/>
    <cellStyle name="SAPBEXstdItemX 2 4 6 2 2 3" xfId="2142"/>
    <cellStyle name="SAPBEXstdItemX 2 4 6 2 3" xfId="2141"/>
    <cellStyle name="SAPBEXstdItemX 2 4 6 2 3 2" xfId="2140"/>
    <cellStyle name="SAPBEXstdItemX 2 4 6 2 4" xfId="2139"/>
    <cellStyle name="SAPBEXstdItemX 2 4 6 3" xfId="2138"/>
    <cellStyle name="SAPBEXstdItemX 2 4 6 3 2" xfId="2137"/>
    <cellStyle name="SAPBEXstdItemX 2 4 6 3 2 2" xfId="2136"/>
    <cellStyle name="SAPBEXstdItemX 2 4 6 3 3" xfId="2135"/>
    <cellStyle name="SAPBEXstdItemX 2 4 6 4" xfId="2134"/>
    <cellStyle name="SAPBEXstdItemX 2 4 6 4 2" xfId="2133"/>
    <cellStyle name="SAPBEXstdItemX 2 4 6 5" xfId="2132"/>
    <cellStyle name="SAPBEXstdItemX 2 4 7" xfId="2131"/>
    <cellStyle name="SAPBEXstdItemX 2 4 7 2" xfId="2130"/>
    <cellStyle name="SAPBEXstdItemX 2 4 7 2 2" xfId="2129"/>
    <cellStyle name="SAPBEXstdItemX 2 4 7 2 2 2" xfId="2128"/>
    <cellStyle name="SAPBEXstdItemX 2 4 7 2 2 2 2" xfId="2127"/>
    <cellStyle name="SAPBEXstdItemX 2 4 7 2 2 3" xfId="2126"/>
    <cellStyle name="SAPBEXstdItemX 2 4 7 2 3" xfId="2125"/>
    <cellStyle name="SAPBEXstdItemX 2 4 7 2 3 2" xfId="2124"/>
    <cellStyle name="SAPBEXstdItemX 2 4 7 2 4" xfId="2123"/>
    <cellStyle name="SAPBEXstdItemX 2 4 7 3" xfId="2122"/>
    <cellStyle name="SAPBEXstdItemX 2 4 7 3 2" xfId="2121"/>
    <cellStyle name="SAPBEXstdItemX 2 4 7 4" xfId="2120"/>
    <cellStyle name="SAPBEXstdItemX 2 4 8" xfId="2119"/>
    <cellStyle name="SAPBEXstdItemX 2 4 8 2" xfId="2118"/>
    <cellStyle name="SAPBEXstdItemX 2 4 8 2 2" xfId="2117"/>
    <cellStyle name="SAPBEXstdItemX 2 4 8 2 2 2" xfId="2116"/>
    <cellStyle name="SAPBEXstdItemX 2 4 8 2 2 2 2" xfId="2115"/>
    <cellStyle name="SAPBEXstdItemX 2 4 8 2 2 3" xfId="2114"/>
    <cellStyle name="SAPBEXstdItemX 2 4 8 2 3" xfId="2113"/>
    <cellStyle name="SAPBEXstdItemX 2 4 8 2 3 2" xfId="2112"/>
    <cellStyle name="SAPBEXstdItemX 2 4 8 2 4" xfId="2111"/>
    <cellStyle name="SAPBEXstdItemX 2 4 8 3" xfId="2110"/>
    <cellStyle name="SAPBEXstdItemX 2 4 8 3 2" xfId="2109"/>
    <cellStyle name="SAPBEXstdItemX 2 4 8 3 2 2" xfId="2108"/>
    <cellStyle name="SAPBEXstdItemX 2 4 8 3 3" xfId="2107"/>
    <cellStyle name="SAPBEXstdItemX 2 4 8 4" xfId="2106"/>
    <cellStyle name="SAPBEXstdItemX 2 4 8 4 2" xfId="2105"/>
    <cellStyle name="SAPBEXstdItemX 2 4 8 5" xfId="2104"/>
    <cellStyle name="SAPBEXstdItemX 2 5" xfId="2103"/>
    <cellStyle name="SAPBEXstdItemX 2 5 2" xfId="2102"/>
    <cellStyle name="SAPBEXstdItemX 2 5 2 2" xfId="2101"/>
    <cellStyle name="SAPBEXstdItemX 2 5 2 2 2" xfId="2100"/>
    <cellStyle name="SAPBEXstdItemX 2 5 2 2 2 2" xfId="2099"/>
    <cellStyle name="SAPBEXstdItemX 2 5 2 2 2 2 2" xfId="2098"/>
    <cellStyle name="SAPBEXstdItemX 2 5 2 2 2 3" xfId="2097"/>
    <cellStyle name="SAPBEXstdItemX 2 5 2 2 3" xfId="2096"/>
    <cellStyle name="SAPBEXstdItemX 2 5 2 2 3 2" xfId="2095"/>
    <cellStyle name="SAPBEXstdItemX 2 5 2 2 4" xfId="2094"/>
    <cellStyle name="SAPBEXstdItemX 2 5 2 3" xfId="2093"/>
    <cellStyle name="SAPBEXstdItemX 2 5 2 3 2" xfId="2092"/>
    <cellStyle name="SAPBEXstdItemX 2 5 2 4" xfId="2091"/>
    <cellStyle name="SAPBEXstdItemX 2 5 3" xfId="2090"/>
    <cellStyle name="SAPBEXstdItemX 2 5 3 2" xfId="2089"/>
    <cellStyle name="SAPBEXstdItemX 2 5 3 2 2" xfId="2088"/>
    <cellStyle name="SAPBEXstdItemX 2 5 3 2 2 2" xfId="2087"/>
    <cellStyle name="SAPBEXstdItemX 2 5 3 2 2 2 2" xfId="2086"/>
    <cellStyle name="SAPBEXstdItemX 2 5 3 2 2 3" xfId="2085"/>
    <cellStyle name="SAPBEXstdItemX 2 5 3 2 3" xfId="2084"/>
    <cellStyle name="SAPBEXstdItemX 2 5 3 2 3 2" xfId="2083"/>
    <cellStyle name="SAPBEXstdItemX 2 5 3 2 4" xfId="2082"/>
    <cellStyle name="SAPBEXstdItemX 2 5 3 3" xfId="2081"/>
    <cellStyle name="SAPBEXstdItemX 2 5 3 3 2" xfId="2080"/>
    <cellStyle name="SAPBEXstdItemX 2 5 3 3 2 2" xfId="2079"/>
    <cellStyle name="SAPBEXstdItemX 2 5 3 3 3" xfId="2078"/>
    <cellStyle name="SAPBEXstdItemX 2 5 3 4" xfId="2077"/>
    <cellStyle name="SAPBEXstdItemX 2 5 3 4 2" xfId="2076"/>
    <cellStyle name="SAPBEXstdItemX 2 5 3 5" xfId="2075"/>
    <cellStyle name="SAPBEXstdItemX 2 5 4" xfId="2074"/>
    <cellStyle name="SAPBEXstdItemX 2 5 4 2" xfId="2073"/>
    <cellStyle name="SAPBEXstdItemX 2 5 4 2 2" xfId="2072"/>
    <cellStyle name="SAPBEXstdItemX 2 5 4 2 2 2" xfId="2071"/>
    <cellStyle name="SAPBEXstdItemX 2 5 4 2 2 2 2" xfId="2070"/>
    <cellStyle name="SAPBEXstdItemX 2 5 4 2 2 3" xfId="2069"/>
    <cellStyle name="SAPBEXstdItemX 2 5 4 2 3" xfId="2068"/>
    <cellStyle name="SAPBEXstdItemX 2 5 4 2 3 2" xfId="2067"/>
    <cellStyle name="SAPBEXstdItemX 2 5 4 2 4" xfId="2066"/>
    <cellStyle name="SAPBEXstdItemX 2 5 4 3" xfId="2065"/>
    <cellStyle name="SAPBEXstdItemX 2 5 4 3 2" xfId="2064"/>
    <cellStyle name="SAPBEXstdItemX 2 5 4 4" xfId="2063"/>
    <cellStyle name="SAPBEXstdItemX 2 5 5" xfId="2062"/>
    <cellStyle name="SAPBEXstdItemX 2 5 5 2" xfId="2061"/>
    <cellStyle name="SAPBEXstdItemX 2 5 5 2 2" xfId="2060"/>
    <cellStyle name="SAPBEXstdItemX 2 5 5 2 2 2" xfId="2059"/>
    <cellStyle name="SAPBEXstdItemX 2 5 5 2 2 2 2" xfId="2058"/>
    <cellStyle name="SAPBEXstdItemX 2 5 5 2 2 3" xfId="2057"/>
    <cellStyle name="SAPBEXstdItemX 2 5 5 2 3" xfId="2056"/>
    <cellStyle name="SAPBEXstdItemX 2 5 5 2 3 2" xfId="2055"/>
    <cellStyle name="SAPBEXstdItemX 2 5 5 2 4" xfId="2054"/>
    <cellStyle name="SAPBEXstdItemX 2 5 5 3" xfId="2053"/>
    <cellStyle name="SAPBEXstdItemX 2 5 5 3 2" xfId="2052"/>
    <cellStyle name="SAPBEXstdItemX 2 5 5 3 2 2" xfId="2051"/>
    <cellStyle name="SAPBEXstdItemX 2 5 5 3 3" xfId="2050"/>
    <cellStyle name="SAPBEXstdItemX 2 5 5 4" xfId="2049"/>
    <cellStyle name="SAPBEXstdItemX 2 5 5 4 2" xfId="2048"/>
    <cellStyle name="SAPBEXstdItemX 2 5 5 5" xfId="2047"/>
    <cellStyle name="SAPBEXstdItemX 2 5 6" xfId="2046"/>
    <cellStyle name="SAPBEXstdItemX 2 5 6 2" xfId="2045"/>
    <cellStyle name="SAPBEXstdItemX 2 6" xfId="2044"/>
    <cellStyle name="SAPBEXstdItemX 2 6 2" xfId="2043"/>
    <cellStyle name="SAPBEXstdItemX 2 6 2 2" xfId="2042"/>
    <cellStyle name="SAPBEXstdItemX 2 6 2 2 2" xfId="2041"/>
    <cellStyle name="SAPBEXstdItemX 2 6 2 2 2 2" xfId="2040"/>
    <cellStyle name="SAPBEXstdItemX 2 6 2 2 3" xfId="2039"/>
    <cellStyle name="SAPBEXstdItemX 2 6 2 3" xfId="2038"/>
    <cellStyle name="SAPBEXstdItemX 2 6 2 3 2" xfId="2037"/>
    <cellStyle name="SAPBEXstdItemX 2 6 2 4" xfId="2036"/>
    <cellStyle name="SAPBEXstdItemX 2 7" xfId="2035"/>
    <cellStyle name="SAPBEXstdItemX 2 7 2" xfId="2034"/>
    <cellStyle name="SAPBEXstdItemX 2 7 2 2" xfId="2033"/>
    <cellStyle name="SAPBEXstdItemX 2 7 2 2 2" xfId="2032"/>
    <cellStyle name="SAPBEXstdItemX 2 7 2 2 2 2" xfId="2031"/>
    <cellStyle name="SAPBEXstdItemX 2 7 2 2 3" xfId="2030"/>
    <cellStyle name="SAPBEXstdItemX 2 7 2 3" xfId="2029"/>
    <cellStyle name="SAPBEXstdItemX 2 7 2 3 2" xfId="2028"/>
    <cellStyle name="SAPBEXstdItemX 2 7 2 4" xfId="2027"/>
    <cellStyle name="SAPBEXstdItemX 2 7 3" xfId="2026"/>
    <cellStyle name="SAPBEXstdItemX 2 7 3 2" xfId="2025"/>
    <cellStyle name="SAPBEXstdItemX 2 7 3 2 2" xfId="2024"/>
    <cellStyle name="SAPBEXstdItemX 2 7 3 3" xfId="2023"/>
    <cellStyle name="SAPBEXstdItemX 2 7 4" xfId="2022"/>
    <cellStyle name="SAPBEXstdItemX 2 7 4 2" xfId="2021"/>
    <cellStyle name="SAPBEXstdItemX 2 7 5" xfId="2020"/>
    <cellStyle name="SAPBEXstdItemX 3" xfId="2019"/>
    <cellStyle name="SAPBEXstdItemX 3 2" xfId="2018"/>
    <cellStyle name="SAPBEXstdItemX 3 2 2" xfId="2017"/>
    <cellStyle name="SAPBEXstdItemX 3 2 2 2" xfId="2016"/>
    <cellStyle name="SAPBEXstdItemX 3 2 2 2 2" xfId="2015"/>
    <cellStyle name="SAPBEXstdItemX 3 2 2 2 2 2" xfId="2014"/>
    <cellStyle name="SAPBEXstdItemX 3 2 2 2 2 2 2" xfId="2013"/>
    <cellStyle name="SAPBEXstdItemX 3 2 2 2 2 2 2 2" xfId="2012"/>
    <cellStyle name="SAPBEXstdItemX 3 2 2 2 2 2 3" xfId="2011"/>
    <cellStyle name="SAPBEXstdItemX 3 2 2 2 2 3" xfId="2010"/>
    <cellStyle name="SAPBEXstdItemX 3 2 2 2 2 3 2" xfId="2009"/>
    <cellStyle name="SAPBEXstdItemX 3 2 2 2 2 4" xfId="2008"/>
    <cellStyle name="SAPBEXstdItemX 3 2 2 2 3" xfId="2007"/>
    <cellStyle name="SAPBEXstdItemX 3 2 2 2 3 2" xfId="2006"/>
    <cellStyle name="SAPBEXstdItemX 3 2 2 3" xfId="2005"/>
    <cellStyle name="SAPBEXstdItemX 3 2 2 3 2" xfId="2004"/>
    <cellStyle name="SAPBEXstdItemX 3 2 2 3 2 2" xfId="2003"/>
    <cellStyle name="SAPBEXstdItemX 3 2 2 3 2 2 2" xfId="2002"/>
    <cellStyle name="SAPBEXstdItemX 3 2 2 3 2 2 2 2" xfId="2001"/>
    <cellStyle name="SAPBEXstdItemX 3 2 2 3 2 2 3" xfId="2000"/>
    <cellStyle name="SAPBEXstdItemX 3 2 2 3 2 3" xfId="1999"/>
    <cellStyle name="SAPBEXstdItemX 3 2 2 3 2 3 2" xfId="1998"/>
    <cellStyle name="SAPBEXstdItemX 3 2 2 3 2 4" xfId="1997"/>
    <cellStyle name="SAPBEXstdItemX 3 2 2 4" xfId="1996"/>
    <cellStyle name="SAPBEXstdItemX 3 2 2 4 2" xfId="1995"/>
    <cellStyle name="SAPBEXstdItemX 3 2 2 4 2 2" xfId="1994"/>
    <cellStyle name="SAPBEXstdItemX 3 2 2 4 2 2 2" xfId="1993"/>
    <cellStyle name="SAPBEXstdItemX 3 2 2 4 2 2 2 2" xfId="1992"/>
    <cellStyle name="SAPBEXstdItemX 3 2 2 4 2 2 3" xfId="1991"/>
    <cellStyle name="SAPBEXstdItemX 3 2 2 4 2 3" xfId="1990"/>
    <cellStyle name="SAPBEXstdItemX 3 2 2 4 2 3 2" xfId="1989"/>
    <cellStyle name="SAPBEXstdItemX 3 2 2 4 2 4" xfId="1988"/>
    <cellStyle name="SAPBEXstdItemX 3 2 2 4 3" xfId="1987"/>
    <cellStyle name="SAPBEXstdItemX 3 2 2 4 3 2" xfId="1986"/>
    <cellStyle name="SAPBEXstdItemX 3 2 2 4 4" xfId="1985"/>
    <cellStyle name="SAPBEXstdItemX 3 2 2 5" xfId="1984"/>
    <cellStyle name="SAPBEXstdItemX 3 2 2 5 2" xfId="1983"/>
    <cellStyle name="SAPBEXstdItemX 3 2 2 5 2 2" xfId="1982"/>
    <cellStyle name="SAPBEXstdItemX 3 2 2 5 2 2 2" xfId="1981"/>
    <cellStyle name="SAPBEXstdItemX 3 2 2 5 2 2 2 2" xfId="1980"/>
    <cellStyle name="SAPBEXstdItemX 3 2 2 5 2 2 3" xfId="1979"/>
    <cellStyle name="SAPBEXstdItemX 3 2 2 5 2 3" xfId="1978"/>
    <cellStyle name="SAPBEXstdItemX 3 2 2 5 2 3 2" xfId="1977"/>
    <cellStyle name="SAPBEXstdItemX 3 2 2 5 2 4" xfId="1976"/>
    <cellStyle name="SAPBEXstdItemX 3 2 2 5 3" xfId="1975"/>
    <cellStyle name="SAPBEXstdItemX 3 2 2 5 3 2" xfId="1974"/>
    <cellStyle name="SAPBEXstdItemX 3 2 2 5 3 2 2" xfId="1973"/>
    <cellStyle name="SAPBEXstdItemX 3 2 2 5 3 3" xfId="1972"/>
    <cellStyle name="SAPBEXstdItemX 3 2 2 5 4" xfId="1971"/>
    <cellStyle name="SAPBEXstdItemX 3 2 2 5 4 2" xfId="1970"/>
    <cellStyle name="SAPBEXstdItemX 3 2 2 5 5" xfId="1969"/>
    <cellStyle name="SAPBEXstdItemX 3 2 2 6" xfId="1968"/>
    <cellStyle name="SAPBEXstdItemX 3 2 2 6 2" xfId="1967"/>
    <cellStyle name="SAPBEXstdItemX 3 2 2 6 2 2" xfId="1966"/>
    <cellStyle name="SAPBEXstdItemX 3 2 2 6 2 2 2" xfId="1965"/>
    <cellStyle name="SAPBEXstdItemX 3 2 2 6 2 2 2 2" xfId="1964"/>
    <cellStyle name="SAPBEXstdItemX 3 2 2 6 2 2 3" xfId="1963"/>
    <cellStyle name="SAPBEXstdItemX 3 2 2 6 2 3" xfId="1962"/>
    <cellStyle name="SAPBEXstdItemX 3 2 2 6 2 3 2" xfId="1961"/>
    <cellStyle name="SAPBEXstdItemX 3 2 2 6 2 4" xfId="1960"/>
    <cellStyle name="SAPBEXstdItemX 3 2 2 6 3" xfId="1959"/>
    <cellStyle name="SAPBEXstdItemX 3 2 2 6 3 2" xfId="1958"/>
    <cellStyle name="SAPBEXstdItemX 3 2 2 6 4" xfId="1957"/>
    <cellStyle name="SAPBEXstdItemX 3 2 2 7" xfId="1956"/>
    <cellStyle name="SAPBEXstdItemX 3 2 2 7 2" xfId="1955"/>
    <cellStyle name="SAPBEXstdItemX 3 2 2 7 2 2" xfId="1954"/>
    <cellStyle name="SAPBEXstdItemX 3 2 2 7 2 2 2" xfId="1953"/>
    <cellStyle name="SAPBEXstdItemX 3 2 2 7 2 2 2 2" xfId="1952"/>
    <cellStyle name="SAPBEXstdItemX 3 2 2 7 2 2 3" xfId="1951"/>
    <cellStyle name="SAPBEXstdItemX 3 2 2 7 2 3" xfId="1950"/>
    <cellStyle name="SAPBEXstdItemX 3 2 2 7 2 3 2" xfId="1949"/>
    <cellStyle name="SAPBEXstdItemX 3 2 2 7 2 4" xfId="1948"/>
    <cellStyle name="SAPBEXstdItemX 3 2 2 7 3" xfId="1947"/>
    <cellStyle name="SAPBEXstdItemX 3 2 2 7 3 2" xfId="1946"/>
    <cellStyle name="SAPBEXstdItemX 3 2 2 7 3 2 2" xfId="1945"/>
    <cellStyle name="SAPBEXstdItemX 3 2 2 7 3 3" xfId="1944"/>
    <cellStyle name="SAPBEXstdItemX 3 2 2 7 4" xfId="1943"/>
    <cellStyle name="SAPBEXstdItemX 3 2 2 7 4 2" xfId="1942"/>
    <cellStyle name="SAPBEXstdItemX 3 2 2 7 5" xfId="1941"/>
    <cellStyle name="SAPBEXstdItemX 3 2 3" xfId="1940"/>
    <cellStyle name="SAPBEXstdItemX 3 2 3 2" xfId="1939"/>
    <cellStyle name="SAPBEXstdItemX 3 2 3 2 2" xfId="1938"/>
    <cellStyle name="SAPBEXstdItemX 3 2 3 2 2 2" xfId="1937"/>
    <cellStyle name="SAPBEXstdItemX 3 2 3 2 2 2 2" xfId="1936"/>
    <cellStyle name="SAPBEXstdItemX 3 2 3 2 2 3" xfId="1935"/>
    <cellStyle name="SAPBEXstdItemX 3 2 3 2 3" xfId="1934"/>
    <cellStyle name="SAPBEXstdItemX 3 2 3 2 3 2" xfId="1933"/>
    <cellStyle name="SAPBEXstdItemX 3 2 3 2 4" xfId="1932"/>
    <cellStyle name="SAPBEXstdItemX 3 2 3 3" xfId="1931"/>
    <cellStyle name="SAPBEXstdItemX 3 2 3 3 2" xfId="1930"/>
    <cellStyle name="SAPBEXstdItemX 3 2 4" xfId="1929"/>
    <cellStyle name="SAPBEXstdItemX 3 2 4 2" xfId="1928"/>
    <cellStyle name="SAPBEXstdItemX 3 2 4 2 2" xfId="1927"/>
    <cellStyle name="SAPBEXstdItemX 3 2 4 2 2 2" xfId="1926"/>
    <cellStyle name="SAPBEXstdItemX 3 2 4 2 2 2 2" xfId="1925"/>
    <cellStyle name="SAPBEXstdItemX 3 2 4 2 2 3" xfId="1924"/>
    <cellStyle name="SAPBEXstdItemX 3 2 4 2 3" xfId="1923"/>
    <cellStyle name="SAPBEXstdItemX 3 2 4 2 3 2" xfId="1922"/>
    <cellStyle name="SAPBEXstdItemX 3 2 4 2 4" xfId="1921"/>
    <cellStyle name="SAPBEXstdItemX 3 2 5" xfId="1920"/>
    <cellStyle name="SAPBEXstdItemX 3 2 5 2" xfId="1919"/>
    <cellStyle name="SAPBEXstdItemX 3 2 5 2 2" xfId="1918"/>
    <cellStyle name="SAPBEXstdItemX 3 2 5 2 2 2" xfId="1917"/>
    <cellStyle name="SAPBEXstdItemX 3 2 5 2 2 2 2" xfId="1916"/>
    <cellStyle name="SAPBEXstdItemX 3 2 5 2 2 3" xfId="1915"/>
    <cellStyle name="SAPBEXstdItemX 3 2 5 2 3" xfId="1914"/>
    <cellStyle name="SAPBEXstdItemX 3 2 5 2 3 2" xfId="1913"/>
    <cellStyle name="SAPBEXstdItemX 3 2 5 2 4" xfId="1912"/>
    <cellStyle name="SAPBEXstdItemX 3 2 5 3" xfId="1911"/>
    <cellStyle name="SAPBEXstdItemX 3 2 5 3 2" xfId="1910"/>
    <cellStyle name="SAPBEXstdItemX 3 2 5 4" xfId="1909"/>
    <cellStyle name="SAPBEXstdItemX 3 2 6" xfId="1908"/>
    <cellStyle name="SAPBEXstdItemX 3 2 6 2" xfId="1907"/>
    <cellStyle name="SAPBEXstdItemX 3 2 6 2 2" xfId="1906"/>
    <cellStyle name="SAPBEXstdItemX 3 2 6 2 2 2" xfId="1905"/>
    <cellStyle name="SAPBEXstdItemX 3 2 6 2 2 2 2" xfId="1904"/>
    <cellStyle name="SAPBEXstdItemX 3 2 6 2 2 3" xfId="1903"/>
    <cellStyle name="SAPBEXstdItemX 3 2 6 2 3" xfId="1902"/>
    <cellStyle name="SAPBEXstdItemX 3 2 6 2 3 2" xfId="1901"/>
    <cellStyle name="SAPBEXstdItemX 3 2 6 2 4" xfId="1900"/>
    <cellStyle name="SAPBEXstdItemX 3 2 6 3" xfId="1899"/>
    <cellStyle name="SAPBEXstdItemX 3 2 6 3 2" xfId="1898"/>
    <cellStyle name="SAPBEXstdItemX 3 2 6 3 2 2" xfId="1897"/>
    <cellStyle name="SAPBEXstdItemX 3 2 6 3 3" xfId="1896"/>
    <cellStyle name="SAPBEXstdItemX 3 2 6 4" xfId="1895"/>
    <cellStyle name="SAPBEXstdItemX 3 2 6 4 2" xfId="1894"/>
    <cellStyle name="SAPBEXstdItemX 3 2 6 5" xfId="1893"/>
    <cellStyle name="SAPBEXstdItemX 3 2 7" xfId="1892"/>
    <cellStyle name="SAPBEXstdItemX 3 2 7 2" xfId="1891"/>
    <cellStyle name="SAPBEXstdItemX 3 2 7 2 2" xfId="1890"/>
    <cellStyle name="SAPBEXstdItemX 3 2 7 2 2 2" xfId="1889"/>
    <cellStyle name="SAPBEXstdItemX 3 2 7 2 2 2 2" xfId="1888"/>
    <cellStyle name="SAPBEXstdItemX 3 2 7 2 2 3" xfId="1887"/>
    <cellStyle name="SAPBEXstdItemX 3 2 7 2 3" xfId="1886"/>
    <cellStyle name="SAPBEXstdItemX 3 2 7 2 3 2" xfId="1885"/>
    <cellStyle name="SAPBEXstdItemX 3 2 7 2 4" xfId="1884"/>
    <cellStyle name="SAPBEXstdItemX 3 2 7 3" xfId="1883"/>
    <cellStyle name="SAPBEXstdItemX 3 2 7 3 2" xfId="1882"/>
    <cellStyle name="SAPBEXstdItemX 3 2 7 4" xfId="1881"/>
    <cellStyle name="SAPBEXstdItemX 3 2 8" xfId="1880"/>
    <cellStyle name="SAPBEXstdItemX 3 2 8 2" xfId="1879"/>
    <cellStyle name="SAPBEXstdItemX 3 2 8 2 2" xfId="1878"/>
    <cellStyle name="SAPBEXstdItemX 3 2 8 2 2 2" xfId="1877"/>
    <cellStyle name="SAPBEXstdItemX 3 2 8 2 2 2 2" xfId="1876"/>
    <cellStyle name="SAPBEXstdItemX 3 2 8 2 2 3" xfId="1875"/>
    <cellStyle name="SAPBEXstdItemX 3 2 8 2 3" xfId="1874"/>
    <cellStyle name="SAPBEXstdItemX 3 2 8 2 3 2" xfId="1873"/>
    <cellStyle name="SAPBEXstdItemX 3 2 8 2 4" xfId="1872"/>
    <cellStyle name="SAPBEXstdItemX 3 2 8 3" xfId="1871"/>
    <cellStyle name="SAPBEXstdItemX 3 2 8 3 2" xfId="1870"/>
    <cellStyle name="SAPBEXstdItemX 3 2 8 3 2 2" xfId="1869"/>
    <cellStyle name="SAPBEXstdItemX 3 2 8 3 3" xfId="1868"/>
    <cellStyle name="SAPBEXstdItemX 3 2 8 4" xfId="1867"/>
    <cellStyle name="SAPBEXstdItemX 3 2 8 4 2" xfId="1866"/>
    <cellStyle name="SAPBEXstdItemX 3 2 8 5" xfId="1865"/>
    <cellStyle name="SAPBEXstdItemX 3 3" xfId="1864"/>
    <cellStyle name="SAPBEXstdItemX 3 3 2" xfId="1863"/>
    <cellStyle name="SAPBEXstdItemX 3 3 2 2" xfId="1862"/>
    <cellStyle name="SAPBEXstdItemX 3 3 2 2 2" xfId="1861"/>
    <cellStyle name="SAPBEXstdItemX 3 3 2 2 2 2" xfId="1860"/>
    <cellStyle name="SAPBEXstdItemX 3 3 2 2 2 2 2" xfId="1859"/>
    <cellStyle name="SAPBEXstdItemX 3 3 2 2 2 3" xfId="1858"/>
    <cellStyle name="SAPBEXstdItemX 3 3 2 2 3" xfId="1857"/>
    <cellStyle name="SAPBEXstdItemX 3 3 2 2 3 2" xfId="1856"/>
    <cellStyle name="SAPBEXstdItemX 3 3 2 2 4" xfId="1855"/>
    <cellStyle name="SAPBEXstdItemX 3 3 2 3" xfId="1854"/>
    <cellStyle name="SAPBEXstdItemX 3 3 2 3 2" xfId="1853"/>
    <cellStyle name="SAPBEXstdItemX 3 3 3" xfId="1852"/>
    <cellStyle name="SAPBEXstdItemX 3 3 3 2" xfId="1851"/>
    <cellStyle name="SAPBEXstdItemX 3 3 3 2 2" xfId="1850"/>
    <cellStyle name="SAPBEXstdItemX 3 3 3 2 2 2" xfId="1849"/>
    <cellStyle name="SAPBEXstdItemX 3 3 3 2 2 2 2" xfId="1848"/>
    <cellStyle name="SAPBEXstdItemX 3 3 3 2 2 3" xfId="1847"/>
    <cellStyle name="SAPBEXstdItemX 3 3 3 2 3" xfId="1846"/>
    <cellStyle name="SAPBEXstdItemX 3 3 3 2 3 2" xfId="1845"/>
    <cellStyle name="SAPBEXstdItemX 3 3 3 2 4" xfId="1844"/>
    <cellStyle name="SAPBEXstdItemX 3 3 4" xfId="1843"/>
    <cellStyle name="SAPBEXstdItemX 3 3 4 2" xfId="1842"/>
    <cellStyle name="SAPBEXstdItemX 3 3 4 2 2" xfId="1841"/>
    <cellStyle name="SAPBEXstdItemX 3 3 4 2 2 2" xfId="1840"/>
    <cellStyle name="SAPBEXstdItemX 3 3 4 2 2 2 2" xfId="1839"/>
    <cellStyle name="SAPBEXstdItemX 3 3 4 2 2 3" xfId="1838"/>
    <cellStyle name="SAPBEXstdItemX 3 3 4 2 3" xfId="1837"/>
    <cellStyle name="SAPBEXstdItemX 3 3 4 2 3 2" xfId="1836"/>
    <cellStyle name="SAPBEXstdItemX 3 3 4 2 4" xfId="1835"/>
    <cellStyle name="SAPBEXstdItemX 3 3 4 3" xfId="1834"/>
    <cellStyle name="SAPBEXstdItemX 3 3 4 3 2" xfId="1833"/>
    <cellStyle name="SAPBEXstdItemX 3 3 4 4" xfId="1832"/>
    <cellStyle name="SAPBEXstdItemX 3 3 5" xfId="1831"/>
    <cellStyle name="SAPBEXstdItemX 3 3 5 2" xfId="1830"/>
    <cellStyle name="SAPBEXstdItemX 3 3 5 2 2" xfId="1829"/>
    <cellStyle name="SAPBEXstdItemX 3 3 5 2 2 2" xfId="1828"/>
    <cellStyle name="SAPBEXstdItemX 3 3 5 2 2 2 2" xfId="1827"/>
    <cellStyle name="SAPBEXstdItemX 3 3 5 2 2 3" xfId="1826"/>
    <cellStyle name="SAPBEXstdItemX 3 3 5 2 3" xfId="1825"/>
    <cellStyle name="SAPBEXstdItemX 3 3 5 2 3 2" xfId="1824"/>
    <cellStyle name="SAPBEXstdItemX 3 3 5 2 4" xfId="1823"/>
    <cellStyle name="SAPBEXstdItemX 3 3 5 3" xfId="1822"/>
    <cellStyle name="SAPBEXstdItemX 3 3 5 3 2" xfId="1821"/>
    <cellStyle name="SAPBEXstdItemX 3 3 5 3 2 2" xfId="1820"/>
    <cellStyle name="SAPBEXstdItemX 3 3 5 3 3" xfId="1819"/>
    <cellStyle name="SAPBEXstdItemX 3 3 5 4" xfId="1818"/>
    <cellStyle name="SAPBEXstdItemX 3 3 5 4 2" xfId="1817"/>
    <cellStyle name="SAPBEXstdItemX 3 3 5 5" xfId="1816"/>
    <cellStyle name="SAPBEXstdItemX 3 3 6" xfId="1815"/>
    <cellStyle name="SAPBEXstdItemX 3 3 6 2" xfId="1814"/>
    <cellStyle name="SAPBEXstdItemX 3 3 6 2 2" xfId="1813"/>
    <cellStyle name="SAPBEXstdItemX 3 3 6 2 2 2" xfId="1812"/>
    <cellStyle name="SAPBEXstdItemX 3 3 6 2 2 2 2" xfId="1811"/>
    <cellStyle name="SAPBEXstdItemX 3 3 6 2 2 3" xfId="1810"/>
    <cellStyle name="SAPBEXstdItemX 3 3 6 2 3" xfId="1809"/>
    <cellStyle name="SAPBEXstdItemX 3 3 6 2 3 2" xfId="1808"/>
    <cellStyle name="SAPBEXstdItemX 3 3 6 2 4" xfId="1807"/>
    <cellStyle name="SAPBEXstdItemX 3 3 6 3" xfId="1806"/>
    <cellStyle name="SAPBEXstdItemX 3 3 6 3 2" xfId="1805"/>
    <cellStyle name="SAPBEXstdItemX 3 3 6 4" xfId="1804"/>
    <cellStyle name="SAPBEXstdItemX 3 3 7" xfId="1803"/>
    <cellStyle name="SAPBEXstdItemX 3 3 7 2" xfId="1802"/>
    <cellStyle name="SAPBEXstdItemX 3 3 7 2 2" xfId="1801"/>
    <cellStyle name="SAPBEXstdItemX 3 3 7 2 2 2" xfId="1800"/>
    <cellStyle name="SAPBEXstdItemX 3 3 7 2 2 2 2" xfId="1799"/>
    <cellStyle name="SAPBEXstdItemX 3 3 7 2 2 3" xfId="1798"/>
    <cellStyle name="SAPBEXstdItemX 3 3 7 2 3" xfId="1797"/>
    <cellStyle name="SAPBEXstdItemX 3 3 7 2 3 2" xfId="1796"/>
    <cellStyle name="SAPBEXstdItemX 3 3 7 2 4" xfId="1795"/>
    <cellStyle name="SAPBEXstdItemX 3 3 7 3" xfId="1794"/>
    <cellStyle name="SAPBEXstdItemX 3 3 7 3 2" xfId="1793"/>
    <cellStyle name="SAPBEXstdItemX 3 3 7 3 2 2" xfId="1792"/>
    <cellStyle name="SAPBEXstdItemX 3 3 7 3 3" xfId="1791"/>
    <cellStyle name="SAPBEXstdItemX 3 3 7 4" xfId="1790"/>
    <cellStyle name="SAPBEXstdItemX 3 3 7 4 2" xfId="1789"/>
    <cellStyle name="SAPBEXstdItemX 3 3 7 5" xfId="1788"/>
    <cellStyle name="SAPBEXstdItemX 3 4" xfId="1787"/>
    <cellStyle name="SAPBEXstdItemX 3 4 2" xfId="1786"/>
    <cellStyle name="SAPBEXstdItemX 3 4 2 2" xfId="1785"/>
    <cellStyle name="SAPBEXstdItemX 3 4 2 2 2" xfId="1784"/>
    <cellStyle name="SAPBEXstdItemX 3 4 2 2 2 2" xfId="1783"/>
    <cellStyle name="SAPBEXstdItemX 3 4 2 2 3" xfId="1782"/>
    <cellStyle name="SAPBEXstdItemX 3 4 2 3" xfId="1781"/>
    <cellStyle name="SAPBEXstdItemX 3 4 2 3 2" xfId="1780"/>
    <cellStyle name="SAPBEXstdItemX 3 4 2 4" xfId="1779"/>
    <cellStyle name="SAPBEXstdItemX 3 4 3" xfId="1778"/>
    <cellStyle name="SAPBEXstdItemX 3 4 3 2" xfId="1777"/>
    <cellStyle name="SAPBEXstdItemX 3 5" xfId="1776"/>
    <cellStyle name="SAPBEXstdItemX 3 5 2" xfId="1775"/>
    <cellStyle name="SAPBEXstdItemX 3 5 2 2" xfId="1774"/>
    <cellStyle name="SAPBEXstdItemX 3 5 2 2 2" xfId="1773"/>
    <cellStyle name="SAPBEXstdItemX 3 5 2 2 2 2" xfId="1772"/>
    <cellStyle name="SAPBEXstdItemX 3 5 2 2 3" xfId="1771"/>
    <cellStyle name="SAPBEXstdItemX 3 5 2 3" xfId="1770"/>
    <cellStyle name="SAPBEXstdItemX 3 5 2 3 2" xfId="1769"/>
    <cellStyle name="SAPBEXstdItemX 3 5 2 4" xfId="1768"/>
    <cellStyle name="SAPBEXstdItemX 3 6" xfId="1767"/>
    <cellStyle name="SAPBEXstdItemX 3 6 2" xfId="1766"/>
    <cellStyle name="SAPBEXstdItemX 3 6 2 2" xfId="1765"/>
    <cellStyle name="SAPBEXstdItemX 3 6 2 2 2" xfId="1764"/>
    <cellStyle name="SAPBEXstdItemX 3 6 2 2 2 2" xfId="1763"/>
    <cellStyle name="SAPBEXstdItemX 3 6 2 2 3" xfId="1762"/>
    <cellStyle name="SAPBEXstdItemX 3 6 2 3" xfId="1761"/>
    <cellStyle name="SAPBEXstdItemX 3 6 2 3 2" xfId="1760"/>
    <cellStyle name="SAPBEXstdItemX 3 6 2 4" xfId="1759"/>
    <cellStyle name="SAPBEXstdItemX 3 6 3" xfId="1758"/>
    <cellStyle name="SAPBEXstdItemX 3 6 3 2" xfId="1757"/>
    <cellStyle name="SAPBEXstdItemX 3 6 4" xfId="1756"/>
    <cellStyle name="SAPBEXstdItemX 3 7" xfId="1755"/>
    <cellStyle name="SAPBEXstdItemX 3 7 2" xfId="1754"/>
    <cellStyle name="SAPBEXstdItemX 3 7 2 2" xfId="1753"/>
    <cellStyle name="SAPBEXstdItemX 3 7 2 2 2" xfId="1752"/>
    <cellStyle name="SAPBEXstdItemX 3 7 2 2 2 2" xfId="1751"/>
    <cellStyle name="SAPBEXstdItemX 3 7 2 2 3" xfId="1750"/>
    <cellStyle name="SAPBEXstdItemX 3 7 2 3" xfId="1749"/>
    <cellStyle name="SAPBEXstdItemX 3 7 2 3 2" xfId="1748"/>
    <cellStyle name="SAPBEXstdItemX 3 7 2 4" xfId="1747"/>
    <cellStyle name="SAPBEXstdItemX 3 7 3" xfId="1746"/>
    <cellStyle name="SAPBEXstdItemX 3 7 3 2" xfId="1745"/>
    <cellStyle name="SAPBEXstdItemX 3 7 3 2 2" xfId="1744"/>
    <cellStyle name="SAPBEXstdItemX 3 7 3 3" xfId="1743"/>
    <cellStyle name="SAPBEXstdItemX 3 7 4" xfId="1742"/>
    <cellStyle name="SAPBEXstdItemX 3 7 4 2" xfId="1741"/>
    <cellStyle name="SAPBEXstdItemX 3 7 5" xfId="1740"/>
    <cellStyle name="SAPBEXstdItemX 3 8" xfId="1739"/>
    <cellStyle name="SAPBEXstdItemX 3 8 2" xfId="1738"/>
    <cellStyle name="SAPBEXstdItemX 3 8 2 2" xfId="1737"/>
    <cellStyle name="SAPBEXstdItemX 3 8 2 2 2" xfId="1736"/>
    <cellStyle name="SAPBEXstdItemX 3 8 2 2 2 2" xfId="1735"/>
    <cellStyle name="SAPBEXstdItemX 3 8 2 2 3" xfId="1734"/>
    <cellStyle name="SAPBEXstdItemX 3 8 2 3" xfId="1733"/>
    <cellStyle name="SAPBEXstdItemX 3 8 2 3 2" xfId="1732"/>
    <cellStyle name="SAPBEXstdItemX 3 8 2 4" xfId="1731"/>
    <cellStyle name="SAPBEXstdItemX 3 8 3" xfId="1730"/>
    <cellStyle name="SAPBEXstdItemX 3 8 3 2" xfId="1729"/>
    <cellStyle name="SAPBEXstdItemX 3 8 4" xfId="1728"/>
    <cellStyle name="SAPBEXstdItemX 3 9" xfId="1727"/>
    <cellStyle name="SAPBEXstdItemX 3 9 2" xfId="1726"/>
    <cellStyle name="SAPBEXstdItemX 3 9 2 2" xfId="1725"/>
    <cellStyle name="SAPBEXstdItemX 3 9 2 2 2" xfId="1724"/>
    <cellStyle name="SAPBEXstdItemX 3 9 2 2 2 2" xfId="1723"/>
    <cellStyle name="SAPBEXstdItemX 3 9 2 2 3" xfId="1722"/>
    <cellStyle name="SAPBEXstdItemX 3 9 2 3" xfId="1721"/>
    <cellStyle name="SAPBEXstdItemX 3 9 2 3 2" xfId="1720"/>
    <cellStyle name="SAPBEXstdItemX 3 9 2 4" xfId="1719"/>
    <cellStyle name="SAPBEXstdItemX 3 9 3" xfId="1718"/>
    <cellStyle name="SAPBEXstdItemX 3 9 3 2" xfId="1717"/>
    <cellStyle name="SAPBEXstdItemX 3 9 3 2 2" xfId="1716"/>
    <cellStyle name="SAPBEXstdItemX 3 9 3 3" xfId="1715"/>
    <cellStyle name="SAPBEXstdItemX 3 9 4" xfId="1714"/>
    <cellStyle name="SAPBEXstdItemX 3 9 4 2" xfId="1713"/>
    <cellStyle name="SAPBEXstdItemX 3 9 5" xfId="1712"/>
    <cellStyle name="SAPBEXstdItemX 4" xfId="1711"/>
    <cellStyle name="SAPBEXstdItemX 4 2" xfId="1710"/>
    <cellStyle name="SAPBEXstdItemX 4 2 2" xfId="1709"/>
    <cellStyle name="SAPBEXstdItemX 4 2 2 2" xfId="1708"/>
    <cellStyle name="SAPBEXstdItemX 4 2 2 2 2" xfId="1707"/>
    <cellStyle name="SAPBEXstdItemX 4 2 2 2 2 2" xfId="1706"/>
    <cellStyle name="SAPBEXstdItemX 4 2 2 2 2 2 2" xfId="1705"/>
    <cellStyle name="SAPBEXstdItemX 4 2 2 2 2 3" xfId="1704"/>
    <cellStyle name="SAPBEXstdItemX 4 2 2 2 3" xfId="1703"/>
    <cellStyle name="SAPBEXstdItemX 4 2 2 2 3 2" xfId="1702"/>
    <cellStyle name="SAPBEXstdItemX 4 2 2 2 4" xfId="1701"/>
    <cellStyle name="SAPBEXstdItemX 4 2 2 3" xfId="1700"/>
    <cellStyle name="SAPBEXstdItemX 4 2 2 3 2" xfId="1699"/>
    <cellStyle name="SAPBEXstdItemX 4 2 3" xfId="1698"/>
    <cellStyle name="SAPBEXstdItemX 4 2 3 2" xfId="1697"/>
    <cellStyle name="SAPBEXstdItemX 4 2 3 2 2" xfId="1696"/>
    <cellStyle name="SAPBEXstdItemX 4 2 3 2 2 2" xfId="1695"/>
    <cellStyle name="SAPBEXstdItemX 4 2 3 2 2 2 2" xfId="1694"/>
    <cellStyle name="SAPBEXstdItemX 4 2 3 2 2 3" xfId="1693"/>
    <cellStyle name="SAPBEXstdItemX 4 2 3 2 3" xfId="1692"/>
    <cellStyle name="SAPBEXstdItemX 4 2 3 2 3 2" xfId="1691"/>
    <cellStyle name="SAPBEXstdItemX 4 2 3 2 4" xfId="1690"/>
    <cellStyle name="SAPBEXstdItemX 4 2 4" xfId="1689"/>
    <cellStyle name="SAPBEXstdItemX 4 2 4 2" xfId="1688"/>
    <cellStyle name="SAPBEXstdItemX 4 2 4 2 2" xfId="1687"/>
    <cellStyle name="SAPBEXstdItemX 4 2 4 2 2 2" xfId="1686"/>
    <cellStyle name="SAPBEXstdItemX 4 2 4 2 2 2 2" xfId="1685"/>
    <cellStyle name="SAPBEXstdItemX 4 2 4 2 2 3" xfId="1684"/>
    <cellStyle name="SAPBEXstdItemX 4 2 4 2 3" xfId="1683"/>
    <cellStyle name="SAPBEXstdItemX 4 2 4 2 3 2" xfId="1682"/>
    <cellStyle name="SAPBEXstdItemX 4 2 4 2 4" xfId="1681"/>
    <cellStyle name="SAPBEXstdItemX 4 2 4 3" xfId="1680"/>
    <cellStyle name="SAPBEXstdItemX 4 2 4 3 2" xfId="1679"/>
    <cellStyle name="SAPBEXstdItemX 4 2 4 4" xfId="1678"/>
    <cellStyle name="SAPBEXstdItemX 4 2 5" xfId="1677"/>
    <cellStyle name="SAPBEXstdItemX 4 2 5 2" xfId="1676"/>
    <cellStyle name="SAPBEXstdItemX 4 2 5 2 2" xfId="1675"/>
    <cellStyle name="SAPBEXstdItemX 4 2 5 2 2 2" xfId="1674"/>
    <cellStyle name="SAPBEXstdItemX 4 2 5 2 2 2 2" xfId="1673"/>
    <cellStyle name="SAPBEXstdItemX 4 2 5 2 2 3" xfId="1672"/>
    <cellStyle name="SAPBEXstdItemX 4 2 5 2 3" xfId="1671"/>
    <cellStyle name="SAPBEXstdItemX 4 2 5 2 3 2" xfId="1670"/>
    <cellStyle name="SAPBEXstdItemX 4 2 5 2 4" xfId="1669"/>
    <cellStyle name="SAPBEXstdItemX 4 2 5 3" xfId="1668"/>
    <cellStyle name="SAPBEXstdItemX 4 2 5 3 2" xfId="1667"/>
    <cellStyle name="SAPBEXstdItemX 4 2 5 3 2 2" xfId="1666"/>
    <cellStyle name="SAPBEXstdItemX 4 2 5 3 3" xfId="1665"/>
    <cellStyle name="SAPBEXstdItemX 4 2 5 4" xfId="1664"/>
    <cellStyle name="SAPBEXstdItemX 4 2 5 4 2" xfId="1663"/>
    <cellStyle name="SAPBEXstdItemX 4 2 5 5" xfId="1662"/>
    <cellStyle name="SAPBEXstdItemX 4 2 6" xfId="1661"/>
    <cellStyle name="SAPBEXstdItemX 4 2 6 2" xfId="1660"/>
    <cellStyle name="SAPBEXstdItemX 4 2 6 2 2" xfId="1659"/>
    <cellStyle name="SAPBEXstdItemX 4 2 6 2 2 2" xfId="1658"/>
    <cellStyle name="SAPBEXstdItemX 4 2 6 2 2 2 2" xfId="1657"/>
    <cellStyle name="SAPBEXstdItemX 4 2 6 2 2 3" xfId="1656"/>
    <cellStyle name="SAPBEXstdItemX 4 2 6 2 3" xfId="1655"/>
    <cellStyle name="SAPBEXstdItemX 4 2 6 2 3 2" xfId="1654"/>
    <cellStyle name="SAPBEXstdItemX 4 2 6 2 4" xfId="1653"/>
    <cellStyle name="SAPBEXstdItemX 4 2 6 3" xfId="1652"/>
    <cellStyle name="SAPBEXstdItemX 4 2 6 3 2" xfId="1651"/>
    <cellStyle name="SAPBEXstdItemX 4 2 6 4" xfId="1650"/>
    <cellStyle name="SAPBEXstdItemX 4 2 7" xfId="1649"/>
    <cellStyle name="SAPBEXstdItemX 4 2 7 2" xfId="1648"/>
    <cellStyle name="SAPBEXstdItemX 4 2 7 2 2" xfId="1647"/>
    <cellStyle name="SAPBEXstdItemX 4 2 7 2 2 2" xfId="1646"/>
    <cellStyle name="SAPBEXstdItemX 4 2 7 2 2 2 2" xfId="1645"/>
    <cellStyle name="SAPBEXstdItemX 4 2 7 2 2 3" xfId="1644"/>
    <cellStyle name="SAPBEXstdItemX 4 2 7 2 3" xfId="1643"/>
    <cellStyle name="SAPBEXstdItemX 4 2 7 2 3 2" xfId="1642"/>
    <cellStyle name="SAPBEXstdItemX 4 2 7 2 4" xfId="1641"/>
    <cellStyle name="SAPBEXstdItemX 4 2 7 3" xfId="1640"/>
    <cellStyle name="SAPBEXstdItemX 4 2 7 3 2" xfId="1639"/>
    <cellStyle name="SAPBEXstdItemX 4 2 7 3 2 2" xfId="1638"/>
    <cellStyle name="SAPBEXstdItemX 4 2 7 3 3" xfId="1637"/>
    <cellStyle name="SAPBEXstdItemX 4 2 7 4" xfId="1636"/>
    <cellStyle name="SAPBEXstdItemX 4 2 7 4 2" xfId="1635"/>
    <cellStyle name="SAPBEXstdItemX 4 2 7 5" xfId="1634"/>
    <cellStyle name="SAPBEXstdItemX 4 3" xfId="1633"/>
    <cellStyle name="SAPBEXstdItemX 4 3 2" xfId="1632"/>
    <cellStyle name="SAPBEXstdItemX 4 3 2 2" xfId="1631"/>
    <cellStyle name="SAPBEXstdItemX 4 3 2 2 2" xfId="1630"/>
    <cellStyle name="SAPBEXstdItemX 4 3 2 2 2 2" xfId="1629"/>
    <cellStyle name="SAPBEXstdItemX 4 3 2 2 3" xfId="1628"/>
    <cellStyle name="SAPBEXstdItemX 4 3 2 3" xfId="1627"/>
    <cellStyle name="SAPBEXstdItemX 4 3 2 3 2" xfId="1626"/>
    <cellStyle name="SAPBEXstdItemX 4 3 2 4" xfId="1625"/>
    <cellStyle name="SAPBEXstdItemX 4 3 3" xfId="1624"/>
    <cellStyle name="SAPBEXstdItemX 4 3 3 2" xfId="1623"/>
    <cellStyle name="SAPBEXstdItemX 4 4" xfId="1622"/>
    <cellStyle name="SAPBEXstdItemX 4 4 2" xfId="1621"/>
    <cellStyle name="SAPBEXstdItemX 4 4 2 2" xfId="1620"/>
    <cellStyle name="SAPBEXstdItemX 4 4 2 2 2" xfId="1619"/>
    <cellStyle name="SAPBEXstdItemX 4 4 2 2 2 2" xfId="1618"/>
    <cellStyle name="SAPBEXstdItemX 4 4 2 2 3" xfId="1617"/>
    <cellStyle name="SAPBEXstdItemX 4 4 2 3" xfId="1616"/>
    <cellStyle name="SAPBEXstdItemX 4 4 2 3 2" xfId="1615"/>
    <cellStyle name="SAPBEXstdItemX 4 4 2 4" xfId="1614"/>
    <cellStyle name="SAPBEXstdItemX 4 5" xfId="1613"/>
    <cellStyle name="SAPBEXstdItemX 4 5 2" xfId="1612"/>
    <cellStyle name="SAPBEXstdItemX 4 5 2 2" xfId="1611"/>
    <cellStyle name="SAPBEXstdItemX 4 5 2 2 2" xfId="1610"/>
    <cellStyle name="SAPBEXstdItemX 4 5 2 2 2 2" xfId="1609"/>
    <cellStyle name="SAPBEXstdItemX 4 5 2 2 3" xfId="1608"/>
    <cellStyle name="SAPBEXstdItemX 4 5 2 3" xfId="1607"/>
    <cellStyle name="SAPBEXstdItemX 4 5 2 3 2" xfId="1606"/>
    <cellStyle name="SAPBEXstdItemX 4 5 2 4" xfId="1605"/>
    <cellStyle name="SAPBEXstdItemX 4 5 3" xfId="1604"/>
    <cellStyle name="SAPBEXstdItemX 4 5 3 2" xfId="1603"/>
    <cellStyle name="SAPBEXstdItemX 4 5 4" xfId="1602"/>
    <cellStyle name="SAPBEXstdItemX 4 6" xfId="1601"/>
    <cellStyle name="SAPBEXstdItemX 4 6 2" xfId="1600"/>
    <cellStyle name="SAPBEXstdItemX 4 6 2 2" xfId="1599"/>
    <cellStyle name="SAPBEXstdItemX 4 6 2 2 2" xfId="1598"/>
    <cellStyle name="SAPBEXstdItemX 4 6 2 2 2 2" xfId="1597"/>
    <cellStyle name="SAPBEXstdItemX 4 6 2 2 3" xfId="1596"/>
    <cellStyle name="SAPBEXstdItemX 4 6 2 3" xfId="1595"/>
    <cellStyle name="SAPBEXstdItemX 4 6 2 3 2" xfId="1594"/>
    <cellStyle name="SAPBEXstdItemX 4 6 2 4" xfId="1593"/>
    <cellStyle name="SAPBEXstdItemX 4 6 3" xfId="1592"/>
    <cellStyle name="SAPBEXstdItemX 4 6 3 2" xfId="1591"/>
    <cellStyle name="SAPBEXstdItemX 4 6 3 2 2" xfId="1590"/>
    <cellStyle name="SAPBEXstdItemX 4 6 3 3" xfId="1589"/>
    <cellStyle name="SAPBEXstdItemX 4 6 4" xfId="1588"/>
    <cellStyle name="SAPBEXstdItemX 4 6 4 2" xfId="1587"/>
    <cellStyle name="SAPBEXstdItemX 4 6 5" xfId="1586"/>
    <cellStyle name="SAPBEXstdItemX 4 7" xfId="1585"/>
    <cellStyle name="SAPBEXstdItemX 4 7 2" xfId="1584"/>
    <cellStyle name="SAPBEXstdItemX 4 7 2 2" xfId="1583"/>
    <cellStyle name="SAPBEXstdItemX 4 7 2 2 2" xfId="1582"/>
    <cellStyle name="SAPBEXstdItemX 4 7 2 2 2 2" xfId="1581"/>
    <cellStyle name="SAPBEXstdItemX 4 7 2 2 3" xfId="1580"/>
    <cellStyle name="SAPBEXstdItemX 4 7 2 3" xfId="1579"/>
    <cellStyle name="SAPBEXstdItemX 4 7 2 3 2" xfId="1578"/>
    <cellStyle name="SAPBEXstdItemX 4 7 2 4" xfId="1577"/>
    <cellStyle name="SAPBEXstdItemX 4 7 3" xfId="1576"/>
    <cellStyle name="SAPBEXstdItemX 4 7 3 2" xfId="1575"/>
    <cellStyle name="SAPBEXstdItemX 4 7 4" xfId="1574"/>
    <cellStyle name="SAPBEXstdItemX 4 8" xfId="1573"/>
    <cellStyle name="SAPBEXstdItemX 4 8 2" xfId="1572"/>
    <cellStyle name="SAPBEXstdItemX 4 8 2 2" xfId="1571"/>
    <cellStyle name="SAPBEXstdItemX 4 8 2 2 2" xfId="1570"/>
    <cellStyle name="SAPBEXstdItemX 4 8 2 2 2 2" xfId="1569"/>
    <cellStyle name="SAPBEXstdItemX 4 8 2 2 3" xfId="1568"/>
    <cellStyle name="SAPBEXstdItemX 4 8 2 3" xfId="1567"/>
    <cellStyle name="SAPBEXstdItemX 4 8 2 3 2" xfId="1566"/>
    <cellStyle name="SAPBEXstdItemX 4 8 2 4" xfId="1565"/>
    <cellStyle name="SAPBEXstdItemX 4 8 3" xfId="1564"/>
    <cellStyle name="SAPBEXstdItemX 4 8 3 2" xfId="1563"/>
    <cellStyle name="SAPBEXstdItemX 4 8 3 2 2" xfId="1562"/>
    <cellStyle name="SAPBEXstdItemX 4 8 3 3" xfId="1561"/>
    <cellStyle name="SAPBEXstdItemX 4 8 4" xfId="1560"/>
    <cellStyle name="SAPBEXstdItemX 4 8 4 2" xfId="1559"/>
    <cellStyle name="SAPBEXstdItemX 4 8 5" xfId="1558"/>
    <cellStyle name="SAPBEXstdItemX 5" xfId="1557"/>
    <cellStyle name="SAPBEXstdItemX 5 2" xfId="1556"/>
    <cellStyle name="SAPBEXstdItemX 5 2 2" xfId="1555"/>
    <cellStyle name="SAPBEXstdItemX 5 2 2 2" xfId="1554"/>
    <cellStyle name="SAPBEXstdItemX 5 2 2 2 2" xfId="1553"/>
    <cellStyle name="SAPBEXstdItemX 5 2 2 2 2 2" xfId="1552"/>
    <cellStyle name="SAPBEXstdItemX 5 2 2 2 2 2 2" xfId="1551"/>
    <cellStyle name="SAPBEXstdItemX 5 2 2 2 2 3" xfId="1550"/>
    <cellStyle name="SAPBEXstdItemX 5 2 2 2 3" xfId="1549"/>
    <cellStyle name="SAPBEXstdItemX 5 2 2 2 3 2" xfId="1548"/>
    <cellStyle name="SAPBEXstdItemX 5 2 2 2 4" xfId="1547"/>
    <cellStyle name="SAPBEXstdItemX 5 2 2 3" xfId="1546"/>
    <cellStyle name="SAPBEXstdItemX 5 2 2 3 2" xfId="1545"/>
    <cellStyle name="SAPBEXstdItemX 5 2 3" xfId="1544"/>
    <cellStyle name="SAPBEXstdItemX 5 2 3 2" xfId="1543"/>
    <cellStyle name="SAPBEXstdItemX 5 2 3 2 2" xfId="1542"/>
    <cellStyle name="SAPBEXstdItemX 5 2 3 2 2 2" xfId="1541"/>
    <cellStyle name="SAPBEXstdItemX 5 2 3 2 2 2 2" xfId="1540"/>
    <cellStyle name="SAPBEXstdItemX 5 2 3 2 2 3" xfId="1539"/>
    <cellStyle name="SAPBEXstdItemX 5 2 3 2 3" xfId="1538"/>
    <cellStyle name="SAPBEXstdItemX 5 2 3 2 3 2" xfId="1537"/>
    <cellStyle name="SAPBEXstdItemX 5 2 3 2 4" xfId="1536"/>
    <cellStyle name="SAPBEXstdItemX 5 2 4" xfId="1535"/>
    <cellStyle name="SAPBEXstdItemX 5 2 4 2" xfId="1534"/>
    <cellStyle name="SAPBEXstdItemX 5 2 4 2 2" xfId="1533"/>
    <cellStyle name="SAPBEXstdItemX 5 2 4 2 2 2" xfId="1532"/>
    <cellStyle name="SAPBEXstdItemX 5 2 4 2 2 2 2" xfId="1531"/>
    <cellStyle name="SAPBEXstdItemX 5 2 4 2 2 3" xfId="1530"/>
    <cellStyle name="SAPBEXstdItemX 5 2 4 2 3" xfId="1529"/>
    <cellStyle name="SAPBEXstdItemX 5 2 4 2 3 2" xfId="1528"/>
    <cellStyle name="SAPBEXstdItemX 5 2 4 2 4" xfId="1527"/>
    <cellStyle name="SAPBEXstdItemX 5 2 4 3" xfId="1526"/>
    <cellStyle name="SAPBEXstdItemX 5 2 4 3 2" xfId="1525"/>
    <cellStyle name="SAPBEXstdItemX 5 2 4 4" xfId="1524"/>
    <cellStyle name="SAPBEXstdItemX 5 2 5" xfId="1523"/>
    <cellStyle name="SAPBEXstdItemX 5 2 5 2" xfId="1522"/>
    <cellStyle name="SAPBEXstdItemX 5 2 5 2 2" xfId="1521"/>
    <cellStyle name="SAPBEXstdItemX 5 2 5 2 2 2" xfId="1520"/>
    <cellStyle name="SAPBEXstdItemX 5 2 5 2 2 2 2" xfId="1519"/>
    <cellStyle name="SAPBEXstdItemX 5 2 5 2 2 3" xfId="1518"/>
    <cellStyle name="SAPBEXstdItemX 5 2 5 2 3" xfId="1517"/>
    <cellStyle name="SAPBEXstdItemX 5 2 5 2 3 2" xfId="1516"/>
    <cellStyle name="SAPBEXstdItemX 5 2 5 2 4" xfId="1515"/>
    <cellStyle name="SAPBEXstdItemX 5 2 5 3" xfId="1514"/>
    <cellStyle name="SAPBEXstdItemX 5 2 5 3 2" xfId="1513"/>
    <cellStyle name="SAPBEXstdItemX 5 2 5 3 2 2" xfId="1512"/>
    <cellStyle name="SAPBEXstdItemX 5 2 5 3 3" xfId="1511"/>
    <cellStyle name="SAPBEXstdItemX 5 2 5 4" xfId="1510"/>
    <cellStyle name="SAPBEXstdItemX 5 2 5 4 2" xfId="1509"/>
    <cellStyle name="SAPBEXstdItemX 5 2 5 5" xfId="1508"/>
    <cellStyle name="SAPBEXstdItemX 5 2 6" xfId="1507"/>
    <cellStyle name="SAPBEXstdItemX 5 2 6 2" xfId="1506"/>
    <cellStyle name="SAPBEXstdItemX 5 2 6 2 2" xfId="1505"/>
    <cellStyle name="SAPBEXstdItemX 5 2 6 2 2 2" xfId="1504"/>
    <cellStyle name="SAPBEXstdItemX 5 2 6 2 2 2 2" xfId="1503"/>
    <cellStyle name="SAPBEXstdItemX 5 2 6 2 2 3" xfId="1502"/>
    <cellStyle name="SAPBEXstdItemX 5 2 6 2 3" xfId="1501"/>
    <cellStyle name="SAPBEXstdItemX 5 2 6 2 3 2" xfId="1500"/>
    <cellStyle name="SAPBEXstdItemX 5 2 6 2 4" xfId="1499"/>
    <cellStyle name="SAPBEXstdItemX 5 2 6 3" xfId="1498"/>
    <cellStyle name="SAPBEXstdItemX 5 2 6 3 2" xfId="1497"/>
    <cellStyle name="SAPBEXstdItemX 5 2 6 4" xfId="1496"/>
    <cellStyle name="SAPBEXstdItemX 5 2 7" xfId="1495"/>
    <cellStyle name="SAPBEXstdItemX 5 2 7 2" xfId="1494"/>
    <cellStyle name="SAPBEXstdItemX 5 2 7 2 2" xfId="1493"/>
    <cellStyle name="SAPBEXstdItemX 5 2 7 2 2 2" xfId="1492"/>
    <cellStyle name="SAPBEXstdItemX 5 2 7 2 2 2 2" xfId="1491"/>
    <cellStyle name="SAPBEXstdItemX 5 2 7 2 2 3" xfId="1490"/>
    <cellStyle name="SAPBEXstdItemX 5 2 7 2 3" xfId="1489"/>
    <cellStyle name="SAPBEXstdItemX 5 2 7 2 3 2" xfId="1488"/>
    <cellStyle name="SAPBEXstdItemX 5 2 7 2 4" xfId="1487"/>
    <cellStyle name="SAPBEXstdItemX 5 2 7 3" xfId="1486"/>
    <cellStyle name="SAPBEXstdItemX 5 2 7 3 2" xfId="1485"/>
    <cellStyle name="SAPBEXstdItemX 5 2 7 3 2 2" xfId="1484"/>
    <cellStyle name="SAPBEXstdItemX 5 2 7 3 3" xfId="1483"/>
    <cellStyle name="SAPBEXstdItemX 5 2 7 4" xfId="1482"/>
    <cellStyle name="SAPBEXstdItemX 5 2 7 4 2" xfId="1481"/>
    <cellStyle name="SAPBEXstdItemX 5 2 7 5" xfId="1480"/>
    <cellStyle name="SAPBEXstdItemX 5 3" xfId="1479"/>
    <cellStyle name="SAPBEXstdItemX 5 3 2" xfId="1478"/>
    <cellStyle name="SAPBEXstdItemX 5 3 2 2" xfId="1477"/>
    <cellStyle name="SAPBEXstdItemX 5 3 2 2 2" xfId="1476"/>
    <cellStyle name="SAPBEXstdItemX 5 3 2 2 2 2" xfId="1475"/>
    <cellStyle name="SAPBEXstdItemX 5 3 2 2 3" xfId="1474"/>
    <cellStyle name="SAPBEXstdItemX 5 3 2 3" xfId="1473"/>
    <cellStyle name="SAPBEXstdItemX 5 3 2 3 2" xfId="1472"/>
    <cellStyle name="SAPBEXstdItemX 5 3 2 4" xfId="1471"/>
    <cellStyle name="SAPBEXstdItemX 5 3 3" xfId="1470"/>
    <cellStyle name="SAPBEXstdItemX 5 3 3 2" xfId="1469"/>
    <cellStyle name="SAPBEXstdItemX 5 4" xfId="1468"/>
    <cellStyle name="SAPBEXstdItemX 5 4 2" xfId="1467"/>
    <cellStyle name="SAPBEXstdItemX 5 4 2 2" xfId="1466"/>
    <cellStyle name="SAPBEXstdItemX 5 4 2 2 2" xfId="1465"/>
    <cellStyle name="SAPBEXstdItemX 5 4 2 2 2 2" xfId="1464"/>
    <cellStyle name="SAPBEXstdItemX 5 4 2 2 3" xfId="1463"/>
    <cellStyle name="SAPBEXstdItemX 5 4 2 3" xfId="1462"/>
    <cellStyle name="SAPBEXstdItemX 5 4 2 3 2" xfId="1461"/>
    <cellStyle name="SAPBEXstdItemX 5 4 2 4" xfId="1460"/>
    <cellStyle name="SAPBEXstdItemX 5 5" xfId="1459"/>
    <cellStyle name="SAPBEXstdItemX 5 5 2" xfId="1458"/>
    <cellStyle name="SAPBEXstdItemX 5 5 2 2" xfId="1457"/>
    <cellStyle name="SAPBEXstdItemX 5 5 2 2 2" xfId="1456"/>
    <cellStyle name="SAPBEXstdItemX 5 5 2 2 2 2" xfId="1455"/>
    <cellStyle name="SAPBEXstdItemX 5 5 2 2 3" xfId="1454"/>
    <cellStyle name="SAPBEXstdItemX 5 5 2 3" xfId="1453"/>
    <cellStyle name="SAPBEXstdItemX 5 5 2 3 2" xfId="1452"/>
    <cellStyle name="SAPBEXstdItemX 5 5 2 4" xfId="1451"/>
    <cellStyle name="SAPBEXstdItemX 5 5 3" xfId="1450"/>
    <cellStyle name="SAPBEXstdItemX 5 5 3 2" xfId="1449"/>
    <cellStyle name="SAPBEXstdItemX 5 5 4" xfId="1448"/>
    <cellStyle name="SAPBEXstdItemX 5 6" xfId="1447"/>
    <cellStyle name="SAPBEXstdItemX 5 6 2" xfId="1446"/>
    <cellStyle name="SAPBEXstdItemX 5 6 2 2" xfId="1445"/>
    <cellStyle name="SAPBEXstdItemX 5 6 2 2 2" xfId="1444"/>
    <cellStyle name="SAPBEXstdItemX 5 6 2 2 2 2" xfId="1443"/>
    <cellStyle name="SAPBEXstdItemX 5 6 2 2 3" xfId="1442"/>
    <cellStyle name="SAPBEXstdItemX 5 6 2 3" xfId="1441"/>
    <cellStyle name="SAPBEXstdItemX 5 6 2 3 2" xfId="1440"/>
    <cellStyle name="SAPBEXstdItemX 5 6 2 4" xfId="1439"/>
    <cellStyle name="SAPBEXstdItemX 5 6 3" xfId="1438"/>
    <cellStyle name="SAPBEXstdItemX 5 6 3 2" xfId="1437"/>
    <cellStyle name="SAPBEXstdItemX 5 6 3 2 2" xfId="1436"/>
    <cellStyle name="SAPBEXstdItemX 5 6 3 3" xfId="1435"/>
    <cellStyle name="SAPBEXstdItemX 5 6 4" xfId="1434"/>
    <cellStyle name="SAPBEXstdItemX 5 6 4 2" xfId="1433"/>
    <cellStyle name="SAPBEXstdItemX 5 6 5" xfId="1432"/>
    <cellStyle name="SAPBEXstdItemX 5 7" xfId="1431"/>
    <cellStyle name="SAPBEXstdItemX 5 7 2" xfId="1430"/>
    <cellStyle name="SAPBEXstdItemX 5 7 2 2" xfId="1429"/>
    <cellStyle name="SAPBEXstdItemX 5 7 2 2 2" xfId="1428"/>
    <cellStyle name="SAPBEXstdItemX 5 7 2 2 2 2" xfId="1427"/>
    <cellStyle name="SAPBEXstdItemX 5 7 2 2 3" xfId="1426"/>
    <cellStyle name="SAPBEXstdItemX 5 7 2 3" xfId="1425"/>
    <cellStyle name="SAPBEXstdItemX 5 7 2 3 2" xfId="1424"/>
    <cellStyle name="SAPBEXstdItemX 5 7 2 4" xfId="1423"/>
    <cellStyle name="SAPBEXstdItemX 5 7 3" xfId="1422"/>
    <cellStyle name="SAPBEXstdItemX 5 7 3 2" xfId="1421"/>
    <cellStyle name="SAPBEXstdItemX 5 7 4" xfId="1420"/>
    <cellStyle name="SAPBEXstdItemX 5 8" xfId="1419"/>
    <cellStyle name="SAPBEXstdItemX 5 8 2" xfId="1418"/>
    <cellStyle name="SAPBEXstdItemX 5 8 2 2" xfId="1417"/>
    <cellStyle name="SAPBEXstdItemX 5 8 2 2 2" xfId="1416"/>
    <cellStyle name="SAPBEXstdItemX 5 8 2 2 2 2" xfId="1415"/>
    <cellStyle name="SAPBEXstdItemX 5 8 2 2 3" xfId="1414"/>
    <cellStyle name="SAPBEXstdItemX 5 8 2 3" xfId="1413"/>
    <cellStyle name="SAPBEXstdItemX 5 8 2 3 2" xfId="1412"/>
    <cellStyle name="SAPBEXstdItemX 5 8 2 4" xfId="1411"/>
    <cellStyle name="SAPBEXstdItemX 5 8 3" xfId="1410"/>
    <cellStyle name="SAPBEXstdItemX 5 8 3 2" xfId="1409"/>
    <cellStyle name="SAPBEXstdItemX 5 8 3 2 2" xfId="1408"/>
    <cellStyle name="SAPBEXstdItemX 5 8 3 3" xfId="1407"/>
    <cellStyle name="SAPBEXstdItemX 5 8 4" xfId="1406"/>
    <cellStyle name="SAPBEXstdItemX 5 8 4 2" xfId="1405"/>
    <cellStyle name="SAPBEXstdItemX 5 8 5" xfId="1404"/>
    <cellStyle name="SAPBEXstdItemX 6" xfId="1403"/>
    <cellStyle name="SAPBEXstdItemX 6 2" xfId="1402"/>
    <cellStyle name="SAPBEXstdItemX 6 2 2" xfId="1401"/>
    <cellStyle name="SAPBEXstdItemX 6 2 2 2" xfId="1400"/>
    <cellStyle name="SAPBEXstdItemX 6 2 2 2 2" xfId="1399"/>
    <cellStyle name="SAPBEXstdItemX 6 2 2 2 2 2" xfId="1398"/>
    <cellStyle name="SAPBEXstdItemX 6 2 2 2 3" xfId="1397"/>
    <cellStyle name="SAPBEXstdItemX 6 2 2 3" xfId="1396"/>
    <cellStyle name="SAPBEXstdItemX 6 2 2 3 2" xfId="1395"/>
    <cellStyle name="SAPBEXstdItemX 6 2 2 4" xfId="1394"/>
    <cellStyle name="SAPBEXstdItemX 6 2 3" xfId="1393"/>
    <cellStyle name="SAPBEXstdItemX 6 2 3 2" xfId="1392"/>
    <cellStyle name="SAPBEXstdItemX 6 2 4" xfId="1391"/>
    <cellStyle name="SAPBEXstdItemX 6 3" xfId="1390"/>
    <cellStyle name="SAPBEXstdItemX 6 3 2" xfId="1389"/>
    <cellStyle name="SAPBEXstdItemX 6 3 2 2" xfId="1388"/>
    <cellStyle name="SAPBEXstdItemX 6 3 2 2 2" xfId="1387"/>
    <cellStyle name="SAPBEXstdItemX 6 3 2 2 2 2" xfId="1386"/>
    <cellStyle name="SAPBEXstdItemX 6 3 2 2 3" xfId="1385"/>
    <cellStyle name="SAPBEXstdItemX 6 3 2 3" xfId="1384"/>
    <cellStyle name="SAPBEXstdItemX 6 3 2 3 2" xfId="1383"/>
    <cellStyle name="SAPBEXstdItemX 6 3 2 4" xfId="1382"/>
    <cellStyle name="SAPBEXstdItemX 6 3 3" xfId="1381"/>
    <cellStyle name="SAPBEXstdItemX 6 3 3 2" xfId="1380"/>
    <cellStyle name="SAPBEXstdItemX 6 3 3 2 2" xfId="1379"/>
    <cellStyle name="SAPBEXstdItemX 6 3 3 3" xfId="1378"/>
    <cellStyle name="SAPBEXstdItemX 6 3 4" xfId="1377"/>
    <cellStyle name="SAPBEXstdItemX 6 3 4 2" xfId="1376"/>
    <cellStyle name="SAPBEXstdItemX 6 3 5" xfId="1375"/>
    <cellStyle name="SAPBEXstdItemX 6 4" xfId="1374"/>
    <cellStyle name="SAPBEXstdItemX 6 4 2" xfId="1373"/>
    <cellStyle name="SAPBEXstdItemX 6 4 2 2" xfId="1372"/>
    <cellStyle name="SAPBEXstdItemX 6 4 2 2 2" xfId="1371"/>
    <cellStyle name="SAPBEXstdItemX 6 4 2 2 2 2" xfId="1370"/>
    <cellStyle name="SAPBEXstdItemX 6 4 2 2 3" xfId="1369"/>
    <cellStyle name="SAPBEXstdItemX 6 4 2 3" xfId="1368"/>
    <cellStyle name="SAPBEXstdItemX 6 4 2 3 2" xfId="1367"/>
    <cellStyle name="SAPBEXstdItemX 6 4 2 4" xfId="1366"/>
    <cellStyle name="SAPBEXstdItemX 6 4 3" xfId="1365"/>
    <cellStyle name="SAPBEXstdItemX 6 4 3 2" xfId="1364"/>
    <cellStyle name="SAPBEXstdItemX 6 4 4" xfId="1363"/>
    <cellStyle name="SAPBEXstdItemX 6 5" xfId="1362"/>
    <cellStyle name="SAPBEXstdItemX 6 5 2" xfId="1361"/>
    <cellStyle name="SAPBEXstdItemX 6 5 2 2" xfId="1360"/>
    <cellStyle name="SAPBEXstdItemX 6 5 2 2 2" xfId="1359"/>
    <cellStyle name="SAPBEXstdItemX 6 5 2 2 2 2" xfId="1358"/>
    <cellStyle name="SAPBEXstdItemX 6 5 2 2 3" xfId="1357"/>
    <cellStyle name="SAPBEXstdItemX 6 5 2 3" xfId="1356"/>
    <cellStyle name="SAPBEXstdItemX 6 5 2 3 2" xfId="1355"/>
    <cellStyle name="SAPBEXstdItemX 6 5 2 4" xfId="1354"/>
    <cellStyle name="SAPBEXstdItemX 6 5 3" xfId="1353"/>
    <cellStyle name="SAPBEXstdItemX 6 5 3 2" xfId="1352"/>
    <cellStyle name="SAPBEXstdItemX 6 5 3 2 2" xfId="1351"/>
    <cellStyle name="SAPBEXstdItemX 6 5 3 3" xfId="1350"/>
    <cellStyle name="SAPBEXstdItemX 6 5 4" xfId="1349"/>
    <cellStyle name="SAPBEXstdItemX 6 5 4 2" xfId="1348"/>
    <cellStyle name="SAPBEXstdItemX 6 5 5" xfId="1347"/>
    <cellStyle name="SAPBEXstdItemX 6 6" xfId="1346"/>
    <cellStyle name="SAPBEXstdItemX 6 6 2" xfId="1345"/>
    <cellStyle name="SAPBEXstdItemX 7" xfId="1344"/>
    <cellStyle name="SAPBEXstdItemX 7 2" xfId="1343"/>
    <cellStyle name="SAPBEXstdItemX 7 2 2" xfId="1342"/>
    <cellStyle name="SAPBEXstdItemX 7 2 2 2" xfId="1341"/>
    <cellStyle name="SAPBEXstdItemX 7 2 2 2 2" xfId="1340"/>
    <cellStyle name="SAPBEXstdItemX 7 2 2 3" xfId="1339"/>
    <cellStyle name="SAPBEXstdItemX 7 2 3" xfId="1338"/>
    <cellStyle name="SAPBEXstdItemX 7 2 3 2" xfId="1337"/>
    <cellStyle name="SAPBEXstdItemX 7 2 4" xfId="1336"/>
    <cellStyle name="SAPBEXstdItemX 8" xfId="1335"/>
    <cellStyle name="SAPBEXstdItemX 8 2" xfId="1334"/>
    <cellStyle name="SAPBEXstdItemX 8 2 2" xfId="1333"/>
    <cellStyle name="SAPBEXstdItemX 8 2 2 2" xfId="1332"/>
    <cellStyle name="SAPBEXstdItemX 8 2 2 2 2" xfId="1331"/>
    <cellStyle name="SAPBEXstdItemX 8 2 2 3" xfId="1330"/>
    <cellStyle name="SAPBEXstdItemX 8 2 3" xfId="1329"/>
    <cellStyle name="SAPBEXstdItemX 8 2 3 2" xfId="1328"/>
    <cellStyle name="SAPBEXstdItemX 8 2 4" xfId="1327"/>
    <cellStyle name="SAPBEXstdItemX 8 3" xfId="1326"/>
    <cellStyle name="SAPBEXstdItemX 8 3 2" xfId="1325"/>
    <cellStyle name="SAPBEXstdItemX 8 3 2 2" xfId="1324"/>
    <cellStyle name="SAPBEXstdItemX 8 3 3" xfId="1323"/>
    <cellStyle name="SAPBEXstdItemX 8 4" xfId="1322"/>
    <cellStyle name="SAPBEXstdItemX 8 4 2" xfId="1321"/>
    <cellStyle name="SAPBEXstdItemX 8 5" xfId="1320"/>
    <cellStyle name="SAPBEXtitle" xfId="1319"/>
    <cellStyle name="SAPBEXundefined" xfId="1318"/>
    <cellStyle name="SAPBEXundefined 2" xfId="1317"/>
    <cellStyle name="SAPBEXundefined 2 2" xfId="1316"/>
    <cellStyle name="SAPBEXundefined 2 2 2" xfId="1315"/>
    <cellStyle name="SAPBEXundefined 2 2 2 2" xfId="1314"/>
    <cellStyle name="SAPBEXundefined 2 2 2 2 2" xfId="1313"/>
    <cellStyle name="SAPBEXundefined 2 2 2 2 2 2" xfId="1312"/>
    <cellStyle name="SAPBEXundefined 2 2 2 2 2 2 2" xfId="1311"/>
    <cellStyle name="SAPBEXundefined 2 2 2 2 2 2 2 2" xfId="1310"/>
    <cellStyle name="SAPBEXundefined 2 2 2 2 2 2 2 2 2" xfId="1309"/>
    <cellStyle name="SAPBEXundefined 2 2 2 2 2 2 2 3" xfId="1308"/>
    <cellStyle name="SAPBEXundefined 2 2 2 2 2 2 3" xfId="1307"/>
    <cellStyle name="SAPBEXundefined 2 2 2 2 2 2 3 2" xfId="1306"/>
    <cellStyle name="SAPBEXundefined 2 2 2 2 2 2 4" xfId="1305"/>
    <cellStyle name="SAPBEXundefined 2 2 2 2 2 3" xfId="1304"/>
    <cellStyle name="SAPBEXundefined 2 2 2 2 2 3 2" xfId="1303"/>
    <cellStyle name="SAPBEXundefined 2 2 2 2 3" xfId="1302"/>
    <cellStyle name="SAPBEXundefined 2 2 2 2 3 2" xfId="1301"/>
    <cellStyle name="SAPBEXundefined 2 2 2 2 3 2 2" xfId="1300"/>
    <cellStyle name="SAPBEXundefined 2 2 2 2 3 2 2 2" xfId="1299"/>
    <cellStyle name="SAPBEXundefined 2 2 2 2 3 2 2 2 2" xfId="1298"/>
    <cellStyle name="SAPBEXundefined 2 2 2 2 3 2 2 3" xfId="1297"/>
    <cellStyle name="SAPBEXundefined 2 2 2 2 3 2 3" xfId="1296"/>
    <cellStyle name="SAPBEXundefined 2 2 2 2 3 2 3 2" xfId="1295"/>
    <cellStyle name="SAPBEXundefined 2 2 2 2 3 2 4" xfId="1294"/>
    <cellStyle name="SAPBEXundefined 2 2 2 2 4" xfId="1293"/>
    <cellStyle name="SAPBEXundefined 2 2 2 2 4 2" xfId="1292"/>
    <cellStyle name="SAPBEXundefined 2 2 2 2 4 2 2" xfId="1291"/>
    <cellStyle name="SAPBEXundefined 2 2 2 2 4 2 2 2" xfId="1290"/>
    <cellStyle name="SAPBEXundefined 2 2 2 2 4 2 2 2 2" xfId="1289"/>
    <cellStyle name="SAPBEXundefined 2 2 2 2 4 2 2 3" xfId="1288"/>
    <cellStyle name="SAPBEXundefined 2 2 2 2 4 2 3" xfId="1287"/>
    <cellStyle name="SAPBEXundefined 2 2 2 2 4 2 3 2" xfId="1286"/>
    <cellStyle name="SAPBEXundefined 2 2 2 2 4 2 4" xfId="1285"/>
    <cellStyle name="SAPBEXundefined 2 2 2 2 4 3" xfId="1284"/>
    <cellStyle name="SAPBEXundefined 2 2 2 2 4 3 2" xfId="1283"/>
    <cellStyle name="SAPBEXundefined 2 2 2 2 4 4" xfId="1282"/>
    <cellStyle name="SAPBEXundefined 2 2 2 2 5" xfId="1281"/>
    <cellStyle name="SAPBEXundefined 2 2 2 2 5 2" xfId="1280"/>
    <cellStyle name="SAPBEXundefined 2 2 2 2 5 2 2" xfId="1279"/>
    <cellStyle name="SAPBEXundefined 2 2 2 2 5 2 2 2" xfId="1278"/>
    <cellStyle name="SAPBEXundefined 2 2 2 2 5 2 2 2 2" xfId="1277"/>
    <cellStyle name="SAPBEXundefined 2 2 2 2 5 2 2 3" xfId="1276"/>
    <cellStyle name="SAPBEXundefined 2 2 2 2 5 2 3" xfId="1275"/>
    <cellStyle name="SAPBEXundefined 2 2 2 2 5 2 3 2" xfId="1274"/>
    <cellStyle name="SAPBEXundefined 2 2 2 2 5 2 4" xfId="1273"/>
    <cellStyle name="SAPBEXundefined 2 2 2 2 5 3" xfId="1272"/>
    <cellStyle name="SAPBEXundefined 2 2 2 2 5 3 2" xfId="1271"/>
    <cellStyle name="SAPBEXundefined 2 2 2 2 5 3 2 2" xfId="1270"/>
    <cellStyle name="SAPBEXundefined 2 2 2 2 5 3 3" xfId="1269"/>
    <cellStyle name="SAPBEXundefined 2 2 2 2 5 4" xfId="1268"/>
    <cellStyle name="SAPBEXundefined 2 2 2 2 5 4 2" xfId="1267"/>
    <cellStyle name="SAPBEXundefined 2 2 2 2 5 5" xfId="1266"/>
    <cellStyle name="SAPBEXundefined 2 2 2 2 6" xfId="1265"/>
    <cellStyle name="SAPBEXundefined 2 2 2 2 6 2" xfId="1264"/>
    <cellStyle name="SAPBEXundefined 2 2 2 2 6 2 2" xfId="1263"/>
    <cellStyle name="SAPBEXundefined 2 2 2 2 6 2 2 2" xfId="1262"/>
    <cellStyle name="SAPBEXundefined 2 2 2 2 6 2 2 2 2" xfId="1261"/>
    <cellStyle name="SAPBEXundefined 2 2 2 2 6 2 2 3" xfId="1260"/>
    <cellStyle name="SAPBEXundefined 2 2 2 2 6 2 3" xfId="1259"/>
    <cellStyle name="SAPBEXundefined 2 2 2 2 6 2 3 2" xfId="1258"/>
    <cellStyle name="SAPBEXundefined 2 2 2 2 6 2 4" xfId="1257"/>
    <cellStyle name="SAPBEXundefined 2 2 2 2 6 3" xfId="1256"/>
    <cellStyle name="SAPBEXundefined 2 2 2 2 6 3 2" xfId="1255"/>
    <cellStyle name="SAPBEXundefined 2 2 2 2 6 4" xfId="1254"/>
    <cellStyle name="SAPBEXundefined 2 2 2 2 7" xfId="1253"/>
    <cellStyle name="SAPBEXundefined 2 2 2 2 7 2" xfId="1252"/>
    <cellStyle name="SAPBEXundefined 2 2 2 2 7 2 2" xfId="1251"/>
    <cellStyle name="SAPBEXundefined 2 2 2 2 7 2 2 2" xfId="1250"/>
    <cellStyle name="SAPBEXundefined 2 2 2 2 7 2 2 2 2" xfId="1249"/>
    <cellStyle name="SAPBEXundefined 2 2 2 2 7 2 2 3" xfId="1248"/>
    <cellStyle name="SAPBEXundefined 2 2 2 2 7 2 3" xfId="1247"/>
    <cellStyle name="SAPBEXundefined 2 2 2 2 7 2 3 2" xfId="1246"/>
    <cellStyle name="SAPBEXundefined 2 2 2 2 7 2 4" xfId="1245"/>
    <cellStyle name="SAPBEXundefined 2 2 2 2 7 3" xfId="1244"/>
    <cellStyle name="SAPBEXundefined 2 2 2 2 7 3 2" xfId="1243"/>
    <cellStyle name="SAPBEXundefined 2 2 2 2 7 3 2 2" xfId="1242"/>
    <cellStyle name="SAPBEXundefined 2 2 2 2 7 3 3" xfId="1241"/>
    <cellStyle name="SAPBEXundefined 2 2 2 2 7 4" xfId="1240"/>
    <cellStyle name="SAPBEXundefined 2 2 2 2 7 4 2" xfId="1239"/>
    <cellStyle name="SAPBEXundefined 2 2 2 2 7 5" xfId="1238"/>
    <cellStyle name="SAPBEXundefined 2 2 2 3" xfId="1237"/>
    <cellStyle name="SAPBEXundefined 2 2 2 3 2" xfId="1236"/>
    <cellStyle name="SAPBEXundefined 2 2 2 3 2 2" xfId="1235"/>
    <cellStyle name="SAPBEXundefined 2 2 2 3 2 2 2" xfId="1234"/>
    <cellStyle name="SAPBEXundefined 2 2 2 3 2 2 2 2" xfId="1233"/>
    <cellStyle name="SAPBEXundefined 2 2 2 3 2 2 3" xfId="1232"/>
    <cellStyle name="SAPBEXundefined 2 2 2 3 2 3" xfId="1231"/>
    <cellStyle name="SAPBEXundefined 2 2 2 3 2 3 2" xfId="1230"/>
    <cellStyle name="SAPBEXundefined 2 2 2 3 2 4" xfId="1229"/>
    <cellStyle name="SAPBEXundefined 2 2 2 3 3" xfId="1228"/>
    <cellStyle name="SAPBEXundefined 2 2 2 3 3 2" xfId="1227"/>
    <cellStyle name="SAPBEXundefined 2 2 2 4" xfId="1226"/>
    <cellStyle name="SAPBEXundefined 2 2 2 4 2" xfId="1225"/>
    <cellStyle name="SAPBEXundefined 2 2 2 4 2 2" xfId="1224"/>
    <cellStyle name="SAPBEXundefined 2 2 2 4 2 2 2" xfId="1223"/>
    <cellStyle name="SAPBEXundefined 2 2 2 4 2 2 2 2" xfId="1222"/>
    <cellStyle name="SAPBEXundefined 2 2 2 4 2 2 3" xfId="1221"/>
    <cellStyle name="SAPBEXundefined 2 2 2 4 2 3" xfId="1220"/>
    <cellStyle name="SAPBEXundefined 2 2 2 4 2 3 2" xfId="1219"/>
    <cellStyle name="SAPBEXundefined 2 2 2 4 2 4" xfId="1218"/>
    <cellStyle name="SAPBEXundefined 2 2 2 5" xfId="1217"/>
    <cellStyle name="SAPBEXundefined 2 2 2 5 2" xfId="1216"/>
    <cellStyle name="SAPBEXundefined 2 2 2 5 2 2" xfId="1215"/>
    <cellStyle name="SAPBEXundefined 2 2 2 5 2 2 2" xfId="1214"/>
    <cellStyle name="SAPBEXundefined 2 2 2 5 2 2 2 2" xfId="1213"/>
    <cellStyle name="SAPBEXundefined 2 2 2 5 2 2 3" xfId="1212"/>
    <cellStyle name="SAPBEXundefined 2 2 2 5 2 3" xfId="1211"/>
    <cellStyle name="SAPBEXundefined 2 2 2 5 2 3 2" xfId="1210"/>
    <cellStyle name="SAPBEXundefined 2 2 2 5 2 4" xfId="1209"/>
    <cellStyle name="SAPBEXundefined 2 2 2 5 3" xfId="1208"/>
    <cellStyle name="SAPBEXundefined 2 2 2 5 3 2" xfId="1207"/>
    <cellStyle name="SAPBEXundefined 2 2 2 5 4" xfId="1206"/>
    <cellStyle name="SAPBEXundefined 2 2 2 6" xfId="1205"/>
    <cellStyle name="SAPBEXundefined 2 2 2 6 2" xfId="1204"/>
    <cellStyle name="SAPBEXundefined 2 2 2 6 2 2" xfId="1203"/>
    <cellStyle name="SAPBEXundefined 2 2 2 6 2 2 2" xfId="1202"/>
    <cellStyle name="SAPBEXundefined 2 2 2 6 2 2 2 2" xfId="1201"/>
    <cellStyle name="SAPBEXundefined 2 2 2 6 2 2 3" xfId="1200"/>
    <cellStyle name="SAPBEXundefined 2 2 2 6 2 3" xfId="1199"/>
    <cellStyle name="SAPBEXundefined 2 2 2 6 2 3 2" xfId="1198"/>
    <cellStyle name="SAPBEXundefined 2 2 2 6 2 4" xfId="1197"/>
    <cellStyle name="SAPBEXundefined 2 2 2 6 3" xfId="1196"/>
    <cellStyle name="SAPBEXundefined 2 2 2 6 3 2" xfId="1195"/>
    <cellStyle name="SAPBEXundefined 2 2 2 6 3 2 2" xfId="1194"/>
    <cellStyle name="SAPBEXundefined 2 2 2 6 3 3" xfId="1193"/>
    <cellStyle name="SAPBEXundefined 2 2 2 6 4" xfId="1192"/>
    <cellStyle name="SAPBEXundefined 2 2 2 6 4 2" xfId="1191"/>
    <cellStyle name="SAPBEXundefined 2 2 2 6 5" xfId="1190"/>
    <cellStyle name="SAPBEXundefined 2 2 2 7" xfId="1189"/>
    <cellStyle name="SAPBEXundefined 2 2 2 7 2" xfId="1188"/>
    <cellStyle name="SAPBEXundefined 2 2 2 7 2 2" xfId="1187"/>
    <cellStyle name="SAPBEXundefined 2 2 2 7 2 2 2" xfId="1186"/>
    <cellStyle name="SAPBEXundefined 2 2 2 7 2 2 2 2" xfId="1185"/>
    <cellStyle name="SAPBEXundefined 2 2 2 7 2 2 3" xfId="1184"/>
    <cellStyle name="SAPBEXundefined 2 2 2 7 2 3" xfId="1183"/>
    <cellStyle name="SAPBEXundefined 2 2 2 7 2 3 2" xfId="1182"/>
    <cellStyle name="SAPBEXundefined 2 2 2 7 2 4" xfId="1181"/>
    <cellStyle name="SAPBEXundefined 2 2 2 7 3" xfId="1180"/>
    <cellStyle name="SAPBEXundefined 2 2 2 7 3 2" xfId="1179"/>
    <cellStyle name="SAPBEXundefined 2 2 2 7 4" xfId="1178"/>
    <cellStyle name="SAPBEXundefined 2 2 2 8" xfId="1177"/>
    <cellStyle name="SAPBEXundefined 2 2 2 8 2" xfId="1176"/>
    <cellStyle name="SAPBEXundefined 2 2 2 8 2 2" xfId="1175"/>
    <cellStyle name="SAPBEXundefined 2 2 2 8 2 2 2" xfId="1174"/>
    <cellStyle name="SAPBEXundefined 2 2 2 8 2 2 2 2" xfId="1173"/>
    <cellStyle name="SAPBEXundefined 2 2 2 8 2 2 3" xfId="1172"/>
    <cellStyle name="SAPBEXundefined 2 2 2 8 2 3" xfId="1171"/>
    <cellStyle name="SAPBEXundefined 2 2 2 8 2 3 2" xfId="1170"/>
    <cellStyle name="SAPBEXundefined 2 2 2 8 2 4" xfId="1169"/>
    <cellStyle name="SAPBEXundefined 2 2 2 8 3" xfId="1168"/>
    <cellStyle name="SAPBEXundefined 2 2 2 8 3 2" xfId="1167"/>
    <cellStyle name="SAPBEXundefined 2 2 2 8 3 2 2" xfId="1166"/>
    <cellStyle name="SAPBEXundefined 2 2 2 8 3 3" xfId="1165"/>
    <cellStyle name="SAPBEXundefined 2 2 2 8 4" xfId="1164"/>
    <cellStyle name="SAPBEXundefined 2 2 2 8 4 2" xfId="1163"/>
    <cellStyle name="SAPBEXundefined 2 2 2 8 5" xfId="1162"/>
    <cellStyle name="SAPBEXundefined 2 2 3" xfId="1161"/>
    <cellStyle name="SAPBEXundefined 2 2 3 2" xfId="1160"/>
    <cellStyle name="SAPBEXundefined 2 2 3 2 2" xfId="1159"/>
    <cellStyle name="SAPBEXundefined 2 2 3 2 2 2" xfId="1158"/>
    <cellStyle name="SAPBEXundefined 2 2 3 2 2 2 2" xfId="1157"/>
    <cellStyle name="SAPBEXundefined 2 2 3 2 2 2 2 2" xfId="1156"/>
    <cellStyle name="SAPBEXundefined 2 2 3 2 2 2 3" xfId="1155"/>
    <cellStyle name="SAPBEXundefined 2 2 3 2 2 3" xfId="1154"/>
    <cellStyle name="SAPBEXundefined 2 2 3 2 2 3 2" xfId="1153"/>
    <cellStyle name="SAPBEXundefined 2 2 3 2 2 4" xfId="1152"/>
    <cellStyle name="SAPBEXundefined 2 2 3 2 3" xfId="1151"/>
    <cellStyle name="SAPBEXundefined 2 2 3 2 3 2" xfId="1150"/>
    <cellStyle name="SAPBEXundefined 2 2 3 3" xfId="1149"/>
    <cellStyle name="SAPBEXundefined 2 2 3 3 2" xfId="1148"/>
    <cellStyle name="SAPBEXundefined 2 2 3 3 2 2" xfId="1147"/>
    <cellStyle name="SAPBEXundefined 2 2 3 3 2 2 2" xfId="1146"/>
    <cellStyle name="SAPBEXundefined 2 2 3 3 2 2 2 2" xfId="1145"/>
    <cellStyle name="SAPBEXundefined 2 2 3 3 2 2 3" xfId="1144"/>
    <cellStyle name="SAPBEXundefined 2 2 3 3 2 3" xfId="1143"/>
    <cellStyle name="SAPBEXundefined 2 2 3 3 2 3 2" xfId="1142"/>
    <cellStyle name="SAPBEXundefined 2 2 3 3 2 4" xfId="1141"/>
    <cellStyle name="SAPBEXundefined 2 2 3 4" xfId="1140"/>
    <cellStyle name="SAPBEXundefined 2 2 3 4 2" xfId="1139"/>
    <cellStyle name="SAPBEXundefined 2 2 3 4 2 2" xfId="1138"/>
    <cellStyle name="SAPBEXundefined 2 2 3 4 2 2 2" xfId="1137"/>
    <cellStyle name="SAPBEXundefined 2 2 3 4 2 2 2 2" xfId="1136"/>
    <cellStyle name="SAPBEXundefined 2 2 3 4 2 2 3" xfId="1135"/>
    <cellStyle name="SAPBEXundefined 2 2 3 4 2 3" xfId="1134"/>
    <cellStyle name="SAPBEXundefined 2 2 3 4 2 3 2" xfId="1133"/>
    <cellStyle name="SAPBEXundefined 2 2 3 4 2 4" xfId="1132"/>
    <cellStyle name="SAPBEXundefined 2 2 3 4 3" xfId="1131"/>
    <cellStyle name="SAPBEXundefined 2 2 3 4 3 2" xfId="1130"/>
    <cellStyle name="SAPBEXundefined 2 2 3 4 4" xfId="1129"/>
    <cellStyle name="SAPBEXundefined 2 2 3 5" xfId="1128"/>
    <cellStyle name="SAPBEXundefined 2 2 3 5 2" xfId="1127"/>
    <cellStyle name="SAPBEXundefined 2 2 3 5 2 2" xfId="1126"/>
    <cellStyle name="SAPBEXundefined 2 2 3 5 2 2 2" xfId="1125"/>
    <cellStyle name="SAPBEXundefined 2 2 3 5 2 2 2 2" xfId="1124"/>
    <cellStyle name="SAPBEXundefined 2 2 3 5 2 2 3" xfId="1123"/>
    <cellStyle name="SAPBEXundefined 2 2 3 5 2 3" xfId="1122"/>
    <cellStyle name="SAPBEXundefined 2 2 3 5 2 3 2" xfId="1121"/>
    <cellStyle name="SAPBEXundefined 2 2 3 5 2 4" xfId="1120"/>
    <cellStyle name="SAPBEXundefined 2 2 3 5 3" xfId="1119"/>
    <cellStyle name="SAPBEXundefined 2 2 3 5 3 2" xfId="1118"/>
    <cellStyle name="SAPBEXundefined 2 2 3 5 3 2 2" xfId="1117"/>
    <cellStyle name="SAPBEXundefined 2 2 3 5 3 3" xfId="1116"/>
    <cellStyle name="SAPBEXundefined 2 2 3 5 4" xfId="1115"/>
    <cellStyle name="SAPBEXundefined 2 2 3 5 4 2" xfId="1114"/>
    <cellStyle name="SAPBEXundefined 2 2 3 5 5" xfId="1113"/>
    <cellStyle name="SAPBEXundefined 2 2 3 6" xfId="1112"/>
    <cellStyle name="SAPBEXundefined 2 2 3 6 2" xfId="1111"/>
    <cellStyle name="SAPBEXundefined 2 2 3 6 2 2" xfId="1110"/>
    <cellStyle name="SAPBEXundefined 2 2 3 6 2 2 2" xfId="1109"/>
    <cellStyle name="SAPBEXundefined 2 2 3 6 2 2 2 2" xfId="1108"/>
    <cellStyle name="SAPBEXundefined 2 2 3 6 2 2 3" xfId="1107"/>
    <cellStyle name="SAPBEXundefined 2 2 3 6 2 3" xfId="1106"/>
    <cellStyle name="SAPBEXundefined 2 2 3 6 2 3 2" xfId="1105"/>
    <cellStyle name="SAPBEXundefined 2 2 3 6 2 4" xfId="1104"/>
    <cellStyle name="SAPBEXundefined 2 2 3 6 3" xfId="1103"/>
    <cellStyle name="SAPBEXundefined 2 2 3 6 3 2" xfId="1102"/>
    <cellStyle name="SAPBEXundefined 2 2 3 6 4" xfId="1101"/>
    <cellStyle name="SAPBEXundefined 2 2 3 7" xfId="1100"/>
    <cellStyle name="SAPBEXundefined 2 2 3 7 2" xfId="1099"/>
    <cellStyle name="SAPBEXundefined 2 2 3 7 2 2" xfId="1098"/>
    <cellStyle name="SAPBEXundefined 2 2 3 7 2 2 2" xfId="1097"/>
    <cellStyle name="SAPBEXundefined 2 2 3 7 2 2 2 2" xfId="1096"/>
    <cellStyle name="SAPBEXundefined 2 2 3 7 2 2 3" xfId="1095"/>
    <cellStyle name="SAPBEXundefined 2 2 3 7 2 3" xfId="1094"/>
    <cellStyle name="SAPBEXundefined 2 2 3 7 2 3 2" xfId="1093"/>
    <cellStyle name="SAPBEXundefined 2 2 3 7 2 4" xfId="1092"/>
    <cellStyle name="SAPBEXundefined 2 2 3 7 3" xfId="1091"/>
    <cellStyle name="SAPBEXundefined 2 2 3 7 3 2" xfId="1090"/>
    <cellStyle name="SAPBEXundefined 2 2 3 7 3 2 2" xfId="1089"/>
    <cellStyle name="SAPBEXundefined 2 2 3 7 3 3" xfId="1088"/>
    <cellStyle name="SAPBEXundefined 2 2 3 7 4" xfId="1087"/>
    <cellStyle name="SAPBEXundefined 2 2 3 7 4 2" xfId="1086"/>
    <cellStyle name="SAPBEXundefined 2 2 3 7 5" xfId="1085"/>
    <cellStyle name="SAPBEXundefined 2 2 4" xfId="1084"/>
    <cellStyle name="SAPBEXundefined 2 2 4 2" xfId="1083"/>
    <cellStyle name="SAPBEXundefined 2 2 4 2 2" xfId="1082"/>
    <cellStyle name="SAPBEXundefined 2 2 4 2 2 2" xfId="1081"/>
    <cellStyle name="SAPBEXundefined 2 2 4 2 2 2 2" xfId="1080"/>
    <cellStyle name="SAPBEXundefined 2 2 4 2 2 3" xfId="1079"/>
    <cellStyle name="SAPBEXundefined 2 2 4 2 3" xfId="1078"/>
    <cellStyle name="SAPBEXundefined 2 2 4 2 3 2" xfId="1077"/>
    <cellStyle name="SAPBEXundefined 2 2 4 2 4" xfId="1076"/>
    <cellStyle name="SAPBEXundefined 2 2 4 3" xfId="1075"/>
    <cellStyle name="SAPBEXundefined 2 2 4 3 2" xfId="1074"/>
    <cellStyle name="SAPBEXundefined 2 2 5" xfId="1073"/>
    <cellStyle name="SAPBEXundefined 2 2 5 2" xfId="1072"/>
    <cellStyle name="SAPBEXundefined 2 2 5 2 2" xfId="1071"/>
    <cellStyle name="SAPBEXundefined 2 2 5 2 2 2" xfId="1070"/>
    <cellStyle name="SAPBEXundefined 2 2 5 2 2 2 2" xfId="1069"/>
    <cellStyle name="SAPBEXundefined 2 2 5 2 2 3" xfId="1068"/>
    <cellStyle name="SAPBEXundefined 2 2 5 2 3" xfId="1067"/>
    <cellStyle name="SAPBEXundefined 2 2 5 2 3 2" xfId="1066"/>
    <cellStyle name="SAPBEXundefined 2 2 5 2 4" xfId="1065"/>
    <cellStyle name="SAPBEXundefined 2 2 6" xfId="1064"/>
    <cellStyle name="SAPBEXundefined 2 2 6 2" xfId="1063"/>
    <cellStyle name="SAPBEXundefined 2 2 6 2 2" xfId="1062"/>
    <cellStyle name="SAPBEXundefined 2 2 6 2 2 2" xfId="1061"/>
    <cellStyle name="SAPBEXundefined 2 2 6 2 2 2 2" xfId="1060"/>
    <cellStyle name="SAPBEXundefined 2 2 6 2 2 3" xfId="1059"/>
    <cellStyle name="SAPBEXundefined 2 2 6 2 3" xfId="1058"/>
    <cellStyle name="SAPBEXundefined 2 2 6 2 3 2" xfId="1057"/>
    <cellStyle name="SAPBEXundefined 2 2 6 2 4" xfId="1056"/>
    <cellStyle name="SAPBEXundefined 2 2 6 3" xfId="1055"/>
    <cellStyle name="SAPBEXundefined 2 2 6 3 2" xfId="1054"/>
    <cellStyle name="SAPBEXundefined 2 2 6 4" xfId="1053"/>
    <cellStyle name="SAPBEXundefined 2 2 7" xfId="1052"/>
    <cellStyle name="SAPBEXundefined 2 2 7 2" xfId="1051"/>
    <cellStyle name="SAPBEXundefined 2 2 7 2 2" xfId="1050"/>
    <cellStyle name="SAPBEXundefined 2 2 7 2 2 2" xfId="1049"/>
    <cellStyle name="SAPBEXundefined 2 2 7 2 2 2 2" xfId="1048"/>
    <cellStyle name="SAPBEXundefined 2 2 7 2 2 3" xfId="1047"/>
    <cellStyle name="SAPBEXundefined 2 2 7 2 3" xfId="1046"/>
    <cellStyle name="SAPBEXundefined 2 2 7 2 3 2" xfId="1045"/>
    <cellStyle name="SAPBEXundefined 2 2 7 2 4" xfId="1044"/>
    <cellStyle name="SAPBEXundefined 2 2 7 3" xfId="1043"/>
    <cellStyle name="SAPBEXundefined 2 2 7 3 2" xfId="1042"/>
    <cellStyle name="SAPBEXundefined 2 2 7 3 2 2" xfId="1041"/>
    <cellStyle name="SAPBEXundefined 2 2 7 3 3" xfId="1040"/>
    <cellStyle name="SAPBEXundefined 2 2 7 4" xfId="1039"/>
    <cellStyle name="SAPBEXundefined 2 2 7 4 2" xfId="1038"/>
    <cellStyle name="SAPBEXundefined 2 2 7 5" xfId="1037"/>
    <cellStyle name="SAPBEXundefined 2 2 8" xfId="1036"/>
    <cellStyle name="SAPBEXundefined 2 2 8 2" xfId="1035"/>
    <cellStyle name="SAPBEXundefined 2 2 8 2 2" xfId="1034"/>
    <cellStyle name="SAPBEXundefined 2 2 8 2 2 2" xfId="1033"/>
    <cellStyle name="SAPBEXundefined 2 2 8 2 2 2 2" xfId="1032"/>
    <cellStyle name="SAPBEXundefined 2 2 8 2 2 3" xfId="1031"/>
    <cellStyle name="SAPBEXundefined 2 2 8 2 3" xfId="1030"/>
    <cellStyle name="SAPBEXundefined 2 2 8 2 3 2" xfId="1029"/>
    <cellStyle name="SAPBEXundefined 2 2 8 2 4" xfId="1028"/>
    <cellStyle name="SAPBEXundefined 2 2 8 3" xfId="1027"/>
    <cellStyle name="SAPBEXundefined 2 2 8 3 2" xfId="1026"/>
    <cellStyle name="SAPBEXundefined 2 2 8 4" xfId="1025"/>
    <cellStyle name="SAPBEXundefined 2 2 9" xfId="1024"/>
    <cellStyle name="SAPBEXundefined 2 2 9 2" xfId="1023"/>
    <cellStyle name="SAPBEXundefined 2 2 9 2 2" xfId="1022"/>
    <cellStyle name="SAPBEXundefined 2 2 9 2 2 2" xfId="1021"/>
    <cellStyle name="SAPBEXundefined 2 2 9 2 2 2 2" xfId="1020"/>
    <cellStyle name="SAPBEXundefined 2 2 9 2 2 3" xfId="1019"/>
    <cellStyle name="SAPBEXundefined 2 2 9 2 3" xfId="1018"/>
    <cellStyle name="SAPBEXundefined 2 2 9 2 3 2" xfId="1017"/>
    <cellStyle name="SAPBEXundefined 2 2 9 2 4" xfId="1016"/>
    <cellStyle name="SAPBEXundefined 2 2 9 3" xfId="1015"/>
    <cellStyle name="SAPBEXundefined 2 2 9 3 2" xfId="1014"/>
    <cellStyle name="SAPBEXundefined 2 2 9 3 2 2" xfId="1013"/>
    <cellStyle name="SAPBEXundefined 2 2 9 3 3" xfId="1012"/>
    <cellStyle name="SAPBEXundefined 2 2 9 4" xfId="1011"/>
    <cellStyle name="SAPBEXundefined 2 2 9 4 2" xfId="1010"/>
    <cellStyle name="SAPBEXundefined 2 2 9 5" xfId="1009"/>
    <cellStyle name="SAPBEXundefined 2 3" xfId="1008"/>
    <cellStyle name="SAPBEXundefined 2 3 2" xfId="1007"/>
    <cellStyle name="SAPBEXundefined 2 3 2 2" xfId="1006"/>
    <cellStyle name="SAPBEXundefined 2 3 2 2 2" xfId="1005"/>
    <cellStyle name="SAPBEXundefined 2 3 2 2 2 2" xfId="1004"/>
    <cellStyle name="SAPBEXundefined 2 3 2 2 2 2 2" xfId="1003"/>
    <cellStyle name="SAPBEXundefined 2 3 2 2 2 2 2 2" xfId="1002"/>
    <cellStyle name="SAPBEXundefined 2 3 2 2 2 2 3" xfId="1001"/>
    <cellStyle name="SAPBEXundefined 2 3 2 2 2 3" xfId="1000"/>
    <cellStyle name="SAPBEXundefined 2 3 2 2 2 3 2" xfId="999"/>
    <cellStyle name="SAPBEXundefined 2 3 2 2 2 4" xfId="998"/>
    <cellStyle name="SAPBEXundefined 2 3 2 2 3" xfId="997"/>
    <cellStyle name="SAPBEXundefined 2 3 2 2 3 2" xfId="996"/>
    <cellStyle name="SAPBEXundefined 2 3 2 3" xfId="995"/>
    <cellStyle name="SAPBEXundefined 2 3 2 3 2" xfId="994"/>
    <cellStyle name="SAPBEXundefined 2 3 2 3 2 2" xfId="993"/>
    <cellStyle name="SAPBEXundefined 2 3 2 3 2 2 2" xfId="992"/>
    <cellStyle name="SAPBEXundefined 2 3 2 3 2 2 2 2" xfId="991"/>
    <cellStyle name="SAPBEXundefined 2 3 2 3 2 2 3" xfId="990"/>
    <cellStyle name="SAPBEXundefined 2 3 2 3 2 3" xfId="989"/>
    <cellStyle name="SAPBEXundefined 2 3 2 3 2 3 2" xfId="988"/>
    <cellStyle name="SAPBEXundefined 2 3 2 3 2 4" xfId="987"/>
    <cellStyle name="SAPBEXundefined 2 3 2 4" xfId="986"/>
    <cellStyle name="SAPBEXundefined 2 3 2 4 2" xfId="985"/>
    <cellStyle name="SAPBEXundefined 2 3 2 4 2 2" xfId="984"/>
    <cellStyle name="SAPBEXundefined 2 3 2 4 2 2 2" xfId="983"/>
    <cellStyle name="SAPBEXundefined 2 3 2 4 2 2 2 2" xfId="982"/>
    <cellStyle name="SAPBEXundefined 2 3 2 4 2 2 3" xfId="981"/>
    <cellStyle name="SAPBEXundefined 2 3 2 4 2 3" xfId="980"/>
    <cellStyle name="SAPBEXundefined 2 3 2 4 2 3 2" xfId="979"/>
    <cellStyle name="SAPBEXundefined 2 3 2 4 2 4" xfId="978"/>
    <cellStyle name="SAPBEXundefined 2 3 2 4 3" xfId="977"/>
    <cellStyle name="SAPBEXundefined 2 3 2 4 3 2" xfId="976"/>
    <cellStyle name="SAPBEXundefined 2 3 2 4 4" xfId="975"/>
    <cellStyle name="SAPBEXundefined 2 3 2 5" xfId="974"/>
    <cellStyle name="SAPBEXundefined 2 3 2 5 2" xfId="973"/>
    <cellStyle name="SAPBEXundefined 2 3 2 5 2 2" xfId="972"/>
    <cellStyle name="SAPBEXundefined 2 3 2 5 2 2 2" xfId="971"/>
    <cellStyle name="SAPBEXundefined 2 3 2 5 2 2 2 2" xfId="970"/>
    <cellStyle name="SAPBEXundefined 2 3 2 5 2 2 3" xfId="969"/>
    <cellStyle name="SAPBEXundefined 2 3 2 5 2 3" xfId="968"/>
    <cellStyle name="SAPBEXundefined 2 3 2 5 2 3 2" xfId="967"/>
    <cellStyle name="SAPBEXundefined 2 3 2 5 2 4" xfId="966"/>
    <cellStyle name="SAPBEXundefined 2 3 2 5 3" xfId="965"/>
    <cellStyle name="SAPBEXundefined 2 3 2 5 3 2" xfId="964"/>
    <cellStyle name="SAPBEXundefined 2 3 2 5 3 2 2" xfId="963"/>
    <cellStyle name="SAPBEXundefined 2 3 2 5 3 3" xfId="962"/>
    <cellStyle name="SAPBEXundefined 2 3 2 5 4" xfId="961"/>
    <cellStyle name="SAPBEXundefined 2 3 2 5 4 2" xfId="960"/>
    <cellStyle name="SAPBEXundefined 2 3 2 5 5" xfId="959"/>
    <cellStyle name="SAPBEXundefined 2 3 2 6" xfId="958"/>
    <cellStyle name="SAPBEXundefined 2 3 2 6 2" xfId="957"/>
    <cellStyle name="SAPBEXundefined 2 3 2 6 2 2" xfId="956"/>
    <cellStyle name="SAPBEXundefined 2 3 2 6 2 2 2" xfId="955"/>
    <cellStyle name="SAPBEXundefined 2 3 2 6 2 2 2 2" xfId="954"/>
    <cellStyle name="SAPBEXundefined 2 3 2 6 2 2 3" xfId="953"/>
    <cellStyle name="SAPBEXundefined 2 3 2 6 2 3" xfId="952"/>
    <cellStyle name="SAPBEXundefined 2 3 2 6 2 3 2" xfId="951"/>
    <cellStyle name="SAPBEXundefined 2 3 2 6 2 4" xfId="950"/>
    <cellStyle name="SAPBEXundefined 2 3 2 6 3" xfId="949"/>
    <cellStyle name="SAPBEXundefined 2 3 2 6 3 2" xfId="948"/>
    <cellStyle name="SAPBEXundefined 2 3 2 6 4" xfId="947"/>
    <cellStyle name="SAPBEXundefined 2 3 2 7" xfId="946"/>
    <cellStyle name="SAPBEXundefined 2 3 2 7 2" xfId="945"/>
    <cellStyle name="SAPBEXundefined 2 3 2 7 2 2" xfId="944"/>
    <cellStyle name="SAPBEXundefined 2 3 2 7 2 2 2" xfId="943"/>
    <cellStyle name="SAPBEXundefined 2 3 2 7 2 2 2 2" xfId="942"/>
    <cellStyle name="SAPBEXundefined 2 3 2 7 2 2 3" xfId="941"/>
    <cellStyle name="SAPBEXundefined 2 3 2 7 2 3" xfId="940"/>
    <cellStyle name="SAPBEXundefined 2 3 2 7 2 3 2" xfId="939"/>
    <cellStyle name="SAPBEXundefined 2 3 2 7 2 4" xfId="938"/>
    <cellStyle name="SAPBEXundefined 2 3 2 7 3" xfId="937"/>
    <cellStyle name="SAPBEXundefined 2 3 2 7 3 2" xfId="936"/>
    <cellStyle name="SAPBEXundefined 2 3 2 7 3 2 2" xfId="935"/>
    <cellStyle name="SAPBEXundefined 2 3 2 7 3 3" xfId="934"/>
    <cellStyle name="SAPBEXundefined 2 3 2 7 4" xfId="933"/>
    <cellStyle name="SAPBEXundefined 2 3 2 7 4 2" xfId="932"/>
    <cellStyle name="SAPBEXundefined 2 3 2 7 5" xfId="931"/>
    <cellStyle name="SAPBEXundefined 2 3 3" xfId="930"/>
    <cellStyle name="SAPBEXundefined 2 3 3 2" xfId="929"/>
    <cellStyle name="SAPBEXundefined 2 3 3 2 2" xfId="928"/>
    <cellStyle name="SAPBEXundefined 2 3 3 2 2 2" xfId="927"/>
    <cellStyle name="SAPBEXundefined 2 3 3 2 2 2 2" xfId="926"/>
    <cellStyle name="SAPBEXundefined 2 3 3 2 2 3" xfId="925"/>
    <cellStyle name="SAPBEXundefined 2 3 3 2 3" xfId="924"/>
    <cellStyle name="SAPBEXundefined 2 3 3 2 3 2" xfId="923"/>
    <cellStyle name="SAPBEXundefined 2 3 3 2 4" xfId="922"/>
    <cellStyle name="SAPBEXundefined 2 3 3 3" xfId="921"/>
    <cellStyle name="SAPBEXundefined 2 3 3 3 2" xfId="920"/>
    <cellStyle name="SAPBEXundefined 2 3 4" xfId="919"/>
    <cellStyle name="SAPBEXundefined 2 3 4 2" xfId="918"/>
    <cellStyle name="SAPBEXundefined 2 3 4 2 2" xfId="917"/>
    <cellStyle name="SAPBEXundefined 2 3 4 2 2 2" xfId="916"/>
    <cellStyle name="SAPBEXundefined 2 3 4 2 2 2 2" xfId="915"/>
    <cellStyle name="SAPBEXundefined 2 3 4 2 2 3" xfId="914"/>
    <cellStyle name="SAPBEXundefined 2 3 4 2 3" xfId="913"/>
    <cellStyle name="SAPBEXundefined 2 3 4 2 3 2" xfId="912"/>
    <cellStyle name="SAPBEXundefined 2 3 4 2 4" xfId="911"/>
    <cellStyle name="SAPBEXundefined 2 3 5" xfId="910"/>
    <cellStyle name="SAPBEXundefined 2 3 5 2" xfId="909"/>
    <cellStyle name="SAPBEXundefined 2 3 5 2 2" xfId="908"/>
    <cellStyle name="SAPBEXundefined 2 3 5 2 2 2" xfId="907"/>
    <cellStyle name="SAPBEXundefined 2 3 5 2 2 2 2" xfId="906"/>
    <cellStyle name="SAPBEXundefined 2 3 5 2 2 3" xfId="905"/>
    <cellStyle name="SAPBEXundefined 2 3 5 2 3" xfId="904"/>
    <cellStyle name="SAPBEXundefined 2 3 5 2 3 2" xfId="903"/>
    <cellStyle name="SAPBEXundefined 2 3 5 2 4" xfId="902"/>
    <cellStyle name="SAPBEXundefined 2 3 5 3" xfId="901"/>
    <cellStyle name="SAPBEXundefined 2 3 5 3 2" xfId="900"/>
    <cellStyle name="SAPBEXundefined 2 3 5 4" xfId="899"/>
    <cellStyle name="SAPBEXundefined 2 3 6" xfId="898"/>
    <cellStyle name="SAPBEXundefined 2 3 6 2" xfId="897"/>
    <cellStyle name="SAPBEXundefined 2 3 6 2 2" xfId="896"/>
    <cellStyle name="SAPBEXundefined 2 3 6 2 2 2" xfId="895"/>
    <cellStyle name="SAPBEXundefined 2 3 6 2 2 2 2" xfId="894"/>
    <cellStyle name="SAPBEXundefined 2 3 6 2 2 3" xfId="893"/>
    <cellStyle name="SAPBEXundefined 2 3 6 2 3" xfId="892"/>
    <cellStyle name="SAPBEXundefined 2 3 6 2 3 2" xfId="891"/>
    <cellStyle name="SAPBEXundefined 2 3 6 2 4" xfId="890"/>
    <cellStyle name="SAPBEXundefined 2 3 6 3" xfId="889"/>
    <cellStyle name="SAPBEXundefined 2 3 6 3 2" xfId="888"/>
    <cellStyle name="SAPBEXundefined 2 3 6 3 2 2" xfId="887"/>
    <cellStyle name="SAPBEXundefined 2 3 6 3 3" xfId="886"/>
    <cellStyle name="SAPBEXundefined 2 3 6 4" xfId="885"/>
    <cellStyle name="SAPBEXundefined 2 3 6 4 2" xfId="884"/>
    <cellStyle name="SAPBEXundefined 2 3 6 5" xfId="883"/>
    <cellStyle name="SAPBEXundefined 2 3 7" xfId="882"/>
    <cellStyle name="SAPBEXundefined 2 3 7 2" xfId="881"/>
    <cellStyle name="SAPBEXundefined 2 3 7 2 2" xfId="880"/>
    <cellStyle name="SAPBEXundefined 2 3 7 2 2 2" xfId="879"/>
    <cellStyle name="SAPBEXundefined 2 3 7 2 2 2 2" xfId="878"/>
    <cellStyle name="SAPBEXundefined 2 3 7 2 2 3" xfId="877"/>
    <cellStyle name="SAPBEXundefined 2 3 7 2 3" xfId="876"/>
    <cellStyle name="SAPBEXundefined 2 3 7 2 3 2" xfId="875"/>
    <cellStyle name="SAPBEXundefined 2 3 7 2 4" xfId="874"/>
    <cellStyle name="SAPBEXundefined 2 3 7 3" xfId="873"/>
    <cellStyle name="SAPBEXundefined 2 3 7 3 2" xfId="872"/>
    <cellStyle name="SAPBEXundefined 2 3 7 4" xfId="871"/>
    <cellStyle name="SAPBEXundefined 2 3 8" xfId="870"/>
    <cellStyle name="SAPBEXundefined 2 3 8 2" xfId="869"/>
    <cellStyle name="SAPBEXundefined 2 3 8 2 2" xfId="868"/>
    <cellStyle name="SAPBEXundefined 2 3 8 2 2 2" xfId="867"/>
    <cellStyle name="SAPBEXundefined 2 3 8 2 2 2 2" xfId="866"/>
    <cellStyle name="SAPBEXundefined 2 3 8 2 2 3" xfId="865"/>
    <cellStyle name="SAPBEXundefined 2 3 8 2 3" xfId="864"/>
    <cellStyle name="SAPBEXundefined 2 3 8 2 3 2" xfId="863"/>
    <cellStyle name="SAPBEXundefined 2 3 8 2 4" xfId="862"/>
    <cellStyle name="SAPBEXundefined 2 3 8 3" xfId="861"/>
    <cellStyle name="SAPBEXundefined 2 3 8 3 2" xfId="860"/>
    <cellStyle name="SAPBEXundefined 2 3 8 3 2 2" xfId="859"/>
    <cellStyle name="SAPBEXundefined 2 3 8 3 3" xfId="858"/>
    <cellStyle name="SAPBEXundefined 2 3 8 4" xfId="857"/>
    <cellStyle name="SAPBEXundefined 2 3 8 4 2" xfId="856"/>
    <cellStyle name="SAPBEXundefined 2 3 8 5" xfId="855"/>
    <cellStyle name="SAPBEXundefined 2 4" xfId="854"/>
    <cellStyle name="SAPBEXundefined 2 4 2" xfId="853"/>
    <cellStyle name="SAPBEXundefined 2 4 2 2" xfId="852"/>
    <cellStyle name="SAPBEXundefined 2 4 2 2 2" xfId="851"/>
    <cellStyle name="SAPBEXundefined 2 4 2 2 2 2" xfId="850"/>
    <cellStyle name="SAPBEXundefined 2 4 2 2 2 2 2" xfId="849"/>
    <cellStyle name="SAPBEXundefined 2 4 2 2 2 2 2 2" xfId="848"/>
    <cellStyle name="SAPBEXundefined 2 4 2 2 2 2 3" xfId="847"/>
    <cellStyle name="SAPBEXundefined 2 4 2 2 2 3" xfId="846"/>
    <cellStyle name="SAPBEXundefined 2 4 2 2 2 3 2" xfId="845"/>
    <cellStyle name="SAPBEXundefined 2 4 2 2 2 4" xfId="844"/>
    <cellStyle name="SAPBEXundefined 2 4 2 2 3" xfId="843"/>
    <cellStyle name="SAPBEXundefined 2 4 2 2 3 2" xfId="842"/>
    <cellStyle name="SAPBEXundefined 2 4 2 3" xfId="841"/>
    <cellStyle name="SAPBEXundefined 2 4 2 3 2" xfId="840"/>
    <cellStyle name="SAPBEXundefined 2 4 2 3 2 2" xfId="839"/>
    <cellStyle name="SAPBEXundefined 2 4 2 3 2 2 2" xfId="838"/>
    <cellStyle name="SAPBEXundefined 2 4 2 3 2 2 2 2" xfId="837"/>
    <cellStyle name="SAPBEXundefined 2 4 2 3 2 2 3" xfId="836"/>
    <cellStyle name="SAPBEXundefined 2 4 2 3 2 3" xfId="835"/>
    <cellStyle name="SAPBEXundefined 2 4 2 3 2 3 2" xfId="834"/>
    <cellStyle name="SAPBEXundefined 2 4 2 3 2 4" xfId="833"/>
    <cellStyle name="SAPBEXundefined 2 4 2 4" xfId="832"/>
    <cellStyle name="SAPBEXundefined 2 4 2 4 2" xfId="831"/>
    <cellStyle name="SAPBEXundefined 2 4 2 4 2 2" xfId="830"/>
    <cellStyle name="SAPBEXundefined 2 4 2 4 2 2 2" xfId="829"/>
    <cellStyle name="SAPBEXundefined 2 4 2 4 2 2 2 2" xfId="828"/>
    <cellStyle name="SAPBEXundefined 2 4 2 4 2 2 3" xfId="827"/>
    <cellStyle name="SAPBEXundefined 2 4 2 4 2 3" xfId="826"/>
    <cellStyle name="SAPBEXundefined 2 4 2 4 2 3 2" xfId="825"/>
    <cellStyle name="SAPBEXundefined 2 4 2 4 2 4" xfId="824"/>
    <cellStyle name="SAPBEXundefined 2 4 2 4 3" xfId="823"/>
    <cellStyle name="SAPBEXundefined 2 4 2 4 3 2" xfId="822"/>
    <cellStyle name="SAPBEXundefined 2 4 2 4 4" xfId="821"/>
    <cellStyle name="SAPBEXundefined 2 4 2 5" xfId="820"/>
    <cellStyle name="SAPBEXundefined 2 4 2 5 2" xfId="819"/>
    <cellStyle name="SAPBEXundefined 2 4 2 5 2 2" xfId="818"/>
    <cellStyle name="SAPBEXundefined 2 4 2 5 2 2 2" xfId="817"/>
    <cellStyle name="SAPBEXundefined 2 4 2 5 2 2 2 2" xfId="816"/>
    <cellStyle name="SAPBEXundefined 2 4 2 5 2 2 3" xfId="815"/>
    <cellStyle name="SAPBEXundefined 2 4 2 5 2 3" xfId="814"/>
    <cellStyle name="SAPBEXundefined 2 4 2 5 2 3 2" xfId="813"/>
    <cellStyle name="SAPBEXundefined 2 4 2 5 2 4" xfId="812"/>
    <cellStyle name="SAPBEXundefined 2 4 2 5 3" xfId="811"/>
    <cellStyle name="SAPBEXundefined 2 4 2 5 3 2" xfId="810"/>
    <cellStyle name="SAPBEXundefined 2 4 2 5 3 2 2" xfId="809"/>
    <cellStyle name="SAPBEXundefined 2 4 2 5 3 3" xfId="808"/>
    <cellStyle name="SAPBEXundefined 2 4 2 5 4" xfId="807"/>
    <cellStyle name="SAPBEXundefined 2 4 2 5 4 2" xfId="806"/>
    <cellStyle name="SAPBEXundefined 2 4 2 5 5" xfId="805"/>
    <cellStyle name="SAPBEXundefined 2 4 2 6" xfId="804"/>
    <cellStyle name="SAPBEXundefined 2 4 2 6 2" xfId="803"/>
    <cellStyle name="SAPBEXundefined 2 4 2 6 2 2" xfId="802"/>
    <cellStyle name="SAPBEXundefined 2 4 2 6 2 2 2" xfId="801"/>
    <cellStyle name="SAPBEXundefined 2 4 2 6 2 2 2 2" xfId="800"/>
    <cellStyle name="SAPBEXundefined 2 4 2 6 2 2 3" xfId="799"/>
    <cellStyle name="SAPBEXundefined 2 4 2 6 2 3" xfId="798"/>
    <cellStyle name="SAPBEXundefined 2 4 2 6 2 3 2" xfId="797"/>
    <cellStyle name="SAPBEXundefined 2 4 2 6 2 4" xfId="796"/>
    <cellStyle name="SAPBEXundefined 2 4 2 6 3" xfId="795"/>
    <cellStyle name="SAPBEXundefined 2 4 2 6 3 2" xfId="794"/>
    <cellStyle name="SAPBEXundefined 2 4 2 6 4" xfId="793"/>
    <cellStyle name="SAPBEXundefined 2 4 2 7" xfId="792"/>
    <cellStyle name="SAPBEXundefined 2 4 2 7 2" xfId="791"/>
    <cellStyle name="SAPBEXundefined 2 4 2 7 2 2" xfId="790"/>
    <cellStyle name="SAPBEXundefined 2 4 2 7 2 2 2" xfId="789"/>
    <cellStyle name="SAPBEXundefined 2 4 2 7 2 2 2 2" xfId="788"/>
    <cellStyle name="SAPBEXundefined 2 4 2 7 2 2 3" xfId="787"/>
    <cellStyle name="SAPBEXundefined 2 4 2 7 2 3" xfId="786"/>
    <cellStyle name="SAPBEXundefined 2 4 2 7 2 3 2" xfId="785"/>
    <cellStyle name="SAPBEXundefined 2 4 2 7 2 4" xfId="784"/>
    <cellStyle name="SAPBEXundefined 2 4 2 7 3" xfId="783"/>
    <cellStyle name="SAPBEXundefined 2 4 2 7 3 2" xfId="782"/>
    <cellStyle name="SAPBEXundefined 2 4 2 7 3 2 2" xfId="781"/>
    <cellStyle name="SAPBEXundefined 2 4 2 7 3 3" xfId="780"/>
    <cellStyle name="SAPBEXundefined 2 4 2 7 4" xfId="779"/>
    <cellStyle name="SAPBEXundefined 2 4 2 7 4 2" xfId="778"/>
    <cellStyle name="SAPBEXundefined 2 4 2 7 5" xfId="777"/>
    <cellStyle name="SAPBEXundefined 2 4 3" xfId="776"/>
    <cellStyle name="SAPBEXundefined 2 4 3 2" xfId="775"/>
    <cellStyle name="SAPBEXundefined 2 4 3 2 2" xfId="774"/>
    <cellStyle name="SAPBEXundefined 2 4 3 2 2 2" xfId="773"/>
    <cellStyle name="SAPBEXundefined 2 4 3 2 2 2 2" xfId="772"/>
    <cellStyle name="SAPBEXundefined 2 4 3 2 2 3" xfId="771"/>
    <cellStyle name="SAPBEXundefined 2 4 3 2 3" xfId="770"/>
    <cellStyle name="SAPBEXundefined 2 4 3 2 3 2" xfId="769"/>
    <cellStyle name="SAPBEXundefined 2 4 3 2 4" xfId="768"/>
    <cellStyle name="SAPBEXundefined 2 4 3 3" xfId="767"/>
    <cellStyle name="SAPBEXundefined 2 4 3 3 2" xfId="766"/>
    <cellStyle name="SAPBEXundefined 2 4 4" xfId="765"/>
    <cellStyle name="SAPBEXundefined 2 4 4 2" xfId="764"/>
    <cellStyle name="SAPBEXundefined 2 4 4 2 2" xfId="763"/>
    <cellStyle name="SAPBEXundefined 2 4 4 2 2 2" xfId="762"/>
    <cellStyle name="SAPBEXundefined 2 4 4 2 2 2 2" xfId="761"/>
    <cellStyle name="SAPBEXundefined 2 4 4 2 2 3" xfId="760"/>
    <cellStyle name="SAPBEXundefined 2 4 4 2 3" xfId="759"/>
    <cellStyle name="SAPBEXundefined 2 4 4 2 3 2" xfId="758"/>
    <cellStyle name="SAPBEXundefined 2 4 4 2 4" xfId="757"/>
    <cellStyle name="SAPBEXundefined 2 4 5" xfId="756"/>
    <cellStyle name="SAPBEXundefined 2 4 5 2" xfId="755"/>
    <cellStyle name="SAPBEXundefined 2 4 5 2 2" xfId="754"/>
    <cellStyle name="SAPBEXundefined 2 4 5 2 2 2" xfId="753"/>
    <cellStyle name="SAPBEXundefined 2 4 5 2 2 2 2" xfId="752"/>
    <cellStyle name="SAPBEXundefined 2 4 5 2 2 3" xfId="751"/>
    <cellStyle name="SAPBEXundefined 2 4 5 2 3" xfId="750"/>
    <cellStyle name="SAPBEXundefined 2 4 5 2 3 2" xfId="749"/>
    <cellStyle name="SAPBEXundefined 2 4 5 2 4" xfId="748"/>
    <cellStyle name="SAPBEXundefined 2 4 5 3" xfId="747"/>
    <cellStyle name="SAPBEXundefined 2 4 5 3 2" xfId="746"/>
    <cellStyle name="SAPBEXundefined 2 4 5 4" xfId="745"/>
    <cellStyle name="SAPBEXundefined 2 4 6" xfId="744"/>
    <cellStyle name="SAPBEXundefined 2 4 6 2" xfId="743"/>
    <cellStyle name="SAPBEXundefined 2 4 6 2 2" xfId="742"/>
    <cellStyle name="SAPBEXundefined 2 4 6 2 2 2" xfId="741"/>
    <cellStyle name="SAPBEXundefined 2 4 6 2 2 2 2" xfId="740"/>
    <cellStyle name="SAPBEXundefined 2 4 6 2 2 3" xfId="739"/>
    <cellStyle name="SAPBEXundefined 2 4 6 2 3" xfId="738"/>
    <cellStyle name="SAPBEXundefined 2 4 6 2 3 2" xfId="737"/>
    <cellStyle name="SAPBEXundefined 2 4 6 2 4" xfId="736"/>
    <cellStyle name="SAPBEXundefined 2 4 6 3" xfId="735"/>
    <cellStyle name="SAPBEXundefined 2 4 6 3 2" xfId="734"/>
    <cellStyle name="SAPBEXundefined 2 4 6 3 2 2" xfId="733"/>
    <cellStyle name="SAPBEXundefined 2 4 6 3 3" xfId="732"/>
    <cellStyle name="SAPBEXundefined 2 4 6 4" xfId="731"/>
    <cellStyle name="SAPBEXundefined 2 4 6 4 2" xfId="730"/>
    <cellStyle name="SAPBEXundefined 2 4 6 5" xfId="729"/>
    <cellStyle name="SAPBEXundefined 2 4 7" xfId="728"/>
    <cellStyle name="SAPBEXundefined 2 4 7 2" xfId="727"/>
    <cellStyle name="SAPBEXundefined 2 4 7 2 2" xfId="726"/>
    <cellStyle name="SAPBEXundefined 2 4 7 2 2 2" xfId="725"/>
    <cellStyle name="SAPBEXundefined 2 4 7 2 2 2 2" xfId="724"/>
    <cellStyle name="SAPBEXundefined 2 4 7 2 2 3" xfId="723"/>
    <cellStyle name="SAPBEXundefined 2 4 7 2 3" xfId="722"/>
    <cellStyle name="SAPBEXundefined 2 4 7 2 3 2" xfId="721"/>
    <cellStyle name="SAPBEXundefined 2 4 7 2 4" xfId="720"/>
    <cellStyle name="SAPBEXundefined 2 4 7 3" xfId="719"/>
    <cellStyle name="SAPBEXundefined 2 4 7 3 2" xfId="718"/>
    <cellStyle name="SAPBEXundefined 2 4 7 4" xfId="717"/>
    <cellStyle name="SAPBEXundefined 2 4 8" xfId="716"/>
    <cellStyle name="SAPBEXundefined 2 4 8 2" xfId="715"/>
    <cellStyle name="SAPBEXundefined 2 4 8 2 2" xfId="714"/>
    <cellStyle name="SAPBEXundefined 2 4 8 2 2 2" xfId="713"/>
    <cellStyle name="SAPBEXundefined 2 4 8 2 2 2 2" xfId="712"/>
    <cellStyle name="SAPBEXundefined 2 4 8 2 2 3" xfId="711"/>
    <cellStyle name="SAPBEXundefined 2 4 8 2 3" xfId="710"/>
    <cellStyle name="SAPBEXundefined 2 4 8 2 3 2" xfId="709"/>
    <cellStyle name="SAPBEXundefined 2 4 8 2 4" xfId="708"/>
    <cellStyle name="SAPBEXundefined 2 4 8 3" xfId="707"/>
    <cellStyle name="SAPBEXundefined 2 4 8 3 2" xfId="706"/>
    <cellStyle name="SAPBEXundefined 2 4 8 3 2 2" xfId="705"/>
    <cellStyle name="SAPBEXundefined 2 4 8 3 3" xfId="704"/>
    <cellStyle name="SAPBEXundefined 2 4 8 4" xfId="703"/>
    <cellStyle name="SAPBEXundefined 2 4 8 4 2" xfId="702"/>
    <cellStyle name="SAPBEXundefined 2 4 8 5" xfId="701"/>
    <cellStyle name="SAPBEXundefined 2 5" xfId="700"/>
    <cellStyle name="SAPBEXundefined 2 5 2" xfId="699"/>
    <cellStyle name="SAPBEXundefined 2 5 2 2" xfId="698"/>
    <cellStyle name="SAPBEXundefined 2 5 2 2 2" xfId="697"/>
    <cellStyle name="SAPBEXundefined 2 5 2 2 2 2" xfId="696"/>
    <cellStyle name="SAPBEXundefined 2 5 2 2 2 2 2" xfId="695"/>
    <cellStyle name="SAPBEXundefined 2 5 2 2 2 3" xfId="694"/>
    <cellStyle name="SAPBEXundefined 2 5 2 2 3" xfId="693"/>
    <cellStyle name="SAPBEXundefined 2 5 2 2 3 2" xfId="692"/>
    <cellStyle name="SAPBEXundefined 2 5 2 2 4" xfId="691"/>
    <cellStyle name="SAPBEXundefined 2 5 2 3" xfId="690"/>
    <cellStyle name="SAPBEXundefined 2 5 2 3 2" xfId="689"/>
    <cellStyle name="SAPBEXundefined 2 5 2 4" xfId="688"/>
    <cellStyle name="SAPBEXundefined 2 5 3" xfId="687"/>
    <cellStyle name="SAPBEXundefined 2 5 3 2" xfId="686"/>
    <cellStyle name="SAPBEXundefined 2 5 3 2 2" xfId="685"/>
    <cellStyle name="SAPBEXundefined 2 5 3 2 2 2" xfId="684"/>
    <cellStyle name="SAPBEXundefined 2 5 3 2 2 2 2" xfId="683"/>
    <cellStyle name="SAPBEXundefined 2 5 3 2 2 3" xfId="682"/>
    <cellStyle name="SAPBEXundefined 2 5 3 2 3" xfId="681"/>
    <cellStyle name="SAPBEXundefined 2 5 3 2 3 2" xfId="680"/>
    <cellStyle name="SAPBEXundefined 2 5 3 2 4" xfId="679"/>
    <cellStyle name="SAPBEXundefined 2 5 3 3" xfId="678"/>
    <cellStyle name="SAPBEXundefined 2 5 3 3 2" xfId="677"/>
    <cellStyle name="SAPBEXundefined 2 5 3 3 2 2" xfId="676"/>
    <cellStyle name="SAPBEXundefined 2 5 3 3 3" xfId="675"/>
    <cellStyle name="SAPBEXundefined 2 5 3 4" xfId="674"/>
    <cellStyle name="SAPBEXundefined 2 5 3 4 2" xfId="673"/>
    <cellStyle name="SAPBEXundefined 2 5 3 5" xfId="672"/>
    <cellStyle name="SAPBEXundefined 2 5 4" xfId="671"/>
    <cellStyle name="SAPBEXundefined 2 5 4 2" xfId="670"/>
    <cellStyle name="SAPBEXundefined 2 5 4 2 2" xfId="669"/>
    <cellStyle name="SAPBEXundefined 2 5 4 2 2 2" xfId="668"/>
    <cellStyle name="SAPBEXundefined 2 5 4 2 2 2 2" xfId="667"/>
    <cellStyle name="SAPBEXundefined 2 5 4 2 2 3" xfId="666"/>
    <cellStyle name="SAPBEXundefined 2 5 4 2 3" xfId="665"/>
    <cellStyle name="SAPBEXundefined 2 5 4 2 3 2" xfId="664"/>
    <cellStyle name="SAPBEXundefined 2 5 4 2 4" xfId="663"/>
    <cellStyle name="SAPBEXundefined 2 5 4 3" xfId="662"/>
    <cellStyle name="SAPBEXundefined 2 5 4 3 2" xfId="661"/>
    <cellStyle name="SAPBEXundefined 2 5 4 4" xfId="660"/>
    <cellStyle name="SAPBEXundefined 2 5 5" xfId="659"/>
    <cellStyle name="SAPBEXundefined 2 5 5 2" xfId="658"/>
    <cellStyle name="SAPBEXundefined 2 5 5 2 2" xfId="657"/>
    <cellStyle name="SAPBEXundefined 2 5 5 2 2 2" xfId="656"/>
    <cellStyle name="SAPBEXundefined 2 5 5 2 2 2 2" xfId="655"/>
    <cellStyle name="SAPBEXundefined 2 5 5 2 2 3" xfId="654"/>
    <cellStyle name="SAPBEXundefined 2 5 5 2 3" xfId="653"/>
    <cellStyle name="SAPBEXundefined 2 5 5 2 3 2" xfId="652"/>
    <cellStyle name="SAPBEXundefined 2 5 5 2 4" xfId="651"/>
    <cellStyle name="SAPBEXundefined 2 5 5 3" xfId="650"/>
    <cellStyle name="SAPBEXundefined 2 5 5 3 2" xfId="649"/>
    <cellStyle name="SAPBEXundefined 2 5 5 3 2 2" xfId="648"/>
    <cellStyle name="SAPBEXundefined 2 5 5 3 3" xfId="647"/>
    <cellStyle name="SAPBEXundefined 2 5 5 4" xfId="646"/>
    <cellStyle name="SAPBEXundefined 2 5 5 4 2" xfId="645"/>
    <cellStyle name="SAPBEXundefined 2 5 5 5" xfId="644"/>
    <cellStyle name="SAPBEXundefined 2 5 6" xfId="643"/>
    <cellStyle name="SAPBEXundefined 2 5 6 2" xfId="642"/>
    <cellStyle name="SAPBEXundefined 2 6" xfId="641"/>
    <cellStyle name="SAPBEXundefined 2 6 2" xfId="640"/>
    <cellStyle name="SAPBEXundefined 2 6 2 2" xfId="639"/>
    <cellStyle name="SAPBEXundefined 2 6 2 2 2" xfId="638"/>
    <cellStyle name="SAPBEXundefined 2 6 2 2 2 2" xfId="637"/>
    <cellStyle name="SAPBEXundefined 2 6 2 2 3" xfId="636"/>
    <cellStyle name="SAPBEXundefined 2 6 2 3" xfId="635"/>
    <cellStyle name="SAPBEXundefined 2 6 2 3 2" xfId="634"/>
    <cellStyle name="SAPBEXundefined 2 6 2 4" xfId="633"/>
    <cellStyle name="SAPBEXundefined 2 7" xfId="632"/>
    <cellStyle name="SAPBEXundefined 2 7 2" xfId="631"/>
    <cellStyle name="SAPBEXundefined 2 7 2 2" xfId="630"/>
    <cellStyle name="SAPBEXundefined 2 7 2 2 2" xfId="629"/>
    <cellStyle name="SAPBEXundefined 2 7 2 2 2 2" xfId="628"/>
    <cellStyle name="SAPBEXundefined 2 7 2 2 3" xfId="627"/>
    <cellStyle name="SAPBEXundefined 2 7 2 3" xfId="626"/>
    <cellStyle name="SAPBEXundefined 2 7 2 3 2" xfId="625"/>
    <cellStyle name="SAPBEXundefined 2 7 2 4" xfId="624"/>
    <cellStyle name="SAPBEXundefined 2 7 3" xfId="623"/>
    <cellStyle name="SAPBEXundefined 2 7 3 2" xfId="622"/>
    <cellStyle name="SAPBEXundefined 2 7 3 2 2" xfId="621"/>
    <cellStyle name="SAPBEXundefined 2 7 3 3" xfId="620"/>
    <cellStyle name="SAPBEXundefined 2 7 4" xfId="619"/>
    <cellStyle name="SAPBEXundefined 2 7 4 2" xfId="618"/>
    <cellStyle name="SAPBEXundefined 2 7 5" xfId="617"/>
    <cellStyle name="SAPBEXundefined 3" xfId="616"/>
    <cellStyle name="SAPBEXundefined 3 2" xfId="615"/>
    <cellStyle name="SAPBEXundefined 3 2 2" xfId="614"/>
    <cellStyle name="SAPBEXundefined 3 2 2 2" xfId="613"/>
    <cellStyle name="SAPBEXundefined 3 2 2 2 2" xfId="612"/>
    <cellStyle name="SAPBEXundefined 3 2 2 2 2 2" xfId="611"/>
    <cellStyle name="SAPBEXundefined 3 2 2 2 2 2 2" xfId="610"/>
    <cellStyle name="SAPBEXundefined 3 2 2 2 2 2 2 2" xfId="609"/>
    <cellStyle name="SAPBEXundefined 3 2 2 2 2 2 3" xfId="608"/>
    <cellStyle name="SAPBEXundefined 3 2 2 2 2 3" xfId="607"/>
    <cellStyle name="SAPBEXundefined 3 2 2 2 2 3 2" xfId="606"/>
    <cellStyle name="SAPBEXundefined 3 2 2 2 2 4" xfId="605"/>
    <cellStyle name="SAPBEXundefined 3 2 2 2 3" xfId="604"/>
    <cellStyle name="SAPBEXundefined 3 2 2 2 3 2" xfId="603"/>
    <cellStyle name="SAPBEXundefined 3 2 2 3" xfId="602"/>
    <cellStyle name="SAPBEXundefined 3 2 2 3 2" xfId="601"/>
    <cellStyle name="SAPBEXundefined 3 2 2 3 2 2" xfId="600"/>
    <cellStyle name="SAPBEXundefined 3 2 2 3 2 2 2" xfId="599"/>
    <cellStyle name="SAPBEXundefined 3 2 2 3 2 2 2 2" xfId="598"/>
    <cellStyle name="SAPBEXundefined 3 2 2 3 2 2 3" xfId="597"/>
    <cellStyle name="SAPBEXundefined 3 2 2 3 2 3" xfId="596"/>
    <cellStyle name="SAPBEXundefined 3 2 2 3 2 3 2" xfId="595"/>
    <cellStyle name="SAPBEXundefined 3 2 2 3 2 4" xfId="594"/>
    <cellStyle name="SAPBEXundefined 3 2 2 4" xfId="593"/>
    <cellStyle name="SAPBEXundefined 3 2 2 4 2" xfId="592"/>
    <cellStyle name="SAPBEXundefined 3 2 2 4 2 2" xfId="591"/>
    <cellStyle name="SAPBEXundefined 3 2 2 4 2 2 2" xfId="590"/>
    <cellStyle name="SAPBEXundefined 3 2 2 4 2 2 2 2" xfId="589"/>
    <cellStyle name="SAPBEXundefined 3 2 2 4 2 2 3" xfId="588"/>
    <cellStyle name="SAPBEXundefined 3 2 2 4 2 3" xfId="587"/>
    <cellStyle name="SAPBEXundefined 3 2 2 4 2 3 2" xfId="586"/>
    <cellStyle name="SAPBEXundefined 3 2 2 4 2 4" xfId="585"/>
    <cellStyle name="SAPBEXundefined 3 2 2 4 3" xfId="584"/>
    <cellStyle name="SAPBEXundefined 3 2 2 4 3 2" xfId="583"/>
    <cellStyle name="SAPBEXundefined 3 2 2 4 4" xfId="582"/>
    <cellStyle name="SAPBEXundefined 3 2 2 5" xfId="581"/>
    <cellStyle name="SAPBEXundefined 3 2 2 5 2" xfId="580"/>
    <cellStyle name="SAPBEXundefined 3 2 2 5 2 2" xfId="579"/>
    <cellStyle name="SAPBEXundefined 3 2 2 5 2 2 2" xfId="578"/>
    <cellStyle name="SAPBEXundefined 3 2 2 5 2 2 2 2" xfId="577"/>
    <cellStyle name="SAPBEXundefined 3 2 2 5 2 2 3" xfId="576"/>
    <cellStyle name="SAPBEXundefined 3 2 2 5 2 3" xfId="575"/>
    <cellStyle name="SAPBEXundefined 3 2 2 5 2 3 2" xfId="574"/>
    <cellStyle name="SAPBEXundefined 3 2 2 5 2 4" xfId="573"/>
    <cellStyle name="SAPBEXundefined 3 2 2 5 3" xfId="572"/>
    <cellStyle name="SAPBEXundefined 3 2 2 5 3 2" xfId="571"/>
    <cellStyle name="SAPBEXundefined 3 2 2 5 3 2 2" xfId="570"/>
    <cellStyle name="SAPBEXundefined 3 2 2 5 3 3" xfId="569"/>
    <cellStyle name="SAPBEXundefined 3 2 2 5 4" xfId="568"/>
    <cellStyle name="SAPBEXundefined 3 2 2 5 4 2" xfId="567"/>
    <cellStyle name="SAPBEXundefined 3 2 2 5 5" xfId="566"/>
    <cellStyle name="SAPBEXundefined 3 2 2 6" xfId="565"/>
    <cellStyle name="SAPBEXundefined 3 2 2 6 2" xfId="564"/>
    <cellStyle name="SAPBEXundefined 3 2 2 6 2 2" xfId="563"/>
    <cellStyle name="SAPBEXundefined 3 2 2 6 2 2 2" xfId="562"/>
    <cellStyle name="SAPBEXundefined 3 2 2 6 2 2 2 2" xfId="561"/>
    <cellStyle name="SAPBEXundefined 3 2 2 6 2 2 3" xfId="560"/>
    <cellStyle name="SAPBEXundefined 3 2 2 6 2 3" xfId="559"/>
    <cellStyle name="SAPBEXundefined 3 2 2 6 2 3 2" xfId="558"/>
    <cellStyle name="SAPBEXundefined 3 2 2 6 2 4" xfId="557"/>
    <cellStyle name="SAPBEXundefined 3 2 2 6 3" xfId="556"/>
    <cellStyle name="SAPBEXundefined 3 2 2 6 3 2" xfId="555"/>
    <cellStyle name="SAPBEXundefined 3 2 2 6 4" xfId="554"/>
    <cellStyle name="SAPBEXundefined 3 2 2 7" xfId="553"/>
    <cellStyle name="SAPBEXundefined 3 2 2 7 2" xfId="552"/>
    <cellStyle name="SAPBEXundefined 3 2 2 7 2 2" xfId="551"/>
    <cellStyle name="SAPBEXundefined 3 2 2 7 2 2 2" xfId="550"/>
    <cellStyle name="SAPBEXundefined 3 2 2 7 2 2 2 2" xfId="549"/>
    <cellStyle name="SAPBEXundefined 3 2 2 7 2 2 3" xfId="548"/>
    <cellStyle name="SAPBEXundefined 3 2 2 7 2 3" xfId="547"/>
    <cellStyle name="SAPBEXundefined 3 2 2 7 2 3 2" xfId="546"/>
    <cellStyle name="SAPBEXundefined 3 2 2 7 2 4" xfId="545"/>
    <cellStyle name="SAPBEXundefined 3 2 2 7 3" xfId="544"/>
    <cellStyle name="SAPBEXundefined 3 2 2 7 3 2" xfId="543"/>
    <cellStyle name="SAPBEXundefined 3 2 2 7 3 2 2" xfId="542"/>
    <cellStyle name="SAPBEXundefined 3 2 2 7 3 3" xfId="541"/>
    <cellStyle name="SAPBEXundefined 3 2 2 7 4" xfId="540"/>
    <cellStyle name="SAPBEXundefined 3 2 2 7 4 2" xfId="539"/>
    <cellStyle name="SAPBEXundefined 3 2 2 7 5" xfId="538"/>
    <cellStyle name="SAPBEXundefined 3 2 3" xfId="537"/>
    <cellStyle name="SAPBEXundefined 3 2 3 2" xfId="536"/>
    <cellStyle name="SAPBEXundefined 3 2 3 2 2" xfId="535"/>
    <cellStyle name="SAPBEXundefined 3 2 3 2 2 2" xfId="534"/>
    <cellStyle name="SAPBEXundefined 3 2 3 2 2 2 2" xfId="533"/>
    <cellStyle name="SAPBEXundefined 3 2 3 2 2 3" xfId="532"/>
    <cellStyle name="SAPBEXundefined 3 2 3 2 3" xfId="531"/>
    <cellStyle name="SAPBEXundefined 3 2 3 2 3 2" xfId="530"/>
    <cellStyle name="SAPBEXundefined 3 2 3 2 4" xfId="529"/>
    <cellStyle name="SAPBEXundefined 3 2 3 3" xfId="528"/>
    <cellStyle name="SAPBEXundefined 3 2 3 3 2" xfId="527"/>
    <cellStyle name="SAPBEXundefined 3 2 4" xfId="526"/>
    <cellStyle name="SAPBEXundefined 3 2 4 2" xfId="525"/>
    <cellStyle name="SAPBEXundefined 3 2 4 2 2" xfId="524"/>
    <cellStyle name="SAPBEXundefined 3 2 4 2 2 2" xfId="523"/>
    <cellStyle name="SAPBEXundefined 3 2 4 2 2 2 2" xfId="522"/>
    <cellStyle name="SAPBEXundefined 3 2 4 2 2 3" xfId="521"/>
    <cellStyle name="SAPBEXundefined 3 2 4 2 3" xfId="520"/>
    <cellStyle name="SAPBEXundefined 3 2 4 2 3 2" xfId="519"/>
    <cellStyle name="SAPBEXundefined 3 2 4 2 4" xfId="518"/>
    <cellStyle name="SAPBEXundefined 3 2 5" xfId="517"/>
    <cellStyle name="SAPBEXundefined 3 2 5 2" xfId="516"/>
    <cellStyle name="SAPBEXundefined 3 2 5 2 2" xfId="515"/>
    <cellStyle name="SAPBEXundefined 3 2 5 2 2 2" xfId="514"/>
    <cellStyle name="SAPBEXundefined 3 2 5 2 2 2 2" xfId="513"/>
    <cellStyle name="SAPBEXundefined 3 2 5 2 2 3" xfId="512"/>
    <cellStyle name="SAPBEXundefined 3 2 5 2 3" xfId="511"/>
    <cellStyle name="SAPBEXundefined 3 2 5 2 3 2" xfId="510"/>
    <cellStyle name="SAPBEXundefined 3 2 5 2 4" xfId="509"/>
    <cellStyle name="SAPBEXundefined 3 2 5 3" xfId="508"/>
    <cellStyle name="SAPBEXundefined 3 2 5 3 2" xfId="507"/>
    <cellStyle name="SAPBEXundefined 3 2 5 4" xfId="506"/>
    <cellStyle name="SAPBEXundefined 3 2 6" xfId="505"/>
    <cellStyle name="SAPBEXundefined 3 2 6 2" xfId="504"/>
    <cellStyle name="SAPBEXundefined 3 2 6 2 2" xfId="503"/>
    <cellStyle name="SAPBEXundefined 3 2 6 2 2 2" xfId="502"/>
    <cellStyle name="SAPBEXundefined 3 2 6 2 2 2 2" xfId="501"/>
    <cellStyle name="SAPBEXundefined 3 2 6 2 2 3" xfId="500"/>
    <cellStyle name="SAPBEXundefined 3 2 6 2 3" xfId="499"/>
    <cellStyle name="SAPBEXundefined 3 2 6 2 3 2" xfId="498"/>
    <cellStyle name="SAPBEXundefined 3 2 6 2 4" xfId="497"/>
    <cellStyle name="SAPBEXundefined 3 2 6 3" xfId="496"/>
    <cellStyle name="SAPBEXundefined 3 2 6 3 2" xfId="495"/>
    <cellStyle name="SAPBEXundefined 3 2 6 3 2 2" xfId="494"/>
    <cellStyle name="SAPBEXundefined 3 2 6 3 3" xfId="493"/>
    <cellStyle name="SAPBEXundefined 3 2 6 4" xfId="492"/>
    <cellStyle name="SAPBEXundefined 3 2 6 4 2" xfId="491"/>
    <cellStyle name="SAPBEXundefined 3 2 6 5" xfId="490"/>
    <cellStyle name="SAPBEXundefined 3 2 7" xfId="489"/>
    <cellStyle name="SAPBEXundefined 3 2 7 2" xfId="488"/>
    <cellStyle name="SAPBEXundefined 3 2 7 2 2" xfId="487"/>
    <cellStyle name="SAPBEXundefined 3 2 7 2 2 2" xfId="486"/>
    <cellStyle name="SAPBEXundefined 3 2 7 2 2 2 2" xfId="485"/>
    <cellStyle name="SAPBEXundefined 3 2 7 2 2 3" xfId="484"/>
    <cellStyle name="SAPBEXundefined 3 2 7 2 3" xfId="483"/>
    <cellStyle name="SAPBEXundefined 3 2 7 2 3 2" xfId="482"/>
    <cellStyle name="SAPBEXundefined 3 2 7 2 4" xfId="481"/>
    <cellStyle name="SAPBEXundefined 3 2 7 3" xfId="480"/>
    <cellStyle name="SAPBEXundefined 3 2 7 3 2" xfId="479"/>
    <cellStyle name="SAPBEXundefined 3 2 7 4" xfId="478"/>
    <cellStyle name="SAPBEXundefined 3 2 8" xfId="477"/>
    <cellStyle name="SAPBEXundefined 3 2 8 2" xfId="476"/>
    <cellStyle name="SAPBEXundefined 3 2 8 2 2" xfId="475"/>
    <cellStyle name="SAPBEXundefined 3 2 8 2 2 2" xfId="474"/>
    <cellStyle name="SAPBEXundefined 3 2 8 2 2 2 2" xfId="473"/>
    <cellStyle name="SAPBEXundefined 3 2 8 2 2 3" xfId="472"/>
    <cellStyle name="SAPBEXundefined 3 2 8 2 3" xfId="471"/>
    <cellStyle name="SAPBEXundefined 3 2 8 2 3 2" xfId="470"/>
    <cellStyle name="SAPBEXundefined 3 2 8 2 4" xfId="469"/>
    <cellStyle name="SAPBEXundefined 3 2 8 3" xfId="468"/>
    <cellStyle name="SAPBEXundefined 3 2 8 3 2" xfId="467"/>
    <cellStyle name="SAPBEXundefined 3 2 8 3 2 2" xfId="466"/>
    <cellStyle name="SAPBEXundefined 3 2 8 3 3" xfId="465"/>
    <cellStyle name="SAPBEXundefined 3 2 8 4" xfId="464"/>
    <cellStyle name="SAPBEXundefined 3 2 8 4 2" xfId="463"/>
    <cellStyle name="SAPBEXundefined 3 2 8 5" xfId="462"/>
    <cellStyle name="SAPBEXundefined 3 3" xfId="461"/>
    <cellStyle name="SAPBEXundefined 3 3 2" xfId="460"/>
    <cellStyle name="SAPBEXundefined 3 3 2 2" xfId="459"/>
    <cellStyle name="SAPBEXundefined 3 3 2 2 2" xfId="458"/>
    <cellStyle name="SAPBEXundefined 3 3 2 2 2 2" xfId="457"/>
    <cellStyle name="SAPBEXundefined 3 3 2 2 2 2 2" xfId="456"/>
    <cellStyle name="SAPBEXundefined 3 3 2 2 2 3" xfId="455"/>
    <cellStyle name="SAPBEXundefined 3 3 2 2 3" xfId="454"/>
    <cellStyle name="SAPBEXundefined 3 3 2 2 3 2" xfId="453"/>
    <cellStyle name="SAPBEXundefined 3 3 2 2 4" xfId="452"/>
    <cellStyle name="SAPBEXundefined 3 3 2 3" xfId="451"/>
    <cellStyle name="SAPBEXundefined 3 3 2 3 2" xfId="450"/>
    <cellStyle name="SAPBEXundefined 3 3 3" xfId="449"/>
    <cellStyle name="SAPBEXundefined 3 3 3 2" xfId="448"/>
    <cellStyle name="SAPBEXundefined 3 3 3 2 2" xfId="447"/>
    <cellStyle name="SAPBEXundefined 3 3 3 2 2 2" xfId="446"/>
    <cellStyle name="SAPBEXundefined 3 3 3 2 2 2 2" xfId="445"/>
    <cellStyle name="SAPBEXundefined 3 3 3 2 2 3" xfId="444"/>
    <cellStyle name="SAPBEXundefined 3 3 3 2 3" xfId="443"/>
    <cellStyle name="SAPBEXundefined 3 3 3 2 3 2" xfId="442"/>
    <cellStyle name="SAPBEXundefined 3 3 3 2 4" xfId="441"/>
    <cellStyle name="SAPBEXundefined 3 3 4" xfId="440"/>
    <cellStyle name="SAPBEXundefined 3 3 4 2" xfId="439"/>
    <cellStyle name="SAPBEXundefined 3 3 4 2 2" xfId="438"/>
    <cellStyle name="SAPBEXundefined 3 3 4 2 2 2" xfId="437"/>
    <cellStyle name="SAPBEXundefined 3 3 4 2 2 2 2" xfId="436"/>
    <cellStyle name="SAPBEXundefined 3 3 4 2 2 3" xfId="435"/>
    <cellStyle name="SAPBEXundefined 3 3 4 2 3" xfId="434"/>
    <cellStyle name="SAPBEXundefined 3 3 4 2 3 2" xfId="433"/>
    <cellStyle name="SAPBEXundefined 3 3 4 2 4" xfId="432"/>
    <cellStyle name="SAPBEXundefined 3 3 4 3" xfId="431"/>
    <cellStyle name="SAPBEXundefined 3 3 4 3 2" xfId="430"/>
    <cellStyle name="SAPBEXundefined 3 3 4 4" xfId="429"/>
    <cellStyle name="SAPBEXundefined 3 3 5" xfId="428"/>
    <cellStyle name="SAPBEXundefined 3 3 5 2" xfId="427"/>
    <cellStyle name="SAPBEXundefined 3 3 5 2 2" xfId="426"/>
    <cellStyle name="SAPBEXundefined 3 3 5 2 2 2" xfId="425"/>
    <cellStyle name="SAPBEXundefined 3 3 5 2 2 2 2" xfId="424"/>
    <cellStyle name="SAPBEXundefined 3 3 5 2 2 3" xfId="423"/>
    <cellStyle name="SAPBEXundefined 3 3 5 2 3" xfId="422"/>
    <cellStyle name="SAPBEXundefined 3 3 5 2 3 2" xfId="421"/>
    <cellStyle name="SAPBEXundefined 3 3 5 2 4" xfId="420"/>
    <cellStyle name="SAPBEXundefined 3 3 5 3" xfId="419"/>
    <cellStyle name="SAPBEXundefined 3 3 5 3 2" xfId="418"/>
    <cellStyle name="SAPBEXundefined 3 3 5 3 2 2" xfId="417"/>
    <cellStyle name="SAPBEXundefined 3 3 5 3 3" xfId="416"/>
    <cellStyle name="SAPBEXundefined 3 3 5 4" xfId="415"/>
    <cellStyle name="SAPBEXundefined 3 3 5 4 2" xfId="414"/>
    <cellStyle name="SAPBEXundefined 3 3 5 5" xfId="413"/>
    <cellStyle name="SAPBEXundefined 3 3 6" xfId="412"/>
    <cellStyle name="SAPBEXundefined 3 3 6 2" xfId="411"/>
    <cellStyle name="SAPBEXundefined 3 3 6 2 2" xfId="410"/>
    <cellStyle name="SAPBEXundefined 3 3 6 2 2 2" xfId="409"/>
    <cellStyle name="SAPBEXundefined 3 3 6 2 2 2 2" xfId="408"/>
    <cellStyle name="SAPBEXundefined 3 3 6 2 2 3" xfId="407"/>
    <cellStyle name="SAPBEXundefined 3 3 6 2 3" xfId="406"/>
    <cellStyle name="SAPBEXundefined 3 3 6 2 3 2" xfId="405"/>
    <cellStyle name="SAPBEXundefined 3 3 6 2 4" xfId="404"/>
    <cellStyle name="SAPBEXundefined 3 3 6 3" xfId="403"/>
    <cellStyle name="SAPBEXundefined 3 3 6 3 2" xfId="402"/>
    <cellStyle name="SAPBEXundefined 3 3 6 4" xfId="401"/>
    <cellStyle name="SAPBEXundefined 3 3 7" xfId="400"/>
    <cellStyle name="SAPBEXundefined 3 3 7 2" xfId="399"/>
    <cellStyle name="SAPBEXundefined 3 3 7 2 2" xfId="398"/>
    <cellStyle name="SAPBEXundefined 3 3 7 2 2 2" xfId="397"/>
    <cellStyle name="SAPBEXundefined 3 3 7 2 2 2 2" xfId="396"/>
    <cellStyle name="SAPBEXundefined 3 3 7 2 2 3" xfId="395"/>
    <cellStyle name="SAPBEXundefined 3 3 7 2 3" xfId="394"/>
    <cellStyle name="SAPBEXundefined 3 3 7 2 3 2" xfId="393"/>
    <cellStyle name="SAPBEXundefined 3 3 7 2 4" xfId="392"/>
    <cellStyle name="SAPBEXundefined 3 3 7 3" xfId="391"/>
    <cellStyle name="SAPBEXundefined 3 3 7 3 2" xfId="390"/>
    <cellStyle name="SAPBEXundefined 3 3 7 3 2 2" xfId="389"/>
    <cellStyle name="SAPBEXundefined 3 3 7 3 3" xfId="388"/>
    <cellStyle name="SAPBEXundefined 3 3 7 4" xfId="387"/>
    <cellStyle name="SAPBEXundefined 3 3 7 4 2" xfId="386"/>
    <cellStyle name="SAPBEXundefined 3 3 7 5" xfId="385"/>
    <cellStyle name="SAPBEXundefined 3 4" xfId="384"/>
    <cellStyle name="SAPBEXundefined 3 4 2" xfId="383"/>
    <cellStyle name="SAPBEXundefined 3 4 2 2" xfId="382"/>
    <cellStyle name="SAPBEXundefined 3 4 2 2 2" xfId="381"/>
    <cellStyle name="SAPBEXundefined 3 4 2 2 2 2" xfId="380"/>
    <cellStyle name="SAPBEXundefined 3 4 2 2 3" xfId="379"/>
    <cellStyle name="SAPBEXundefined 3 4 2 3" xfId="378"/>
    <cellStyle name="SAPBEXundefined 3 4 2 3 2" xfId="377"/>
    <cellStyle name="SAPBEXundefined 3 4 2 4" xfId="376"/>
    <cellStyle name="SAPBEXundefined 3 4 3" xfId="375"/>
    <cellStyle name="SAPBEXundefined 3 4 3 2" xfId="374"/>
    <cellStyle name="SAPBEXundefined 3 5" xfId="373"/>
    <cellStyle name="SAPBEXundefined 3 5 2" xfId="372"/>
    <cellStyle name="SAPBEXundefined 3 5 2 2" xfId="371"/>
    <cellStyle name="SAPBEXundefined 3 5 2 2 2" xfId="370"/>
    <cellStyle name="SAPBEXundefined 3 5 2 2 2 2" xfId="369"/>
    <cellStyle name="SAPBEXundefined 3 5 2 2 3" xfId="368"/>
    <cellStyle name="SAPBEXundefined 3 5 2 3" xfId="367"/>
    <cellStyle name="SAPBEXundefined 3 5 2 3 2" xfId="366"/>
    <cellStyle name="SAPBEXundefined 3 5 2 4" xfId="365"/>
    <cellStyle name="SAPBEXundefined 3 6" xfId="364"/>
    <cellStyle name="SAPBEXundefined 3 6 2" xfId="363"/>
    <cellStyle name="SAPBEXundefined 3 6 2 2" xfId="362"/>
    <cellStyle name="SAPBEXundefined 3 6 2 2 2" xfId="361"/>
    <cellStyle name="SAPBEXundefined 3 6 2 2 2 2" xfId="360"/>
    <cellStyle name="SAPBEXundefined 3 6 2 2 3" xfId="359"/>
    <cellStyle name="SAPBEXundefined 3 6 2 3" xfId="358"/>
    <cellStyle name="SAPBEXundefined 3 6 2 3 2" xfId="357"/>
    <cellStyle name="SAPBEXundefined 3 6 2 4" xfId="356"/>
    <cellStyle name="SAPBEXundefined 3 6 3" xfId="355"/>
    <cellStyle name="SAPBEXundefined 3 6 3 2" xfId="354"/>
    <cellStyle name="SAPBEXundefined 3 6 4" xfId="353"/>
    <cellStyle name="SAPBEXundefined 3 7" xfId="352"/>
    <cellStyle name="SAPBEXundefined 3 7 2" xfId="351"/>
    <cellStyle name="SAPBEXundefined 3 7 2 2" xfId="350"/>
    <cellStyle name="SAPBEXundefined 3 7 2 2 2" xfId="349"/>
    <cellStyle name="SAPBEXundefined 3 7 2 2 2 2" xfId="348"/>
    <cellStyle name="SAPBEXundefined 3 7 2 2 3" xfId="347"/>
    <cellStyle name="SAPBEXundefined 3 7 2 3" xfId="346"/>
    <cellStyle name="SAPBEXundefined 3 7 2 3 2" xfId="345"/>
    <cellStyle name="SAPBEXundefined 3 7 2 4" xfId="344"/>
    <cellStyle name="SAPBEXundefined 3 7 3" xfId="343"/>
    <cellStyle name="SAPBEXundefined 3 7 3 2" xfId="342"/>
    <cellStyle name="SAPBEXundefined 3 7 3 2 2" xfId="341"/>
    <cellStyle name="SAPBEXundefined 3 7 3 3" xfId="340"/>
    <cellStyle name="SAPBEXundefined 3 7 4" xfId="339"/>
    <cellStyle name="SAPBEXundefined 3 7 4 2" xfId="338"/>
    <cellStyle name="SAPBEXundefined 3 7 5" xfId="337"/>
    <cellStyle name="SAPBEXundefined 3 8" xfId="336"/>
    <cellStyle name="SAPBEXundefined 3 8 2" xfId="335"/>
    <cellStyle name="SAPBEXundefined 3 8 2 2" xfId="334"/>
    <cellStyle name="SAPBEXundefined 3 8 2 2 2" xfId="333"/>
    <cellStyle name="SAPBEXundefined 3 8 2 2 2 2" xfId="332"/>
    <cellStyle name="SAPBEXundefined 3 8 2 2 3" xfId="331"/>
    <cellStyle name="SAPBEXundefined 3 8 2 3" xfId="330"/>
    <cellStyle name="SAPBEXundefined 3 8 2 3 2" xfId="329"/>
    <cellStyle name="SAPBEXundefined 3 8 2 4" xfId="328"/>
    <cellStyle name="SAPBEXundefined 3 8 3" xfId="327"/>
    <cellStyle name="SAPBEXundefined 3 8 3 2" xfId="326"/>
    <cellStyle name="SAPBEXundefined 3 8 4" xfId="325"/>
    <cellStyle name="SAPBEXundefined 3 9" xfId="324"/>
    <cellStyle name="SAPBEXundefined 3 9 2" xfId="323"/>
    <cellStyle name="SAPBEXundefined 3 9 2 2" xfId="322"/>
    <cellStyle name="SAPBEXundefined 3 9 2 2 2" xfId="321"/>
    <cellStyle name="SAPBEXundefined 3 9 2 2 2 2" xfId="320"/>
    <cellStyle name="SAPBEXundefined 3 9 2 2 3" xfId="319"/>
    <cellStyle name="SAPBEXundefined 3 9 2 3" xfId="318"/>
    <cellStyle name="SAPBEXundefined 3 9 2 3 2" xfId="317"/>
    <cellStyle name="SAPBEXundefined 3 9 2 4" xfId="316"/>
    <cellStyle name="SAPBEXundefined 3 9 3" xfId="315"/>
    <cellStyle name="SAPBEXundefined 3 9 3 2" xfId="314"/>
    <cellStyle name="SAPBEXundefined 3 9 3 2 2" xfId="313"/>
    <cellStyle name="SAPBEXundefined 3 9 3 3" xfId="312"/>
    <cellStyle name="SAPBEXundefined 3 9 4" xfId="311"/>
    <cellStyle name="SAPBEXundefined 3 9 4 2" xfId="310"/>
    <cellStyle name="SAPBEXundefined 3 9 5" xfId="309"/>
    <cellStyle name="SAPBEXundefined 4" xfId="308"/>
    <cellStyle name="SAPBEXundefined 4 2" xfId="307"/>
    <cellStyle name="SAPBEXundefined 4 2 2" xfId="306"/>
    <cellStyle name="SAPBEXundefined 4 2 2 2" xfId="305"/>
    <cellStyle name="SAPBEXundefined 4 2 2 2 2" xfId="304"/>
    <cellStyle name="SAPBEXundefined 4 2 2 2 2 2" xfId="303"/>
    <cellStyle name="SAPBEXundefined 4 2 2 2 2 2 2" xfId="302"/>
    <cellStyle name="SAPBEXundefined 4 2 2 2 2 3" xfId="301"/>
    <cellStyle name="SAPBEXundefined 4 2 2 2 3" xfId="300"/>
    <cellStyle name="SAPBEXundefined 4 2 2 2 3 2" xfId="299"/>
    <cellStyle name="SAPBEXundefined 4 2 2 2 4" xfId="298"/>
    <cellStyle name="SAPBEXundefined 4 2 2 3" xfId="297"/>
    <cellStyle name="SAPBEXundefined 4 2 2 3 2" xfId="296"/>
    <cellStyle name="SAPBEXundefined 4 2 3" xfId="295"/>
    <cellStyle name="SAPBEXundefined 4 2 3 2" xfId="294"/>
    <cellStyle name="SAPBEXundefined 4 2 3 2 2" xfId="293"/>
    <cellStyle name="SAPBEXundefined 4 2 3 2 2 2" xfId="292"/>
    <cellStyle name="SAPBEXundefined 4 2 3 2 2 2 2" xfId="291"/>
    <cellStyle name="SAPBEXundefined 4 2 3 2 2 3" xfId="290"/>
    <cellStyle name="SAPBEXundefined 4 2 3 2 3" xfId="289"/>
    <cellStyle name="SAPBEXundefined 4 2 3 2 3 2" xfId="288"/>
    <cellStyle name="SAPBEXundefined 4 2 3 2 4" xfId="287"/>
    <cellStyle name="SAPBEXundefined 4 2 4" xfId="286"/>
    <cellStyle name="SAPBEXundefined 4 2 4 2" xfId="285"/>
    <cellStyle name="SAPBEXundefined 4 2 4 2 2" xfId="284"/>
    <cellStyle name="SAPBEXundefined 4 2 4 2 2 2" xfId="283"/>
    <cellStyle name="SAPBEXundefined 4 2 4 2 2 2 2" xfId="282"/>
    <cellStyle name="SAPBEXundefined 4 2 4 2 2 3" xfId="281"/>
    <cellStyle name="SAPBEXundefined 4 2 4 2 3" xfId="280"/>
    <cellStyle name="SAPBEXundefined 4 2 4 2 3 2" xfId="279"/>
    <cellStyle name="SAPBEXundefined 4 2 4 2 4" xfId="278"/>
    <cellStyle name="SAPBEXundefined 4 2 4 3" xfId="277"/>
    <cellStyle name="SAPBEXundefined 4 2 4 3 2" xfId="276"/>
    <cellStyle name="SAPBEXundefined 4 2 4 4" xfId="275"/>
    <cellStyle name="SAPBEXundefined 4 2 5" xfId="274"/>
    <cellStyle name="SAPBEXundefined 4 2 5 2" xfId="273"/>
    <cellStyle name="SAPBEXundefined 4 2 5 2 2" xfId="272"/>
    <cellStyle name="SAPBEXundefined 4 2 5 2 2 2" xfId="271"/>
    <cellStyle name="SAPBEXundefined 4 2 5 2 2 2 2" xfId="270"/>
    <cellStyle name="SAPBEXundefined 4 2 5 2 2 3" xfId="269"/>
    <cellStyle name="SAPBEXundefined 4 2 5 2 3" xfId="268"/>
    <cellStyle name="SAPBEXundefined 4 2 5 2 3 2" xfId="267"/>
    <cellStyle name="SAPBEXundefined 4 2 5 2 4" xfId="266"/>
    <cellStyle name="SAPBEXundefined 4 2 5 3" xfId="265"/>
    <cellStyle name="SAPBEXundefined 4 2 5 3 2" xfId="264"/>
    <cellStyle name="SAPBEXundefined 4 2 5 3 2 2" xfId="263"/>
    <cellStyle name="SAPBEXundefined 4 2 5 3 3" xfId="262"/>
    <cellStyle name="SAPBEXundefined 4 2 5 4" xfId="261"/>
    <cellStyle name="SAPBEXundefined 4 2 5 4 2" xfId="260"/>
    <cellStyle name="SAPBEXundefined 4 2 5 5" xfId="259"/>
    <cellStyle name="SAPBEXundefined 4 2 6" xfId="258"/>
    <cellStyle name="SAPBEXundefined 4 2 6 2" xfId="257"/>
    <cellStyle name="SAPBEXundefined 4 2 6 2 2" xfId="256"/>
    <cellStyle name="SAPBEXundefined 4 2 6 2 2 2" xfId="255"/>
    <cellStyle name="SAPBEXundefined 4 2 6 2 2 2 2" xfId="254"/>
    <cellStyle name="SAPBEXundefined 4 2 6 2 2 3" xfId="253"/>
    <cellStyle name="SAPBEXundefined 4 2 6 2 3" xfId="252"/>
    <cellStyle name="SAPBEXundefined 4 2 6 2 3 2" xfId="251"/>
    <cellStyle name="SAPBEXundefined 4 2 6 2 4" xfId="250"/>
    <cellStyle name="SAPBEXundefined 4 2 6 3" xfId="249"/>
    <cellStyle name="SAPBEXundefined 4 2 6 3 2" xfId="248"/>
    <cellStyle name="SAPBEXundefined 4 2 6 4" xfId="247"/>
    <cellStyle name="SAPBEXundefined 4 2 7" xfId="246"/>
    <cellStyle name="SAPBEXundefined 4 2 7 2" xfId="245"/>
    <cellStyle name="SAPBEXundefined 4 2 7 2 2" xfId="244"/>
    <cellStyle name="SAPBEXundefined 4 2 7 2 2 2" xfId="243"/>
    <cellStyle name="SAPBEXundefined 4 2 7 2 2 2 2" xfId="242"/>
    <cellStyle name="SAPBEXundefined 4 2 7 2 2 3" xfId="241"/>
    <cellStyle name="SAPBEXundefined 4 2 7 2 3" xfId="240"/>
    <cellStyle name="SAPBEXundefined 4 2 7 2 3 2" xfId="239"/>
    <cellStyle name="SAPBEXundefined 4 2 7 2 4" xfId="238"/>
    <cellStyle name="SAPBEXundefined 4 2 7 3" xfId="237"/>
    <cellStyle name="SAPBEXundefined 4 2 7 3 2" xfId="236"/>
    <cellStyle name="SAPBEXundefined 4 2 7 3 2 2" xfId="235"/>
    <cellStyle name="SAPBEXundefined 4 2 7 3 3" xfId="234"/>
    <cellStyle name="SAPBEXundefined 4 2 7 4" xfId="233"/>
    <cellStyle name="SAPBEXundefined 4 2 7 4 2" xfId="232"/>
    <cellStyle name="SAPBEXundefined 4 2 7 5" xfId="231"/>
    <cellStyle name="SAPBEXundefined 4 3" xfId="230"/>
    <cellStyle name="SAPBEXundefined 4 3 2" xfId="229"/>
    <cellStyle name="SAPBEXundefined 4 3 2 2" xfId="228"/>
    <cellStyle name="SAPBEXundefined 4 3 2 2 2" xfId="227"/>
    <cellStyle name="SAPBEXundefined 4 3 2 2 2 2" xfId="226"/>
    <cellStyle name="SAPBEXundefined 4 3 2 2 3" xfId="225"/>
    <cellStyle name="SAPBEXundefined 4 3 2 3" xfId="224"/>
    <cellStyle name="SAPBEXundefined 4 3 2 3 2" xfId="223"/>
    <cellStyle name="SAPBEXundefined 4 3 2 4" xfId="222"/>
    <cellStyle name="SAPBEXundefined 4 3 3" xfId="221"/>
    <cellStyle name="SAPBEXundefined 4 3 3 2" xfId="220"/>
    <cellStyle name="SAPBEXundefined 4 4" xfId="219"/>
    <cellStyle name="SAPBEXundefined 4 4 2" xfId="218"/>
    <cellStyle name="SAPBEXundefined 4 4 2 2" xfId="217"/>
    <cellStyle name="SAPBEXundefined 4 4 2 2 2" xfId="216"/>
    <cellStyle name="SAPBEXundefined 4 4 2 2 2 2" xfId="215"/>
    <cellStyle name="SAPBEXundefined 4 4 2 2 3" xfId="214"/>
    <cellStyle name="SAPBEXundefined 4 4 2 3" xfId="213"/>
    <cellStyle name="SAPBEXundefined 4 4 2 3 2" xfId="212"/>
    <cellStyle name="SAPBEXundefined 4 4 2 4" xfId="211"/>
    <cellStyle name="SAPBEXundefined 4 5" xfId="210"/>
    <cellStyle name="SAPBEXundefined 4 5 2" xfId="209"/>
    <cellStyle name="SAPBEXundefined 4 5 2 2" xfId="208"/>
    <cellStyle name="SAPBEXundefined 4 5 2 2 2" xfId="207"/>
    <cellStyle name="SAPBEXundefined 4 5 2 2 2 2" xfId="206"/>
    <cellStyle name="SAPBEXundefined 4 5 2 2 3" xfId="205"/>
    <cellStyle name="SAPBEXundefined 4 5 2 3" xfId="204"/>
    <cellStyle name="SAPBEXundefined 4 5 2 3 2" xfId="203"/>
    <cellStyle name="SAPBEXundefined 4 5 2 4" xfId="202"/>
    <cellStyle name="SAPBEXundefined 4 5 3" xfId="201"/>
    <cellStyle name="SAPBEXundefined 4 5 3 2" xfId="200"/>
    <cellStyle name="SAPBEXundefined 4 5 4" xfId="199"/>
    <cellStyle name="SAPBEXundefined 4 6" xfId="198"/>
    <cellStyle name="SAPBEXundefined 4 6 2" xfId="197"/>
    <cellStyle name="SAPBEXundefined 4 6 2 2" xfId="196"/>
    <cellStyle name="SAPBEXundefined 4 6 2 2 2" xfId="195"/>
    <cellStyle name="SAPBEXundefined 4 6 2 2 2 2" xfId="194"/>
    <cellStyle name="SAPBEXundefined 4 6 2 2 3" xfId="193"/>
    <cellStyle name="SAPBEXundefined 4 6 2 3" xfId="192"/>
    <cellStyle name="SAPBEXundefined 4 6 2 3 2" xfId="191"/>
    <cellStyle name="SAPBEXundefined 4 6 2 4" xfId="190"/>
    <cellStyle name="SAPBEXundefined 4 6 3" xfId="189"/>
    <cellStyle name="SAPBEXundefined 4 6 3 2" xfId="188"/>
    <cellStyle name="SAPBEXundefined 4 6 3 2 2" xfId="187"/>
    <cellStyle name="SAPBEXundefined 4 6 3 3" xfId="186"/>
    <cellStyle name="SAPBEXundefined 4 6 4" xfId="185"/>
    <cellStyle name="SAPBEXundefined 4 6 4 2" xfId="184"/>
    <cellStyle name="SAPBEXundefined 4 6 5" xfId="183"/>
    <cellStyle name="SAPBEXundefined 4 7" xfId="182"/>
    <cellStyle name="SAPBEXundefined 4 7 2" xfId="181"/>
    <cellStyle name="SAPBEXundefined 4 7 2 2" xfId="180"/>
    <cellStyle name="SAPBEXundefined 4 7 2 2 2" xfId="179"/>
    <cellStyle name="SAPBEXundefined 4 7 2 2 2 2" xfId="178"/>
    <cellStyle name="SAPBEXundefined 4 7 2 2 3" xfId="177"/>
    <cellStyle name="SAPBEXundefined 4 7 2 3" xfId="176"/>
    <cellStyle name="SAPBEXundefined 4 7 2 3 2" xfId="175"/>
    <cellStyle name="SAPBEXundefined 4 7 2 4" xfId="174"/>
    <cellStyle name="SAPBEXundefined 4 7 3" xfId="173"/>
    <cellStyle name="SAPBEXundefined 4 7 3 2" xfId="172"/>
    <cellStyle name="SAPBEXundefined 4 7 4" xfId="171"/>
    <cellStyle name="SAPBEXundefined 4 8" xfId="170"/>
    <cellStyle name="SAPBEXundefined 4 8 2" xfId="169"/>
    <cellStyle name="SAPBEXundefined 4 8 2 2" xfId="168"/>
    <cellStyle name="SAPBEXundefined 4 8 2 2 2" xfId="167"/>
    <cellStyle name="SAPBEXundefined 4 8 2 2 2 2" xfId="166"/>
    <cellStyle name="SAPBEXundefined 4 8 2 2 3" xfId="165"/>
    <cellStyle name="SAPBEXundefined 4 8 2 3" xfId="164"/>
    <cellStyle name="SAPBEXundefined 4 8 2 3 2" xfId="163"/>
    <cellStyle name="SAPBEXundefined 4 8 2 4" xfId="162"/>
    <cellStyle name="SAPBEXundefined 4 8 3" xfId="161"/>
    <cellStyle name="SAPBEXundefined 4 8 3 2" xfId="160"/>
    <cellStyle name="SAPBEXundefined 4 8 3 2 2" xfId="159"/>
    <cellStyle name="SAPBEXundefined 4 8 3 3" xfId="158"/>
    <cellStyle name="SAPBEXundefined 4 8 4" xfId="157"/>
    <cellStyle name="SAPBEXundefined 4 8 4 2" xfId="156"/>
    <cellStyle name="SAPBEXundefined 4 8 5" xfId="155"/>
    <cellStyle name="SAPBEXundefined 5" xfId="154"/>
    <cellStyle name="SAPBEXundefined 5 2" xfId="153"/>
    <cellStyle name="SAPBEXundefined 5 2 2" xfId="152"/>
    <cellStyle name="SAPBEXundefined 5 2 2 2" xfId="151"/>
    <cellStyle name="SAPBEXundefined 5 2 2 2 2" xfId="150"/>
    <cellStyle name="SAPBEXundefined 5 2 2 2 2 2" xfId="149"/>
    <cellStyle name="SAPBEXundefined 5 2 2 2 2 2 2" xfId="148"/>
    <cellStyle name="SAPBEXundefined 5 2 2 2 2 3" xfId="147"/>
    <cellStyle name="SAPBEXundefined 5 2 2 2 3" xfId="146"/>
    <cellStyle name="SAPBEXundefined 5 2 2 2 3 2" xfId="145"/>
    <cellStyle name="SAPBEXundefined 5 2 2 2 4" xfId="144"/>
    <cellStyle name="SAPBEXundefined 5 2 2 3" xfId="143"/>
    <cellStyle name="SAPBEXundefined 5 2 2 3 2" xfId="142"/>
    <cellStyle name="SAPBEXundefined 5 2 3" xfId="141"/>
    <cellStyle name="SAPBEXundefined 5 2 3 2" xfId="140"/>
    <cellStyle name="SAPBEXundefined 5 2 3 2 2" xfId="139"/>
    <cellStyle name="SAPBEXundefined 5 2 3 2 2 2" xfId="138"/>
    <cellStyle name="SAPBEXundefined 5 2 3 2 2 2 2" xfId="137"/>
    <cellStyle name="SAPBEXundefined 5 2 3 2 2 3" xfId="136"/>
    <cellStyle name="SAPBEXundefined 5 2 3 2 3" xfId="135"/>
    <cellStyle name="SAPBEXundefined 5 2 3 2 3 2" xfId="134"/>
    <cellStyle name="SAPBEXundefined 5 2 3 2 4" xfId="133"/>
    <cellStyle name="SAPBEXundefined 5 2 4" xfId="132"/>
    <cellStyle name="SAPBEXundefined 5 2 4 2" xfId="131"/>
    <cellStyle name="SAPBEXundefined 5 2 4 2 2" xfId="130"/>
    <cellStyle name="SAPBEXundefined 5 2 4 2 2 2" xfId="129"/>
    <cellStyle name="SAPBEXundefined 5 2 4 2 2 2 2" xfId="128"/>
    <cellStyle name="SAPBEXundefined 5 2 4 2 2 3" xfId="127"/>
    <cellStyle name="SAPBEXundefined 5 2 4 2 3" xfId="126"/>
    <cellStyle name="SAPBEXundefined 5 2 4 2 3 2" xfId="125"/>
    <cellStyle name="SAPBEXundefined 5 2 4 2 4" xfId="124"/>
    <cellStyle name="SAPBEXundefined 5 2 4 3" xfId="123"/>
    <cellStyle name="SAPBEXundefined 5 2 4 3 2" xfId="122"/>
    <cellStyle name="SAPBEXundefined 5 2 4 4" xfId="121"/>
    <cellStyle name="SAPBEXundefined 5 2 5" xfId="120"/>
    <cellStyle name="SAPBEXundefined 5 2 5 2" xfId="119"/>
    <cellStyle name="SAPBEXundefined 5 2 5 2 2" xfId="118"/>
    <cellStyle name="SAPBEXundefined 5 2 5 2 2 2" xfId="117"/>
    <cellStyle name="SAPBEXundefined 5 2 5 2 2 2 2" xfId="116"/>
    <cellStyle name="SAPBEXundefined 5 2 5 2 2 3" xfId="115"/>
    <cellStyle name="SAPBEXundefined 5 2 5 2 3" xfId="114"/>
    <cellStyle name="SAPBEXundefined 5 2 5 2 3 2" xfId="113"/>
    <cellStyle name="SAPBEXundefined 5 2 5 2 4" xfId="112"/>
    <cellStyle name="SAPBEXundefined 5 2 5 3" xfId="111"/>
    <cellStyle name="SAPBEXundefined 5 2 5 3 2" xfId="110"/>
    <cellStyle name="SAPBEXundefined 5 2 5 3 2 2" xfId="109"/>
    <cellStyle name="SAPBEXundefined 5 2 5 3 3" xfId="108"/>
    <cellStyle name="SAPBEXundefined 5 2 5 4" xfId="107"/>
    <cellStyle name="SAPBEXundefined 5 2 5 4 2" xfId="106"/>
    <cellStyle name="SAPBEXundefined 5 2 5 5" xfId="105"/>
    <cellStyle name="SAPBEXundefined 5 2 6" xfId="104"/>
    <cellStyle name="SAPBEXundefined 5 2 6 2" xfId="103"/>
    <cellStyle name="SAPBEXundefined 5 2 6 2 2" xfId="102"/>
    <cellStyle name="SAPBEXundefined 5 2 6 2 2 2" xfId="101"/>
    <cellStyle name="SAPBEXundefined 5 2 6 2 2 2 2" xfId="100"/>
    <cellStyle name="SAPBEXundefined 5 2 6 2 2 3" xfId="99"/>
    <cellStyle name="SAPBEXundefined 5 2 6 2 3" xfId="98"/>
    <cellStyle name="SAPBEXundefined 5 2 6 2 3 2" xfId="97"/>
    <cellStyle name="SAPBEXundefined 5 2 6 2 4" xfId="96"/>
    <cellStyle name="SAPBEXundefined 5 2 6 3" xfId="95"/>
    <cellStyle name="SAPBEXundefined 5 2 6 3 2" xfId="94"/>
    <cellStyle name="SAPBEXundefined 5 2 6 4" xfId="93"/>
    <cellStyle name="SAPBEXundefined 5 2 7" xfId="92"/>
    <cellStyle name="SAPBEXundefined 5 2 7 2" xfId="91"/>
    <cellStyle name="SAPBEXundefined 5 2 7 2 2" xfId="90"/>
    <cellStyle name="SAPBEXundefined 5 2 7 2 2 2" xfId="89"/>
    <cellStyle name="SAPBEXundefined 5 2 7 2 2 2 2" xfId="88"/>
    <cellStyle name="SAPBEXundefined 5 2 7 2 2 3" xfId="87"/>
    <cellStyle name="SAPBEXundefined 5 2 7 2 3" xfId="86"/>
    <cellStyle name="SAPBEXundefined 5 2 7 2 3 2" xfId="85"/>
    <cellStyle name="SAPBEXundefined 5 2 7 2 4" xfId="84"/>
    <cellStyle name="SAPBEXundefined 5 2 7 3" xfId="83"/>
    <cellStyle name="SAPBEXundefined 5 2 7 3 2" xfId="82"/>
    <cellStyle name="SAPBEXundefined 5 2 7 3 2 2" xfId="81"/>
    <cellStyle name="SAPBEXundefined 5 2 7 3 3" xfId="80"/>
    <cellStyle name="SAPBEXundefined 5 2 7 4" xfId="79"/>
    <cellStyle name="SAPBEXundefined 5 2 7 4 2" xfId="78"/>
    <cellStyle name="SAPBEXundefined 5 2 7 5" xfId="77"/>
    <cellStyle name="SAPBEXundefined 5 3" xfId="76"/>
    <cellStyle name="SAPBEXundefined 5 3 2" xfId="75"/>
    <cellStyle name="SAPBEXundefined 5 3 2 2" xfId="74"/>
    <cellStyle name="SAPBEXundefined 5 3 2 2 2" xfId="73"/>
    <cellStyle name="SAPBEXundefined 5 3 2 2 2 2" xfId="72"/>
    <cellStyle name="SAPBEXundefined 5 3 2 2 3" xfId="71"/>
    <cellStyle name="SAPBEXundefined 5 3 2 3" xfId="70"/>
    <cellStyle name="SAPBEXundefined 5 3 2 3 2" xfId="69"/>
    <cellStyle name="SAPBEXundefined 5 3 2 4" xfId="68"/>
    <cellStyle name="SAPBEXundefined 5 3 3" xfId="67"/>
    <cellStyle name="SAPBEXundefined 5 3 3 2" xfId="66"/>
    <cellStyle name="SAPBEXundefined 5 4" xfId="65"/>
    <cellStyle name="SAPBEXundefined 5 4 2" xfId="64"/>
    <cellStyle name="SAPBEXundefined 5 4 2 2" xfId="63"/>
    <cellStyle name="SAPBEXundefined 5 4 2 2 2" xfId="62"/>
    <cellStyle name="SAPBEXundefined 5 4 2 2 2 2" xfId="61"/>
    <cellStyle name="SAPBEXundefined 5 4 2 2 3" xfId="60"/>
    <cellStyle name="SAPBEXundefined 5 4 2 3" xfId="59"/>
    <cellStyle name="SAPBEXundefined 5 4 2 3 2" xfId="58"/>
    <cellStyle name="SAPBEXundefined 5 4 2 4" xfId="57"/>
    <cellStyle name="SAPBEXundefined 5 5" xfId="56"/>
    <cellStyle name="SAPBEXundefined 5 5 2" xfId="55"/>
    <cellStyle name="SAPBEXundefined 5 5 2 2" xfId="54"/>
    <cellStyle name="SAPBEXundefined 5 5 2 2 2" xfId="53"/>
    <cellStyle name="SAPBEXundefined 5 5 2 2 2 2" xfId="52"/>
    <cellStyle name="SAPBEXundefined 5 5 2 2 3" xfId="51"/>
    <cellStyle name="SAPBEXundefined 5 5 2 3" xfId="50"/>
    <cellStyle name="SAPBEXundefined 5 5 2 3 2" xfId="49"/>
    <cellStyle name="SAPBEXundefined 5 5 2 4" xfId="48"/>
    <cellStyle name="SAPBEXundefined 5 5 3" xfId="47"/>
    <cellStyle name="SAPBEXundefined 5 5 3 2" xfId="46"/>
    <cellStyle name="SAPBEXundefined 5 5 4" xfId="45"/>
    <cellStyle name="SAPBEXundefined 5 6" xfId="44"/>
    <cellStyle name="SAPBEXundefined 5 6 2" xfId="43"/>
    <cellStyle name="SAPBEXundefined 5 6 2 2" xfId="42"/>
    <cellStyle name="SAPBEXundefined 5 6 2 2 2" xfId="41"/>
    <cellStyle name="SAPBEXundefined 5 6 2 2 2 2" xfId="40"/>
    <cellStyle name="SAPBEXundefined 5 6 2 2 3" xfId="39"/>
    <cellStyle name="SAPBEXundefined 5 6 2 3" xfId="38"/>
    <cellStyle name="SAPBEXundefined 5 6 2 3 2" xfId="37"/>
    <cellStyle name="SAPBEXundefined 5 6 2 4" xfId="36"/>
    <cellStyle name="SAPBEXundefined 5 6 3" xfId="35"/>
    <cellStyle name="SAPBEXundefined 5 6 3 2" xfId="34"/>
    <cellStyle name="SAPBEXundefined 5 6 3 2 2" xfId="33"/>
    <cellStyle name="SAPBEXundefined 5 6 3 3" xfId="32"/>
    <cellStyle name="SAPBEXundefined 5 6 4" xfId="31"/>
    <cellStyle name="SAPBEXundefined 5 6 4 2" xfId="30"/>
    <cellStyle name="SAPBEXundefined 5 6 5" xfId="29"/>
    <cellStyle name="SAPBEXundefined 5 7" xfId="28"/>
    <cellStyle name="SAPBEXundefined 5 7 2" xfId="27"/>
    <cellStyle name="SAPBEXundefined 5 7 2 2" xfId="26"/>
    <cellStyle name="SAPBEXundefined 5 7 2 2 2" xfId="25"/>
    <cellStyle name="SAPBEXundefined 5 7 2 2 2 2" xfId="24"/>
    <cellStyle name="SAPBEXundefined 5 7 2 2 3" xfId="23"/>
    <cellStyle name="SAPBEXundefined 5 7 2 3" xfId="22"/>
    <cellStyle name="SAPBEXundefined 5 7 2 3 2" xfId="21"/>
    <cellStyle name="SAPBEXundefined 5 7 2 4" xfId="20"/>
    <cellStyle name="SAPBEXundefined 5 7 3" xfId="19"/>
    <cellStyle name="SAPBEXundefined 5 7 3 2" xfId="18"/>
    <cellStyle name="SAPBEXundefined 5 7 4" xfId="17"/>
    <cellStyle name="SAPBEXundefined 5 8" xfId="16"/>
    <cellStyle name="SAPBEXundefined 5 8 2" xfId="15"/>
    <cellStyle name="SAPBEXundefined 5 8 2 2" xfId="14"/>
    <cellStyle name="SAPBEXundefined 5 8 2 2 2" xfId="13"/>
    <cellStyle name="SAPBEXundefined 5 8 2 2 2 2" xfId="12"/>
    <cellStyle name="SAPBEXundefined 5 8 2 2 3" xfId="11"/>
    <cellStyle name="SAPBEXundefined 5 8 2 3" xfId="10"/>
    <cellStyle name="SAPBEXundefined 5 8 2 3 2" xfId="9"/>
    <cellStyle name="SAPBEXundefined 5 8 2 4" xfId="8"/>
    <cellStyle name="SAPBEXundefined 5 8 3" xfId="7"/>
    <cellStyle name="SAPBEXundefined 5 8 3 2" xfId="6"/>
    <cellStyle name="SAPBEXundefined 5 8 3 2 2" xfId="5"/>
    <cellStyle name="SAPBEXundefined 5 8 3 3" xfId="4"/>
    <cellStyle name="SAPBEXundefined 5 8 4" xfId="3"/>
    <cellStyle name="SAPBEXundefined 5 8 4 2" xfId="2"/>
    <cellStyle name="SAPBEXundefined 5 8 5" xfId="1"/>
    <cellStyle name="SAPBEXundefined 6" xfId="57801"/>
    <cellStyle name="SAPBEXundefined 6 2" xfId="57802"/>
    <cellStyle name="SAPBEXundefined 6 2 2" xfId="57803"/>
    <cellStyle name="SAPBEXundefined 6 2 2 2" xfId="57804"/>
    <cellStyle name="SAPBEXundefined 6 2 2 2 2" xfId="57805"/>
    <cellStyle name="SAPBEXundefined 6 2 2 2 2 2" xfId="57806"/>
    <cellStyle name="SAPBEXundefined 6 2 2 2 3" xfId="57807"/>
    <cellStyle name="SAPBEXundefined 6 2 2 3" xfId="57808"/>
    <cellStyle name="SAPBEXundefined 6 2 2 3 2" xfId="57809"/>
    <cellStyle name="SAPBEXundefined 6 2 2 4" xfId="57810"/>
    <cellStyle name="SAPBEXundefined 6 2 3" xfId="57811"/>
    <cellStyle name="SAPBEXundefined 6 2 3 2" xfId="57812"/>
    <cellStyle name="SAPBEXundefined 6 2 4" xfId="57813"/>
    <cellStyle name="SAPBEXundefined 6 3" xfId="57814"/>
    <cellStyle name="SAPBEXundefined 6 3 2" xfId="57815"/>
    <cellStyle name="SAPBEXundefined 6 3 2 2" xfId="57816"/>
    <cellStyle name="SAPBEXundefined 6 3 2 2 2" xfId="57817"/>
    <cellStyle name="SAPBEXundefined 6 3 2 2 2 2" xfId="57818"/>
    <cellStyle name="SAPBEXundefined 6 3 2 2 3" xfId="57819"/>
    <cellStyle name="SAPBEXundefined 6 3 2 3" xfId="57820"/>
    <cellStyle name="SAPBEXundefined 6 3 2 3 2" xfId="57821"/>
    <cellStyle name="SAPBEXundefined 6 3 2 4" xfId="57822"/>
    <cellStyle name="SAPBEXundefined 6 3 3" xfId="57823"/>
    <cellStyle name="SAPBEXundefined 6 3 3 2" xfId="57824"/>
    <cellStyle name="SAPBEXundefined 6 3 3 2 2" xfId="57825"/>
    <cellStyle name="SAPBEXundefined 6 3 3 3" xfId="57826"/>
    <cellStyle name="SAPBEXundefined 6 3 4" xfId="57827"/>
    <cellStyle name="SAPBEXundefined 6 3 4 2" xfId="57828"/>
    <cellStyle name="SAPBEXundefined 6 3 5" xfId="57829"/>
    <cellStyle name="SAPBEXundefined 6 4" xfId="57830"/>
    <cellStyle name="SAPBEXundefined 6 4 2" xfId="57831"/>
    <cellStyle name="SAPBEXundefined 6 4 2 2" xfId="57832"/>
    <cellStyle name="SAPBEXundefined 6 4 2 2 2" xfId="57833"/>
    <cellStyle name="SAPBEXundefined 6 4 2 2 2 2" xfId="57834"/>
    <cellStyle name="SAPBEXundefined 6 4 2 2 3" xfId="57835"/>
    <cellStyle name="SAPBEXundefined 6 4 2 3" xfId="57836"/>
    <cellStyle name="SAPBEXundefined 6 4 2 3 2" xfId="57837"/>
    <cellStyle name="SAPBEXundefined 6 4 2 4" xfId="57838"/>
    <cellStyle name="SAPBEXundefined 6 4 3" xfId="57839"/>
    <cellStyle name="SAPBEXundefined 6 4 3 2" xfId="57840"/>
    <cellStyle name="SAPBEXundefined 6 4 4" xfId="57841"/>
    <cellStyle name="SAPBEXundefined 6 5" xfId="57842"/>
    <cellStyle name="SAPBEXundefined 6 5 2" xfId="57843"/>
    <cellStyle name="SAPBEXundefined 6 5 2 2" xfId="57844"/>
    <cellStyle name="SAPBEXundefined 6 5 2 2 2" xfId="57845"/>
    <cellStyle name="SAPBEXundefined 6 5 2 2 2 2" xfId="57846"/>
    <cellStyle name="SAPBEXundefined 6 5 2 2 3" xfId="57847"/>
    <cellStyle name="SAPBEXundefined 6 5 2 3" xfId="57848"/>
    <cellStyle name="SAPBEXundefined 6 5 2 3 2" xfId="57849"/>
    <cellStyle name="SAPBEXundefined 6 5 2 4" xfId="57850"/>
    <cellStyle name="SAPBEXundefined 6 5 3" xfId="57851"/>
    <cellStyle name="SAPBEXundefined 6 5 3 2" xfId="57852"/>
    <cellStyle name="SAPBEXundefined 6 5 3 2 2" xfId="57853"/>
    <cellStyle name="SAPBEXundefined 6 5 3 3" xfId="57854"/>
    <cellStyle name="SAPBEXundefined 6 5 4" xfId="57855"/>
    <cellStyle name="SAPBEXundefined 6 5 4 2" xfId="57856"/>
    <cellStyle name="SAPBEXundefined 6 5 5" xfId="57857"/>
    <cellStyle name="SAPBEXundefined 6 6" xfId="57858"/>
    <cellStyle name="SAPBEXundefined 6 6 2" xfId="57859"/>
    <cellStyle name="SAPBEXundefined 7" xfId="57860"/>
    <cellStyle name="SAPBEXundefined 7 2" xfId="57861"/>
    <cellStyle name="SAPBEXundefined 7 2 2" xfId="57862"/>
    <cellStyle name="SAPBEXundefined 7 2 2 2" xfId="57863"/>
    <cellStyle name="SAPBEXundefined 7 2 2 2 2" xfId="57864"/>
    <cellStyle name="SAPBEXundefined 7 2 2 3" xfId="57865"/>
    <cellStyle name="SAPBEXundefined 7 2 3" xfId="57866"/>
    <cellStyle name="SAPBEXundefined 7 2 3 2" xfId="57867"/>
    <cellStyle name="SAPBEXundefined 7 2 4" xfId="57868"/>
    <cellStyle name="SAPBEXundefined 8" xfId="57869"/>
    <cellStyle name="SAPBEXundefined 8 2" xfId="57870"/>
    <cellStyle name="SAPBEXundefined 8 2 2" xfId="57871"/>
    <cellStyle name="SAPBEXundefined 8 2 2 2" xfId="57872"/>
    <cellStyle name="SAPBEXundefined 8 2 2 2 2" xfId="57873"/>
    <cellStyle name="SAPBEXundefined 8 2 2 3" xfId="57874"/>
    <cellStyle name="SAPBEXundefined 8 2 3" xfId="57875"/>
    <cellStyle name="SAPBEXundefined 8 2 3 2" xfId="57876"/>
    <cellStyle name="SAPBEXundefined 8 2 4" xfId="57877"/>
    <cellStyle name="SAPBEXundefined 8 3" xfId="57878"/>
    <cellStyle name="SAPBEXundefined 8 3 2" xfId="57879"/>
    <cellStyle name="SAPBEXundefined 8 3 2 2" xfId="57880"/>
    <cellStyle name="SAPBEXundefined 8 3 3" xfId="57881"/>
    <cellStyle name="SAPBEXundefined 8 4" xfId="57882"/>
    <cellStyle name="SAPBEXundefined 8 4 2" xfId="57883"/>
    <cellStyle name="SAPBEXundefined 8 5" xfId="57884"/>
    <cellStyle name="Sheet Title" xfId="57885"/>
    <cellStyle name="Title" xfId="57895" builtinId="15" customBuiltin="1"/>
    <cellStyle name="Title 2" xfId="57979"/>
    <cellStyle name="Total" xfId="57911" builtinId="25" customBuiltin="1"/>
    <cellStyle name="Total 2" xfId="57886"/>
    <cellStyle name="Total 2 10" xfId="58585"/>
    <cellStyle name="Total 2 10 2" xfId="59737"/>
    <cellStyle name="Total 2 10 2 2" xfId="62041"/>
    <cellStyle name="Total 2 10 3" xfId="60889"/>
    <cellStyle name="Total 2 11" xfId="59161"/>
    <cellStyle name="Total 2 11 2" xfId="61465"/>
    <cellStyle name="Total 2 12" xfId="60313"/>
    <cellStyle name="Total 2 13" xfId="57980"/>
    <cellStyle name="Total 2 2" xfId="57988"/>
    <cellStyle name="Total 2 2 10" xfId="60317"/>
    <cellStyle name="Total 2 2 2" xfId="58003"/>
    <cellStyle name="Total 2 2 2 2" xfId="58023"/>
    <cellStyle name="Total 2 2 2 2 2" xfId="58072"/>
    <cellStyle name="Total 2 2 2 2 2 2" xfId="58142"/>
    <cellStyle name="Total 2 2 2 2 2 2 2" xfId="58287"/>
    <cellStyle name="Total 2 2 2 2 2 2 2 2" xfId="58575"/>
    <cellStyle name="Total 2 2 2 2 2 2 2 2 2" xfId="59151"/>
    <cellStyle name="Total 2 2 2 2 2 2 2 2 2 2" xfId="60303"/>
    <cellStyle name="Total 2 2 2 2 2 2 2 2 2 2 2" xfId="62607"/>
    <cellStyle name="Total 2 2 2 2 2 2 2 2 2 3" xfId="61455"/>
    <cellStyle name="Total 2 2 2 2 2 2 2 2 3" xfId="59727"/>
    <cellStyle name="Total 2 2 2 2 2 2 2 2 3 2" xfId="62031"/>
    <cellStyle name="Total 2 2 2 2 2 2 2 2 4" xfId="60879"/>
    <cellStyle name="Total 2 2 2 2 2 2 2 3" xfId="58863"/>
    <cellStyle name="Total 2 2 2 2 2 2 2 3 2" xfId="60015"/>
    <cellStyle name="Total 2 2 2 2 2 2 2 3 2 2" xfId="62319"/>
    <cellStyle name="Total 2 2 2 2 2 2 2 3 3" xfId="61167"/>
    <cellStyle name="Total 2 2 2 2 2 2 2 4" xfId="59439"/>
    <cellStyle name="Total 2 2 2 2 2 2 2 4 2" xfId="61743"/>
    <cellStyle name="Total 2 2 2 2 2 2 2 5" xfId="60591"/>
    <cellStyle name="Total 2 2 2 2 2 2 3" xfId="58431"/>
    <cellStyle name="Total 2 2 2 2 2 2 3 2" xfId="59007"/>
    <cellStyle name="Total 2 2 2 2 2 2 3 2 2" xfId="60159"/>
    <cellStyle name="Total 2 2 2 2 2 2 3 2 2 2" xfId="62463"/>
    <cellStyle name="Total 2 2 2 2 2 2 3 2 3" xfId="61311"/>
    <cellStyle name="Total 2 2 2 2 2 2 3 3" xfId="59583"/>
    <cellStyle name="Total 2 2 2 2 2 2 3 3 2" xfId="61887"/>
    <cellStyle name="Total 2 2 2 2 2 2 3 4" xfId="60735"/>
    <cellStyle name="Total 2 2 2 2 2 2 4" xfId="58719"/>
    <cellStyle name="Total 2 2 2 2 2 2 4 2" xfId="59871"/>
    <cellStyle name="Total 2 2 2 2 2 2 4 2 2" xfId="62175"/>
    <cellStyle name="Total 2 2 2 2 2 2 4 3" xfId="61023"/>
    <cellStyle name="Total 2 2 2 2 2 2 5" xfId="59295"/>
    <cellStyle name="Total 2 2 2 2 2 2 5 2" xfId="61599"/>
    <cellStyle name="Total 2 2 2 2 2 2 6" xfId="60447"/>
    <cellStyle name="Total 2 2 2 2 2 3" xfId="58220"/>
    <cellStyle name="Total 2 2 2 2 2 3 2" xfId="58508"/>
    <cellStyle name="Total 2 2 2 2 2 3 2 2" xfId="59084"/>
    <cellStyle name="Total 2 2 2 2 2 3 2 2 2" xfId="60236"/>
    <cellStyle name="Total 2 2 2 2 2 3 2 2 2 2" xfId="62540"/>
    <cellStyle name="Total 2 2 2 2 2 3 2 2 3" xfId="61388"/>
    <cellStyle name="Total 2 2 2 2 2 3 2 3" xfId="59660"/>
    <cellStyle name="Total 2 2 2 2 2 3 2 3 2" xfId="61964"/>
    <cellStyle name="Total 2 2 2 2 2 3 2 4" xfId="60812"/>
    <cellStyle name="Total 2 2 2 2 2 3 3" xfId="58796"/>
    <cellStyle name="Total 2 2 2 2 2 3 3 2" xfId="59948"/>
    <cellStyle name="Total 2 2 2 2 2 3 3 2 2" xfId="62252"/>
    <cellStyle name="Total 2 2 2 2 2 3 3 3" xfId="61100"/>
    <cellStyle name="Total 2 2 2 2 2 3 4" xfId="59372"/>
    <cellStyle name="Total 2 2 2 2 2 3 4 2" xfId="61676"/>
    <cellStyle name="Total 2 2 2 2 2 3 5" xfId="60524"/>
    <cellStyle name="Total 2 2 2 2 2 4" xfId="58364"/>
    <cellStyle name="Total 2 2 2 2 2 4 2" xfId="58940"/>
    <cellStyle name="Total 2 2 2 2 2 4 2 2" xfId="60092"/>
    <cellStyle name="Total 2 2 2 2 2 4 2 2 2" xfId="62396"/>
    <cellStyle name="Total 2 2 2 2 2 4 2 3" xfId="61244"/>
    <cellStyle name="Total 2 2 2 2 2 4 3" xfId="59516"/>
    <cellStyle name="Total 2 2 2 2 2 4 3 2" xfId="61820"/>
    <cellStyle name="Total 2 2 2 2 2 4 4" xfId="60668"/>
    <cellStyle name="Total 2 2 2 2 2 5" xfId="58652"/>
    <cellStyle name="Total 2 2 2 2 2 5 2" xfId="59804"/>
    <cellStyle name="Total 2 2 2 2 2 5 2 2" xfId="62108"/>
    <cellStyle name="Total 2 2 2 2 2 5 3" xfId="60956"/>
    <cellStyle name="Total 2 2 2 2 2 6" xfId="59228"/>
    <cellStyle name="Total 2 2 2 2 2 6 2" xfId="61532"/>
    <cellStyle name="Total 2 2 2 2 2 7" xfId="60380"/>
    <cellStyle name="Total 2 2 2 2 3" xfId="58099"/>
    <cellStyle name="Total 2 2 2 2 3 2" xfId="58244"/>
    <cellStyle name="Total 2 2 2 2 3 2 2" xfId="58532"/>
    <cellStyle name="Total 2 2 2 2 3 2 2 2" xfId="59108"/>
    <cellStyle name="Total 2 2 2 2 3 2 2 2 2" xfId="60260"/>
    <cellStyle name="Total 2 2 2 2 3 2 2 2 2 2" xfId="62564"/>
    <cellStyle name="Total 2 2 2 2 3 2 2 2 3" xfId="61412"/>
    <cellStyle name="Total 2 2 2 2 3 2 2 3" xfId="59684"/>
    <cellStyle name="Total 2 2 2 2 3 2 2 3 2" xfId="61988"/>
    <cellStyle name="Total 2 2 2 2 3 2 2 4" xfId="60836"/>
    <cellStyle name="Total 2 2 2 2 3 2 3" xfId="58820"/>
    <cellStyle name="Total 2 2 2 2 3 2 3 2" xfId="59972"/>
    <cellStyle name="Total 2 2 2 2 3 2 3 2 2" xfId="62276"/>
    <cellStyle name="Total 2 2 2 2 3 2 3 3" xfId="61124"/>
    <cellStyle name="Total 2 2 2 2 3 2 4" xfId="59396"/>
    <cellStyle name="Total 2 2 2 2 3 2 4 2" xfId="61700"/>
    <cellStyle name="Total 2 2 2 2 3 2 5" xfId="60548"/>
    <cellStyle name="Total 2 2 2 2 3 3" xfId="58388"/>
    <cellStyle name="Total 2 2 2 2 3 3 2" xfId="58964"/>
    <cellStyle name="Total 2 2 2 2 3 3 2 2" xfId="60116"/>
    <cellStyle name="Total 2 2 2 2 3 3 2 2 2" xfId="62420"/>
    <cellStyle name="Total 2 2 2 2 3 3 2 3" xfId="61268"/>
    <cellStyle name="Total 2 2 2 2 3 3 3" xfId="59540"/>
    <cellStyle name="Total 2 2 2 2 3 3 3 2" xfId="61844"/>
    <cellStyle name="Total 2 2 2 2 3 3 4" xfId="60692"/>
    <cellStyle name="Total 2 2 2 2 3 4" xfId="58676"/>
    <cellStyle name="Total 2 2 2 2 3 4 2" xfId="59828"/>
    <cellStyle name="Total 2 2 2 2 3 4 2 2" xfId="62132"/>
    <cellStyle name="Total 2 2 2 2 3 4 3" xfId="60980"/>
    <cellStyle name="Total 2 2 2 2 3 5" xfId="59252"/>
    <cellStyle name="Total 2 2 2 2 3 5 2" xfId="61556"/>
    <cellStyle name="Total 2 2 2 2 3 6" xfId="60404"/>
    <cellStyle name="Total 2 2 2 2 4" xfId="58184"/>
    <cellStyle name="Total 2 2 2 2 4 2" xfId="58472"/>
    <cellStyle name="Total 2 2 2 2 4 2 2" xfId="59048"/>
    <cellStyle name="Total 2 2 2 2 4 2 2 2" xfId="60200"/>
    <cellStyle name="Total 2 2 2 2 4 2 2 2 2" xfId="62504"/>
    <cellStyle name="Total 2 2 2 2 4 2 2 3" xfId="61352"/>
    <cellStyle name="Total 2 2 2 2 4 2 3" xfId="59624"/>
    <cellStyle name="Total 2 2 2 2 4 2 3 2" xfId="61928"/>
    <cellStyle name="Total 2 2 2 2 4 2 4" xfId="60776"/>
    <cellStyle name="Total 2 2 2 2 4 3" xfId="58760"/>
    <cellStyle name="Total 2 2 2 2 4 3 2" xfId="59912"/>
    <cellStyle name="Total 2 2 2 2 4 3 2 2" xfId="62216"/>
    <cellStyle name="Total 2 2 2 2 4 3 3" xfId="61064"/>
    <cellStyle name="Total 2 2 2 2 4 4" xfId="59336"/>
    <cellStyle name="Total 2 2 2 2 4 4 2" xfId="61640"/>
    <cellStyle name="Total 2 2 2 2 4 5" xfId="60488"/>
    <cellStyle name="Total 2 2 2 2 5" xfId="58328"/>
    <cellStyle name="Total 2 2 2 2 5 2" xfId="58904"/>
    <cellStyle name="Total 2 2 2 2 5 2 2" xfId="60056"/>
    <cellStyle name="Total 2 2 2 2 5 2 2 2" xfId="62360"/>
    <cellStyle name="Total 2 2 2 2 5 2 3" xfId="61208"/>
    <cellStyle name="Total 2 2 2 2 5 3" xfId="59480"/>
    <cellStyle name="Total 2 2 2 2 5 3 2" xfId="61784"/>
    <cellStyle name="Total 2 2 2 2 5 4" xfId="60632"/>
    <cellStyle name="Total 2 2 2 2 6" xfId="58616"/>
    <cellStyle name="Total 2 2 2 2 6 2" xfId="59768"/>
    <cellStyle name="Total 2 2 2 2 6 2 2" xfId="62072"/>
    <cellStyle name="Total 2 2 2 2 6 3" xfId="60920"/>
    <cellStyle name="Total 2 2 2 2 7" xfId="59192"/>
    <cellStyle name="Total 2 2 2 2 7 2" xfId="61496"/>
    <cellStyle name="Total 2 2 2 2 8" xfId="60344"/>
    <cellStyle name="Total 2 2 2 3" xfId="58052"/>
    <cellStyle name="Total 2 2 2 3 2" xfId="58147"/>
    <cellStyle name="Total 2 2 2 3 2 2" xfId="58292"/>
    <cellStyle name="Total 2 2 2 3 2 2 2" xfId="58580"/>
    <cellStyle name="Total 2 2 2 3 2 2 2 2" xfId="59156"/>
    <cellStyle name="Total 2 2 2 3 2 2 2 2 2" xfId="60308"/>
    <cellStyle name="Total 2 2 2 3 2 2 2 2 2 2" xfId="62612"/>
    <cellStyle name="Total 2 2 2 3 2 2 2 2 3" xfId="61460"/>
    <cellStyle name="Total 2 2 2 3 2 2 2 3" xfId="59732"/>
    <cellStyle name="Total 2 2 2 3 2 2 2 3 2" xfId="62036"/>
    <cellStyle name="Total 2 2 2 3 2 2 2 4" xfId="60884"/>
    <cellStyle name="Total 2 2 2 3 2 2 3" xfId="58868"/>
    <cellStyle name="Total 2 2 2 3 2 2 3 2" xfId="60020"/>
    <cellStyle name="Total 2 2 2 3 2 2 3 2 2" xfId="62324"/>
    <cellStyle name="Total 2 2 2 3 2 2 3 3" xfId="61172"/>
    <cellStyle name="Total 2 2 2 3 2 2 4" xfId="59444"/>
    <cellStyle name="Total 2 2 2 3 2 2 4 2" xfId="61748"/>
    <cellStyle name="Total 2 2 2 3 2 2 5" xfId="60596"/>
    <cellStyle name="Total 2 2 2 3 2 3" xfId="58436"/>
    <cellStyle name="Total 2 2 2 3 2 3 2" xfId="59012"/>
    <cellStyle name="Total 2 2 2 3 2 3 2 2" xfId="60164"/>
    <cellStyle name="Total 2 2 2 3 2 3 2 2 2" xfId="62468"/>
    <cellStyle name="Total 2 2 2 3 2 3 2 3" xfId="61316"/>
    <cellStyle name="Total 2 2 2 3 2 3 3" xfId="59588"/>
    <cellStyle name="Total 2 2 2 3 2 3 3 2" xfId="61892"/>
    <cellStyle name="Total 2 2 2 3 2 3 4" xfId="60740"/>
    <cellStyle name="Total 2 2 2 3 2 4" xfId="58724"/>
    <cellStyle name="Total 2 2 2 3 2 4 2" xfId="59876"/>
    <cellStyle name="Total 2 2 2 3 2 4 2 2" xfId="62180"/>
    <cellStyle name="Total 2 2 2 3 2 4 3" xfId="61028"/>
    <cellStyle name="Total 2 2 2 3 2 5" xfId="59300"/>
    <cellStyle name="Total 2 2 2 3 2 5 2" xfId="61604"/>
    <cellStyle name="Total 2 2 2 3 2 6" xfId="60452"/>
    <cellStyle name="Total 2 2 2 3 3" xfId="58202"/>
    <cellStyle name="Total 2 2 2 3 3 2" xfId="58490"/>
    <cellStyle name="Total 2 2 2 3 3 2 2" xfId="59066"/>
    <cellStyle name="Total 2 2 2 3 3 2 2 2" xfId="60218"/>
    <cellStyle name="Total 2 2 2 3 3 2 2 2 2" xfId="62522"/>
    <cellStyle name="Total 2 2 2 3 3 2 2 3" xfId="61370"/>
    <cellStyle name="Total 2 2 2 3 3 2 3" xfId="59642"/>
    <cellStyle name="Total 2 2 2 3 3 2 3 2" xfId="61946"/>
    <cellStyle name="Total 2 2 2 3 3 2 4" xfId="60794"/>
    <cellStyle name="Total 2 2 2 3 3 3" xfId="58778"/>
    <cellStyle name="Total 2 2 2 3 3 3 2" xfId="59930"/>
    <cellStyle name="Total 2 2 2 3 3 3 2 2" xfId="62234"/>
    <cellStyle name="Total 2 2 2 3 3 3 3" xfId="61082"/>
    <cellStyle name="Total 2 2 2 3 3 4" xfId="59354"/>
    <cellStyle name="Total 2 2 2 3 3 4 2" xfId="61658"/>
    <cellStyle name="Total 2 2 2 3 3 5" xfId="60506"/>
    <cellStyle name="Total 2 2 2 3 4" xfId="58346"/>
    <cellStyle name="Total 2 2 2 3 4 2" xfId="58922"/>
    <cellStyle name="Total 2 2 2 3 4 2 2" xfId="60074"/>
    <cellStyle name="Total 2 2 2 3 4 2 2 2" xfId="62378"/>
    <cellStyle name="Total 2 2 2 3 4 2 3" xfId="61226"/>
    <cellStyle name="Total 2 2 2 3 4 3" xfId="59498"/>
    <cellStyle name="Total 2 2 2 3 4 3 2" xfId="61802"/>
    <cellStyle name="Total 2 2 2 3 4 4" xfId="60650"/>
    <cellStyle name="Total 2 2 2 3 5" xfId="58634"/>
    <cellStyle name="Total 2 2 2 3 5 2" xfId="59786"/>
    <cellStyle name="Total 2 2 2 3 5 2 2" xfId="62090"/>
    <cellStyle name="Total 2 2 2 3 5 3" xfId="60938"/>
    <cellStyle name="Total 2 2 2 3 6" xfId="59210"/>
    <cellStyle name="Total 2 2 2 3 6 2" xfId="61514"/>
    <cellStyle name="Total 2 2 2 3 7" xfId="60362"/>
    <cellStyle name="Total 2 2 2 4" xfId="58080"/>
    <cellStyle name="Total 2 2 2 4 2" xfId="58225"/>
    <cellStyle name="Total 2 2 2 4 2 2" xfId="58513"/>
    <cellStyle name="Total 2 2 2 4 2 2 2" xfId="59089"/>
    <cellStyle name="Total 2 2 2 4 2 2 2 2" xfId="60241"/>
    <cellStyle name="Total 2 2 2 4 2 2 2 2 2" xfId="62545"/>
    <cellStyle name="Total 2 2 2 4 2 2 2 3" xfId="61393"/>
    <cellStyle name="Total 2 2 2 4 2 2 3" xfId="59665"/>
    <cellStyle name="Total 2 2 2 4 2 2 3 2" xfId="61969"/>
    <cellStyle name="Total 2 2 2 4 2 2 4" xfId="60817"/>
    <cellStyle name="Total 2 2 2 4 2 3" xfId="58801"/>
    <cellStyle name="Total 2 2 2 4 2 3 2" xfId="59953"/>
    <cellStyle name="Total 2 2 2 4 2 3 2 2" xfId="62257"/>
    <cellStyle name="Total 2 2 2 4 2 3 3" xfId="61105"/>
    <cellStyle name="Total 2 2 2 4 2 4" xfId="59377"/>
    <cellStyle name="Total 2 2 2 4 2 4 2" xfId="61681"/>
    <cellStyle name="Total 2 2 2 4 2 5" xfId="60529"/>
    <cellStyle name="Total 2 2 2 4 3" xfId="58369"/>
    <cellStyle name="Total 2 2 2 4 3 2" xfId="58945"/>
    <cellStyle name="Total 2 2 2 4 3 2 2" xfId="60097"/>
    <cellStyle name="Total 2 2 2 4 3 2 2 2" xfId="62401"/>
    <cellStyle name="Total 2 2 2 4 3 2 3" xfId="61249"/>
    <cellStyle name="Total 2 2 2 4 3 3" xfId="59521"/>
    <cellStyle name="Total 2 2 2 4 3 3 2" xfId="61825"/>
    <cellStyle name="Total 2 2 2 4 3 4" xfId="60673"/>
    <cellStyle name="Total 2 2 2 4 4" xfId="58657"/>
    <cellStyle name="Total 2 2 2 4 4 2" xfId="59809"/>
    <cellStyle name="Total 2 2 2 4 4 2 2" xfId="62113"/>
    <cellStyle name="Total 2 2 2 4 4 3" xfId="60961"/>
    <cellStyle name="Total 2 2 2 4 5" xfId="59233"/>
    <cellStyle name="Total 2 2 2 4 5 2" xfId="61537"/>
    <cellStyle name="Total 2 2 2 4 6" xfId="60385"/>
    <cellStyle name="Total 2 2 2 5" xfId="58166"/>
    <cellStyle name="Total 2 2 2 5 2" xfId="58454"/>
    <cellStyle name="Total 2 2 2 5 2 2" xfId="59030"/>
    <cellStyle name="Total 2 2 2 5 2 2 2" xfId="60182"/>
    <cellStyle name="Total 2 2 2 5 2 2 2 2" xfId="62486"/>
    <cellStyle name="Total 2 2 2 5 2 2 3" xfId="61334"/>
    <cellStyle name="Total 2 2 2 5 2 3" xfId="59606"/>
    <cellStyle name="Total 2 2 2 5 2 3 2" xfId="61910"/>
    <cellStyle name="Total 2 2 2 5 2 4" xfId="60758"/>
    <cellStyle name="Total 2 2 2 5 3" xfId="58742"/>
    <cellStyle name="Total 2 2 2 5 3 2" xfId="59894"/>
    <cellStyle name="Total 2 2 2 5 3 2 2" xfId="62198"/>
    <cellStyle name="Total 2 2 2 5 3 3" xfId="61046"/>
    <cellStyle name="Total 2 2 2 5 4" xfId="59318"/>
    <cellStyle name="Total 2 2 2 5 4 2" xfId="61622"/>
    <cellStyle name="Total 2 2 2 5 5" xfId="60470"/>
    <cellStyle name="Total 2 2 2 6" xfId="58310"/>
    <cellStyle name="Total 2 2 2 6 2" xfId="58886"/>
    <cellStyle name="Total 2 2 2 6 2 2" xfId="60038"/>
    <cellStyle name="Total 2 2 2 6 2 2 2" xfId="62342"/>
    <cellStyle name="Total 2 2 2 6 2 3" xfId="61190"/>
    <cellStyle name="Total 2 2 2 6 3" xfId="59462"/>
    <cellStyle name="Total 2 2 2 6 3 2" xfId="61766"/>
    <cellStyle name="Total 2 2 2 6 4" xfId="60614"/>
    <cellStyle name="Total 2 2 2 7" xfId="58598"/>
    <cellStyle name="Total 2 2 2 7 2" xfId="59750"/>
    <cellStyle name="Total 2 2 2 7 2 2" xfId="62054"/>
    <cellStyle name="Total 2 2 2 7 3" xfId="60902"/>
    <cellStyle name="Total 2 2 2 8" xfId="59174"/>
    <cellStyle name="Total 2 2 2 8 2" xfId="61478"/>
    <cellStyle name="Total 2 2 2 9" xfId="60326"/>
    <cellStyle name="Total 2 2 3" xfId="58014"/>
    <cellStyle name="Total 2 2 3 2" xfId="58063"/>
    <cellStyle name="Total 2 2 3 2 2" xfId="58079"/>
    <cellStyle name="Total 2 2 3 2 2 2" xfId="58224"/>
    <cellStyle name="Total 2 2 3 2 2 2 2" xfId="58512"/>
    <cellStyle name="Total 2 2 3 2 2 2 2 2" xfId="59088"/>
    <cellStyle name="Total 2 2 3 2 2 2 2 2 2" xfId="60240"/>
    <cellStyle name="Total 2 2 3 2 2 2 2 2 2 2" xfId="62544"/>
    <cellStyle name="Total 2 2 3 2 2 2 2 2 3" xfId="61392"/>
    <cellStyle name="Total 2 2 3 2 2 2 2 3" xfId="59664"/>
    <cellStyle name="Total 2 2 3 2 2 2 2 3 2" xfId="61968"/>
    <cellStyle name="Total 2 2 3 2 2 2 2 4" xfId="60816"/>
    <cellStyle name="Total 2 2 3 2 2 2 3" xfId="58800"/>
    <cellStyle name="Total 2 2 3 2 2 2 3 2" xfId="59952"/>
    <cellStyle name="Total 2 2 3 2 2 2 3 2 2" xfId="62256"/>
    <cellStyle name="Total 2 2 3 2 2 2 3 3" xfId="61104"/>
    <cellStyle name="Total 2 2 3 2 2 2 4" xfId="59376"/>
    <cellStyle name="Total 2 2 3 2 2 2 4 2" xfId="61680"/>
    <cellStyle name="Total 2 2 3 2 2 2 5" xfId="60528"/>
    <cellStyle name="Total 2 2 3 2 2 3" xfId="58368"/>
    <cellStyle name="Total 2 2 3 2 2 3 2" xfId="58944"/>
    <cellStyle name="Total 2 2 3 2 2 3 2 2" xfId="60096"/>
    <cellStyle name="Total 2 2 3 2 2 3 2 2 2" xfId="62400"/>
    <cellStyle name="Total 2 2 3 2 2 3 2 3" xfId="61248"/>
    <cellStyle name="Total 2 2 3 2 2 3 3" xfId="59520"/>
    <cellStyle name="Total 2 2 3 2 2 3 3 2" xfId="61824"/>
    <cellStyle name="Total 2 2 3 2 2 3 4" xfId="60672"/>
    <cellStyle name="Total 2 2 3 2 2 4" xfId="58656"/>
    <cellStyle name="Total 2 2 3 2 2 4 2" xfId="59808"/>
    <cellStyle name="Total 2 2 3 2 2 4 2 2" xfId="62112"/>
    <cellStyle name="Total 2 2 3 2 2 4 3" xfId="60960"/>
    <cellStyle name="Total 2 2 3 2 2 5" xfId="59232"/>
    <cellStyle name="Total 2 2 3 2 2 5 2" xfId="61536"/>
    <cellStyle name="Total 2 2 3 2 2 6" xfId="60384"/>
    <cellStyle name="Total 2 2 3 2 3" xfId="58211"/>
    <cellStyle name="Total 2 2 3 2 3 2" xfId="58499"/>
    <cellStyle name="Total 2 2 3 2 3 2 2" xfId="59075"/>
    <cellStyle name="Total 2 2 3 2 3 2 2 2" xfId="60227"/>
    <cellStyle name="Total 2 2 3 2 3 2 2 2 2" xfId="62531"/>
    <cellStyle name="Total 2 2 3 2 3 2 2 3" xfId="61379"/>
    <cellStyle name="Total 2 2 3 2 3 2 3" xfId="59651"/>
    <cellStyle name="Total 2 2 3 2 3 2 3 2" xfId="61955"/>
    <cellStyle name="Total 2 2 3 2 3 2 4" xfId="60803"/>
    <cellStyle name="Total 2 2 3 2 3 3" xfId="58787"/>
    <cellStyle name="Total 2 2 3 2 3 3 2" xfId="59939"/>
    <cellStyle name="Total 2 2 3 2 3 3 2 2" xfId="62243"/>
    <cellStyle name="Total 2 2 3 2 3 3 3" xfId="61091"/>
    <cellStyle name="Total 2 2 3 2 3 4" xfId="59363"/>
    <cellStyle name="Total 2 2 3 2 3 4 2" xfId="61667"/>
    <cellStyle name="Total 2 2 3 2 3 5" xfId="60515"/>
    <cellStyle name="Total 2 2 3 2 4" xfId="58355"/>
    <cellStyle name="Total 2 2 3 2 4 2" xfId="58931"/>
    <cellStyle name="Total 2 2 3 2 4 2 2" xfId="60083"/>
    <cellStyle name="Total 2 2 3 2 4 2 2 2" xfId="62387"/>
    <cellStyle name="Total 2 2 3 2 4 2 3" xfId="61235"/>
    <cellStyle name="Total 2 2 3 2 4 3" xfId="59507"/>
    <cellStyle name="Total 2 2 3 2 4 3 2" xfId="61811"/>
    <cellStyle name="Total 2 2 3 2 4 4" xfId="60659"/>
    <cellStyle name="Total 2 2 3 2 5" xfId="58643"/>
    <cellStyle name="Total 2 2 3 2 5 2" xfId="59795"/>
    <cellStyle name="Total 2 2 3 2 5 2 2" xfId="62099"/>
    <cellStyle name="Total 2 2 3 2 5 3" xfId="60947"/>
    <cellStyle name="Total 2 2 3 2 6" xfId="59219"/>
    <cellStyle name="Total 2 2 3 2 6 2" xfId="61523"/>
    <cellStyle name="Total 2 2 3 2 7" xfId="60371"/>
    <cellStyle name="Total 2 2 3 3" xfId="58116"/>
    <cellStyle name="Total 2 2 3 3 2" xfId="58261"/>
    <cellStyle name="Total 2 2 3 3 2 2" xfId="58549"/>
    <cellStyle name="Total 2 2 3 3 2 2 2" xfId="59125"/>
    <cellStyle name="Total 2 2 3 3 2 2 2 2" xfId="60277"/>
    <cellStyle name="Total 2 2 3 3 2 2 2 2 2" xfId="62581"/>
    <cellStyle name="Total 2 2 3 3 2 2 2 3" xfId="61429"/>
    <cellStyle name="Total 2 2 3 3 2 2 3" xfId="59701"/>
    <cellStyle name="Total 2 2 3 3 2 2 3 2" xfId="62005"/>
    <cellStyle name="Total 2 2 3 3 2 2 4" xfId="60853"/>
    <cellStyle name="Total 2 2 3 3 2 3" xfId="58837"/>
    <cellStyle name="Total 2 2 3 3 2 3 2" xfId="59989"/>
    <cellStyle name="Total 2 2 3 3 2 3 2 2" xfId="62293"/>
    <cellStyle name="Total 2 2 3 3 2 3 3" xfId="61141"/>
    <cellStyle name="Total 2 2 3 3 2 4" xfId="59413"/>
    <cellStyle name="Total 2 2 3 3 2 4 2" xfId="61717"/>
    <cellStyle name="Total 2 2 3 3 2 5" xfId="60565"/>
    <cellStyle name="Total 2 2 3 3 3" xfId="58405"/>
    <cellStyle name="Total 2 2 3 3 3 2" xfId="58981"/>
    <cellStyle name="Total 2 2 3 3 3 2 2" xfId="60133"/>
    <cellStyle name="Total 2 2 3 3 3 2 2 2" xfId="62437"/>
    <cellStyle name="Total 2 2 3 3 3 2 3" xfId="61285"/>
    <cellStyle name="Total 2 2 3 3 3 3" xfId="59557"/>
    <cellStyle name="Total 2 2 3 3 3 3 2" xfId="61861"/>
    <cellStyle name="Total 2 2 3 3 3 4" xfId="60709"/>
    <cellStyle name="Total 2 2 3 3 4" xfId="58693"/>
    <cellStyle name="Total 2 2 3 3 4 2" xfId="59845"/>
    <cellStyle name="Total 2 2 3 3 4 2 2" xfId="62149"/>
    <cellStyle name="Total 2 2 3 3 4 3" xfId="60997"/>
    <cellStyle name="Total 2 2 3 3 5" xfId="59269"/>
    <cellStyle name="Total 2 2 3 3 5 2" xfId="61573"/>
    <cellStyle name="Total 2 2 3 3 6" xfId="60421"/>
    <cellStyle name="Total 2 2 3 4" xfId="58175"/>
    <cellStyle name="Total 2 2 3 4 2" xfId="58463"/>
    <cellStyle name="Total 2 2 3 4 2 2" xfId="59039"/>
    <cellStyle name="Total 2 2 3 4 2 2 2" xfId="60191"/>
    <cellStyle name="Total 2 2 3 4 2 2 2 2" xfId="62495"/>
    <cellStyle name="Total 2 2 3 4 2 2 3" xfId="61343"/>
    <cellStyle name="Total 2 2 3 4 2 3" xfId="59615"/>
    <cellStyle name="Total 2 2 3 4 2 3 2" xfId="61919"/>
    <cellStyle name="Total 2 2 3 4 2 4" xfId="60767"/>
    <cellStyle name="Total 2 2 3 4 3" xfId="58751"/>
    <cellStyle name="Total 2 2 3 4 3 2" xfId="59903"/>
    <cellStyle name="Total 2 2 3 4 3 2 2" xfId="62207"/>
    <cellStyle name="Total 2 2 3 4 3 3" xfId="61055"/>
    <cellStyle name="Total 2 2 3 4 4" xfId="59327"/>
    <cellStyle name="Total 2 2 3 4 4 2" xfId="61631"/>
    <cellStyle name="Total 2 2 3 4 5" xfId="60479"/>
    <cellStyle name="Total 2 2 3 5" xfId="58319"/>
    <cellStyle name="Total 2 2 3 5 2" xfId="58895"/>
    <cellStyle name="Total 2 2 3 5 2 2" xfId="60047"/>
    <cellStyle name="Total 2 2 3 5 2 2 2" xfId="62351"/>
    <cellStyle name="Total 2 2 3 5 2 3" xfId="61199"/>
    <cellStyle name="Total 2 2 3 5 3" xfId="59471"/>
    <cellStyle name="Total 2 2 3 5 3 2" xfId="61775"/>
    <cellStyle name="Total 2 2 3 5 4" xfId="60623"/>
    <cellStyle name="Total 2 2 3 6" xfId="58607"/>
    <cellStyle name="Total 2 2 3 6 2" xfId="59759"/>
    <cellStyle name="Total 2 2 3 6 2 2" xfId="62063"/>
    <cellStyle name="Total 2 2 3 6 3" xfId="60911"/>
    <cellStyle name="Total 2 2 3 7" xfId="59183"/>
    <cellStyle name="Total 2 2 3 7 2" xfId="61487"/>
    <cellStyle name="Total 2 2 3 8" xfId="60335"/>
    <cellStyle name="Total 2 2 4" xfId="58037"/>
    <cellStyle name="Total 2 2 4 2" xfId="58112"/>
    <cellStyle name="Total 2 2 4 2 2" xfId="58257"/>
    <cellStyle name="Total 2 2 4 2 2 2" xfId="58545"/>
    <cellStyle name="Total 2 2 4 2 2 2 2" xfId="59121"/>
    <cellStyle name="Total 2 2 4 2 2 2 2 2" xfId="60273"/>
    <cellStyle name="Total 2 2 4 2 2 2 2 2 2" xfId="62577"/>
    <cellStyle name="Total 2 2 4 2 2 2 2 3" xfId="61425"/>
    <cellStyle name="Total 2 2 4 2 2 2 3" xfId="59697"/>
    <cellStyle name="Total 2 2 4 2 2 2 3 2" xfId="62001"/>
    <cellStyle name="Total 2 2 4 2 2 2 4" xfId="60849"/>
    <cellStyle name="Total 2 2 4 2 2 3" xfId="58833"/>
    <cellStyle name="Total 2 2 4 2 2 3 2" xfId="59985"/>
    <cellStyle name="Total 2 2 4 2 2 3 2 2" xfId="62289"/>
    <cellStyle name="Total 2 2 4 2 2 3 3" xfId="61137"/>
    <cellStyle name="Total 2 2 4 2 2 4" xfId="59409"/>
    <cellStyle name="Total 2 2 4 2 2 4 2" xfId="61713"/>
    <cellStyle name="Total 2 2 4 2 2 5" xfId="60561"/>
    <cellStyle name="Total 2 2 4 2 3" xfId="58401"/>
    <cellStyle name="Total 2 2 4 2 3 2" xfId="58977"/>
    <cellStyle name="Total 2 2 4 2 3 2 2" xfId="60129"/>
    <cellStyle name="Total 2 2 4 2 3 2 2 2" xfId="62433"/>
    <cellStyle name="Total 2 2 4 2 3 2 3" xfId="61281"/>
    <cellStyle name="Total 2 2 4 2 3 3" xfId="59553"/>
    <cellStyle name="Total 2 2 4 2 3 3 2" xfId="61857"/>
    <cellStyle name="Total 2 2 4 2 3 4" xfId="60705"/>
    <cellStyle name="Total 2 2 4 2 4" xfId="58689"/>
    <cellStyle name="Total 2 2 4 2 4 2" xfId="59841"/>
    <cellStyle name="Total 2 2 4 2 4 2 2" xfId="62145"/>
    <cellStyle name="Total 2 2 4 2 4 3" xfId="60993"/>
    <cellStyle name="Total 2 2 4 2 5" xfId="59265"/>
    <cellStyle name="Total 2 2 4 2 5 2" xfId="61569"/>
    <cellStyle name="Total 2 2 4 2 6" xfId="60417"/>
    <cellStyle name="Total 2 2 4 3" xfId="58193"/>
    <cellStyle name="Total 2 2 4 3 2" xfId="58481"/>
    <cellStyle name="Total 2 2 4 3 2 2" xfId="59057"/>
    <cellStyle name="Total 2 2 4 3 2 2 2" xfId="60209"/>
    <cellStyle name="Total 2 2 4 3 2 2 2 2" xfId="62513"/>
    <cellStyle name="Total 2 2 4 3 2 2 3" xfId="61361"/>
    <cellStyle name="Total 2 2 4 3 2 3" xfId="59633"/>
    <cellStyle name="Total 2 2 4 3 2 3 2" xfId="61937"/>
    <cellStyle name="Total 2 2 4 3 2 4" xfId="60785"/>
    <cellStyle name="Total 2 2 4 3 3" xfId="58769"/>
    <cellStyle name="Total 2 2 4 3 3 2" xfId="59921"/>
    <cellStyle name="Total 2 2 4 3 3 2 2" xfId="62225"/>
    <cellStyle name="Total 2 2 4 3 3 3" xfId="61073"/>
    <cellStyle name="Total 2 2 4 3 4" xfId="59345"/>
    <cellStyle name="Total 2 2 4 3 4 2" xfId="61649"/>
    <cellStyle name="Total 2 2 4 3 5" xfId="60497"/>
    <cellStyle name="Total 2 2 4 4" xfId="58337"/>
    <cellStyle name="Total 2 2 4 4 2" xfId="58913"/>
    <cellStyle name="Total 2 2 4 4 2 2" xfId="60065"/>
    <cellStyle name="Total 2 2 4 4 2 2 2" xfId="62369"/>
    <cellStyle name="Total 2 2 4 4 2 3" xfId="61217"/>
    <cellStyle name="Total 2 2 4 4 3" xfId="59489"/>
    <cellStyle name="Total 2 2 4 4 3 2" xfId="61793"/>
    <cellStyle name="Total 2 2 4 4 4" xfId="60641"/>
    <cellStyle name="Total 2 2 4 5" xfId="58625"/>
    <cellStyle name="Total 2 2 4 5 2" xfId="59777"/>
    <cellStyle name="Total 2 2 4 5 2 2" xfId="62081"/>
    <cellStyle name="Total 2 2 4 5 3" xfId="60929"/>
    <cellStyle name="Total 2 2 4 6" xfId="59201"/>
    <cellStyle name="Total 2 2 4 6 2" xfId="61505"/>
    <cellStyle name="Total 2 2 4 7" xfId="60353"/>
    <cellStyle name="Total 2 2 5" xfId="58085"/>
    <cellStyle name="Total 2 2 5 2" xfId="58230"/>
    <cellStyle name="Total 2 2 5 2 2" xfId="58518"/>
    <cellStyle name="Total 2 2 5 2 2 2" xfId="59094"/>
    <cellStyle name="Total 2 2 5 2 2 2 2" xfId="60246"/>
    <cellStyle name="Total 2 2 5 2 2 2 2 2" xfId="62550"/>
    <cellStyle name="Total 2 2 5 2 2 2 3" xfId="61398"/>
    <cellStyle name="Total 2 2 5 2 2 3" xfId="59670"/>
    <cellStyle name="Total 2 2 5 2 2 3 2" xfId="61974"/>
    <cellStyle name="Total 2 2 5 2 2 4" xfId="60822"/>
    <cellStyle name="Total 2 2 5 2 3" xfId="58806"/>
    <cellStyle name="Total 2 2 5 2 3 2" xfId="59958"/>
    <cellStyle name="Total 2 2 5 2 3 2 2" xfId="62262"/>
    <cellStyle name="Total 2 2 5 2 3 3" xfId="61110"/>
    <cellStyle name="Total 2 2 5 2 4" xfId="59382"/>
    <cellStyle name="Total 2 2 5 2 4 2" xfId="61686"/>
    <cellStyle name="Total 2 2 5 2 5" xfId="60534"/>
    <cellStyle name="Total 2 2 5 3" xfId="58374"/>
    <cellStyle name="Total 2 2 5 3 2" xfId="58950"/>
    <cellStyle name="Total 2 2 5 3 2 2" xfId="60102"/>
    <cellStyle name="Total 2 2 5 3 2 2 2" xfId="62406"/>
    <cellStyle name="Total 2 2 5 3 2 3" xfId="61254"/>
    <cellStyle name="Total 2 2 5 3 3" xfId="59526"/>
    <cellStyle name="Total 2 2 5 3 3 2" xfId="61830"/>
    <cellStyle name="Total 2 2 5 3 4" xfId="60678"/>
    <cellStyle name="Total 2 2 5 4" xfId="58662"/>
    <cellStyle name="Total 2 2 5 4 2" xfId="59814"/>
    <cellStyle name="Total 2 2 5 4 2 2" xfId="62118"/>
    <cellStyle name="Total 2 2 5 4 3" xfId="60966"/>
    <cellStyle name="Total 2 2 5 5" xfId="59238"/>
    <cellStyle name="Total 2 2 5 5 2" xfId="61542"/>
    <cellStyle name="Total 2 2 5 6" xfId="60390"/>
    <cellStyle name="Total 2 2 6" xfId="58157"/>
    <cellStyle name="Total 2 2 6 2" xfId="58445"/>
    <cellStyle name="Total 2 2 6 2 2" xfId="59021"/>
    <cellStyle name="Total 2 2 6 2 2 2" xfId="60173"/>
    <cellStyle name="Total 2 2 6 2 2 2 2" xfId="62477"/>
    <cellStyle name="Total 2 2 6 2 2 3" xfId="61325"/>
    <cellStyle name="Total 2 2 6 2 3" xfId="59597"/>
    <cellStyle name="Total 2 2 6 2 3 2" xfId="61901"/>
    <cellStyle name="Total 2 2 6 2 4" xfId="60749"/>
    <cellStyle name="Total 2 2 6 3" xfId="58733"/>
    <cellStyle name="Total 2 2 6 3 2" xfId="59885"/>
    <cellStyle name="Total 2 2 6 3 2 2" xfId="62189"/>
    <cellStyle name="Total 2 2 6 3 3" xfId="61037"/>
    <cellStyle name="Total 2 2 6 4" xfId="59309"/>
    <cellStyle name="Total 2 2 6 4 2" xfId="61613"/>
    <cellStyle name="Total 2 2 6 5" xfId="60461"/>
    <cellStyle name="Total 2 2 7" xfId="58301"/>
    <cellStyle name="Total 2 2 7 2" xfId="58877"/>
    <cellStyle name="Total 2 2 7 2 2" xfId="60029"/>
    <cellStyle name="Total 2 2 7 2 2 2" xfId="62333"/>
    <cellStyle name="Total 2 2 7 2 3" xfId="61181"/>
    <cellStyle name="Total 2 2 7 3" xfId="59453"/>
    <cellStyle name="Total 2 2 7 3 2" xfId="61757"/>
    <cellStyle name="Total 2 2 7 4" xfId="60605"/>
    <cellStyle name="Total 2 2 8" xfId="58589"/>
    <cellStyle name="Total 2 2 8 2" xfId="59741"/>
    <cellStyle name="Total 2 2 8 2 2" xfId="62045"/>
    <cellStyle name="Total 2 2 8 3" xfId="60893"/>
    <cellStyle name="Total 2 2 9" xfId="59165"/>
    <cellStyle name="Total 2 2 9 2" xfId="61469"/>
    <cellStyle name="Total 2 3" xfId="57992"/>
    <cellStyle name="Total 2 3 10" xfId="60319"/>
    <cellStyle name="Total 2 3 2" xfId="58004"/>
    <cellStyle name="Total 2 3 2 2" xfId="58024"/>
    <cellStyle name="Total 2 3 2 2 2" xfId="58073"/>
    <cellStyle name="Total 2 3 2 2 2 2" xfId="58095"/>
    <cellStyle name="Total 2 3 2 2 2 2 2" xfId="58240"/>
    <cellStyle name="Total 2 3 2 2 2 2 2 2" xfId="58528"/>
    <cellStyle name="Total 2 3 2 2 2 2 2 2 2" xfId="59104"/>
    <cellStyle name="Total 2 3 2 2 2 2 2 2 2 2" xfId="60256"/>
    <cellStyle name="Total 2 3 2 2 2 2 2 2 2 2 2" xfId="62560"/>
    <cellStyle name="Total 2 3 2 2 2 2 2 2 2 3" xfId="61408"/>
    <cellStyle name="Total 2 3 2 2 2 2 2 2 3" xfId="59680"/>
    <cellStyle name="Total 2 3 2 2 2 2 2 2 3 2" xfId="61984"/>
    <cellStyle name="Total 2 3 2 2 2 2 2 2 4" xfId="60832"/>
    <cellStyle name="Total 2 3 2 2 2 2 2 3" xfId="58816"/>
    <cellStyle name="Total 2 3 2 2 2 2 2 3 2" xfId="59968"/>
    <cellStyle name="Total 2 3 2 2 2 2 2 3 2 2" xfId="62272"/>
    <cellStyle name="Total 2 3 2 2 2 2 2 3 3" xfId="61120"/>
    <cellStyle name="Total 2 3 2 2 2 2 2 4" xfId="59392"/>
    <cellStyle name="Total 2 3 2 2 2 2 2 4 2" xfId="61696"/>
    <cellStyle name="Total 2 3 2 2 2 2 2 5" xfId="60544"/>
    <cellStyle name="Total 2 3 2 2 2 2 3" xfId="58384"/>
    <cellStyle name="Total 2 3 2 2 2 2 3 2" xfId="58960"/>
    <cellStyle name="Total 2 3 2 2 2 2 3 2 2" xfId="60112"/>
    <cellStyle name="Total 2 3 2 2 2 2 3 2 2 2" xfId="62416"/>
    <cellStyle name="Total 2 3 2 2 2 2 3 2 3" xfId="61264"/>
    <cellStyle name="Total 2 3 2 2 2 2 3 3" xfId="59536"/>
    <cellStyle name="Total 2 3 2 2 2 2 3 3 2" xfId="61840"/>
    <cellStyle name="Total 2 3 2 2 2 2 3 4" xfId="60688"/>
    <cellStyle name="Total 2 3 2 2 2 2 4" xfId="58672"/>
    <cellStyle name="Total 2 3 2 2 2 2 4 2" xfId="59824"/>
    <cellStyle name="Total 2 3 2 2 2 2 4 2 2" xfId="62128"/>
    <cellStyle name="Total 2 3 2 2 2 2 4 3" xfId="60976"/>
    <cellStyle name="Total 2 3 2 2 2 2 5" xfId="59248"/>
    <cellStyle name="Total 2 3 2 2 2 2 5 2" xfId="61552"/>
    <cellStyle name="Total 2 3 2 2 2 2 6" xfId="60400"/>
    <cellStyle name="Total 2 3 2 2 2 3" xfId="58221"/>
    <cellStyle name="Total 2 3 2 2 2 3 2" xfId="58509"/>
    <cellStyle name="Total 2 3 2 2 2 3 2 2" xfId="59085"/>
    <cellStyle name="Total 2 3 2 2 2 3 2 2 2" xfId="60237"/>
    <cellStyle name="Total 2 3 2 2 2 3 2 2 2 2" xfId="62541"/>
    <cellStyle name="Total 2 3 2 2 2 3 2 2 3" xfId="61389"/>
    <cellStyle name="Total 2 3 2 2 2 3 2 3" xfId="59661"/>
    <cellStyle name="Total 2 3 2 2 2 3 2 3 2" xfId="61965"/>
    <cellStyle name="Total 2 3 2 2 2 3 2 4" xfId="60813"/>
    <cellStyle name="Total 2 3 2 2 2 3 3" xfId="58797"/>
    <cellStyle name="Total 2 3 2 2 2 3 3 2" xfId="59949"/>
    <cellStyle name="Total 2 3 2 2 2 3 3 2 2" xfId="62253"/>
    <cellStyle name="Total 2 3 2 2 2 3 3 3" xfId="61101"/>
    <cellStyle name="Total 2 3 2 2 2 3 4" xfId="59373"/>
    <cellStyle name="Total 2 3 2 2 2 3 4 2" xfId="61677"/>
    <cellStyle name="Total 2 3 2 2 2 3 5" xfId="60525"/>
    <cellStyle name="Total 2 3 2 2 2 4" xfId="58365"/>
    <cellStyle name="Total 2 3 2 2 2 4 2" xfId="58941"/>
    <cellStyle name="Total 2 3 2 2 2 4 2 2" xfId="60093"/>
    <cellStyle name="Total 2 3 2 2 2 4 2 2 2" xfId="62397"/>
    <cellStyle name="Total 2 3 2 2 2 4 2 3" xfId="61245"/>
    <cellStyle name="Total 2 3 2 2 2 4 3" xfId="59517"/>
    <cellStyle name="Total 2 3 2 2 2 4 3 2" xfId="61821"/>
    <cellStyle name="Total 2 3 2 2 2 4 4" xfId="60669"/>
    <cellStyle name="Total 2 3 2 2 2 5" xfId="58653"/>
    <cellStyle name="Total 2 3 2 2 2 5 2" xfId="59805"/>
    <cellStyle name="Total 2 3 2 2 2 5 2 2" xfId="62109"/>
    <cellStyle name="Total 2 3 2 2 2 5 3" xfId="60957"/>
    <cellStyle name="Total 2 3 2 2 2 6" xfId="59229"/>
    <cellStyle name="Total 2 3 2 2 2 6 2" xfId="61533"/>
    <cellStyle name="Total 2 3 2 2 2 7" xfId="60381"/>
    <cellStyle name="Total 2 3 2 2 3" xfId="58093"/>
    <cellStyle name="Total 2 3 2 2 3 2" xfId="58238"/>
    <cellStyle name="Total 2 3 2 2 3 2 2" xfId="58526"/>
    <cellStyle name="Total 2 3 2 2 3 2 2 2" xfId="59102"/>
    <cellStyle name="Total 2 3 2 2 3 2 2 2 2" xfId="60254"/>
    <cellStyle name="Total 2 3 2 2 3 2 2 2 2 2" xfId="62558"/>
    <cellStyle name="Total 2 3 2 2 3 2 2 2 3" xfId="61406"/>
    <cellStyle name="Total 2 3 2 2 3 2 2 3" xfId="59678"/>
    <cellStyle name="Total 2 3 2 2 3 2 2 3 2" xfId="61982"/>
    <cellStyle name="Total 2 3 2 2 3 2 2 4" xfId="60830"/>
    <cellStyle name="Total 2 3 2 2 3 2 3" xfId="58814"/>
    <cellStyle name="Total 2 3 2 2 3 2 3 2" xfId="59966"/>
    <cellStyle name="Total 2 3 2 2 3 2 3 2 2" xfId="62270"/>
    <cellStyle name="Total 2 3 2 2 3 2 3 3" xfId="61118"/>
    <cellStyle name="Total 2 3 2 2 3 2 4" xfId="59390"/>
    <cellStyle name="Total 2 3 2 2 3 2 4 2" xfId="61694"/>
    <cellStyle name="Total 2 3 2 2 3 2 5" xfId="60542"/>
    <cellStyle name="Total 2 3 2 2 3 3" xfId="58382"/>
    <cellStyle name="Total 2 3 2 2 3 3 2" xfId="58958"/>
    <cellStyle name="Total 2 3 2 2 3 3 2 2" xfId="60110"/>
    <cellStyle name="Total 2 3 2 2 3 3 2 2 2" xfId="62414"/>
    <cellStyle name="Total 2 3 2 2 3 3 2 3" xfId="61262"/>
    <cellStyle name="Total 2 3 2 2 3 3 3" xfId="59534"/>
    <cellStyle name="Total 2 3 2 2 3 3 3 2" xfId="61838"/>
    <cellStyle name="Total 2 3 2 2 3 3 4" xfId="60686"/>
    <cellStyle name="Total 2 3 2 2 3 4" xfId="58670"/>
    <cellStyle name="Total 2 3 2 2 3 4 2" xfId="59822"/>
    <cellStyle name="Total 2 3 2 2 3 4 2 2" xfId="62126"/>
    <cellStyle name="Total 2 3 2 2 3 4 3" xfId="60974"/>
    <cellStyle name="Total 2 3 2 2 3 5" xfId="59246"/>
    <cellStyle name="Total 2 3 2 2 3 5 2" xfId="61550"/>
    <cellStyle name="Total 2 3 2 2 3 6" xfId="60398"/>
    <cellStyle name="Total 2 3 2 2 4" xfId="58185"/>
    <cellStyle name="Total 2 3 2 2 4 2" xfId="58473"/>
    <cellStyle name="Total 2 3 2 2 4 2 2" xfId="59049"/>
    <cellStyle name="Total 2 3 2 2 4 2 2 2" xfId="60201"/>
    <cellStyle name="Total 2 3 2 2 4 2 2 2 2" xfId="62505"/>
    <cellStyle name="Total 2 3 2 2 4 2 2 3" xfId="61353"/>
    <cellStyle name="Total 2 3 2 2 4 2 3" xfId="59625"/>
    <cellStyle name="Total 2 3 2 2 4 2 3 2" xfId="61929"/>
    <cellStyle name="Total 2 3 2 2 4 2 4" xfId="60777"/>
    <cellStyle name="Total 2 3 2 2 4 3" xfId="58761"/>
    <cellStyle name="Total 2 3 2 2 4 3 2" xfId="59913"/>
    <cellStyle name="Total 2 3 2 2 4 3 2 2" xfId="62217"/>
    <cellStyle name="Total 2 3 2 2 4 3 3" xfId="61065"/>
    <cellStyle name="Total 2 3 2 2 4 4" xfId="59337"/>
    <cellStyle name="Total 2 3 2 2 4 4 2" xfId="61641"/>
    <cellStyle name="Total 2 3 2 2 4 5" xfId="60489"/>
    <cellStyle name="Total 2 3 2 2 5" xfId="58329"/>
    <cellStyle name="Total 2 3 2 2 5 2" xfId="58905"/>
    <cellStyle name="Total 2 3 2 2 5 2 2" xfId="60057"/>
    <cellStyle name="Total 2 3 2 2 5 2 2 2" xfId="62361"/>
    <cellStyle name="Total 2 3 2 2 5 2 3" xfId="61209"/>
    <cellStyle name="Total 2 3 2 2 5 3" xfId="59481"/>
    <cellStyle name="Total 2 3 2 2 5 3 2" xfId="61785"/>
    <cellStyle name="Total 2 3 2 2 5 4" xfId="60633"/>
    <cellStyle name="Total 2 3 2 2 6" xfId="58617"/>
    <cellStyle name="Total 2 3 2 2 6 2" xfId="59769"/>
    <cellStyle name="Total 2 3 2 2 6 2 2" xfId="62073"/>
    <cellStyle name="Total 2 3 2 2 6 3" xfId="60921"/>
    <cellStyle name="Total 2 3 2 2 7" xfId="59193"/>
    <cellStyle name="Total 2 3 2 2 7 2" xfId="61497"/>
    <cellStyle name="Total 2 3 2 2 8" xfId="60345"/>
    <cellStyle name="Total 2 3 2 3" xfId="58053"/>
    <cellStyle name="Total 2 3 2 3 2" xfId="58111"/>
    <cellStyle name="Total 2 3 2 3 2 2" xfId="58256"/>
    <cellStyle name="Total 2 3 2 3 2 2 2" xfId="58544"/>
    <cellStyle name="Total 2 3 2 3 2 2 2 2" xfId="59120"/>
    <cellStyle name="Total 2 3 2 3 2 2 2 2 2" xfId="60272"/>
    <cellStyle name="Total 2 3 2 3 2 2 2 2 2 2" xfId="62576"/>
    <cellStyle name="Total 2 3 2 3 2 2 2 2 3" xfId="61424"/>
    <cellStyle name="Total 2 3 2 3 2 2 2 3" xfId="59696"/>
    <cellStyle name="Total 2 3 2 3 2 2 2 3 2" xfId="62000"/>
    <cellStyle name="Total 2 3 2 3 2 2 2 4" xfId="60848"/>
    <cellStyle name="Total 2 3 2 3 2 2 3" xfId="58832"/>
    <cellStyle name="Total 2 3 2 3 2 2 3 2" xfId="59984"/>
    <cellStyle name="Total 2 3 2 3 2 2 3 2 2" xfId="62288"/>
    <cellStyle name="Total 2 3 2 3 2 2 3 3" xfId="61136"/>
    <cellStyle name="Total 2 3 2 3 2 2 4" xfId="59408"/>
    <cellStyle name="Total 2 3 2 3 2 2 4 2" xfId="61712"/>
    <cellStyle name="Total 2 3 2 3 2 2 5" xfId="60560"/>
    <cellStyle name="Total 2 3 2 3 2 3" xfId="58400"/>
    <cellStyle name="Total 2 3 2 3 2 3 2" xfId="58976"/>
    <cellStyle name="Total 2 3 2 3 2 3 2 2" xfId="60128"/>
    <cellStyle name="Total 2 3 2 3 2 3 2 2 2" xfId="62432"/>
    <cellStyle name="Total 2 3 2 3 2 3 2 3" xfId="61280"/>
    <cellStyle name="Total 2 3 2 3 2 3 3" xfId="59552"/>
    <cellStyle name="Total 2 3 2 3 2 3 3 2" xfId="61856"/>
    <cellStyle name="Total 2 3 2 3 2 3 4" xfId="60704"/>
    <cellStyle name="Total 2 3 2 3 2 4" xfId="58688"/>
    <cellStyle name="Total 2 3 2 3 2 4 2" xfId="59840"/>
    <cellStyle name="Total 2 3 2 3 2 4 2 2" xfId="62144"/>
    <cellStyle name="Total 2 3 2 3 2 4 3" xfId="60992"/>
    <cellStyle name="Total 2 3 2 3 2 5" xfId="59264"/>
    <cellStyle name="Total 2 3 2 3 2 5 2" xfId="61568"/>
    <cellStyle name="Total 2 3 2 3 2 6" xfId="60416"/>
    <cellStyle name="Total 2 3 2 3 3" xfId="58203"/>
    <cellStyle name="Total 2 3 2 3 3 2" xfId="58491"/>
    <cellStyle name="Total 2 3 2 3 3 2 2" xfId="59067"/>
    <cellStyle name="Total 2 3 2 3 3 2 2 2" xfId="60219"/>
    <cellStyle name="Total 2 3 2 3 3 2 2 2 2" xfId="62523"/>
    <cellStyle name="Total 2 3 2 3 3 2 2 3" xfId="61371"/>
    <cellStyle name="Total 2 3 2 3 3 2 3" xfId="59643"/>
    <cellStyle name="Total 2 3 2 3 3 2 3 2" xfId="61947"/>
    <cellStyle name="Total 2 3 2 3 3 2 4" xfId="60795"/>
    <cellStyle name="Total 2 3 2 3 3 3" xfId="58779"/>
    <cellStyle name="Total 2 3 2 3 3 3 2" xfId="59931"/>
    <cellStyle name="Total 2 3 2 3 3 3 2 2" xfId="62235"/>
    <cellStyle name="Total 2 3 2 3 3 3 3" xfId="61083"/>
    <cellStyle name="Total 2 3 2 3 3 4" xfId="59355"/>
    <cellStyle name="Total 2 3 2 3 3 4 2" xfId="61659"/>
    <cellStyle name="Total 2 3 2 3 3 5" xfId="60507"/>
    <cellStyle name="Total 2 3 2 3 4" xfId="58347"/>
    <cellStyle name="Total 2 3 2 3 4 2" xfId="58923"/>
    <cellStyle name="Total 2 3 2 3 4 2 2" xfId="60075"/>
    <cellStyle name="Total 2 3 2 3 4 2 2 2" xfId="62379"/>
    <cellStyle name="Total 2 3 2 3 4 2 3" xfId="61227"/>
    <cellStyle name="Total 2 3 2 3 4 3" xfId="59499"/>
    <cellStyle name="Total 2 3 2 3 4 3 2" xfId="61803"/>
    <cellStyle name="Total 2 3 2 3 4 4" xfId="60651"/>
    <cellStyle name="Total 2 3 2 3 5" xfId="58635"/>
    <cellStyle name="Total 2 3 2 3 5 2" xfId="59787"/>
    <cellStyle name="Total 2 3 2 3 5 2 2" xfId="62091"/>
    <cellStyle name="Total 2 3 2 3 5 3" xfId="60939"/>
    <cellStyle name="Total 2 3 2 3 6" xfId="59211"/>
    <cellStyle name="Total 2 3 2 3 6 2" xfId="61515"/>
    <cellStyle name="Total 2 3 2 3 7" xfId="60363"/>
    <cellStyle name="Total 2 3 2 4" xfId="58087"/>
    <cellStyle name="Total 2 3 2 4 2" xfId="58232"/>
    <cellStyle name="Total 2 3 2 4 2 2" xfId="58520"/>
    <cellStyle name="Total 2 3 2 4 2 2 2" xfId="59096"/>
    <cellStyle name="Total 2 3 2 4 2 2 2 2" xfId="60248"/>
    <cellStyle name="Total 2 3 2 4 2 2 2 2 2" xfId="62552"/>
    <cellStyle name="Total 2 3 2 4 2 2 2 3" xfId="61400"/>
    <cellStyle name="Total 2 3 2 4 2 2 3" xfId="59672"/>
    <cellStyle name="Total 2 3 2 4 2 2 3 2" xfId="61976"/>
    <cellStyle name="Total 2 3 2 4 2 2 4" xfId="60824"/>
    <cellStyle name="Total 2 3 2 4 2 3" xfId="58808"/>
    <cellStyle name="Total 2 3 2 4 2 3 2" xfId="59960"/>
    <cellStyle name="Total 2 3 2 4 2 3 2 2" xfId="62264"/>
    <cellStyle name="Total 2 3 2 4 2 3 3" xfId="61112"/>
    <cellStyle name="Total 2 3 2 4 2 4" xfId="59384"/>
    <cellStyle name="Total 2 3 2 4 2 4 2" xfId="61688"/>
    <cellStyle name="Total 2 3 2 4 2 5" xfId="60536"/>
    <cellStyle name="Total 2 3 2 4 3" xfId="58376"/>
    <cellStyle name="Total 2 3 2 4 3 2" xfId="58952"/>
    <cellStyle name="Total 2 3 2 4 3 2 2" xfId="60104"/>
    <cellStyle name="Total 2 3 2 4 3 2 2 2" xfId="62408"/>
    <cellStyle name="Total 2 3 2 4 3 2 3" xfId="61256"/>
    <cellStyle name="Total 2 3 2 4 3 3" xfId="59528"/>
    <cellStyle name="Total 2 3 2 4 3 3 2" xfId="61832"/>
    <cellStyle name="Total 2 3 2 4 3 4" xfId="60680"/>
    <cellStyle name="Total 2 3 2 4 4" xfId="58664"/>
    <cellStyle name="Total 2 3 2 4 4 2" xfId="59816"/>
    <cellStyle name="Total 2 3 2 4 4 2 2" xfId="62120"/>
    <cellStyle name="Total 2 3 2 4 4 3" xfId="60968"/>
    <cellStyle name="Total 2 3 2 4 5" xfId="59240"/>
    <cellStyle name="Total 2 3 2 4 5 2" xfId="61544"/>
    <cellStyle name="Total 2 3 2 4 6" xfId="60392"/>
    <cellStyle name="Total 2 3 2 5" xfId="58167"/>
    <cellStyle name="Total 2 3 2 5 2" xfId="58455"/>
    <cellStyle name="Total 2 3 2 5 2 2" xfId="59031"/>
    <cellStyle name="Total 2 3 2 5 2 2 2" xfId="60183"/>
    <cellStyle name="Total 2 3 2 5 2 2 2 2" xfId="62487"/>
    <cellStyle name="Total 2 3 2 5 2 2 3" xfId="61335"/>
    <cellStyle name="Total 2 3 2 5 2 3" xfId="59607"/>
    <cellStyle name="Total 2 3 2 5 2 3 2" xfId="61911"/>
    <cellStyle name="Total 2 3 2 5 2 4" xfId="60759"/>
    <cellStyle name="Total 2 3 2 5 3" xfId="58743"/>
    <cellStyle name="Total 2 3 2 5 3 2" xfId="59895"/>
    <cellStyle name="Total 2 3 2 5 3 2 2" xfId="62199"/>
    <cellStyle name="Total 2 3 2 5 3 3" xfId="61047"/>
    <cellStyle name="Total 2 3 2 5 4" xfId="59319"/>
    <cellStyle name="Total 2 3 2 5 4 2" xfId="61623"/>
    <cellStyle name="Total 2 3 2 5 5" xfId="60471"/>
    <cellStyle name="Total 2 3 2 6" xfId="58311"/>
    <cellStyle name="Total 2 3 2 6 2" xfId="58887"/>
    <cellStyle name="Total 2 3 2 6 2 2" xfId="60039"/>
    <cellStyle name="Total 2 3 2 6 2 2 2" xfId="62343"/>
    <cellStyle name="Total 2 3 2 6 2 3" xfId="61191"/>
    <cellStyle name="Total 2 3 2 6 3" xfId="59463"/>
    <cellStyle name="Total 2 3 2 6 3 2" xfId="61767"/>
    <cellStyle name="Total 2 3 2 6 4" xfId="60615"/>
    <cellStyle name="Total 2 3 2 7" xfId="58599"/>
    <cellStyle name="Total 2 3 2 7 2" xfId="59751"/>
    <cellStyle name="Total 2 3 2 7 2 2" xfId="62055"/>
    <cellStyle name="Total 2 3 2 7 3" xfId="60903"/>
    <cellStyle name="Total 2 3 2 8" xfId="59175"/>
    <cellStyle name="Total 2 3 2 8 2" xfId="61479"/>
    <cellStyle name="Total 2 3 2 9" xfId="60327"/>
    <cellStyle name="Total 2 3 3" xfId="58016"/>
    <cellStyle name="Total 2 3 3 2" xfId="58065"/>
    <cellStyle name="Total 2 3 3 2 2" xfId="58108"/>
    <cellStyle name="Total 2 3 3 2 2 2" xfId="58253"/>
    <cellStyle name="Total 2 3 3 2 2 2 2" xfId="58541"/>
    <cellStyle name="Total 2 3 3 2 2 2 2 2" xfId="59117"/>
    <cellStyle name="Total 2 3 3 2 2 2 2 2 2" xfId="60269"/>
    <cellStyle name="Total 2 3 3 2 2 2 2 2 2 2" xfId="62573"/>
    <cellStyle name="Total 2 3 3 2 2 2 2 2 3" xfId="61421"/>
    <cellStyle name="Total 2 3 3 2 2 2 2 3" xfId="59693"/>
    <cellStyle name="Total 2 3 3 2 2 2 2 3 2" xfId="61997"/>
    <cellStyle name="Total 2 3 3 2 2 2 2 4" xfId="60845"/>
    <cellStyle name="Total 2 3 3 2 2 2 3" xfId="58829"/>
    <cellStyle name="Total 2 3 3 2 2 2 3 2" xfId="59981"/>
    <cellStyle name="Total 2 3 3 2 2 2 3 2 2" xfId="62285"/>
    <cellStyle name="Total 2 3 3 2 2 2 3 3" xfId="61133"/>
    <cellStyle name="Total 2 3 3 2 2 2 4" xfId="59405"/>
    <cellStyle name="Total 2 3 3 2 2 2 4 2" xfId="61709"/>
    <cellStyle name="Total 2 3 3 2 2 2 5" xfId="60557"/>
    <cellStyle name="Total 2 3 3 2 2 3" xfId="58397"/>
    <cellStyle name="Total 2 3 3 2 2 3 2" xfId="58973"/>
    <cellStyle name="Total 2 3 3 2 2 3 2 2" xfId="60125"/>
    <cellStyle name="Total 2 3 3 2 2 3 2 2 2" xfId="62429"/>
    <cellStyle name="Total 2 3 3 2 2 3 2 3" xfId="61277"/>
    <cellStyle name="Total 2 3 3 2 2 3 3" xfId="59549"/>
    <cellStyle name="Total 2 3 3 2 2 3 3 2" xfId="61853"/>
    <cellStyle name="Total 2 3 3 2 2 3 4" xfId="60701"/>
    <cellStyle name="Total 2 3 3 2 2 4" xfId="58685"/>
    <cellStyle name="Total 2 3 3 2 2 4 2" xfId="59837"/>
    <cellStyle name="Total 2 3 3 2 2 4 2 2" xfId="62141"/>
    <cellStyle name="Total 2 3 3 2 2 4 3" xfId="60989"/>
    <cellStyle name="Total 2 3 3 2 2 5" xfId="59261"/>
    <cellStyle name="Total 2 3 3 2 2 5 2" xfId="61565"/>
    <cellStyle name="Total 2 3 3 2 2 6" xfId="60413"/>
    <cellStyle name="Total 2 3 3 2 3" xfId="58213"/>
    <cellStyle name="Total 2 3 3 2 3 2" xfId="58501"/>
    <cellStyle name="Total 2 3 3 2 3 2 2" xfId="59077"/>
    <cellStyle name="Total 2 3 3 2 3 2 2 2" xfId="60229"/>
    <cellStyle name="Total 2 3 3 2 3 2 2 2 2" xfId="62533"/>
    <cellStyle name="Total 2 3 3 2 3 2 2 3" xfId="61381"/>
    <cellStyle name="Total 2 3 3 2 3 2 3" xfId="59653"/>
    <cellStyle name="Total 2 3 3 2 3 2 3 2" xfId="61957"/>
    <cellStyle name="Total 2 3 3 2 3 2 4" xfId="60805"/>
    <cellStyle name="Total 2 3 3 2 3 3" xfId="58789"/>
    <cellStyle name="Total 2 3 3 2 3 3 2" xfId="59941"/>
    <cellStyle name="Total 2 3 3 2 3 3 2 2" xfId="62245"/>
    <cellStyle name="Total 2 3 3 2 3 3 3" xfId="61093"/>
    <cellStyle name="Total 2 3 3 2 3 4" xfId="59365"/>
    <cellStyle name="Total 2 3 3 2 3 4 2" xfId="61669"/>
    <cellStyle name="Total 2 3 3 2 3 5" xfId="60517"/>
    <cellStyle name="Total 2 3 3 2 4" xfId="58357"/>
    <cellStyle name="Total 2 3 3 2 4 2" xfId="58933"/>
    <cellStyle name="Total 2 3 3 2 4 2 2" xfId="60085"/>
    <cellStyle name="Total 2 3 3 2 4 2 2 2" xfId="62389"/>
    <cellStyle name="Total 2 3 3 2 4 2 3" xfId="61237"/>
    <cellStyle name="Total 2 3 3 2 4 3" xfId="59509"/>
    <cellStyle name="Total 2 3 3 2 4 3 2" xfId="61813"/>
    <cellStyle name="Total 2 3 3 2 4 4" xfId="60661"/>
    <cellStyle name="Total 2 3 3 2 5" xfId="58645"/>
    <cellStyle name="Total 2 3 3 2 5 2" xfId="59797"/>
    <cellStyle name="Total 2 3 3 2 5 2 2" xfId="62101"/>
    <cellStyle name="Total 2 3 3 2 5 3" xfId="60949"/>
    <cellStyle name="Total 2 3 3 2 6" xfId="59221"/>
    <cellStyle name="Total 2 3 3 2 6 2" xfId="61525"/>
    <cellStyle name="Total 2 3 3 2 7" xfId="60373"/>
    <cellStyle name="Total 2 3 3 3" xfId="58092"/>
    <cellStyle name="Total 2 3 3 3 2" xfId="58237"/>
    <cellStyle name="Total 2 3 3 3 2 2" xfId="58525"/>
    <cellStyle name="Total 2 3 3 3 2 2 2" xfId="59101"/>
    <cellStyle name="Total 2 3 3 3 2 2 2 2" xfId="60253"/>
    <cellStyle name="Total 2 3 3 3 2 2 2 2 2" xfId="62557"/>
    <cellStyle name="Total 2 3 3 3 2 2 2 3" xfId="61405"/>
    <cellStyle name="Total 2 3 3 3 2 2 3" xfId="59677"/>
    <cellStyle name="Total 2 3 3 3 2 2 3 2" xfId="61981"/>
    <cellStyle name="Total 2 3 3 3 2 2 4" xfId="60829"/>
    <cellStyle name="Total 2 3 3 3 2 3" xfId="58813"/>
    <cellStyle name="Total 2 3 3 3 2 3 2" xfId="59965"/>
    <cellStyle name="Total 2 3 3 3 2 3 2 2" xfId="62269"/>
    <cellStyle name="Total 2 3 3 3 2 3 3" xfId="61117"/>
    <cellStyle name="Total 2 3 3 3 2 4" xfId="59389"/>
    <cellStyle name="Total 2 3 3 3 2 4 2" xfId="61693"/>
    <cellStyle name="Total 2 3 3 3 2 5" xfId="60541"/>
    <cellStyle name="Total 2 3 3 3 3" xfId="58381"/>
    <cellStyle name="Total 2 3 3 3 3 2" xfId="58957"/>
    <cellStyle name="Total 2 3 3 3 3 2 2" xfId="60109"/>
    <cellStyle name="Total 2 3 3 3 3 2 2 2" xfId="62413"/>
    <cellStyle name="Total 2 3 3 3 3 2 3" xfId="61261"/>
    <cellStyle name="Total 2 3 3 3 3 3" xfId="59533"/>
    <cellStyle name="Total 2 3 3 3 3 3 2" xfId="61837"/>
    <cellStyle name="Total 2 3 3 3 3 4" xfId="60685"/>
    <cellStyle name="Total 2 3 3 3 4" xfId="58669"/>
    <cellStyle name="Total 2 3 3 3 4 2" xfId="59821"/>
    <cellStyle name="Total 2 3 3 3 4 2 2" xfId="62125"/>
    <cellStyle name="Total 2 3 3 3 4 3" xfId="60973"/>
    <cellStyle name="Total 2 3 3 3 5" xfId="59245"/>
    <cellStyle name="Total 2 3 3 3 5 2" xfId="61549"/>
    <cellStyle name="Total 2 3 3 3 6" xfId="60397"/>
    <cellStyle name="Total 2 3 3 4" xfId="58177"/>
    <cellStyle name="Total 2 3 3 4 2" xfId="58465"/>
    <cellStyle name="Total 2 3 3 4 2 2" xfId="59041"/>
    <cellStyle name="Total 2 3 3 4 2 2 2" xfId="60193"/>
    <cellStyle name="Total 2 3 3 4 2 2 2 2" xfId="62497"/>
    <cellStyle name="Total 2 3 3 4 2 2 3" xfId="61345"/>
    <cellStyle name="Total 2 3 3 4 2 3" xfId="59617"/>
    <cellStyle name="Total 2 3 3 4 2 3 2" xfId="61921"/>
    <cellStyle name="Total 2 3 3 4 2 4" xfId="60769"/>
    <cellStyle name="Total 2 3 3 4 3" xfId="58753"/>
    <cellStyle name="Total 2 3 3 4 3 2" xfId="59905"/>
    <cellStyle name="Total 2 3 3 4 3 2 2" xfId="62209"/>
    <cellStyle name="Total 2 3 3 4 3 3" xfId="61057"/>
    <cellStyle name="Total 2 3 3 4 4" xfId="59329"/>
    <cellStyle name="Total 2 3 3 4 4 2" xfId="61633"/>
    <cellStyle name="Total 2 3 3 4 5" xfId="60481"/>
    <cellStyle name="Total 2 3 3 5" xfId="58321"/>
    <cellStyle name="Total 2 3 3 5 2" xfId="58897"/>
    <cellStyle name="Total 2 3 3 5 2 2" xfId="60049"/>
    <cellStyle name="Total 2 3 3 5 2 2 2" xfId="62353"/>
    <cellStyle name="Total 2 3 3 5 2 3" xfId="61201"/>
    <cellStyle name="Total 2 3 3 5 3" xfId="59473"/>
    <cellStyle name="Total 2 3 3 5 3 2" xfId="61777"/>
    <cellStyle name="Total 2 3 3 5 4" xfId="60625"/>
    <cellStyle name="Total 2 3 3 6" xfId="58609"/>
    <cellStyle name="Total 2 3 3 6 2" xfId="59761"/>
    <cellStyle name="Total 2 3 3 6 2 2" xfId="62065"/>
    <cellStyle name="Total 2 3 3 6 3" xfId="60913"/>
    <cellStyle name="Total 2 3 3 7" xfId="59185"/>
    <cellStyle name="Total 2 3 3 7 2" xfId="61489"/>
    <cellStyle name="Total 2 3 3 8" xfId="60337"/>
    <cellStyle name="Total 2 3 4" xfId="58041"/>
    <cellStyle name="Total 2 3 4 2" xfId="58121"/>
    <cellStyle name="Total 2 3 4 2 2" xfId="58266"/>
    <cellStyle name="Total 2 3 4 2 2 2" xfId="58554"/>
    <cellStyle name="Total 2 3 4 2 2 2 2" xfId="59130"/>
    <cellStyle name="Total 2 3 4 2 2 2 2 2" xfId="60282"/>
    <cellStyle name="Total 2 3 4 2 2 2 2 2 2" xfId="62586"/>
    <cellStyle name="Total 2 3 4 2 2 2 2 3" xfId="61434"/>
    <cellStyle name="Total 2 3 4 2 2 2 3" xfId="59706"/>
    <cellStyle name="Total 2 3 4 2 2 2 3 2" xfId="62010"/>
    <cellStyle name="Total 2 3 4 2 2 2 4" xfId="60858"/>
    <cellStyle name="Total 2 3 4 2 2 3" xfId="58842"/>
    <cellStyle name="Total 2 3 4 2 2 3 2" xfId="59994"/>
    <cellStyle name="Total 2 3 4 2 2 3 2 2" xfId="62298"/>
    <cellStyle name="Total 2 3 4 2 2 3 3" xfId="61146"/>
    <cellStyle name="Total 2 3 4 2 2 4" xfId="59418"/>
    <cellStyle name="Total 2 3 4 2 2 4 2" xfId="61722"/>
    <cellStyle name="Total 2 3 4 2 2 5" xfId="60570"/>
    <cellStyle name="Total 2 3 4 2 3" xfId="58410"/>
    <cellStyle name="Total 2 3 4 2 3 2" xfId="58986"/>
    <cellStyle name="Total 2 3 4 2 3 2 2" xfId="60138"/>
    <cellStyle name="Total 2 3 4 2 3 2 2 2" xfId="62442"/>
    <cellStyle name="Total 2 3 4 2 3 2 3" xfId="61290"/>
    <cellStyle name="Total 2 3 4 2 3 3" xfId="59562"/>
    <cellStyle name="Total 2 3 4 2 3 3 2" xfId="61866"/>
    <cellStyle name="Total 2 3 4 2 3 4" xfId="60714"/>
    <cellStyle name="Total 2 3 4 2 4" xfId="58698"/>
    <cellStyle name="Total 2 3 4 2 4 2" xfId="59850"/>
    <cellStyle name="Total 2 3 4 2 4 2 2" xfId="62154"/>
    <cellStyle name="Total 2 3 4 2 4 3" xfId="61002"/>
    <cellStyle name="Total 2 3 4 2 5" xfId="59274"/>
    <cellStyle name="Total 2 3 4 2 5 2" xfId="61578"/>
    <cellStyle name="Total 2 3 4 2 6" xfId="60426"/>
    <cellStyle name="Total 2 3 4 3" xfId="58195"/>
    <cellStyle name="Total 2 3 4 3 2" xfId="58483"/>
    <cellStyle name="Total 2 3 4 3 2 2" xfId="59059"/>
    <cellStyle name="Total 2 3 4 3 2 2 2" xfId="60211"/>
    <cellStyle name="Total 2 3 4 3 2 2 2 2" xfId="62515"/>
    <cellStyle name="Total 2 3 4 3 2 2 3" xfId="61363"/>
    <cellStyle name="Total 2 3 4 3 2 3" xfId="59635"/>
    <cellStyle name="Total 2 3 4 3 2 3 2" xfId="61939"/>
    <cellStyle name="Total 2 3 4 3 2 4" xfId="60787"/>
    <cellStyle name="Total 2 3 4 3 3" xfId="58771"/>
    <cellStyle name="Total 2 3 4 3 3 2" xfId="59923"/>
    <cellStyle name="Total 2 3 4 3 3 2 2" xfId="62227"/>
    <cellStyle name="Total 2 3 4 3 3 3" xfId="61075"/>
    <cellStyle name="Total 2 3 4 3 4" xfId="59347"/>
    <cellStyle name="Total 2 3 4 3 4 2" xfId="61651"/>
    <cellStyle name="Total 2 3 4 3 5" xfId="60499"/>
    <cellStyle name="Total 2 3 4 4" xfId="58339"/>
    <cellStyle name="Total 2 3 4 4 2" xfId="58915"/>
    <cellStyle name="Total 2 3 4 4 2 2" xfId="60067"/>
    <cellStyle name="Total 2 3 4 4 2 2 2" xfId="62371"/>
    <cellStyle name="Total 2 3 4 4 2 3" xfId="61219"/>
    <cellStyle name="Total 2 3 4 4 3" xfId="59491"/>
    <cellStyle name="Total 2 3 4 4 3 2" xfId="61795"/>
    <cellStyle name="Total 2 3 4 4 4" xfId="60643"/>
    <cellStyle name="Total 2 3 4 5" xfId="58627"/>
    <cellStyle name="Total 2 3 4 5 2" xfId="59779"/>
    <cellStyle name="Total 2 3 4 5 2 2" xfId="62083"/>
    <cellStyle name="Total 2 3 4 5 3" xfId="60931"/>
    <cellStyle name="Total 2 3 4 6" xfId="59203"/>
    <cellStyle name="Total 2 3 4 6 2" xfId="61507"/>
    <cellStyle name="Total 2 3 4 7" xfId="60355"/>
    <cellStyle name="Total 2 3 5" xfId="58134"/>
    <cellStyle name="Total 2 3 5 2" xfId="58279"/>
    <cellStyle name="Total 2 3 5 2 2" xfId="58567"/>
    <cellStyle name="Total 2 3 5 2 2 2" xfId="59143"/>
    <cellStyle name="Total 2 3 5 2 2 2 2" xfId="60295"/>
    <cellStyle name="Total 2 3 5 2 2 2 2 2" xfId="62599"/>
    <cellStyle name="Total 2 3 5 2 2 2 3" xfId="61447"/>
    <cellStyle name="Total 2 3 5 2 2 3" xfId="59719"/>
    <cellStyle name="Total 2 3 5 2 2 3 2" xfId="62023"/>
    <cellStyle name="Total 2 3 5 2 2 4" xfId="60871"/>
    <cellStyle name="Total 2 3 5 2 3" xfId="58855"/>
    <cellStyle name="Total 2 3 5 2 3 2" xfId="60007"/>
    <cellStyle name="Total 2 3 5 2 3 2 2" xfId="62311"/>
    <cellStyle name="Total 2 3 5 2 3 3" xfId="61159"/>
    <cellStyle name="Total 2 3 5 2 4" xfId="59431"/>
    <cellStyle name="Total 2 3 5 2 4 2" xfId="61735"/>
    <cellStyle name="Total 2 3 5 2 5" xfId="60583"/>
    <cellStyle name="Total 2 3 5 3" xfId="58423"/>
    <cellStyle name="Total 2 3 5 3 2" xfId="58999"/>
    <cellStyle name="Total 2 3 5 3 2 2" xfId="60151"/>
    <cellStyle name="Total 2 3 5 3 2 2 2" xfId="62455"/>
    <cellStyle name="Total 2 3 5 3 2 3" xfId="61303"/>
    <cellStyle name="Total 2 3 5 3 3" xfId="59575"/>
    <cellStyle name="Total 2 3 5 3 3 2" xfId="61879"/>
    <cellStyle name="Total 2 3 5 3 4" xfId="60727"/>
    <cellStyle name="Total 2 3 5 4" xfId="58711"/>
    <cellStyle name="Total 2 3 5 4 2" xfId="59863"/>
    <cellStyle name="Total 2 3 5 4 2 2" xfId="62167"/>
    <cellStyle name="Total 2 3 5 4 3" xfId="61015"/>
    <cellStyle name="Total 2 3 5 5" xfId="59287"/>
    <cellStyle name="Total 2 3 5 5 2" xfId="61591"/>
    <cellStyle name="Total 2 3 5 6" xfId="60439"/>
    <cellStyle name="Total 2 3 6" xfId="58159"/>
    <cellStyle name="Total 2 3 6 2" xfId="58447"/>
    <cellStyle name="Total 2 3 6 2 2" xfId="59023"/>
    <cellStyle name="Total 2 3 6 2 2 2" xfId="60175"/>
    <cellStyle name="Total 2 3 6 2 2 2 2" xfId="62479"/>
    <cellStyle name="Total 2 3 6 2 2 3" xfId="61327"/>
    <cellStyle name="Total 2 3 6 2 3" xfId="59599"/>
    <cellStyle name="Total 2 3 6 2 3 2" xfId="61903"/>
    <cellStyle name="Total 2 3 6 2 4" xfId="60751"/>
    <cellStyle name="Total 2 3 6 3" xfId="58735"/>
    <cellStyle name="Total 2 3 6 3 2" xfId="59887"/>
    <cellStyle name="Total 2 3 6 3 2 2" xfId="62191"/>
    <cellStyle name="Total 2 3 6 3 3" xfId="61039"/>
    <cellStyle name="Total 2 3 6 4" xfId="59311"/>
    <cellStyle name="Total 2 3 6 4 2" xfId="61615"/>
    <cellStyle name="Total 2 3 6 5" xfId="60463"/>
    <cellStyle name="Total 2 3 7" xfId="58303"/>
    <cellStyle name="Total 2 3 7 2" xfId="58879"/>
    <cellStyle name="Total 2 3 7 2 2" xfId="60031"/>
    <cellStyle name="Total 2 3 7 2 2 2" xfId="62335"/>
    <cellStyle name="Total 2 3 7 2 3" xfId="61183"/>
    <cellStyle name="Total 2 3 7 3" xfId="59455"/>
    <cellStyle name="Total 2 3 7 3 2" xfId="61759"/>
    <cellStyle name="Total 2 3 7 4" xfId="60607"/>
    <cellStyle name="Total 2 3 8" xfId="58591"/>
    <cellStyle name="Total 2 3 8 2" xfId="59743"/>
    <cellStyle name="Total 2 3 8 2 2" xfId="62047"/>
    <cellStyle name="Total 2 3 8 3" xfId="60895"/>
    <cellStyle name="Total 2 3 9" xfId="59167"/>
    <cellStyle name="Total 2 3 9 2" xfId="61471"/>
    <cellStyle name="Total 2 4" xfId="57999"/>
    <cellStyle name="Total 2 4 2" xfId="58020"/>
    <cellStyle name="Total 2 4 2 2" xfId="58069"/>
    <cellStyle name="Total 2 4 2 2 2" xfId="58139"/>
    <cellStyle name="Total 2 4 2 2 2 2" xfId="58284"/>
    <cellStyle name="Total 2 4 2 2 2 2 2" xfId="58572"/>
    <cellStyle name="Total 2 4 2 2 2 2 2 2" xfId="59148"/>
    <cellStyle name="Total 2 4 2 2 2 2 2 2 2" xfId="60300"/>
    <cellStyle name="Total 2 4 2 2 2 2 2 2 2 2" xfId="62604"/>
    <cellStyle name="Total 2 4 2 2 2 2 2 2 3" xfId="61452"/>
    <cellStyle name="Total 2 4 2 2 2 2 2 3" xfId="59724"/>
    <cellStyle name="Total 2 4 2 2 2 2 2 3 2" xfId="62028"/>
    <cellStyle name="Total 2 4 2 2 2 2 2 4" xfId="60876"/>
    <cellStyle name="Total 2 4 2 2 2 2 3" xfId="58860"/>
    <cellStyle name="Total 2 4 2 2 2 2 3 2" xfId="60012"/>
    <cellStyle name="Total 2 4 2 2 2 2 3 2 2" xfId="62316"/>
    <cellStyle name="Total 2 4 2 2 2 2 3 3" xfId="61164"/>
    <cellStyle name="Total 2 4 2 2 2 2 4" xfId="59436"/>
    <cellStyle name="Total 2 4 2 2 2 2 4 2" xfId="61740"/>
    <cellStyle name="Total 2 4 2 2 2 2 5" xfId="60588"/>
    <cellStyle name="Total 2 4 2 2 2 3" xfId="58428"/>
    <cellStyle name="Total 2 4 2 2 2 3 2" xfId="59004"/>
    <cellStyle name="Total 2 4 2 2 2 3 2 2" xfId="60156"/>
    <cellStyle name="Total 2 4 2 2 2 3 2 2 2" xfId="62460"/>
    <cellStyle name="Total 2 4 2 2 2 3 2 3" xfId="61308"/>
    <cellStyle name="Total 2 4 2 2 2 3 3" xfId="59580"/>
    <cellStyle name="Total 2 4 2 2 2 3 3 2" xfId="61884"/>
    <cellStyle name="Total 2 4 2 2 2 3 4" xfId="60732"/>
    <cellStyle name="Total 2 4 2 2 2 4" xfId="58716"/>
    <cellStyle name="Total 2 4 2 2 2 4 2" xfId="59868"/>
    <cellStyle name="Total 2 4 2 2 2 4 2 2" xfId="62172"/>
    <cellStyle name="Total 2 4 2 2 2 4 3" xfId="61020"/>
    <cellStyle name="Total 2 4 2 2 2 5" xfId="59292"/>
    <cellStyle name="Total 2 4 2 2 2 5 2" xfId="61596"/>
    <cellStyle name="Total 2 4 2 2 2 6" xfId="60444"/>
    <cellStyle name="Total 2 4 2 2 3" xfId="58217"/>
    <cellStyle name="Total 2 4 2 2 3 2" xfId="58505"/>
    <cellStyle name="Total 2 4 2 2 3 2 2" xfId="59081"/>
    <cellStyle name="Total 2 4 2 2 3 2 2 2" xfId="60233"/>
    <cellStyle name="Total 2 4 2 2 3 2 2 2 2" xfId="62537"/>
    <cellStyle name="Total 2 4 2 2 3 2 2 3" xfId="61385"/>
    <cellStyle name="Total 2 4 2 2 3 2 3" xfId="59657"/>
    <cellStyle name="Total 2 4 2 2 3 2 3 2" xfId="61961"/>
    <cellStyle name="Total 2 4 2 2 3 2 4" xfId="60809"/>
    <cellStyle name="Total 2 4 2 2 3 3" xfId="58793"/>
    <cellStyle name="Total 2 4 2 2 3 3 2" xfId="59945"/>
    <cellStyle name="Total 2 4 2 2 3 3 2 2" xfId="62249"/>
    <cellStyle name="Total 2 4 2 2 3 3 3" xfId="61097"/>
    <cellStyle name="Total 2 4 2 2 3 4" xfId="59369"/>
    <cellStyle name="Total 2 4 2 2 3 4 2" xfId="61673"/>
    <cellStyle name="Total 2 4 2 2 3 5" xfId="60521"/>
    <cellStyle name="Total 2 4 2 2 4" xfId="58361"/>
    <cellStyle name="Total 2 4 2 2 4 2" xfId="58937"/>
    <cellStyle name="Total 2 4 2 2 4 2 2" xfId="60089"/>
    <cellStyle name="Total 2 4 2 2 4 2 2 2" xfId="62393"/>
    <cellStyle name="Total 2 4 2 2 4 2 3" xfId="61241"/>
    <cellStyle name="Total 2 4 2 2 4 3" xfId="59513"/>
    <cellStyle name="Total 2 4 2 2 4 3 2" xfId="61817"/>
    <cellStyle name="Total 2 4 2 2 4 4" xfId="60665"/>
    <cellStyle name="Total 2 4 2 2 5" xfId="58649"/>
    <cellStyle name="Total 2 4 2 2 5 2" xfId="59801"/>
    <cellStyle name="Total 2 4 2 2 5 2 2" xfId="62105"/>
    <cellStyle name="Total 2 4 2 2 5 3" xfId="60953"/>
    <cellStyle name="Total 2 4 2 2 6" xfId="59225"/>
    <cellStyle name="Total 2 4 2 2 6 2" xfId="61529"/>
    <cellStyle name="Total 2 4 2 2 7" xfId="60377"/>
    <cellStyle name="Total 2 4 2 3" xfId="58133"/>
    <cellStyle name="Total 2 4 2 3 2" xfId="58278"/>
    <cellStyle name="Total 2 4 2 3 2 2" xfId="58566"/>
    <cellStyle name="Total 2 4 2 3 2 2 2" xfId="59142"/>
    <cellStyle name="Total 2 4 2 3 2 2 2 2" xfId="60294"/>
    <cellStyle name="Total 2 4 2 3 2 2 2 2 2" xfId="62598"/>
    <cellStyle name="Total 2 4 2 3 2 2 2 3" xfId="61446"/>
    <cellStyle name="Total 2 4 2 3 2 2 3" xfId="59718"/>
    <cellStyle name="Total 2 4 2 3 2 2 3 2" xfId="62022"/>
    <cellStyle name="Total 2 4 2 3 2 2 4" xfId="60870"/>
    <cellStyle name="Total 2 4 2 3 2 3" xfId="58854"/>
    <cellStyle name="Total 2 4 2 3 2 3 2" xfId="60006"/>
    <cellStyle name="Total 2 4 2 3 2 3 2 2" xfId="62310"/>
    <cellStyle name="Total 2 4 2 3 2 3 3" xfId="61158"/>
    <cellStyle name="Total 2 4 2 3 2 4" xfId="59430"/>
    <cellStyle name="Total 2 4 2 3 2 4 2" xfId="61734"/>
    <cellStyle name="Total 2 4 2 3 2 5" xfId="60582"/>
    <cellStyle name="Total 2 4 2 3 3" xfId="58422"/>
    <cellStyle name="Total 2 4 2 3 3 2" xfId="58998"/>
    <cellStyle name="Total 2 4 2 3 3 2 2" xfId="60150"/>
    <cellStyle name="Total 2 4 2 3 3 2 2 2" xfId="62454"/>
    <cellStyle name="Total 2 4 2 3 3 2 3" xfId="61302"/>
    <cellStyle name="Total 2 4 2 3 3 3" xfId="59574"/>
    <cellStyle name="Total 2 4 2 3 3 3 2" xfId="61878"/>
    <cellStyle name="Total 2 4 2 3 3 4" xfId="60726"/>
    <cellStyle name="Total 2 4 2 3 4" xfId="58710"/>
    <cellStyle name="Total 2 4 2 3 4 2" xfId="59862"/>
    <cellStyle name="Total 2 4 2 3 4 2 2" xfId="62166"/>
    <cellStyle name="Total 2 4 2 3 4 3" xfId="61014"/>
    <cellStyle name="Total 2 4 2 3 5" xfId="59286"/>
    <cellStyle name="Total 2 4 2 3 5 2" xfId="61590"/>
    <cellStyle name="Total 2 4 2 3 6" xfId="60438"/>
    <cellStyle name="Total 2 4 2 4" xfId="58181"/>
    <cellStyle name="Total 2 4 2 4 2" xfId="58469"/>
    <cellStyle name="Total 2 4 2 4 2 2" xfId="59045"/>
    <cellStyle name="Total 2 4 2 4 2 2 2" xfId="60197"/>
    <cellStyle name="Total 2 4 2 4 2 2 2 2" xfId="62501"/>
    <cellStyle name="Total 2 4 2 4 2 2 3" xfId="61349"/>
    <cellStyle name="Total 2 4 2 4 2 3" xfId="59621"/>
    <cellStyle name="Total 2 4 2 4 2 3 2" xfId="61925"/>
    <cellStyle name="Total 2 4 2 4 2 4" xfId="60773"/>
    <cellStyle name="Total 2 4 2 4 3" xfId="58757"/>
    <cellStyle name="Total 2 4 2 4 3 2" xfId="59909"/>
    <cellStyle name="Total 2 4 2 4 3 2 2" xfId="62213"/>
    <cellStyle name="Total 2 4 2 4 3 3" xfId="61061"/>
    <cellStyle name="Total 2 4 2 4 4" xfId="59333"/>
    <cellStyle name="Total 2 4 2 4 4 2" xfId="61637"/>
    <cellStyle name="Total 2 4 2 4 5" xfId="60485"/>
    <cellStyle name="Total 2 4 2 5" xfId="58325"/>
    <cellStyle name="Total 2 4 2 5 2" xfId="58901"/>
    <cellStyle name="Total 2 4 2 5 2 2" xfId="60053"/>
    <cellStyle name="Total 2 4 2 5 2 2 2" xfId="62357"/>
    <cellStyle name="Total 2 4 2 5 2 3" xfId="61205"/>
    <cellStyle name="Total 2 4 2 5 3" xfId="59477"/>
    <cellStyle name="Total 2 4 2 5 3 2" xfId="61781"/>
    <cellStyle name="Total 2 4 2 5 4" xfId="60629"/>
    <cellStyle name="Total 2 4 2 6" xfId="58613"/>
    <cellStyle name="Total 2 4 2 6 2" xfId="59765"/>
    <cellStyle name="Total 2 4 2 6 2 2" xfId="62069"/>
    <cellStyle name="Total 2 4 2 6 3" xfId="60917"/>
    <cellStyle name="Total 2 4 2 7" xfId="59189"/>
    <cellStyle name="Total 2 4 2 7 2" xfId="61493"/>
    <cellStyle name="Total 2 4 2 8" xfId="60341"/>
    <cellStyle name="Total 2 4 3" xfId="58048"/>
    <cellStyle name="Total 2 4 3 2" xfId="58106"/>
    <cellStyle name="Total 2 4 3 2 2" xfId="58251"/>
    <cellStyle name="Total 2 4 3 2 2 2" xfId="58539"/>
    <cellStyle name="Total 2 4 3 2 2 2 2" xfId="59115"/>
    <cellStyle name="Total 2 4 3 2 2 2 2 2" xfId="60267"/>
    <cellStyle name="Total 2 4 3 2 2 2 2 2 2" xfId="62571"/>
    <cellStyle name="Total 2 4 3 2 2 2 2 3" xfId="61419"/>
    <cellStyle name="Total 2 4 3 2 2 2 3" xfId="59691"/>
    <cellStyle name="Total 2 4 3 2 2 2 3 2" xfId="61995"/>
    <cellStyle name="Total 2 4 3 2 2 2 4" xfId="60843"/>
    <cellStyle name="Total 2 4 3 2 2 3" xfId="58827"/>
    <cellStyle name="Total 2 4 3 2 2 3 2" xfId="59979"/>
    <cellStyle name="Total 2 4 3 2 2 3 2 2" xfId="62283"/>
    <cellStyle name="Total 2 4 3 2 2 3 3" xfId="61131"/>
    <cellStyle name="Total 2 4 3 2 2 4" xfId="59403"/>
    <cellStyle name="Total 2 4 3 2 2 4 2" xfId="61707"/>
    <cellStyle name="Total 2 4 3 2 2 5" xfId="60555"/>
    <cellStyle name="Total 2 4 3 2 3" xfId="58395"/>
    <cellStyle name="Total 2 4 3 2 3 2" xfId="58971"/>
    <cellStyle name="Total 2 4 3 2 3 2 2" xfId="60123"/>
    <cellStyle name="Total 2 4 3 2 3 2 2 2" xfId="62427"/>
    <cellStyle name="Total 2 4 3 2 3 2 3" xfId="61275"/>
    <cellStyle name="Total 2 4 3 2 3 3" xfId="59547"/>
    <cellStyle name="Total 2 4 3 2 3 3 2" xfId="61851"/>
    <cellStyle name="Total 2 4 3 2 3 4" xfId="60699"/>
    <cellStyle name="Total 2 4 3 2 4" xfId="58683"/>
    <cellStyle name="Total 2 4 3 2 4 2" xfId="59835"/>
    <cellStyle name="Total 2 4 3 2 4 2 2" xfId="62139"/>
    <cellStyle name="Total 2 4 3 2 4 3" xfId="60987"/>
    <cellStyle name="Total 2 4 3 2 5" xfId="59259"/>
    <cellStyle name="Total 2 4 3 2 5 2" xfId="61563"/>
    <cellStyle name="Total 2 4 3 2 6" xfId="60411"/>
    <cellStyle name="Total 2 4 3 3" xfId="58199"/>
    <cellStyle name="Total 2 4 3 3 2" xfId="58487"/>
    <cellStyle name="Total 2 4 3 3 2 2" xfId="59063"/>
    <cellStyle name="Total 2 4 3 3 2 2 2" xfId="60215"/>
    <cellStyle name="Total 2 4 3 3 2 2 2 2" xfId="62519"/>
    <cellStyle name="Total 2 4 3 3 2 2 3" xfId="61367"/>
    <cellStyle name="Total 2 4 3 3 2 3" xfId="59639"/>
    <cellStyle name="Total 2 4 3 3 2 3 2" xfId="61943"/>
    <cellStyle name="Total 2 4 3 3 2 4" xfId="60791"/>
    <cellStyle name="Total 2 4 3 3 3" xfId="58775"/>
    <cellStyle name="Total 2 4 3 3 3 2" xfId="59927"/>
    <cellStyle name="Total 2 4 3 3 3 2 2" xfId="62231"/>
    <cellStyle name="Total 2 4 3 3 3 3" xfId="61079"/>
    <cellStyle name="Total 2 4 3 3 4" xfId="59351"/>
    <cellStyle name="Total 2 4 3 3 4 2" xfId="61655"/>
    <cellStyle name="Total 2 4 3 3 5" xfId="60503"/>
    <cellStyle name="Total 2 4 3 4" xfId="58343"/>
    <cellStyle name="Total 2 4 3 4 2" xfId="58919"/>
    <cellStyle name="Total 2 4 3 4 2 2" xfId="60071"/>
    <cellStyle name="Total 2 4 3 4 2 2 2" xfId="62375"/>
    <cellStyle name="Total 2 4 3 4 2 3" xfId="61223"/>
    <cellStyle name="Total 2 4 3 4 3" xfId="59495"/>
    <cellStyle name="Total 2 4 3 4 3 2" xfId="61799"/>
    <cellStyle name="Total 2 4 3 4 4" xfId="60647"/>
    <cellStyle name="Total 2 4 3 5" xfId="58631"/>
    <cellStyle name="Total 2 4 3 5 2" xfId="59783"/>
    <cellStyle name="Total 2 4 3 5 2 2" xfId="62087"/>
    <cellStyle name="Total 2 4 3 5 3" xfId="60935"/>
    <cellStyle name="Total 2 4 3 6" xfId="59207"/>
    <cellStyle name="Total 2 4 3 6 2" xfId="61511"/>
    <cellStyle name="Total 2 4 3 7" xfId="60359"/>
    <cellStyle name="Total 2 4 4" xfId="58105"/>
    <cellStyle name="Total 2 4 4 2" xfId="58250"/>
    <cellStyle name="Total 2 4 4 2 2" xfId="58538"/>
    <cellStyle name="Total 2 4 4 2 2 2" xfId="59114"/>
    <cellStyle name="Total 2 4 4 2 2 2 2" xfId="60266"/>
    <cellStyle name="Total 2 4 4 2 2 2 2 2" xfId="62570"/>
    <cellStyle name="Total 2 4 4 2 2 2 3" xfId="61418"/>
    <cellStyle name="Total 2 4 4 2 2 3" xfId="59690"/>
    <cellStyle name="Total 2 4 4 2 2 3 2" xfId="61994"/>
    <cellStyle name="Total 2 4 4 2 2 4" xfId="60842"/>
    <cellStyle name="Total 2 4 4 2 3" xfId="58826"/>
    <cellStyle name="Total 2 4 4 2 3 2" xfId="59978"/>
    <cellStyle name="Total 2 4 4 2 3 2 2" xfId="62282"/>
    <cellStyle name="Total 2 4 4 2 3 3" xfId="61130"/>
    <cellStyle name="Total 2 4 4 2 4" xfId="59402"/>
    <cellStyle name="Total 2 4 4 2 4 2" xfId="61706"/>
    <cellStyle name="Total 2 4 4 2 5" xfId="60554"/>
    <cellStyle name="Total 2 4 4 3" xfId="58394"/>
    <cellStyle name="Total 2 4 4 3 2" xfId="58970"/>
    <cellStyle name="Total 2 4 4 3 2 2" xfId="60122"/>
    <cellStyle name="Total 2 4 4 3 2 2 2" xfId="62426"/>
    <cellStyle name="Total 2 4 4 3 2 3" xfId="61274"/>
    <cellStyle name="Total 2 4 4 3 3" xfId="59546"/>
    <cellStyle name="Total 2 4 4 3 3 2" xfId="61850"/>
    <cellStyle name="Total 2 4 4 3 4" xfId="60698"/>
    <cellStyle name="Total 2 4 4 4" xfId="58682"/>
    <cellStyle name="Total 2 4 4 4 2" xfId="59834"/>
    <cellStyle name="Total 2 4 4 4 2 2" xfId="62138"/>
    <cellStyle name="Total 2 4 4 4 3" xfId="60986"/>
    <cellStyle name="Total 2 4 4 5" xfId="59258"/>
    <cellStyle name="Total 2 4 4 5 2" xfId="61562"/>
    <cellStyle name="Total 2 4 4 6" xfId="60410"/>
    <cellStyle name="Total 2 4 5" xfId="58163"/>
    <cellStyle name="Total 2 4 5 2" xfId="58451"/>
    <cellStyle name="Total 2 4 5 2 2" xfId="59027"/>
    <cellStyle name="Total 2 4 5 2 2 2" xfId="60179"/>
    <cellStyle name="Total 2 4 5 2 2 2 2" xfId="62483"/>
    <cellStyle name="Total 2 4 5 2 2 3" xfId="61331"/>
    <cellStyle name="Total 2 4 5 2 3" xfId="59603"/>
    <cellStyle name="Total 2 4 5 2 3 2" xfId="61907"/>
    <cellStyle name="Total 2 4 5 2 4" xfId="60755"/>
    <cellStyle name="Total 2 4 5 3" xfId="58739"/>
    <cellStyle name="Total 2 4 5 3 2" xfId="59891"/>
    <cellStyle name="Total 2 4 5 3 2 2" xfId="62195"/>
    <cellStyle name="Total 2 4 5 3 3" xfId="61043"/>
    <cellStyle name="Total 2 4 5 4" xfId="59315"/>
    <cellStyle name="Total 2 4 5 4 2" xfId="61619"/>
    <cellStyle name="Total 2 4 5 5" xfId="60467"/>
    <cellStyle name="Total 2 4 6" xfId="58307"/>
    <cellStyle name="Total 2 4 6 2" xfId="58883"/>
    <cellStyle name="Total 2 4 6 2 2" xfId="60035"/>
    <cellStyle name="Total 2 4 6 2 2 2" xfId="62339"/>
    <cellStyle name="Total 2 4 6 2 3" xfId="61187"/>
    <cellStyle name="Total 2 4 6 3" xfId="59459"/>
    <cellStyle name="Total 2 4 6 3 2" xfId="61763"/>
    <cellStyle name="Total 2 4 6 4" xfId="60611"/>
    <cellStyle name="Total 2 4 7" xfId="58595"/>
    <cellStyle name="Total 2 4 7 2" xfId="59747"/>
    <cellStyle name="Total 2 4 7 2 2" xfId="62051"/>
    <cellStyle name="Total 2 4 7 3" xfId="60899"/>
    <cellStyle name="Total 2 4 8" xfId="59171"/>
    <cellStyle name="Total 2 4 8 2" xfId="61475"/>
    <cellStyle name="Total 2 4 9" xfId="60323"/>
    <cellStyle name="Total 2 5" xfId="58010"/>
    <cellStyle name="Total 2 5 2" xfId="58059"/>
    <cellStyle name="Total 2 5 2 2" xfId="58091"/>
    <cellStyle name="Total 2 5 2 2 2" xfId="58236"/>
    <cellStyle name="Total 2 5 2 2 2 2" xfId="58524"/>
    <cellStyle name="Total 2 5 2 2 2 2 2" xfId="59100"/>
    <cellStyle name="Total 2 5 2 2 2 2 2 2" xfId="60252"/>
    <cellStyle name="Total 2 5 2 2 2 2 2 2 2" xfId="62556"/>
    <cellStyle name="Total 2 5 2 2 2 2 2 3" xfId="61404"/>
    <cellStyle name="Total 2 5 2 2 2 2 3" xfId="59676"/>
    <cellStyle name="Total 2 5 2 2 2 2 3 2" xfId="61980"/>
    <cellStyle name="Total 2 5 2 2 2 2 4" xfId="60828"/>
    <cellStyle name="Total 2 5 2 2 2 3" xfId="58812"/>
    <cellStyle name="Total 2 5 2 2 2 3 2" xfId="59964"/>
    <cellStyle name="Total 2 5 2 2 2 3 2 2" xfId="62268"/>
    <cellStyle name="Total 2 5 2 2 2 3 3" xfId="61116"/>
    <cellStyle name="Total 2 5 2 2 2 4" xfId="59388"/>
    <cellStyle name="Total 2 5 2 2 2 4 2" xfId="61692"/>
    <cellStyle name="Total 2 5 2 2 2 5" xfId="60540"/>
    <cellStyle name="Total 2 5 2 2 3" xfId="58380"/>
    <cellStyle name="Total 2 5 2 2 3 2" xfId="58956"/>
    <cellStyle name="Total 2 5 2 2 3 2 2" xfId="60108"/>
    <cellStyle name="Total 2 5 2 2 3 2 2 2" xfId="62412"/>
    <cellStyle name="Total 2 5 2 2 3 2 3" xfId="61260"/>
    <cellStyle name="Total 2 5 2 2 3 3" xfId="59532"/>
    <cellStyle name="Total 2 5 2 2 3 3 2" xfId="61836"/>
    <cellStyle name="Total 2 5 2 2 3 4" xfId="60684"/>
    <cellStyle name="Total 2 5 2 2 4" xfId="58668"/>
    <cellStyle name="Total 2 5 2 2 4 2" xfId="59820"/>
    <cellStyle name="Total 2 5 2 2 4 2 2" xfId="62124"/>
    <cellStyle name="Total 2 5 2 2 4 3" xfId="60972"/>
    <cellStyle name="Total 2 5 2 2 5" xfId="59244"/>
    <cellStyle name="Total 2 5 2 2 5 2" xfId="61548"/>
    <cellStyle name="Total 2 5 2 2 6" xfId="60396"/>
    <cellStyle name="Total 2 5 2 3" xfId="58207"/>
    <cellStyle name="Total 2 5 2 3 2" xfId="58495"/>
    <cellStyle name="Total 2 5 2 3 2 2" xfId="59071"/>
    <cellStyle name="Total 2 5 2 3 2 2 2" xfId="60223"/>
    <cellStyle name="Total 2 5 2 3 2 2 2 2" xfId="62527"/>
    <cellStyle name="Total 2 5 2 3 2 2 3" xfId="61375"/>
    <cellStyle name="Total 2 5 2 3 2 3" xfId="59647"/>
    <cellStyle name="Total 2 5 2 3 2 3 2" xfId="61951"/>
    <cellStyle name="Total 2 5 2 3 2 4" xfId="60799"/>
    <cellStyle name="Total 2 5 2 3 3" xfId="58783"/>
    <cellStyle name="Total 2 5 2 3 3 2" xfId="59935"/>
    <cellStyle name="Total 2 5 2 3 3 2 2" xfId="62239"/>
    <cellStyle name="Total 2 5 2 3 3 3" xfId="61087"/>
    <cellStyle name="Total 2 5 2 3 4" xfId="59359"/>
    <cellStyle name="Total 2 5 2 3 4 2" xfId="61663"/>
    <cellStyle name="Total 2 5 2 3 5" xfId="60511"/>
    <cellStyle name="Total 2 5 2 4" xfId="58351"/>
    <cellStyle name="Total 2 5 2 4 2" xfId="58927"/>
    <cellStyle name="Total 2 5 2 4 2 2" xfId="60079"/>
    <cellStyle name="Total 2 5 2 4 2 2 2" xfId="62383"/>
    <cellStyle name="Total 2 5 2 4 2 3" xfId="61231"/>
    <cellStyle name="Total 2 5 2 4 3" xfId="59503"/>
    <cellStyle name="Total 2 5 2 4 3 2" xfId="61807"/>
    <cellStyle name="Total 2 5 2 4 4" xfId="60655"/>
    <cellStyle name="Total 2 5 2 5" xfId="58639"/>
    <cellStyle name="Total 2 5 2 5 2" xfId="59791"/>
    <cellStyle name="Total 2 5 2 5 2 2" xfId="62095"/>
    <cellStyle name="Total 2 5 2 5 3" xfId="60943"/>
    <cellStyle name="Total 2 5 2 6" xfId="59215"/>
    <cellStyle name="Total 2 5 2 6 2" xfId="61519"/>
    <cellStyle name="Total 2 5 2 7" xfId="60367"/>
    <cellStyle name="Total 2 5 3" xfId="58131"/>
    <cellStyle name="Total 2 5 3 2" xfId="58276"/>
    <cellStyle name="Total 2 5 3 2 2" xfId="58564"/>
    <cellStyle name="Total 2 5 3 2 2 2" xfId="59140"/>
    <cellStyle name="Total 2 5 3 2 2 2 2" xfId="60292"/>
    <cellStyle name="Total 2 5 3 2 2 2 2 2" xfId="62596"/>
    <cellStyle name="Total 2 5 3 2 2 2 3" xfId="61444"/>
    <cellStyle name="Total 2 5 3 2 2 3" xfId="59716"/>
    <cellStyle name="Total 2 5 3 2 2 3 2" xfId="62020"/>
    <cellStyle name="Total 2 5 3 2 2 4" xfId="60868"/>
    <cellStyle name="Total 2 5 3 2 3" xfId="58852"/>
    <cellStyle name="Total 2 5 3 2 3 2" xfId="60004"/>
    <cellStyle name="Total 2 5 3 2 3 2 2" xfId="62308"/>
    <cellStyle name="Total 2 5 3 2 3 3" xfId="61156"/>
    <cellStyle name="Total 2 5 3 2 4" xfId="59428"/>
    <cellStyle name="Total 2 5 3 2 4 2" xfId="61732"/>
    <cellStyle name="Total 2 5 3 2 5" xfId="60580"/>
    <cellStyle name="Total 2 5 3 3" xfId="58420"/>
    <cellStyle name="Total 2 5 3 3 2" xfId="58996"/>
    <cellStyle name="Total 2 5 3 3 2 2" xfId="60148"/>
    <cellStyle name="Total 2 5 3 3 2 2 2" xfId="62452"/>
    <cellStyle name="Total 2 5 3 3 2 3" xfId="61300"/>
    <cellStyle name="Total 2 5 3 3 3" xfId="59572"/>
    <cellStyle name="Total 2 5 3 3 3 2" xfId="61876"/>
    <cellStyle name="Total 2 5 3 3 4" xfId="60724"/>
    <cellStyle name="Total 2 5 3 4" xfId="58708"/>
    <cellStyle name="Total 2 5 3 4 2" xfId="59860"/>
    <cellStyle name="Total 2 5 3 4 2 2" xfId="62164"/>
    <cellStyle name="Total 2 5 3 4 3" xfId="61012"/>
    <cellStyle name="Total 2 5 3 5" xfId="59284"/>
    <cellStyle name="Total 2 5 3 5 2" xfId="61588"/>
    <cellStyle name="Total 2 5 3 6" xfId="60436"/>
    <cellStyle name="Total 2 5 4" xfId="58171"/>
    <cellStyle name="Total 2 5 4 2" xfId="58459"/>
    <cellStyle name="Total 2 5 4 2 2" xfId="59035"/>
    <cellStyle name="Total 2 5 4 2 2 2" xfId="60187"/>
    <cellStyle name="Total 2 5 4 2 2 2 2" xfId="62491"/>
    <cellStyle name="Total 2 5 4 2 2 3" xfId="61339"/>
    <cellStyle name="Total 2 5 4 2 3" xfId="59611"/>
    <cellStyle name="Total 2 5 4 2 3 2" xfId="61915"/>
    <cellStyle name="Total 2 5 4 2 4" xfId="60763"/>
    <cellStyle name="Total 2 5 4 3" xfId="58747"/>
    <cellStyle name="Total 2 5 4 3 2" xfId="59899"/>
    <cellStyle name="Total 2 5 4 3 2 2" xfId="62203"/>
    <cellStyle name="Total 2 5 4 3 3" xfId="61051"/>
    <cellStyle name="Total 2 5 4 4" xfId="59323"/>
    <cellStyle name="Total 2 5 4 4 2" xfId="61627"/>
    <cellStyle name="Total 2 5 4 5" xfId="60475"/>
    <cellStyle name="Total 2 5 5" xfId="58315"/>
    <cellStyle name="Total 2 5 5 2" xfId="58891"/>
    <cellStyle name="Total 2 5 5 2 2" xfId="60043"/>
    <cellStyle name="Total 2 5 5 2 2 2" xfId="62347"/>
    <cellStyle name="Total 2 5 5 2 3" xfId="61195"/>
    <cellStyle name="Total 2 5 5 3" xfId="59467"/>
    <cellStyle name="Total 2 5 5 3 2" xfId="61771"/>
    <cellStyle name="Total 2 5 5 4" xfId="60619"/>
    <cellStyle name="Total 2 5 6" xfId="58603"/>
    <cellStyle name="Total 2 5 6 2" xfId="59755"/>
    <cellStyle name="Total 2 5 6 2 2" xfId="62059"/>
    <cellStyle name="Total 2 5 6 3" xfId="60907"/>
    <cellStyle name="Total 2 5 7" xfId="59179"/>
    <cellStyle name="Total 2 5 7 2" xfId="61483"/>
    <cellStyle name="Total 2 5 8" xfId="60331"/>
    <cellStyle name="Total 2 6" xfId="58031"/>
    <cellStyle name="Total 2 6 2" xfId="58130"/>
    <cellStyle name="Total 2 6 2 2" xfId="58275"/>
    <cellStyle name="Total 2 6 2 2 2" xfId="58563"/>
    <cellStyle name="Total 2 6 2 2 2 2" xfId="59139"/>
    <cellStyle name="Total 2 6 2 2 2 2 2" xfId="60291"/>
    <cellStyle name="Total 2 6 2 2 2 2 2 2" xfId="62595"/>
    <cellStyle name="Total 2 6 2 2 2 2 3" xfId="61443"/>
    <cellStyle name="Total 2 6 2 2 2 3" xfId="59715"/>
    <cellStyle name="Total 2 6 2 2 2 3 2" xfId="62019"/>
    <cellStyle name="Total 2 6 2 2 2 4" xfId="60867"/>
    <cellStyle name="Total 2 6 2 2 3" xfId="58851"/>
    <cellStyle name="Total 2 6 2 2 3 2" xfId="60003"/>
    <cellStyle name="Total 2 6 2 2 3 2 2" xfId="62307"/>
    <cellStyle name="Total 2 6 2 2 3 3" xfId="61155"/>
    <cellStyle name="Total 2 6 2 2 4" xfId="59427"/>
    <cellStyle name="Total 2 6 2 2 4 2" xfId="61731"/>
    <cellStyle name="Total 2 6 2 2 5" xfId="60579"/>
    <cellStyle name="Total 2 6 2 3" xfId="58419"/>
    <cellStyle name="Total 2 6 2 3 2" xfId="58995"/>
    <cellStyle name="Total 2 6 2 3 2 2" xfId="60147"/>
    <cellStyle name="Total 2 6 2 3 2 2 2" xfId="62451"/>
    <cellStyle name="Total 2 6 2 3 2 3" xfId="61299"/>
    <cellStyle name="Total 2 6 2 3 3" xfId="59571"/>
    <cellStyle name="Total 2 6 2 3 3 2" xfId="61875"/>
    <cellStyle name="Total 2 6 2 3 4" xfId="60723"/>
    <cellStyle name="Total 2 6 2 4" xfId="58707"/>
    <cellStyle name="Total 2 6 2 4 2" xfId="59859"/>
    <cellStyle name="Total 2 6 2 4 2 2" xfId="62163"/>
    <cellStyle name="Total 2 6 2 4 3" xfId="61011"/>
    <cellStyle name="Total 2 6 2 5" xfId="59283"/>
    <cellStyle name="Total 2 6 2 5 2" xfId="61587"/>
    <cellStyle name="Total 2 6 2 6" xfId="60435"/>
    <cellStyle name="Total 2 6 3" xfId="58189"/>
    <cellStyle name="Total 2 6 3 2" xfId="58477"/>
    <cellStyle name="Total 2 6 3 2 2" xfId="59053"/>
    <cellStyle name="Total 2 6 3 2 2 2" xfId="60205"/>
    <cellStyle name="Total 2 6 3 2 2 2 2" xfId="62509"/>
    <cellStyle name="Total 2 6 3 2 2 3" xfId="61357"/>
    <cellStyle name="Total 2 6 3 2 3" xfId="59629"/>
    <cellStyle name="Total 2 6 3 2 3 2" xfId="61933"/>
    <cellStyle name="Total 2 6 3 2 4" xfId="60781"/>
    <cellStyle name="Total 2 6 3 3" xfId="58765"/>
    <cellStyle name="Total 2 6 3 3 2" xfId="59917"/>
    <cellStyle name="Total 2 6 3 3 2 2" xfId="62221"/>
    <cellStyle name="Total 2 6 3 3 3" xfId="61069"/>
    <cellStyle name="Total 2 6 3 4" xfId="59341"/>
    <cellStyle name="Total 2 6 3 4 2" xfId="61645"/>
    <cellStyle name="Total 2 6 3 5" xfId="60493"/>
    <cellStyle name="Total 2 6 4" xfId="58333"/>
    <cellStyle name="Total 2 6 4 2" xfId="58909"/>
    <cellStyle name="Total 2 6 4 2 2" xfId="60061"/>
    <cellStyle name="Total 2 6 4 2 2 2" xfId="62365"/>
    <cellStyle name="Total 2 6 4 2 3" xfId="61213"/>
    <cellStyle name="Total 2 6 4 3" xfId="59485"/>
    <cellStyle name="Total 2 6 4 3 2" xfId="61789"/>
    <cellStyle name="Total 2 6 4 4" xfId="60637"/>
    <cellStyle name="Total 2 6 5" xfId="58621"/>
    <cellStyle name="Total 2 6 5 2" xfId="59773"/>
    <cellStyle name="Total 2 6 5 2 2" xfId="62077"/>
    <cellStyle name="Total 2 6 5 3" xfId="60925"/>
    <cellStyle name="Total 2 6 6" xfId="59197"/>
    <cellStyle name="Total 2 6 6 2" xfId="61501"/>
    <cellStyle name="Total 2 6 7" xfId="60349"/>
    <cellStyle name="Total 2 7" xfId="58128"/>
    <cellStyle name="Total 2 7 2" xfId="58273"/>
    <cellStyle name="Total 2 7 2 2" xfId="58561"/>
    <cellStyle name="Total 2 7 2 2 2" xfId="59137"/>
    <cellStyle name="Total 2 7 2 2 2 2" xfId="60289"/>
    <cellStyle name="Total 2 7 2 2 2 2 2" xfId="62593"/>
    <cellStyle name="Total 2 7 2 2 2 3" xfId="61441"/>
    <cellStyle name="Total 2 7 2 2 3" xfId="59713"/>
    <cellStyle name="Total 2 7 2 2 3 2" xfId="62017"/>
    <cellStyle name="Total 2 7 2 2 4" xfId="60865"/>
    <cellStyle name="Total 2 7 2 3" xfId="58849"/>
    <cellStyle name="Total 2 7 2 3 2" xfId="60001"/>
    <cellStyle name="Total 2 7 2 3 2 2" xfId="62305"/>
    <cellStyle name="Total 2 7 2 3 3" xfId="61153"/>
    <cellStyle name="Total 2 7 2 4" xfId="59425"/>
    <cellStyle name="Total 2 7 2 4 2" xfId="61729"/>
    <cellStyle name="Total 2 7 2 5" xfId="60577"/>
    <cellStyle name="Total 2 7 3" xfId="58417"/>
    <cellStyle name="Total 2 7 3 2" xfId="58993"/>
    <cellStyle name="Total 2 7 3 2 2" xfId="60145"/>
    <cellStyle name="Total 2 7 3 2 2 2" xfId="62449"/>
    <cellStyle name="Total 2 7 3 2 3" xfId="61297"/>
    <cellStyle name="Total 2 7 3 3" xfId="59569"/>
    <cellStyle name="Total 2 7 3 3 2" xfId="61873"/>
    <cellStyle name="Total 2 7 3 4" xfId="60721"/>
    <cellStyle name="Total 2 7 4" xfId="58705"/>
    <cellStyle name="Total 2 7 4 2" xfId="59857"/>
    <cellStyle name="Total 2 7 4 2 2" xfId="62161"/>
    <cellStyle name="Total 2 7 4 3" xfId="61009"/>
    <cellStyle name="Total 2 7 5" xfId="59281"/>
    <cellStyle name="Total 2 7 5 2" xfId="61585"/>
    <cellStyle name="Total 2 7 6" xfId="60433"/>
    <cellStyle name="Total 2 8" xfId="58153"/>
    <cellStyle name="Total 2 8 2" xfId="58441"/>
    <cellStyle name="Total 2 8 2 2" xfId="59017"/>
    <cellStyle name="Total 2 8 2 2 2" xfId="60169"/>
    <cellStyle name="Total 2 8 2 2 2 2" xfId="62473"/>
    <cellStyle name="Total 2 8 2 2 3" xfId="61321"/>
    <cellStyle name="Total 2 8 2 3" xfId="59593"/>
    <cellStyle name="Total 2 8 2 3 2" xfId="61897"/>
    <cellStyle name="Total 2 8 2 4" xfId="60745"/>
    <cellStyle name="Total 2 8 3" xfId="58729"/>
    <cellStyle name="Total 2 8 3 2" xfId="59881"/>
    <cellStyle name="Total 2 8 3 2 2" xfId="62185"/>
    <cellStyle name="Total 2 8 3 3" xfId="61033"/>
    <cellStyle name="Total 2 8 4" xfId="59305"/>
    <cellStyle name="Total 2 8 4 2" xfId="61609"/>
    <cellStyle name="Total 2 8 5" xfId="60457"/>
    <cellStyle name="Total 2 9" xfId="58297"/>
    <cellStyle name="Total 2 9 2" xfId="58873"/>
    <cellStyle name="Total 2 9 2 2" xfId="60025"/>
    <cellStyle name="Total 2 9 2 2 2" xfId="62329"/>
    <cellStyle name="Total 2 9 2 3" xfId="61177"/>
    <cellStyle name="Total 2 9 3" xfId="59449"/>
    <cellStyle name="Total 2 9 3 2" xfId="61753"/>
    <cellStyle name="Total 2 9 4" xfId="60601"/>
    <cellStyle name="Total 3" xfId="57887"/>
    <cellStyle name="Warning Text" xfId="57908" builtinId="11" customBuiltin="1"/>
    <cellStyle name="Warning Text 2" xfId="57888"/>
    <cellStyle name="Warning Text 2 2" xfId="57981"/>
    <cellStyle name="콤마 [0]_1.24분기 평가표 " xfId="57889"/>
    <cellStyle name="콤마_1.24분기 평가표 " xfId="57890"/>
    <cellStyle name="통화 [0]_1.24분기 평가표 " xfId="57891"/>
    <cellStyle name="통화_1.24분기 평가표 " xfId="57892"/>
    <cellStyle name="표준_(업무)평가단" xfId="57893"/>
  </cellStyles>
  <dxfs count="5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0000"/>
      <color rgb="FFB1A0C7"/>
      <color rgb="FF963634"/>
      <color rgb="FFDA9694"/>
      <color rgb="FF00B0F0"/>
      <color rgb="FFE26B0A"/>
      <color rgb="FFF79646"/>
      <color rgb="FFF49EE4"/>
      <color rgb="FF00FF00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910469524642756E-2"/>
          <c:y val="0.12158613560362373"/>
          <c:w val="0.86530768655855916"/>
          <c:h val="0.682857664877146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'Charts 24K'!$A$4</c:f>
              <c:strCache>
                <c:ptCount val="1"/>
                <c:pt idx="0">
                  <c:v>Slow Parts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'Charts 24K'!$B$3:$AG$3</c:f>
              <c:strCache>
                <c:ptCount val="32"/>
                <c:pt idx="0">
                  <c:v>Shipped</c:v>
                </c:pt>
                <c:pt idx="1">
                  <c:v>Final</c:v>
                </c:pt>
                <c:pt idx="2">
                  <c:v>QN processing</c:v>
                </c:pt>
                <c:pt idx="3">
                  <c:v>Delam Test</c:v>
                </c:pt>
                <c:pt idx="4">
                  <c:v>Moment Weight/Mark</c:v>
                </c:pt>
                <c:pt idx="5">
                  <c:v>Blue Light</c:v>
                </c:pt>
                <c:pt idx="6">
                  <c:v>Received from Automation</c:v>
                </c:pt>
                <c:pt idx="7">
                  <c:v>Automation to PWAA</c:v>
                </c:pt>
                <c:pt idx="8">
                  <c:v>Automation</c:v>
                </c:pt>
                <c:pt idx="9">
                  <c:v>Transit Automation</c:v>
                </c:pt>
                <c:pt idx="10">
                  <c:v>Outgoing to Automation</c:v>
                </c:pt>
                <c:pt idx="11">
                  <c:v>Middle Ops</c:v>
                </c:pt>
                <c:pt idx="12">
                  <c:v>Solgel</c:v>
                </c:pt>
                <c:pt idx="13">
                  <c:v>Received from IHC</c:v>
                </c:pt>
                <c:pt idx="14">
                  <c:v>IHC Transit</c:v>
                </c:pt>
                <c:pt idx="15">
                  <c:v>IHC</c:v>
                </c:pt>
                <c:pt idx="16">
                  <c:v>Transit to IHC</c:v>
                </c:pt>
                <c:pt idx="17">
                  <c:v>Peening</c:v>
                </c:pt>
                <c:pt idx="18">
                  <c:v>Received from SET</c:v>
                </c:pt>
                <c:pt idx="19">
                  <c:v>LPB (SET)</c:v>
                </c:pt>
                <c:pt idx="20">
                  <c:v>Transit to LPB</c:v>
                </c:pt>
                <c:pt idx="21">
                  <c:v>Xray</c:v>
                </c:pt>
                <c:pt idx="22">
                  <c:v>1st Inspection / TAI </c:v>
                </c:pt>
                <c:pt idx="23">
                  <c:v>DMG</c:v>
                </c:pt>
                <c:pt idx="24">
                  <c:v>Autoclave 2</c:v>
                </c:pt>
                <c:pt idx="25">
                  <c:v>BR2</c:v>
                </c:pt>
                <c:pt idx="26">
                  <c:v>Demold</c:v>
                </c:pt>
                <c:pt idx="27">
                  <c:v>Autoclave 1</c:v>
                </c:pt>
                <c:pt idx="28">
                  <c:v>BR1</c:v>
                </c:pt>
                <c:pt idx="29">
                  <c:v>Prime</c:v>
                </c:pt>
                <c:pt idx="30">
                  <c:v>PAA</c:v>
                </c:pt>
                <c:pt idx="31">
                  <c:v>Launch</c:v>
                </c:pt>
              </c:strCache>
            </c:strRef>
          </c:cat>
          <c:val>
            <c:numRef>
              <c:f>'Charts 24K'!$B$4:$AG$4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24</c:v>
                </c:pt>
                <c:pt idx="19">
                  <c:v>1</c:v>
                </c:pt>
                <c:pt idx="20">
                  <c:v>26</c:v>
                </c:pt>
                <c:pt idx="21">
                  <c:v>22</c:v>
                </c:pt>
                <c:pt idx="22">
                  <c:v>10</c:v>
                </c:pt>
                <c:pt idx="23">
                  <c:v>18</c:v>
                </c:pt>
                <c:pt idx="24">
                  <c:v>11</c:v>
                </c:pt>
                <c:pt idx="25">
                  <c:v>0</c:v>
                </c:pt>
                <c:pt idx="26">
                  <c:v>1</c:v>
                </c:pt>
                <c:pt idx="27">
                  <c:v>9</c:v>
                </c:pt>
                <c:pt idx="28">
                  <c:v>2</c:v>
                </c:pt>
                <c:pt idx="29">
                  <c:v>9</c:v>
                </c:pt>
                <c:pt idx="30">
                  <c:v>6</c:v>
                </c:pt>
                <c:pt idx="31">
                  <c:v>2</c:v>
                </c:pt>
              </c:numCache>
            </c:numRef>
          </c:val>
        </c:ser>
        <c:ser>
          <c:idx val="1"/>
          <c:order val="1"/>
          <c:tx>
            <c:strRef>
              <c:f>'Charts 24K'!$A$5</c:f>
              <c:strCache>
                <c:ptCount val="1"/>
                <c:pt idx="0">
                  <c:v>Regular Parts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'Charts 24K'!$B$3:$AG$3</c:f>
              <c:strCache>
                <c:ptCount val="32"/>
                <c:pt idx="0">
                  <c:v>Shipped</c:v>
                </c:pt>
                <c:pt idx="1">
                  <c:v>Final</c:v>
                </c:pt>
                <c:pt idx="2">
                  <c:v>QN processing</c:v>
                </c:pt>
                <c:pt idx="3">
                  <c:v>Delam Test</c:v>
                </c:pt>
                <c:pt idx="4">
                  <c:v>Moment Weight/Mark</c:v>
                </c:pt>
                <c:pt idx="5">
                  <c:v>Blue Light</c:v>
                </c:pt>
                <c:pt idx="6">
                  <c:v>Received from Automation</c:v>
                </c:pt>
                <c:pt idx="7">
                  <c:v>Automation to PWAA</c:v>
                </c:pt>
                <c:pt idx="8">
                  <c:v>Automation</c:v>
                </c:pt>
                <c:pt idx="9">
                  <c:v>Transit Automation</c:v>
                </c:pt>
                <c:pt idx="10">
                  <c:v>Outgoing to Automation</c:v>
                </c:pt>
                <c:pt idx="11">
                  <c:v>Middle Ops</c:v>
                </c:pt>
                <c:pt idx="12">
                  <c:v>Solgel</c:v>
                </c:pt>
                <c:pt idx="13">
                  <c:v>Received from IHC</c:v>
                </c:pt>
                <c:pt idx="14">
                  <c:v>IHC Transit</c:v>
                </c:pt>
                <c:pt idx="15">
                  <c:v>IHC</c:v>
                </c:pt>
                <c:pt idx="16">
                  <c:v>Transit to IHC</c:v>
                </c:pt>
                <c:pt idx="17">
                  <c:v>Peening</c:v>
                </c:pt>
                <c:pt idx="18">
                  <c:v>Received from SET</c:v>
                </c:pt>
                <c:pt idx="19">
                  <c:v>LPB (SET)</c:v>
                </c:pt>
                <c:pt idx="20">
                  <c:v>Transit to LPB</c:v>
                </c:pt>
                <c:pt idx="21">
                  <c:v>Xray</c:v>
                </c:pt>
                <c:pt idx="22">
                  <c:v>1st Inspection / TAI </c:v>
                </c:pt>
                <c:pt idx="23">
                  <c:v>DMG</c:v>
                </c:pt>
                <c:pt idx="24">
                  <c:v>Autoclave 2</c:v>
                </c:pt>
                <c:pt idx="25">
                  <c:v>BR2</c:v>
                </c:pt>
                <c:pt idx="26">
                  <c:v>Demold</c:v>
                </c:pt>
                <c:pt idx="27">
                  <c:v>Autoclave 1</c:v>
                </c:pt>
                <c:pt idx="28">
                  <c:v>BR1</c:v>
                </c:pt>
                <c:pt idx="29">
                  <c:v>Prime</c:v>
                </c:pt>
                <c:pt idx="30">
                  <c:v>PAA</c:v>
                </c:pt>
                <c:pt idx="31">
                  <c:v>Launch</c:v>
                </c:pt>
              </c:strCache>
            </c:strRef>
          </c:cat>
          <c:val>
            <c:numRef>
              <c:f>'Charts 24K'!$B$5:$AG$5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11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</c:v>
                </c:pt>
                <c:pt idx="17">
                  <c:v>0</c:v>
                </c:pt>
                <c:pt idx="18">
                  <c:v>35</c:v>
                </c:pt>
                <c:pt idx="19">
                  <c:v>0</c:v>
                </c:pt>
                <c:pt idx="20">
                  <c:v>21</c:v>
                </c:pt>
                <c:pt idx="21">
                  <c:v>0</c:v>
                </c:pt>
                <c:pt idx="22">
                  <c:v>5</c:v>
                </c:pt>
                <c:pt idx="23">
                  <c:v>13</c:v>
                </c:pt>
                <c:pt idx="24">
                  <c:v>33</c:v>
                </c:pt>
                <c:pt idx="25">
                  <c:v>0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11</c:v>
                </c:pt>
                <c:pt idx="30">
                  <c:v>12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305024"/>
        <c:axId val="194376448"/>
      </c:barChart>
      <c:catAx>
        <c:axId val="194305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4376448"/>
        <c:crosses val="autoZero"/>
        <c:auto val="1"/>
        <c:lblAlgn val="ctr"/>
        <c:lblOffset val="100"/>
        <c:noMultiLvlLbl val="0"/>
      </c:catAx>
      <c:valAx>
        <c:axId val="194376448"/>
        <c:scaling>
          <c:orientation val="minMax"/>
        </c:scaling>
        <c:delete val="0"/>
        <c:axPos val="l"/>
        <c:majorGridlines>
          <c:spPr>
            <a:ln w="19050"/>
          </c:spPr>
        </c:majorGridlines>
        <c:minorGridlines/>
        <c:numFmt formatCode="General" sourceLinked="1"/>
        <c:majorTickMark val="out"/>
        <c:minorTickMark val="out"/>
        <c:tickLblPos val="nextTo"/>
        <c:crossAx val="194305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3684899873337812"/>
          <c:y val="0.45429289456545324"/>
          <c:w val="4.9215645183591845E-2"/>
          <c:h val="9.1675081250046156E-2"/>
        </c:manualLayout>
      </c:layout>
      <c:overlay val="0"/>
    </c:legend>
    <c:plotVisOnly val="1"/>
    <c:dispBlanksAs val="gap"/>
    <c:showDLblsOverMax val="0"/>
  </c:chart>
  <c:printSettings>
    <c:headerFooter/>
    <c:pageMargins b="0.75" l="0.25" r="0.25" t="0.75" header="0.3" footer="0.3"/>
    <c:pageSetup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Number of Blanks in WIP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910469524642756E-2"/>
          <c:y val="0.12158613560362373"/>
          <c:w val="0.84889896421805278"/>
          <c:h val="0.6828576648771465"/>
        </c:manualLayout>
      </c:layout>
      <c:lineChart>
        <c:grouping val="standard"/>
        <c:varyColors val="0"/>
        <c:ser>
          <c:idx val="1"/>
          <c:order val="0"/>
          <c:tx>
            <c:strRef>
              <c:f>[1]Charts!$A$88</c:f>
              <c:strCache>
                <c:ptCount val="1"/>
                <c:pt idx="0">
                  <c:v>Total Number of Blanks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[1]Charts!$B$87:$AE$87</c:f>
              <c:numCache>
                <c:formatCode>General</c:formatCode>
                <c:ptCount val="30"/>
                <c:pt idx="0">
                  <c:v>42709</c:v>
                </c:pt>
                <c:pt idx="1">
                  <c:v>42710</c:v>
                </c:pt>
                <c:pt idx="2">
                  <c:v>42711</c:v>
                </c:pt>
                <c:pt idx="3">
                  <c:v>42712</c:v>
                </c:pt>
                <c:pt idx="4">
                  <c:v>42713</c:v>
                </c:pt>
                <c:pt idx="5">
                  <c:v>42714</c:v>
                </c:pt>
                <c:pt idx="6">
                  <c:v>42715</c:v>
                </c:pt>
                <c:pt idx="7">
                  <c:v>42716</c:v>
                </c:pt>
                <c:pt idx="8">
                  <c:v>42717</c:v>
                </c:pt>
                <c:pt idx="9">
                  <c:v>42718</c:v>
                </c:pt>
                <c:pt idx="10">
                  <c:v>42719</c:v>
                </c:pt>
                <c:pt idx="11">
                  <c:v>42720</c:v>
                </c:pt>
                <c:pt idx="12">
                  <c:v>42721</c:v>
                </c:pt>
                <c:pt idx="13">
                  <c:v>42722</c:v>
                </c:pt>
                <c:pt idx="14">
                  <c:v>42723</c:v>
                </c:pt>
                <c:pt idx="15">
                  <c:v>42724</c:v>
                </c:pt>
                <c:pt idx="16">
                  <c:v>42725</c:v>
                </c:pt>
                <c:pt idx="17">
                  <c:v>42726</c:v>
                </c:pt>
                <c:pt idx="18">
                  <c:v>42727</c:v>
                </c:pt>
                <c:pt idx="19">
                  <c:v>42728</c:v>
                </c:pt>
                <c:pt idx="20">
                  <c:v>42729</c:v>
                </c:pt>
                <c:pt idx="21">
                  <c:v>42730</c:v>
                </c:pt>
                <c:pt idx="22">
                  <c:v>42731</c:v>
                </c:pt>
                <c:pt idx="23">
                  <c:v>42732</c:v>
                </c:pt>
                <c:pt idx="24">
                  <c:v>42733</c:v>
                </c:pt>
                <c:pt idx="25">
                  <c:v>42734</c:v>
                </c:pt>
                <c:pt idx="26">
                  <c:v>42735</c:v>
                </c:pt>
                <c:pt idx="27">
                  <c:v>42736</c:v>
                </c:pt>
                <c:pt idx="28">
                  <c:v>42737</c:v>
                </c:pt>
                <c:pt idx="29">
                  <c:v>42738</c:v>
                </c:pt>
              </c:numCache>
            </c:numRef>
          </c:cat>
          <c:val>
            <c:numRef>
              <c:f>[1]Charts!$B$88:$AE$88</c:f>
              <c:numCache>
                <c:formatCode>General</c:formatCode>
                <c:ptCount val="30"/>
                <c:pt idx="0">
                  <c:v>590</c:v>
                </c:pt>
                <c:pt idx="1">
                  <c:v>598</c:v>
                </c:pt>
                <c:pt idx="2">
                  <c:v>483</c:v>
                </c:pt>
                <c:pt idx="3">
                  <c:v>488</c:v>
                </c:pt>
                <c:pt idx="4">
                  <c:v>453</c:v>
                </c:pt>
                <c:pt idx="5">
                  <c:v>453</c:v>
                </c:pt>
                <c:pt idx="6">
                  <c:v>453</c:v>
                </c:pt>
                <c:pt idx="7">
                  <c:v>675</c:v>
                </c:pt>
                <c:pt idx="8">
                  <c:v>639</c:v>
                </c:pt>
                <c:pt idx="9">
                  <c:v>598</c:v>
                </c:pt>
                <c:pt idx="10">
                  <c:v>690</c:v>
                </c:pt>
                <c:pt idx="11">
                  <c:v>725</c:v>
                </c:pt>
                <c:pt idx="12">
                  <c:v>725</c:v>
                </c:pt>
                <c:pt idx="13">
                  <c:v>725</c:v>
                </c:pt>
                <c:pt idx="14">
                  <c:v>794</c:v>
                </c:pt>
                <c:pt idx="15">
                  <c:v>686</c:v>
                </c:pt>
                <c:pt idx="16">
                  <c:v>607</c:v>
                </c:pt>
                <c:pt idx="17">
                  <c:v>663</c:v>
                </c:pt>
                <c:pt idx="18">
                  <c:v>639</c:v>
                </c:pt>
                <c:pt idx="19">
                  <c:v>568</c:v>
                </c:pt>
                <c:pt idx="20">
                  <c:v>568</c:v>
                </c:pt>
                <c:pt idx="21">
                  <c:v>457</c:v>
                </c:pt>
                <c:pt idx="22">
                  <c:v>341</c:v>
                </c:pt>
                <c:pt idx="23">
                  <c:v>334</c:v>
                </c:pt>
                <c:pt idx="24">
                  <c:v>392</c:v>
                </c:pt>
                <c:pt idx="25">
                  <c:v>389</c:v>
                </c:pt>
                <c:pt idx="26">
                  <c:v>282</c:v>
                </c:pt>
                <c:pt idx="27">
                  <c:v>282</c:v>
                </c:pt>
                <c:pt idx="28">
                  <c:v>282</c:v>
                </c:pt>
                <c:pt idx="29">
                  <c:v>295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057728"/>
        <c:axId val="106059264"/>
      </c:lineChart>
      <c:catAx>
        <c:axId val="10605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059264"/>
        <c:crosses val="autoZero"/>
        <c:auto val="1"/>
        <c:lblAlgn val="ctr"/>
        <c:lblOffset val="100"/>
        <c:noMultiLvlLbl val="1"/>
      </c:catAx>
      <c:valAx>
        <c:axId val="106059264"/>
        <c:scaling>
          <c:orientation val="minMax"/>
        </c:scaling>
        <c:delete val="0"/>
        <c:axPos val="l"/>
        <c:majorGridlines>
          <c:spPr>
            <a:ln w="19050"/>
          </c:spPr>
        </c:majorGridlines>
        <c:minorGridlines/>
        <c:numFmt formatCode="General" sourceLinked="1"/>
        <c:majorTickMark val="out"/>
        <c:minorTickMark val="out"/>
        <c:tickLblPos val="nextTo"/>
        <c:crossAx val="106057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1163304012029789"/>
          <c:y val="0.45429282621652661"/>
          <c:w val="8.4390851800520292E-2"/>
          <c:h val="0.1599640911018795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910469524642756E-2"/>
          <c:y val="0.12158613560362373"/>
          <c:w val="0.84889896421805278"/>
          <c:h val="0.6828576648771465"/>
        </c:manualLayout>
      </c:layout>
      <c:lineChart>
        <c:grouping val="standard"/>
        <c:varyColors val="0"/>
        <c:ser>
          <c:idx val="0"/>
          <c:order val="0"/>
          <c:tx>
            <c:v>Slow Movement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[1]Charts!$B$45:$AE$45</c:f>
              <c:numCache>
                <c:formatCode>General</c:formatCode>
                <c:ptCount val="30"/>
                <c:pt idx="0">
                  <c:v>42709</c:v>
                </c:pt>
                <c:pt idx="1">
                  <c:v>42710</c:v>
                </c:pt>
                <c:pt idx="2">
                  <c:v>42711</c:v>
                </c:pt>
                <c:pt idx="3">
                  <c:v>42712</c:v>
                </c:pt>
                <c:pt idx="4">
                  <c:v>42713</c:v>
                </c:pt>
                <c:pt idx="5">
                  <c:v>42714</c:v>
                </c:pt>
                <c:pt idx="6">
                  <c:v>42715</c:v>
                </c:pt>
                <c:pt idx="7">
                  <c:v>42716</c:v>
                </c:pt>
                <c:pt idx="8">
                  <c:v>42717</c:v>
                </c:pt>
                <c:pt idx="9">
                  <c:v>42718</c:v>
                </c:pt>
                <c:pt idx="10">
                  <c:v>42719</c:v>
                </c:pt>
                <c:pt idx="11">
                  <c:v>42720</c:v>
                </c:pt>
                <c:pt idx="12">
                  <c:v>42721</c:v>
                </c:pt>
                <c:pt idx="13">
                  <c:v>42722</c:v>
                </c:pt>
                <c:pt idx="14">
                  <c:v>42723</c:v>
                </c:pt>
                <c:pt idx="15">
                  <c:v>42724</c:v>
                </c:pt>
                <c:pt idx="16">
                  <c:v>42725</c:v>
                </c:pt>
                <c:pt idx="17">
                  <c:v>42726</c:v>
                </c:pt>
                <c:pt idx="18">
                  <c:v>42727</c:v>
                </c:pt>
                <c:pt idx="19">
                  <c:v>42728</c:v>
                </c:pt>
                <c:pt idx="20">
                  <c:v>42729</c:v>
                </c:pt>
                <c:pt idx="21">
                  <c:v>42730</c:v>
                </c:pt>
                <c:pt idx="22">
                  <c:v>42731</c:v>
                </c:pt>
                <c:pt idx="23">
                  <c:v>42732</c:v>
                </c:pt>
                <c:pt idx="24">
                  <c:v>42733</c:v>
                </c:pt>
                <c:pt idx="25">
                  <c:v>42734</c:v>
                </c:pt>
                <c:pt idx="26">
                  <c:v>42735</c:v>
                </c:pt>
                <c:pt idx="27">
                  <c:v>42736</c:v>
                </c:pt>
                <c:pt idx="28">
                  <c:v>42737</c:v>
                </c:pt>
                <c:pt idx="29">
                  <c:v>42738</c:v>
                </c:pt>
              </c:numCache>
            </c:numRef>
          </c:cat>
          <c:val>
            <c:numRef>
              <c:f>[1]Charts!$B$46:$AE$46</c:f>
              <c:numCache>
                <c:formatCode>General</c:formatCode>
                <c:ptCount val="30"/>
                <c:pt idx="0">
                  <c:v>540</c:v>
                </c:pt>
                <c:pt idx="1">
                  <c:v>492</c:v>
                </c:pt>
                <c:pt idx="2">
                  <c:v>431</c:v>
                </c:pt>
                <c:pt idx="3">
                  <c:v>414</c:v>
                </c:pt>
                <c:pt idx="4">
                  <c:v>396</c:v>
                </c:pt>
                <c:pt idx="5">
                  <c:v>396</c:v>
                </c:pt>
                <c:pt idx="6">
                  <c:v>396</c:v>
                </c:pt>
                <c:pt idx="7">
                  <c:v>538</c:v>
                </c:pt>
                <c:pt idx="8">
                  <c:v>561</c:v>
                </c:pt>
                <c:pt idx="9">
                  <c:v>678</c:v>
                </c:pt>
                <c:pt idx="10">
                  <c:v>666</c:v>
                </c:pt>
                <c:pt idx="11">
                  <c:v>569</c:v>
                </c:pt>
                <c:pt idx="12">
                  <c:v>569</c:v>
                </c:pt>
                <c:pt idx="13">
                  <c:v>569</c:v>
                </c:pt>
                <c:pt idx="14">
                  <c:v>701</c:v>
                </c:pt>
                <c:pt idx="15">
                  <c:v>684</c:v>
                </c:pt>
                <c:pt idx="16">
                  <c:v>664</c:v>
                </c:pt>
                <c:pt idx="17">
                  <c:v>491</c:v>
                </c:pt>
                <c:pt idx="18">
                  <c:v>441</c:v>
                </c:pt>
                <c:pt idx="19">
                  <c:v>429</c:v>
                </c:pt>
                <c:pt idx="20">
                  <c:v>429</c:v>
                </c:pt>
                <c:pt idx="21">
                  <c:v>639</c:v>
                </c:pt>
                <c:pt idx="22">
                  <c:v>709</c:v>
                </c:pt>
                <c:pt idx="23">
                  <c:v>670</c:v>
                </c:pt>
                <c:pt idx="24">
                  <c:v>596</c:v>
                </c:pt>
                <c:pt idx="25">
                  <c:v>560</c:v>
                </c:pt>
                <c:pt idx="26">
                  <c:v>582</c:v>
                </c:pt>
                <c:pt idx="27">
                  <c:v>582</c:v>
                </c:pt>
                <c:pt idx="28">
                  <c:v>582</c:v>
                </c:pt>
                <c:pt idx="29">
                  <c:v>873</c:v>
                </c:pt>
              </c:numCache>
            </c:numRef>
          </c:val>
          <c:smooth val="0"/>
        </c:ser>
        <c:ser>
          <c:idx val="1"/>
          <c:order val="1"/>
          <c:tx>
            <c:v>Regular Movement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[1]Charts!$B$45:$AE$45</c:f>
              <c:numCache>
                <c:formatCode>General</c:formatCode>
                <c:ptCount val="30"/>
                <c:pt idx="0">
                  <c:v>42709</c:v>
                </c:pt>
                <c:pt idx="1">
                  <c:v>42710</c:v>
                </c:pt>
                <c:pt idx="2">
                  <c:v>42711</c:v>
                </c:pt>
                <c:pt idx="3">
                  <c:v>42712</c:v>
                </c:pt>
                <c:pt idx="4">
                  <c:v>42713</c:v>
                </c:pt>
                <c:pt idx="5">
                  <c:v>42714</c:v>
                </c:pt>
                <c:pt idx="6">
                  <c:v>42715</c:v>
                </c:pt>
                <c:pt idx="7">
                  <c:v>42716</c:v>
                </c:pt>
                <c:pt idx="8">
                  <c:v>42717</c:v>
                </c:pt>
                <c:pt idx="9">
                  <c:v>42718</c:v>
                </c:pt>
                <c:pt idx="10">
                  <c:v>42719</c:v>
                </c:pt>
                <c:pt idx="11">
                  <c:v>42720</c:v>
                </c:pt>
                <c:pt idx="12">
                  <c:v>42721</c:v>
                </c:pt>
                <c:pt idx="13">
                  <c:v>42722</c:v>
                </c:pt>
                <c:pt idx="14">
                  <c:v>42723</c:v>
                </c:pt>
                <c:pt idx="15">
                  <c:v>42724</c:v>
                </c:pt>
                <c:pt idx="16">
                  <c:v>42725</c:v>
                </c:pt>
                <c:pt idx="17">
                  <c:v>42726</c:v>
                </c:pt>
                <c:pt idx="18">
                  <c:v>42727</c:v>
                </c:pt>
                <c:pt idx="19">
                  <c:v>42728</c:v>
                </c:pt>
                <c:pt idx="20">
                  <c:v>42729</c:v>
                </c:pt>
                <c:pt idx="21">
                  <c:v>42730</c:v>
                </c:pt>
                <c:pt idx="22">
                  <c:v>42731</c:v>
                </c:pt>
                <c:pt idx="23">
                  <c:v>42732</c:v>
                </c:pt>
                <c:pt idx="24">
                  <c:v>42733</c:v>
                </c:pt>
                <c:pt idx="25">
                  <c:v>42734</c:v>
                </c:pt>
                <c:pt idx="26">
                  <c:v>42735</c:v>
                </c:pt>
                <c:pt idx="27">
                  <c:v>42736</c:v>
                </c:pt>
                <c:pt idx="28">
                  <c:v>42737</c:v>
                </c:pt>
                <c:pt idx="29">
                  <c:v>42738</c:v>
                </c:pt>
              </c:numCache>
            </c:numRef>
          </c:cat>
          <c:val>
            <c:numRef>
              <c:f>[1]Charts!$B$47:$AE$47</c:f>
              <c:numCache>
                <c:formatCode>General</c:formatCode>
                <c:ptCount val="30"/>
                <c:pt idx="0">
                  <c:v>457</c:v>
                </c:pt>
                <c:pt idx="1">
                  <c:v>486</c:v>
                </c:pt>
                <c:pt idx="2">
                  <c:v>528</c:v>
                </c:pt>
                <c:pt idx="3">
                  <c:v>533</c:v>
                </c:pt>
                <c:pt idx="4">
                  <c:v>579</c:v>
                </c:pt>
                <c:pt idx="5">
                  <c:v>579</c:v>
                </c:pt>
                <c:pt idx="6">
                  <c:v>579</c:v>
                </c:pt>
                <c:pt idx="7">
                  <c:v>451</c:v>
                </c:pt>
                <c:pt idx="8">
                  <c:v>423</c:v>
                </c:pt>
                <c:pt idx="9">
                  <c:v>431</c:v>
                </c:pt>
                <c:pt idx="10">
                  <c:v>443</c:v>
                </c:pt>
                <c:pt idx="11">
                  <c:v>636</c:v>
                </c:pt>
                <c:pt idx="12">
                  <c:v>636</c:v>
                </c:pt>
                <c:pt idx="13">
                  <c:v>636</c:v>
                </c:pt>
                <c:pt idx="14">
                  <c:v>438</c:v>
                </c:pt>
                <c:pt idx="15">
                  <c:v>442</c:v>
                </c:pt>
                <c:pt idx="16">
                  <c:v>443</c:v>
                </c:pt>
                <c:pt idx="17">
                  <c:v>471</c:v>
                </c:pt>
                <c:pt idx="18">
                  <c:v>517</c:v>
                </c:pt>
                <c:pt idx="19">
                  <c:v>543</c:v>
                </c:pt>
                <c:pt idx="20">
                  <c:v>543</c:v>
                </c:pt>
                <c:pt idx="21">
                  <c:v>334</c:v>
                </c:pt>
                <c:pt idx="22">
                  <c:v>251</c:v>
                </c:pt>
                <c:pt idx="23">
                  <c:v>283</c:v>
                </c:pt>
                <c:pt idx="24">
                  <c:v>370</c:v>
                </c:pt>
                <c:pt idx="25">
                  <c:v>434</c:v>
                </c:pt>
                <c:pt idx="26">
                  <c:v>412</c:v>
                </c:pt>
                <c:pt idx="27">
                  <c:v>412</c:v>
                </c:pt>
                <c:pt idx="28">
                  <c:v>412</c:v>
                </c:pt>
                <c:pt idx="29">
                  <c:v>103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345216"/>
        <c:axId val="194359296"/>
      </c:lineChart>
      <c:catAx>
        <c:axId val="19434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359296"/>
        <c:crosses val="autoZero"/>
        <c:auto val="1"/>
        <c:lblAlgn val="ctr"/>
        <c:lblOffset val="100"/>
        <c:noMultiLvlLbl val="1"/>
      </c:catAx>
      <c:valAx>
        <c:axId val="194359296"/>
        <c:scaling>
          <c:orientation val="minMax"/>
        </c:scaling>
        <c:delete val="0"/>
        <c:axPos val="l"/>
        <c:majorGridlines>
          <c:spPr>
            <a:ln w="19050"/>
          </c:spPr>
        </c:majorGridlines>
        <c:minorGridlines/>
        <c:numFmt formatCode="General" sourceLinked="1"/>
        <c:majorTickMark val="out"/>
        <c:minorTickMark val="out"/>
        <c:tickLblPos val="nextTo"/>
        <c:crossAx val="1943452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1163304012029789"/>
          <c:y val="0.45429282621652661"/>
          <c:w val="8.4390851800520292E-2"/>
          <c:h val="0.1599640911018795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6.2910469524642756E-2"/>
          <c:y val="0.12158613560362373"/>
          <c:w val="0.84889896421805278"/>
          <c:h val="0.6828576648771465"/>
        </c:manualLayout>
      </c:layout>
      <c:lineChart>
        <c:grouping val="standard"/>
        <c:varyColors val="0"/>
        <c:ser>
          <c:idx val="0"/>
          <c:order val="0"/>
          <c:tx>
            <c:strRef>
              <c:f>[1]Charts!$A$129</c:f>
              <c:strCache>
                <c:ptCount val="1"/>
                <c:pt idx="0">
                  <c:v>In House Parts not seen in 48hrs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[1]Charts!$B$128:$AE$128</c:f>
              <c:numCache>
                <c:formatCode>General</c:formatCode>
                <c:ptCount val="30"/>
                <c:pt idx="0">
                  <c:v>42709</c:v>
                </c:pt>
                <c:pt idx="1">
                  <c:v>42710</c:v>
                </c:pt>
                <c:pt idx="2">
                  <c:v>42711</c:v>
                </c:pt>
                <c:pt idx="3">
                  <c:v>42712</c:v>
                </c:pt>
                <c:pt idx="4">
                  <c:v>42713</c:v>
                </c:pt>
                <c:pt idx="5">
                  <c:v>42714</c:v>
                </c:pt>
                <c:pt idx="6">
                  <c:v>42715</c:v>
                </c:pt>
                <c:pt idx="7">
                  <c:v>42716</c:v>
                </c:pt>
                <c:pt idx="8">
                  <c:v>42717</c:v>
                </c:pt>
                <c:pt idx="9">
                  <c:v>42718</c:v>
                </c:pt>
                <c:pt idx="10">
                  <c:v>42719</c:v>
                </c:pt>
                <c:pt idx="11">
                  <c:v>42720</c:v>
                </c:pt>
                <c:pt idx="12">
                  <c:v>42721</c:v>
                </c:pt>
                <c:pt idx="13">
                  <c:v>42722</c:v>
                </c:pt>
                <c:pt idx="14">
                  <c:v>42723</c:v>
                </c:pt>
                <c:pt idx="15">
                  <c:v>42724</c:v>
                </c:pt>
                <c:pt idx="16">
                  <c:v>42725</c:v>
                </c:pt>
                <c:pt idx="17">
                  <c:v>42726</c:v>
                </c:pt>
                <c:pt idx="18">
                  <c:v>42727</c:v>
                </c:pt>
                <c:pt idx="19">
                  <c:v>42728</c:v>
                </c:pt>
                <c:pt idx="20">
                  <c:v>42729</c:v>
                </c:pt>
                <c:pt idx="21">
                  <c:v>42730</c:v>
                </c:pt>
                <c:pt idx="22">
                  <c:v>42731</c:v>
                </c:pt>
                <c:pt idx="23">
                  <c:v>42732</c:v>
                </c:pt>
                <c:pt idx="24">
                  <c:v>42733</c:v>
                </c:pt>
                <c:pt idx="25">
                  <c:v>42734</c:v>
                </c:pt>
                <c:pt idx="26">
                  <c:v>42735</c:v>
                </c:pt>
                <c:pt idx="27">
                  <c:v>42736</c:v>
                </c:pt>
                <c:pt idx="28">
                  <c:v>42737</c:v>
                </c:pt>
                <c:pt idx="29">
                  <c:v>42738</c:v>
                </c:pt>
              </c:numCache>
            </c:numRef>
          </c:cat>
          <c:val>
            <c:numRef>
              <c:f>[1]Charts!$B$129:$AE$129</c:f>
              <c:numCache>
                <c:formatCode>General</c:formatCode>
                <c:ptCount val="30"/>
                <c:pt idx="0">
                  <c:v>314</c:v>
                </c:pt>
                <c:pt idx="1">
                  <c:v>226</c:v>
                </c:pt>
                <c:pt idx="2">
                  <c:v>199</c:v>
                </c:pt>
                <c:pt idx="3">
                  <c:v>206</c:v>
                </c:pt>
                <c:pt idx="4">
                  <c:v>242</c:v>
                </c:pt>
                <c:pt idx="5">
                  <c:v>242</c:v>
                </c:pt>
                <c:pt idx="6">
                  <c:v>242</c:v>
                </c:pt>
                <c:pt idx="7">
                  <c:v>319</c:v>
                </c:pt>
                <c:pt idx="8">
                  <c:v>240</c:v>
                </c:pt>
                <c:pt idx="9">
                  <c:v>350</c:v>
                </c:pt>
                <c:pt idx="10">
                  <c:v>326</c:v>
                </c:pt>
                <c:pt idx="11">
                  <c:v>420</c:v>
                </c:pt>
                <c:pt idx="12">
                  <c:v>420</c:v>
                </c:pt>
                <c:pt idx="13">
                  <c:v>420</c:v>
                </c:pt>
                <c:pt idx="14">
                  <c:v>358</c:v>
                </c:pt>
                <c:pt idx="15">
                  <c:v>292</c:v>
                </c:pt>
                <c:pt idx="16">
                  <c:v>205</c:v>
                </c:pt>
                <c:pt idx="17">
                  <c:v>252</c:v>
                </c:pt>
                <c:pt idx="18">
                  <c:v>198</c:v>
                </c:pt>
                <c:pt idx="19">
                  <c:v>269</c:v>
                </c:pt>
                <c:pt idx="20">
                  <c:v>269</c:v>
                </c:pt>
                <c:pt idx="21">
                  <c:v>654</c:v>
                </c:pt>
                <c:pt idx="22">
                  <c:v>350</c:v>
                </c:pt>
                <c:pt idx="23">
                  <c:v>288</c:v>
                </c:pt>
                <c:pt idx="24">
                  <c:v>196</c:v>
                </c:pt>
                <c:pt idx="25">
                  <c:v>170</c:v>
                </c:pt>
                <c:pt idx="26">
                  <c:v>193</c:v>
                </c:pt>
                <c:pt idx="27">
                  <c:v>193</c:v>
                </c:pt>
                <c:pt idx="28">
                  <c:v>193</c:v>
                </c:pt>
                <c:pt idx="29">
                  <c:v>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184704"/>
        <c:axId val="106186240"/>
      </c:lineChart>
      <c:catAx>
        <c:axId val="10618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186240"/>
        <c:crosses val="autoZero"/>
        <c:auto val="1"/>
        <c:lblAlgn val="ctr"/>
        <c:lblOffset val="100"/>
        <c:noMultiLvlLbl val="1"/>
      </c:catAx>
      <c:valAx>
        <c:axId val="106186240"/>
        <c:scaling>
          <c:orientation val="minMax"/>
        </c:scaling>
        <c:delete val="0"/>
        <c:axPos val="l"/>
        <c:majorGridlines>
          <c:spPr>
            <a:ln w="19050"/>
          </c:spPr>
        </c:majorGridlines>
        <c:minorGridlines/>
        <c:numFmt formatCode="General" sourceLinked="1"/>
        <c:majorTickMark val="out"/>
        <c:minorTickMark val="out"/>
        <c:tickLblPos val="nextTo"/>
        <c:crossAx val="1061847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1163304012029789"/>
          <c:y val="0.45429282621652661"/>
          <c:w val="8.4390851800520292E-2"/>
          <c:h val="0.1599640911018795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Number of Blanks in WIP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910469524642756E-2"/>
          <c:y val="0.12158613560362373"/>
          <c:w val="0.84889896421805278"/>
          <c:h val="0.6828576648771465"/>
        </c:manualLayout>
      </c:layout>
      <c:lineChart>
        <c:grouping val="standard"/>
        <c:varyColors val="0"/>
        <c:ser>
          <c:idx val="1"/>
          <c:order val="0"/>
          <c:tx>
            <c:strRef>
              <c:f>[2]Charts!$A$88</c:f>
              <c:strCache>
                <c:ptCount val="1"/>
                <c:pt idx="0">
                  <c:v>Total Number of Blanks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[2]Charts!$B$87:$AE$87</c:f>
              <c:numCache>
                <c:formatCode>General</c:formatCode>
                <c:ptCount val="30"/>
                <c:pt idx="0">
                  <c:v>42680</c:v>
                </c:pt>
                <c:pt idx="1">
                  <c:v>42681</c:v>
                </c:pt>
                <c:pt idx="2">
                  <c:v>42682</c:v>
                </c:pt>
                <c:pt idx="3">
                  <c:v>42683</c:v>
                </c:pt>
                <c:pt idx="4">
                  <c:v>42684</c:v>
                </c:pt>
                <c:pt idx="5">
                  <c:v>42685</c:v>
                </c:pt>
                <c:pt idx="6">
                  <c:v>42686</c:v>
                </c:pt>
                <c:pt idx="7">
                  <c:v>42687</c:v>
                </c:pt>
                <c:pt idx="8">
                  <c:v>42688</c:v>
                </c:pt>
                <c:pt idx="9">
                  <c:v>42689</c:v>
                </c:pt>
                <c:pt idx="10">
                  <c:v>42690</c:v>
                </c:pt>
                <c:pt idx="11">
                  <c:v>42691</c:v>
                </c:pt>
                <c:pt idx="12">
                  <c:v>42692</c:v>
                </c:pt>
                <c:pt idx="13">
                  <c:v>42693</c:v>
                </c:pt>
                <c:pt idx="14">
                  <c:v>42694</c:v>
                </c:pt>
                <c:pt idx="15">
                  <c:v>42695</c:v>
                </c:pt>
                <c:pt idx="16">
                  <c:v>42696</c:v>
                </c:pt>
                <c:pt idx="17">
                  <c:v>42697</c:v>
                </c:pt>
                <c:pt idx="18">
                  <c:v>42698</c:v>
                </c:pt>
                <c:pt idx="19">
                  <c:v>42699</c:v>
                </c:pt>
                <c:pt idx="20">
                  <c:v>42700</c:v>
                </c:pt>
                <c:pt idx="21">
                  <c:v>42701</c:v>
                </c:pt>
                <c:pt idx="22">
                  <c:v>42702</c:v>
                </c:pt>
                <c:pt idx="23">
                  <c:v>42703</c:v>
                </c:pt>
                <c:pt idx="24">
                  <c:v>42704</c:v>
                </c:pt>
                <c:pt idx="25">
                  <c:v>42705</c:v>
                </c:pt>
                <c:pt idx="26">
                  <c:v>42706</c:v>
                </c:pt>
                <c:pt idx="27">
                  <c:v>42707</c:v>
                </c:pt>
                <c:pt idx="28">
                  <c:v>42708</c:v>
                </c:pt>
                <c:pt idx="29">
                  <c:v>42709</c:v>
                </c:pt>
              </c:numCache>
            </c:numRef>
          </c:cat>
          <c:val>
            <c:numRef>
              <c:f>[2]Charts!$B$88:$AE$88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2865</c:v>
                </c:pt>
                <c:pt idx="9">
                  <c:v>2277</c:v>
                </c:pt>
                <c:pt idx="10">
                  <c:v>2184</c:v>
                </c:pt>
                <c:pt idx="11">
                  <c:v>1473</c:v>
                </c:pt>
                <c:pt idx="12">
                  <c:v>778</c:v>
                </c:pt>
                <c:pt idx="13">
                  <c:v>778</c:v>
                </c:pt>
                <c:pt idx="14">
                  <c:v>778</c:v>
                </c:pt>
                <c:pt idx="15">
                  <c:v>650</c:v>
                </c:pt>
                <c:pt idx="16">
                  <c:v>561</c:v>
                </c:pt>
                <c:pt idx="17">
                  <c:v>652</c:v>
                </c:pt>
                <c:pt idx="18">
                  <c:v>652</c:v>
                </c:pt>
                <c:pt idx="19">
                  <c:v>652</c:v>
                </c:pt>
                <c:pt idx="20">
                  <c:v>652</c:v>
                </c:pt>
                <c:pt idx="21">
                  <c:v>738</c:v>
                </c:pt>
                <c:pt idx="22">
                  <c:v>923</c:v>
                </c:pt>
                <c:pt idx="23">
                  <c:v>581</c:v>
                </c:pt>
                <c:pt idx="24">
                  <c:v>394</c:v>
                </c:pt>
                <c:pt idx="25">
                  <c:v>381</c:v>
                </c:pt>
                <c:pt idx="26">
                  <c:v>377</c:v>
                </c:pt>
                <c:pt idx="27">
                  <c:v>377</c:v>
                </c:pt>
                <c:pt idx="28">
                  <c:v>379</c:v>
                </c:pt>
                <c:pt idx="29">
                  <c:v>590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208640"/>
        <c:axId val="106222720"/>
      </c:lineChart>
      <c:catAx>
        <c:axId val="10620864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06222720"/>
        <c:crosses val="autoZero"/>
        <c:auto val="1"/>
        <c:lblAlgn val="ctr"/>
        <c:lblOffset val="100"/>
        <c:noMultiLvlLbl val="0"/>
      </c:catAx>
      <c:valAx>
        <c:axId val="106222720"/>
        <c:scaling>
          <c:orientation val="minMax"/>
        </c:scaling>
        <c:delete val="0"/>
        <c:axPos val="l"/>
        <c:majorGridlines>
          <c:spPr>
            <a:ln w="19050"/>
          </c:spPr>
        </c:majorGridlines>
        <c:minorGridlines/>
        <c:numFmt formatCode="General" sourceLinked="1"/>
        <c:majorTickMark val="out"/>
        <c:minorTickMark val="out"/>
        <c:tickLblPos val="nextTo"/>
        <c:crossAx val="106208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1163304012029789"/>
          <c:y val="0.45429282621652661"/>
          <c:w val="8.4390851800520292E-2"/>
          <c:h val="0.1599640911018795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910469524642756E-2"/>
          <c:y val="0.12158613560362373"/>
          <c:w val="0.84889896421805278"/>
          <c:h val="0.6828576648771465"/>
        </c:manualLayout>
      </c:layout>
      <c:lineChart>
        <c:grouping val="standard"/>
        <c:varyColors val="0"/>
        <c:ser>
          <c:idx val="0"/>
          <c:order val="0"/>
          <c:tx>
            <c:v>Slow Movement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[2]Charts!$B$45:$AE$45</c:f>
              <c:numCache>
                <c:formatCode>General</c:formatCode>
                <c:ptCount val="30"/>
                <c:pt idx="0">
                  <c:v>42680</c:v>
                </c:pt>
                <c:pt idx="1">
                  <c:v>42681</c:v>
                </c:pt>
                <c:pt idx="2">
                  <c:v>42682</c:v>
                </c:pt>
                <c:pt idx="3">
                  <c:v>42683</c:v>
                </c:pt>
                <c:pt idx="4">
                  <c:v>42684</c:v>
                </c:pt>
                <c:pt idx="5">
                  <c:v>42685</c:v>
                </c:pt>
                <c:pt idx="6">
                  <c:v>42686</c:v>
                </c:pt>
                <c:pt idx="7">
                  <c:v>42687</c:v>
                </c:pt>
                <c:pt idx="8">
                  <c:v>42688</c:v>
                </c:pt>
                <c:pt idx="9">
                  <c:v>42689</c:v>
                </c:pt>
                <c:pt idx="10">
                  <c:v>42690</c:v>
                </c:pt>
                <c:pt idx="11">
                  <c:v>42691</c:v>
                </c:pt>
                <c:pt idx="12">
                  <c:v>42692</c:v>
                </c:pt>
                <c:pt idx="13">
                  <c:v>42693</c:v>
                </c:pt>
                <c:pt idx="14">
                  <c:v>42694</c:v>
                </c:pt>
                <c:pt idx="15">
                  <c:v>42695</c:v>
                </c:pt>
                <c:pt idx="16">
                  <c:v>42696</c:v>
                </c:pt>
                <c:pt idx="17">
                  <c:v>42697</c:v>
                </c:pt>
                <c:pt idx="18">
                  <c:v>42698</c:v>
                </c:pt>
                <c:pt idx="19">
                  <c:v>42699</c:v>
                </c:pt>
                <c:pt idx="20">
                  <c:v>42700</c:v>
                </c:pt>
                <c:pt idx="21">
                  <c:v>42701</c:v>
                </c:pt>
                <c:pt idx="22">
                  <c:v>42702</c:v>
                </c:pt>
                <c:pt idx="23">
                  <c:v>42703</c:v>
                </c:pt>
                <c:pt idx="24">
                  <c:v>42704</c:v>
                </c:pt>
                <c:pt idx="25">
                  <c:v>42705</c:v>
                </c:pt>
                <c:pt idx="26">
                  <c:v>42706</c:v>
                </c:pt>
                <c:pt idx="27">
                  <c:v>42707</c:v>
                </c:pt>
                <c:pt idx="28">
                  <c:v>42708</c:v>
                </c:pt>
                <c:pt idx="29">
                  <c:v>42709</c:v>
                </c:pt>
              </c:numCache>
            </c:numRef>
          </c:cat>
          <c:val>
            <c:numRef>
              <c:f>[2]Charts!$B$46:$AE$46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641</c:v>
                </c:pt>
                <c:pt idx="9">
                  <c:v>629</c:v>
                </c:pt>
                <c:pt idx="10">
                  <c:v>629</c:v>
                </c:pt>
                <c:pt idx="11">
                  <c:v>629</c:v>
                </c:pt>
                <c:pt idx="12">
                  <c:v>507</c:v>
                </c:pt>
                <c:pt idx="13">
                  <c:v>507</c:v>
                </c:pt>
                <c:pt idx="14">
                  <c:v>507</c:v>
                </c:pt>
                <c:pt idx="15">
                  <c:v>711</c:v>
                </c:pt>
                <c:pt idx="16">
                  <c:v>669</c:v>
                </c:pt>
                <c:pt idx="17">
                  <c:v>603</c:v>
                </c:pt>
                <c:pt idx="18">
                  <c:v>603</c:v>
                </c:pt>
                <c:pt idx="19">
                  <c:v>603</c:v>
                </c:pt>
                <c:pt idx="20">
                  <c:v>603</c:v>
                </c:pt>
                <c:pt idx="21">
                  <c:v>868</c:v>
                </c:pt>
                <c:pt idx="22">
                  <c:v>691</c:v>
                </c:pt>
                <c:pt idx="23">
                  <c:v>646</c:v>
                </c:pt>
                <c:pt idx="24">
                  <c:v>661</c:v>
                </c:pt>
                <c:pt idx="25">
                  <c:v>605</c:v>
                </c:pt>
                <c:pt idx="26">
                  <c:v>517</c:v>
                </c:pt>
                <c:pt idx="27">
                  <c:v>517</c:v>
                </c:pt>
                <c:pt idx="28">
                  <c:v>580</c:v>
                </c:pt>
                <c:pt idx="29">
                  <c:v>540</c:v>
                </c:pt>
              </c:numCache>
            </c:numRef>
          </c:val>
          <c:smooth val="0"/>
        </c:ser>
        <c:ser>
          <c:idx val="1"/>
          <c:order val="1"/>
          <c:tx>
            <c:v>Regular Movement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[2]Charts!$B$45:$AE$45</c:f>
              <c:numCache>
                <c:formatCode>General</c:formatCode>
                <c:ptCount val="30"/>
                <c:pt idx="0">
                  <c:v>42680</c:v>
                </c:pt>
                <c:pt idx="1">
                  <c:v>42681</c:v>
                </c:pt>
                <c:pt idx="2">
                  <c:v>42682</c:v>
                </c:pt>
                <c:pt idx="3">
                  <c:v>42683</c:v>
                </c:pt>
                <c:pt idx="4">
                  <c:v>42684</c:v>
                </c:pt>
                <c:pt idx="5">
                  <c:v>42685</c:v>
                </c:pt>
                <c:pt idx="6">
                  <c:v>42686</c:v>
                </c:pt>
                <c:pt idx="7">
                  <c:v>42687</c:v>
                </c:pt>
                <c:pt idx="8">
                  <c:v>42688</c:v>
                </c:pt>
                <c:pt idx="9">
                  <c:v>42689</c:v>
                </c:pt>
                <c:pt idx="10">
                  <c:v>42690</c:v>
                </c:pt>
                <c:pt idx="11">
                  <c:v>42691</c:v>
                </c:pt>
                <c:pt idx="12">
                  <c:v>42692</c:v>
                </c:pt>
                <c:pt idx="13">
                  <c:v>42693</c:v>
                </c:pt>
                <c:pt idx="14">
                  <c:v>42694</c:v>
                </c:pt>
                <c:pt idx="15">
                  <c:v>42695</c:v>
                </c:pt>
                <c:pt idx="16">
                  <c:v>42696</c:v>
                </c:pt>
                <c:pt idx="17">
                  <c:v>42697</c:v>
                </c:pt>
                <c:pt idx="18">
                  <c:v>42698</c:v>
                </c:pt>
                <c:pt idx="19">
                  <c:v>42699</c:v>
                </c:pt>
                <c:pt idx="20">
                  <c:v>42700</c:v>
                </c:pt>
                <c:pt idx="21">
                  <c:v>42701</c:v>
                </c:pt>
                <c:pt idx="22">
                  <c:v>42702</c:v>
                </c:pt>
                <c:pt idx="23">
                  <c:v>42703</c:v>
                </c:pt>
                <c:pt idx="24">
                  <c:v>42704</c:v>
                </c:pt>
                <c:pt idx="25">
                  <c:v>42705</c:v>
                </c:pt>
                <c:pt idx="26">
                  <c:v>42706</c:v>
                </c:pt>
                <c:pt idx="27">
                  <c:v>42707</c:v>
                </c:pt>
                <c:pt idx="28">
                  <c:v>42708</c:v>
                </c:pt>
                <c:pt idx="29">
                  <c:v>42709</c:v>
                </c:pt>
              </c:numCache>
            </c:numRef>
          </c:cat>
          <c:val>
            <c:numRef>
              <c:f>[2]Charts!$B$47:$AE$47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383</c:v>
                </c:pt>
                <c:pt idx="9">
                  <c:v>433</c:v>
                </c:pt>
                <c:pt idx="10">
                  <c:v>433</c:v>
                </c:pt>
                <c:pt idx="11">
                  <c:v>433</c:v>
                </c:pt>
                <c:pt idx="12">
                  <c:v>416</c:v>
                </c:pt>
                <c:pt idx="13">
                  <c:v>416</c:v>
                </c:pt>
                <c:pt idx="14">
                  <c:v>416</c:v>
                </c:pt>
                <c:pt idx="15">
                  <c:v>416</c:v>
                </c:pt>
                <c:pt idx="16">
                  <c:v>437</c:v>
                </c:pt>
                <c:pt idx="17">
                  <c:v>492</c:v>
                </c:pt>
                <c:pt idx="18">
                  <c:v>492</c:v>
                </c:pt>
                <c:pt idx="19">
                  <c:v>492</c:v>
                </c:pt>
                <c:pt idx="20">
                  <c:v>492</c:v>
                </c:pt>
                <c:pt idx="21">
                  <c:v>233</c:v>
                </c:pt>
                <c:pt idx="22">
                  <c:v>343</c:v>
                </c:pt>
                <c:pt idx="23">
                  <c:v>359</c:v>
                </c:pt>
                <c:pt idx="24">
                  <c:v>414</c:v>
                </c:pt>
                <c:pt idx="25">
                  <c:v>447</c:v>
                </c:pt>
                <c:pt idx="26">
                  <c:v>523</c:v>
                </c:pt>
                <c:pt idx="27">
                  <c:v>523</c:v>
                </c:pt>
                <c:pt idx="28">
                  <c:v>438</c:v>
                </c:pt>
                <c:pt idx="29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64864"/>
        <c:axId val="196566400"/>
      </c:lineChart>
      <c:catAx>
        <c:axId val="196564864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96566400"/>
        <c:crosses val="autoZero"/>
        <c:auto val="1"/>
        <c:lblAlgn val="ctr"/>
        <c:lblOffset val="100"/>
        <c:noMultiLvlLbl val="0"/>
      </c:catAx>
      <c:valAx>
        <c:axId val="196566400"/>
        <c:scaling>
          <c:orientation val="minMax"/>
        </c:scaling>
        <c:delete val="0"/>
        <c:axPos val="l"/>
        <c:majorGridlines>
          <c:spPr>
            <a:ln w="19050"/>
          </c:spPr>
        </c:majorGridlines>
        <c:minorGridlines/>
        <c:numFmt formatCode="General" sourceLinked="1"/>
        <c:majorTickMark val="out"/>
        <c:minorTickMark val="out"/>
        <c:tickLblPos val="nextTo"/>
        <c:crossAx val="1965648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1163304012029789"/>
          <c:y val="0.45429282621652661"/>
          <c:w val="8.4390851800520292E-2"/>
          <c:h val="0.1599640911018795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6.2910469524642756E-2"/>
          <c:y val="0.12158613560362373"/>
          <c:w val="0.84889896421805278"/>
          <c:h val="0.6828576648771465"/>
        </c:manualLayout>
      </c:layout>
      <c:lineChart>
        <c:grouping val="standard"/>
        <c:varyColors val="0"/>
        <c:ser>
          <c:idx val="0"/>
          <c:order val="0"/>
          <c:tx>
            <c:strRef>
              <c:f>[2]Charts!$A$129</c:f>
              <c:strCache>
                <c:ptCount val="1"/>
                <c:pt idx="0">
                  <c:v>Number of Parts not seen in 48hrs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[2]Charts!$B$128:$AE$128</c:f>
              <c:numCache>
                <c:formatCode>General</c:formatCode>
                <c:ptCount val="30"/>
                <c:pt idx="0">
                  <c:v>42680</c:v>
                </c:pt>
                <c:pt idx="1">
                  <c:v>42681</c:v>
                </c:pt>
                <c:pt idx="2">
                  <c:v>42682</c:v>
                </c:pt>
                <c:pt idx="3">
                  <c:v>42683</c:v>
                </c:pt>
                <c:pt idx="4">
                  <c:v>42684</c:v>
                </c:pt>
                <c:pt idx="5">
                  <c:v>42685</c:v>
                </c:pt>
                <c:pt idx="6">
                  <c:v>42686</c:v>
                </c:pt>
                <c:pt idx="7">
                  <c:v>42687</c:v>
                </c:pt>
                <c:pt idx="8">
                  <c:v>42688</c:v>
                </c:pt>
                <c:pt idx="9">
                  <c:v>42689</c:v>
                </c:pt>
                <c:pt idx="10">
                  <c:v>42690</c:v>
                </c:pt>
                <c:pt idx="11">
                  <c:v>42691</c:v>
                </c:pt>
                <c:pt idx="12">
                  <c:v>42692</c:v>
                </c:pt>
                <c:pt idx="13">
                  <c:v>42693</c:v>
                </c:pt>
                <c:pt idx="14">
                  <c:v>42694</c:v>
                </c:pt>
                <c:pt idx="15">
                  <c:v>42695</c:v>
                </c:pt>
                <c:pt idx="16">
                  <c:v>42696</c:v>
                </c:pt>
                <c:pt idx="17">
                  <c:v>42697</c:v>
                </c:pt>
                <c:pt idx="18">
                  <c:v>42698</c:v>
                </c:pt>
                <c:pt idx="19">
                  <c:v>42699</c:v>
                </c:pt>
                <c:pt idx="20">
                  <c:v>42700</c:v>
                </c:pt>
                <c:pt idx="21">
                  <c:v>42701</c:v>
                </c:pt>
                <c:pt idx="22">
                  <c:v>42702</c:v>
                </c:pt>
                <c:pt idx="23">
                  <c:v>42703</c:v>
                </c:pt>
                <c:pt idx="24">
                  <c:v>42704</c:v>
                </c:pt>
                <c:pt idx="25">
                  <c:v>42705</c:v>
                </c:pt>
                <c:pt idx="26">
                  <c:v>42706</c:v>
                </c:pt>
                <c:pt idx="27">
                  <c:v>42707</c:v>
                </c:pt>
                <c:pt idx="28">
                  <c:v>42708</c:v>
                </c:pt>
                <c:pt idx="29">
                  <c:v>42709</c:v>
                </c:pt>
              </c:numCache>
            </c:numRef>
          </c:cat>
          <c:val>
            <c:numRef>
              <c:f>[2]Charts!$B$129:$AE$129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381</c:v>
                </c:pt>
                <c:pt idx="9">
                  <c:v>312</c:v>
                </c:pt>
                <c:pt idx="10">
                  <c:v>308</c:v>
                </c:pt>
                <c:pt idx="11">
                  <c:v>138</c:v>
                </c:pt>
                <c:pt idx="12">
                  <c:v>118</c:v>
                </c:pt>
                <c:pt idx="13">
                  <c:v>118</c:v>
                </c:pt>
                <c:pt idx="14">
                  <c:v>118</c:v>
                </c:pt>
                <c:pt idx="15">
                  <c:v>441</c:v>
                </c:pt>
                <c:pt idx="16">
                  <c:v>367</c:v>
                </c:pt>
                <c:pt idx="17">
                  <c:v>337</c:v>
                </c:pt>
                <c:pt idx="18">
                  <c:v>337</c:v>
                </c:pt>
                <c:pt idx="19">
                  <c:v>337</c:v>
                </c:pt>
                <c:pt idx="20">
                  <c:v>337</c:v>
                </c:pt>
                <c:pt idx="21">
                  <c:v>801</c:v>
                </c:pt>
                <c:pt idx="22">
                  <c:v>321</c:v>
                </c:pt>
                <c:pt idx="23">
                  <c:v>229</c:v>
                </c:pt>
                <c:pt idx="24">
                  <c:v>284</c:v>
                </c:pt>
                <c:pt idx="25">
                  <c:v>237</c:v>
                </c:pt>
                <c:pt idx="26">
                  <c:v>227</c:v>
                </c:pt>
                <c:pt idx="27">
                  <c:v>227</c:v>
                </c:pt>
                <c:pt idx="28">
                  <c:v>313</c:v>
                </c:pt>
                <c:pt idx="29">
                  <c:v>314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86880"/>
        <c:axId val="196600960"/>
      </c:lineChart>
      <c:catAx>
        <c:axId val="19658688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96600960"/>
        <c:crosses val="autoZero"/>
        <c:auto val="1"/>
        <c:lblAlgn val="ctr"/>
        <c:lblOffset val="100"/>
        <c:noMultiLvlLbl val="0"/>
      </c:catAx>
      <c:valAx>
        <c:axId val="196600960"/>
        <c:scaling>
          <c:orientation val="minMax"/>
        </c:scaling>
        <c:delete val="0"/>
        <c:axPos val="l"/>
        <c:majorGridlines>
          <c:spPr>
            <a:ln w="19050"/>
          </c:spPr>
        </c:majorGridlines>
        <c:minorGridlines/>
        <c:numFmt formatCode="General" sourceLinked="1"/>
        <c:majorTickMark val="out"/>
        <c:minorTickMark val="out"/>
        <c:tickLblPos val="nextTo"/>
        <c:crossAx val="196586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1163304012029789"/>
          <c:y val="0.45429282621652661"/>
          <c:w val="8.4390851800520292E-2"/>
          <c:h val="0.1599640911018795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6.2910469524642756E-2"/>
          <c:y val="0.12158613560362373"/>
          <c:w val="0.84889896421805278"/>
          <c:h val="0.6828576648771465"/>
        </c:manualLayout>
      </c:layout>
      <c:lineChart>
        <c:grouping val="standard"/>
        <c:varyColors val="0"/>
        <c:ser>
          <c:idx val="0"/>
          <c:order val="0"/>
          <c:tx>
            <c:strRef>
              <c:f>[1]Charts!$A$129</c:f>
              <c:strCache>
                <c:ptCount val="1"/>
                <c:pt idx="0">
                  <c:v>In House Parts not seen in 48hrs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[1]Charts!$B$128:$AE$128</c:f>
              <c:numCache>
                <c:formatCode>General</c:formatCode>
                <c:ptCount val="30"/>
                <c:pt idx="0">
                  <c:v>42709</c:v>
                </c:pt>
                <c:pt idx="1">
                  <c:v>42710</c:v>
                </c:pt>
                <c:pt idx="2">
                  <c:v>42711</c:v>
                </c:pt>
                <c:pt idx="3">
                  <c:v>42712</c:v>
                </c:pt>
                <c:pt idx="4">
                  <c:v>42713</c:v>
                </c:pt>
                <c:pt idx="5">
                  <c:v>42714</c:v>
                </c:pt>
                <c:pt idx="6">
                  <c:v>42715</c:v>
                </c:pt>
                <c:pt idx="7">
                  <c:v>42716</c:v>
                </c:pt>
                <c:pt idx="8">
                  <c:v>42717</c:v>
                </c:pt>
                <c:pt idx="9">
                  <c:v>42718</c:v>
                </c:pt>
                <c:pt idx="10">
                  <c:v>42719</c:v>
                </c:pt>
                <c:pt idx="11">
                  <c:v>42720</c:v>
                </c:pt>
                <c:pt idx="12">
                  <c:v>42721</c:v>
                </c:pt>
                <c:pt idx="13">
                  <c:v>42722</c:v>
                </c:pt>
                <c:pt idx="14">
                  <c:v>42723</c:v>
                </c:pt>
                <c:pt idx="15">
                  <c:v>42724</c:v>
                </c:pt>
                <c:pt idx="16">
                  <c:v>42725</c:v>
                </c:pt>
                <c:pt idx="17">
                  <c:v>42726</c:v>
                </c:pt>
                <c:pt idx="18">
                  <c:v>42727</c:v>
                </c:pt>
                <c:pt idx="19">
                  <c:v>42728</c:v>
                </c:pt>
                <c:pt idx="20">
                  <c:v>42729</c:v>
                </c:pt>
                <c:pt idx="21">
                  <c:v>42730</c:v>
                </c:pt>
                <c:pt idx="22">
                  <c:v>42731</c:v>
                </c:pt>
                <c:pt idx="23">
                  <c:v>42732</c:v>
                </c:pt>
                <c:pt idx="24">
                  <c:v>42733</c:v>
                </c:pt>
                <c:pt idx="25">
                  <c:v>42734</c:v>
                </c:pt>
                <c:pt idx="26">
                  <c:v>42735</c:v>
                </c:pt>
                <c:pt idx="27">
                  <c:v>42736</c:v>
                </c:pt>
                <c:pt idx="28">
                  <c:v>42737</c:v>
                </c:pt>
                <c:pt idx="29">
                  <c:v>42738</c:v>
                </c:pt>
              </c:numCache>
            </c:numRef>
          </c:cat>
          <c:val>
            <c:numRef>
              <c:f>[1]Charts!$B$129:$AE$129</c:f>
              <c:numCache>
                <c:formatCode>General</c:formatCode>
                <c:ptCount val="30"/>
                <c:pt idx="0">
                  <c:v>314</c:v>
                </c:pt>
                <c:pt idx="1">
                  <c:v>226</c:v>
                </c:pt>
                <c:pt idx="2">
                  <c:v>199</c:v>
                </c:pt>
                <c:pt idx="3">
                  <c:v>206</c:v>
                </c:pt>
                <c:pt idx="4">
                  <c:v>242</c:v>
                </c:pt>
                <c:pt idx="5">
                  <c:v>242</c:v>
                </c:pt>
                <c:pt idx="6">
                  <c:v>242</c:v>
                </c:pt>
                <c:pt idx="7">
                  <c:v>319</c:v>
                </c:pt>
                <c:pt idx="8">
                  <c:v>240</c:v>
                </c:pt>
                <c:pt idx="9">
                  <c:v>350</c:v>
                </c:pt>
                <c:pt idx="10">
                  <c:v>326</c:v>
                </c:pt>
                <c:pt idx="11">
                  <c:v>420</c:v>
                </c:pt>
                <c:pt idx="12">
                  <c:v>420</c:v>
                </c:pt>
                <c:pt idx="13">
                  <c:v>420</c:v>
                </c:pt>
                <c:pt idx="14">
                  <c:v>358</c:v>
                </c:pt>
                <c:pt idx="15">
                  <c:v>292</c:v>
                </c:pt>
                <c:pt idx="16">
                  <c:v>205</c:v>
                </c:pt>
                <c:pt idx="17">
                  <c:v>252</c:v>
                </c:pt>
                <c:pt idx="18">
                  <c:v>198</c:v>
                </c:pt>
                <c:pt idx="19">
                  <c:v>269</c:v>
                </c:pt>
                <c:pt idx="20">
                  <c:v>269</c:v>
                </c:pt>
                <c:pt idx="21">
                  <c:v>654</c:v>
                </c:pt>
                <c:pt idx="22">
                  <c:v>350</c:v>
                </c:pt>
                <c:pt idx="23">
                  <c:v>288</c:v>
                </c:pt>
                <c:pt idx="24">
                  <c:v>196</c:v>
                </c:pt>
                <c:pt idx="25">
                  <c:v>170</c:v>
                </c:pt>
                <c:pt idx="26">
                  <c:v>193</c:v>
                </c:pt>
                <c:pt idx="27">
                  <c:v>193</c:v>
                </c:pt>
                <c:pt idx="28">
                  <c:v>193</c:v>
                </c:pt>
                <c:pt idx="29">
                  <c:v>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416256"/>
        <c:axId val="196417792"/>
      </c:lineChart>
      <c:catAx>
        <c:axId val="196416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6417792"/>
        <c:crosses val="autoZero"/>
        <c:auto val="1"/>
        <c:lblAlgn val="ctr"/>
        <c:lblOffset val="100"/>
        <c:noMultiLvlLbl val="1"/>
      </c:catAx>
      <c:valAx>
        <c:axId val="196417792"/>
        <c:scaling>
          <c:orientation val="minMax"/>
        </c:scaling>
        <c:delete val="0"/>
        <c:axPos val="l"/>
        <c:majorGridlines>
          <c:spPr>
            <a:ln w="19050"/>
          </c:spPr>
        </c:majorGridlines>
        <c:minorGridlines/>
        <c:numFmt formatCode="General" sourceLinked="1"/>
        <c:majorTickMark val="out"/>
        <c:minorTickMark val="out"/>
        <c:tickLblPos val="nextTo"/>
        <c:crossAx val="1964162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1163304012029789"/>
          <c:y val="0.45429282621652661"/>
          <c:w val="8.4390851800520292E-2"/>
          <c:h val="0.1599640911018795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Status of Parts PAA'ed</a:t>
            </a:r>
            <a:r>
              <a:rPr lang="en-US" baseline="0"/>
              <a:t> per Week of the Year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2.7608272517894619E-2"/>
          <c:y val="0.12158613560362373"/>
          <c:w val="0.93740311173132829"/>
          <c:h val="0.68285766487714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[1]Charts!$A$205</c:f>
              <c:strCache>
                <c:ptCount val="1"/>
                <c:pt idx="0">
                  <c:v>In WIP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[1]Charts!$B$204:$BB$204</c:f>
              <c:strCache>
                <c:ptCount val="53"/>
                <c:pt idx="0">
                  <c:v>12/30 - 1/5/2016</c:v>
                </c:pt>
                <c:pt idx="1">
                  <c:v>1/6 - 1/12/2016</c:v>
                </c:pt>
                <c:pt idx="2">
                  <c:v>1/13 - 1/19/2016</c:v>
                </c:pt>
                <c:pt idx="3">
                  <c:v>1/20 - 1/26/2016</c:v>
                </c:pt>
                <c:pt idx="4">
                  <c:v>1/27 - 2/2/2016</c:v>
                </c:pt>
                <c:pt idx="5">
                  <c:v>2/3 - 2/9/2016</c:v>
                </c:pt>
                <c:pt idx="6">
                  <c:v>2/10 - 2/16/2016</c:v>
                </c:pt>
                <c:pt idx="7">
                  <c:v>2/17 - 2/23/2016</c:v>
                </c:pt>
                <c:pt idx="8">
                  <c:v>2/24 - 3/1/2016</c:v>
                </c:pt>
                <c:pt idx="9">
                  <c:v>3/2 - 3/8/2016</c:v>
                </c:pt>
                <c:pt idx="10">
                  <c:v>3/9 - 3/15/2016</c:v>
                </c:pt>
                <c:pt idx="11">
                  <c:v>3/16 - 3/22/2016</c:v>
                </c:pt>
                <c:pt idx="12">
                  <c:v>3/23 - 3/29/2016</c:v>
                </c:pt>
                <c:pt idx="13">
                  <c:v>3/30 - 4/5/2016</c:v>
                </c:pt>
                <c:pt idx="14">
                  <c:v>4/6 - 4/12/2016</c:v>
                </c:pt>
                <c:pt idx="15">
                  <c:v>4/13 - 4/19/2016</c:v>
                </c:pt>
                <c:pt idx="16">
                  <c:v>4/20 - 4/26/2016</c:v>
                </c:pt>
                <c:pt idx="17">
                  <c:v>4/27 - 5/3/2016</c:v>
                </c:pt>
                <c:pt idx="18">
                  <c:v>5/4 - 5/10/2016</c:v>
                </c:pt>
                <c:pt idx="19">
                  <c:v>5/11 - 5/17/2016</c:v>
                </c:pt>
                <c:pt idx="20">
                  <c:v>5/18 - 5/24/2016</c:v>
                </c:pt>
                <c:pt idx="21">
                  <c:v>5/25 - 5/31/2016</c:v>
                </c:pt>
                <c:pt idx="22">
                  <c:v>6/1 - 6/7/2016</c:v>
                </c:pt>
                <c:pt idx="23">
                  <c:v>6/8 - 6/14/2016</c:v>
                </c:pt>
                <c:pt idx="24">
                  <c:v>6/15 - 6/21/2016</c:v>
                </c:pt>
                <c:pt idx="25">
                  <c:v>6/22 - 6/28/2016</c:v>
                </c:pt>
                <c:pt idx="26">
                  <c:v>6/29 - 7/5/2016</c:v>
                </c:pt>
                <c:pt idx="27">
                  <c:v>7/6 - 7/12/2016</c:v>
                </c:pt>
                <c:pt idx="28">
                  <c:v>7/13 - 7/19/2016</c:v>
                </c:pt>
                <c:pt idx="29">
                  <c:v>7/20 - 7/26/2016</c:v>
                </c:pt>
                <c:pt idx="30">
                  <c:v>7/27 - 8/2/2016</c:v>
                </c:pt>
                <c:pt idx="31">
                  <c:v>8/3 - 8/9/2016</c:v>
                </c:pt>
                <c:pt idx="32">
                  <c:v>8/10 - 8/16/2016</c:v>
                </c:pt>
                <c:pt idx="33">
                  <c:v>8/17 - 8/23/2016</c:v>
                </c:pt>
                <c:pt idx="34">
                  <c:v>8/24 - 8/30/2016</c:v>
                </c:pt>
                <c:pt idx="35">
                  <c:v>8/31 - 9/6/2016</c:v>
                </c:pt>
                <c:pt idx="36">
                  <c:v>9/7 - 9/13/2016</c:v>
                </c:pt>
                <c:pt idx="37">
                  <c:v>9/14 - 9/20/2016</c:v>
                </c:pt>
                <c:pt idx="38">
                  <c:v>9/21 - 9/27/2016</c:v>
                </c:pt>
                <c:pt idx="39">
                  <c:v>9/28 - 10/4/2016</c:v>
                </c:pt>
                <c:pt idx="40">
                  <c:v>10/5 - 10/11/2016</c:v>
                </c:pt>
                <c:pt idx="41">
                  <c:v>10/12 - 10/18/2016</c:v>
                </c:pt>
                <c:pt idx="42">
                  <c:v>10/19 - 10/25/2016</c:v>
                </c:pt>
                <c:pt idx="43">
                  <c:v>10/26 - 11/1/2016</c:v>
                </c:pt>
                <c:pt idx="44">
                  <c:v>11/2 - 11/8/2016</c:v>
                </c:pt>
                <c:pt idx="45">
                  <c:v>11/9 - 11/15/2016</c:v>
                </c:pt>
                <c:pt idx="46">
                  <c:v>11/16 - 11/22/2016</c:v>
                </c:pt>
                <c:pt idx="47">
                  <c:v>11/23 - 11/29/2016</c:v>
                </c:pt>
                <c:pt idx="48">
                  <c:v>11/30 - 12/6/2016</c:v>
                </c:pt>
                <c:pt idx="49">
                  <c:v>12/7 - 12/13/2016</c:v>
                </c:pt>
                <c:pt idx="50">
                  <c:v>12/14 - 12/20/2016</c:v>
                </c:pt>
                <c:pt idx="51">
                  <c:v>12/21 - 12/27/2016</c:v>
                </c:pt>
                <c:pt idx="52">
                  <c:v>12/28 - 1/3/2017</c:v>
                </c:pt>
              </c:strCache>
            </c:strRef>
          </c:cat>
          <c:val>
            <c:numRef>
              <c:f>[1]Charts!$B$205:$BB$205</c:f>
              <c:numCache>
                <c:formatCode>General</c:formatCode>
                <c:ptCount val="5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5</c:v>
                </c:pt>
                <c:pt idx="37">
                  <c:v>4</c:v>
                </c:pt>
                <c:pt idx="38">
                  <c:v>7</c:v>
                </c:pt>
                <c:pt idx="39">
                  <c:v>5</c:v>
                </c:pt>
                <c:pt idx="40">
                  <c:v>1</c:v>
                </c:pt>
                <c:pt idx="41">
                  <c:v>6</c:v>
                </c:pt>
                <c:pt idx="42">
                  <c:v>15</c:v>
                </c:pt>
                <c:pt idx="43">
                  <c:v>9</c:v>
                </c:pt>
                <c:pt idx="44">
                  <c:v>28</c:v>
                </c:pt>
                <c:pt idx="45">
                  <c:v>33</c:v>
                </c:pt>
                <c:pt idx="46">
                  <c:v>51</c:v>
                </c:pt>
                <c:pt idx="47">
                  <c:v>42</c:v>
                </c:pt>
                <c:pt idx="48">
                  <c:v>75</c:v>
                </c:pt>
                <c:pt idx="49">
                  <c:v>53</c:v>
                </c:pt>
                <c:pt idx="50">
                  <c:v>112</c:v>
                </c:pt>
                <c:pt idx="51">
                  <c:v>43</c:v>
                </c:pt>
                <c:pt idx="52">
                  <c:v>42</c:v>
                </c:pt>
              </c:numCache>
            </c:numRef>
          </c:val>
        </c:ser>
        <c:ser>
          <c:idx val="1"/>
          <c:order val="1"/>
          <c:tx>
            <c:strRef>
              <c:f>[1]Charts!$A$206</c:f>
              <c:strCache>
                <c:ptCount val="1"/>
                <c:pt idx="0">
                  <c:v>Shipped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[1]Charts!$B$204:$BB$204</c:f>
              <c:strCache>
                <c:ptCount val="53"/>
                <c:pt idx="0">
                  <c:v>12/30 - 1/5/2016</c:v>
                </c:pt>
                <c:pt idx="1">
                  <c:v>1/6 - 1/12/2016</c:v>
                </c:pt>
                <c:pt idx="2">
                  <c:v>1/13 - 1/19/2016</c:v>
                </c:pt>
                <c:pt idx="3">
                  <c:v>1/20 - 1/26/2016</c:v>
                </c:pt>
                <c:pt idx="4">
                  <c:v>1/27 - 2/2/2016</c:v>
                </c:pt>
                <c:pt idx="5">
                  <c:v>2/3 - 2/9/2016</c:v>
                </c:pt>
                <c:pt idx="6">
                  <c:v>2/10 - 2/16/2016</c:v>
                </c:pt>
                <c:pt idx="7">
                  <c:v>2/17 - 2/23/2016</c:v>
                </c:pt>
                <c:pt idx="8">
                  <c:v>2/24 - 3/1/2016</c:v>
                </c:pt>
                <c:pt idx="9">
                  <c:v>3/2 - 3/8/2016</c:v>
                </c:pt>
                <c:pt idx="10">
                  <c:v>3/9 - 3/15/2016</c:v>
                </c:pt>
                <c:pt idx="11">
                  <c:v>3/16 - 3/22/2016</c:v>
                </c:pt>
                <c:pt idx="12">
                  <c:v>3/23 - 3/29/2016</c:v>
                </c:pt>
                <c:pt idx="13">
                  <c:v>3/30 - 4/5/2016</c:v>
                </c:pt>
                <c:pt idx="14">
                  <c:v>4/6 - 4/12/2016</c:v>
                </c:pt>
                <c:pt idx="15">
                  <c:v>4/13 - 4/19/2016</c:v>
                </c:pt>
                <c:pt idx="16">
                  <c:v>4/20 - 4/26/2016</c:v>
                </c:pt>
                <c:pt idx="17">
                  <c:v>4/27 - 5/3/2016</c:v>
                </c:pt>
                <c:pt idx="18">
                  <c:v>5/4 - 5/10/2016</c:v>
                </c:pt>
                <c:pt idx="19">
                  <c:v>5/11 - 5/17/2016</c:v>
                </c:pt>
                <c:pt idx="20">
                  <c:v>5/18 - 5/24/2016</c:v>
                </c:pt>
                <c:pt idx="21">
                  <c:v>5/25 - 5/31/2016</c:v>
                </c:pt>
                <c:pt idx="22">
                  <c:v>6/1 - 6/7/2016</c:v>
                </c:pt>
                <c:pt idx="23">
                  <c:v>6/8 - 6/14/2016</c:v>
                </c:pt>
                <c:pt idx="24">
                  <c:v>6/15 - 6/21/2016</c:v>
                </c:pt>
                <c:pt idx="25">
                  <c:v>6/22 - 6/28/2016</c:v>
                </c:pt>
                <c:pt idx="26">
                  <c:v>6/29 - 7/5/2016</c:v>
                </c:pt>
                <c:pt idx="27">
                  <c:v>7/6 - 7/12/2016</c:v>
                </c:pt>
                <c:pt idx="28">
                  <c:v>7/13 - 7/19/2016</c:v>
                </c:pt>
                <c:pt idx="29">
                  <c:v>7/20 - 7/26/2016</c:v>
                </c:pt>
                <c:pt idx="30">
                  <c:v>7/27 - 8/2/2016</c:v>
                </c:pt>
                <c:pt idx="31">
                  <c:v>8/3 - 8/9/2016</c:v>
                </c:pt>
                <c:pt idx="32">
                  <c:v>8/10 - 8/16/2016</c:v>
                </c:pt>
                <c:pt idx="33">
                  <c:v>8/17 - 8/23/2016</c:v>
                </c:pt>
                <c:pt idx="34">
                  <c:v>8/24 - 8/30/2016</c:v>
                </c:pt>
                <c:pt idx="35">
                  <c:v>8/31 - 9/6/2016</c:v>
                </c:pt>
                <c:pt idx="36">
                  <c:v>9/7 - 9/13/2016</c:v>
                </c:pt>
                <c:pt idx="37">
                  <c:v>9/14 - 9/20/2016</c:v>
                </c:pt>
                <c:pt idx="38">
                  <c:v>9/21 - 9/27/2016</c:v>
                </c:pt>
                <c:pt idx="39">
                  <c:v>9/28 - 10/4/2016</c:v>
                </c:pt>
                <c:pt idx="40">
                  <c:v>10/5 - 10/11/2016</c:v>
                </c:pt>
                <c:pt idx="41">
                  <c:v>10/12 - 10/18/2016</c:v>
                </c:pt>
                <c:pt idx="42">
                  <c:v>10/19 - 10/25/2016</c:v>
                </c:pt>
                <c:pt idx="43">
                  <c:v>10/26 - 11/1/2016</c:v>
                </c:pt>
                <c:pt idx="44">
                  <c:v>11/2 - 11/8/2016</c:v>
                </c:pt>
                <c:pt idx="45">
                  <c:v>11/9 - 11/15/2016</c:v>
                </c:pt>
                <c:pt idx="46">
                  <c:v>11/16 - 11/22/2016</c:v>
                </c:pt>
                <c:pt idx="47">
                  <c:v>11/23 - 11/29/2016</c:v>
                </c:pt>
                <c:pt idx="48">
                  <c:v>11/30 - 12/6/2016</c:v>
                </c:pt>
                <c:pt idx="49">
                  <c:v>12/7 - 12/13/2016</c:v>
                </c:pt>
                <c:pt idx="50">
                  <c:v>12/14 - 12/20/2016</c:v>
                </c:pt>
                <c:pt idx="51">
                  <c:v>12/21 - 12/27/2016</c:v>
                </c:pt>
                <c:pt idx="52">
                  <c:v>12/28 - 1/3/2017</c:v>
                </c:pt>
              </c:strCache>
            </c:strRef>
          </c:cat>
          <c:val>
            <c:numRef>
              <c:f>[1]Charts!$B$206:$BB$206</c:f>
              <c:numCache>
                <c:formatCode>General</c:formatCode>
                <c:ptCount val="53"/>
                <c:pt idx="0">
                  <c:v>0</c:v>
                </c:pt>
                <c:pt idx="1">
                  <c:v>52</c:v>
                </c:pt>
                <c:pt idx="2">
                  <c:v>45</c:v>
                </c:pt>
                <c:pt idx="3">
                  <c:v>32</c:v>
                </c:pt>
                <c:pt idx="4">
                  <c:v>36</c:v>
                </c:pt>
                <c:pt idx="5">
                  <c:v>46</c:v>
                </c:pt>
                <c:pt idx="6">
                  <c:v>37</c:v>
                </c:pt>
                <c:pt idx="7">
                  <c:v>44</c:v>
                </c:pt>
                <c:pt idx="8">
                  <c:v>25</c:v>
                </c:pt>
                <c:pt idx="9">
                  <c:v>33</c:v>
                </c:pt>
                <c:pt idx="10">
                  <c:v>18</c:v>
                </c:pt>
                <c:pt idx="11">
                  <c:v>20</c:v>
                </c:pt>
                <c:pt idx="12">
                  <c:v>24</c:v>
                </c:pt>
                <c:pt idx="13">
                  <c:v>30</c:v>
                </c:pt>
                <c:pt idx="14">
                  <c:v>40</c:v>
                </c:pt>
                <c:pt idx="15">
                  <c:v>32</c:v>
                </c:pt>
                <c:pt idx="16">
                  <c:v>37</c:v>
                </c:pt>
                <c:pt idx="17">
                  <c:v>19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28</c:v>
                </c:pt>
                <c:pt idx="22">
                  <c:v>8</c:v>
                </c:pt>
                <c:pt idx="23">
                  <c:v>13</c:v>
                </c:pt>
                <c:pt idx="24">
                  <c:v>28</c:v>
                </c:pt>
                <c:pt idx="25">
                  <c:v>20</c:v>
                </c:pt>
                <c:pt idx="26">
                  <c:v>14</c:v>
                </c:pt>
                <c:pt idx="27">
                  <c:v>28</c:v>
                </c:pt>
                <c:pt idx="28">
                  <c:v>24</c:v>
                </c:pt>
                <c:pt idx="29">
                  <c:v>4</c:v>
                </c:pt>
                <c:pt idx="30">
                  <c:v>11</c:v>
                </c:pt>
                <c:pt idx="31">
                  <c:v>13</c:v>
                </c:pt>
                <c:pt idx="32">
                  <c:v>21</c:v>
                </c:pt>
                <c:pt idx="33">
                  <c:v>22</c:v>
                </c:pt>
                <c:pt idx="34">
                  <c:v>23</c:v>
                </c:pt>
                <c:pt idx="35">
                  <c:v>8</c:v>
                </c:pt>
                <c:pt idx="36">
                  <c:v>29</c:v>
                </c:pt>
                <c:pt idx="37">
                  <c:v>29</c:v>
                </c:pt>
                <c:pt idx="38">
                  <c:v>30</c:v>
                </c:pt>
                <c:pt idx="39">
                  <c:v>24</c:v>
                </c:pt>
                <c:pt idx="40">
                  <c:v>23</c:v>
                </c:pt>
                <c:pt idx="41">
                  <c:v>30</c:v>
                </c:pt>
                <c:pt idx="42">
                  <c:v>42</c:v>
                </c:pt>
                <c:pt idx="43">
                  <c:v>13</c:v>
                </c:pt>
                <c:pt idx="44">
                  <c:v>27</c:v>
                </c:pt>
                <c:pt idx="45">
                  <c:v>21</c:v>
                </c:pt>
                <c:pt idx="46">
                  <c:v>16</c:v>
                </c:pt>
                <c:pt idx="47">
                  <c:v>2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ser>
          <c:idx val="2"/>
          <c:order val="2"/>
          <c:tx>
            <c:strRef>
              <c:f>[1]Charts!$A$207</c:f>
              <c:strCache>
                <c:ptCount val="1"/>
                <c:pt idx="0">
                  <c:v>In QC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[1]Charts!$B$204:$BB$204</c:f>
              <c:strCache>
                <c:ptCount val="53"/>
                <c:pt idx="0">
                  <c:v>12/30 - 1/5/2016</c:v>
                </c:pt>
                <c:pt idx="1">
                  <c:v>1/6 - 1/12/2016</c:v>
                </c:pt>
                <c:pt idx="2">
                  <c:v>1/13 - 1/19/2016</c:v>
                </c:pt>
                <c:pt idx="3">
                  <c:v>1/20 - 1/26/2016</c:v>
                </c:pt>
                <c:pt idx="4">
                  <c:v>1/27 - 2/2/2016</c:v>
                </c:pt>
                <c:pt idx="5">
                  <c:v>2/3 - 2/9/2016</c:v>
                </c:pt>
                <c:pt idx="6">
                  <c:v>2/10 - 2/16/2016</c:v>
                </c:pt>
                <c:pt idx="7">
                  <c:v>2/17 - 2/23/2016</c:v>
                </c:pt>
                <c:pt idx="8">
                  <c:v>2/24 - 3/1/2016</c:v>
                </c:pt>
                <c:pt idx="9">
                  <c:v>3/2 - 3/8/2016</c:v>
                </c:pt>
                <c:pt idx="10">
                  <c:v>3/9 - 3/15/2016</c:v>
                </c:pt>
                <c:pt idx="11">
                  <c:v>3/16 - 3/22/2016</c:v>
                </c:pt>
                <c:pt idx="12">
                  <c:v>3/23 - 3/29/2016</c:v>
                </c:pt>
                <c:pt idx="13">
                  <c:v>3/30 - 4/5/2016</c:v>
                </c:pt>
                <c:pt idx="14">
                  <c:v>4/6 - 4/12/2016</c:v>
                </c:pt>
                <c:pt idx="15">
                  <c:v>4/13 - 4/19/2016</c:v>
                </c:pt>
                <c:pt idx="16">
                  <c:v>4/20 - 4/26/2016</c:v>
                </c:pt>
                <c:pt idx="17">
                  <c:v>4/27 - 5/3/2016</c:v>
                </c:pt>
                <c:pt idx="18">
                  <c:v>5/4 - 5/10/2016</c:v>
                </c:pt>
                <c:pt idx="19">
                  <c:v>5/11 - 5/17/2016</c:v>
                </c:pt>
                <c:pt idx="20">
                  <c:v>5/18 - 5/24/2016</c:v>
                </c:pt>
                <c:pt idx="21">
                  <c:v>5/25 - 5/31/2016</c:v>
                </c:pt>
                <c:pt idx="22">
                  <c:v>6/1 - 6/7/2016</c:v>
                </c:pt>
                <c:pt idx="23">
                  <c:v>6/8 - 6/14/2016</c:v>
                </c:pt>
                <c:pt idx="24">
                  <c:v>6/15 - 6/21/2016</c:v>
                </c:pt>
                <c:pt idx="25">
                  <c:v>6/22 - 6/28/2016</c:v>
                </c:pt>
                <c:pt idx="26">
                  <c:v>6/29 - 7/5/2016</c:v>
                </c:pt>
                <c:pt idx="27">
                  <c:v>7/6 - 7/12/2016</c:v>
                </c:pt>
                <c:pt idx="28">
                  <c:v>7/13 - 7/19/2016</c:v>
                </c:pt>
                <c:pt idx="29">
                  <c:v>7/20 - 7/26/2016</c:v>
                </c:pt>
                <c:pt idx="30">
                  <c:v>7/27 - 8/2/2016</c:v>
                </c:pt>
                <c:pt idx="31">
                  <c:v>8/3 - 8/9/2016</c:v>
                </c:pt>
                <c:pt idx="32">
                  <c:v>8/10 - 8/16/2016</c:v>
                </c:pt>
                <c:pt idx="33">
                  <c:v>8/17 - 8/23/2016</c:v>
                </c:pt>
                <c:pt idx="34">
                  <c:v>8/24 - 8/30/2016</c:v>
                </c:pt>
                <c:pt idx="35">
                  <c:v>8/31 - 9/6/2016</c:v>
                </c:pt>
                <c:pt idx="36">
                  <c:v>9/7 - 9/13/2016</c:v>
                </c:pt>
                <c:pt idx="37">
                  <c:v>9/14 - 9/20/2016</c:v>
                </c:pt>
                <c:pt idx="38">
                  <c:v>9/21 - 9/27/2016</c:v>
                </c:pt>
                <c:pt idx="39">
                  <c:v>9/28 - 10/4/2016</c:v>
                </c:pt>
                <c:pt idx="40">
                  <c:v>10/5 - 10/11/2016</c:v>
                </c:pt>
                <c:pt idx="41">
                  <c:v>10/12 - 10/18/2016</c:v>
                </c:pt>
                <c:pt idx="42">
                  <c:v>10/19 - 10/25/2016</c:v>
                </c:pt>
                <c:pt idx="43">
                  <c:v>10/26 - 11/1/2016</c:v>
                </c:pt>
                <c:pt idx="44">
                  <c:v>11/2 - 11/8/2016</c:v>
                </c:pt>
                <c:pt idx="45">
                  <c:v>11/9 - 11/15/2016</c:v>
                </c:pt>
                <c:pt idx="46">
                  <c:v>11/16 - 11/22/2016</c:v>
                </c:pt>
                <c:pt idx="47">
                  <c:v>11/23 - 11/29/2016</c:v>
                </c:pt>
                <c:pt idx="48">
                  <c:v>11/30 - 12/6/2016</c:v>
                </c:pt>
                <c:pt idx="49">
                  <c:v>12/7 - 12/13/2016</c:v>
                </c:pt>
                <c:pt idx="50">
                  <c:v>12/14 - 12/20/2016</c:v>
                </c:pt>
                <c:pt idx="51">
                  <c:v>12/21 - 12/27/2016</c:v>
                </c:pt>
                <c:pt idx="52">
                  <c:v>12/28 - 1/3/2017</c:v>
                </c:pt>
              </c:strCache>
            </c:strRef>
          </c:cat>
          <c:val>
            <c:numRef>
              <c:f>[1]Charts!$B$207:$BB$207</c:f>
              <c:numCache>
                <c:formatCode>General</c:formatCode>
                <c:ptCount val="53"/>
                <c:pt idx="0">
                  <c:v>0</c:v>
                </c:pt>
                <c:pt idx="1">
                  <c:v>24</c:v>
                </c:pt>
                <c:pt idx="2">
                  <c:v>27</c:v>
                </c:pt>
                <c:pt idx="3">
                  <c:v>16</c:v>
                </c:pt>
                <c:pt idx="4">
                  <c:v>30</c:v>
                </c:pt>
                <c:pt idx="5">
                  <c:v>17</c:v>
                </c:pt>
                <c:pt idx="6">
                  <c:v>22</c:v>
                </c:pt>
                <c:pt idx="7">
                  <c:v>18</c:v>
                </c:pt>
                <c:pt idx="8">
                  <c:v>19</c:v>
                </c:pt>
                <c:pt idx="9">
                  <c:v>35</c:v>
                </c:pt>
                <c:pt idx="10">
                  <c:v>8</c:v>
                </c:pt>
                <c:pt idx="11">
                  <c:v>22</c:v>
                </c:pt>
                <c:pt idx="12">
                  <c:v>28</c:v>
                </c:pt>
                <c:pt idx="13">
                  <c:v>14</c:v>
                </c:pt>
                <c:pt idx="14">
                  <c:v>29</c:v>
                </c:pt>
                <c:pt idx="15">
                  <c:v>19</c:v>
                </c:pt>
                <c:pt idx="16">
                  <c:v>26</c:v>
                </c:pt>
                <c:pt idx="17">
                  <c:v>18</c:v>
                </c:pt>
                <c:pt idx="18">
                  <c:v>31</c:v>
                </c:pt>
                <c:pt idx="19">
                  <c:v>23</c:v>
                </c:pt>
                <c:pt idx="20">
                  <c:v>23</c:v>
                </c:pt>
                <c:pt idx="21">
                  <c:v>19</c:v>
                </c:pt>
                <c:pt idx="22">
                  <c:v>6</c:v>
                </c:pt>
                <c:pt idx="23">
                  <c:v>13</c:v>
                </c:pt>
                <c:pt idx="24">
                  <c:v>20</c:v>
                </c:pt>
                <c:pt idx="25">
                  <c:v>6</c:v>
                </c:pt>
                <c:pt idx="26">
                  <c:v>15</c:v>
                </c:pt>
                <c:pt idx="27">
                  <c:v>35</c:v>
                </c:pt>
                <c:pt idx="28">
                  <c:v>33</c:v>
                </c:pt>
                <c:pt idx="29">
                  <c:v>18</c:v>
                </c:pt>
                <c:pt idx="30">
                  <c:v>21</c:v>
                </c:pt>
                <c:pt idx="31">
                  <c:v>22</c:v>
                </c:pt>
                <c:pt idx="32">
                  <c:v>42</c:v>
                </c:pt>
                <c:pt idx="33">
                  <c:v>26</c:v>
                </c:pt>
                <c:pt idx="34">
                  <c:v>26</c:v>
                </c:pt>
                <c:pt idx="35">
                  <c:v>21</c:v>
                </c:pt>
                <c:pt idx="36">
                  <c:v>39</c:v>
                </c:pt>
                <c:pt idx="37">
                  <c:v>30</c:v>
                </c:pt>
                <c:pt idx="38">
                  <c:v>42</c:v>
                </c:pt>
                <c:pt idx="39">
                  <c:v>47</c:v>
                </c:pt>
                <c:pt idx="40">
                  <c:v>24</c:v>
                </c:pt>
                <c:pt idx="41">
                  <c:v>43</c:v>
                </c:pt>
                <c:pt idx="42">
                  <c:v>31</c:v>
                </c:pt>
                <c:pt idx="43">
                  <c:v>4</c:v>
                </c:pt>
                <c:pt idx="44">
                  <c:v>30</c:v>
                </c:pt>
                <c:pt idx="45">
                  <c:v>22</c:v>
                </c:pt>
                <c:pt idx="46">
                  <c:v>20</c:v>
                </c:pt>
                <c:pt idx="47">
                  <c:v>14</c:v>
                </c:pt>
                <c:pt idx="48">
                  <c:v>8</c:v>
                </c:pt>
                <c:pt idx="49">
                  <c:v>4</c:v>
                </c:pt>
                <c:pt idx="50">
                  <c:v>2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450176"/>
        <c:axId val="196349952"/>
      </c:barChart>
      <c:catAx>
        <c:axId val="196450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Weeks</a:t>
                </a:r>
                <a:r>
                  <a:rPr lang="en-US" baseline="0"/>
                  <a:t> of the Year</a:t>
                </a:r>
                <a:endParaRPr lang="en-US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96349952"/>
        <c:crosses val="autoZero"/>
        <c:auto val="1"/>
        <c:lblAlgn val="ctr"/>
        <c:lblOffset val="100"/>
        <c:noMultiLvlLbl val="0"/>
      </c:catAx>
      <c:valAx>
        <c:axId val="196349952"/>
        <c:scaling>
          <c:orientation val="minMax"/>
        </c:scaling>
        <c:delete val="0"/>
        <c:axPos val="l"/>
        <c:majorGridlines>
          <c:spPr>
            <a:ln w="19050"/>
          </c:spPr>
        </c:majorGridlines>
        <c:minorGridlines/>
        <c:numFmt formatCode="General" sourceLinked="1"/>
        <c:majorTickMark val="out"/>
        <c:minorTickMark val="out"/>
        <c:tickLblPos val="nextTo"/>
        <c:crossAx val="196450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6582939959850145"/>
          <c:y val="0.3885737624045118"/>
          <c:w val="3.2254172175826865E-2"/>
          <c:h val="0.2221032884869035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July/August Fallout</c:v>
          </c:tx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2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4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5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6"/>
            <c:invertIfNegative val="0"/>
            <c:bubble3D val="0"/>
            <c:spPr>
              <a:solidFill>
                <a:schemeClr val="accent1"/>
              </a:solidFill>
            </c:spPr>
          </c:dPt>
          <c:cat>
            <c:strRef>
              <c:f>scratch!$B$20:$B$26</c:f>
              <c:strCache>
                <c:ptCount val="7"/>
                <c:pt idx="0">
                  <c:v>Airfoil Blue Light</c:v>
                </c:pt>
                <c:pt idx="1">
                  <c:v>Conductivity</c:v>
                </c:pt>
                <c:pt idx="2">
                  <c:v>Blade Body Escape</c:v>
                </c:pt>
                <c:pt idx="3">
                  <c:v>X-Ray Gap</c:v>
                </c:pt>
                <c:pt idx="4">
                  <c:v>Cover Shift</c:v>
                </c:pt>
                <c:pt idx="5">
                  <c:v>PID</c:v>
                </c:pt>
                <c:pt idx="6">
                  <c:v>Delam</c:v>
                </c:pt>
              </c:strCache>
            </c:strRef>
          </c:cat>
          <c:val>
            <c:numRef>
              <c:f>scratch!$C$20:$C$26</c:f>
              <c:numCache>
                <c:formatCode>General</c:formatCode>
                <c:ptCount val="7"/>
                <c:pt idx="0">
                  <c:v>37</c:v>
                </c:pt>
                <c:pt idx="1">
                  <c:v>14</c:v>
                </c:pt>
                <c:pt idx="2">
                  <c:v>13</c:v>
                </c:pt>
                <c:pt idx="3">
                  <c:v>12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218560"/>
        <c:axId val="247220096"/>
      </c:barChart>
      <c:catAx>
        <c:axId val="2472185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7220096"/>
        <c:crosses val="autoZero"/>
        <c:auto val="1"/>
        <c:lblAlgn val="ctr"/>
        <c:lblOffset val="100"/>
        <c:noMultiLvlLbl val="0"/>
      </c:catAx>
      <c:valAx>
        <c:axId val="247220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7218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24K Throughput by Operation (past</a:t>
            </a:r>
            <a:r>
              <a:rPr lang="en-US" baseline="0"/>
              <a:t> 7 days)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Actuals</c:v>
          </c:tx>
          <c:spPr>
            <a:solidFill>
              <a:srgbClr val="0000CC"/>
            </a:solidFill>
          </c:spPr>
          <c:invertIfNegative val="0"/>
          <c:dLbls>
            <c:numFmt formatCode="#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Throughput!$A$2:$A$33</c:f>
              <c:strCache>
                <c:ptCount val="32"/>
                <c:pt idx="0">
                  <c:v>Shipped</c:v>
                </c:pt>
                <c:pt idx="1">
                  <c:v>Final</c:v>
                </c:pt>
                <c:pt idx="2">
                  <c:v>QN processing</c:v>
                </c:pt>
                <c:pt idx="3">
                  <c:v>Tape Test</c:v>
                </c:pt>
                <c:pt idx="4">
                  <c:v>Moment Weight/Mark</c:v>
                </c:pt>
                <c:pt idx="5">
                  <c:v>Blue Light</c:v>
                </c:pt>
                <c:pt idx="6">
                  <c:v>RX Automation</c:v>
                </c:pt>
                <c:pt idx="7">
                  <c:v>Automation to PWAA</c:v>
                </c:pt>
                <c:pt idx="8">
                  <c:v>Automation</c:v>
                </c:pt>
                <c:pt idx="9">
                  <c:v>Transit Automation</c:v>
                </c:pt>
                <c:pt idx="10">
                  <c:v>Outgoing to Automation</c:v>
                </c:pt>
                <c:pt idx="11">
                  <c:v>Middle Ops</c:v>
                </c:pt>
                <c:pt idx="12">
                  <c:v>IHC RX</c:v>
                </c:pt>
                <c:pt idx="13">
                  <c:v>IHC Transit</c:v>
                </c:pt>
                <c:pt idx="14">
                  <c:v>IHC</c:v>
                </c:pt>
                <c:pt idx="15">
                  <c:v>Transit XRI to IHC</c:v>
                </c:pt>
                <c:pt idx="16">
                  <c:v>XRI</c:v>
                </c:pt>
                <c:pt idx="17">
                  <c:v>Transit XRI</c:v>
                </c:pt>
                <c:pt idx="18">
                  <c:v>Peening</c:v>
                </c:pt>
                <c:pt idx="19">
                  <c:v>Return to PWAA</c:v>
                </c:pt>
                <c:pt idx="20">
                  <c:v>LPB (SET)</c:v>
                </c:pt>
                <c:pt idx="21">
                  <c:v>OX / Transit to LPB</c:v>
                </c:pt>
                <c:pt idx="22">
                  <c:v>1st Inspection / TAI </c:v>
                </c:pt>
                <c:pt idx="23">
                  <c:v>DMG</c:v>
                </c:pt>
                <c:pt idx="24">
                  <c:v>Autoclave 2</c:v>
                </c:pt>
                <c:pt idx="25">
                  <c:v>BR2</c:v>
                </c:pt>
                <c:pt idx="26">
                  <c:v>Demold</c:v>
                </c:pt>
                <c:pt idx="27">
                  <c:v>Autoclave 1</c:v>
                </c:pt>
                <c:pt idx="28">
                  <c:v>BR1</c:v>
                </c:pt>
                <c:pt idx="29">
                  <c:v>Prime</c:v>
                </c:pt>
                <c:pt idx="30">
                  <c:v>PAA</c:v>
                </c:pt>
                <c:pt idx="31">
                  <c:v>Launch</c:v>
                </c:pt>
              </c:strCache>
            </c:strRef>
          </c:cat>
          <c:val>
            <c:numRef>
              <c:f>Throughput!$C$2:$C$33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12</c:v>
                </c:pt>
                <c:pt idx="22">
                  <c:v>19</c:v>
                </c:pt>
                <c:pt idx="23">
                  <c:v>27</c:v>
                </c:pt>
                <c:pt idx="24">
                  <c:v>33</c:v>
                </c:pt>
                <c:pt idx="25">
                  <c:v>0</c:v>
                </c:pt>
                <c:pt idx="26">
                  <c:v>0</c:v>
                </c:pt>
                <c:pt idx="27">
                  <c:v>15</c:v>
                </c:pt>
                <c:pt idx="28">
                  <c:v>10</c:v>
                </c:pt>
                <c:pt idx="29">
                  <c:v>0</c:v>
                </c:pt>
                <c:pt idx="30">
                  <c:v>28</c:v>
                </c:pt>
                <c:pt idx="31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645248"/>
        <c:axId val="242651136"/>
      </c:barChart>
      <c:catAx>
        <c:axId val="242645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2651136"/>
        <c:crosses val="autoZero"/>
        <c:auto val="1"/>
        <c:lblAlgn val="ctr"/>
        <c:lblOffset val="100"/>
        <c:noMultiLvlLbl val="0"/>
      </c:catAx>
      <c:valAx>
        <c:axId val="2426511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Blade Quantity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2645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24K Throughput by Operation (month</a:t>
            </a:r>
            <a:r>
              <a:rPr lang="en-US" baseline="0"/>
              <a:t> to date)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Actuals</c:v>
          </c:tx>
          <c:spPr>
            <a:solidFill>
              <a:srgbClr val="0000CC"/>
            </a:solidFill>
          </c:spPr>
          <c:invertIfNegative val="0"/>
          <c:dLbls>
            <c:numFmt formatCode="#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Throughput!$A$2:$A$33</c:f>
              <c:strCache>
                <c:ptCount val="32"/>
                <c:pt idx="0">
                  <c:v>Shipped</c:v>
                </c:pt>
                <c:pt idx="1">
                  <c:v>Final</c:v>
                </c:pt>
                <c:pt idx="2">
                  <c:v>QN processing</c:v>
                </c:pt>
                <c:pt idx="3">
                  <c:v>Tape Test</c:v>
                </c:pt>
                <c:pt idx="4">
                  <c:v>Moment Weight/Mark</c:v>
                </c:pt>
                <c:pt idx="5">
                  <c:v>Blue Light</c:v>
                </c:pt>
                <c:pt idx="6">
                  <c:v>RX Automation</c:v>
                </c:pt>
                <c:pt idx="7">
                  <c:v>Automation to PWAA</c:v>
                </c:pt>
                <c:pt idx="8">
                  <c:v>Automation</c:v>
                </c:pt>
                <c:pt idx="9">
                  <c:v>Transit Automation</c:v>
                </c:pt>
                <c:pt idx="10">
                  <c:v>Outgoing to Automation</c:v>
                </c:pt>
                <c:pt idx="11">
                  <c:v>Middle Ops</c:v>
                </c:pt>
                <c:pt idx="12">
                  <c:v>IHC RX</c:v>
                </c:pt>
                <c:pt idx="13">
                  <c:v>IHC Transit</c:v>
                </c:pt>
                <c:pt idx="14">
                  <c:v>IHC</c:v>
                </c:pt>
                <c:pt idx="15">
                  <c:v>Transit XRI to IHC</c:v>
                </c:pt>
                <c:pt idx="16">
                  <c:v>XRI</c:v>
                </c:pt>
                <c:pt idx="17">
                  <c:v>Transit XRI</c:v>
                </c:pt>
                <c:pt idx="18">
                  <c:v>Peening</c:v>
                </c:pt>
                <c:pt idx="19">
                  <c:v>Return to PWAA</c:v>
                </c:pt>
                <c:pt idx="20">
                  <c:v>LPB (SET)</c:v>
                </c:pt>
                <c:pt idx="21">
                  <c:v>OX / Transit to LPB</c:v>
                </c:pt>
                <c:pt idx="22">
                  <c:v>1st Inspection / TAI </c:v>
                </c:pt>
                <c:pt idx="23">
                  <c:v>DMG</c:v>
                </c:pt>
                <c:pt idx="24">
                  <c:v>Autoclave 2</c:v>
                </c:pt>
                <c:pt idx="25">
                  <c:v>BR2</c:v>
                </c:pt>
                <c:pt idx="26">
                  <c:v>Demold</c:v>
                </c:pt>
                <c:pt idx="27">
                  <c:v>Autoclave 1</c:v>
                </c:pt>
                <c:pt idx="28">
                  <c:v>BR1</c:v>
                </c:pt>
                <c:pt idx="29">
                  <c:v>Prime</c:v>
                </c:pt>
                <c:pt idx="30">
                  <c:v>PAA</c:v>
                </c:pt>
                <c:pt idx="31">
                  <c:v>Launch</c:v>
                </c:pt>
              </c:strCache>
            </c:strRef>
          </c:cat>
          <c:val>
            <c:numRef>
              <c:f>Throughput!$D$2:$D$33</c:f>
              <c:numCache>
                <c:formatCode>General</c:formatCode>
                <c:ptCount val="32"/>
                <c:pt idx="0">
                  <c:v>2</c:v>
                </c:pt>
                <c:pt idx="1">
                  <c:v>75</c:v>
                </c:pt>
                <c:pt idx="2">
                  <c:v>27</c:v>
                </c:pt>
                <c:pt idx="3">
                  <c:v>32</c:v>
                </c:pt>
                <c:pt idx="4">
                  <c:v>1</c:v>
                </c:pt>
                <c:pt idx="5">
                  <c:v>26</c:v>
                </c:pt>
                <c:pt idx="6">
                  <c:v>28</c:v>
                </c:pt>
                <c:pt idx="7">
                  <c:v>4</c:v>
                </c:pt>
                <c:pt idx="8">
                  <c:v>2</c:v>
                </c:pt>
                <c:pt idx="9">
                  <c:v>1</c:v>
                </c:pt>
                <c:pt idx="10">
                  <c:v>40</c:v>
                </c:pt>
                <c:pt idx="11">
                  <c:v>11</c:v>
                </c:pt>
                <c:pt idx="12">
                  <c:v>37</c:v>
                </c:pt>
                <c:pt idx="13">
                  <c:v>12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8</c:v>
                </c:pt>
                <c:pt idx="21">
                  <c:v>29</c:v>
                </c:pt>
                <c:pt idx="22">
                  <c:v>23</c:v>
                </c:pt>
                <c:pt idx="23">
                  <c:v>51</c:v>
                </c:pt>
                <c:pt idx="24">
                  <c:v>57</c:v>
                </c:pt>
                <c:pt idx="25">
                  <c:v>3</c:v>
                </c:pt>
                <c:pt idx="26">
                  <c:v>2</c:v>
                </c:pt>
                <c:pt idx="27">
                  <c:v>38</c:v>
                </c:pt>
                <c:pt idx="28">
                  <c:v>44</c:v>
                </c:pt>
                <c:pt idx="29">
                  <c:v>11</c:v>
                </c:pt>
                <c:pt idx="30">
                  <c:v>79</c:v>
                </c:pt>
                <c:pt idx="31">
                  <c:v>124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672384"/>
        <c:axId val="242673920"/>
      </c:barChart>
      <c:catAx>
        <c:axId val="2426723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2673920"/>
        <c:crosses val="autoZero"/>
        <c:auto val="1"/>
        <c:lblAlgn val="ctr"/>
        <c:lblOffset val="100"/>
        <c:noMultiLvlLbl val="0"/>
      </c:catAx>
      <c:valAx>
        <c:axId val="2426739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Blade Quantity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2672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24K Throughput by Operation (today)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Actuals</c:v>
          </c:tx>
          <c:spPr>
            <a:solidFill>
              <a:srgbClr val="0000CC"/>
            </a:solidFill>
          </c:spPr>
          <c:invertIfNegative val="0"/>
          <c:dLbls>
            <c:numFmt formatCode="#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Throughput!$A$2:$A$33</c:f>
              <c:strCache>
                <c:ptCount val="32"/>
                <c:pt idx="0">
                  <c:v>Shipped</c:v>
                </c:pt>
                <c:pt idx="1">
                  <c:v>Final</c:v>
                </c:pt>
                <c:pt idx="2">
                  <c:v>QN processing</c:v>
                </c:pt>
                <c:pt idx="3">
                  <c:v>Tape Test</c:v>
                </c:pt>
                <c:pt idx="4">
                  <c:v>Moment Weight/Mark</c:v>
                </c:pt>
                <c:pt idx="5">
                  <c:v>Blue Light</c:v>
                </c:pt>
                <c:pt idx="6">
                  <c:v>RX Automation</c:v>
                </c:pt>
                <c:pt idx="7">
                  <c:v>Automation to PWAA</c:v>
                </c:pt>
                <c:pt idx="8">
                  <c:v>Automation</c:v>
                </c:pt>
                <c:pt idx="9">
                  <c:v>Transit Automation</c:v>
                </c:pt>
                <c:pt idx="10">
                  <c:v>Outgoing to Automation</c:v>
                </c:pt>
                <c:pt idx="11">
                  <c:v>Middle Ops</c:v>
                </c:pt>
                <c:pt idx="12">
                  <c:v>IHC RX</c:v>
                </c:pt>
                <c:pt idx="13">
                  <c:v>IHC Transit</c:v>
                </c:pt>
                <c:pt idx="14">
                  <c:v>IHC</c:v>
                </c:pt>
                <c:pt idx="15">
                  <c:v>Transit XRI to IHC</c:v>
                </c:pt>
                <c:pt idx="16">
                  <c:v>XRI</c:v>
                </c:pt>
                <c:pt idx="17">
                  <c:v>Transit XRI</c:v>
                </c:pt>
                <c:pt idx="18">
                  <c:v>Peening</c:v>
                </c:pt>
                <c:pt idx="19">
                  <c:v>Return to PWAA</c:v>
                </c:pt>
                <c:pt idx="20">
                  <c:v>LPB (SET)</c:v>
                </c:pt>
                <c:pt idx="21">
                  <c:v>OX / Transit to LPB</c:v>
                </c:pt>
                <c:pt idx="22">
                  <c:v>1st Inspection / TAI </c:v>
                </c:pt>
                <c:pt idx="23">
                  <c:v>DMG</c:v>
                </c:pt>
                <c:pt idx="24">
                  <c:v>Autoclave 2</c:v>
                </c:pt>
                <c:pt idx="25">
                  <c:v>BR2</c:v>
                </c:pt>
                <c:pt idx="26">
                  <c:v>Demold</c:v>
                </c:pt>
                <c:pt idx="27">
                  <c:v>Autoclave 1</c:v>
                </c:pt>
                <c:pt idx="28">
                  <c:v>BR1</c:v>
                </c:pt>
                <c:pt idx="29">
                  <c:v>Prime</c:v>
                </c:pt>
                <c:pt idx="30">
                  <c:v>PAA</c:v>
                </c:pt>
                <c:pt idx="31">
                  <c:v>Launch</c:v>
                </c:pt>
              </c:strCache>
            </c:strRef>
          </c:cat>
          <c:val>
            <c:numRef>
              <c:f>Throughput!$B$2:$B$33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220672"/>
        <c:axId val="248230656"/>
      </c:barChart>
      <c:catAx>
        <c:axId val="24822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8230656"/>
        <c:crosses val="autoZero"/>
        <c:auto val="1"/>
        <c:lblAlgn val="ctr"/>
        <c:lblOffset val="100"/>
        <c:noMultiLvlLbl val="0"/>
      </c:catAx>
      <c:valAx>
        <c:axId val="2482306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Blade Quantity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8220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</xdr:rowOff>
        </xdr:from>
        <xdr:to>
          <xdr:col>0</xdr:col>
          <xdr:colOff>990600</xdr:colOff>
          <xdr:row>1</xdr:row>
          <xdr:rowOff>0</xdr:rowOff>
        </xdr:to>
        <xdr:sp macro="" textlink="">
          <xdr:nvSpPr>
            <xdr:cNvPr id="237569" name="Button 1" hidden="1">
              <a:extLst>
                <a:ext uri="{63B3BB69-23CF-44E3-9099-C40C66FF867C}">
                  <a14:compatExt spid="_x0000_s237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All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985835</xdr:colOff>
      <xdr:row>4</xdr:row>
      <xdr:rowOff>307181</xdr:rowOff>
    </xdr:from>
    <xdr:to>
      <xdr:col>32</xdr:col>
      <xdr:colOff>559593</xdr:colOff>
      <xdr:row>38</xdr:row>
      <xdr:rowOff>126207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88</xdr:row>
      <xdr:rowOff>9525</xdr:rowOff>
    </xdr:from>
    <xdr:to>
      <xdr:col>30</xdr:col>
      <xdr:colOff>440531</xdr:colOff>
      <xdr:row>121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11906</xdr:colOff>
      <xdr:row>47</xdr:row>
      <xdr:rowOff>11907</xdr:rowOff>
    </xdr:from>
    <xdr:to>
      <xdr:col>30</xdr:col>
      <xdr:colOff>442912</xdr:colOff>
      <xdr:row>80</xdr:row>
      <xdr:rowOff>140495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11906</xdr:colOff>
      <xdr:row>129</xdr:row>
      <xdr:rowOff>11906</xdr:rowOff>
    </xdr:from>
    <xdr:to>
      <xdr:col>30</xdr:col>
      <xdr:colOff>442912</xdr:colOff>
      <xdr:row>162</xdr:row>
      <xdr:rowOff>140493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9525</xdr:colOff>
      <xdr:row>88</xdr:row>
      <xdr:rowOff>9525</xdr:rowOff>
    </xdr:from>
    <xdr:to>
      <xdr:col>30</xdr:col>
      <xdr:colOff>440531</xdr:colOff>
      <xdr:row>121</xdr:row>
      <xdr:rowOff>138113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11906</xdr:colOff>
      <xdr:row>47</xdr:row>
      <xdr:rowOff>11907</xdr:rowOff>
    </xdr:from>
    <xdr:to>
      <xdr:col>30</xdr:col>
      <xdr:colOff>442912</xdr:colOff>
      <xdr:row>80</xdr:row>
      <xdr:rowOff>140495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11906</xdr:colOff>
      <xdr:row>129</xdr:row>
      <xdr:rowOff>11906</xdr:rowOff>
    </xdr:from>
    <xdr:to>
      <xdr:col>30</xdr:col>
      <xdr:colOff>442912</xdr:colOff>
      <xdr:row>162</xdr:row>
      <xdr:rowOff>140493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11906</xdr:colOff>
      <xdr:row>206</xdr:row>
      <xdr:rowOff>11906</xdr:rowOff>
    </xdr:from>
    <xdr:to>
      <xdr:col>30</xdr:col>
      <xdr:colOff>442912</xdr:colOff>
      <xdr:row>239</xdr:row>
      <xdr:rowOff>140493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11906</xdr:colOff>
      <xdr:row>206</xdr:row>
      <xdr:rowOff>11906</xdr:rowOff>
    </xdr:from>
    <xdr:to>
      <xdr:col>54</xdr:col>
      <xdr:colOff>0</xdr:colOff>
      <xdr:row>239</xdr:row>
      <xdr:rowOff>140493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0.29167</cdr:x>
      <cdr:y>0.00095</cdr:y>
    </cdr:from>
    <cdr:to>
      <cdr:x>0.70734</cdr:x>
      <cdr:y>0.1109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800349" y="4763"/>
          <a:ext cx="3990976" cy="552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2000" b="1"/>
            <a:t>Daily Fraction of Slow Parts per Op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0.29167</cdr:x>
      <cdr:y>0.00095</cdr:y>
    </cdr:from>
    <cdr:to>
      <cdr:x>0.70734</cdr:x>
      <cdr:y>0.1109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800349" y="4763"/>
          <a:ext cx="3990976" cy="552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2000" b="1"/>
            <a:t>Slow</a:t>
          </a:r>
          <a:r>
            <a:rPr lang="en-US" sz="2000" b="1" baseline="0"/>
            <a:t> vs. Regular Movement Trend</a:t>
          </a:r>
          <a:endParaRPr lang="en-US" sz="20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0.29167</cdr:x>
      <cdr:y>0.00095</cdr:y>
    </cdr:from>
    <cdr:to>
      <cdr:x>0.70734</cdr:x>
      <cdr:y>0.1109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800349" y="4763"/>
          <a:ext cx="3990976" cy="552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2000" b="1"/>
            <a:t>Slow</a:t>
          </a:r>
          <a:r>
            <a:rPr lang="en-US" sz="2000" b="1" baseline="0"/>
            <a:t> vs. Regular Movement Trend</a:t>
          </a:r>
          <a:endParaRPr lang="en-US" sz="20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9525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1228725</xdr:colOff>
          <xdr:row>1</xdr:row>
          <xdr:rowOff>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9525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561975</xdr:rowOff>
        </xdr:from>
        <xdr:to>
          <xdr:col>1</xdr:col>
          <xdr:colOff>0</xdr:colOff>
          <xdr:row>4</xdr:row>
          <xdr:rowOff>514350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1228725</xdr:colOff>
          <xdr:row>2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9525</xdr:rowOff>
        </xdr:from>
        <xdr:to>
          <xdr:col>2</xdr:col>
          <xdr:colOff>762000</xdr:colOff>
          <xdr:row>4</xdr:row>
          <xdr:rowOff>1114425</xdr:rowOff>
        </xdr:to>
        <xdr:sp macro="" textlink="">
          <xdr:nvSpPr>
            <xdr:cNvPr id="227383" name="Button 55" hidden="1">
              <a:extLst>
                <a:ext uri="{63B3BB69-23CF-44E3-9099-C40C66FF867C}">
                  <a14:compatExt spid="_x0000_s227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Tracker Updater Program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150</xdr:col>
      <xdr:colOff>0</xdr:colOff>
      <xdr:row>1</xdr:row>
      <xdr:rowOff>0</xdr:rowOff>
    </xdr:from>
    <xdr:to>
      <xdr:col>164</xdr:col>
      <xdr:colOff>0</xdr:colOff>
      <xdr:row>2</xdr:row>
      <xdr:rowOff>0</xdr:rowOff>
    </xdr:to>
    <xdr:sp macro="[3]!IROUpdate" textlink="">
      <xdr:nvSpPr>
        <xdr:cNvPr id="2" name="Rectangle 1"/>
        <xdr:cNvSpPr/>
      </xdr:nvSpPr>
      <xdr:spPr>
        <a:xfrm>
          <a:off x="75685650" y="200025"/>
          <a:ext cx="7067550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TAIBody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61913</xdr:colOff>
      <xdr:row>19</xdr:row>
      <xdr:rowOff>71437</xdr:rowOff>
    </xdr:from>
    <xdr:to>
      <xdr:col>19</xdr:col>
      <xdr:colOff>161925</xdr:colOff>
      <xdr:row>46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84667</xdr:colOff>
      <xdr:row>12</xdr:row>
      <xdr:rowOff>75142</xdr:rowOff>
    </xdr:from>
    <xdr:to>
      <xdr:col>8</xdr:col>
      <xdr:colOff>539750</xdr:colOff>
      <xdr:row>25</xdr:row>
      <xdr:rowOff>92076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96310</xdr:colOff>
      <xdr:row>26</xdr:row>
      <xdr:rowOff>8466</xdr:rowOff>
    </xdr:from>
    <xdr:to>
      <xdr:col>8</xdr:col>
      <xdr:colOff>540809</xdr:colOff>
      <xdr:row>39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75142</xdr:colOff>
      <xdr:row>0</xdr:row>
      <xdr:rowOff>77259</xdr:rowOff>
    </xdr:from>
    <xdr:to>
      <xdr:col>8</xdr:col>
      <xdr:colOff>519642</xdr:colOff>
      <xdr:row>11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622301</xdr:colOff>
      <xdr:row>0</xdr:row>
      <xdr:rowOff>67733</xdr:rowOff>
    </xdr:from>
    <xdr:to>
      <xdr:col>10</xdr:col>
      <xdr:colOff>485775</xdr:colOff>
      <xdr:row>0</xdr:row>
      <xdr:rowOff>459316</xdr:rowOff>
    </xdr:to>
    <xdr:sp macro="[0]!Throughput" textlink="">
      <xdr:nvSpPr>
        <xdr:cNvPr id="5" name="Rounded Rectangle 4"/>
        <xdr:cNvSpPr/>
      </xdr:nvSpPr>
      <xdr:spPr>
        <a:xfrm>
          <a:off x="8766176" y="67733"/>
          <a:ext cx="1235074" cy="3915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</a:t>
          </a:r>
          <a:r>
            <a:rPr lang="en-US" sz="2000"/>
            <a:t>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st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slma03\operations\5.%20Cell%20Data\PWAA_GTF\FBC_Operations\Production%20Tracking\12.5.2016%20WORKING%20NEO%20WIP%20tracking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slma03\operations\5.%20Cell%20Data\PWAA_GTF\FBC_Operations\Production%20Tracking\11.16.2016%2024k-17k%20WIP%20Tracking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xrgb231/Documents/VBA%20-%20Excel%20Programming/BA%20Tracker%20Summaries/BA%20Testing/TEST%20-%20Fixing%20BA%20Fi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liday Schedule"/>
      <sheetName val="Charts"/>
      <sheetName val="Tracker Summaries"/>
      <sheetName val="QC"/>
      <sheetName val="NEO 5322121"/>
      <sheetName val="Quality Clinic"/>
      <sheetName val="RTV-DTV"/>
      <sheetName val="Shipped"/>
      <sheetName val="SCRAP"/>
      <sheetName val="YIELD"/>
      <sheetName val="EQN timeline"/>
      <sheetName val="NEO Inventory"/>
      <sheetName val="WIPLT"/>
      <sheetName val="Throughput"/>
      <sheetName val="TAI Status"/>
      <sheetName val="Sheet1"/>
    </sheetNames>
    <sheetDataSet>
      <sheetData sheetId="0"/>
      <sheetData sheetId="1">
        <row r="45">
          <cell r="B45">
            <v>42709</v>
          </cell>
          <cell r="C45">
            <v>42710</v>
          </cell>
          <cell r="D45">
            <v>42711</v>
          </cell>
          <cell r="E45">
            <v>42712</v>
          </cell>
          <cell r="F45">
            <v>42713</v>
          </cell>
          <cell r="G45">
            <v>42714</v>
          </cell>
          <cell r="H45">
            <v>42715</v>
          </cell>
          <cell r="I45">
            <v>42716</v>
          </cell>
          <cell r="J45">
            <v>42717</v>
          </cell>
          <cell r="K45">
            <v>42718</v>
          </cell>
          <cell r="L45">
            <v>42719</v>
          </cell>
          <cell r="M45">
            <v>42720</v>
          </cell>
          <cell r="N45">
            <v>42721</v>
          </cell>
          <cell r="O45">
            <v>42722</v>
          </cell>
          <cell r="P45">
            <v>42723</v>
          </cell>
          <cell r="Q45">
            <v>42724</v>
          </cell>
          <cell r="R45">
            <v>42725</v>
          </cell>
          <cell r="S45">
            <v>42726</v>
          </cell>
          <cell r="T45">
            <v>42727</v>
          </cell>
          <cell r="U45">
            <v>42728</v>
          </cell>
          <cell r="V45">
            <v>42729</v>
          </cell>
          <cell r="W45">
            <v>42730</v>
          </cell>
          <cell r="X45">
            <v>42731</v>
          </cell>
          <cell r="Y45">
            <v>42732</v>
          </cell>
          <cell r="Z45">
            <v>42733</v>
          </cell>
          <cell r="AA45">
            <v>42734</v>
          </cell>
          <cell r="AB45">
            <v>42735</v>
          </cell>
          <cell r="AC45">
            <v>42736</v>
          </cell>
          <cell r="AD45">
            <v>42737</v>
          </cell>
          <cell r="AE45">
            <v>42738</v>
          </cell>
        </row>
        <row r="46">
          <cell r="B46">
            <v>540</v>
          </cell>
          <cell r="C46">
            <v>492</v>
          </cell>
          <cell r="D46">
            <v>431</v>
          </cell>
          <cell r="E46">
            <v>414</v>
          </cell>
          <cell r="F46">
            <v>396</v>
          </cell>
          <cell r="G46">
            <v>396</v>
          </cell>
          <cell r="H46">
            <v>396</v>
          </cell>
          <cell r="I46">
            <v>538</v>
          </cell>
          <cell r="J46">
            <v>561</v>
          </cell>
          <cell r="K46">
            <v>678</v>
          </cell>
          <cell r="L46">
            <v>666</v>
          </cell>
          <cell r="M46">
            <v>569</v>
          </cell>
          <cell r="N46">
            <v>569</v>
          </cell>
          <cell r="O46">
            <v>569</v>
          </cell>
          <cell r="P46">
            <v>701</v>
          </cell>
          <cell r="Q46">
            <v>684</v>
          </cell>
          <cell r="R46">
            <v>664</v>
          </cell>
          <cell r="S46">
            <v>491</v>
          </cell>
          <cell r="T46">
            <v>441</v>
          </cell>
          <cell r="U46">
            <v>429</v>
          </cell>
          <cell r="V46">
            <v>429</v>
          </cell>
          <cell r="W46">
            <v>639</v>
          </cell>
          <cell r="X46">
            <v>709</v>
          </cell>
          <cell r="Y46">
            <v>670</v>
          </cell>
          <cell r="Z46">
            <v>596</v>
          </cell>
          <cell r="AA46">
            <v>560</v>
          </cell>
          <cell r="AB46">
            <v>582</v>
          </cell>
          <cell r="AC46">
            <v>582</v>
          </cell>
          <cell r="AD46">
            <v>582</v>
          </cell>
          <cell r="AE46">
            <v>873</v>
          </cell>
        </row>
        <row r="47">
          <cell r="B47">
            <v>457</v>
          </cell>
          <cell r="C47">
            <v>486</v>
          </cell>
          <cell r="D47">
            <v>528</v>
          </cell>
          <cell r="E47">
            <v>533</v>
          </cell>
          <cell r="F47">
            <v>579</v>
          </cell>
          <cell r="G47">
            <v>579</v>
          </cell>
          <cell r="H47">
            <v>579</v>
          </cell>
          <cell r="I47">
            <v>451</v>
          </cell>
          <cell r="J47">
            <v>423</v>
          </cell>
          <cell r="K47">
            <v>431</v>
          </cell>
          <cell r="L47">
            <v>443</v>
          </cell>
          <cell r="M47">
            <v>636</v>
          </cell>
          <cell r="N47">
            <v>636</v>
          </cell>
          <cell r="O47">
            <v>636</v>
          </cell>
          <cell r="P47">
            <v>438</v>
          </cell>
          <cell r="Q47">
            <v>442</v>
          </cell>
          <cell r="R47">
            <v>443</v>
          </cell>
          <cell r="S47">
            <v>471</v>
          </cell>
          <cell r="T47">
            <v>517</v>
          </cell>
          <cell r="U47">
            <v>543</v>
          </cell>
          <cell r="V47">
            <v>543</v>
          </cell>
          <cell r="W47">
            <v>334</v>
          </cell>
          <cell r="X47">
            <v>251</v>
          </cell>
          <cell r="Y47">
            <v>283</v>
          </cell>
          <cell r="Z47">
            <v>370</v>
          </cell>
          <cell r="AA47">
            <v>434</v>
          </cell>
          <cell r="AB47">
            <v>412</v>
          </cell>
          <cell r="AC47">
            <v>412</v>
          </cell>
          <cell r="AD47">
            <v>412</v>
          </cell>
          <cell r="AE47">
            <v>103</v>
          </cell>
        </row>
        <row r="87">
          <cell r="B87">
            <v>42709</v>
          </cell>
          <cell r="C87">
            <v>42710</v>
          </cell>
          <cell r="D87">
            <v>42711</v>
          </cell>
          <cell r="E87">
            <v>42712</v>
          </cell>
          <cell r="F87">
            <v>42713</v>
          </cell>
          <cell r="G87">
            <v>42714</v>
          </cell>
          <cell r="H87">
            <v>42715</v>
          </cell>
          <cell r="I87">
            <v>42716</v>
          </cell>
          <cell r="J87">
            <v>42717</v>
          </cell>
          <cell r="K87">
            <v>42718</v>
          </cell>
          <cell r="L87">
            <v>42719</v>
          </cell>
          <cell r="M87">
            <v>42720</v>
          </cell>
          <cell r="N87">
            <v>42721</v>
          </cell>
          <cell r="O87">
            <v>42722</v>
          </cell>
          <cell r="P87">
            <v>42723</v>
          </cell>
          <cell r="Q87">
            <v>42724</v>
          </cell>
          <cell r="R87">
            <v>42725</v>
          </cell>
          <cell r="S87">
            <v>42726</v>
          </cell>
          <cell r="T87">
            <v>42727</v>
          </cell>
          <cell r="U87">
            <v>42728</v>
          </cell>
          <cell r="V87">
            <v>42729</v>
          </cell>
          <cell r="W87">
            <v>42730</v>
          </cell>
          <cell r="X87">
            <v>42731</v>
          </cell>
          <cell r="Y87">
            <v>42732</v>
          </cell>
          <cell r="Z87">
            <v>42733</v>
          </cell>
          <cell r="AA87">
            <v>42734</v>
          </cell>
          <cell r="AB87">
            <v>42735</v>
          </cell>
          <cell r="AC87">
            <v>42736</v>
          </cell>
          <cell r="AD87">
            <v>42737</v>
          </cell>
          <cell r="AE87">
            <v>42738</v>
          </cell>
        </row>
        <row r="88">
          <cell r="A88" t="str">
            <v>Total Number of Blanks</v>
          </cell>
          <cell r="B88">
            <v>590</v>
          </cell>
          <cell r="C88">
            <v>598</v>
          </cell>
          <cell r="D88">
            <v>483</v>
          </cell>
          <cell r="E88">
            <v>488</v>
          </cell>
          <cell r="F88">
            <v>453</v>
          </cell>
          <cell r="G88">
            <v>453</v>
          </cell>
          <cell r="H88">
            <v>453</v>
          </cell>
          <cell r="I88">
            <v>675</v>
          </cell>
          <cell r="J88">
            <v>639</v>
          </cell>
          <cell r="K88">
            <v>598</v>
          </cell>
          <cell r="L88">
            <v>690</v>
          </cell>
          <cell r="M88">
            <v>725</v>
          </cell>
          <cell r="N88">
            <v>725</v>
          </cell>
          <cell r="O88">
            <v>725</v>
          </cell>
          <cell r="P88">
            <v>794</v>
          </cell>
          <cell r="Q88">
            <v>686</v>
          </cell>
          <cell r="R88">
            <v>607</v>
          </cell>
          <cell r="S88">
            <v>663</v>
          </cell>
          <cell r="T88">
            <v>639</v>
          </cell>
          <cell r="U88">
            <v>568</v>
          </cell>
          <cell r="V88">
            <v>568</v>
          </cell>
          <cell r="W88">
            <v>457</v>
          </cell>
          <cell r="X88">
            <v>341</v>
          </cell>
          <cell r="Y88">
            <v>334</v>
          </cell>
          <cell r="Z88">
            <v>392</v>
          </cell>
          <cell r="AA88">
            <v>389</v>
          </cell>
          <cell r="AB88">
            <v>282</v>
          </cell>
          <cell r="AC88">
            <v>282</v>
          </cell>
          <cell r="AD88">
            <v>282</v>
          </cell>
          <cell r="AE88">
            <v>295</v>
          </cell>
        </row>
        <row r="128">
          <cell r="B128">
            <v>42709</v>
          </cell>
          <cell r="C128">
            <v>42710</v>
          </cell>
          <cell r="D128">
            <v>42711</v>
          </cell>
          <cell r="E128">
            <v>42712</v>
          </cell>
          <cell r="F128">
            <v>42713</v>
          </cell>
          <cell r="G128">
            <v>42714</v>
          </cell>
          <cell r="H128">
            <v>42715</v>
          </cell>
          <cell r="I128">
            <v>42716</v>
          </cell>
          <cell r="J128">
            <v>42717</v>
          </cell>
          <cell r="K128">
            <v>42718</v>
          </cell>
          <cell r="L128">
            <v>42719</v>
          </cell>
          <cell r="M128">
            <v>42720</v>
          </cell>
          <cell r="N128">
            <v>42721</v>
          </cell>
          <cell r="O128">
            <v>42722</v>
          </cell>
          <cell r="P128">
            <v>42723</v>
          </cell>
          <cell r="Q128">
            <v>42724</v>
          </cell>
          <cell r="R128">
            <v>42725</v>
          </cell>
          <cell r="S128">
            <v>42726</v>
          </cell>
          <cell r="T128">
            <v>42727</v>
          </cell>
          <cell r="U128">
            <v>42728</v>
          </cell>
          <cell r="V128">
            <v>42729</v>
          </cell>
          <cell r="W128">
            <v>42730</v>
          </cell>
          <cell r="X128">
            <v>42731</v>
          </cell>
          <cell r="Y128">
            <v>42732</v>
          </cell>
          <cell r="Z128">
            <v>42733</v>
          </cell>
          <cell r="AA128">
            <v>42734</v>
          </cell>
          <cell r="AB128">
            <v>42735</v>
          </cell>
          <cell r="AC128">
            <v>42736</v>
          </cell>
          <cell r="AD128">
            <v>42737</v>
          </cell>
          <cell r="AE128">
            <v>42738</v>
          </cell>
        </row>
        <row r="129">
          <cell r="A129" t="str">
            <v>In House Parts not seen in 48hrs</v>
          </cell>
          <cell r="B129">
            <v>314</v>
          </cell>
          <cell r="C129">
            <v>226</v>
          </cell>
          <cell r="D129">
            <v>199</v>
          </cell>
          <cell r="E129">
            <v>206</v>
          </cell>
          <cell r="F129">
            <v>242</v>
          </cell>
          <cell r="G129">
            <v>242</v>
          </cell>
          <cell r="H129">
            <v>242</v>
          </cell>
          <cell r="I129">
            <v>319</v>
          </cell>
          <cell r="J129">
            <v>240</v>
          </cell>
          <cell r="K129">
            <v>350</v>
          </cell>
          <cell r="L129">
            <v>326</v>
          </cell>
          <cell r="M129">
            <v>420</v>
          </cell>
          <cell r="N129">
            <v>420</v>
          </cell>
          <cell r="O129">
            <v>420</v>
          </cell>
          <cell r="P129">
            <v>358</v>
          </cell>
          <cell r="Q129">
            <v>292</v>
          </cell>
          <cell r="R129">
            <v>205</v>
          </cell>
          <cell r="S129">
            <v>252</v>
          </cell>
          <cell r="T129">
            <v>198</v>
          </cell>
          <cell r="U129">
            <v>269</v>
          </cell>
          <cell r="V129">
            <v>269</v>
          </cell>
          <cell r="W129">
            <v>654</v>
          </cell>
          <cell r="X129">
            <v>350</v>
          </cell>
          <cell r="Y129">
            <v>288</v>
          </cell>
          <cell r="Z129">
            <v>196</v>
          </cell>
          <cell r="AA129">
            <v>170</v>
          </cell>
          <cell r="AB129">
            <v>193</v>
          </cell>
          <cell r="AC129">
            <v>193</v>
          </cell>
          <cell r="AD129">
            <v>193</v>
          </cell>
          <cell r="AE129">
            <v>199</v>
          </cell>
        </row>
        <row r="204">
          <cell r="B204" t="str">
            <v>12/30 - 1/5/2016</v>
          </cell>
          <cell r="C204" t="str">
            <v>1/6 - 1/12/2016</v>
          </cell>
          <cell r="D204" t="str">
            <v>1/13 - 1/19/2016</v>
          </cell>
          <cell r="E204" t="str">
            <v>1/20 - 1/26/2016</v>
          </cell>
          <cell r="F204" t="str">
            <v>1/27 - 2/2/2016</v>
          </cell>
          <cell r="G204" t="str">
            <v>2/3 - 2/9/2016</v>
          </cell>
          <cell r="H204" t="str">
            <v>2/10 - 2/16/2016</v>
          </cell>
          <cell r="I204" t="str">
            <v>2/17 - 2/23/2016</v>
          </cell>
          <cell r="J204" t="str">
            <v>2/24 - 3/1/2016</v>
          </cell>
          <cell r="K204" t="str">
            <v>3/2 - 3/8/2016</v>
          </cell>
          <cell r="L204" t="str">
            <v>3/9 - 3/15/2016</v>
          </cell>
          <cell r="M204" t="str">
            <v>3/16 - 3/22/2016</v>
          </cell>
          <cell r="N204" t="str">
            <v>3/23 - 3/29/2016</v>
          </cell>
          <cell r="O204" t="str">
            <v>3/30 - 4/5/2016</v>
          </cell>
          <cell r="P204" t="str">
            <v>4/6 - 4/12/2016</v>
          </cell>
          <cell r="Q204" t="str">
            <v>4/13 - 4/19/2016</v>
          </cell>
          <cell r="R204" t="str">
            <v>4/20 - 4/26/2016</v>
          </cell>
          <cell r="S204" t="str">
            <v>4/27 - 5/3/2016</v>
          </cell>
          <cell r="T204" t="str">
            <v>5/4 - 5/10/2016</v>
          </cell>
          <cell r="U204" t="str">
            <v>5/11 - 5/17/2016</v>
          </cell>
          <cell r="V204" t="str">
            <v>5/18 - 5/24/2016</v>
          </cell>
          <cell r="W204" t="str">
            <v>5/25 - 5/31/2016</v>
          </cell>
          <cell r="X204" t="str">
            <v>6/1 - 6/7/2016</v>
          </cell>
          <cell r="Y204" t="str">
            <v>6/8 - 6/14/2016</v>
          </cell>
          <cell r="Z204" t="str">
            <v>6/15 - 6/21/2016</v>
          </cell>
          <cell r="AA204" t="str">
            <v>6/22 - 6/28/2016</v>
          </cell>
          <cell r="AB204" t="str">
            <v>6/29 - 7/5/2016</v>
          </cell>
          <cell r="AC204" t="str">
            <v>7/6 - 7/12/2016</v>
          </cell>
          <cell r="AD204" t="str">
            <v>7/13 - 7/19/2016</v>
          </cell>
          <cell r="AE204" t="str">
            <v>7/20 - 7/26/2016</v>
          </cell>
          <cell r="AF204" t="str">
            <v>7/27 - 8/2/2016</v>
          </cell>
          <cell r="AG204" t="str">
            <v>8/3 - 8/9/2016</v>
          </cell>
          <cell r="AH204" t="str">
            <v>8/10 - 8/16/2016</v>
          </cell>
          <cell r="AI204" t="str">
            <v>8/17 - 8/23/2016</v>
          </cell>
          <cell r="AJ204" t="str">
            <v>8/24 - 8/30/2016</v>
          </cell>
          <cell r="AK204" t="str">
            <v>8/31 - 9/6/2016</v>
          </cell>
          <cell r="AL204" t="str">
            <v>9/7 - 9/13/2016</v>
          </cell>
          <cell r="AM204" t="str">
            <v>9/14 - 9/20/2016</v>
          </cell>
          <cell r="AN204" t="str">
            <v>9/21 - 9/27/2016</v>
          </cell>
          <cell r="AO204" t="str">
            <v>9/28 - 10/4/2016</v>
          </cell>
          <cell r="AP204" t="str">
            <v>10/5 - 10/11/2016</v>
          </cell>
          <cell r="AQ204" t="str">
            <v>10/12 - 10/18/2016</v>
          </cell>
          <cell r="AR204" t="str">
            <v>10/19 - 10/25/2016</v>
          </cell>
          <cell r="AS204" t="str">
            <v>10/26 - 11/1/2016</v>
          </cell>
          <cell r="AT204" t="str">
            <v>11/2 - 11/8/2016</v>
          </cell>
          <cell r="AU204" t="str">
            <v>11/9 - 11/15/2016</v>
          </cell>
          <cell r="AV204" t="str">
            <v>11/16 - 11/22/2016</v>
          </cell>
          <cell r="AW204" t="str">
            <v>11/23 - 11/29/2016</v>
          </cell>
          <cell r="AX204" t="str">
            <v>11/30 - 12/6/2016</v>
          </cell>
          <cell r="AY204" t="str">
            <v>12/7 - 12/13/2016</v>
          </cell>
          <cell r="AZ204" t="str">
            <v>12/14 - 12/20/2016</v>
          </cell>
          <cell r="BA204" t="str">
            <v>12/21 - 12/27/2016</v>
          </cell>
          <cell r="BB204" t="str">
            <v>12/28 - 1/3/2017</v>
          </cell>
        </row>
        <row r="205">
          <cell r="A205" t="str">
            <v>In WIP</v>
          </cell>
          <cell r="B205">
            <v>0</v>
          </cell>
          <cell r="C205">
            <v>2</v>
          </cell>
          <cell r="D205">
            <v>3</v>
          </cell>
          <cell r="E205">
            <v>0</v>
          </cell>
          <cell r="F205">
            <v>1</v>
          </cell>
          <cell r="G205">
            <v>1</v>
          </cell>
          <cell r="H205">
            <v>0</v>
          </cell>
          <cell r="I205">
            <v>1</v>
          </cell>
          <cell r="J205">
            <v>1</v>
          </cell>
          <cell r="K205">
            <v>0</v>
          </cell>
          <cell r="L205">
            <v>1</v>
          </cell>
          <cell r="M205">
            <v>2</v>
          </cell>
          <cell r="N205">
            <v>1</v>
          </cell>
          <cell r="O205">
            <v>0</v>
          </cell>
          <cell r="P205">
            <v>0</v>
          </cell>
          <cell r="Q205">
            <v>0</v>
          </cell>
          <cell r="R205">
            <v>4</v>
          </cell>
          <cell r="S205">
            <v>0</v>
          </cell>
          <cell r="T205">
            <v>0</v>
          </cell>
          <cell r="U205">
            <v>1</v>
          </cell>
          <cell r="V205">
            <v>1</v>
          </cell>
          <cell r="W205">
            <v>1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1</v>
          </cell>
          <cell r="AG205">
            <v>1</v>
          </cell>
          <cell r="AH205">
            <v>2</v>
          </cell>
          <cell r="AI205">
            <v>1</v>
          </cell>
          <cell r="AJ205">
            <v>0</v>
          </cell>
          <cell r="AK205">
            <v>1</v>
          </cell>
          <cell r="AL205">
            <v>5</v>
          </cell>
          <cell r="AM205">
            <v>4</v>
          </cell>
          <cell r="AN205">
            <v>7</v>
          </cell>
          <cell r="AO205">
            <v>5</v>
          </cell>
          <cell r="AP205">
            <v>1</v>
          </cell>
          <cell r="AQ205">
            <v>6</v>
          </cell>
          <cell r="AR205">
            <v>15</v>
          </cell>
          <cell r="AS205">
            <v>9</v>
          </cell>
          <cell r="AT205">
            <v>28</v>
          </cell>
          <cell r="AU205">
            <v>33</v>
          </cell>
          <cell r="AV205">
            <v>51</v>
          </cell>
          <cell r="AW205">
            <v>42</v>
          </cell>
          <cell r="AX205">
            <v>75</v>
          </cell>
          <cell r="AY205">
            <v>53</v>
          </cell>
          <cell r="AZ205">
            <v>112</v>
          </cell>
          <cell r="BA205">
            <v>43</v>
          </cell>
          <cell r="BB205">
            <v>42</v>
          </cell>
        </row>
        <row r="206">
          <cell r="A206" t="str">
            <v>Shipped</v>
          </cell>
          <cell r="B206">
            <v>0</v>
          </cell>
          <cell r="C206">
            <v>52</v>
          </cell>
          <cell r="D206">
            <v>45</v>
          </cell>
          <cell r="E206">
            <v>32</v>
          </cell>
          <cell r="F206">
            <v>36</v>
          </cell>
          <cell r="G206">
            <v>46</v>
          </cell>
          <cell r="H206">
            <v>37</v>
          </cell>
          <cell r="I206">
            <v>44</v>
          </cell>
          <cell r="J206">
            <v>25</v>
          </cell>
          <cell r="K206">
            <v>33</v>
          </cell>
          <cell r="L206">
            <v>18</v>
          </cell>
          <cell r="M206">
            <v>20</v>
          </cell>
          <cell r="N206">
            <v>24</v>
          </cell>
          <cell r="O206">
            <v>30</v>
          </cell>
          <cell r="P206">
            <v>40</v>
          </cell>
          <cell r="Q206">
            <v>32</v>
          </cell>
          <cell r="R206">
            <v>37</v>
          </cell>
          <cell r="S206">
            <v>19</v>
          </cell>
          <cell r="T206">
            <v>32</v>
          </cell>
          <cell r="U206">
            <v>33</v>
          </cell>
          <cell r="V206">
            <v>34</v>
          </cell>
          <cell r="W206">
            <v>28</v>
          </cell>
          <cell r="X206">
            <v>8</v>
          </cell>
          <cell r="Y206">
            <v>13</v>
          </cell>
          <cell r="Z206">
            <v>28</v>
          </cell>
          <cell r="AA206">
            <v>20</v>
          </cell>
          <cell r="AB206">
            <v>14</v>
          </cell>
          <cell r="AC206">
            <v>28</v>
          </cell>
          <cell r="AD206">
            <v>24</v>
          </cell>
          <cell r="AE206">
            <v>4</v>
          </cell>
          <cell r="AF206">
            <v>11</v>
          </cell>
          <cell r="AG206">
            <v>13</v>
          </cell>
          <cell r="AH206">
            <v>21</v>
          </cell>
          <cell r="AI206">
            <v>22</v>
          </cell>
          <cell r="AJ206">
            <v>23</v>
          </cell>
          <cell r="AK206">
            <v>8</v>
          </cell>
          <cell r="AL206">
            <v>29</v>
          </cell>
          <cell r="AM206">
            <v>29</v>
          </cell>
          <cell r="AN206">
            <v>30</v>
          </cell>
          <cell r="AO206">
            <v>24</v>
          </cell>
          <cell r="AP206">
            <v>23</v>
          </cell>
          <cell r="AQ206">
            <v>30</v>
          </cell>
          <cell r="AR206">
            <v>42</v>
          </cell>
          <cell r="AS206">
            <v>13</v>
          </cell>
          <cell r="AT206">
            <v>27</v>
          </cell>
          <cell r="AU206">
            <v>21</v>
          </cell>
          <cell r="AV206">
            <v>16</v>
          </cell>
          <cell r="AW206">
            <v>2</v>
          </cell>
          <cell r="AX206">
            <v>2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In QC</v>
          </cell>
          <cell r="B207">
            <v>0</v>
          </cell>
          <cell r="C207">
            <v>24</v>
          </cell>
          <cell r="D207">
            <v>27</v>
          </cell>
          <cell r="E207">
            <v>16</v>
          </cell>
          <cell r="F207">
            <v>30</v>
          </cell>
          <cell r="G207">
            <v>17</v>
          </cell>
          <cell r="H207">
            <v>22</v>
          </cell>
          <cell r="I207">
            <v>18</v>
          </cell>
          <cell r="J207">
            <v>19</v>
          </cell>
          <cell r="K207">
            <v>35</v>
          </cell>
          <cell r="L207">
            <v>8</v>
          </cell>
          <cell r="M207">
            <v>22</v>
          </cell>
          <cell r="N207">
            <v>28</v>
          </cell>
          <cell r="O207">
            <v>14</v>
          </cell>
          <cell r="P207">
            <v>29</v>
          </cell>
          <cell r="Q207">
            <v>19</v>
          </cell>
          <cell r="R207">
            <v>26</v>
          </cell>
          <cell r="S207">
            <v>18</v>
          </cell>
          <cell r="T207">
            <v>31</v>
          </cell>
          <cell r="U207">
            <v>23</v>
          </cell>
          <cell r="V207">
            <v>23</v>
          </cell>
          <cell r="W207">
            <v>19</v>
          </cell>
          <cell r="X207">
            <v>6</v>
          </cell>
          <cell r="Y207">
            <v>13</v>
          </cell>
          <cell r="Z207">
            <v>20</v>
          </cell>
          <cell r="AA207">
            <v>6</v>
          </cell>
          <cell r="AB207">
            <v>15</v>
          </cell>
          <cell r="AC207">
            <v>35</v>
          </cell>
          <cell r="AD207">
            <v>33</v>
          </cell>
          <cell r="AE207">
            <v>18</v>
          </cell>
          <cell r="AF207">
            <v>21</v>
          </cell>
          <cell r="AG207">
            <v>22</v>
          </cell>
          <cell r="AH207">
            <v>42</v>
          </cell>
          <cell r="AI207">
            <v>26</v>
          </cell>
          <cell r="AJ207">
            <v>26</v>
          </cell>
          <cell r="AK207">
            <v>21</v>
          </cell>
          <cell r="AL207">
            <v>39</v>
          </cell>
          <cell r="AM207">
            <v>30</v>
          </cell>
          <cell r="AN207">
            <v>42</v>
          </cell>
          <cell r="AO207">
            <v>47</v>
          </cell>
          <cell r="AP207">
            <v>24</v>
          </cell>
          <cell r="AQ207">
            <v>43</v>
          </cell>
          <cell r="AR207">
            <v>31</v>
          </cell>
          <cell r="AS207">
            <v>4</v>
          </cell>
          <cell r="AT207">
            <v>30</v>
          </cell>
          <cell r="AU207">
            <v>22</v>
          </cell>
          <cell r="AV207">
            <v>20</v>
          </cell>
          <cell r="AW207">
            <v>14</v>
          </cell>
          <cell r="AX207">
            <v>8</v>
          </cell>
          <cell r="AY207">
            <v>4</v>
          </cell>
          <cell r="AZ207">
            <v>2</v>
          </cell>
          <cell r="BA207">
            <v>0</v>
          </cell>
          <cell r="BB207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liday Schedule"/>
      <sheetName val="Charts"/>
      <sheetName val="Tracker Summaries"/>
      <sheetName val="QC"/>
      <sheetName val="NEO 5322121"/>
      <sheetName val="Quailty Clinic"/>
      <sheetName val="RTV-DTV"/>
      <sheetName val="Shipped"/>
      <sheetName val="SCRAP"/>
      <sheetName val="YIELD"/>
      <sheetName val="EQN timeline"/>
      <sheetName val="NEO Inventory"/>
      <sheetName val="WIPLT"/>
      <sheetName val="Throughput"/>
      <sheetName val="TAI Status"/>
      <sheetName val="Sheet1"/>
    </sheetNames>
    <sheetDataSet>
      <sheetData sheetId="0">
        <row r="2">
          <cell r="B2">
            <v>41969</v>
          </cell>
        </row>
      </sheetData>
      <sheetData sheetId="1">
        <row r="45">
          <cell r="B45">
            <v>42680</v>
          </cell>
          <cell r="C45">
            <v>42681</v>
          </cell>
          <cell r="D45">
            <v>42682</v>
          </cell>
          <cell r="E45">
            <v>42683</v>
          </cell>
          <cell r="F45">
            <v>42684</v>
          </cell>
          <cell r="G45">
            <v>42685</v>
          </cell>
          <cell r="H45">
            <v>42686</v>
          </cell>
          <cell r="I45">
            <v>42687</v>
          </cell>
          <cell r="J45">
            <v>42688</v>
          </cell>
          <cell r="K45">
            <v>42689</v>
          </cell>
          <cell r="L45">
            <v>42690</v>
          </cell>
          <cell r="M45">
            <v>42691</v>
          </cell>
          <cell r="N45">
            <v>42692</v>
          </cell>
          <cell r="O45">
            <v>42693</v>
          </cell>
          <cell r="P45">
            <v>42694</v>
          </cell>
          <cell r="Q45">
            <v>42695</v>
          </cell>
          <cell r="R45">
            <v>42696</v>
          </cell>
          <cell r="S45">
            <v>42697</v>
          </cell>
          <cell r="T45">
            <v>42698</v>
          </cell>
          <cell r="U45">
            <v>42699</v>
          </cell>
          <cell r="V45">
            <v>42700</v>
          </cell>
          <cell r="W45">
            <v>42701</v>
          </cell>
          <cell r="X45">
            <v>42702</v>
          </cell>
          <cell r="Y45">
            <v>42703</v>
          </cell>
          <cell r="Z45">
            <v>42704</v>
          </cell>
          <cell r="AA45">
            <v>42705</v>
          </cell>
          <cell r="AB45">
            <v>42706</v>
          </cell>
          <cell r="AC45">
            <v>42707</v>
          </cell>
          <cell r="AD45">
            <v>42708</v>
          </cell>
          <cell r="AE45">
            <v>42709</v>
          </cell>
        </row>
        <row r="46"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641</v>
          </cell>
          <cell r="K46">
            <v>629</v>
          </cell>
          <cell r="L46">
            <v>629</v>
          </cell>
          <cell r="M46">
            <v>629</v>
          </cell>
          <cell r="N46">
            <v>507</v>
          </cell>
          <cell r="O46">
            <v>507</v>
          </cell>
          <cell r="P46">
            <v>507</v>
          </cell>
          <cell r="Q46">
            <v>711</v>
          </cell>
          <cell r="R46">
            <v>669</v>
          </cell>
          <cell r="S46">
            <v>603</v>
          </cell>
          <cell r="T46">
            <v>603</v>
          </cell>
          <cell r="U46">
            <v>603</v>
          </cell>
          <cell r="V46">
            <v>603</v>
          </cell>
          <cell r="W46">
            <v>868</v>
          </cell>
          <cell r="X46">
            <v>691</v>
          </cell>
          <cell r="Y46">
            <v>646</v>
          </cell>
          <cell r="Z46">
            <v>661</v>
          </cell>
          <cell r="AA46">
            <v>605</v>
          </cell>
          <cell r="AB46">
            <v>517</v>
          </cell>
          <cell r="AC46">
            <v>517</v>
          </cell>
          <cell r="AD46">
            <v>580</v>
          </cell>
          <cell r="AE46">
            <v>540</v>
          </cell>
        </row>
        <row r="47"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383</v>
          </cell>
          <cell r="K47">
            <v>433</v>
          </cell>
          <cell r="L47">
            <v>433</v>
          </cell>
          <cell r="M47">
            <v>433</v>
          </cell>
          <cell r="N47">
            <v>416</v>
          </cell>
          <cell r="O47">
            <v>416</v>
          </cell>
          <cell r="P47">
            <v>416</v>
          </cell>
          <cell r="Q47">
            <v>416</v>
          </cell>
          <cell r="R47">
            <v>437</v>
          </cell>
          <cell r="S47">
            <v>492</v>
          </cell>
          <cell r="T47">
            <v>492</v>
          </cell>
          <cell r="U47">
            <v>492</v>
          </cell>
          <cell r="V47">
            <v>492</v>
          </cell>
          <cell r="W47">
            <v>233</v>
          </cell>
          <cell r="X47">
            <v>343</v>
          </cell>
          <cell r="Y47">
            <v>359</v>
          </cell>
          <cell r="Z47">
            <v>414</v>
          </cell>
          <cell r="AA47">
            <v>447</v>
          </cell>
          <cell r="AB47">
            <v>523</v>
          </cell>
          <cell r="AC47">
            <v>523</v>
          </cell>
          <cell r="AD47">
            <v>438</v>
          </cell>
          <cell r="AE47">
            <v>457</v>
          </cell>
        </row>
        <row r="87">
          <cell r="B87">
            <v>42680</v>
          </cell>
          <cell r="C87">
            <v>42681</v>
          </cell>
          <cell r="D87">
            <v>42682</v>
          </cell>
          <cell r="E87">
            <v>42683</v>
          </cell>
          <cell r="F87">
            <v>42684</v>
          </cell>
          <cell r="G87">
            <v>42685</v>
          </cell>
          <cell r="H87">
            <v>42686</v>
          </cell>
          <cell r="I87">
            <v>42687</v>
          </cell>
          <cell r="J87">
            <v>42688</v>
          </cell>
          <cell r="K87">
            <v>42689</v>
          </cell>
          <cell r="L87">
            <v>42690</v>
          </cell>
          <cell r="M87">
            <v>42691</v>
          </cell>
          <cell r="N87">
            <v>42692</v>
          </cell>
          <cell r="O87">
            <v>42693</v>
          </cell>
          <cell r="P87">
            <v>42694</v>
          </cell>
          <cell r="Q87">
            <v>42695</v>
          </cell>
          <cell r="R87">
            <v>42696</v>
          </cell>
          <cell r="S87">
            <v>42697</v>
          </cell>
          <cell r="T87">
            <v>42698</v>
          </cell>
          <cell r="U87">
            <v>42699</v>
          </cell>
          <cell r="V87">
            <v>42700</v>
          </cell>
          <cell r="W87">
            <v>42701</v>
          </cell>
          <cell r="X87">
            <v>42702</v>
          </cell>
          <cell r="Y87">
            <v>42703</v>
          </cell>
          <cell r="Z87">
            <v>42704</v>
          </cell>
          <cell r="AA87">
            <v>42705</v>
          </cell>
          <cell r="AB87">
            <v>42706</v>
          </cell>
          <cell r="AC87">
            <v>42707</v>
          </cell>
          <cell r="AD87">
            <v>42708</v>
          </cell>
          <cell r="AE87">
            <v>42709</v>
          </cell>
        </row>
        <row r="88">
          <cell r="A88" t="str">
            <v>Total Number of Blanks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2865</v>
          </cell>
          <cell r="K88">
            <v>2277</v>
          </cell>
          <cell r="L88">
            <v>2184</v>
          </cell>
          <cell r="M88">
            <v>1473</v>
          </cell>
          <cell r="N88">
            <v>778</v>
          </cell>
          <cell r="O88">
            <v>778</v>
          </cell>
          <cell r="P88">
            <v>778</v>
          </cell>
          <cell r="Q88">
            <v>650</v>
          </cell>
          <cell r="R88">
            <v>561</v>
          </cell>
          <cell r="S88">
            <v>652</v>
          </cell>
          <cell r="T88">
            <v>652</v>
          </cell>
          <cell r="U88">
            <v>652</v>
          </cell>
          <cell r="V88">
            <v>652</v>
          </cell>
          <cell r="W88">
            <v>738</v>
          </cell>
          <cell r="X88">
            <v>923</v>
          </cell>
          <cell r="Y88">
            <v>581</v>
          </cell>
          <cell r="Z88">
            <v>394</v>
          </cell>
          <cell r="AA88">
            <v>381</v>
          </cell>
          <cell r="AB88">
            <v>377</v>
          </cell>
          <cell r="AC88">
            <v>377</v>
          </cell>
          <cell r="AD88">
            <v>379</v>
          </cell>
          <cell r="AE88">
            <v>590</v>
          </cell>
        </row>
        <row r="128">
          <cell r="B128">
            <v>42680</v>
          </cell>
          <cell r="C128">
            <v>42681</v>
          </cell>
          <cell r="D128">
            <v>42682</v>
          </cell>
          <cell r="E128">
            <v>42683</v>
          </cell>
          <cell r="F128">
            <v>42684</v>
          </cell>
          <cell r="G128">
            <v>42685</v>
          </cell>
          <cell r="H128">
            <v>42686</v>
          </cell>
          <cell r="I128">
            <v>42687</v>
          </cell>
          <cell r="J128">
            <v>42688</v>
          </cell>
          <cell r="K128">
            <v>42689</v>
          </cell>
          <cell r="L128">
            <v>42690</v>
          </cell>
          <cell r="M128">
            <v>42691</v>
          </cell>
          <cell r="N128">
            <v>42692</v>
          </cell>
          <cell r="O128">
            <v>42693</v>
          </cell>
          <cell r="P128">
            <v>42694</v>
          </cell>
          <cell r="Q128">
            <v>42695</v>
          </cell>
          <cell r="R128">
            <v>42696</v>
          </cell>
          <cell r="S128">
            <v>42697</v>
          </cell>
          <cell r="T128">
            <v>42698</v>
          </cell>
          <cell r="U128">
            <v>42699</v>
          </cell>
          <cell r="V128">
            <v>42700</v>
          </cell>
          <cell r="W128">
            <v>42701</v>
          </cell>
          <cell r="X128">
            <v>42702</v>
          </cell>
          <cell r="Y128">
            <v>42703</v>
          </cell>
          <cell r="Z128">
            <v>42704</v>
          </cell>
          <cell r="AA128">
            <v>42705</v>
          </cell>
          <cell r="AB128">
            <v>42706</v>
          </cell>
          <cell r="AC128">
            <v>42707</v>
          </cell>
          <cell r="AD128">
            <v>42708</v>
          </cell>
          <cell r="AE128">
            <v>42709</v>
          </cell>
        </row>
        <row r="129">
          <cell r="A129" t="str">
            <v>Number of Parts not seen in 48hrs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381</v>
          </cell>
          <cell r="K129">
            <v>312</v>
          </cell>
          <cell r="L129">
            <v>308</v>
          </cell>
          <cell r="M129">
            <v>138</v>
          </cell>
          <cell r="N129">
            <v>118</v>
          </cell>
          <cell r="O129">
            <v>118</v>
          </cell>
          <cell r="P129">
            <v>118</v>
          </cell>
          <cell r="Q129">
            <v>441</v>
          </cell>
          <cell r="R129">
            <v>367</v>
          </cell>
          <cell r="S129">
            <v>337</v>
          </cell>
          <cell r="T129">
            <v>337</v>
          </cell>
          <cell r="U129">
            <v>337</v>
          </cell>
          <cell r="V129">
            <v>337</v>
          </cell>
          <cell r="W129">
            <v>801</v>
          </cell>
          <cell r="X129">
            <v>321</v>
          </cell>
          <cell r="Y129">
            <v>229</v>
          </cell>
          <cell r="Z129">
            <v>284</v>
          </cell>
          <cell r="AA129">
            <v>237</v>
          </cell>
          <cell r="AB129">
            <v>227</v>
          </cell>
          <cell r="AC129">
            <v>227</v>
          </cell>
          <cell r="AD129">
            <v>313</v>
          </cell>
          <cell r="AE129">
            <v>314</v>
          </cell>
        </row>
      </sheetData>
      <sheetData sheetId="2" refreshError="1"/>
      <sheetData sheetId="3">
        <row r="3">
          <cell r="ASS3">
            <v>42304</v>
          </cell>
        </row>
      </sheetData>
      <sheetData sheetId="4"/>
      <sheetData sheetId="5"/>
      <sheetData sheetId="6">
        <row r="5">
          <cell r="E5" t="e">
            <v>#REF!</v>
          </cell>
        </row>
      </sheetData>
      <sheetData sheetId="7">
        <row r="2">
          <cell r="BPH2">
            <v>42552</v>
          </cell>
        </row>
      </sheetData>
      <sheetData sheetId="8">
        <row r="34">
          <cell r="E34">
            <v>42296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cker Summaries 24K"/>
      <sheetName val="Tracker Summaries SK 24K"/>
      <sheetName val="Tracker Summaries 17K"/>
      <sheetName val="BA"/>
      <sheetName val="24K tab"/>
      <sheetName val="24K Quality Clinic"/>
      <sheetName val="Shipped Sets 24K"/>
      <sheetName val="17K"/>
      <sheetName val="17K Clinic"/>
      <sheetName val="Shipped Sets 17K"/>
      <sheetName val="WIP and Inventory"/>
      <sheetName val="EMB 001 ship set"/>
      <sheetName val="KPIs"/>
      <sheetName val="Inspector  Planning"/>
      <sheetName val="scratch"/>
      <sheetName val="17K 508 ship set"/>
      <sheetName val="30k WF and Dam Notes"/>
      <sheetName val="Holiday Schedule"/>
      <sheetName val="Gap Fill"/>
      <sheetName val="All wip 81"/>
      <sheetName val="cover bond date"/>
      <sheetName val="Throughput"/>
      <sheetName val="Sheet1"/>
      <sheetName val="tai rescans"/>
      <sheetName val="Sheet2"/>
      <sheetName val="Tai Waterfall"/>
      <sheetName val="Sheet3"/>
      <sheetName val="11.16"/>
    </sheetNames>
    <definedNames>
      <definedName name="IROUpdate"/>
    </definedNames>
    <sheetDataSet>
      <sheetData sheetId="0" refreshError="1"/>
      <sheetData sheetId="1" refreshError="1"/>
      <sheetData sheetId="2" refreshError="1"/>
      <sheetData sheetId="3">
        <row r="13">
          <cell r="B13">
            <v>5</v>
          </cell>
        </row>
        <row r="14">
          <cell r="B14">
            <v>1</v>
          </cell>
        </row>
        <row r="16">
          <cell r="B16">
            <v>3</v>
          </cell>
        </row>
        <row r="18">
          <cell r="B18">
            <v>2</v>
          </cell>
        </row>
        <row r="21">
          <cell r="B21">
            <v>4</v>
          </cell>
        </row>
        <row r="23">
          <cell r="B23">
            <v>2</v>
          </cell>
        </row>
        <row r="25">
          <cell r="B25">
            <v>5</v>
          </cell>
        </row>
        <row r="27">
          <cell r="B27">
            <v>3</v>
          </cell>
        </row>
        <row r="29">
          <cell r="B29">
            <v>1</v>
          </cell>
        </row>
        <row r="30">
          <cell r="B30">
            <v>1</v>
          </cell>
        </row>
        <row r="32">
          <cell r="B32">
            <v>1</v>
          </cell>
        </row>
        <row r="35">
          <cell r="B35">
            <v>2</v>
          </cell>
        </row>
        <row r="36">
          <cell r="B36">
            <v>2</v>
          </cell>
        </row>
      </sheetData>
      <sheetData sheetId="4"/>
      <sheetData sheetId="5" refreshError="1"/>
      <sheetData sheetId="6" refreshError="1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B2">
            <v>41969</v>
          </cell>
        </row>
        <row r="3">
          <cell r="B3">
            <v>41970</v>
          </cell>
        </row>
        <row r="4">
          <cell r="B4">
            <v>41971</v>
          </cell>
        </row>
        <row r="5">
          <cell r="B5">
            <v>41996</v>
          </cell>
        </row>
        <row r="6">
          <cell r="B6">
            <v>41997</v>
          </cell>
        </row>
        <row r="7">
          <cell r="B7">
            <v>41998</v>
          </cell>
        </row>
        <row r="8">
          <cell r="B8">
            <v>41999</v>
          </cell>
        </row>
        <row r="9">
          <cell r="B9">
            <v>42002</v>
          </cell>
        </row>
        <row r="10">
          <cell r="B10">
            <v>42003</v>
          </cell>
        </row>
        <row r="11">
          <cell r="B11">
            <v>42004</v>
          </cell>
        </row>
        <row r="12">
          <cell r="B12">
            <v>42005</v>
          </cell>
        </row>
        <row r="13">
          <cell r="B13">
            <v>42006</v>
          </cell>
        </row>
        <row r="14">
          <cell r="B14">
            <v>42149</v>
          </cell>
        </row>
        <row r="15">
          <cell r="B15">
            <v>42191</v>
          </cell>
        </row>
        <row r="16">
          <cell r="B16">
            <v>42254</v>
          </cell>
        </row>
        <row r="17">
          <cell r="B17">
            <v>42333</v>
          </cell>
        </row>
        <row r="18">
          <cell r="B18">
            <v>42334</v>
          </cell>
        </row>
        <row r="19">
          <cell r="B19">
            <v>42335</v>
          </cell>
        </row>
        <row r="20">
          <cell r="B20">
            <v>42361</v>
          </cell>
        </row>
        <row r="21">
          <cell r="B21">
            <v>42362</v>
          </cell>
        </row>
        <row r="22">
          <cell r="B22">
            <v>42363</v>
          </cell>
        </row>
        <row r="23">
          <cell r="B23">
            <v>42366</v>
          </cell>
        </row>
        <row r="24">
          <cell r="B24">
            <v>42367</v>
          </cell>
        </row>
        <row r="25">
          <cell r="B25">
            <v>42368</v>
          </cell>
        </row>
        <row r="26">
          <cell r="B26">
            <v>42369</v>
          </cell>
        </row>
        <row r="27">
          <cell r="B27">
            <v>42370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"/>
      <sheetName val="Holiday Schedule"/>
      <sheetName val="Sheet1"/>
    </sheetNames>
    <sheetDataSet>
      <sheetData sheetId="0" refreshError="1">
        <row r="10">
          <cell r="O10" t="str">
            <v>Detail Need</v>
          </cell>
          <cell r="AX10">
            <v>42202</v>
          </cell>
          <cell r="CH10">
            <v>42234</v>
          </cell>
          <cell r="DR10">
            <v>42240</v>
          </cell>
          <cell r="FB10">
            <v>42034</v>
          </cell>
          <cell r="GL10">
            <v>42038</v>
          </cell>
          <cell r="HV10">
            <v>42092</v>
          </cell>
          <cell r="JF10">
            <v>42100</v>
          </cell>
          <cell r="KP10">
            <v>42101</v>
          </cell>
          <cell r="LZ10">
            <v>42119</v>
          </cell>
          <cell r="MV10">
            <v>42150</v>
          </cell>
          <cell r="NR10">
            <v>42172</v>
          </cell>
        </row>
        <row r="84">
          <cell r="O84" t="str">
            <v>5318921 Fan Blades (E4C)</v>
          </cell>
          <cell r="P84" t="str">
            <v>WIP</v>
          </cell>
          <cell r="Q84" t="str">
            <v>WIP</v>
          </cell>
          <cell r="R84" t="str">
            <v>WIP</v>
          </cell>
          <cell r="S84" t="str">
            <v>WIP</v>
          </cell>
          <cell r="T84" t="str">
            <v>WIP</v>
          </cell>
          <cell r="U84" t="str">
            <v>WIP</v>
          </cell>
          <cell r="V84" t="str">
            <v>WIP</v>
          </cell>
          <cell r="W84" t="str">
            <v>WIP</v>
          </cell>
          <cell r="X84" t="str">
            <v>WIP</v>
          </cell>
          <cell r="Y84" t="str">
            <v>WIP</v>
          </cell>
          <cell r="Z84" t="str">
            <v>WIP</v>
          </cell>
          <cell r="AA84" t="str">
            <v>WIP</v>
          </cell>
          <cell r="AB84" t="str">
            <v>WIP</v>
          </cell>
          <cell r="AC84" t="str">
            <v>``</v>
          </cell>
          <cell r="AD84" t="str">
            <v>WIP</v>
          </cell>
          <cell r="AE84" t="str">
            <v>WIP</v>
          </cell>
          <cell r="AF84" t="str">
            <v>WIP</v>
          </cell>
          <cell r="AG84" t="str">
            <v>WIP</v>
          </cell>
          <cell r="AH84" t="str">
            <v>WIP</v>
          </cell>
          <cell r="AI84" t="str">
            <v>WIP</v>
          </cell>
          <cell r="AJ84" t="str">
            <v>WIP</v>
          </cell>
          <cell r="AK84" t="str">
            <v>WIP</v>
          </cell>
          <cell r="AL84" t="str">
            <v>WIP</v>
          </cell>
          <cell r="AM84" t="str">
            <v>WIP</v>
          </cell>
          <cell r="AN84" t="str">
            <v>WIP</v>
          </cell>
          <cell r="AO84" t="str">
            <v>WIP</v>
          </cell>
          <cell r="AP84" t="str">
            <v>WIP</v>
          </cell>
          <cell r="AQ84" t="str">
            <v>WIP</v>
          </cell>
          <cell r="AR84" t="str">
            <v>WIP</v>
          </cell>
          <cell r="AS84" t="str">
            <v>WIP</v>
          </cell>
          <cell r="AT84" t="str">
            <v>WIP</v>
          </cell>
          <cell r="AU84" t="str">
            <v>WIP</v>
          </cell>
          <cell r="AV84" t="str">
            <v>WIP</v>
          </cell>
          <cell r="AW84" t="str">
            <v>WIP</v>
          </cell>
          <cell r="AX84" t="str">
            <v>WIP</v>
          </cell>
          <cell r="AY84" t="str">
            <v>WIP</v>
          </cell>
          <cell r="AZ84" t="str">
            <v>WIP</v>
          </cell>
          <cell r="BA84" t="str">
            <v>WIP</v>
          </cell>
          <cell r="BB84" t="str">
            <v>WIP</v>
          </cell>
          <cell r="BC84" t="str">
            <v>WIP</v>
          </cell>
          <cell r="BD84" t="str">
            <v>WIP</v>
          </cell>
          <cell r="BE84" t="str">
            <v>WIP</v>
          </cell>
          <cell r="BF84" t="str">
            <v>WIP</v>
          </cell>
          <cell r="BG84" t="str">
            <v>WIP</v>
          </cell>
          <cell r="BH84" t="str">
            <v>WIP</v>
          </cell>
          <cell r="BI84" t="str">
            <v>WIP</v>
          </cell>
          <cell r="BJ84" t="str">
            <v>WIP</v>
          </cell>
          <cell r="BK84" t="str">
            <v>WIP</v>
          </cell>
          <cell r="BL84" t="str">
            <v>WIP</v>
          </cell>
          <cell r="BM84" t="str">
            <v>WIP</v>
          </cell>
          <cell r="BN84" t="str">
            <v>WIP</v>
          </cell>
          <cell r="BO84" t="str">
            <v>WIP</v>
          </cell>
          <cell r="BP84" t="str">
            <v>WIP</v>
          </cell>
          <cell r="BQ84" t="str">
            <v>WIP</v>
          </cell>
          <cell r="BR84" t="str">
            <v>WIP</v>
          </cell>
          <cell r="BS84" t="str">
            <v>WIP</v>
          </cell>
          <cell r="BT84" t="str">
            <v>WIP</v>
          </cell>
          <cell r="BU84" t="str">
            <v>WIP</v>
          </cell>
          <cell r="BV84" t="str">
            <v>WIP</v>
          </cell>
          <cell r="BW84" t="str">
            <v>WIP</v>
          </cell>
          <cell r="BX84" t="str">
            <v>WIP</v>
          </cell>
          <cell r="BY84" t="str">
            <v>WIP</v>
          </cell>
          <cell r="BZ84" t="str">
            <v>WIP</v>
          </cell>
          <cell r="CA84" t="str">
            <v>WIP</v>
          </cell>
          <cell r="CB84" t="str">
            <v>WIP</v>
          </cell>
          <cell r="CC84" t="str">
            <v>WIP</v>
          </cell>
          <cell r="CD84" t="str">
            <v>WIP</v>
          </cell>
          <cell r="CE84" t="str">
            <v>WIP</v>
          </cell>
          <cell r="CF84" t="str">
            <v>WIP</v>
          </cell>
          <cell r="CG84" t="str">
            <v>WIP</v>
          </cell>
          <cell r="CH84" t="str">
            <v>WIP</v>
          </cell>
          <cell r="CI84" t="str">
            <v>WIP</v>
          </cell>
          <cell r="CJ84" t="str">
            <v>WIP</v>
          </cell>
          <cell r="CK84" t="str">
            <v>WIP</v>
          </cell>
          <cell r="CL84" t="str">
            <v>WIP</v>
          </cell>
          <cell r="CM84" t="str">
            <v>WIP</v>
          </cell>
          <cell r="CN84" t="str">
            <v>WIP</v>
          </cell>
          <cell r="CO84" t="str">
            <v>WIP</v>
          </cell>
          <cell r="CP84" t="str">
            <v>WIP</v>
          </cell>
          <cell r="CQ84" t="str">
            <v>WIP</v>
          </cell>
          <cell r="CR84" t="str">
            <v>WIP</v>
          </cell>
          <cell r="CS84" t="str">
            <v>WIP</v>
          </cell>
          <cell r="CT84" t="str">
            <v>WIP</v>
          </cell>
          <cell r="CU84" t="str">
            <v>WIP</v>
          </cell>
          <cell r="CV84" t="str">
            <v>WIP</v>
          </cell>
          <cell r="CW84" t="str">
            <v>WIP</v>
          </cell>
          <cell r="CX84" t="str">
            <v>WIP</v>
          </cell>
          <cell r="CY84" t="str">
            <v>WIP</v>
          </cell>
          <cell r="CZ84" t="str">
            <v>WIP</v>
          </cell>
          <cell r="DA84" t="str">
            <v>WIP</v>
          </cell>
          <cell r="DB84" t="str">
            <v>WIP</v>
          </cell>
          <cell r="DC84" t="str">
            <v>WIP</v>
          </cell>
          <cell r="DD84" t="str">
            <v>WIP</v>
          </cell>
          <cell r="DE84" t="str">
            <v>WIP</v>
          </cell>
          <cell r="DF84" t="str">
            <v>WIP</v>
          </cell>
          <cell r="DG84" t="str">
            <v>WIP</v>
          </cell>
          <cell r="DH84" t="str">
            <v>WIP</v>
          </cell>
          <cell r="DI84" t="str">
            <v>WIP</v>
          </cell>
          <cell r="DJ84" t="str">
            <v>WIP</v>
          </cell>
          <cell r="DK84" t="str">
            <v>WIP</v>
          </cell>
          <cell r="DL84" t="str">
            <v>WIP</v>
          </cell>
          <cell r="DM84" t="str">
            <v>WIP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5.vml"/><Relationship Id="rId5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5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3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BB241"/>
  <sheetViews>
    <sheetView tabSelected="1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2" sqref="L2"/>
    </sheetView>
  </sheetViews>
  <sheetFormatPr defaultRowHeight="11.25"/>
  <cols>
    <col min="1" max="1" width="13.125" style="190" customWidth="1"/>
    <col min="2" max="54" width="7.5" style="190" customWidth="1"/>
    <col min="55" max="16384" width="9" style="190"/>
  </cols>
  <sheetData>
    <row r="1" spans="1:33" ht="38.25" customHeight="1" thickBot="1"/>
    <row r="2" spans="1:33" ht="38.25" customHeight="1" thickBot="1">
      <c r="A2" s="1906" t="s">
        <v>2862</v>
      </c>
      <c r="B2" s="1907"/>
      <c r="C2" s="1907"/>
      <c r="D2" s="1907"/>
      <c r="E2" s="1907"/>
      <c r="F2" s="1907"/>
      <c r="G2" s="1907"/>
      <c r="H2" s="1908"/>
    </row>
    <row r="3" spans="1:33" s="1834" customFormat="1" ht="24.75" customHeight="1">
      <c r="A3" s="1832" t="s">
        <v>1885</v>
      </c>
      <c r="B3" s="1833" t="str">
        <f>'Tracker Summaries 24K'!D5</f>
        <v>Shipped</v>
      </c>
      <c r="C3" s="1833" t="str">
        <f>'Tracker Summaries 24K'!E5</f>
        <v>Final</v>
      </c>
      <c r="D3" s="1833" t="str">
        <f>'Tracker Summaries 24K'!F5</f>
        <v>QN processing</v>
      </c>
      <c r="E3" s="1833" t="str">
        <f>'Tracker Summaries 24K'!G5</f>
        <v>Delam Test</v>
      </c>
      <c r="F3" s="1833" t="str">
        <f>'Tracker Summaries 24K'!H5</f>
        <v>Moment Weight/Mark</v>
      </c>
      <c r="G3" s="1833" t="str">
        <f>'Tracker Summaries 24K'!I5</f>
        <v>Blue Light</v>
      </c>
      <c r="H3" s="1833" t="str">
        <f>'Tracker Summaries 24K'!K5</f>
        <v>Received from Automation</v>
      </c>
      <c r="I3" s="1833" t="str">
        <f>'Tracker Summaries 24K'!L5</f>
        <v>Automation to PWAA</v>
      </c>
      <c r="J3" s="1833" t="str">
        <f>'Tracker Summaries 24K'!M5</f>
        <v>Automation</v>
      </c>
      <c r="K3" s="1833" t="str">
        <f>'Tracker Summaries 24K'!N5</f>
        <v>Transit Automation</v>
      </c>
      <c r="L3" s="1833" t="str">
        <f>'Tracker Summaries 24K'!O5</f>
        <v>Outgoing to Automation</v>
      </c>
      <c r="M3" s="1833" t="str">
        <f>'Tracker Summaries 24K'!Q5</f>
        <v>Middle Ops</v>
      </c>
      <c r="N3" s="1833" t="str">
        <f>'Tracker Summaries 24K'!R5</f>
        <v>Solgel</v>
      </c>
      <c r="O3" s="1833" t="str">
        <f>'Tracker Summaries 24K'!T5</f>
        <v>Received from IHC</v>
      </c>
      <c r="P3" s="1833" t="str">
        <f>'Tracker Summaries 24K'!U5</f>
        <v>IHC Transit</v>
      </c>
      <c r="Q3" s="1833" t="str">
        <f>'Tracker Summaries 24K'!V5</f>
        <v>IHC</v>
      </c>
      <c r="R3" s="1833" t="str">
        <f>'Tracker Summaries 24K'!W5</f>
        <v>Transit to IHC</v>
      </c>
      <c r="S3" s="1833" t="str">
        <f>'Tracker Summaries 24K'!Y5</f>
        <v>Peening</v>
      </c>
      <c r="T3" s="1833" t="str">
        <f>'Tracker Summaries 24K'!AA5</f>
        <v>Received from SET</v>
      </c>
      <c r="U3" s="1833" t="str">
        <f>'Tracker Summaries 24K'!AB5</f>
        <v>LPB (SET)</v>
      </c>
      <c r="V3" s="1833" t="str">
        <f>'Tracker Summaries 24K'!AC5</f>
        <v>Transit to LPB</v>
      </c>
      <c r="W3" s="1833" t="str">
        <f>'Tracker Summaries 24K'!AE5</f>
        <v>Xray</v>
      </c>
      <c r="X3" s="1833" t="str">
        <f>'Tracker Summaries 24K'!AF5</f>
        <v xml:space="preserve">1st Inspection / TAI </v>
      </c>
      <c r="Y3" s="1833" t="str">
        <f>'Tracker Summaries 24K'!AG5</f>
        <v>DMG</v>
      </c>
      <c r="Z3" s="1833" t="str">
        <f>'Tracker Summaries 24K'!AH5</f>
        <v>Autoclave 2</v>
      </c>
      <c r="AA3" s="1833" t="str">
        <f>'Tracker Summaries 24K'!AI5</f>
        <v>BR2</v>
      </c>
      <c r="AB3" s="1833" t="str">
        <f>'Tracker Summaries 24K'!AJ5</f>
        <v>Demold</v>
      </c>
      <c r="AC3" s="1833" t="str">
        <f>'Tracker Summaries 24K'!AK5</f>
        <v>Autoclave 1</v>
      </c>
      <c r="AD3" s="1833" t="str">
        <f>'Tracker Summaries 24K'!AL5</f>
        <v>BR1</v>
      </c>
      <c r="AE3" s="1833" t="str">
        <f>'Tracker Summaries 24K'!AM5</f>
        <v>Prime</v>
      </c>
      <c r="AF3" s="1833" t="str">
        <f>'Tracker Summaries 24K'!AN5</f>
        <v>PAA</v>
      </c>
      <c r="AG3" s="1833" t="str">
        <f>'Tracker Summaries 24K'!AO5</f>
        <v>Launch</v>
      </c>
    </row>
    <row r="4" spans="1:33" s="1837" customFormat="1" ht="24.75" customHeight="1">
      <c r="A4" s="1835" t="s">
        <v>587</v>
      </c>
      <c r="B4" s="1884">
        <f>'Tracker Summaries 24K'!D6</f>
        <v>0</v>
      </c>
      <c r="C4" s="1884">
        <f>'Tracker Summaries 24K'!E6</f>
        <v>0</v>
      </c>
      <c r="D4" s="1884">
        <f>'Tracker Summaries 24K'!F6</f>
        <v>0</v>
      </c>
      <c r="E4" s="1884">
        <f>'Tracker Summaries 24K'!G6</f>
        <v>0</v>
      </c>
      <c r="F4" s="1884">
        <f>'Tracker Summaries 24K'!H6</f>
        <v>0</v>
      </c>
      <c r="G4" s="1884">
        <f>'Tracker Summaries 24K'!I6</f>
        <v>1</v>
      </c>
      <c r="H4" s="1884">
        <f>SUM('Tracker Summaries 24K'!J6:K6)</f>
        <v>4</v>
      </c>
      <c r="I4" s="1884">
        <f>'Tracker Summaries 24K'!L6</f>
        <v>0</v>
      </c>
      <c r="J4" s="1884">
        <f>'Tracker Summaries 24K'!M6</f>
        <v>0</v>
      </c>
      <c r="K4" s="1884">
        <f>'Tracker Summaries 24K'!N6</f>
        <v>0</v>
      </c>
      <c r="L4" s="1884">
        <f>SUM('Tracker Summaries 24K'!O6:P6)</f>
        <v>0</v>
      </c>
      <c r="M4" s="1884">
        <f>'Tracker Summaries 24K'!Q6</f>
        <v>1</v>
      </c>
      <c r="N4" s="1884">
        <f>'Tracker Summaries 24K'!R6</f>
        <v>1</v>
      </c>
      <c r="O4" s="1884">
        <f>SUM('Tracker Summaries 24K'!S6:T6)</f>
        <v>8</v>
      </c>
      <c r="P4" s="1884">
        <f>'Tracker Summaries 24K'!U6</f>
        <v>0</v>
      </c>
      <c r="Q4" s="1884">
        <f>'Tracker Summaries 24K'!V6</f>
        <v>0</v>
      </c>
      <c r="R4" s="1884">
        <f>SUM('Tracker Summaries 24K'!W6:X6)</f>
        <v>0</v>
      </c>
      <c r="S4" s="1884">
        <f>'Tracker Summaries 24K'!Y6</f>
        <v>5</v>
      </c>
      <c r="T4" s="1884">
        <f>SUM('Tracker Summaries 24K'!Z6:AA6)</f>
        <v>24</v>
      </c>
      <c r="U4" s="1884">
        <f>'Tracker Summaries 24K'!AB6</f>
        <v>1</v>
      </c>
      <c r="V4" s="1884">
        <f>SUM('Tracker Summaries 24K'!AC6:AD6)</f>
        <v>26</v>
      </c>
      <c r="W4" s="1884">
        <f>'Tracker Summaries 24K'!AE6</f>
        <v>22</v>
      </c>
      <c r="X4" s="1884">
        <f>'Tracker Summaries 24K'!AF6</f>
        <v>10</v>
      </c>
      <c r="Y4" s="1884">
        <f>'Tracker Summaries 24K'!AG6</f>
        <v>18</v>
      </c>
      <c r="Z4" s="1884">
        <f>'Tracker Summaries 24K'!AH6</f>
        <v>11</v>
      </c>
      <c r="AA4" s="1884">
        <f>'Tracker Summaries 24K'!AI6</f>
        <v>0</v>
      </c>
      <c r="AB4" s="1884">
        <f>'Tracker Summaries 24K'!AJ6</f>
        <v>1</v>
      </c>
      <c r="AC4" s="1884">
        <f>'Tracker Summaries 24K'!AK6</f>
        <v>9</v>
      </c>
      <c r="AD4" s="1884">
        <f>'Tracker Summaries 24K'!AL6</f>
        <v>2</v>
      </c>
      <c r="AE4" s="1884">
        <f>'Tracker Summaries 24K'!AM6</f>
        <v>9</v>
      </c>
      <c r="AF4" s="1884">
        <f>'Tracker Summaries 24K'!AN6</f>
        <v>6</v>
      </c>
      <c r="AG4" s="1884">
        <f>'Tracker Summaries 24K'!AO6</f>
        <v>2</v>
      </c>
    </row>
    <row r="5" spans="1:33" s="1840" customFormat="1" ht="24.75" customHeight="1">
      <c r="A5" s="1838" t="s">
        <v>2863</v>
      </c>
      <c r="B5" s="1883">
        <f>SUM('Tracker Summaries 24K'!D7:D8)</f>
        <v>0</v>
      </c>
      <c r="C5" s="1883">
        <f>SUM('Tracker Summaries 24K'!E7:E8)</f>
        <v>0</v>
      </c>
      <c r="D5" s="1883">
        <f>SUM('Tracker Summaries 24K'!F7:F8)</f>
        <v>2</v>
      </c>
      <c r="E5" s="1883">
        <f>SUM('Tracker Summaries 24K'!G7:G8)</f>
        <v>8</v>
      </c>
      <c r="F5" s="1883">
        <f>SUM('Tracker Summaries 24K'!H7:H8)</f>
        <v>0</v>
      </c>
      <c r="G5" s="1883">
        <f>SUM('Tracker Summaries 24K'!I7:I8)</f>
        <v>0</v>
      </c>
      <c r="H5" s="1883">
        <f>SUM('Tracker Summaries 24K'!J7:K8)</f>
        <v>11</v>
      </c>
      <c r="I5" s="1883">
        <f>SUM('Tracker Summaries 24K'!L7:L8)</f>
        <v>0</v>
      </c>
      <c r="J5" s="1883">
        <f>SUM('Tracker Summaries 24K'!M7:M8)</f>
        <v>0</v>
      </c>
      <c r="K5" s="1883">
        <f>SUM('Tracker Summaries 24K'!N7:N8)</f>
        <v>0</v>
      </c>
      <c r="L5" s="1883">
        <f>SUM('Tracker Summaries 24K'!O7:P8)</f>
        <v>5</v>
      </c>
      <c r="M5" s="1883">
        <f>SUM('Tracker Summaries 24K'!Q7:Q8)</f>
        <v>0</v>
      </c>
      <c r="N5" s="1883">
        <f>SUM('Tracker Summaries 24K'!R7:R8)</f>
        <v>1</v>
      </c>
      <c r="O5" s="1883">
        <f>SUM('Tracker Summaries 24K'!S7:T8)</f>
        <v>0</v>
      </c>
      <c r="P5" s="1883">
        <f>SUM('Tracker Summaries 24K'!U7:U8)</f>
        <v>0</v>
      </c>
      <c r="Q5" s="1883">
        <f>SUM('Tracker Summaries 24K'!V7:V8)</f>
        <v>0</v>
      </c>
      <c r="R5" s="1883">
        <f>SUM('Tracker Summaries 24K'!W7:X8)</f>
        <v>13</v>
      </c>
      <c r="S5" s="1883">
        <f>SUM('Tracker Summaries 24K'!Y7:Y8)</f>
        <v>0</v>
      </c>
      <c r="T5" s="1883">
        <f>SUM('Tracker Summaries 24K'!Z7:AA8)</f>
        <v>35</v>
      </c>
      <c r="U5" s="1883">
        <f>SUM('Tracker Summaries 24K'!AB7:AB8)</f>
        <v>0</v>
      </c>
      <c r="V5" s="1883">
        <f>SUM('Tracker Summaries 24K'!AC7:AD8)</f>
        <v>21</v>
      </c>
      <c r="W5" s="1883">
        <f>SUM('Tracker Summaries 24K'!AE7:AE8)</f>
        <v>0</v>
      </c>
      <c r="X5" s="1883">
        <f>SUM('Tracker Summaries 24K'!AF7:AF8)</f>
        <v>5</v>
      </c>
      <c r="Y5" s="1883">
        <f>SUM('Tracker Summaries 24K'!AG7:AG8)</f>
        <v>13</v>
      </c>
      <c r="Z5" s="1883">
        <f>SUM('Tracker Summaries 24K'!AH7:AH8)</f>
        <v>33</v>
      </c>
      <c r="AA5" s="1883">
        <f>SUM('Tracker Summaries 24K'!AI7:AI8)</f>
        <v>0</v>
      </c>
      <c r="AB5" s="1883">
        <f>SUM('Tracker Summaries 24K'!AJ7:AJ8)</f>
        <v>0</v>
      </c>
      <c r="AC5" s="1883">
        <f>SUM('Tracker Summaries 24K'!AK7:AK8)</f>
        <v>4</v>
      </c>
      <c r="AD5" s="1883">
        <f>SUM('Tracker Summaries 24K'!AL7:AL8)</f>
        <v>0</v>
      </c>
      <c r="AE5" s="1883">
        <f>SUM('Tracker Summaries 24K'!AM7:AM8)</f>
        <v>11</v>
      </c>
      <c r="AF5" s="1883">
        <f>SUM('Tracker Summaries 24K'!AN7:AN8)</f>
        <v>12</v>
      </c>
      <c r="AG5" s="1883">
        <f>SUM('Tracker Summaries 24K'!AO7:AO8)</f>
        <v>0</v>
      </c>
    </row>
    <row r="6" spans="1:33" ht="24.75" customHeight="1">
      <c r="A6" s="1841" t="s">
        <v>2864</v>
      </c>
    </row>
    <row r="19" spans="1:1">
      <c r="A19" s="190" t="s">
        <v>1341</v>
      </c>
    </row>
    <row r="42" spans="1:31" ht="12" thickBot="1"/>
    <row r="43" spans="1:31" ht="38.25" customHeight="1" thickBot="1">
      <c r="A43" s="1906" t="s">
        <v>2865</v>
      </c>
      <c r="B43" s="1907"/>
      <c r="C43" s="1907"/>
      <c r="D43" s="1907"/>
      <c r="E43" s="1908"/>
    </row>
    <row r="44" spans="1:31" s="1845" customFormat="1" ht="24.75" customHeight="1">
      <c r="A44" s="1842" t="s">
        <v>2866</v>
      </c>
      <c r="B44" s="1843">
        <v>1</v>
      </c>
      <c r="C44" s="1843">
        <f>B44+1</f>
        <v>2</v>
      </c>
      <c r="D44" s="1843">
        <f t="shared" ref="D44:AE44" si="0">C44+1</f>
        <v>3</v>
      </c>
      <c r="E44" s="1843">
        <f t="shared" si="0"/>
        <v>4</v>
      </c>
      <c r="F44" s="1844">
        <f t="shared" si="0"/>
        <v>5</v>
      </c>
      <c r="G44" s="1844">
        <f t="shared" si="0"/>
        <v>6</v>
      </c>
      <c r="H44" s="1844">
        <f t="shared" si="0"/>
        <v>7</v>
      </c>
      <c r="I44" s="1844">
        <f t="shared" si="0"/>
        <v>8</v>
      </c>
      <c r="J44" s="1844">
        <f t="shared" si="0"/>
        <v>9</v>
      </c>
      <c r="K44" s="1844">
        <f t="shared" si="0"/>
        <v>10</v>
      </c>
      <c r="L44" s="1844">
        <f t="shared" si="0"/>
        <v>11</v>
      </c>
      <c r="M44" s="1844">
        <f t="shared" si="0"/>
        <v>12</v>
      </c>
      <c r="N44" s="1844">
        <f t="shared" si="0"/>
        <v>13</v>
      </c>
      <c r="O44" s="1844">
        <f t="shared" si="0"/>
        <v>14</v>
      </c>
      <c r="P44" s="1844">
        <f t="shared" si="0"/>
        <v>15</v>
      </c>
      <c r="Q44" s="1844">
        <f>P44+1</f>
        <v>16</v>
      </c>
      <c r="R44" s="1844">
        <f t="shared" si="0"/>
        <v>17</v>
      </c>
      <c r="S44" s="1844">
        <f t="shared" si="0"/>
        <v>18</v>
      </c>
      <c r="T44" s="1844">
        <f>S44+1</f>
        <v>19</v>
      </c>
      <c r="U44" s="1844">
        <f t="shared" si="0"/>
        <v>20</v>
      </c>
      <c r="V44" s="1844">
        <f t="shared" si="0"/>
        <v>21</v>
      </c>
      <c r="W44" s="1844">
        <f t="shared" si="0"/>
        <v>22</v>
      </c>
      <c r="X44" s="1844">
        <f t="shared" si="0"/>
        <v>23</v>
      </c>
      <c r="Y44" s="1844">
        <f t="shared" si="0"/>
        <v>24</v>
      </c>
      <c r="Z44" s="1844">
        <f t="shared" si="0"/>
        <v>25</v>
      </c>
      <c r="AA44" s="1844">
        <f t="shared" si="0"/>
        <v>26</v>
      </c>
      <c r="AB44" s="1844">
        <f t="shared" si="0"/>
        <v>27</v>
      </c>
      <c r="AC44" s="1844">
        <f t="shared" si="0"/>
        <v>28</v>
      </c>
      <c r="AD44" s="1844">
        <f t="shared" si="0"/>
        <v>29</v>
      </c>
      <c r="AE44" s="1844">
        <f t="shared" si="0"/>
        <v>30</v>
      </c>
    </row>
    <row r="45" spans="1:31" s="1848" customFormat="1" ht="24.75" customHeight="1">
      <c r="A45" s="1846" t="s">
        <v>2867</v>
      </c>
      <c r="B45" s="1847">
        <f t="shared" ref="B45:AC45" si="1">C45-1</f>
        <v>42689</v>
      </c>
      <c r="C45" s="1847">
        <f t="shared" si="1"/>
        <v>42690</v>
      </c>
      <c r="D45" s="1847">
        <f t="shared" si="1"/>
        <v>42691</v>
      </c>
      <c r="E45" s="1847">
        <f t="shared" si="1"/>
        <v>42692</v>
      </c>
      <c r="F45" s="1847">
        <f t="shared" si="1"/>
        <v>42693</v>
      </c>
      <c r="G45" s="1847">
        <f t="shared" si="1"/>
        <v>42694</v>
      </c>
      <c r="H45" s="1847">
        <f t="shared" si="1"/>
        <v>42695</v>
      </c>
      <c r="I45" s="1847">
        <f t="shared" si="1"/>
        <v>42696</v>
      </c>
      <c r="J45" s="1847">
        <f t="shared" si="1"/>
        <v>42697</v>
      </c>
      <c r="K45" s="1847">
        <f t="shared" si="1"/>
        <v>42698</v>
      </c>
      <c r="L45" s="1847">
        <f t="shared" si="1"/>
        <v>42699</v>
      </c>
      <c r="M45" s="1847">
        <f t="shared" si="1"/>
        <v>42700</v>
      </c>
      <c r="N45" s="1847">
        <f t="shared" si="1"/>
        <v>42701</v>
      </c>
      <c r="O45" s="1847">
        <f t="shared" si="1"/>
        <v>42702</v>
      </c>
      <c r="P45" s="1847">
        <f>Q45-1</f>
        <v>42703</v>
      </c>
      <c r="Q45" s="1847">
        <f t="shared" si="1"/>
        <v>42704</v>
      </c>
      <c r="R45" s="1847">
        <f t="shared" si="1"/>
        <v>42705</v>
      </c>
      <c r="S45" s="1847">
        <f>T45-1</f>
        <v>42706</v>
      </c>
      <c r="T45" s="1847">
        <f t="shared" si="1"/>
        <v>42707</v>
      </c>
      <c r="U45" s="1847">
        <f t="shared" si="1"/>
        <v>42708</v>
      </c>
      <c r="V45" s="1847">
        <f t="shared" si="1"/>
        <v>42709</v>
      </c>
      <c r="W45" s="1847">
        <f t="shared" si="1"/>
        <v>42710</v>
      </c>
      <c r="X45" s="1847">
        <f t="shared" si="1"/>
        <v>42711</v>
      </c>
      <c r="Y45" s="1847">
        <f t="shared" si="1"/>
        <v>42712</v>
      </c>
      <c r="Z45" s="1847">
        <f t="shared" si="1"/>
        <v>42713</v>
      </c>
      <c r="AA45" s="1847">
        <f t="shared" si="1"/>
        <v>42714</v>
      </c>
      <c r="AB45" s="1847">
        <f t="shared" si="1"/>
        <v>42715</v>
      </c>
      <c r="AC45" s="1847">
        <f t="shared" si="1"/>
        <v>42716</v>
      </c>
      <c r="AD45" s="1847">
        <f>AE45-1</f>
        <v>42717</v>
      </c>
      <c r="AE45" s="1847">
        <v>42718</v>
      </c>
    </row>
    <row r="46" spans="1:31" s="1837" customFormat="1" ht="24.75" customHeight="1">
      <c r="A46" s="1835" t="s">
        <v>587</v>
      </c>
      <c r="B46" s="1836">
        <v>0</v>
      </c>
      <c r="C46" s="1836">
        <v>0</v>
      </c>
      <c r="D46" s="1836">
        <v>0</v>
      </c>
      <c r="E46" s="1836">
        <v>0</v>
      </c>
      <c r="F46" s="1836">
        <v>0</v>
      </c>
      <c r="G46" s="1836">
        <v>0</v>
      </c>
      <c r="H46" s="1836">
        <v>0</v>
      </c>
      <c r="I46" s="1836">
        <v>0</v>
      </c>
      <c r="J46" s="1836">
        <v>0</v>
      </c>
      <c r="K46" s="1836">
        <v>0</v>
      </c>
      <c r="L46" s="1836">
        <v>0</v>
      </c>
      <c r="M46" s="1836">
        <v>0</v>
      </c>
      <c r="N46" s="1836">
        <v>0</v>
      </c>
      <c r="O46" s="1836">
        <v>0</v>
      </c>
      <c r="P46" s="1836">
        <v>0</v>
      </c>
      <c r="Q46" s="1836">
        <v>0</v>
      </c>
      <c r="R46" s="1836">
        <v>0</v>
      </c>
      <c r="S46" s="1836">
        <v>0</v>
      </c>
      <c r="T46" s="1836">
        <v>0</v>
      </c>
      <c r="U46" s="1836">
        <v>0</v>
      </c>
      <c r="V46" s="1836">
        <v>0</v>
      </c>
      <c r="W46" s="1836">
        <v>0</v>
      </c>
      <c r="X46" s="1836">
        <v>0</v>
      </c>
      <c r="Y46" s="1836">
        <v>0</v>
      </c>
      <c r="Z46" s="1836">
        <v>0</v>
      </c>
      <c r="AA46" s="1836">
        <v>0</v>
      </c>
      <c r="AB46" s="1836">
        <v>0</v>
      </c>
      <c r="AC46" s="1836">
        <v>0</v>
      </c>
      <c r="AD46" s="1836">
        <v>0</v>
      </c>
      <c r="AE46" s="1836">
        <v>0</v>
      </c>
    </row>
    <row r="47" spans="1:31" s="1840" customFormat="1" ht="24.75" customHeight="1">
      <c r="A47" s="1838" t="s">
        <v>2863</v>
      </c>
      <c r="B47" s="1839">
        <v>0</v>
      </c>
      <c r="C47" s="1839">
        <v>0</v>
      </c>
      <c r="D47" s="1839">
        <v>0</v>
      </c>
      <c r="E47" s="1839">
        <v>0</v>
      </c>
      <c r="F47" s="1839">
        <v>0</v>
      </c>
      <c r="G47" s="1839">
        <v>0</v>
      </c>
      <c r="H47" s="1839">
        <v>0</v>
      </c>
      <c r="I47" s="1839">
        <v>0</v>
      </c>
      <c r="J47" s="1839">
        <v>0</v>
      </c>
      <c r="K47" s="1839">
        <v>0</v>
      </c>
      <c r="L47" s="1839">
        <v>0</v>
      </c>
      <c r="M47" s="1839">
        <v>0</v>
      </c>
      <c r="N47" s="1839">
        <v>0</v>
      </c>
      <c r="O47" s="1839">
        <v>0</v>
      </c>
      <c r="P47" s="1839">
        <v>0</v>
      </c>
      <c r="Q47" s="1839">
        <v>0</v>
      </c>
      <c r="R47" s="1839">
        <v>0</v>
      </c>
      <c r="S47" s="1839">
        <v>0</v>
      </c>
      <c r="T47" s="1839">
        <v>0</v>
      </c>
      <c r="U47" s="1839">
        <v>0</v>
      </c>
      <c r="V47" s="1839">
        <v>0</v>
      </c>
      <c r="W47" s="1839">
        <v>0</v>
      </c>
      <c r="X47" s="1839">
        <v>0</v>
      </c>
      <c r="Y47" s="1839">
        <v>0</v>
      </c>
      <c r="Z47" s="1839">
        <v>0</v>
      </c>
      <c r="AA47" s="1839">
        <v>0</v>
      </c>
      <c r="AB47" s="1839">
        <v>0</v>
      </c>
      <c r="AC47" s="1839">
        <v>0</v>
      </c>
      <c r="AD47" s="1839">
        <v>0</v>
      </c>
      <c r="AE47" s="1839">
        <v>0</v>
      </c>
    </row>
    <row r="48" spans="1:31" ht="24.75" customHeight="1">
      <c r="A48" s="1841" t="s">
        <v>2864</v>
      </c>
    </row>
    <row r="84" spans="1:31" ht="12" thickBot="1"/>
    <row r="85" spans="1:31" ht="38.25" customHeight="1" thickBot="1">
      <c r="A85" s="1906" t="s">
        <v>2868</v>
      </c>
      <c r="B85" s="1907"/>
      <c r="C85" s="1907"/>
      <c r="D85" s="1907"/>
      <c r="E85" s="1907"/>
      <c r="F85" s="1908"/>
    </row>
    <row r="86" spans="1:31" ht="24" customHeight="1">
      <c r="A86" s="1842" t="s">
        <v>2866</v>
      </c>
      <c r="B86" s="1843">
        <v>1</v>
      </c>
      <c r="C86" s="1843">
        <f>B86+1</f>
        <v>2</v>
      </c>
      <c r="D86" s="1843">
        <f t="shared" ref="D86:P86" si="2">C86+1</f>
        <v>3</v>
      </c>
      <c r="E86" s="1843">
        <f t="shared" si="2"/>
        <v>4</v>
      </c>
      <c r="F86" s="1843">
        <f t="shared" si="2"/>
        <v>5</v>
      </c>
      <c r="G86" s="1844">
        <f t="shared" si="2"/>
        <v>6</v>
      </c>
      <c r="H86" s="1844">
        <f t="shared" si="2"/>
        <v>7</v>
      </c>
      <c r="I86" s="1844">
        <f t="shared" si="2"/>
        <v>8</v>
      </c>
      <c r="J86" s="1844">
        <f t="shared" si="2"/>
        <v>9</v>
      </c>
      <c r="K86" s="1844">
        <f t="shared" si="2"/>
        <v>10</v>
      </c>
      <c r="L86" s="1844">
        <f t="shared" si="2"/>
        <v>11</v>
      </c>
      <c r="M86" s="1844">
        <f t="shared" si="2"/>
        <v>12</v>
      </c>
      <c r="N86" s="1844">
        <f t="shared" si="2"/>
        <v>13</v>
      </c>
      <c r="O86" s="1844">
        <f t="shared" si="2"/>
        <v>14</v>
      </c>
      <c r="P86" s="1844">
        <f t="shared" si="2"/>
        <v>15</v>
      </c>
      <c r="Q86" s="1844">
        <f>P86+1</f>
        <v>16</v>
      </c>
      <c r="R86" s="1844">
        <f>Q86+1</f>
        <v>17</v>
      </c>
      <c r="S86" s="1844">
        <f>R86+1</f>
        <v>18</v>
      </c>
      <c r="T86" s="1844">
        <f>S86+1</f>
        <v>19</v>
      </c>
      <c r="U86" s="1844">
        <f t="shared" ref="U86:AE86" si="3">T86+1</f>
        <v>20</v>
      </c>
      <c r="V86" s="1844">
        <f t="shared" si="3"/>
        <v>21</v>
      </c>
      <c r="W86" s="1844">
        <f t="shared" si="3"/>
        <v>22</v>
      </c>
      <c r="X86" s="1844">
        <f t="shared" si="3"/>
        <v>23</v>
      </c>
      <c r="Y86" s="1844">
        <f t="shared" si="3"/>
        <v>24</v>
      </c>
      <c r="Z86" s="1844">
        <f t="shared" si="3"/>
        <v>25</v>
      </c>
      <c r="AA86" s="1844">
        <f t="shared" si="3"/>
        <v>26</v>
      </c>
      <c r="AB86" s="1844">
        <f t="shared" si="3"/>
        <v>27</v>
      </c>
      <c r="AC86" s="1844">
        <f t="shared" si="3"/>
        <v>28</v>
      </c>
      <c r="AD86" s="1844">
        <f t="shared" si="3"/>
        <v>29</v>
      </c>
      <c r="AE86" s="1844">
        <f t="shared" si="3"/>
        <v>30</v>
      </c>
    </row>
    <row r="87" spans="1:31" s="1851" customFormat="1" ht="24" customHeight="1">
      <c r="A87" s="1849" t="s">
        <v>2867</v>
      </c>
      <c r="B87" s="1850">
        <f t="shared" ref="B87:O87" si="4">C87-1</f>
        <v>42689</v>
      </c>
      <c r="C87" s="1850">
        <f t="shared" si="4"/>
        <v>42690</v>
      </c>
      <c r="D87" s="1850">
        <f t="shared" si="4"/>
        <v>42691</v>
      </c>
      <c r="E87" s="1850">
        <f t="shared" si="4"/>
        <v>42692</v>
      </c>
      <c r="F87" s="1850">
        <f t="shared" si="4"/>
        <v>42693</v>
      </c>
      <c r="G87" s="1850">
        <f t="shared" si="4"/>
        <v>42694</v>
      </c>
      <c r="H87" s="1850">
        <f t="shared" si="4"/>
        <v>42695</v>
      </c>
      <c r="I87" s="1850">
        <f t="shared" si="4"/>
        <v>42696</v>
      </c>
      <c r="J87" s="1850">
        <f t="shared" si="4"/>
        <v>42697</v>
      </c>
      <c r="K87" s="1850">
        <f t="shared" si="4"/>
        <v>42698</v>
      </c>
      <c r="L87" s="1850">
        <f t="shared" si="4"/>
        <v>42699</v>
      </c>
      <c r="M87" s="1850">
        <f t="shared" si="4"/>
        <v>42700</v>
      </c>
      <c r="N87" s="1850">
        <f t="shared" si="4"/>
        <v>42701</v>
      </c>
      <c r="O87" s="1850">
        <f t="shared" si="4"/>
        <v>42702</v>
      </c>
      <c r="P87" s="1850">
        <f>Q87-1</f>
        <v>42703</v>
      </c>
      <c r="Q87" s="1850">
        <f>R87-1</f>
        <v>42704</v>
      </c>
      <c r="R87" s="1850">
        <f>S87-1</f>
        <v>42705</v>
      </c>
      <c r="S87" s="1850">
        <f>T87-1</f>
        <v>42706</v>
      </c>
      <c r="T87" s="1850">
        <f t="shared" ref="T87:AC87" si="5">U87-1</f>
        <v>42707</v>
      </c>
      <c r="U87" s="1850">
        <f t="shared" si="5"/>
        <v>42708</v>
      </c>
      <c r="V87" s="1850">
        <f t="shared" si="5"/>
        <v>42709</v>
      </c>
      <c r="W87" s="1850">
        <f t="shared" si="5"/>
        <v>42710</v>
      </c>
      <c r="X87" s="1850">
        <f t="shared" si="5"/>
        <v>42711</v>
      </c>
      <c r="Y87" s="1850">
        <f t="shared" si="5"/>
        <v>42712</v>
      </c>
      <c r="Z87" s="1850">
        <f t="shared" si="5"/>
        <v>42713</v>
      </c>
      <c r="AA87" s="1850">
        <f t="shared" si="5"/>
        <v>42714</v>
      </c>
      <c r="AB87" s="1850">
        <f t="shared" si="5"/>
        <v>42715</v>
      </c>
      <c r="AC87" s="1850">
        <f t="shared" si="5"/>
        <v>42716</v>
      </c>
      <c r="AD87" s="1850">
        <f>AE87-1</f>
        <v>42717</v>
      </c>
      <c r="AE87" s="1850">
        <v>42718</v>
      </c>
    </row>
    <row r="88" spans="1:31" s="1852" customFormat="1" ht="24" customHeight="1">
      <c r="A88" s="1838" t="s">
        <v>2869</v>
      </c>
      <c r="B88" s="1839">
        <v>2277</v>
      </c>
      <c r="C88" s="1839">
        <v>2184</v>
      </c>
      <c r="D88" s="1839">
        <v>1473</v>
      </c>
      <c r="E88" s="1839">
        <v>778</v>
      </c>
      <c r="F88" s="1839">
        <v>778</v>
      </c>
      <c r="G88" s="1839">
        <v>778</v>
      </c>
      <c r="H88" s="1839">
        <v>650</v>
      </c>
      <c r="I88" s="1839">
        <v>561</v>
      </c>
      <c r="J88" s="1839">
        <v>652</v>
      </c>
      <c r="K88" s="1839">
        <v>652</v>
      </c>
      <c r="L88" s="1839">
        <v>652</v>
      </c>
      <c r="M88" s="1839">
        <v>652</v>
      </c>
      <c r="N88" s="1839">
        <v>738</v>
      </c>
      <c r="O88" s="1839">
        <v>923</v>
      </c>
      <c r="P88" s="1839">
        <v>581</v>
      </c>
      <c r="Q88" s="1839">
        <v>394</v>
      </c>
      <c r="R88" s="1839">
        <v>381</v>
      </c>
      <c r="S88" s="1839">
        <v>377</v>
      </c>
      <c r="T88" s="1839">
        <v>377</v>
      </c>
      <c r="U88" s="1839">
        <v>379</v>
      </c>
      <c r="V88" s="1839">
        <v>590</v>
      </c>
      <c r="W88" s="1839">
        <v>590</v>
      </c>
      <c r="X88" s="1839">
        <v>590</v>
      </c>
      <c r="Y88" s="1839">
        <v>590</v>
      </c>
      <c r="Z88" s="1839">
        <v>590</v>
      </c>
      <c r="AA88" s="1839">
        <v>590</v>
      </c>
      <c r="AB88" s="1839">
        <v>590</v>
      </c>
      <c r="AC88" s="1839">
        <v>590</v>
      </c>
      <c r="AD88" s="1839">
        <v>590</v>
      </c>
      <c r="AE88" s="1839">
        <v>590</v>
      </c>
    </row>
    <row r="89" spans="1:31" ht="24" customHeight="1">
      <c r="A89" s="1841" t="s">
        <v>2864</v>
      </c>
    </row>
    <row r="125" spans="1:31" ht="12" thickBot="1"/>
    <row r="126" spans="1:31" ht="38.25" customHeight="1" thickBot="1">
      <c r="A126" s="1906" t="s">
        <v>2870</v>
      </c>
      <c r="B126" s="1907"/>
      <c r="C126" s="1907"/>
      <c r="D126" s="1907"/>
      <c r="E126" s="1907"/>
      <c r="F126" s="1907"/>
      <c r="G126" s="1907"/>
      <c r="H126" s="1907"/>
      <c r="I126" s="1908"/>
    </row>
    <row r="127" spans="1:31" ht="24" customHeight="1">
      <c r="A127" s="1842" t="s">
        <v>2866</v>
      </c>
      <c r="B127" s="1843">
        <v>1</v>
      </c>
      <c r="C127" s="1843">
        <f>B127+1</f>
        <v>2</v>
      </c>
      <c r="D127" s="1843">
        <f t="shared" ref="D127:P127" si="6">C127+1</f>
        <v>3</v>
      </c>
      <c r="E127" s="1843">
        <f t="shared" si="6"/>
        <v>4</v>
      </c>
      <c r="F127" s="1843">
        <f t="shared" si="6"/>
        <v>5</v>
      </c>
      <c r="G127" s="1843">
        <f t="shared" si="6"/>
        <v>6</v>
      </c>
      <c r="H127" s="1843">
        <f t="shared" si="6"/>
        <v>7</v>
      </c>
      <c r="I127" s="1843">
        <f t="shared" si="6"/>
        <v>8</v>
      </c>
      <c r="J127" s="1844">
        <f t="shared" si="6"/>
        <v>9</v>
      </c>
      <c r="K127" s="1844">
        <f t="shared" si="6"/>
        <v>10</v>
      </c>
      <c r="L127" s="1844">
        <f t="shared" si="6"/>
        <v>11</v>
      </c>
      <c r="M127" s="1844">
        <f t="shared" si="6"/>
        <v>12</v>
      </c>
      <c r="N127" s="1844">
        <f t="shared" si="6"/>
        <v>13</v>
      </c>
      <c r="O127" s="1844">
        <f t="shared" si="6"/>
        <v>14</v>
      </c>
      <c r="P127" s="1844">
        <f t="shared" si="6"/>
        <v>15</v>
      </c>
      <c r="Q127" s="1844">
        <f>P127+1</f>
        <v>16</v>
      </c>
      <c r="R127" s="1844">
        <f>Q127+1</f>
        <v>17</v>
      </c>
      <c r="S127" s="1844">
        <f>R127+1</f>
        <v>18</v>
      </c>
      <c r="T127" s="1844">
        <f>S127+1</f>
        <v>19</v>
      </c>
      <c r="U127" s="1844">
        <f t="shared" ref="U127:AE127" si="7">T127+1</f>
        <v>20</v>
      </c>
      <c r="V127" s="1844">
        <f t="shared" si="7"/>
        <v>21</v>
      </c>
      <c r="W127" s="1844">
        <f t="shared" si="7"/>
        <v>22</v>
      </c>
      <c r="X127" s="1844">
        <f t="shared" si="7"/>
        <v>23</v>
      </c>
      <c r="Y127" s="1844">
        <f t="shared" si="7"/>
        <v>24</v>
      </c>
      <c r="Z127" s="1844">
        <f t="shared" si="7"/>
        <v>25</v>
      </c>
      <c r="AA127" s="1844">
        <f t="shared" si="7"/>
        <v>26</v>
      </c>
      <c r="AB127" s="1844">
        <f t="shared" si="7"/>
        <v>27</v>
      </c>
      <c r="AC127" s="1844">
        <f t="shared" si="7"/>
        <v>28</v>
      </c>
      <c r="AD127" s="1844">
        <f t="shared" si="7"/>
        <v>29</v>
      </c>
      <c r="AE127" s="1844">
        <f t="shared" si="7"/>
        <v>30</v>
      </c>
    </row>
    <row r="128" spans="1:31" s="1851" customFormat="1" ht="24" customHeight="1">
      <c r="A128" s="1849" t="s">
        <v>2867</v>
      </c>
      <c r="B128" s="1850">
        <f t="shared" ref="B128:O128" si="8">C128-1</f>
        <v>42689</v>
      </c>
      <c r="C128" s="1850">
        <f t="shared" si="8"/>
        <v>42690</v>
      </c>
      <c r="D128" s="1850">
        <f t="shared" si="8"/>
        <v>42691</v>
      </c>
      <c r="E128" s="1850">
        <f t="shared" si="8"/>
        <v>42692</v>
      </c>
      <c r="F128" s="1850">
        <f t="shared" si="8"/>
        <v>42693</v>
      </c>
      <c r="G128" s="1850">
        <f t="shared" si="8"/>
        <v>42694</v>
      </c>
      <c r="H128" s="1850">
        <f t="shared" si="8"/>
        <v>42695</v>
      </c>
      <c r="I128" s="1850">
        <f t="shared" si="8"/>
        <v>42696</v>
      </c>
      <c r="J128" s="1850">
        <f t="shared" si="8"/>
        <v>42697</v>
      </c>
      <c r="K128" s="1850">
        <f t="shared" si="8"/>
        <v>42698</v>
      </c>
      <c r="L128" s="1850">
        <f t="shared" si="8"/>
        <v>42699</v>
      </c>
      <c r="M128" s="1850">
        <f t="shared" si="8"/>
        <v>42700</v>
      </c>
      <c r="N128" s="1850">
        <f t="shared" si="8"/>
        <v>42701</v>
      </c>
      <c r="O128" s="1850">
        <f t="shared" si="8"/>
        <v>42702</v>
      </c>
      <c r="P128" s="1850">
        <f>Q128-1</f>
        <v>42703</v>
      </c>
      <c r="Q128" s="1850">
        <f>R128-1</f>
        <v>42704</v>
      </c>
      <c r="R128" s="1850">
        <f>S128-1</f>
        <v>42705</v>
      </c>
      <c r="S128" s="1850">
        <f>T128-1</f>
        <v>42706</v>
      </c>
      <c r="T128" s="1850">
        <f t="shared" ref="T128:AC128" si="9">U128-1</f>
        <v>42707</v>
      </c>
      <c r="U128" s="1850">
        <f t="shared" si="9"/>
        <v>42708</v>
      </c>
      <c r="V128" s="1850">
        <f t="shared" si="9"/>
        <v>42709</v>
      </c>
      <c r="W128" s="1850">
        <f t="shared" si="9"/>
        <v>42710</v>
      </c>
      <c r="X128" s="1850">
        <f t="shared" si="9"/>
        <v>42711</v>
      </c>
      <c r="Y128" s="1850">
        <f t="shared" si="9"/>
        <v>42712</v>
      </c>
      <c r="Z128" s="1850">
        <f t="shared" si="9"/>
        <v>42713</v>
      </c>
      <c r="AA128" s="1850">
        <f t="shared" si="9"/>
        <v>42714</v>
      </c>
      <c r="AB128" s="1850">
        <f t="shared" si="9"/>
        <v>42715</v>
      </c>
      <c r="AC128" s="1850">
        <f t="shared" si="9"/>
        <v>42716</v>
      </c>
      <c r="AD128" s="1850">
        <f>AE128-1</f>
        <v>42717</v>
      </c>
      <c r="AE128" s="1850">
        <v>42718</v>
      </c>
    </row>
    <row r="129" spans="1:31" s="1852" customFormat="1" ht="38.25">
      <c r="A129" s="1838" t="s">
        <v>2871</v>
      </c>
      <c r="B129" s="1839">
        <v>312</v>
      </c>
      <c r="C129" s="1839">
        <v>308</v>
      </c>
      <c r="D129" s="1839">
        <v>138</v>
      </c>
      <c r="E129" s="1839">
        <v>118</v>
      </c>
      <c r="F129" s="1839">
        <v>118</v>
      </c>
      <c r="G129" s="1839">
        <v>118</v>
      </c>
      <c r="H129" s="1839">
        <v>441</v>
      </c>
      <c r="I129" s="1839">
        <v>367</v>
      </c>
      <c r="J129" s="1839">
        <v>337</v>
      </c>
      <c r="K129" s="1839">
        <v>337</v>
      </c>
      <c r="L129" s="1839">
        <v>337</v>
      </c>
      <c r="M129" s="1839">
        <v>337</v>
      </c>
      <c r="N129" s="1839">
        <v>801</v>
      </c>
      <c r="O129" s="1839">
        <v>321</v>
      </c>
      <c r="P129" s="1839">
        <v>229</v>
      </c>
      <c r="Q129" s="1839">
        <v>284</v>
      </c>
      <c r="R129" s="1839">
        <v>237</v>
      </c>
      <c r="S129" s="1839">
        <v>227</v>
      </c>
      <c r="T129" s="1839">
        <v>227</v>
      </c>
      <c r="U129" s="1839">
        <v>313</v>
      </c>
      <c r="V129" s="1839">
        <v>314</v>
      </c>
      <c r="W129" s="1839">
        <v>319</v>
      </c>
      <c r="X129" s="1839">
        <v>358</v>
      </c>
      <c r="Y129" s="1839">
        <v>358</v>
      </c>
      <c r="Z129" s="1839">
        <v>358</v>
      </c>
      <c r="AA129" s="1839">
        <v>358</v>
      </c>
      <c r="AB129" s="1839">
        <v>358</v>
      </c>
      <c r="AC129" s="1839">
        <v>358</v>
      </c>
      <c r="AD129" s="1839">
        <v>358</v>
      </c>
      <c r="AE129" s="1839">
        <v>997</v>
      </c>
    </row>
    <row r="130" spans="1:31" ht="24" customHeight="1">
      <c r="A130" s="1841" t="s">
        <v>2864</v>
      </c>
    </row>
    <row r="164" spans="1:33">
      <c r="A164" s="1853">
        <v>0</v>
      </c>
    </row>
    <row r="167" spans="1:33" s="1854" customFormat="1" ht="22.5" customHeight="1" thickBot="1"/>
    <row r="168" spans="1:33" s="1854" customFormat="1" ht="36.75" customHeight="1" thickBot="1">
      <c r="C168" s="1966" t="s">
        <v>2872</v>
      </c>
      <c r="D168" s="1967"/>
      <c r="E168" s="1967"/>
      <c r="F168" s="1967"/>
      <c r="G168" s="1967"/>
      <c r="H168" s="1967"/>
      <c r="I168" s="1967"/>
      <c r="J168" s="1967"/>
      <c r="K168" s="1967"/>
      <c r="L168" s="1967"/>
      <c r="M168" s="1967"/>
      <c r="N168" s="1967"/>
      <c r="O168" s="1968"/>
      <c r="S168" s="1969" t="s">
        <v>2873</v>
      </c>
      <c r="T168" s="1970"/>
      <c r="U168" s="1970"/>
      <c r="V168" s="1970"/>
      <c r="W168" s="1970"/>
      <c r="X168" s="1971"/>
      <c r="Y168" s="1954">
        <f ca="1">TODAY()</f>
        <v>42746</v>
      </c>
      <c r="Z168" s="1955"/>
      <c r="AA168" s="1955"/>
      <c r="AB168" s="1955"/>
      <c r="AC168" s="1955"/>
      <c r="AD168" s="1956"/>
    </row>
    <row r="169" spans="1:33" s="1854" customFormat="1" ht="37.5" customHeight="1" thickBot="1">
      <c r="C169" s="1957" t="s">
        <v>1885</v>
      </c>
      <c r="D169" s="1958"/>
      <c r="E169" s="1958"/>
      <c r="F169" s="1958"/>
      <c r="G169" s="1959"/>
      <c r="H169" s="1957" t="s">
        <v>2874</v>
      </c>
      <c r="I169" s="1958"/>
      <c r="J169" s="1958"/>
      <c r="K169" s="1959"/>
      <c r="L169" s="1957" t="s">
        <v>2875</v>
      </c>
      <c r="M169" s="1959"/>
      <c r="N169" s="1957" t="s">
        <v>2876</v>
      </c>
      <c r="O169" s="1959"/>
      <c r="S169" s="1960" t="s">
        <v>2877</v>
      </c>
      <c r="T169" s="1961"/>
      <c r="U169" s="1961"/>
      <c r="V169" s="1961"/>
      <c r="W169" s="1961"/>
      <c r="X169" s="1962"/>
      <c r="Y169" s="1963">
        <v>33</v>
      </c>
      <c r="Z169" s="1964"/>
      <c r="AA169" s="1964"/>
      <c r="AB169" s="1964"/>
      <c r="AC169" s="1964"/>
      <c r="AD169" s="1965"/>
      <c r="AG169" s="1854" t="s">
        <v>1341</v>
      </c>
    </row>
    <row r="170" spans="1:33" s="1854" customFormat="1" ht="37.5" customHeight="1" thickBot="1">
      <c r="C170" s="1972" t="s">
        <v>2878</v>
      </c>
      <c r="D170" s="1973"/>
      <c r="E170" s="1973"/>
      <c r="F170" s="1973"/>
      <c r="G170" s="1974"/>
      <c r="H170" s="1855">
        <v>1</v>
      </c>
      <c r="I170" s="1856">
        <v>0.75</v>
      </c>
      <c r="J170" s="1857">
        <v>0.5</v>
      </c>
      <c r="K170" s="1858">
        <v>0.25</v>
      </c>
      <c r="L170" s="1975"/>
      <c r="M170" s="1976"/>
      <c r="N170" s="1975"/>
      <c r="O170" s="1976"/>
      <c r="S170" s="1977" t="s">
        <v>2879</v>
      </c>
      <c r="T170" s="1978"/>
      <c r="U170" s="1978"/>
      <c r="V170" s="1978"/>
      <c r="W170" s="1978"/>
      <c r="X170" s="1979"/>
      <c r="Y170" s="1946">
        <v>1.65</v>
      </c>
      <c r="Z170" s="1946"/>
      <c r="AA170" s="1946"/>
      <c r="AB170" s="1946"/>
      <c r="AC170" s="1946"/>
      <c r="AD170" s="1947"/>
    </row>
    <row r="171" spans="1:33" s="1854" customFormat="1" ht="37.5" customHeight="1" thickBot="1">
      <c r="C171" s="1948" t="s">
        <v>2880</v>
      </c>
      <c r="D171" s="1949"/>
      <c r="E171" s="1949"/>
      <c r="F171" s="1949"/>
      <c r="G171" s="1949"/>
      <c r="H171" s="1859">
        <v>0.23</v>
      </c>
      <c r="I171" s="1860">
        <v>0.23</v>
      </c>
      <c r="J171" s="1861">
        <v>0.11</v>
      </c>
      <c r="K171" s="1862">
        <v>0.1</v>
      </c>
      <c r="L171" s="1950">
        <v>200</v>
      </c>
      <c r="M171" s="1951"/>
      <c r="N171" s="1952">
        <v>10</v>
      </c>
      <c r="O171" s="1953"/>
    </row>
    <row r="172" spans="1:33" s="1854" customFormat="1" ht="37.5" customHeight="1">
      <c r="C172" s="1939" t="s">
        <v>2881</v>
      </c>
      <c r="D172" s="1940"/>
      <c r="E172" s="1940"/>
      <c r="F172" s="1940"/>
      <c r="G172" s="1940"/>
      <c r="H172" s="1863">
        <v>0.77245508982035926</v>
      </c>
      <c r="I172" s="1864">
        <v>0.77245508982035926</v>
      </c>
      <c r="J172" s="1865">
        <v>0.65269461077844315</v>
      </c>
      <c r="K172" s="1866">
        <v>0.61676646706586824</v>
      </c>
      <c r="L172" s="1925">
        <v>167</v>
      </c>
      <c r="M172" s="1926"/>
      <c r="N172" s="1927">
        <v>8.35</v>
      </c>
      <c r="O172" s="1928"/>
      <c r="S172" s="1943" t="s">
        <v>2882</v>
      </c>
      <c r="T172" s="1944"/>
      <c r="U172" s="1944"/>
      <c r="V172" s="1944"/>
      <c r="W172" s="1944"/>
      <c r="X172" s="1944"/>
      <c r="Y172" s="1944" t="s">
        <v>2883</v>
      </c>
      <c r="Z172" s="1944"/>
      <c r="AA172" s="1944"/>
      <c r="AB172" s="1944"/>
      <c r="AC172" s="1944"/>
      <c r="AD172" s="1945"/>
    </row>
    <row r="173" spans="1:33" s="1854" customFormat="1" ht="37.5" customHeight="1">
      <c r="C173" s="1939" t="s">
        <v>2884</v>
      </c>
      <c r="D173" s="1940"/>
      <c r="E173" s="1940"/>
      <c r="F173" s="1940"/>
      <c r="G173" s="1940"/>
      <c r="H173" s="1863">
        <v>2.2926829268292681</v>
      </c>
      <c r="I173" s="1864">
        <v>1.7926829268292683</v>
      </c>
      <c r="J173" s="1865">
        <v>1.2195121951219512</v>
      </c>
      <c r="K173" s="1866">
        <v>0.74390243902439024</v>
      </c>
      <c r="L173" s="1925">
        <v>82</v>
      </c>
      <c r="M173" s="1926"/>
      <c r="N173" s="1927">
        <v>4.0999999999999996</v>
      </c>
      <c r="O173" s="1928"/>
      <c r="S173" s="1935">
        <v>1</v>
      </c>
      <c r="T173" s="1936"/>
      <c r="U173" s="1936"/>
      <c r="V173" s="1936"/>
      <c r="W173" s="1936"/>
      <c r="X173" s="1936"/>
      <c r="Y173" s="1937" t="s">
        <v>2880</v>
      </c>
      <c r="Z173" s="1937"/>
      <c r="AA173" s="1937"/>
      <c r="AB173" s="1937"/>
      <c r="AC173" s="1937"/>
      <c r="AD173" s="1938"/>
    </row>
    <row r="174" spans="1:33" s="1854" customFormat="1" ht="37.5" customHeight="1">
      <c r="C174" s="1939" t="s">
        <v>2885</v>
      </c>
      <c r="D174" s="1940"/>
      <c r="E174" s="1940"/>
      <c r="F174" s="1940"/>
      <c r="G174" s="1940"/>
      <c r="H174" s="1863">
        <v>8.9523809523809526</v>
      </c>
      <c r="I174" s="1864">
        <v>4.3214285714285712</v>
      </c>
      <c r="J174" s="1865">
        <v>1.8928571428571428</v>
      </c>
      <c r="K174" s="1866">
        <v>0.77380952380952384</v>
      </c>
      <c r="L174" s="1925">
        <v>84</v>
      </c>
      <c r="M174" s="1926"/>
      <c r="N174" s="1927">
        <v>4.2</v>
      </c>
      <c r="O174" s="1928"/>
      <c r="S174" s="1935">
        <v>2</v>
      </c>
      <c r="T174" s="1936"/>
      <c r="U174" s="1936"/>
      <c r="V174" s="1936"/>
      <c r="W174" s="1936"/>
      <c r="X174" s="1936"/>
      <c r="Y174" s="1937" t="s">
        <v>2885</v>
      </c>
      <c r="Z174" s="1937"/>
      <c r="AA174" s="1937"/>
      <c r="AB174" s="1937"/>
      <c r="AC174" s="1937"/>
      <c r="AD174" s="1938"/>
    </row>
    <row r="175" spans="1:33" s="1854" customFormat="1" ht="37.5" customHeight="1">
      <c r="C175" s="1939" t="s">
        <v>2886</v>
      </c>
      <c r="D175" s="1940"/>
      <c r="E175" s="1940"/>
      <c r="F175" s="1940"/>
      <c r="G175" s="1940"/>
      <c r="H175" s="1863">
        <v>5.6550000000000002</v>
      </c>
      <c r="I175" s="1864">
        <v>4.1150000000000002</v>
      </c>
      <c r="J175" s="1865">
        <v>1.7749999999999999</v>
      </c>
      <c r="K175" s="1866">
        <v>0.87</v>
      </c>
      <c r="L175" s="1925">
        <v>200</v>
      </c>
      <c r="M175" s="1926"/>
      <c r="N175" s="1927">
        <v>10</v>
      </c>
      <c r="O175" s="1928"/>
      <c r="S175" s="1935">
        <v>3</v>
      </c>
      <c r="T175" s="1936"/>
      <c r="U175" s="1936"/>
      <c r="V175" s="1936"/>
      <c r="W175" s="1936"/>
      <c r="X175" s="1936"/>
      <c r="Y175" s="1937" t="s">
        <v>2886</v>
      </c>
      <c r="Z175" s="1937"/>
      <c r="AA175" s="1937"/>
      <c r="AB175" s="1937"/>
      <c r="AC175" s="1937"/>
      <c r="AD175" s="1938"/>
    </row>
    <row r="176" spans="1:33" s="1854" customFormat="1" ht="37.5" customHeight="1">
      <c r="C176" s="1939" t="s">
        <v>2887</v>
      </c>
      <c r="D176" s="1940"/>
      <c r="E176" s="1940"/>
      <c r="F176" s="1940"/>
      <c r="G176" s="1940"/>
      <c r="H176" s="1863">
        <v>4.2</v>
      </c>
      <c r="I176" s="1864">
        <v>3.1</v>
      </c>
      <c r="J176" s="1865">
        <v>2.4909090909090907</v>
      </c>
      <c r="K176" s="1866">
        <v>0.78181818181818186</v>
      </c>
      <c r="L176" s="1925">
        <v>110</v>
      </c>
      <c r="M176" s="1926"/>
      <c r="N176" s="1927">
        <v>5.5</v>
      </c>
      <c r="O176" s="1928"/>
      <c r="S176" s="1935">
        <v>4</v>
      </c>
      <c r="T176" s="1936"/>
      <c r="U176" s="1936"/>
      <c r="V176" s="1936"/>
      <c r="W176" s="1936"/>
      <c r="X176" s="1936"/>
      <c r="Y176" s="1937" t="s">
        <v>2888</v>
      </c>
      <c r="Z176" s="1937"/>
      <c r="AA176" s="1937"/>
      <c r="AB176" s="1937"/>
      <c r="AC176" s="1937"/>
      <c r="AD176" s="1938"/>
    </row>
    <row r="177" spans="3:30" s="1854" customFormat="1" ht="37.5" customHeight="1">
      <c r="C177" s="1939" t="s">
        <v>2889</v>
      </c>
      <c r="D177" s="1940"/>
      <c r="E177" s="1940"/>
      <c r="F177" s="1940"/>
      <c r="G177" s="1940"/>
      <c r="H177" s="1863">
        <v>11.722222222222221</v>
      </c>
      <c r="I177" s="1864">
        <v>7.3412698412698409</v>
      </c>
      <c r="J177" s="1865">
        <v>3.4682539682539684</v>
      </c>
      <c r="K177" s="1866">
        <v>0.94444444444444442</v>
      </c>
      <c r="L177" s="1925">
        <v>126</v>
      </c>
      <c r="M177" s="1926"/>
      <c r="N177" s="1927">
        <v>6.3</v>
      </c>
      <c r="O177" s="1928"/>
      <c r="S177" s="1935">
        <v>5</v>
      </c>
      <c r="T177" s="1936"/>
      <c r="U177" s="1936"/>
      <c r="V177" s="1936"/>
      <c r="W177" s="1936"/>
      <c r="X177" s="1936"/>
      <c r="Y177" s="1937" t="s">
        <v>2890</v>
      </c>
      <c r="Z177" s="1937"/>
      <c r="AA177" s="1937"/>
      <c r="AB177" s="1937"/>
      <c r="AC177" s="1937"/>
      <c r="AD177" s="1938"/>
    </row>
    <row r="178" spans="3:30" s="1854" customFormat="1" ht="37.5" customHeight="1">
      <c r="C178" s="1939" t="s">
        <v>2891</v>
      </c>
      <c r="D178" s="1940"/>
      <c r="E178" s="1940"/>
      <c r="F178" s="1940"/>
      <c r="G178" s="1940"/>
      <c r="H178" s="1863">
        <v>15.295652173913043</v>
      </c>
      <c r="I178" s="1864">
        <v>8.965217391304348</v>
      </c>
      <c r="J178" s="1865">
        <v>4.6695652173913045</v>
      </c>
      <c r="K178" s="1866">
        <v>1.2608695652173914</v>
      </c>
      <c r="L178" s="1925">
        <v>115</v>
      </c>
      <c r="M178" s="1926"/>
      <c r="N178" s="1927">
        <v>5.75</v>
      </c>
      <c r="O178" s="1928"/>
      <c r="S178" s="1935">
        <v>6</v>
      </c>
      <c r="T178" s="1936"/>
      <c r="U178" s="1936"/>
      <c r="V178" s="1936"/>
      <c r="W178" s="1936"/>
      <c r="X178" s="1936"/>
      <c r="Y178" s="1937" t="s">
        <v>2892</v>
      </c>
      <c r="Z178" s="1937"/>
      <c r="AA178" s="1937"/>
      <c r="AB178" s="1937"/>
      <c r="AC178" s="1937"/>
      <c r="AD178" s="1938"/>
    </row>
    <row r="179" spans="3:30" s="1854" customFormat="1" ht="37.5" customHeight="1">
      <c r="C179" s="1941" t="s">
        <v>2888</v>
      </c>
      <c r="D179" s="1942"/>
      <c r="E179" s="1942"/>
      <c r="F179" s="1942"/>
      <c r="G179" s="1942"/>
      <c r="H179" s="1863">
        <v>19.585000000000001</v>
      </c>
      <c r="I179" s="1864">
        <v>13.37</v>
      </c>
      <c r="J179" s="1865">
        <v>6.61</v>
      </c>
      <c r="K179" s="1866">
        <v>2.9449999999999998</v>
      </c>
      <c r="L179" s="1925">
        <v>200</v>
      </c>
      <c r="M179" s="1926"/>
      <c r="N179" s="1927">
        <v>10</v>
      </c>
      <c r="O179" s="1928"/>
      <c r="S179" s="1935">
        <v>7</v>
      </c>
      <c r="T179" s="1936"/>
      <c r="U179" s="1936"/>
      <c r="V179" s="1936"/>
      <c r="W179" s="1936"/>
      <c r="X179" s="1936"/>
      <c r="Y179" s="1937" t="s">
        <v>2893</v>
      </c>
      <c r="Z179" s="1937"/>
      <c r="AA179" s="1937"/>
      <c r="AB179" s="1937"/>
      <c r="AC179" s="1937"/>
      <c r="AD179" s="1938"/>
    </row>
    <row r="180" spans="3:30" s="1854" customFormat="1" ht="37.5" customHeight="1">
      <c r="C180" s="1933" t="s">
        <v>2894</v>
      </c>
      <c r="D180" s="1934"/>
      <c r="E180" s="1934"/>
      <c r="F180" s="1934"/>
      <c r="G180" s="1934"/>
      <c r="H180" s="1863">
        <v>17.3</v>
      </c>
      <c r="I180" s="1864">
        <v>12.244999999999999</v>
      </c>
      <c r="J180" s="1865">
        <v>6.0750000000000002</v>
      </c>
      <c r="K180" s="1866">
        <v>3.9249999999999998</v>
      </c>
      <c r="L180" s="1925">
        <v>200</v>
      </c>
      <c r="M180" s="1926"/>
      <c r="N180" s="1927">
        <v>10</v>
      </c>
      <c r="O180" s="1928"/>
      <c r="S180" s="1935">
        <v>8</v>
      </c>
      <c r="T180" s="1936"/>
      <c r="U180" s="1936"/>
      <c r="V180" s="1936"/>
      <c r="W180" s="1936"/>
      <c r="X180" s="1936"/>
      <c r="Y180" s="1937" t="s">
        <v>2895</v>
      </c>
      <c r="Z180" s="1937"/>
      <c r="AA180" s="1937"/>
      <c r="AB180" s="1937"/>
      <c r="AC180" s="1937"/>
      <c r="AD180" s="1938"/>
    </row>
    <row r="181" spans="3:30" s="1854" customFormat="1" ht="37.5" customHeight="1">
      <c r="C181" s="1923" t="s">
        <v>2890</v>
      </c>
      <c r="D181" s="1924"/>
      <c r="E181" s="1924"/>
      <c r="F181" s="1924"/>
      <c r="G181" s="1924"/>
      <c r="H181" s="1863">
        <v>23.785</v>
      </c>
      <c r="I181" s="1864">
        <v>16.385000000000002</v>
      </c>
      <c r="J181" s="1865">
        <v>7.88</v>
      </c>
      <c r="K181" s="1866">
        <v>4.99</v>
      </c>
      <c r="L181" s="1925">
        <v>200</v>
      </c>
      <c r="M181" s="1926"/>
      <c r="N181" s="1927">
        <v>10</v>
      </c>
      <c r="O181" s="1928"/>
      <c r="S181" s="1935">
        <v>9</v>
      </c>
      <c r="T181" s="1936"/>
      <c r="U181" s="1936"/>
      <c r="V181" s="1936"/>
      <c r="W181" s="1936"/>
      <c r="X181" s="1936"/>
      <c r="Y181" s="1937" t="s">
        <v>2895</v>
      </c>
      <c r="Z181" s="1937"/>
      <c r="AA181" s="1937"/>
      <c r="AB181" s="1937"/>
      <c r="AC181" s="1937"/>
      <c r="AD181" s="1938"/>
    </row>
    <row r="182" spans="3:30" s="1854" customFormat="1" ht="37.5" customHeight="1" thickBot="1">
      <c r="C182" s="1923" t="s">
        <v>2892</v>
      </c>
      <c r="D182" s="1924"/>
      <c r="E182" s="1924"/>
      <c r="F182" s="1924"/>
      <c r="G182" s="1924"/>
      <c r="H182" s="1863">
        <v>9.8849557522123899</v>
      </c>
      <c r="I182" s="1864">
        <v>7.2566371681415927</v>
      </c>
      <c r="J182" s="1865">
        <v>4.8053097345132745</v>
      </c>
      <c r="K182" s="1866">
        <v>2.168141592920354</v>
      </c>
      <c r="L182" s="1925">
        <v>113</v>
      </c>
      <c r="M182" s="1926"/>
      <c r="N182" s="1927">
        <v>5.65</v>
      </c>
      <c r="O182" s="1928"/>
      <c r="S182" s="1929">
        <v>10</v>
      </c>
      <c r="T182" s="1930"/>
      <c r="U182" s="1930"/>
      <c r="V182" s="1930"/>
      <c r="W182" s="1930"/>
      <c r="X182" s="1930"/>
      <c r="Y182" s="1931" t="s">
        <v>2895</v>
      </c>
      <c r="Z182" s="1931"/>
      <c r="AA182" s="1931"/>
      <c r="AB182" s="1931"/>
      <c r="AC182" s="1931"/>
      <c r="AD182" s="1932"/>
    </row>
    <row r="183" spans="3:30" s="25" customFormat="1" ht="37.5" customHeight="1">
      <c r="C183" s="1909" t="s">
        <v>2893</v>
      </c>
      <c r="D183" s="1910"/>
      <c r="E183" s="1910"/>
      <c r="F183" s="1910"/>
      <c r="G183" s="1910"/>
      <c r="H183" s="1867">
        <v>34.87096774193548</v>
      </c>
      <c r="I183" s="1868">
        <v>18.370967741935484</v>
      </c>
      <c r="J183" s="1869">
        <v>10.172043010752688</v>
      </c>
      <c r="K183" s="1870">
        <v>6</v>
      </c>
      <c r="L183" s="1911">
        <v>186</v>
      </c>
      <c r="M183" s="1912"/>
      <c r="N183" s="1913">
        <v>9.3000000000000007</v>
      </c>
      <c r="O183" s="1914"/>
      <c r="S183" s="1854"/>
      <c r="T183" s="1854"/>
      <c r="U183" s="1854"/>
      <c r="V183" s="1854"/>
      <c r="W183" s="1854"/>
      <c r="X183" s="1854"/>
      <c r="Y183" s="1854"/>
      <c r="Z183" s="1854"/>
      <c r="AA183" s="1854"/>
      <c r="AB183" s="1854"/>
      <c r="AC183" s="1854"/>
      <c r="AD183" s="1854"/>
    </row>
    <row r="184" spans="3:30" s="25" customFormat="1" ht="37.5" customHeight="1">
      <c r="C184" s="1923" t="s">
        <v>2895</v>
      </c>
      <c r="D184" s="1924"/>
      <c r="E184" s="1924"/>
      <c r="F184" s="1924"/>
      <c r="G184" s="1924"/>
      <c r="H184" s="1867">
        <v>41.02</v>
      </c>
      <c r="I184" s="1868">
        <v>25.93</v>
      </c>
      <c r="J184" s="1869">
        <v>16.274999999999999</v>
      </c>
      <c r="K184" s="1870">
        <v>9.33</v>
      </c>
      <c r="L184" s="1911">
        <v>200</v>
      </c>
      <c r="M184" s="1912"/>
      <c r="N184" s="1913">
        <v>10</v>
      </c>
      <c r="O184" s="1914"/>
    </row>
    <row r="185" spans="3:30" s="25" customFormat="1" ht="37.5" customHeight="1">
      <c r="C185" s="1909" t="s">
        <v>2896</v>
      </c>
      <c r="D185" s="1910"/>
      <c r="E185" s="1910"/>
      <c r="F185" s="1910"/>
      <c r="G185" s="1910"/>
      <c r="H185" s="1867">
        <v>53.892857142857146</v>
      </c>
      <c r="I185" s="1868">
        <v>35.265306122448976</v>
      </c>
      <c r="J185" s="1869">
        <v>22.219387755102041</v>
      </c>
      <c r="K185" s="1870">
        <v>12.311224489795919</v>
      </c>
      <c r="L185" s="1911">
        <v>196</v>
      </c>
      <c r="M185" s="1912"/>
      <c r="N185" s="1913">
        <v>9.8000000000000007</v>
      </c>
      <c r="O185" s="1914"/>
    </row>
    <row r="186" spans="3:30" s="25" customFormat="1" ht="37.5" customHeight="1">
      <c r="C186" s="1909" t="s">
        <v>2897</v>
      </c>
      <c r="D186" s="1910"/>
      <c r="E186" s="1910"/>
      <c r="F186" s="1910"/>
      <c r="G186" s="1910"/>
      <c r="H186" s="1867">
        <v>57.575000000000003</v>
      </c>
      <c r="I186" s="1868">
        <v>37.875</v>
      </c>
      <c r="J186" s="1869">
        <v>24.695</v>
      </c>
      <c r="K186" s="1870">
        <v>14.154999999999999</v>
      </c>
      <c r="L186" s="1911">
        <v>200</v>
      </c>
      <c r="M186" s="1912"/>
      <c r="N186" s="1913">
        <v>10</v>
      </c>
      <c r="O186" s="1914"/>
    </row>
    <row r="187" spans="3:30" s="25" customFormat="1" ht="37.5" customHeight="1">
      <c r="C187" s="1909" t="s">
        <v>2898</v>
      </c>
      <c r="D187" s="1910"/>
      <c r="E187" s="1910"/>
      <c r="F187" s="1910"/>
      <c r="G187" s="1910"/>
      <c r="H187" s="1867">
        <v>58.54</v>
      </c>
      <c r="I187" s="1868">
        <v>40.270000000000003</v>
      </c>
      <c r="J187" s="1869">
        <v>24.54</v>
      </c>
      <c r="K187" s="1870">
        <v>13.005000000000001</v>
      </c>
      <c r="L187" s="1911">
        <v>200</v>
      </c>
      <c r="M187" s="1912"/>
      <c r="N187" s="1913">
        <v>10</v>
      </c>
      <c r="O187" s="1914"/>
    </row>
    <row r="188" spans="3:30" s="25" customFormat="1" ht="37.5" customHeight="1">
      <c r="C188" s="1909" t="s">
        <v>2899</v>
      </c>
      <c r="D188" s="1910"/>
      <c r="E188" s="1910"/>
      <c r="F188" s="1910"/>
      <c r="G188" s="1910"/>
      <c r="H188" s="1867">
        <v>62.38</v>
      </c>
      <c r="I188" s="1868">
        <v>43.95</v>
      </c>
      <c r="J188" s="1869">
        <v>26.93</v>
      </c>
      <c r="K188" s="1870">
        <v>13.78</v>
      </c>
      <c r="L188" s="1911">
        <v>200</v>
      </c>
      <c r="M188" s="1912"/>
      <c r="N188" s="1913">
        <v>10</v>
      </c>
      <c r="O188" s="1914"/>
    </row>
    <row r="189" spans="3:30" s="25" customFormat="1" ht="37.5" customHeight="1">
      <c r="C189" s="1909" t="s">
        <v>2900</v>
      </c>
      <c r="D189" s="1910"/>
      <c r="E189" s="1910"/>
      <c r="F189" s="1910"/>
      <c r="G189" s="1910"/>
      <c r="H189" s="1867">
        <v>59.835000000000001</v>
      </c>
      <c r="I189" s="1868">
        <v>40</v>
      </c>
      <c r="J189" s="1869">
        <v>24.535</v>
      </c>
      <c r="K189" s="1870">
        <v>13.494999999999999</v>
      </c>
      <c r="L189" s="1911">
        <v>200</v>
      </c>
      <c r="M189" s="1912"/>
      <c r="N189" s="1913">
        <v>10</v>
      </c>
      <c r="O189" s="1914"/>
    </row>
    <row r="190" spans="3:30" s="25" customFormat="1" ht="37.5" customHeight="1">
      <c r="C190" s="1909" t="s">
        <v>2901</v>
      </c>
      <c r="D190" s="1910"/>
      <c r="E190" s="1910"/>
      <c r="F190" s="1910"/>
      <c r="G190" s="1910"/>
      <c r="H190" s="1867">
        <v>67.64</v>
      </c>
      <c r="I190" s="1868">
        <v>48.28</v>
      </c>
      <c r="J190" s="1869">
        <v>29.72</v>
      </c>
      <c r="K190" s="1870">
        <v>15.805</v>
      </c>
      <c r="L190" s="1911">
        <v>200</v>
      </c>
      <c r="M190" s="1912"/>
      <c r="N190" s="1913">
        <v>10</v>
      </c>
      <c r="O190" s="1914"/>
    </row>
    <row r="191" spans="3:30" s="25" customFormat="1" ht="37.5" customHeight="1">
      <c r="C191" s="1909" t="s">
        <v>2902</v>
      </c>
      <c r="D191" s="1910"/>
      <c r="E191" s="1910"/>
      <c r="F191" s="1910"/>
      <c r="G191" s="1910"/>
      <c r="H191" s="1867">
        <v>72.069999999999993</v>
      </c>
      <c r="I191" s="1868">
        <v>52.325000000000003</v>
      </c>
      <c r="J191" s="1869">
        <v>33.299999999999997</v>
      </c>
      <c r="K191" s="1870">
        <v>18.95</v>
      </c>
      <c r="L191" s="1911">
        <v>200</v>
      </c>
      <c r="M191" s="1912"/>
      <c r="N191" s="1913">
        <v>10</v>
      </c>
      <c r="O191" s="1914"/>
    </row>
    <row r="192" spans="3:30" s="25" customFormat="1" ht="37.5" customHeight="1">
      <c r="C192" s="1921" t="s">
        <v>2903</v>
      </c>
      <c r="D192" s="1922"/>
      <c r="E192" s="1922"/>
      <c r="F192" s="1922"/>
      <c r="G192" s="1922"/>
      <c r="H192" s="1867">
        <v>73.625</v>
      </c>
      <c r="I192" s="1868">
        <v>51.805</v>
      </c>
      <c r="J192" s="1869">
        <v>32.76</v>
      </c>
      <c r="K192" s="1870">
        <v>17.420000000000002</v>
      </c>
      <c r="L192" s="1911">
        <v>200</v>
      </c>
      <c r="M192" s="1912"/>
      <c r="N192" s="1913">
        <v>10</v>
      </c>
      <c r="O192" s="1914"/>
    </row>
    <row r="193" spans="1:54" s="25" customFormat="1" ht="37.5" customHeight="1">
      <c r="C193" s="1921" t="s">
        <v>2904</v>
      </c>
      <c r="D193" s="1922"/>
      <c r="E193" s="1922"/>
      <c r="F193" s="1922"/>
      <c r="G193" s="1922"/>
      <c r="H193" s="1867">
        <v>75.655000000000001</v>
      </c>
      <c r="I193" s="1868">
        <v>52.76</v>
      </c>
      <c r="J193" s="1869">
        <v>32.515000000000001</v>
      </c>
      <c r="K193" s="1870">
        <v>18.704999999999998</v>
      </c>
      <c r="L193" s="1911">
        <v>200</v>
      </c>
      <c r="M193" s="1912"/>
      <c r="N193" s="1913">
        <v>10</v>
      </c>
      <c r="O193" s="1914"/>
    </row>
    <row r="194" spans="1:54" s="25" customFormat="1" ht="37.5" customHeight="1">
      <c r="C194" s="1909" t="s">
        <v>2905</v>
      </c>
      <c r="D194" s="1910"/>
      <c r="E194" s="1910"/>
      <c r="F194" s="1910"/>
      <c r="G194" s="1910"/>
      <c r="H194" s="1867">
        <v>91.055000000000007</v>
      </c>
      <c r="I194" s="1868">
        <v>68.45</v>
      </c>
      <c r="J194" s="1869">
        <v>45.024999999999999</v>
      </c>
      <c r="K194" s="1870">
        <v>29.35</v>
      </c>
      <c r="L194" s="1911">
        <v>200</v>
      </c>
      <c r="M194" s="1912"/>
      <c r="N194" s="1913">
        <v>10</v>
      </c>
      <c r="O194" s="1914"/>
    </row>
    <row r="195" spans="1:54" s="25" customFormat="1" ht="37.5" customHeight="1">
      <c r="C195" s="1909" t="s">
        <v>2906</v>
      </c>
      <c r="D195" s="1910"/>
      <c r="E195" s="1910"/>
      <c r="F195" s="1910"/>
      <c r="G195" s="1910"/>
      <c r="H195" s="1867">
        <v>87.36</v>
      </c>
      <c r="I195" s="1868">
        <v>62.844999999999999</v>
      </c>
      <c r="J195" s="1869">
        <v>37.6</v>
      </c>
      <c r="K195" s="1870">
        <v>19.925000000000001</v>
      </c>
      <c r="L195" s="1911">
        <v>200</v>
      </c>
      <c r="M195" s="1912"/>
      <c r="N195" s="1913">
        <v>10</v>
      </c>
      <c r="O195" s="1914"/>
    </row>
    <row r="196" spans="1:54" s="25" customFormat="1" ht="37.5" customHeight="1">
      <c r="C196" s="1909" t="s">
        <v>2907</v>
      </c>
      <c r="D196" s="1910"/>
      <c r="E196" s="1910"/>
      <c r="F196" s="1910"/>
      <c r="G196" s="1910"/>
      <c r="H196" s="1867">
        <v>89.234999999999999</v>
      </c>
      <c r="I196" s="1868">
        <v>66.06</v>
      </c>
      <c r="J196" s="1869">
        <v>39</v>
      </c>
      <c r="K196" s="1870">
        <v>21.94</v>
      </c>
      <c r="L196" s="1911">
        <v>200</v>
      </c>
      <c r="M196" s="1912"/>
      <c r="N196" s="1913">
        <v>10</v>
      </c>
      <c r="O196" s="1914"/>
    </row>
    <row r="197" spans="1:54" s="25" customFormat="1" ht="37.5" customHeight="1">
      <c r="C197" s="1909" t="s">
        <v>2908</v>
      </c>
      <c r="D197" s="1910"/>
      <c r="E197" s="1910"/>
      <c r="F197" s="1910"/>
      <c r="G197" s="1910"/>
      <c r="H197" s="1867">
        <v>104.01</v>
      </c>
      <c r="I197" s="1868">
        <v>77.27</v>
      </c>
      <c r="J197" s="1869">
        <v>47.32</v>
      </c>
      <c r="K197" s="1870">
        <v>24.51</v>
      </c>
      <c r="L197" s="1911">
        <v>200</v>
      </c>
      <c r="M197" s="1912"/>
      <c r="N197" s="1913">
        <v>10</v>
      </c>
      <c r="O197" s="1914"/>
    </row>
    <row r="198" spans="1:54" s="25" customFormat="1" ht="37.5" customHeight="1">
      <c r="C198" s="1909" t="s">
        <v>2909</v>
      </c>
      <c r="D198" s="1910"/>
      <c r="E198" s="1910"/>
      <c r="F198" s="1910"/>
      <c r="G198" s="1910"/>
      <c r="H198" s="1867">
        <v>108.97</v>
      </c>
      <c r="I198" s="1868">
        <v>80.41</v>
      </c>
      <c r="J198" s="1869">
        <v>50.085000000000001</v>
      </c>
      <c r="K198" s="1870">
        <v>24.954999999999998</v>
      </c>
      <c r="L198" s="1911">
        <v>200</v>
      </c>
      <c r="M198" s="1912"/>
      <c r="N198" s="1913">
        <v>10</v>
      </c>
      <c r="O198" s="1914"/>
    </row>
    <row r="199" spans="1:54" s="25" customFormat="1" ht="37.5" customHeight="1" thickBot="1">
      <c r="C199" s="1915" t="s">
        <v>2</v>
      </c>
      <c r="D199" s="1916"/>
      <c r="E199" s="1916"/>
      <c r="F199" s="1916"/>
      <c r="G199" s="1916"/>
      <c r="H199" s="1871">
        <v>130.18</v>
      </c>
      <c r="I199" s="1872">
        <v>98.094999999999999</v>
      </c>
      <c r="J199" s="1873">
        <v>63.97</v>
      </c>
      <c r="K199" s="1874">
        <v>33.164999999999999</v>
      </c>
      <c r="L199" s="1917">
        <v>200</v>
      </c>
      <c r="M199" s="1918"/>
      <c r="N199" s="1919">
        <v>10</v>
      </c>
      <c r="O199" s="1920"/>
    </row>
    <row r="200" spans="1:54" s="25" customFormat="1" ht="22.5" customHeight="1"/>
    <row r="201" spans="1:54" ht="18.75" thickBot="1"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</row>
    <row r="202" spans="1:54" ht="38.25" customHeight="1" thickBot="1">
      <c r="A202" s="1906" t="s">
        <v>2910</v>
      </c>
      <c r="B202" s="1907"/>
      <c r="C202" s="1907"/>
      <c r="D202" s="1907"/>
      <c r="E202" s="1907"/>
      <c r="F202" s="1907"/>
      <c r="G202" s="1907"/>
      <c r="H202" s="1907"/>
      <c r="I202" s="1908"/>
    </row>
    <row r="203" spans="1:54" s="1876" customFormat="1" ht="24" customHeight="1">
      <c r="A203" s="1842" t="s">
        <v>2911</v>
      </c>
      <c r="B203" s="1843" t="s">
        <v>2912</v>
      </c>
      <c r="C203" s="1843" t="s">
        <v>2913</v>
      </c>
      <c r="D203" s="1843" t="s">
        <v>2914</v>
      </c>
      <c r="E203" s="1843" t="s">
        <v>2915</v>
      </c>
      <c r="F203" s="1843" t="s">
        <v>2916</v>
      </c>
      <c r="G203" s="1843" t="s">
        <v>2917</v>
      </c>
      <c r="H203" s="1843" t="s">
        <v>2918</v>
      </c>
      <c r="I203" s="1843" t="s">
        <v>2919</v>
      </c>
      <c r="J203" s="1844" t="s">
        <v>2920</v>
      </c>
      <c r="K203" s="1844" t="s">
        <v>2921</v>
      </c>
      <c r="L203" s="1844" t="s">
        <v>2922</v>
      </c>
      <c r="M203" s="1844" t="s">
        <v>2923</v>
      </c>
      <c r="N203" s="1844" t="s">
        <v>2924</v>
      </c>
      <c r="O203" s="1844" t="s">
        <v>2925</v>
      </c>
      <c r="P203" s="1844" t="s">
        <v>2926</v>
      </c>
      <c r="Q203" s="1844" t="s">
        <v>2927</v>
      </c>
      <c r="R203" s="1844" t="s">
        <v>2928</v>
      </c>
      <c r="S203" s="1844" t="s">
        <v>2929</v>
      </c>
      <c r="T203" s="1844" t="s">
        <v>2930</v>
      </c>
      <c r="U203" s="1844" t="s">
        <v>2931</v>
      </c>
      <c r="V203" s="1844" t="s">
        <v>2932</v>
      </c>
      <c r="W203" s="1844" t="s">
        <v>2933</v>
      </c>
      <c r="X203" s="1844" t="s">
        <v>2934</v>
      </c>
      <c r="Y203" s="1844" t="s">
        <v>2935</v>
      </c>
      <c r="Z203" s="1844" t="s">
        <v>2936</v>
      </c>
      <c r="AA203" s="1844" t="s">
        <v>2937</v>
      </c>
      <c r="AB203" s="1844" t="s">
        <v>2938</v>
      </c>
      <c r="AC203" s="1844" t="s">
        <v>2939</v>
      </c>
      <c r="AD203" s="1844" t="s">
        <v>2940</v>
      </c>
      <c r="AE203" s="1844" t="s">
        <v>2941</v>
      </c>
      <c r="AF203" s="1844" t="s">
        <v>2942</v>
      </c>
      <c r="AG203" s="1844" t="s">
        <v>2943</v>
      </c>
      <c r="AH203" s="1844" t="s">
        <v>2944</v>
      </c>
      <c r="AI203" s="1844" t="s">
        <v>2945</v>
      </c>
      <c r="AJ203" s="1844" t="s">
        <v>2946</v>
      </c>
      <c r="AK203" s="1844" t="s">
        <v>2947</v>
      </c>
      <c r="AL203" s="1844" t="s">
        <v>2948</v>
      </c>
      <c r="AM203" s="1844" t="s">
        <v>2949</v>
      </c>
      <c r="AN203" s="1844" t="s">
        <v>2950</v>
      </c>
      <c r="AO203" s="1844" t="s">
        <v>2951</v>
      </c>
      <c r="AP203" s="1844" t="s">
        <v>2952</v>
      </c>
      <c r="AQ203" s="1844" t="s">
        <v>2953</v>
      </c>
      <c r="AR203" s="1844" t="s">
        <v>2954</v>
      </c>
      <c r="AS203" s="1844" t="s">
        <v>2955</v>
      </c>
      <c r="AT203" s="1844" t="s">
        <v>2956</v>
      </c>
      <c r="AU203" s="1844" t="s">
        <v>2957</v>
      </c>
      <c r="AV203" s="1844" t="s">
        <v>2958</v>
      </c>
      <c r="AW203" s="1844" t="s">
        <v>2959</v>
      </c>
      <c r="AX203" s="1844" t="s">
        <v>2960</v>
      </c>
      <c r="AY203" s="1844" t="s">
        <v>2961</v>
      </c>
      <c r="AZ203" s="1844" t="s">
        <v>2962</v>
      </c>
      <c r="BA203" s="1844" t="s">
        <v>2963</v>
      </c>
      <c r="BB203" s="1875" t="s">
        <v>2964</v>
      </c>
    </row>
    <row r="204" spans="1:54" s="1879" customFormat="1" ht="24" customHeight="1">
      <c r="A204" s="1877" t="s">
        <v>2965</v>
      </c>
      <c r="B204" s="1878">
        <v>0</v>
      </c>
      <c r="C204" s="1878">
        <v>0</v>
      </c>
      <c r="D204" s="1878">
        <v>4</v>
      </c>
      <c r="E204" s="1878">
        <v>4</v>
      </c>
      <c r="F204" s="1878">
        <v>3</v>
      </c>
      <c r="G204" s="1878">
        <v>5</v>
      </c>
      <c r="H204" s="1878">
        <v>4</v>
      </c>
      <c r="I204" s="1878">
        <v>1</v>
      </c>
      <c r="J204" s="1878">
        <v>3</v>
      </c>
      <c r="K204" s="1878">
        <v>1</v>
      </c>
      <c r="L204" s="1878">
        <v>5</v>
      </c>
      <c r="M204" s="1878">
        <v>4</v>
      </c>
      <c r="N204" s="1878">
        <v>5</v>
      </c>
      <c r="O204" s="1878">
        <v>1</v>
      </c>
      <c r="P204" s="1878">
        <v>1</v>
      </c>
      <c r="Q204" s="1878">
        <v>5</v>
      </c>
      <c r="R204" s="1878">
        <v>6</v>
      </c>
      <c r="S204" s="1878">
        <v>1</v>
      </c>
      <c r="T204" s="1878">
        <v>2</v>
      </c>
      <c r="U204" s="1878">
        <v>3</v>
      </c>
      <c r="V204" s="1878">
        <v>4</v>
      </c>
      <c r="W204" s="1878">
        <v>3</v>
      </c>
      <c r="X204" s="1878">
        <v>0</v>
      </c>
      <c r="Y204" s="1878">
        <v>0</v>
      </c>
      <c r="Z204" s="1878">
        <v>1</v>
      </c>
      <c r="AA204" s="1878">
        <v>0</v>
      </c>
      <c r="AB204" s="1878">
        <v>1</v>
      </c>
      <c r="AC204" s="1878">
        <v>2</v>
      </c>
      <c r="AD204" s="1878">
        <v>0</v>
      </c>
      <c r="AE204" s="1878">
        <v>0</v>
      </c>
      <c r="AF204" s="1878">
        <v>1</v>
      </c>
      <c r="AG204" s="1878">
        <v>5</v>
      </c>
      <c r="AH204" s="1878">
        <v>7</v>
      </c>
      <c r="AI204" s="1878">
        <v>1</v>
      </c>
      <c r="AJ204" s="1878">
        <v>2</v>
      </c>
      <c r="AK204" s="1878">
        <v>0</v>
      </c>
      <c r="AL204" s="1878">
        <v>13</v>
      </c>
      <c r="AM204" s="1878">
        <v>14</v>
      </c>
      <c r="AN204" s="1878">
        <v>14</v>
      </c>
      <c r="AO204" s="1878">
        <v>17</v>
      </c>
      <c r="AP204" s="1878">
        <v>21</v>
      </c>
      <c r="AQ204" s="1878">
        <v>22</v>
      </c>
      <c r="AR204" s="1878">
        <v>39</v>
      </c>
      <c r="AS204" s="1878">
        <v>83</v>
      </c>
      <c r="AT204" s="1878">
        <v>74</v>
      </c>
      <c r="AU204" s="1878">
        <v>78</v>
      </c>
      <c r="AV204" s="1878">
        <v>110</v>
      </c>
      <c r="AW204" s="1878">
        <v>99</v>
      </c>
      <c r="AX204" s="1878">
        <v>137</v>
      </c>
      <c r="AY204" s="1878">
        <v>12</v>
      </c>
      <c r="AZ204" s="1878">
        <v>0</v>
      </c>
      <c r="BA204" s="1878">
        <v>0</v>
      </c>
      <c r="BB204" s="1878">
        <v>0</v>
      </c>
    </row>
    <row r="205" spans="1:54" s="1852" customFormat="1" ht="23.25" customHeight="1">
      <c r="A205" s="1838" t="s">
        <v>68</v>
      </c>
      <c r="B205" s="1839">
        <v>0</v>
      </c>
      <c r="C205" s="1839">
        <v>46</v>
      </c>
      <c r="D205" s="1839">
        <v>64</v>
      </c>
      <c r="E205" s="1839">
        <v>47</v>
      </c>
      <c r="F205" s="1839">
        <v>29</v>
      </c>
      <c r="G205" s="1839">
        <v>69</v>
      </c>
      <c r="H205" s="1839">
        <v>53</v>
      </c>
      <c r="I205" s="1839">
        <v>50</v>
      </c>
      <c r="J205" s="1839">
        <v>37</v>
      </c>
      <c r="K205" s="1839">
        <v>56</v>
      </c>
      <c r="L205" s="1839">
        <v>26</v>
      </c>
      <c r="M205" s="1839">
        <v>32</v>
      </c>
      <c r="N205" s="1839">
        <v>33</v>
      </c>
      <c r="O205" s="1839">
        <v>35</v>
      </c>
      <c r="P205" s="1839">
        <v>64</v>
      </c>
      <c r="Q205" s="1839">
        <v>46</v>
      </c>
      <c r="R205" s="1839">
        <v>50</v>
      </c>
      <c r="S205" s="1839">
        <v>21</v>
      </c>
      <c r="T205" s="1839">
        <v>57</v>
      </c>
      <c r="U205" s="1839">
        <v>33</v>
      </c>
      <c r="V205" s="1839">
        <v>52</v>
      </c>
      <c r="W205" s="1839">
        <v>66</v>
      </c>
      <c r="X205" s="1839">
        <v>25</v>
      </c>
      <c r="Y205" s="1839">
        <v>22</v>
      </c>
      <c r="Z205" s="1839">
        <v>50</v>
      </c>
      <c r="AA205" s="1839">
        <v>12</v>
      </c>
      <c r="AB205" s="1839">
        <v>54</v>
      </c>
      <c r="AC205" s="1839">
        <v>21</v>
      </c>
      <c r="AD205" s="1839">
        <v>42</v>
      </c>
      <c r="AE205" s="1839">
        <v>13</v>
      </c>
      <c r="AF205" s="1839">
        <v>15</v>
      </c>
      <c r="AG205" s="1839">
        <v>20</v>
      </c>
      <c r="AH205" s="1839">
        <v>20</v>
      </c>
      <c r="AI205" s="1839">
        <v>26</v>
      </c>
      <c r="AJ205" s="1839">
        <v>36</v>
      </c>
      <c r="AK205" s="1839">
        <v>14</v>
      </c>
      <c r="AL205" s="1839">
        <v>27</v>
      </c>
      <c r="AM205" s="1839">
        <v>44</v>
      </c>
      <c r="AN205" s="1839">
        <v>31</v>
      </c>
      <c r="AO205" s="1839">
        <v>29</v>
      </c>
      <c r="AP205" s="1839">
        <v>34</v>
      </c>
      <c r="AQ205" s="1839">
        <v>22</v>
      </c>
      <c r="AR205" s="1839">
        <v>25</v>
      </c>
      <c r="AS205" s="1839">
        <v>17</v>
      </c>
      <c r="AT205" s="1839">
        <v>8</v>
      </c>
      <c r="AU205" s="1839">
        <v>1</v>
      </c>
      <c r="AV205" s="1839">
        <v>0</v>
      </c>
      <c r="AW205" s="1839">
        <v>0</v>
      </c>
      <c r="AX205" s="1839">
        <v>0</v>
      </c>
      <c r="AY205" s="1839">
        <v>1</v>
      </c>
      <c r="AZ205" s="1839">
        <v>0</v>
      </c>
      <c r="BA205" s="1839">
        <v>0</v>
      </c>
      <c r="BB205" s="1839">
        <v>0</v>
      </c>
    </row>
    <row r="206" spans="1:54" s="1882" customFormat="1" ht="23.25" customHeight="1">
      <c r="A206" s="1880" t="s">
        <v>2966</v>
      </c>
      <c r="B206" s="1881">
        <v>0</v>
      </c>
      <c r="C206" s="1881">
        <v>15</v>
      </c>
      <c r="D206" s="1881">
        <v>46</v>
      </c>
      <c r="E206" s="1881">
        <v>37</v>
      </c>
      <c r="F206" s="1881">
        <v>23</v>
      </c>
      <c r="G206" s="1881">
        <v>34</v>
      </c>
      <c r="H206" s="1881">
        <v>30</v>
      </c>
      <c r="I206" s="1881">
        <v>22</v>
      </c>
      <c r="J206" s="1881">
        <v>41</v>
      </c>
      <c r="K206" s="1881">
        <v>46</v>
      </c>
      <c r="L206" s="1881">
        <v>25</v>
      </c>
      <c r="M206" s="1881">
        <v>25</v>
      </c>
      <c r="N206" s="1881">
        <v>39</v>
      </c>
      <c r="O206" s="1881">
        <v>25</v>
      </c>
      <c r="P206" s="1881">
        <v>33</v>
      </c>
      <c r="Q206" s="1881">
        <v>34</v>
      </c>
      <c r="R206" s="1881">
        <v>46</v>
      </c>
      <c r="S206" s="1881">
        <v>14</v>
      </c>
      <c r="T206" s="1881">
        <v>53</v>
      </c>
      <c r="U206" s="1881">
        <v>25</v>
      </c>
      <c r="V206" s="1881">
        <v>40</v>
      </c>
      <c r="W206" s="1881">
        <v>40</v>
      </c>
      <c r="X206" s="1881">
        <v>9</v>
      </c>
      <c r="Y206" s="1881">
        <v>15</v>
      </c>
      <c r="Z206" s="1881">
        <v>42</v>
      </c>
      <c r="AA206" s="1881">
        <v>8</v>
      </c>
      <c r="AB206" s="1881">
        <v>30</v>
      </c>
      <c r="AC206" s="1881">
        <v>25</v>
      </c>
      <c r="AD206" s="1881">
        <v>47</v>
      </c>
      <c r="AE206" s="1881">
        <v>10</v>
      </c>
      <c r="AF206" s="1881">
        <v>40</v>
      </c>
      <c r="AG206" s="1881">
        <v>30</v>
      </c>
      <c r="AH206" s="1881">
        <v>60</v>
      </c>
      <c r="AI206" s="1881">
        <v>30</v>
      </c>
      <c r="AJ206" s="1881">
        <v>37</v>
      </c>
      <c r="AK206" s="1881">
        <v>29</v>
      </c>
      <c r="AL206" s="1881">
        <v>43</v>
      </c>
      <c r="AM206" s="1881">
        <v>49</v>
      </c>
      <c r="AN206" s="1881">
        <v>47</v>
      </c>
      <c r="AO206" s="1881">
        <v>45</v>
      </c>
      <c r="AP206" s="1881">
        <v>48</v>
      </c>
      <c r="AQ206" s="1881">
        <v>41</v>
      </c>
      <c r="AR206" s="1881">
        <v>18</v>
      </c>
      <c r="AS206" s="1881">
        <v>15</v>
      </c>
      <c r="AT206" s="1881">
        <v>9</v>
      </c>
      <c r="AU206" s="1881">
        <v>22</v>
      </c>
      <c r="AV206" s="1881">
        <v>9</v>
      </c>
      <c r="AW206" s="1881">
        <v>0</v>
      </c>
      <c r="AX206" s="1881">
        <v>0</v>
      </c>
      <c r="AY206" s="1881">
        <v>0</v>
      </c>
      <c r="AZ206" s="1881">
        <v>0</v>
      </c>
      <c r="BA206" s="1881">
        <v>0</v>
      </c>
      <c r="BB206" s="1881">
        <v>0</v>
      </c>
    </row>
    <row r="207" spans="1:54" ht="24" customHeight="1">
      <c r="A207" s="1841" t="s">
        <v>2864</v>
      </c>
    </row>
    <row r="241" spans="1:1">
      <c r="A241" s="1853">
        <v>0</v>
      </c>
    </row>
  </sheetData>
  <mergeCells count="128">
    <mergeCell ref="A2:H2"/>
    <mergeCell ref="A43:E43"/>
    <mergeCell ref="A85:F85"/>
    <mergeCell ref="A126:I126"/>
    <mergeCell ref="C168:O168"/>
    <mergeCell ref="S168:X168"/>
    <mergeCell ref="C170:G170"/>
    <mergeCell ref="L170:M170"/>
    <mergeCell ref="N170:O170"/>
    <mergeCell ref="S170:X170"/>
    <mergeCell ref="Y170:AD170"/>
    <mergeCell ref="C171:G171"/>
    <mergeCell ref="L171:M171"/>
    <mergeCell ref="N171:O171"/>
    <mergeCell ref="Y168:AD168"/>
    <mergeCell ref="C169:G169"/>
    <mergeCell ref="H169:K169"/>
    <mergeCell ref="L169:M169"/>
    <mergeCell ref="N169:O169"/>
    <mergeCell ref="S169:X169"/>
    <mergeCell ref="Y169:AD169"/>
    <mergeCell ref="C172:G172"/>
    <mergeCell ref="L172:M172"/>
    <mergeCell ref="N172:O172"/>
    <mergeCell ref="S172:X172"/>
    <mergeCell ref="Y172:AD172"/>
    <mergeCell ref="C173:G173"/>
    <mergeCell ref="L173:M173"/>
    <mergeCell ref="N173:O173"/>
    <mergeCell ref="S173:X173"/>
    <mergeCell ref="Y173:AD173"/>
    <mergeCell ref="C174:G174"/>
    <mergeCell ref="L174:M174"/>
    <mergeCell ref="N174:O174"/>
    <mergeCell ref="S174:X174"/>
    <mergeCell ref="Y174:AD174"/>
    <mergeCell ref="C175:G175"/>
    <mergeCell ref="L175:M175"/>
    <mergeCell ref="N175:O175"/>
    <mergeCell ref="S175:X175"/>
    <mergeCell ref="Y175:AD175"/>
    <mergeCell ref="C176:G176"/>
    <mergeCell ref="L176:M176"/>
    <mergeCell ref="N176:O176"/>
    <mergeCell ref="S176:X176"/>
    <mergeCell ref="Y176:AD176"/>
    <mergeCell ref="C177:G177"/>
    <mergeCell ref="L177:M177"/>
    <mergeCell ref="N177:O177"/>
    <mergeCell ref="S177:X177"/>
    <mergeCell ref="Y177:AD177"/>
    <mergeCell ref="C178:G178"/>
    <mergeCell ref="L178:M178"/>
    <mergeCell ref="N178:O178"/>
    <mergeCell ref="S178:X178"/>
    <mergeCell ref="Y178:AD178"/>
    <mergeCell ref="C179:G179"/>
    <mergeCell ref="L179:M179"/>
    <mergeCell ref="N179:O179"/>
    <mergeCell ref="S179:X179"/>
    <mergeCell ref="Y179:AD179"/>
    <mergeCell ref="C182:G182"/>
    <mergeCell ref="L182:M182"/>
    <mergeCell ref="N182:O182"/>
    <mergeCell ref="S182:X182"/>
    <mergeCell ref="Y182:AD182"/>
    <mergeCell ref="C183:G183"/>
    <mergeCell ref="L183:M183"/>
    <mergeCell ref="N183:O183"/>
    <mergeCell ref="C180:G180"/>
    <mergeCell ref="L180:M180"/>
    <mergeCell ref="N180:O180"/>
    <mergeCell ref="S180:X180"/>
    <mergeCell ref="Y180:AD180"/>
    <mergeCell ref="C181:G181"/>
    <mergeCell ref="L181:M181"/>
    <mergeCell ref="N181:O181"/>
    <mergeCell ref="S181:X181"/>
    <mergeCell ref="Y181:AD181"/>
    <mergeCell ref="C186:G186"/>
    <mergeCell ref="L186:M186"/>
    <mergeCell ref="N186:O186"/>
    <mergeCell ref="C187:G187"/>
    <mergeCell ref="L187:M187"/>
    <mergeCell ref="N187:O187"/>
    <mergeCell ref="C184:G184"/>
    <mergeCell ref="L184:M184"/>
    <mergeCell ref="N184:O184"/>
    <mergeCell ref="C185:G185"/>
    <mergeCell ref="L185:M185"/>
    <mergeCell ref="N185:O185"/>
    <mergeCell ref="C190:G190"/>
    <mergeCell ref="L190:M190"/>
    <mergeCell ref="N190:O190"/>
    <mergeCell ref="C191:G191"/>
    <mergeCell ref="L191:M191"/>
    <mergeCell ref="N191:O191"/>
    <mergeCell ref="C188:G188"/>
    <mergeCell ref="L188:M188"/>
    <mergeCell ref="N188:O188"/>
    <mergeCell ref="C189:G189"/>
    <mergeCell ref="L189:M189"/>
    <mergeCell ref="N189:O189"/>
    <mergeCell ref="C194:G194"/>
    <mergeCell ref="L194:M194"/>
    <mergeCell ref="N194:O194"/>
    <mergeCell ref="C195:G195"/>
    <mergeCell ref="L195:M195"/>
    <mergeCell ref="N195:O195"/>
    <mergeCell ref="C192:G192"/>
    <mergeCell ref="L192:M192"/>
    <mergeCell ref="N192:O192"/>
    <mergeCell ref="C193:G193"/>
    <mergeCell ref="L193:M193"/>
    <mergeCell ref="N193:O193"/>
    <mergeCell ref="A202:I202"/>
    <mergeCell ref="C198:G198"/>
    <mergeCell ref="L198:M198"/>
    <mergeCell ref="N198:O198"/>
    <mergeCell ref="C199:G199"/>
    <mergeCell ref="L199:M199"/>
    <mergeCell ref="N199:O199"/>
    <mergeCell ref="C196:G196"/>
    <mergeCell ref="L196:M196"/>
    <mergeCell ref="N196:O196"/>
    <mergeCell ref="C197:G197"/>
    <mergeCell ref="L197:M197"/>
    <mergeCell ref="N197:O19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69" r:id="rId4" name="Button 1">
              <controlPr defaultSize="0" print="0" autoFill="0" autoPict="0" macro="[0]!GenerateCharts">
                <anchor moveWithCells="1" sizeWithCells="1">
                  <from>
                    <xdr:col>0</xdr:col>
                    <xdr:colOff>0</xdr:colOff>
                    <xdr:row>0</xdr:row>
                    <xdr:rowOff>9525</xdr:rowOff>
                  </from>
                  <to>
                    <xdr:col>0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P2000"/>
  <sheetViews>
    <sheetView zoomScale="80" zoomScaleNormal="80" workbookViewId="0">
      <pane xSplit="3" topLeftCell="D1" activePane="topRight" state="frozen"/>
      <selection activeCell="AB5" sqref="AB5"/>
      <selection pane="topRight" activeCell="AB5" sqref="AB5"/>
    </sheetView>
  </sheetViews>
  <sheetFormatPr defaultColWidth="9" defaultRowHeight="15"/>
  <cols>
    <col min="1" max="1" width="16.25" style="1673" customWidth="1"/>
    <col min="2" max="3" width="7.875" style="380" hidden="1" customWidth="1"/>
    <col min="4" max="27" width="10.625" style="381" customWidth="1"/>
    <col min="28" max="28" width="10.625" style="1663" customWidth="1"/>
    <col min="29" max="29" width="10.625" style="381" customWidth="1"/>
    <col min="30" max="30" width="10.625" style="1664" customWidth="1"/>
    <col min="31" max="41" width="10.625" style="381" customWidth="1"/>
    <col min="42" max="16384" width="9" style="1662"/>
  </cols>
  <sheetData>
    <row r="1" spans="1:42" s="1648" customFormat="1" ht="15.75" thickBot="1">
      <c r="A1" s="1665">
        <f ca="1">TODAY()</f>
        <v>42746</v>
      </c>
      <c r="B1" s="1997"/>
      <c r="C1" s="1997"/>
      <c r="D1" s="240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241"/>
      <c r="Z1" s="240"/>
      <c r="AA1" s="242"/>
      <c r="AB1" s="241"/>
      <c r="AC1" s="241"/>
      <c r="AD1" s="241"/>
      <c r="AE1" s="241"/>
      <c r="AF1" s="1646"/>
      <c r="AG1" s="1646"/>
      <c r="AH1" s="1646"/>
      <c r="AI1" s="1646"/>
      <c r="AJ1" s="1646"/>
      <c r="AK1" s="242"/>
      <c r="AL1" s="1647"/>
      <c r="AM1" s="241"/>
      <c r="AN1" s="241"/>
      <c r="AO1" s="241"/>
    </row>
    <row r="2" spans="1:42" s="1649" customFormat="1" ht="15" hidden="1" customHeight="1" thickBot="1">
      <c r="A2" s="1666"/>
      <c r="B2" s="243"/>
      <c r="C2" s="243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1"/>
      <c r="AM2" s="241"/>
      <c r="AN2" s="241"/>
      <c r="AO2" s="241"/>
    </row>
    <row r="3" spans="1:42" s="1651" customFormat="1" ht="15" hidden="1" customHeight="1" thickBot="1">
      <c r="A3" s="1711"/>
      <c r="B3" s="245"/>
      <c r="C3" s="245"/>
      <c r="D3" s="251"/>
      <c r="E3" s="1650"/>
      <c r="F3" s="253"/>
      <c r="G3" s="249"/>
      <c r="H3" s="250"/>
      <c r="I3" s="250"/>
      <c r="J3" s="1157"/>
      <c r="K3" s="252"/>
      <c r="L3" s="253"/>
      <c r="M3" s="250"/>
      <c r="N3" s="250"/>
      <c r="O3" s="1157"/>
      <c r="P3" s="254"/>
      <c r="Q3" s="250"/>
      <c r="R3" s="1158"/>
      <c r="S3" s="254"/>
      <c r="T3" s="251"/>
      <c r="U3" s="250"/>
      <c r="V3" s="250"/>
      <c r="W3" s="250"/>
      <c r="X3" s="250"/>
      <c r="Y3" s="251"/>
      <c r="Z3" s="250"/>
      <c r="AA3" s="1157"/>
      <c r="AB3" s="254"/>
      <c r="AC3" s="251"/>
      <c r="AD3" s="250"/>
      <c r="AE3" s="250"/>
      <c r="AF3" s="250"/>
      <c r="AG3" s="250"/>
      <c r="AH3" s="250"/>
      <c r="AI3" s="250"/>
      <c r="AJ3" s="250"/>
      <c r="AK3" s="250"/>
      <c r="AL3" s="250"/>
      <c r="AM3" s="255"/>
      <c r="AN3" s="255"/>
      <c r="AO3" s="255"/>
    </row>
    <row r="4" spans="1:42" s="1653" customFormat="1" ht="45" customHeight="1" thickBot="1">
      <c r="A4" s="1713" t="s">
        <v>1166</v>
      </c>
      <c r="B4" s="1998"/>
      <c r="C4" s="1998"/>
      <c r="D4" s="1999" t="s">
        <v>556</v>
      </c>
      <c r="E4" s="2000"/>
      <c r="F4" s="2000"/>
      <c r="G4" s="2000"/>
      <c r="H4" s="2000"/>
      <c r="I4" s="2001"/>
      <c r="J4" s="1999" t="s">
        <v>11</v>
      </c>
      <c r="K4" s="2000"/>
      <c r="L4" s="2000"/>
      <c r="M4" s="2000"/>
      <c r="N4" s="2000"/>
      <c r="O4" s="2000"/>
      <c r="P4" s="2001"/>
      <c r="Q4" s="258"/>
      <c r="R4" s="258"/>
      <c r="S4" s="1990" t="s">
        <v>9</v>
      </c>
      <c r="T4" s="1991"/>
      <c r="U4" s="1991"/>
      <c r="V4" s="1991"/>
      <c r="W4" s="1991"/>
      <c r="X4" s="1992"/>
      <c r="Y4" s="1652"/>
      <c r="Z4" s="1990" t="s">
        <v>370</v>
      </c>
      <c r="AA4" s="1991"/>
      <c r="AB4" s="1991"/>
      <c r="AC4" s="1991"/>
      <c r="AD4" s="1992"/>
      <c r="AE4" s="1652"/>
      <c r="AF4" s="258"/>
      <c r="AG4" s="258"/>
      <c r="AH4" s="258"/>
      <c r="AI4" s="258"/>
      <c r="AJ4" s="259"/>
      <c r="AK4" s="259"/>
      <c r="AL4" s="258"/>
      <c r="AM4" s="258"/>
      <c r="AN4" s="258"/>
      <c r="AO4" s="258"/>
    </row>
    <row r="5" spans="1:42" s="1654" customFormat="1" ht="41.25" customHeight="1" thickBot="1">
      <c r="A5" s="1712"/>
      <c r="B5" s="1993" t="s">
        <v>557</v>
      </c>
      <c r="C5" s="1993"/>
      <c r="D5" s="1707" t="s">
        <v>68</v>
      </c>
      <c r="E5" s="1708" t="s">
        <v>337</v>
      </c>
      <c r="F5" s="1708" t="s">
        <v>338</v>
      </c>
      <c r="G5" s="1708" t="s">
        <v>1091</v>
      </c>
      <c r="H5" s="1708" t="s">
        <v>421</v>
      </c>
      <c r="I5" s="1709" t="s">
        <v>420</v>
      </c>
      <c r="J5" s="1710" t="s">
        <v>339</v>
      </c>
      <c r="K5" s="1708" t="s">
        <v>2529</v>
      </c>
      <c r="L5" s="1708" t="s">
        <v>340</v>
      </c>
      <c r="M5" s="1708" t="s">
        <v>11</v>
      </c>
      <c r="N5" s="1708" t="s">
        <v>341</v>
      </c>
      <c r="O5" s="1708" t="s">
        <v>369</v>
      </c>
      <c r="P5" s="1708" t="s">
        <v>2530</v>
      </c>
      <c r="Q5" s="1708" t="s">
        <v>10</v>
      </c>
      <c r="R5" s="1708" t="s">
        <v>2320</v>
      </c>
      <c r="S5" s="1708" t="s">
        <v>179</v>
      </c>
      <c r="T5" s="1708" t="s">
        <v>567</v>
      </c>
      <c r="U5" s="1708" t="s">
        <v>259</v>
      </c>
      <c r="V5" s="1708" t="s">
        <v>9</v>
      </c>
      <c r="W5" s="1708" t="s">
        <v>345</v>
      </c>
      <c r="X5" s="1708" t="s">
        <v>2531</v>
      </c>
      <c r="Y5" s="1708" t="s">
        <v>7</v>
      </c>
      <c r="Z5" s="1708" t="s">
        <v>2533</v>
      </c>
      <c r="AA5" s="1708" t="s">
        <v>2318</v>
      </c>
      <c r="AB5" s="1708" t="s">
        <v>370</v>
      </c>
      <c r="AC5" s="1708" t="s">
        <v>2532</v>
      </c>
      <c r="AD5" s="1708" t="s">
        <v>2534</v>
      </c>
      <c r="AE5" s="1708" t="s">
        <v>2314</v>
      </c>
      <c r="AF5" s="1708" t="s">
        <v>372</v>
      </c>
      <c r="AG5" s="1708" t="s">
        <v>4</v>
      </c>
      <c r="AH5" s="1708" t="s">
        <v>253</v>
      </c>
      <c r="AI5" s="1708" t="s">
        <v>122</v>
      </c>
      <c r="AJ5" s="1708" t="s">
        <v>576</v>
      </c>
      <c r="AK5" s="1708" t="s">
        <v>251</v>
      </c>
      <c r="AL5" s="1708" t="s">
        <v>141</v>
      </c>
      <c r="AM5" s="1708" t="s">
        <v>1090</v>
      </c>
      <c r="AN5" s="1708" t="s">
        <v>1089</v>
      </c>
      <c r="AO5" s="1709" t="s">
        <v>2</v>
      </c>
      <c r="AP5" s="1655"/>
    </row>
    <row r="6" spans="1:42" s="349" customFormat="1" ht="33.75" customHeight="1">
      <c r="A6" s="1667" t="s">
        <v>587</v>
      </c>
      <c r="B6" s="1656" t="s">
        <v>577</v>
      </c>
      <c r="C6" s="1657" t="s">
        <v>578</v>
      </c>
      <c r="D6" s="1705">
        <v>0</v>
      </c>
      <c r="E6" s="1706">
        <v>0</v>
      </c>
      <c r="F6" s="1706">
        <v>0</v>
      </c>
      <c r="G6" s="1706">
        <v>0</v>
      </c>
      <c r="H6" s="1706">
        <v>0</v>
      </c>
      <c r="I6" s="1736">
        <v>1</v>
      </c>
      <c r="J6" s="1738">
        <v>4</v>
      </c>
      <c r="K6" s="1706">
        <v>0</v>
      </c>
      <c r="L6" s="1706">
        <v>0</v>
      </c>
      <c r="M6" s="1706">
        <v>0</v>
      </c>
      <c r="N6" s="1706">
        <v>0</v>
      </c>
      <c r="O6" s="1706">
        <v>0</v>
      </c>
      <c r="P6" s="1706">
        <v>0</v>
      </c>
      <c r="Q6" s="1734">
        <v>1</v>
      </c>
      <c r="R6" s="1734">
        <v>1</v>
      </c>
      <c r="S6" s="1734">
        <v>8</v>
      </c>
      <c r="T6" s="1706">
        <v>0</v>
      </c>
      <c r="U6" s="1706">
        <v>0</v>
      </c>
      <c r="V6" s="1706">
        <v>0</v>
      </c>
      <c r="W6" s="1706">
        <v>0</v>
      </c>
      <c r="X6" s="1706">
        <v>0</v>
      </c>
      <c r="Y6" s="1734">
        <v>5</v>
      </c>
      <c r="Z6" s="1734">
        <v>24</v>
      </c>
      <c r="AA6" s="1706">
        <v>0</v>
      </c>
      <c r="AB6" s="1734">
        <v>1</v>
      </c>
      <c r="AC6" s="1734">
        <v>26</v>
      </c>
      <c r="AD6" s="1706">
        <v>0</v>
      </c>
      <c r="AE6" s="1734">
        <v>22</v>
      </c>
      <c r="AF6" s="1734">
        <v>10</v>
      </c>
      <c r="AG6" s="1734">
        <v>18</v>
      </c>
      <c r="AH6" s="1734">
        <v>11</v>
      </c>
      <c r="AI6" s="1706">
        <v>0</v>
      </c>
      <c r="AJ6" s="1734">
        <v>1</v>
      </c>
      <c r="AK6" s="1734">
        <v>9</v>
      </c>
      <c r="AL6" s="1734">
        <v>2</v>
      </c>
      <c r="AM6" s="1734">
        <v>9</v>
      </c>
      <c r="AN6" s="1734">
        <v>6</v>
      </c>
      <c r="AO6" s="1734">
        <v>2</v>
      </c>
      <c r="AP6" s="1825">
        <v>0</v>
      </c>
    </row>
    <row r="7" spans="1:42" s="349" customFormat="1" ht="33.75" customHeight="1">
      <c r="A7" s="1668" t="s">
        <v>579</v>
      </c>
      <c r="B7" s="1994" t="s">
        <v>580</v>
      </c>
      <c r="C7" s="1994"/>
      <c r="D7" s="1692">
        <v>0</v>
      </c>
      <c r="E7" s="1674">
        <v>0</v>
      </c>
      <c r="F7" s="1674">
        <v>0</v>
      </c>
      <c r="G7" s="1674">
        <v>0</v>
      </c>
      <c r="H7" s="1674">
        <v>0</v>
      </c>
      <c r="I7" s="1693">
        <v>0</v>
      </c>
      <c r="J7" s="1687">
        <v>0</v>
      </c>
      <c r="K7" s="1674">
        <v>0</v>
      </c>
      <c r="L7" s="1674">
        <v>0</v>
      </c>
      <c r="M7" s="1674">
        <v>0</v>
      </c>
      <c r="N7" s="1674">
        <v>0</v>
      </c>
      <c r="O7" s="1674">
        <v>0</v>
      </c>
      <c r="P7" s="1674">
        <v>0</v>
      </c>
      <c r="Q7" s="1674">
        <v>0</v>
      </c>
      <c r="R7" s="1674">
        <v>0</v>
      </c>
      <c r="S7" s="1674">
        <v>0</v>
      </c>
      <c r="T7" s="1674">
        <v>0</v>
      </c>
      <c r="U7" s="1674">
        <v>0</v>
      </c>
      <c r="V7" s="1674">
        <v>0</v>
      </c>
      <c r="W7" s="1674">
        <v>0</v>
      </c>
      <c r="X7" s="1674">
        <v>0</v>
      </c>
      <c r="Y7" s="1674">
        <v>0</v>
      </c>
      <c r="Z7" s="1674">
        <v>0</v>
      </c>
      <c r="AA7" s="1674">
        <v>0</v>
      </c>
      <c r="AB7" s="1674">
        <v>0</v>
      </c>
      <c r="AC7" s="1674">
        <v>0</v>
      </c>
      <c r="AD7" s="1674">
        <v>0</v>
      </c>
      <c r="AE7" s="1674">
        <v>0</v>
      </c>
      <c r="AF7" s="1674">
        <v>0</v>
      </c>
      <c r="AG7" s="1674">
        <v>0</v>
      </c>
      <c r="AH7" s="1674">
        <v>0</v>
      </c>
      <c r="AI7" s="1674">
        <v>0</v>
      </c>
      <c r="AJ7" s="1674">
        <v>0</v>
      </c>
      <c r="AK7" s="1674">
        <v>0</v>
      </c>
      <c r="AL7" s="1674">
        <v>0</v>
      </c>
      <c r="AM7" s="1674">
        <v>0</v>
      </c>
      <c r="AN7" s="1674">
        <v>0</v>
      </c>
      <c r="AO7" s="1674">
        <v>0</v>
      </c>
      <c r="AP7" s="1825">
        <v>0</v>
      </c>
    </row>
    <row r="8" spans="1:42" s="1159" customFormat="1" ht="33.75" customHeight="1">
      <c r="A8" s="1669" t="s">
        <v>581</v>
      </c>
      <c r="B8" s="1995" t="s">
        <v>581</v>
      </c>
      <c r="C8" s="1995"/>
      <c r="D8" s="1694">
        <v>0</v>
      </c>
      <c r="E8" s="1676">
        <v>0</v>
      </c>
      <c r="F8" s="1717">
        <v>2</v>
      </c>
      <c r="G8" s="1675">
        <v>8</v>
      </c>
      <c r="H8" s="1674">
        <v>0</v>
      </c>
      <c r="I8" s="1693">
        <v>0</v>
      </c>
      <c r="J8" s="1740">
        <v>11</v>
      </c>
      <c r="K8" s="1674">
        <v>0</v>
      </c>
      <c r="L8" s="1674">
        <v>0</v>
      </c>
      <c r="M8" s="1674">
        <v>0</v>
      </c>
      <c r="N8" s="1674">
        <v>0</v>
      </c>
      <c r="O8" s="1675">
        <v>5</v>
      </c>
      <c r="P8" s="1674">
        <v>0</v>
      </c>
      <c r="Q8" s="1674">
        <v>0</v>
      </c>
      <c r="R8" s="1675">
        <v>1</v>
      </c>
      <c r="S8" s="1674">
        <v>0</v>
      </c>
      <c r="T8" s="1674">
        <v>0</v>
      </c>
      <c r="U8" s="1674">
        <v>0</v>
      </c>
      <c r="V8" s="1674">
        <v>0</v>
      </c>
      <c r="W8" s="1675">
        <v>13</v>
      </c>
      <c r="X8" s="1674">
        <v>0</v>
      </c>
      <c r="Y8" s="1674">
        <v>0</v>
      </c>
      <c r="Z8" s="1675">
        <v>1</v>
      </c>
      <c r="AA8" s="1741">
        <v>34</v>
      </c>
      <c r="AB8" s="1674">
        <v>0</v>
      </c>
      <c r="AC8" s="1675">
        <v>21</v>
      </c>
      <c r="AD8" s="1674">
        <v>0</v>
      </c>
      <c r="AE8" s="1674">
        <v>0</v>
      </c>
      <c r="AF8" s="1675">
        <v>5</v>
      </c>
      <c r="AG8" s="1675">
        <v>13</v>
      </c>
      <c r="AH8" s="1675">
        <v>33</v>
      </c>
      <c r="AI8" s="1674">
        <v>0</v>
      </c>
      <c r="AJ8" s="1674">
        <v>0</v>
      </c>
      <c r="AK8" s="1675">
        <v>4</v>
      </c>
      <c r="AL8" s="1674">
        <v>0</v>
      </c>
      <c r="AM8" s="1675">
        <v>11</v>
      </c>
      <c r="AN8" s="1675">
        <v>12</v>
      </c>
      <c r="AO8" s="1674">
        <v>0</v>
      </c>
      <c r="AP8" s="1825">
        <v>0</v>
      </c>
    </row>
    <row r="9" spans="1:42" s="1659" customFormat="1" ht="33.75" hidden="1" customHeight="1">
      <c r="A9" s="1670" t="s">
        <v>1670</v>
      </c>
      <c r="B9" s="1658"/>
      <c r="C9" s="1658"/>
      <c r="D9" s="1695"/>
      <c r="E9" s="1677"/>
      <c r="F9" s="1677"/>
      <c r="G9" s="1677"/>
      <c r="H9" s="1677"/>
      <c r="I9" s="1696"/>
      <c r="J9" s="1688"/>
      <c r="K9" s="1678"/>
      <c r="L9" s="1678"/>
      <c r="M9" s="1678"/>
      <c r="N9" s="1678"/>
      <c r="O9" s="1678"/>
      <c r="P9" s="1678"/>
      <c r="Q9" s="1678"/>
      <c r="R9" s="1678"/>
      <c r="S9" s="1678"/>
      <c r="T9" s="1678"/>
      <c r="U9" s="1678"/>
      <c r="V9" s="1678"/>
      <c r="W9" s="1678"/>
      <c r="X9" s="1678"/>
      <c r="Y9" s="1678"/>
      <c r="Z9" s="1678"/>
      <c r="AA9" s="1678"/>
      <c r="AB9" s="1678"/>
      <c r="AC9" s="1678"/>
      <c r="AD9" s="1678"/>
      <c r="AE9" s="1678"/>
      <c r="AF9" s="1678"/>
      <c r="AG9" s="1678"/>
      <c r="AH9" s="1678"/>
      <c r="AI9" s="1678"/>
      <c r="AJ9" s="1678"/>
      <c r="AK9" s="1678"/>
      <c r="AL9" s="1678"/>
      <c r="AM9" s="1678"/>
      <c r="AN9" s="1678"/>
      <c r="AO9" s="1678"/>
      <c r="AP9" s="1821"/>
    </row>
    <row r="10" spans="1:42" s="1659" customFormat="1" ht="33.75" hidden="1" customHeight="1">
      <c r="A10" s="1670" t="s">
        <v>1671</v>
      </c>
      <c r="B10" s="1996" t="s">
        <v>583</v>
      </c>
      <c r="C10" s="1996"/>
      <c r="D10" s="1695"/>
      <c r="E10" s="1677"/>
      <c r="F10" s="1677"/>
      <c r="G10" s="1677"/>
      <c r="H10" s="1677"/>
      <c r="I10" s="1696"/>
      <c r="J10" s="1688"/>
      <c r="K10" s="1678"/>
      <c r="L10" s="1678"/>
      <c r="M10" s="1678"/>
      <c r="N10" s="1678"/>
      <c r="O10" s="1678"/>
      <c r="P10" s="1678"/>
      <c r="Q10" s="1678"/>
      <c r="R10" s="1678"/>
      <c r="S10" s="1678"/>
      <c r="T10" s="1678"/>
      <c r="U10" s="1678"/>
      <c r="V10" s="1678"/>
      <c r="W10" s="1678"/>
      <c r="X10" s="1678"/>
      <c r="Y10" s="1678"/>
      <c r="Z10" s="1678"/>
      <c r="AA10" s="1678"/>
      <c r="AB10" s="1678"/>
      <c r="AC10" s="1678"/>
      <c r="AD10" s="1678"/>
      <c r="AE10" s="1678"/>
      <c r="AF10" s="1678"/>
      <c r="AG10" s="1678"/>
      <c r="AH10" s="1678"/>
      <c r="AI10" s="1678"/>
      <c r="AJ10" s="1678"/>
      <c r="AK10" s="1678"/>
      <c r="AL10" s="1678"/>
      <c r="AM10" s="1678"/>
      <c r="AN10" s="1678"/>
      <c r="AO10" s="1678"/>
      <c r="AP10" s="1821"/>
    </row>
    <row r="11" spans="1:42" s="1659" customFormat="1" ht="33.75" hidden="1" customHeight="1">
      <c r="A11" s="1670" t="s">
        <v>1672</v>
      </c>
      <c r="B11" s="1981" t="s">
        <v>584</v>
      </c>
      <c r="C11" s="1981"/>
      <c r="D11" s="1695"/>
      <c r="E11" s="1677"/>
      <c r="F11" s="1677"/>
      <c r="G11" s="1677"/>
      <c r="H11" s="1677"/>
      <c r="I11" s="1696"/>
      <c r="J11" s="1688"/>
      <c r="K11" s="1678"/>
      <c r="L11" s="1678"/>
      <c r="M11" s="1678"/>
      <c r="N11" s="1678"/>
      <c r="O11" s="1678"/>
      <c r="P11" s="1678"/>
      <c r="Q11" s="1678"/>
      <c r="R11" s="1678"/>
      <c r="S11" s="1678"/>
      <c r="T11" s="1678"/>
      <c r="U11" s="1678"/>
      <c r="V11" s="1678"/>
      <c r="W11" s="1678"/>
      <c r="X11" s="1678"/>
      <c r="Y11" s="1678"/>
      <c r="Z11" s="1678"/>
      <c r="AA11" s="1678"/>
      <c r="AB11" s="1678"/>
      <c r="AC11" s="1678"/>
      <c r="AD11" s="1678"/>
      <c r="AE11" s="1678"/>
      <c r="AF11" s="1678"/>
      <c r="AG11" s="1678"/>
      <c r="AH11" s="1678"/>
      <c r="AI11" s="1678"/>
      <c r="AJ11" s="1678"/>
      <c r="AK11" s="1678"/>
      <c r="AL11" s="1678"/>
      <c r="AM11" s="1678"/>
      <c r="AN11" s="1678"/>
      <c r="AO11" s="1678"/>
      <c r="AP11" s="1821"/>
    </row>
    <row r="12" spans="1:42" s="1660" customFormat="1" ht="33.75" hidden="1" customHeight="1">
      <c r="A12" s="1671" t="s">
        <v>1673</v>
      </c>
      <c r="B12" s="1982" t="s">
        <v>585</v>
      </c>
      <c r="C12" s="1982"/>
      <c r="D12" s="1697"/>
      <c r="E12" s="1679"/>
      <c r="F12" s="1679"/>
      <c r="G12" s="1679"/>
      <c r="H12" s="1679"/>
      <c r="I12" s="1698"/>
      <c r="J12" s="1689"/>
      <c r="K12" s="1680"/>
      <c r="L12" s="1680"/>
      <c r="M12" s="1680"/>
      <c r="N12" s="1680"/>
      <c r="O12" s="1680"/>
      <c r="P12" s="1680"/>
      <c r="Q12" s="1680"/>
      <c r="R12" s="1680"/>
      <c r="S12" s="1680"/>
      <c r="T12" s="1680"/>
      <c r="U12" s="1680"/>
      <c r="V12" s="1680"/>
      <c r="W12" s="1680"/>
      <c r="X12" s="1680"/>
      <c r="Y12" s="1680"/>
      <c r="Z12" s="1680"/>
      <c r="AA12" s="1680"/>
      <c r="AB12" s="1680"/>
      <c r="AC12" s="1680"/>
      <c r="AD12" s="1680"/>
      <c r="AE12" s="1680"/>
      <c r="AF12" s="1680"/>
      <c r="AG12" s="1680"/>
      <c r="AH12" s="1680"/>
      <c r="AI12" s="1680"/>
      <c r="AJ12" s="1680"/>
      <c r="AK12" s="1680"/>
      <c r="AL12" s="1680"/>
      <c r="AM12" s="1680"/>
      <c r="AN12" s="1680"/>
      <c r="AO12" s="1680"/>
      <c r="AP12" s="1822"/>
    </row>
    <row r="13" spans="1:42" s="1661" customFormat="1" ht="14.25" customHeight="1">
      <c r="A13" s="1983" t="s">
        <v>582</v>
      </c>
      <c r="B13" s="1984" t="s">
        <v>586</v>
      </c>
      <c r="C13" s="1984"/>
      <c r="D13" s="1699"/>
      <c r="E13" s="1683"/>
      <c r="F13" s="1682" t="s">
        <v>2537</v>
      </c>
      <c r="G13" s="1682" t="s">
        <v>2544</v>
      </c>
      <c r="H13" s="1683"/>
      <c r="I13" s="1737" t="s">
        <v>2539</v>
      </c>
      <c r="J13" s="1739" t="s">
        <v>2548</v>
      </c>
      <c r="K13" s="1683"/>
      <c r="L13" s="1683"/>
      <c r="M13" s="1683"/>
      <c r="N13" s="1683"/>
      <c r="O13" s="1682" t="s">
        <v>2558</v>
      </c>
      <c r="P13" s="1683"/>
      <c r="Q13" s="1743" t="s">
        <v>2550</v>
      </c>
      <c r="R13" s="1743" t="s">
        <v>2552</v>
      </c>
      <c r="S13" s="1743" t="s">
        <v>2555</v>
      </c>
      <c r="T13" s="1683"/>
      <c r="U13" s="1683"/>
      <c r="V13" s="1683"/>
      <c r="W13" s="1684" t="s">
        <v>2579</v>
      </c>
      <c r="X13" s="1683"/>
      <c r="Y13" s="1735" t="s">
        <v>2587</v>
      </c>
      <c r="Z13" s="1735" t="s">
        <v>2598</v>
      </c>
      <c r="AA13" s="1742" t="s">
        <v>2635</v>
      </c>
      <c r="AB13" s="1735" t="s">
        <v>2613</v>
      </c>
      <c r="AC13" s="1735" t="s">
        <v>2619</v>
      </c>
      <c r="AD13" s="1683"/>
      <c r="AE13" s="1735" t="s">
        <v>2672</v>
      </c>
      <c r="AF13" s="1735" t="s">
        <v>2706</v>
      </c>
      <c r="AG13" s="1735" t="s">
        <v>2719</v>
      </c>
      <c r="AH13" s="1735" t="s">
        <v>2734</v>
      </c>
      <c r="AI13" s="1683"/>
      <c r="AJ13" s="1735" t="s">
        <v>2762</v>
      </c>
      <c r="AK13" s="1735" t="s">
        <v>2763</v>
      </c>
      <c r="AL13" s="1735" t="s">
        <v>2782</v>
      </c>
      <c r="AM13" s="1735" t="s">
        <v>2784</v>
      </c>
      <c r="AN13" s="1735" t="s">
        <v>2818</v>
      </c>
      <c r="AO13" s="1735" t="s">
        <v>2315</v>
      </c>
      <c r="AP13" s="1823"/>
    </row>
    <row r="14" spans="1:42" s="1661" customFormat="1" ht="14.25" customHeight="1">
      <c r="A14" s="1983"/>
      <c r="B14" s="1985"/>
      <c r="C14" s="1985"/>
      <c r="D14" s="1699"/>
      <c r="E14" s="1683"/>
      <c r="F14" s="1682" t="s">
        <v>103</v>
      </c>
      <c r="G14" s="1682" t="s">
        <v>366</v>
      </c>
      <c r="H14" s="1683"/>
      <c r="I14" s="1737">
        <v>42717</v>
      </c>
      <c r="J14" s="1739">
        <v>0</v>
      </c>
      <c r="K14" s="1683"/>
      <c r="L14" s="1683"/>
      <c r="M14" s="1683"/>
      <c r="N14" s="1683"/>
      <c r="O14" s="1682">
        <v>42720</v>
      </c>
      <c r="P14" s="1683"/>
      <c r="Q14" s="1743">
        <v>42703</v>
      </c>
      <c r="R14" s="1743">
        <v>42709</v>
      </c>
      <c r="S14" s="1743">
        <v>42711</v>
      </c>
      <c r="T14" s="1683"/>
      <c r="U14" s="1683"/>
      <c r="V14" s="1683"/>
      <c r="W14" s="1684">
        <v>42719</v>
      </c>
      <c r="X14" s="1683"/>
      <c r="Y14" s="1735">
        <v>42714</v>
      </c>
      <c r="Z14" s="1735">
        <v>42703</v>
      </c>
      <c r="AA14" s="1742">
        <v>42720</v>
      </c>
      <c r="AB14" s="1735">
        <v>42707</v>
      </c>
      <c r="AC14" s="1735">
        <v>42664</v>
      </c>
      <c r="AD14" s="1683"/>
      <c r="AE14" s="1735">
        <v>42703</v>
      </c>
      <c r="AF14" s="1735">
        <v>42694</v>
      </c>
      <c r="AG14" s="1735">
        <v>42710</v>
      </c>
      <c r="AH14" s="1735">
        <v>42715</v>
      </c>
      <c r="AI14" s="1683"/>
      <c r="AJ14" s="1735">
        <v>42712</v>
      </c>
      <c r="AK14" s="1735">
        <v>42712</v>
      </c>
      <c r="AL14" s="1735">
        <v>42682</v>
      </c>
      <c r="AM14" s="1735">
        <v>42715</v>
      </c>
      <c r="AN14" s="1735">
        <v>42717</v>
      </c>
      <c r="AO14" s="1735">
        <v>42676</v>
      </c>
      <c r="AP14" s="1823"/>
    </row>
    <row r="15" spans="1:42" s="1661" customFormat="1" ht="14.25" customHeight="1">
      <c r="A15" s="1983"/>
      <c r="B15" s="1986"/>
      <c r="C15" s="1986"/>
      <c r="D15" s="1699"/>
      <c r="E15" s="1683"/>
      <c r="F15" s="1682" t="s">
        <v>2536</v>
      </c>
      <c r="G15" s="1682" t="s">
        <v>2547</v>
      </c>
      <c r="H15" s="1683"/>
      <c r="I15" s="1701"/>
      <c r="J15" s="1739" t="s">
        <v>2545</v>
      </c>
      <c r="K15" s="1683"/>
      <c r="L15" s="1683"/>
      <c r="M15" s="1683"/>
      <c r="N15" s="1683"/>
      <c r="O15" s="1682" t="s">
        <v>2577</v>
      </c>
      <c r="P15" s="1683"/>
      <c r="Q15" s="1683"/>
      <c r="R15" s="1682" t="s">
        <v>2576</v>
      </c>
      <c r="S15" s="1743" t="s">
        <v>2559</v>
      </c>
      <c r="T15" s="1683"/>
      <c r="U15" s="1683"/>
      <c r="V15" s="1683"/>
      <c r="W15" s="1684" t="s">
        <v>2581</v>
      </c>
      <c r="X15" s="1683"/>
      <c r="Y15" s="1735" t="s">
        <v>2588</v>
      </c>
      <c r="Z15" s="1735" t="s">
        <v>2603</v>
      </c>
      <c r="AA15" s="1742" t="s">
        <v>2636</v>
      </c>
      <c r="AB15" s="1683"/>
      <c r="AC15" s="1735" t="s">
        <v>2620</v>
      </c>
      <c r="AD15" s="1683"/>
      <c r="AE15" s="1735" t="s">
        <v>2674</v>
      </c>
      <c r="AF15" s="1735" t="s">
        <v>2707</v>
      </c>
      <c r="AG15" s="1735" t="s">
        <v>2720</v>
      </c>
      <c r="AH15" s="1735" t="s">
        <v>2738</v>
      </c>
      <c r="AI15" s="1683"/>
      <c r="AJ15" s="1683"/>
      <c r="AK15" s="1735" t="s">
        <v>2764</v>
      </c>
      <c r="AL15" s="1735" t="s">
        <v>2783</v>
      </c>
      <c r="AM15" s="1735" t="s">
        <v>2794</v>
      </c>
      <c r="AN15" s="1735" t="s">
        <v>2803</v>
      </c>
      <c r="AO15" s="1735" t="s">
        <v>2316</v>
      </c>
      <c r="AP15" s="1823"/>
    </row>
    <row r="16" spans="1:42" s="1661" customFormat="1" ht="14.25" customHeight="1">
      <c r="A16" s="1983"/>
      <c r="B16" s="1987" t="s">
        <v>587</v>
      </c>
      <c r="C16" s="1987"/>
      <c r="D16" s="1699"/>
      <c r="E16" s="1683"/>
      <c r="F16" s="1682" t="s">
        <v>103</v>
      </c>
      <c r="G16" s="1682" t="s">
        <v>366</v>
      </c>
      <c r="H16" s="1683"/>
      <c r="I16" s="1701"/>
      <c r="J16" s="1739">
        <v>0</v>
      </c>
      <c r="K16" s="1683"/>
      <c r="L16" s="1683"/>
      <c r="M16" s="1683"/>
      <c r="N16" s="1683"/>
      <c r="O16" s="1682">
        <v>42721</v>
      </c>
      <c r="P16" s="1683"/>
      <c r="Q16" s="1683"/>
      <c r="R16" s="1682">
        <v>42719</v>
      </c>
      <c r="S16" s="1743">
        <v>42711</v>
      </c>
      <c r="T16" s="1683"/>
      <c r="U16" s="1683"/>
      <c r="V16" s="1683"/>
      <c r="W16" s="1684">
        <v>42719</v>
      </c>
      <c r="X16" s="1683"/>
      <c r="Y16" s="1735">
        <v>42714</v>
      </c>
      <c r="Z16" s="1735">
        <v>42710</v>
      </c>
      <c r="AA16" s="1742">
        <v>42720</v>
      </c>
      <c r="AB16" s="1683"/>
      <c r="AC16" s="1735">
        <v>42664</v>
      </c>
      <c r="AD16" s="1683"/>
      <c r="AE16" s="1735">
        <v>42705</v>
      </c>
      <c r="AF16" s="1735">
        <v>42707</v>
      </c>
      <c r="AG16" s="1735">
        <v>42714</v>
      </c>
      <c r="AH16" s="1735">
        <v>42715</v>
      </c>
      <c r="AI16" s="1683"/>
      <c r="AJ16" s="1683"/>
      <c r="AK16" s="1735">
        <v>42694</v>
      </c>
      <c r="AL16" s="1735">
        <v>42693</v>
      </c>
      <c r="AM16" s="1735">
        <v>42716</v>
      </c>
      <c r="AN16" s="1735">
        <v>42663</v>
      </c>
      <c r="AO16" s="1735">
        <v>42674</v>
      </c>
      <c r="AP16" s="1823"/>
    </row>
    <row r="17" spans="1:42" s="1661" customFormat="1" ht="14.25" customHeight="1">
      <c r="A17" s="1983"/>
      <c r="B17" s="1988"/>
      <c r="C17" s="1988"/>
      <c r="D17" s="1699"/>
      <c r="E17" s="1683"/>
      <c r="F17" s="1683"/>
      <c r="G17" s="1682" t="s">
        <v>2549</v>
      </c>
      <c r="H17" s="1683"/>
      <c r="I17" s="1701"/>
      <c r="J17" s="1739" t="s">
        <v>2541</v>
      </c>
      <c r="K17" s="1683"/>
      <c r="L17" s="1683"/>
      <c r="M17" s="1683"/>
      <c r="N17" s="1683"/>
      <c r="O17" s="1682" t="s">
        <v>2574</v>
      </c>
      <c r="P17" s="1683"/>
      <c r="Q17" s="1683"/>
      <c r="R17" s="1683"/>
      <c r="S17" s="1743" t="s">
        <v>2560</v>
      </c>
      <c r="T17" s="1683"/>
      <c r="U17" s="1683"/>
      <c r="V17" s="1683"/>
      <c r="W17" s="1684" t="s">
        <v>2582</v>
      </c>
      <c r="X17" s="1683"/>
      <c r="Y17" s="1735" t="s">
        <v>2595</v>
      </c>
      <c r="Z17" s="1735" t="s">
        <v>2597</v>
      </c>
      <c r="AA17" s="1742" t="s">
        <v>2638</v>
      </c>
      <c r="AB17" s="1683"/>
      <c r="AC17" s="1735" t="s">
        <v>2621</v>
      </c>
      <c r="AD17" s="1683"/>
      <c r="AE17" s="1735" t="s">
        <v>2680</v>
      </c>
      <c r="AF17" s="1735" t="s">
        <v>2708</v>
      </c>
      <c r="AG17" s="1735" t="s">
        <v>2721</v>
      </c>
      <c r="AH17" s="1735" t="s">
        <v>2747</v>
      </c>
      <c r="AI17" s="1683"/>
      <c r="AJ17" s="1683"/>
      <c r="AK17" s="1735" t="s">
        <v>2766</v>
      </c>
      <c r="AL17" s="1683"/>
      <c r="AM17" s="1735" t="s">
        <v>2824</v>
      </c>
      <c r="AN17" s="1735" t="s">
        <v>2804</v>
      </c>
      <c r="AO17" s="1683"/>
      <c r="AP17" s="1823"/>
    </row>
    <row r="18" spans="1:42" s="1661" customFormat="1" ht="14.25" customHeight="1">
      <c r="A18" s="1983"/>
      <c r="B18" s="1989"/>
      <c r="C18" s="1989"/>
      <c r="D18" s="1699"/>
      <c r="E18" s="1683"/>
      <c r="F18" s="1683"/>
      <c r="G18" s="1682" t="s">
        <v>366</v>
      </c>
      <c r="H18" s="1683"/>
      <c r="I18" s="1701"/>
      <c r="J18" s="1739">
        <v>42718</v>
      </c>
      <c r="K18" s="1683"/>
      <c r="L18" s="1683"/>
      <c r="M18" s="1683"/>
      <c r="N18" s="1683"/>
      <c r="O18" s="1682">
        <v>42721</v>
      </c>
      <c r="P18" s="1683"/>
      <c r="Q18" s="1683"/>
      <c r="R18" s="1683"/>
      <c r="S18" s="1743">
        <v>42711</v>
      </c>
      <c r="T18" s="1683"/>
      <c r="U18" s="1683"/>
      <c r="V18" s="1683"/>
      <c r="W18" s="1684">
        <v>42719</v>
      </c>
      <c r="X18" s="1683"/>
      <c r="Y18" s="1735">
        <v>42716</v>
      </c>
      <c r="Z18" s="1735">
        <v>42711</v>
      </c>
      <c r="AA18" s="1742">
        <v>42720</v>
      </c>
      <c r="AB18" s="1683"/>
      <c r="AC18" s="1735">
        <v>42664</v>
      </c>
      <c r="AD18" s="1683"/>
      <c r="AE18" s="1735">
        <v>42710</v>
      </c>
      <c r="AF18" s="1735">
        <v>42707</v>
      </c>
      <c r="AG18" s="1735">
        <v>42714</v>
      </c>
      <c r="AH18" s="1735">
        <v>42716</v>
      </c>
      <c r="AI18" s="1683"/>
      <c r="AJ18" s="1683"/>
      <c r="AK18" s="1735">
        <v>42716</v>
      </c>
      <c r="AL18" s="1683"/>
      <c r="AM18" s="1735">
        <v>42718</v>
      </c>
      <c r="AN18" s="1735">
        <v>42674</v>
      </c>
      <c r="AO18" s="1683"/>
      <c r="AP18" s="1823"/>
    </row>
    <row r="19" spans="1:42" s="1661" customFormat="1" ht="14.25" customHeight="1">
      <c r="A19" s="1983"/>
      <c r="B19" s="1980"/>
      <c r="C19" s="1980"/>
      <c r="D19" s="1699"/>
      <c r="E19" s="1681"/>
      <c r="F19" s="1681"/>
      <c r="G19" s="1685" t="s">
        <v>2551</v>
      </c>
      <c r="H19" s="1681"/>
      <c r="I19" s="1700"/>
      <c r="J19" s="1826" t="s">
        <v>2540</v>
      </c>
      <c r="K19" s="1681"/>
      <c r="L19" s="1681"/>
      <c r="M19" s="1681"/>
      <c r="N19" s="1681"/>
      <c r="O19" s="1685" t="s">
        <v>2575</v>
      </c>
      <c r="P19" s="1681"/>
      <c r="Q19" s="1681"/>
      <c r="R19" s="1681"/>
      <c r="S19" s="1745" t="s">
        <v>2565</v>
      </c>
      <c r="T19" s="1681"/>
      <c r="U19" s="1681"/>
      <c r="V19" s="1681"/>
      <c r="W19" s="1686" t="s">
        <v>2585</v>
      </c>
      <c r="X19" s="1681"/>
      <c r="Y19" s="1744" t="s">
        <v>2593</v>
      </c>
      <c r="Z19" s="1744" t="s">
        <v>2599</v>
      </c>
      <c r="AA19" s="1746" t="s">
        <v>2639</v>
      </c>
      <c r="AB19" s="1681"/>
      <c r="AC19" s="1744" t="s">
        <v>2622</v>
      </c>
      <c r="AD19" s="1681"/>
      <c r="AE19" s="1744" t="s">
        <v>2681</v>
      </c>
      <c r="AF19" s="1744" t="s">
        <v>2709</v>
      </c>
      <c r="AG19" s="1744" t="s">
        <v>2722</v>
      </c>
      <c r="AH19" s="1744" t="s">
        <v>2749</v>
      </c>
      <c r="AI19" s="1681"/>
      <c r="AJ19" s="1681"/>
      <c r="AK19" s="1744" t="s">
        <v>2767</v>
      </c>
      <c r="AL19" s="1681"/>
      <c r="AM19" s="1744" t="s">
        <v>2785</v>
      </c>
      <c r="AN19" s="1744" t="s">
        <v>2805</v>
      </c>
      <c r="AO19" s="1681"/>
      <c r="AP19" s="1823"/>
    </row>
    <row r="20" spans="1:42" s="1661" customFormat="1" ht="14.25" customHeight="1">
      <c r="A20" s="1983"/>
      <c r="B20" s="1980"/>
      <c r="C20" s="1980"/>
      <c r="D20" s="1699"/>
      <c r="E20" s="1681"/>
      <c r="F20" s="1681"/>
      <c r="G20" s="1685" t="s">
        <v>366</v>
      </c>
      <c r="H20" s="1681"/>
      <c r="I20" s="1700"/>
      <c r="J20" s="1826">
        <v>42712</v>
      </c>
      <c r="K20" s="1681"/>
      <c r="L20" s="1681"/>
      <c r="M20" s="1681"/>
      <c r="N20" s="1681"/>
      <c r="O20" s="1685">
        <v>42721</v>
      </c>
      <c r="P20" s="1681"/>
      <c r="Q20" s="1681"/>
      <c r="R20" s="1681"/>
      <c r="S20" s="1745">
        <v>42717</v>
      </c>
      <c r="T20" s="1681"/>
      <c r="U20" s="1681"/>
      <c r="V20" s="1681"/>
      <c r="W20" s="1686">
        <v>42719</v>
      </c>
      <c r="X20" s="1681"/>
      <c r="Y20" s="1744">
        <v>42683</v>
      </c>
      <c r="Z20" s="1744">
        <v>42703</v>
      </c>
      <c r="AA20" s="1746">
        <v>42720</v>
      </c>
      <c r="AB20" s="1681"/>
      <c r="AC20" s="1744">
        <v>42664</v>
      </c>
      <c r="AD20" s="1681"/>
      <c r="AE20" s="1744">
        <v>42710</v>
      </c>
      <c r="AF20" s="1744">
        <v>42707</v>
      </c>
      <c r="AG20" s="1744">
        <v>42714</v>
      </c>
      <c r="AH20" s="1744">
        <v>42716</v>
      </c>
      <c r="AI20" s="1681"/>
      <c r="AJ20" s="1681"/>
      <c r="AK20" s="1744">
        <v>42716</v>
      </c>
      <c r="AL20" s="1681"/>
      <c r="AM20" s="1744">
        <v>42601</v>
      </c>
      <c r="AN20" s="1744">
        <v>42598</v>
      </c>
      <c r="AO20" s="1681"/>
      <c r="AP20" s="1823"/>
    </row>
    <row r="21" spans="1:42" s="1661" customFormat="1" ht="14.25" customHeight="1">
      <c r="A21" s="1983"/>
      <c r="B21" s="1980"/>
      <c r="C21" s="1980"/>
      <c r="D21" s="1699"/>
      <c r="E21" s="1681"/>
      <c r="F21" s="1681"/>
      <c r="G21" s="1685" t="s">
        <v>2571</v>
      </c>
      <c r="H21" s="1681"/>
      <c r="I21" s="1700"/>
      <c r="J21" s="1831" t="s">
        <v>2573</v>
      </c>
      <c r="K21" s="1681"/>
      <c r="L21" s="1681"/>
      <c r="M21" s="1681"/>
      <c r="N21" s="1681"/>
      <c r="O21" s="1685" t="s">
        <v>2578</v>
      </c>
      <c r="P21" s="1681"/>
      <c r="Q21" s="1681"/>
      <c r="R21" s="1681"/>
      <c r="S21" s="1745" t="s">
        <v>2554</v>
      </c>
      <c r="T21" s="1681"/>
      <c r="U21" s="1681"/>
      <c r="V21" s="1681"/>
      <c r="W21" s="1686" t="s">
        <v>2589</v>
      </c>
      <c r="X21" s="1681"/>
      <c r="Y21" s="1744" t="s">
        <v>2580</v>
      </c>
      <c r="Z21" s="1744" t="s">
        <v>2600</v>
      </c>
      <c r="AA21" s="1746" t="s">
        <v>2640</v>
      </c>
      <c r="AB21" s="1681"/>
      <c r="AC21" s="1744" t="s">
        <v>2623</v>
      </c>
      <c r="AD21" s="1681"/>
      <c r="AE21" s="1744" t="s">
        <v>2682</v>
      </c>
      <c r="AF21" s="1744" t="s">
        <v>2710</v>
      </c>
      <c r="AG21" s="1744" t="s">
        <v>2723</v>
      </c>
      <c r="AH21" s="1744" t="s">
        <v>2752</v>
      </c>
      <c r="AI21" s="1681"/>
      <c r="AJ21" s="1681"/>
      <c r="AK21" s="1744" t="s">
        <v>2768</v>
      </c>
      <c r="AL21" s="1681"/>
      <c r="AM21" s="1744" t="s">
        <v>2786</v>
      </c>
      <c r="AN21" s="1744" t="s">
        <v>2802</v>
      </c>
      <c r="AO21" s="1681"/>
      <c r="AP21" s="1823"/>
    </row>
    <row r="22" spans="1:42" s="1661" customFormat="1" ht="14.25" customHeight="1">
      <c r="A22" s="1983"/>
      <c r="B22" s="1980"/>
      <c r="C22" s="1980"/>
      <c r="D22" s="1699"/>
      <c r="E22" s="1681"/>
      <c r="F22" s="1681"/>
      <c r="G22" s="1685" t="s">
        <v>366</v>
      </c>
      <c r="H22" s="1681"/>
      <c r="I22" s="1700"/>
      <c r="J22" s="1831">
        <v>42721</v>
      </c>
      <c r="K22" s="1681"/>
      <c r="L22" s="1681"/>
      <c r="M22" s="1681"/>
      <c r="N22" s="1681"/>
      <c r="O22" s="1685">
        <v>42721</v>
      </c>
      <c r="P22" s="1681"/>
      <c r="Q22" s="1681"/>
      <c r="R22" s="1681"/>
      <c r="S22" s="1745">
        <v>42711</v>
      </c>
      <c r="T22" s="1681"/>
      <c r="U22" s="1681"/>
      <c r="V22" s="1681"/>
      <c r="W22" s="1686">
        <v>42719</v>
      </c>
      <c r="X22" s="1681"/>
      <c r="Y22" s="1744">
        <v>42711</v>
      </c>
      <c r="Z22" s="1744">
        <v>42710</v>
      </c>
      <c r="AA22" s="1746">
        <v>42720</v>
      </c>
      <c r="AB22" s="1681"/>
      <c r="AC22" s="1744">
        <v>42664</v>
      </c>
      <c r="AD22" s="1681"/>
      <c r="AE22" s="1744">
        <v>42710</v>
      </c>
      <c r="AF22" s="1744">
        <v>42707</v>
      </c>
      <c r="AG22" s="1744">
        <v>42714</v>
      </c>
      <c r="AH22" s="1744">
        <v>42717</v>
      </c>
      <c r="AI22" s="1681"/>
      <c r="AJ22" s="1681"/>
      <c r="AK22" s="1744">
        <v>42716</v>
      </c>
      <c r="AL22" s="1681"/>
      <c r="AM22" s="1744">
        <v>42601</v>
      </c>
      <c r="AN22" s="1744">
        <v>42646</v>
      </c>
      <c r="AO22" s="1681"/>
      <c r="AP22" s="1823"/>
    </row>
    <row r="23" spans="1:42" s="1661" customFormat="1" ht="14.25" customHeight="1">
      <c r="A23" s="1983"/>
      <c r="B23" s="1980"/>
      <c r="C23" s="1980"/>
      <c r="D23" s="1699"/>
      <c r="E23" s="1681"/>
      <c r="F23" s="1681"/>
      <c r="G23" s="1685" t="s">
        <v>2572</v>
      </c>
      <c r="H23" s="1681"/>
      <c r="I23" s="1700"/>
      <c r="J23" s="1831" t="s">
        <v>2570</v>
      </c>
      <c r="K23" s="1681"/>
      <c r="L23" s="1681"/>
      <c r="M23" s="1681"/>
      <c r="N23" s="1681"/>
      <c r="O23" s="1681"/>
      <c r="P23" s="1681"/>
      <c r="Q23" s="1681"/>
      <c r="R23" s="1681"/>
      <c r="S23" s="1745" t="s">
        <v>2557</v>
      </c>
      <c r="T23" s="1681"/>
      <c r="U23" s="1681"/>
      <c r="V23" s="1681"/>
      <c r="W23" s="1686" t="s">
        <v>2591</v>
      </c>
      <c r="X23" s="1681"/>
      <c r="Y23" s="1681"/>
      <c r="Z23" s="1744" t="s">
        <v>2601</v>
      </c>
      <c r="AA23" s="1746" t="s">
        <v>2650</v>
      </c>
      <c r="AB23" s="1681"/>
      <c r="AC23" s="1744" t="s">
        <v>2624</v>
      </c>
      <c r="AD23" s="1681"/>
      <c r="AE23" s="1744" t="s">
        <v>2683</v>
      </c>
      <c r="AF23" s="1744" t="s">
        <v>2711</v>
      </c>
      <c r="AG23" s="1744" t="s">
        <v>2724</v>
      </c>
      <c r="AH23" s="1744" t="s">
        <v>2753</v>
      </c>
      <c r="AI23" s="1681"/>
      <c r="AJ23" s="1681"/>
      <c r="AK23" s="1744" t="s">
        <v>2769</v>
      </c>
      <c r="AL23" s="1681"/>
      <c r="AM23" s="1744" t="s">
        <v>2788</v>
      </c>
      <c r="AN23" s="1744" t="s">
        <v>2806</v>
      </c>
      <c r="AO23" s="1681"/>
      <c r="AP23" s="1823"/>
    </row>
    <row r="24" spans="1:42" s="1661" customFormat="1" ht="14.25" customHeight="1">
      <c r="A24" s="1983"/>
      <c r="B24" s="1980"/>
      <c r="C24" s="1980"/>
      <c r="D24" s="1699"/>
      <c r="E24" s="1681"/>
      <c r="F24" s="1681"/>
      <c r="G24" s="1685" t="s">
        <v>366</v>
      </c>
      <c r="H24" s="1681"/>
      <c r="I24" s="1700"/>
      <c r="J24" s="1831">
        <v>42721</v>
      </c>
      <c r="K24" s="1681"/>
      <c r="L24" s="1681"/>
      <c r="M24" s="1681"/>
      <c r="N24" s="1681"/>
      <c r="O24" s="1681"/>
      <c r="P24" s="1681"/>
      <c r="Q24" s="1681"/>
      <c r="R24" s="1681"/>
      <c r="S24" s="1745">
        <v>42713</v>
      </c>
      <c r="T24" s="1681"/>
      <c r="U24" s="1681"/>
      <c r="V24" s="1681"/>
      <c r="W24" s="1686">
        <v>42719</v>
      </c>
      <c r="X24" s="1681"/>
      <c r="Y24" s="1681"/>
      <c r="Z24" s="1744">
        <v>42710</v>
      </c>
      <c r="AA24" s="1746">
        <v>42720</v>
      </c>
      <c r="AB24" s="1681"/>
      <c r="AC24" s="1744">
        <v>42663</v>
      </c>
      <c r="AD24" s="1681"/>
      <c r="AE24" s="1744">
        <v>42710</v>
      </c>
      <c r="AF24" s="1744">
        <v>42707</v>
      </c>
      <c r="AG24" s="1744">
        <v>42717</v>
      </c>
      <c r="AH24" s="1744">
        <v>42717</v>
      </c>
      <c r="AI24" s="1681"/>
      <c r="AJ24" s="1681"/>
      <c r="AK24" s="1744">
        <v>42716</v>
      </c>
      <c r="AL24" s="1681"/>
      <c r="AM24" s="1744">
        <v>42683</v>
      </c>
      <c r="AN24" s="1744">
        <v>42604</v>
      </c>
      <c r="AO24" s="1681"/>
      <c r="AP24" s="1823"/>
    </row>
    <row r="25" spans="1:42" s="1661" customFormat="1" ht="14.25" customHeight="1">
      <c r="A25" s="1983"/>
      <c r="B25" s="1980"/>
      <c r="C25" s="1980"/>
      <c r="D25" s="1699"/>
      <c r="E25" s="1681"/>
      <c r="F25" s="1681"/>
      <c r="G25" s="1685" t="s">
        <v>2563</v>
      </c>
      <c r="H25" s="1681"/>
      <c r="I25" s="1700"/>
      <c r="J25" s="1831" t="s">
        <v>2556</v>
      </c>
      <c r="K25" s="1681"/>
      <c r="L25" s="1681"/>
      <c r="M25" s="1681"/>
      <c r="N25" s="1681"/>
      <c r="O25" s="1681"/>
      <c r="P25" s="1681"/>
      <c r="Q25" s="1681"/>
      <c r="R25" s="1681"/>
      <c r="S25" s="1744" t="s">
        <v>2561</v>
      </c>
      <c r="T25" s="1681"/>
      <c r="U25" s="1681"/>
      <c r="V25" s="1681"/>
      <c r="W25" s="1686" t="s">
        <v>2583</v>
      </c>
      <c r="X25" s="1681"/>
      <c r="Y25" s="1681"/>
      <c r="Z25" s="1744" t="s">
        <v>2602</v>
      </c>
      <c r="AA25" s="1746" t="s">
        <v>2651</v>
      </c>
      <c r="AB25" s="1681"/>
      <c r="AC25" s="1744" t="s">
        <v>2625</v>
      </c>
      <c r="AD25" s="1681"/>
      <c r="AE25" s="1744" t="s">
        <v>2669</v>
      </c>
      <c r="AF25" s="1744" t="s">
        <v>2712</v>
      </c>
      <c r="AG25" s="1744" t="s">
        <v>2725</v>
      </c>
      <c r="AH25" s="1744" t="s">
        <v>2755</v>
      </c>
      <c r="AI25" s="1681"/>
      <c r="AJ25" s="1681"/>
      <c r="AK25" s="1744" t="s">
        <v>2770</v>
      </c>
      <c r="AL25" s="1681"/>
      <c r="AM25" s="1744" t="s">
        <v>2787</v>
      </c>
      <c r="AN25" s="1686" t="s">
        <v>2828</v>
      </c>
      <c r="AO25" s="1681"/>
      <c r="AP25" s="1823"/>
    </row>
    <row r="26" spans="1:42" s="1661" customFormat="1" ht="14.25" customHeight="1">
      <c r="A26" s="1983"/>
      <c r="B26" s="1980"/>
      <c r="C26" s="1980"/>
      <c r="D26" s="1699"/>
      <c r="E26" s="1681"/>
      <c r="F26" s="1681"/>
      <c r="G26" s="1685" t="s">
        <v>366</v>
      </c>
      <c r="H26" s="1681"/>
      <c r="I26" s="1700"/>
      <c r="J26" s="1831">
        <v>42721</v>
      </c>
      <c r="K26" s="1681"/>
      <c r="L26" s="1681"/>
      <c r="M26" s="1681"/>
      <c r="N26" s="1681"/>
      <c r="O26" s="1681"/>
      <c r="P26" s="1681"/>
      <c r="Q26" s="1681"/>
      <c r="R26" s="1681"/>
      <c r="S26" s="1744">
        <v>42711</v>
      </c>
      <c r="T26" s="1681"/>
      <c r="U26" s="1681"/>
      <c r="V26" s="1681"/>
      <c r="W26" s="1686">
        <v>42719</v>
      </c>
      <c r="X26" s="1681"/>
      <c r="Y26" s="1681"/>
      <c r="Z26" s="1744">
        <v>42710</v>
      </c>
      <c r="AA26" s="1746">
        <v>42720</v>
      </c>
      <c r="AB26" s="1681"/>
      <c r="AC26" s="1744">
        <v>42664</v>
      </c>
      <c r="AD26" s="1681"/>
      <c r="AE26" s="1744">
        <v>42671</v>
      </c>
      <c r="AF26" s="1744">
        <v>42707</v>
      </c>
      <c r="AG26" s="1744">
        <v>42717</v>
      </c>
      <c r="AH26" s="1744">
        <v>42717</v>
      </c>
      <c r="AI26" s="1681"/>
      <c r="AJ26" s="1681"/>
      <c r="AK26" s="1744">
        <v>42716</v>
      </c>
      <c r="AL26" s="1681"/>
      <c r="AM26" s="1744">
        <v>42676</v>
      </c>
      <c r="AN26" s="1686">
        <v>42720</v>
      </c>
      <c r="AO26" s="1681"/>
      <c r="AP26" s="1823"/>
    </row>
    <row r="27" spans="1:42" s="1661" customFormat="1" ht="14.25" customHeight="1">
      <c r="A27" s="1983"/>
      <c r="B27" s="1980"/>
      <c r="C27" s="1980"/>
      <c r="D27" s="1699"/>
      <c r="E27" s="1681"/>
      <c r="F27" s="1681"/>
      <c r="G27" s="1685" t="s">
        <v>2546</v>
      </c>
      <c r="H27" s="1681"/>
      <c r="I27" s="1700"/>
      <c r="J27" s="1831" t="s">
        <v>2553</v>
      </c>
      <c r="K27" s="1681"/>
      <c r="L27" s="1681"/>
      <c r="M27" s="1681"/>
      <c r="N27" s="1681"/>
      <c r="O27" s="1681"/>
      <c r="P27" s="1681"/>
      <c r="Q27" s="1681"/>
      <c r="R27" s="1681"/>
      <c r="S27" s="1745" t="s">
        <v>2562</v>
      </c>
      <c r="T27" s="1681"/>
      <c r="U27" s="1681"/>
      <c r="V27" s="1681"/>
      <c r="W27" s="1686" t="s">
        <v>2584</v>
      </c>
      <c r="X27" s="1681"/>
      <c r="Y27" s="1681"/>
      <c r="Z27" s="1744" t="s">
        <v>2604</v>
      </c>
      <c r="AA27" s="1746" t="s">
        <v>2652</v>
      </c>
      <c r="AB27" s="1681"/>
      <c r="AC27" s="1744" t="s">
        <v>2626</v>
      </c>
      <c r="AD27" s="1681"/>
      <c r="AE27" s="1744" t="s">
        <v>2684</v>
      </c>
      <c r="AF27" s="1744" t="s">
        <v>2713</v>
      </c>
      <c r="AG27" s="1744" t="s">
        <v>2726</v>
      </c>
      <c r="AH27" s="1744" t="s">
        <v>2756</v>
      </c>
      <c r="AI27" s="1681"/>
      <c r="AJ27" s="1681"/>
      <c r="AK27" s="1744" t="s">
        <v>2774</v>
      </c>
      <c r="AL27" s="1681"/>
      <c r="AM27" s="1744" t="s">
        <v>2789</v>
      </c>
      <c r="AN27" s="1686" t="s">
        <v>2830</v>
      </c>
      <c r="AO27" s="1681"/>
      <c r="AP27" s="1823"/>
    </row>
    <row r="28" spans="1:42" s="1661" customFormat="1" ht="14.25" customHeight="1">
      <c r="A28" s="1983"/>
      <c r="B28" s="1980"/>
      <c r="C28" s="1980"/>
      <c r="D28" s="1699"/>
      <c r="E28" s="1681"/>
      <c r="F28" s="1681"/>
      <c r="G28" s="1685" t="s">
        <v>366</v>
      </c>
      <c r="H28" s="1681"/>
      <c r="I28" s="1700"/>
      <c r="J28" s="1831">
        <v>42721</v>
      </c>
      <c r="K28" s="1681"/>
      <c r="L28" s="1681"/>
      <c r="M28" s="1681"/>
      <c r="N28" s="1681"/>
      <c r="O28" s="1681"/>
      <c r="P28" s="1681"/>
      <c r="Q28" s="1681"/>
      <c r="R28" s="1681"/>
      <c r="S28" s="1745">
        <v>42677</v>
      </c>
      <c r="T28" s="1681"/>
      <c r="U28" s="1681"/>
      <c r="V28" s="1681"/>
      <c r="W28" s="1686">
        <v>42719</v>
      </c>
      <c r="X28" s="1681"/>
      <c r="Y28" s="1681"/>
      <c r="Z28" s="1744">
        <v>42710</v>
      </c>
      <c r="AA28" s="1746">
        <v>42720</v>
      </c>
      <c r="AB28" s="1681"/>
      <c r="AC28" s="1744">
        <v>42676</v>
      </c>
      <c r="AD28" s="1681"/>
      <c r="AE28" s="1744">
        <v>42710</v>
      </c>
      <c r="AF28" s="1744">
        <v>42707</v>
      </c>
      <c r="AG28" s="1744">
        <v>42717</v>
      </c>
      <c r="AH28" s="1744">
        <v>42717</v>
      </c>
      <c r="AI28" s="1681"/>
      <c r="AJ28" s="1681"/>
      <c r="AK28" s="1744">
        <v>42718</v>
      </c>
      <c r="AL28" s="1681"/>
      <c r="AM28" s="1744">
        <v>0</v>
      </c>
      <c r="AN28" s="1686">
        <v>42719</v>
      </c>
      <c r="AO28" s="1681"/>
      <c r="AP28" s="1823"/>
    </row>
    <row r="29" spans="1:42" s="1661" customFormat="1" ht="14.25" customHeight="1">
      <c r="A29" s="1983"/>
      <c r="B29" s="1980"/>
      <c r="C29" s="1980"/>
      <c r="D29" s="1699"/>
      <c r="E29" s="1681"/>
      <c r="F29" s="1681"/>
      <c r="G29" s="1681"/>
      <c r="H29" s="1681"/>
      <c r="I29" s="1700"/>
      <c r="J29" s="1831" t="s">
        <v>2542</v>
      </c>
      <c r="K29" s="1681"/>
      <c r="L29" s="1681"/>
      <c r="M29" s="1681"/>
      <c r="N29" s="1681"/>
      <c r="O29" s="1681"/>
      <c r="P29" s="1681"/>
      <c r="Q29" s="1681"/>
      <c r="R29" s="1681"/>
      <c r="S29" s="1681"/>
      <c r="T29" s="1681"/>
      <c r="U29" s="1681"/>
      <c r="V29" s="1681"/>
      <c r="W29" s="1686" t="s">
        <v>2586</v>
      </c>
      <c r="X29" s="1681"/>
      <c r="Y29" s="1681"/>
      <c r="Z29" s="1744" t="s">
        <v>2605</v>
      </c>
      <c r="AA29" s="1746" t="s">
        <v>2653</v>
      </c>
      <c r="AB29" s="1681"/>
      <c r="AC29" s="1744" t="s">
        <v>2627</v>
      </c>
      <c r="AD29" s="1681"/>
      <c r="AE29" s="1744" t="s">
        <v>2685</v>
      </c>
      <c r="AF29" s="1744" t="s">
        <v>2714</v>
      </c>
      <c r="AG29" s="1744" t="s">
        <v>2727</v>
      </c>
      <c r="AH29" s="1744" t="s">
        <v>2758</v>
      </c>
      <c r="AI29" s="1681"/>
      <c r="AJ29" s="1681"/>
      <c r="AK29" s="1744" t="s">
        <v>2765</v>
      </c>
      <c r="AL29" s="1681"/>
      <c r="AM29" s="1744" t="s">
        <v>2317</v>
      </c>
      <c r="AN29" s="1686" t="s">
        <v>2831</v>
      </c>
      <c r="AO29" s="1681"/>
      <c r="AP29" s="1823"/>
    </row>
    <row r="30" spans="1:42" s="1661" customFormat="1" ht="14.25" customHeight="1">
      <c r="A30" s="1983"/>
      <c r="B30" s="1980"/>
      <c r="C30" s="1980"/>
      <c r="D30" s="1699"/>
      <c r="E30" s="1681"/>
      <c r="F30" s="1681"/>
      <c r="G30" s="1681"/>
      <c r="H30" s="1681"/>
      <c r="I30" s="1700"/>
      <c r="J30" s="1831">
        <v>42720</v>
      </c>
      <c r="K30" s="1681"/>
      <c r="L30" s="1681"/>
      <c r="M30" s="1681"/>
      <c r="N30" s="1681"/>
      <c r="O30" s="1681"/>
      <c r="P30" s="1681"/>
      <c r="Q30" s="1681"/>
      <c r="R30" s="1681"/>
      <c r="S30" s="1681"/>
      <c r="T30" s="1681"/>
      <c r="U30" s="1681"/>
      <c r="V30" s="1681"/>
      <c r="W30" s="1686">
        <v>42719</v>
      </c>
      <c r="X30" s="1681"/>
      <c r="Y30" s="1681"/>
      <c r="Z30" s="1744">
        <v>42710</v>
      </c>
      <c r="AA30" s="1746">
        <v>42720</v>
      </c>
      <c r="AB30" s="1681"/>
      <c r="AC30" s="1744">
        <v>42695</v>
      </c>
      <c r="AD30" s="1681"/>
      <c r="AE30" s="1744">
        <v>42710</v>
      </c>
      <c r="AF30" s="1744">
        <v>42667</v>
      </c>
      <c r="AG30" s="1744">
        <v>42717</v>
      </c>
      <c r="AH30" s="1744">
        <v>42718</v>
      </c>
      <c r="AI30" s="1681"/>
      <c r="AJ30" s="1681"/>
      <c r="AK30" s="1744">
        <v>42683</v>
      </c>
      <c r="AL30" s="1681"/>
      <c r="AM30" s="1744">
        <v>42702</v>
      </c>
      <c r="AN30" s="1686">
        <v>42719</v>
      </c>
      <c r="AO30" s="1681"/>
      <c r="AP30" s="1823"/>
    </row>
    <row r="31" spans="1:42" s="1661" customFormat="1" ht="14.25" customHeight="1">
      <c r="A31" s="1983"/>
      <c r="B31" s="1980"/>
      <c r="C31" s="1980"/>
      <c r="D31" s="1699"/>
      <c r="E31" s="1681"/>
      <c r="F31" s="1681"/>
      <c r="G31" s="1681"/>
      <c r="H31" s="1681"/>
      <c r="I31" s="1700"/>
      <c r="J31" s="1831" t="s">
        <v>2543</v>
      </c>
      <c r="K31" s="1681"/>
      <c r="L31" s="1681"/>
      <c r="M31" s="1681"/>
      <c r="N31" s="1681"/>
      <c r="O31" s="1681"/>
      <c r="P31" s="1681"/>
      <c r="Q31" s="1681"/>
      <c r="R31" s="1681"/>
      <c r="S31" s="1681"/>
      <c r="T31" s="1681"/>
      <c r="U31" s="1681"/>
      <c r="V31" s="1681"/>
      <c r="W31" s="1686" t="s">
        <v>2590</v>
      </c>
      <c r="X31" s="1681"/>
      <c r="Y31" s="1681"/>
      <c r="Z31" s="1744" t="s">
        <v>2609</v>
      </c>
      <c r="AA31" s="1746" t="s">
        <v>2654</v>
      </c>
      <c r="AB31" s="1681"/>
      <c r="AC31" s="1744" t="s">
        <v>2637</v>
      </c>
      <c r="AD31" s="1681"/>
      <c r="AE31" s="1744" t="s">
        <v>2686</v>
      </c>
      <c r="AF31" s="1744" t="s">
        <v>2715</v>
      </c>
      <c r="AG31" s="1744" t="s">
        <v>2728</v>
      </c>
      <c r="AH31" s="1744" t="s">
        <v>2760</v>
      </c>
      <c r="AI31" s="1681"/>
      <c r="AJ31" s="1681"/>
      <c r="AK31" s="1686" t="s">
        <v>2813</v>
      </c>
      <c r="AL31" s="1681"/>
      <c r="AM31" s="1686" t="s">
        <v>2826</v>
      </c>
      <c r="AN31" s="1686" t="s">
        <v>2837</v>
      </c>
      <c r="AO31" s="1681"/>
      <c r="AP31" s="1823"/>
    </row>
    <row r="32" spans="1:42" s="1661" customFormat="1" ht="14.25" customHeight="1">
      <c r="A32" s="1983"/>
      <c r="B32" s="1980"/>
      <c r="C32" s="1980"/>
      <c r="D32" s="1699"/>
      <c r="E32" s="1681"/>
      <c r="F32" s="1681"/>
      <c r="G32" s="1681"/>
      <c r="H32" s="1681"/>
      <c r="I32" s="1700"/>
      <c r="J32" s="1831">
        <v>42720</v>
      </c>
      <c r="K32" s="1681"/>
      <c r="L32" s="1681"/>
      <c r="M32" s="1681"/>
      <c r="N32" s="1681"/>
      <c r="O32" s="1681"/>
      <c r="P32" s="1681"/>
      <c r="Q32" s="1681"/>
      <c r="R32" s="1681"/>
      <c r="S32" s="1681"/>
      <c r="T32" s="1681"/>
      <c r="U32" s="1681"/>
      <c r="V32" s="1681"/>
      <c r="W32" s="1686">
        <v>42719</v>
      </c>
      <c r="X32" s="1681"/>
      <c r="Y32" s="1681"/>
      <c r="Z32" s="1744">
        <v>42716</v>
      </c>
      <c r="AA32" s="1746">
        <v>42720</v>
      </c>
      <c r="AB32" s="1681"/>
      <c r="AC32" s="1744">
        <v>42703</v>
      </c>
      <c r="AD32" s="1681"/>
      <c r="AE32" s="1744">
        <v>42710</v>
      </c>
      <c r="AF32" s="1744">
        <v>42683</v>
      </c>
      <c r="AG32" s="1744">
        <v>42717</v>
      </c>
      <c r="AH32" s="1744">
        <v>42718</v>
      </c>
      <c r="AI32" s="1681"/>
      <c r="AJ32" s="1681"/>
      <c r="AK32" s="1686">
        <v>42720</v>
      </c>
      <c r="AL32" s="1681"/>
      <c r="AM32" s="1686">
        <v>42719</v>
      </c>
      <c r="AN32" s="1686">
        <v>42720</v>
      </c>
      <c r="AO32" s="1681"/>
      <c r="AP32" s="1823"/>
    </row>
    <row r="33" spans="1:42" s="1661" customFormat="1" ht="14.25" customHeight="1">
      <c r="A33" s="1983"/>
      <c r="B33" s="1980"/>
      <c r="C33" s="1980"/>
      <c r="D33" s="1699"/>
      <c r="E33" s="1681"/>
      <c r="F33" s="1681"/>
      <c r="G33" s="1681"/>
      <c r="H33" s="1681"/>
      <c r="I33" s="1700"/>
      <c r="J33" s="1831" t="s">
        <v>2569</v>
      </c>
      <c r="K33" s="1681"/>
      <c r="L33" s="1681"/>
      <c r="M33" s="1681"/>
      <c r="N33" s="1681"/>
      <c r="O33" s="1681"/>
      <c r="P33" s="1681"/>
      <c r="Q33" s="1681"/>
      <c r="R33" s="1681"/>
      <c r="S33" s="1681"/>
      <c r="T33" s="1681"/>
      <c r="U33" s="1681"/>
      <c r="V33" s="1681"/>
      <c r="W33" s="1686" t="s">
        <v>2594</v>
      </c>
      <c r="X33" s="1681"/>
      <c r="Y33" s="1681"/>
      <c r="Z33" s="1744" t="s">
        <v>2610</v>
      </c>
      <c r="AA33" s="1746" t="s">
        <v>2655</v>
      </c>
      <c r="AB33" s="1681"/>
      <c r="AC33" s="1744" t="s">
        <v>2641</v>
      </c>
      <c r="AD33" s="1681"/>
      <c r="AE33" s="1744" t="s">
        <v>2687</v>
      </c>
      <c r="AF33" s="1686" t="s">
        <v>2717</v>
      </c>
      <c r="AG33" s="1744" t="s">
        <v>2729</v>
      </c>
      <c r="AH33" s="1744" t="s">
        <v>2761</v>
      </c>
      <c r="AI33" s="1681"/>
      <c r="AJ33" s="1681"/>
      <c r="AK33" s="1686" t="s">
        <v>2829</v>
      </c>
      <c r="AL33" s="1681"/>
      <c r="AM33" s="1686" t="s">
        <v>2839</v>
      </c>
      <c r="AN33" s="1686" t="s">
        <v>2846</v>
      </c>
      <c r="AO33" s="1681"/>
      <c r="AP33" s="1823"/>
    </row>
    <row r="34" spans="1:42" s="1661" customFormat="1" ht="14.25" customHeight="1">
      <c r="A34" s="1983"/>
      <c r="B34" s="1980"/>
      <c r="C34" s="1980"/>
      <c r="D34" s="1699"/>
      <c r="E34" s="1681"/>
      <c r="F34" s="1681"/>
      <c r="G34" s="1681"/>
      <c r="H34" s="1681"/>
      <c r="I34" s="1700"/>
      <c r="J34" s="1831">
        <v>42722</v>
      </c>
      <c r="K34" s="1681"/>
      <c r="L34" s="1681"/>
      <c r="M34" s="1681"/>
      <c r="N34" s="1681"/>
      <c r="O34" s="1681"/>
      <c r="P34" s="1681"/>
      <c r="Q34" s="1681"/>
      <c r="R34" s="1681"/>
      <c r="S34" s="1681"/>
      <c r="T34" s="1681"/>
      <c r="U34" s="1681"/>
      <c r="V34" s="1681"/>
      <c r="W34" s="1686">
        <v>42719</v>
      </c>
      <c r="X34" s="1681"/>
      <c r="Y34" s="1681"/>
      <c r="Z34" s="1744">
        <v>42716</v>
      </c>
      <c r="AA34" s="1746">
        <v>42720</v>
      </c>
      <c r="AB34" s="1681"/>
      <c r="AC34" s="1744">
        <v>42703</v>
      </c>
      <c r="AD34" s="1681"/>
      <c r="AE34" s="1744">
        <v>42710</v>
      </c>
      <c r="AF34" s="1686">
        <v>42719</v>
      </c>
      <c r="AG34" s="1744">
        <v>42717</v>
      </c>
      <c r="AH34" s="1744">
        <v>42718</v>
      </c>
      <c r="AI34" s="1681"/>
      <c r="AJ34" s="1681"/>
      <c r="AK34" s="1686">
        <v>42722</v>
      </c>
      <c r="AL34" s="1681"/>
      <c r="AM34" s="1686">
        <v>42720</v>
      </c>
      <c r="AN34" s="1686">
        <v>42721</v>
      </c>
      <c r="AO34" s="1681"/>
      <c r="AP34" s="1823"/>
    </row>
    <row r="35" spans="1:42" s="1661" customFormat="1" ht="14.25" customHeight="1">
      <c r="A35" s="1983"/>
      <c r="B35" s="1980"/>
      <c r="C35" s="1980"/>
      <c r="D35" s="1699"/>
      <c r="E35" s="1681"/>
      <c r="F35" s="1681"/>
      <c r="G35" s="1681"/>
      <c r="H35" s="1681"/>
      <c r="I35" s="1700"/>
      <c r="J35" s="1831" t="s">
        <v>2567</v>
      </c>
      <c r="K35" s="1681"/>
      <c r="L35" s="1681"/>
      <c r="M35" s="1681"/>
      <c r="N35" s="1681"/>
      <c r="O35" s="1681"/>
      <c r="P35" s="1681"/>
      <c r="Q35" s="1681"/>
      <c r="R35" s="1681"/>
      <c r="S35" s="1681"/>
      <c r="T35" s="1681"/>
      <c r="U35" s="1681"/>
      <c r="V35" s="1681"/>
      <c r="W35" s="1686" t="s">
        <v>2596</v>
      </c>
      <c r="X35" s="1681"/>
      <c r="Y35" s="1681"/>
      <c r="Z35" s="1744" t="s">
        <v>2611</v>
      </c>
      <c r="AA35" s="1746" t="s">
        <v>2656</v>
      </c>
      <c r="AB35" s="1681"/>
      <c r="AC35" s="1744" t="s">
        <v>2642</v>
      </c>
      <c r="AD35" s="1681"/>
      <c r="AE35" s="1744" t="s">
        <v>2688</v>
      </c>
      <c r="AF35" s="1686" t="s">
        <v>2718</v>
      </c>
      <c r="AG35" s="1744" t="s">
        <v>2730</v>
      </c>
      <c r="AH35" s="1686" t="s">
        <v>2777</v>
      </c>
      <c r="AI35" s="1681"/>
      <c r="AJ35" s="1681"/>
      <c r="AK35" s="1686" t="s">
        <v>2838</v>
      </c>
      <c r="AL35" s="1681"/>
      <c r="AM35" s="1686" t="s">
        <v>2840</v>
      </c>
      <c r="AN35" s="1686" t="s">
        <v>2847</v>
      </c>
      <c r="AO35" s="1681"/>
      <c r="AP35" s="1823"/>
    </row>
    <row r="36" spans="1:42" s="1661" customFormat="1" ht="14.25" customHeight="1">
      <c r="A36" s="1983"/>
      <c r="B36" s="1980"/>
      <c r="C36" s="1980"/>
      <c r="D36" s="1699"/>
      <c r="E36" s="1681"/>
      <c r="F36" s="1681"/>
      <c r="G36" s="1681"/>
      <c r="H36" s="1681"/>
      <c r="I36" s="1700"/>
      <c r="J36" s="1831">
        <v>42722</v>
      </c>
      <c r="K36" s="1681"/>
      <c r="L36" s="1681"/>
      <c r="M36" s="1681"/>
      <c r="N36" s="1681"/>
      <c r="O36" s="1681"/>
      <c r="P36" s="1681"/>
      <c r="Q36" s="1681"/>
      <c r="R36" s="1681"/>
      <c r="S36" s="1681"/>
      <c r="T36" s="1681"/>
      <c r="U36" s="1681"/>
      <c r="V36" s="1681"/>
      <c r="W36" s="1686">
        <v>42719</v>
      </c>
      <c r="X36" s="1681"/>
      <c r="Y36" s="1681"/>
      <c r="Z36" s="1744">
        <v>42716</v>
      </c>
      <c r="AA36" s="1746">
        <v>42720</v>
      </c>
      <c r="AB36" s="1681"/>
      <c r="AC36" s="1744">
        <v>42703</v>
      </c>
      <c r="AD36" s="1681"/>
      <c r="AE36" s="1744">
        <v>42710</v>
      </c>
      <c r="AF36" s="1686">
        <v>42719</v>
      </c>
      <c r="AG36" s="1744">
        <v>42717</v>
      </c>
      <c r="AH36" s="1686">
        <v>42719</v>
      </c>
      <c r="AI36" s="1681"/>
      <c r="AJ36" s="1681"/>
      <c r="AK36" s="1686">
        <v>42722</v>
      </c>
      <c r="AL36" s="1681"/>
      <c r="AM36" s="1686">
        <v>42720</v>
      </c>
      <c r="AN36" s="1686">
        <v>42721</v>
      </c>
      <c r="AO36" s="1681"/>
      <c r="AP36" s="1823"/>
    </row>
    <row r="37" spans="1:42" s="1661" customFormat="1" ht="14.25" customHeight="1">
      <c r="A37" s="1983"/>
      <c r="B37" s="1980"/>
      <c r="C37" s="1980"/>
      <c r="D37" s="1699"/>
      <c r="E37" s="1681"/>
      <c r="F37" s="1681"/>
      <c r="G37" s="1681"/>
      <c r="H37" s="1681"/>
      <c r="I37" s="1700"/>
      <c r="J37" s="1831" t="s">
        <v>2564</v>
      </c>
      <c r="K37" s="1681"/>
      <c r="L37" s="1681"/>
      <c r="M37" s="1681"/>
      <c r="N37" s="1681"/>
      <c r="O37" s="1681"/>
      <c r="P37" s="1681"/>
      <c r="Q37" s="1681"/>
      <c r="R37" s="1681"/>
      <c r="S37" s="1681"/>
      <c r="T37" s="1681"/>
      <c r="U37" s="1681"/>
      <c r="V37" s="1681"/>
      <c r="W37" s="1686" t="s">
        <v>2592</v>
      </c>
      <c r="X37" s="1681"/>
      <c r="Y37" s="1681"/>
      <c r="Z37" s="1744" t="s">
        <v>2612</v>
      </c>
      <c r="AA37" s="1746" t="s">
        <v>2657</v>
      </c>
      <c r="AB37" s="1681"/>
      <c r="AC37" s="1744" t="s">
        <v>2643</v>
      </c>
      <c r="AD37" s="1681"/>
      <c r="AE37" s="1744" t="s">
        <v>2689</v>
      </c>
      <c r="AF37" s="1686" t="s">
        <v>2733</v>
      </c>
      <c r="AG37" s="1744" t="s">
        <v>2731</v>
      </c>
      <c r="AH37" s="1686" t="s">
        <v>2780</v>
      </c>
      <c r="AI37" s="1681"/>
      <c r="AJ37" s="1681"/>
      <c r="AK37" s="1686" t="s">
        <v>2827</v>
      </c>
      <c r="AL37" s="1681"/>
      <c r="AM37" s="1686" t="s">
        <v>2841</v>
      </c>
      <c r="AN37" s="1686" t="s">
        <v>2852</v>
      </c>
      <c r="AO37" s="1681"/>
      <c r="AP37" s="1823"/>
    </row>
    <row r="38" spans="1:42" s="1661" customFormat="1" ht="14.25" customHeight="1">
      <c r="A38" s="1983"/>
      <c r="B38" s="1980"/>
      <c r="C38" s="1980"/>
      <c r="D38" s="1699"/>
      <c r="E38" s="1681"/>
      <c r="F38" s="1681"/>
      <c r="G38" s="1681"/>
      <c r="H38" s="1681"/>
      <c r="I38" s="1700"/>
      <c r="J38" s="1831">
        <v>42722</v>
      </c>
      <c r="K38" s="1681"/>
      <c r="L38" s="1681"/>
      <c r="M38" s="1681"/>
      <c r="N38" s="1681"/>
      <c r="O38" s="1681"/>
      <c r="P38" s="1681"/>
      <c r="Q38" s="1681"/>
      <c r="R38" s="1681"/>
      <c r="S38" s="1681"/>
      <c r="T38" s="1681"/>
      <c r="U38" s="1681"/>
      <c r="V38" s="1681"/>
      <c r="W38" s="1686">
        <v>42719</v>
      </c>
      <c r="X38" s="1681"/>
      <c r="Y38" s="1681"/>
      <c r="Z38" s="1744">
        <v>42716</v>
      </c>
      <c r="AA38" s="1746">
        <v>42720</v>
      </c>
      <c r="AB38" s="1681"/>
      <c r="AC38" s="1744">
        <v>42703</v>
      </c>
      <c r="AD38" s="1681"/>
      <c r="AE38" s="1744">
        <v>42710</v>
      </c>
      <c r="AF38" s="1686">
        <v>42719</v>
      </c>
      <c r="AG38" s="1744">
        <v>42717</v>
      </c>
      <c r="AH38" s="1686">
        <v>42719</v>
      </c>
      <c r="AI38" s="1681"/>
      <c r="AJ38" s="1681"/>
      <c r="AK38" s="1686">
        <v>42722</v>
      </c>
      <c r="AL38" s="1681"/>
      <c r="AM38" s="1686">
        <v>42720</v>
      </c>
      <c r="AN38" s="1686">
        <v>42721</v>
      </c>
      <c r="AO38" s="1681"/>
      <c r="AP38" s="1823"/>
    </row>
    <row r="39" spans="1:42" s="1661" customFormat="1" ht="14.25" customHeight="1">
      <c r="A39" s="1983"/>
      <c r="B39" s="1980"/>
      <c r="C39" s="1980"/>
      <c r="D39" s="1699"/>
      <c r="E39" s="1681"/>
      <c r="F39" s="1681"/>
      <c r="G39" s="1681"/>
      <c r="H39" s="1681"/>
      <c r="I39" s="1700"/>
      <c r="J39" s="1831" t="s">
        <v>2568</v>
      </c>
      <c r="K39" s="1681"/>
      <c r="L39" s="1681"/>
      <c r="M39" s="1681"/>
      <c r="N39" s="1681"/>
      <c r="O39" s="1681"/>
      <c r="P39" s="1681"/>
      <c r="Q39" s="1681"/>
      <c r="R39" s="1681"/>
      <c r="S39" s="1681"/>
      <c r="T39" s="1681"/>
      <c r="U39" s="1681"/>
      <c r="V39" s="1681"/>
      <c r="W39" s="1681"/>
      <c r="X39" s="1681"/>
      <c r="Y39" s="1681"/>
      <c r="Z39" s="1744" t="s">
        <v>2614</v>
      </c>
      <c r="AA39" s="1746" t="s">
        <v>2658</v>
      </c>
      <c r="AB39" s="1681"/>
      <c r="AC39" s="1744" t="s">
        <v>2644</v>
      </c>
      <c r="AD39" s="1681"/>
      <c r="AE39" s="1744" t="s">
        <v>2690</v>
      </c>
      <c r="AF39" s="1686" t="s">
        <v>2741</v>
      </c>
      <c r="AG39" s="1744" t="s">
        <v>2735</v>
      </c>
      <c r="AH39" s="1686" t="s">
        <v>2772</v>
      </c>
      <c r="AI39" s="1681"/>
      <c r="AJ39" s="1681"/>
      <c r="AK39" s="1681"/>
      <c r="AL39" s="1681"/>
      <c r="AM39" s="1686" t="s">
        <v>2842</v>
      </c>
      <c r="AN39" s="1686" t="s">
        <v>2843</v>
      </c>
      <c r="AO39" s="1681"/>
      <c r="AP39" s="1823"/>
    </row>
    <row r="40" spans="1:42" s="1661" customFormat="1" ht="14.25" customHeight="1">
      <c r="A40" s="1983"/>
      <c r="B40" s="1980"/>
      <c r="C40" s="1980"/>
      <c r="D40" s="1699"/>
      <c r="E40" s="1681"/>
      <c r="F40" s="1681"/>
      <c r="G40" s="1681"/>
      <c r="H40" s="1681"/>
      <c r="I40" s="1700"/>
      <c r="J40" s="1831">
        <v>42722</v>
      </c>
      <c r="K40" s="1681"/>
      <c r="L40" s="1681"/>
      <c r="M40" s="1681"/>
      <c r="N40" s="1681"/>
      <c r="O40" s="1681"/>
      <c r="P40" s="1681"/>
      <c r="Q40" s="1681"/>
      <c r="R40" s="1681"/>
      <c r="S40" s="1681"/>
      <c r="T40" s="1681"/>
      <c r="U40" s="1681"/>
      <c r="V40" s="1681"/>
      <c r="W40" s="1681"/>
      <c r="X40" s="1681"/>
      <c r="Y40" s="1681"/>
      <c r="Z40" s="1744">
        <v>42718</v>
      </c>
      <c r="AA40" s="1746">
        <v>42720</v>
      </c>
      <c r="AB40" s="1681"/>
      <c r="AC40" s="1744">
        <v>42703</v>
      </c>
      <c r="AD40" s="1681"/>
      <c r="AE40" s="1744">
        <v>42710</v>
      </c>
      <c r="AF40" s="1686">
        <v>42719</v>
      </c>
      <c r="AG40" s="1744">
        <v>42718</v>
      </c>
      <c r="AH40" s="1686">
        <v>42719</v>
      </c>
      <c r="AI40" s="1681"/>
      <c r="AJ40" s="1681"/>
      <c r="AK40" s="1681"/>
      <c r="AL40" s="1681"/>
      <c r="AM40" s="1686">
        <v>42721</v>
      </c>
      <c r="AN40" s="1686">
        <v>42722</v>
      </c>
      <c r="AO40" s="1681"/>
      <c r="AP40" s="1823"/>
    </row>
    <row r="41" spans="1:42" s="1661" customFormat="1" ht="14.25" customHeight="1">
      <c r="A41" s="1983"/>
      <c r="B41" s="1980"/>
      <c r="C41" s="1980"/>
      <c r="D41" s="1699"/>
      <c r="E41" s="1681"/>
      <c r="F41" s="1681"/>
      <c r="G41" s="1681"/>
      <c r="H41" s="1681"/>
      <c r="I41" s="1700"/>
      <c r="J41" s="1831" t="s">
        <v>2566</v>
      </c>
      <c r="K41" s="1681"/>
      <c r="L41" s="1681"/>
      <c r="M41" s="1681"/>
      <c r="N41" s="1681"/>
      <c r="O41" s="1681"/>
      <c r="P41" s="1681"/>
      <c r="Q41" s="1681"/>
      <c r="R41" s="1681"/>
      <c r="S41" s="1681"/>
      <c r="T41" s="1681"/>
      <c r="U41" s="1681"/>
      <c r="V41" s="1681"/>
      <c r="W41" s="1681"/>
      <c r="X41" s="1681"/>
      <c r="Y41" s="1681"/>
      <c r="Z41" s="1744" t="s">
        <v>2615</v>
      </c>
      <c r="AA41" s="1746" t="s">
        <v>2659</v>
      </c>
      <c r="AB41" s="1681"/>
      <c r="AC41" s="1744" t="s">
        <v>2645</v>
      </c>
      <c r="AD41" s="1681"/>
      <c r="AE41" s="1744" t="s">
        <v>2691</v>
      </c>
      <c r="AF41" s="1686" t="s">
        <v>2745</v>
      </c>
      <c r="AG41" s="1744" t="s">
        <v>2740</v>
      </c>
      <c r="AH41" s="1686" t="s">
        <v>2773</v>
      </c>
      <c r="AI41" s="1681"/>
      <c r="AJ41" s="1681"/>
      <c r="AK41" s="1681"/>
      <c r="AL41" s="1681"/>
      <c r="AM41" s="1686" t="s">
        <v>2848</v>
      </c>
      <c r="AN41" s="1686" t="s">
        <v>2845</v>
      </c>
      <c r="AO41" s="1681"/>
      <c r="AP41" s="1823"/>
    </row>
    <row r="42" spans="1:42" s="1661" customFormat="1" ht="14.25" customHeight="1">
      <c r="A42" s="1983"/>
      <c r="B42" s="1980"/>
      <c r="C42" s="1980"/>
      <c r="D42" s="1699"/>
      <c r="E42" s="1681"/>
      <c r="F42" s="1681"/>
      <c r="G42" s="1681"/>
      <c r="H42" s="1681"/>
      <c r="I42" s="1700"/>
      <c r="J42" s="1831">
        <v>42722</v>
      </c>
      <c r="K42" s="1681"/>
      <c r="L42" s="1681"/>
      <c r="M42" s="1681"/>
      <c r="N42" s="1681"/>
      <c r="O42" s="1681"/>
      <c r="P42" s="1681"/>
      <c r="Q42" s="1681"/>
      <c r="R42" s="1681"/>
      <c r="S42" s="1681"/>
      <c r="T42" s="1681"/>
      <c r="U42" s="1681"/>
      <c r="V42" s="1681"/>
      <c r="W42" s="1681"/>
      <c r="X42" s="1681"/>
      <c r="Y42" s="1681"/>
      <c r="Z42" s="1744">
        <v>42718</v>
      </c>
      <c r="AA42" s="1746">
        <v>42720</v>
      </c>
      <c r="AB42" s="1681"/>
      <c r="AC42" s="1744">
        <v>42703</v>
      </c>
      <c r="AD42" s="1681"/>
      <c r="AE42" s="1744">
        <v>42710</v>
      </c>
      <c r="AF42" s="1686">
        <v>42719</v>
      </c>
      <c r="AG42" s="1744">
        <v>42718</v>
      </c>
      <c r="AH42" s="1686">
        <v>42719</v>
      </c>
      <c r="AI42" s="1681"/>
      <c r="AJ42" s="1681"/>
      <c r="AK42" s="1681"/>
      <c r="AL42" s="1681"/>
      <c r="AM42" s="1686">
        <v>42720</v>
      </c>
      <c r="AN42" s="1686">
        <v>42722</v>
      </c>
      <c r="AO42" s="1681"/>
      <c r="AP42" s="1823"/>
    </row>
    <row r="43" spans="1:42" s="1661" customFormat="1" ht="14.25" customHeight="1">
      <c r="A43" s="1983"/>
      <c r="B43" s="1980"/>
      <c r="C43" s="1980"/>
      <c r="D43" s="1699"/>
      <c r="E43" s="1681"/>
      <c r="F43" s="1681"/>
      <c r="G43" s="1681"/>
      <c r="H43" s="1681"/>
      <c r="I43" s="1700"/>
      <c r="J43" s="1690"/>
      <c r="K43" s="1681"/>
      <c r="L43" s="1681"/>
      <c r="M43" s="1681"/>
      <c r="N43" s="1681"/>
      <c r="O43" s="1681"/>
      <c r="P43" s="1681"/>
      <c r="Q43" s="1681"/>
      <c r="R43" s="1681"/>
      <c r="S43" s="1681"/>
      <c r="T43" s="1681"/>
      <c r="U43" s="1681"/>
      <c r="V43" s="1681"/>
      <c r="W43" s="1681"/>
      <c r="X43" s="1681"/>
      <c r="Y43" s="1681"/>
      <c r="Z43" s="1744" t="s">
        <v>2616</v>
      </c>
      <c r="AA43" s="1746" t="s">
        <v>2660</v>
      </c>
      <c r="AB43" s="1681"/>
      <c r="AC43" s="1744" t="s">
        <v>2646</v>
      </c>
      <c r="AD43" s="1681"/>
      <c r="AE43" s="1744" t="s">
        <v>2692</v>
      </c>
      <c r="AF43" s="1681"/>
      <c r="AG43" s="1744" t="s">
        <v>2742</v>
      </c>
      <c r="AH43" s="1686" t="s">
        <v>2790</v>
      </c>
      <c r="AI43" s="1681"/>
      <c r="AJ43" s="1681"/>
      <c r="AK43" s="1681"/>
      <c r="AL43" s="1681"/>
      <c r="AM43" s="1686" t="s">
        <v>2849</v>
      </c>
      <c r="AN43" s="1686" t="s">
        <v>2850</v>
      </c>
      <c r="AO43" s="1681"/>
      <c r="AP43" s="1823"/>
    </row>
    <row r="44" spans="1:42" s="1661" customFormat="1" ht="14.25" customHeight="1">
      <c r="A44" s="1983"/>
      <c r="B44" s="1980"/>
      <c r="C44" s="1980"/>
      <c r="D44" s="1699"/>
      <c r="E44" s="1681"/>
      <c r="F44" s="1681"/>
      <c r="G44" s="1681"/>
      <c r="H44" s="1681"/>
      <c r="I44" s="1700"/>
      <c r="J44" s="1690"/>
      <c r="K44" s="1681"/>
      <c r="L44" s="1681"/>
      <c r="M44" s="1681"/>
      <c r="N44" s="1681"/>
      <c r="O44" s="1681"/>
      <c r="P44" s="1681"/>
      <c r="Q44" s="1681"/>
      <c r="R44" s="1681"/>
      <c r="S44" s="1681"/>
      <c r="T44" s="1681"/>
      <c r="U44" s="1681"/>
      <c r="V44" s="1681"/>
      <c r="W44" s="1681"/>
      <c r="X44" s="1681"/>
      <c r="Y44" s="1681"/>
      <c r="Z44" s="1744">
        <v>42718</v>
      </c>
      <c r="AA44" s="1746">
        <v>42720</v>
      </c>
      <c r="AB44" s="1681"/>
      <c r="AC44" s="1744">
        <v>42703</v>
      </c>
      <c r="AD44" s="1681"/>
      <c r="AE44" s="1744">
        <v>42710</v>
      </c>
      <c r="AF44" s="1681"/>
      <c r="AG44" s="1744">
        <v>42718</v>
      </c>
      <c r="AH44" s="1686">
        <v>42720</v>
      </c>
      <c r="AI44" s="1681"/>
      <c r="AJ44" s="1681"/>
      <c r="AK44" s="1681"/>
      <c r="AL44" s="1681"/>
      <c r="AM44" s="1686">
        <v>42720</v>
      </c>
      <c r="AN44" s="1686">
        <v>42722</v>
      </c>
      <c r="AO44" s="1681"/>
      <c r="AP44" s="1823"/>
    </row>
    <row r="45" spans="1:42" s="1661" customFormat="1" ht="14.25" customHeight="1">
      <c r="A45" s="1983"/>
      <c r="B45" s="1980"/>
      <c r="C45" s="1980"/>
      <c r="D45" s="1699"/>
      <c r="E45" s="1681"/>
      <c r="F45" s="1681"/>
      <c r="G45" s="1681"/>
      <c r="H45" s="1681"/>
      <c r="I45" s="1700"/>
      <c r="J45" s="1690"/>
      <c r="K45" s="1681"/>
      <c r="L45" s="1681"/>
      <c r="M45" s="1681"/>
      <c r="N45" s="1681"/>
      <c r="O45" s="1681"/>
      <c r="P45" s="1681"/>
      <c r="Q45" s="1681"/>
      <c r="R45" s="1681"/>
      <c r="S45" s="1681"/>
      <c r="T45" s="1681"/>
      <c r="U45" s="1681"/>
      <c r="V45" s="1681"/>
      <c r="W45" s="1681"/>
      <c r="X45" s="1681"/>
      <c r="Y45" s="1681"/>
      <c r="Z45" s="1744" t="s">
        <v>2617</v>
      </c>
      <c r="AA45" s="1746" t="s">
        <v>2661</v>
      </c>
      <c r="AB45" s="1681"/>
      <c r="AC45" s="1744" t="s">
        <v>2647</v>
      </c>
      <c r="AD45" s="1681"/>
      <c r="AE45" s="1744" t="s">
        <v>2693</v>
      </c>
      <c r="AF45" s="1681"/>
      <c r="AG45" s="1744" t="s">
        <v>2744</v>
      </c>
      <c r="AH45" s="1686" t="s">
        <v>2791</v>
      </c>
      <c r="AI45" s="1681"/>
      <c r="AJ45" s="1681"/>
      <c r="AK45" s="1681"/>
      <c r="AL45" s="1681"/>
      <c r="AM45" s="1686" t="s">
        <v>2835</v>
      </c>
      <c r="AN45" s="1686" t="s">
        <v>2853</v>
      </c>
      <c r="AO45" s="1681"/>
      <c r="AP45" s="1823"/>
    </row>
    <row r="46" spans="1:42" s="1661" customFormat="1" ht="14.25" customHeight="1">
      <c r="A46" s="1983"/>
      <c r="B46" s="1980"/>
      <c r="C46" s="1980"/>
      <c r="D46" s="1699"/>
      <c r="E46" s="1681"/>
      <c r="F46" s="1681"/>
      <c r="G46" s="1681"/>
      <c r="H46" s="1681"/>
      <c r="I46" s="1700"/>
      <c r="J46" s="1690"/>
      <c r="K46" s="1681"/>
      <c r="L46" s="1681"/>
      <c r="M46" s="1681"/>
      <c r="N46" s="1681"/>
      <c r="O46" s="1681"/>
      <c r="P46" s="1681"/>
      <c r="Q46" s="1681"/>
      <c r="R46" s="1681"/>
      <c r="S46" s="1681"/>
      <c r="T46" s="1681"/>
      <c r="U46" s="1681"/>
      <c r="V46" s="1681"/>
      <c r="W46" s="1681"/>
      <c r="X46" s="1681"/>
      <c r="Y46" s="1681"/>
      <c r="Z46" s="1744">
        <v>42718</v>
      </c>
      <c r="AA46" s="1746">
        <v>42720</v>
      </c>
      <c r="AB46" s="1681"/>
      <c r="AC46" s="1744">
        <v>42703</v>
      </c>
      <c r="AD46" s="1681"/>
      <c r="AE46" s="1744">
        <v>42710</v>
      </c>
      <c r="AF46" s="1681"/>
      <c r="AG46" s="1744">
        <v>42718</v>
      </c>
      <c r="AH46" s="1686">
        <v>42719</v>
      </c>
      <c r="AI46" s="1681"/>
      <c r="AJ46" s="1681"/>
      <c r="AK46" s="1681"/>
      <c r="AL46" s="1681"/>
      <c r="AM46" s="1686">
        <v>42719</v>
      </c>
      <c r="AN46" s="1686">
        <v>42722</v>
      </c>
      <c r="AO46" s="1681"/>
      <c r="AP46" s="1823"/>
    </row>
    <row r="47" spans="1:42" s="1661" customFormat="1" ht="14.25" customHeight="1">
      <c r="A47" s="1983"/>
      <c r="B47" s="1980"/>
      <c r="C47" s="1980"/>
      <c r="D47" s="1699"/>
      <c r="E47" s="1681"/>
      <c r="F47" s="1681"/>
      <c r="G47" s="1681"/>
      <c r="H47" s="1681"/>
      <c r="I47" s="1700"/>
      <c r="J47" s="1690"/>
      <c r="K47" s="1681"/>
      <c r="L47" s="1681"/>
      <c r="M47" s="1681"/>
      <c r="N47" s="1681"/>
      <c r="O47" s="1681"/>
      <c r="P47" s="1681"/>
      <c r="Q47" s="1681"/>
      <c r="R47" s="1681"/>
      <c r="S47" s="1681"/>
      <c r="T47" s="1681"/>
      <c r="U47" s="1681"/>
      <c r="V47" s="1681"/>
      <c r="W47" s="1681"/>
      <c r="X47" s="1681"/>
      <c r="Y47" s="1681"/>
      <c r="Z47" s="1744" t="s">
        <v>2618</v>
      </c>
      <c r="AA47" s="1746" t="s">
        <v>2635</v>
      </c>
      <c r="AB47" s="1681"/>
      <c r="AC47" s="1744" t="s">
        <v>2648</v>
      </c>
      <c r="AD47" s="1681"/>
      <c r="AE47" s="1744" t="s">
        <v>2695</v>
      </c>
      <c r="AF47" s="1681"/>
      <c r="AG47" s="1744" t="s">
        <v>2748</v>
      </c>
      <c r="AH47" s="1686" t="s">
        <v>2833</v>
      </c>
      <c r="AI47" s="1681"/>
      <c r="AJ47" s="1681"/>
      <c r="AK47" s="1681"/>
      <c r="AL47" s="1681"/>
      <c r="AM47" s="1686" t="s">
        <v>2836</v>
      </c>
      <c r="AN47" s="1686" t="s">
        <v>2854</v>
      </c>
      <c r="AO47" s="1681"/>
      <c r="AP47" s="1823"/>
    </row>
    <row r="48" spans="1:42" s="1661" customFormat="1" ht="14.25" customHeight="1">
      <c r="A48" s="1983"/>
      <c r="B48" s="1980"/>
      <c r="C48" s="1980"/>
      <c r="D48" s="1699"/>
      <c r="E48" s="1681"/>
      <c r="F48" s="1681"/>
      <c r="G48" s="1681"/>
      <c r="H48" s="1681"/>
      <c r="I48" s="1700"/>
      <c r="J48" s="1690"/>
      <c r="K48" s="1681"/>
      <c r="L48" s="1681"/>
      <c r="M48" s="1681"/>
      <c r="N48" s="1681"/>
      <c r="O48" s="1681"/>
      <c r="P48" s="1681"/>
      <c r="Q48" s="1681"/>
      <c r="R48" s="1681"/>
      <c r="S48" s="1681"/>
      <c r="T48" s="1681"/>
      <c r="U48" s="1681"/>
      <c r="V48" s="1681"/>
      <c r="W48" s="1681"/>
      <c r="X48" s="1681"/>
      <c r="Y48" s="1681"/>
      <c r="Z48" s="1744">
        <v>42718</v>
      </c>
      <c r="AA48" s="1746">
        <v>42720</v>
      </c>
      <c r="AB48" s="1681"/>
      <c r="AC48" s="1744">
        <v>42703</v>
      </c>
      <c r="AD48" s="1681"/>
      <c r="AE48" s="1744">
        <v>42710</v>
      </c>
      <c r="AF48" s="1681"/>
      <c r="AG48" s="1744">
        <v>42718</v>
      </c>
      <c r="AH48" s="1686">
        <v>42721</v>
      </c>
      <c r="AI48" s="1681"/>
      <c r="AJ48" s="1681"/>
      <c r="AK48" s="1681"/>
      <c r="AL48" s="1681"/>
      <c r="AM48" s="1686">
        <v>42719</v>
      </c>
      <c r="AN48" s="1686">
        <v>42721</v>
      </c>
      <c r="AO48" s="1681"/>
      <c r="AP48" s="1823"/>
    </row>
    <row r="49" spans="1:42" s="1661" customFormat="1" ht="14.25" customHeight="1">
      <c r="A49" s="1983"/>
      <c r="B49" s="1980"/>
      <c r="C49" s="1980"/>
      <c r="D49" s="1699"/>
      <c r="E49" s="1681"/>
      <c r="F49" s="1681"/>
      <c r="G49" s="1681"/>
      <c r="H49" s="1681"/>
      <c r="I49" s="1700"/>
      <c r="J49" s="1690"/>
      <c r="K49" s="1681"/>
      <c r="L49" s="1681"/>
      <c r="M49" s="1681"/>
      <c r="N49" s="1681"/>
      <c r="O49" s="1681"/>
      <c r="P49" s="1681"/>
      <c r="Q49" s="1681"/>
      <c r="R49" s="1681"/>
      <c r="S49" s="1681"/>
      <c r="T49" s="1681"/>
      <c r="U49" s="1681"/>
      <c r="V49" s="1681"/>
      <c r="W49" s="1681"/>
      <c r="X49" s="1681"/>
      <c r="Y49" s="1681"/>
      <c r="Z49" s="1744" t="s">
        <v>2629</v>
      </c>
      <c r="AA49" s="1746" t="s">
        <v>2636</v>
      </c>
      <c r="AB49" s="1681"/>
      <c r="AC49" s="1744" t="s">
        <v>2649</v>
      </c>
      <c r="AD49" s="1681"/>
      <c r="AE49" s="1744" t="s">
        <v>2696</v>
      </c>
      <c r="AF49" s="1681"/>
      <c r="AG49" s="1686" t="s">
        <v>2739</v>
      </c>
      <c r="AH49" s="1686" t="s">
        <v>2792</v>
      </c>
      <c r="AI49" s="1681"/>
      <c r="AJ49" s="1681"/>
      <c r="AK49" s="1681"/>
      <c r="AL49" s="1681"/>
      <c r="AM49" s="1686" t="s">
        <v>2844</v>
      </c>
      <c r="AN49" s="1681"/>
      <c r="AO49" s="1681"/>
      <c r="AP49" s="1823"/>
    </row>
    <row r="50" spans="1:42" s="1661" customFormat="1" ht="14.25" customHeight="1">
      <c r="A50" s="1983"/>
      <c r="B50" s="1980"/>
      <c r="C50" s="1980"/>
      <c r="D50" s="1699"/>
      <c r="E50" s="1681"/>
      <c r="F50" s="1681"/>
      <c r="G50" s="1681"/>
      <c r="H50" s="1681"/>
      <c r="I50" s="1700"/>
      <c r="J50" s="1690"/>
      <c r="K50" s="1681"/>
      <c r="L50" s="1681"/>
      <c r="M50" s="1681"/>
      <c r="N50" s="1681"/>
      <c r="O50" s="1681"/>
      <c r="P50" s="1681"/>
      <c r="Q50" s="1681"/>
      <c r="R50" s="1681"/>
      <c r="S50" s="1681"/>
      <c r="T50" s="1681"/>
      <c r="U50" s="1681"/>
      <c r="V50" s="1681"/>
      <c r="W50" s="1681"/>
      <c r="X50" s="1681"/>
      <c r="Y50" s="1681"/>
      <c r="Z50" s="1744">
        <v>42718</v>
      </c>
      <c r="AA50" s="1746">
        <v>42720</v>
      </c>
      <c r="AB50" s="1681"/>
      <c r="AC50" s="1744">
        <v>42703</v>
      </c>
      <c r="AD50" s="1681"/>
      <c r="AE50" s="1744">
        <v>42710</v>
      </c>
      <c r="AF50" s="1681"/>
      <c r="AG50" s="1686">
        <v>42720</v>
      </c>
      <c r="AH50" s="1686">
        <v>42719</v>
      </c>
      <c r="AI50" s="1681"/>
      <c r="AJ50" s="1681"/>
      <c r="AK50" s="1681"/>
      <c r="AL50" s="1681"/>
      <c r="AM50" s="1686">
        <v>42721</v>
      </c>
      <c r="AN50" s="1681"/>
      <c r="AO50" s="1681"/>
      <c r="AP50" s="1823"/>
    </row>
    <row r="51" spans="1:42" s="1661" customFormat="1" ht="14.25" customHeight="1">
      <c r="A51" s="1983"/>
      <c r="B51" s="1980"/>
      <c r="C51" s="1980"/>
      <c r="D51" s="1699"/>
      <c r="E51" s="1681"/>
      <c r="F51" s="1681"/>
      <c r="G51" s="1681"/>
      <c r="H51" s="1681"/>
      <c r="I51" s="1700"/>
      <c r="J51" s="1690"/>
      <c r="K51" s="1681"/>
      <c r="L51" s="1681"/>
      <c r="M51" s="1681"/>
      <c r="N51" s="1681"/>
      <c r="O51" s="1681"/>
      <c r="P51" s="1681"/>
      <c r="Q51" s="1681"/>
      <c r="R51" s="1681"/>
      <c r="S51" s="1681"/>
      <c r="T51" s="1681"/>
      <c r="U51" s="1681"/>
      <c r="V51" s="1681"/>
      <c r="W51" s="1681"/>
      <c r="X51" s="1681"/>
      <c r="Y51" s="1681"/>
      <c r="Z51" s="1744" t="s">
        <v>2630</v>
      </c>
      <c r="AA51" s="1746" t="s">
        <v>2638</v>
      </c>
      <c r="AB51" s="1681"/>
      <c r="AC51" s="1744" t="s">
        <v>2662</v>
      </c>
      <c r="AD51" s="1681"/>
      <c r="AE51" s="1744" t="s">
        <v>2697</v>
      </c>
      <c r="AF51" s="1681"/>
      <c r="AG51" s="1686" t="s">
        <v>2750</v>
      </c>
      <c r="AH51" s="1686" t="s">
        <v>2778</v>
      </c>
      <c r="AI51" s="1681"/>
      <c r="AJ51" s="1681"/>
      <c r="AK51" s="1681"/>
      <c r="AL51" s="1681"/>
      <c r="AM51" s="1686" t="s">
        <v>2851</v>
      </c>
      <c r="AN51" s="1681"/>
      <c r="AO51" s="1681"/>
      <c r="AP51" s="1823"/>
    </row>
    <row r="52" spans="1:42" s="1661" customFormat="1" ht="14.25" customHeight="1">
      <c r="A52" s="1983"/>
      <c r="B52" s="1980"/>
      <c r="C52" s="1980"/>
      <c r="D52" s="1699"/>
      <c r="E52" s="1681"/>
      <c r="F52" s="1681"/>
      <c r="G52" s="1681"/>
      <c r="H52" s="1681"/>
      <c r="I52" s="1700"/>
      <c r="J52" s="1690"/>
      <c r="K52" s="1681"/>
      <c r="L52" s="1681"/>
      <c r="M52" s="1681"/>
      <c r="N52" s="1681"/>
      <c r="O52" s="1681"/>
      <c r="P52" s="1681"/>
      <c r="Q52" s="1681"/>
      <c r="R52" s="1681"/>
      <c r="S52" s="1681"/>
      <c r="T52" s="1681"/>
      <c r="U52" s="1681"/>
      <c r="V52" s="1681"/>
      <c r="W52" s="1681"/>
      <c r="X52" s="1681"/>
      <c r="Y52" s="1681"/>
      <c r="Z52" s="1744">
        <v>42718</v>
      </c>
      <c r="AA52" s="1746">
        <v>42720</v>
      </c>
      <c r="AB52" s="1681"/>
      <c r="AC52" s="1744">
        <v>42704</v>
      </c>
      <c r="AD52" s="1681"/>
      <c r="AE52" s="1744">
        <v>42710</v>
      </c>
      <c r="AF52" s="1681"/>
      <c r="AG52" s="1686">
        <v>42720</v>
      </c>
      <c r="AH52" s="1686">
        <v>42719</v>
      </c>
      <c r="AI52" s="1681"/>
      <c r="AJ52" s="1681"/>
      <c r="AK52" s="1681"/>
      <c r="AL52" s="1681"/>
      <c r="AM52" s="1686">
        <v>42720</v>
      </c>
      <c r="AN52" s="1681"/>
      <c r="AO52" s="1681"/>
      <c r="AP52" s="1823"/>
    </row>
    <row r="53" spans="1:42" s="1661" customFormat="1" ht="14.25" customHeight="1">
      <c r="A53" s="1983"/>
      <c r="B53" s="1980"/>
      <c r="C53" s="1980"/>
      <c r="D53" s="1699"/>
      <c r="E53" s="1681"/>
      <c r="F53" s="1681"/>
      <c r="G53" s="1681"/>
      <c r="H53" s="1681"/>
      <c r="I53" s="1700"/>
      <c r="J53" s="1690"/>
      <c r="K53" s="1681"/>
      <c r="L53" s="1681"/>
      <c r="M53" s="1681"/>
      <c r="N53" s="1681"/>
      <c r="O53" s="1681"/>
      <c r="P53" s="1681"/>
      <c r="Q53" s="1681"/>
      <c r="R53" s="1681"/>
      <c r="S53" s="1681"/>
      <c r="T53" s="1681"/>
      <c r="U53" s="1681"/>
      <c r="V53" s="1681"/>
      <c r="W53" s="1681"/>
      <c r="X53" s="1681"/>
      <c r="Y53" s="1681"/>
      <c r="Z53" s="1744" t="s">
        <v>2631</v>
      </c>
      <c r="AA53" s="1746" t="s">
        <v>2639</v>
      </c>
      <c r="AB53" s="1681"/>
      <c r="AC53" s="1744" t="s">
        <v>2663</v>
      </c>
      <c r="AD53" s="1681"/>
      <c r="AE53" s="1744" t="s">
        <v>2670</v>
      </c>
      <c r="AF53" s="1681"/>
      <c r="AG53" s="1686" t="s">
        <v>2751</v>
      </c>
      <c r="AH53" s="1686" t="s">
        <v>2800</v>
      </c>
      <c r="AI53" s="1681"/>
      <c r="AJ53" s="1681"/>
      <c r="AK53" s="1681"/>
      <c r="AL53" s="1681"/>
      <c r="AM53" s="1681"/>
      <c r="AN53" s="1681"/>
      <c r="AO53" s="1681"/>
      <c r="AP53" s="1823"/>
    </row>
    <row r="54" spans="1:42" s="1661" customFormat="1" ht="14.25" customHeight="1">
      <c r="A54" s="1983"/>
      <c r="B54" s="1980"/>
      <c r="C54" s="1980"/>
      <c r="D54" s="1699"/>
      <c r="E54" s="1681"/>
      <c r="F54" s="1681"/>
      <c r="G54" s="1681"/>
      <c r="H54" s="1681"/>
      <c r="I54" s="1700"/>
      <c r="J54" s="1690"/>
      <c r="K54" s="1681"/>
      <c r="L54" s="1681"/>
      <c r="M54" s="1681"/>
      <c r="N54" s="1681"/>
      <c r="O54" s="1681"/>
      <c r="P54" s="1681"/>
      <c r="Q54" s="1681"/>
      <c r="R54" s="1681"/>
      <c r="S54" s="1681"/>
      <c r="T54" s="1681"/>
      <c r="U54" s="1681"/>
      <c r="V54" s="1681"/>
      <c r="W54" s="1681"/>
      <c r="X54" s="1681"/>
      <c r="Y54" s="1681"/>
      <c r="Z54" s="1744">
        <v>42718</v>
      </c>
      <c r="AA54" s="1746">
        <v>42720</v>
      </c>
      <c r="AB54" s="1681"/>
      <c r="AC54" s="1744">
        <v>42704</v>
      </c>
      <c r="AD54" s="1681"/>
      <c r="AE54" s="1744">
        <v>42688</v>
      </c>
      <c r="AF54" s="1681"/>
      <c r="AG54" s="1686">
        <v>42721</v>
      </c>
      <c r="AH54" s="1686">
        <v>42719</v>
      </c>
      <c r="AI54" s="1681"/>
      <c r="AJ54" s="1681"/>
      <c r="AK54" s="1681"/>
      <c r="AL54" s="1681"/>
      <c r="AM54" s="1681"/>
      <c r="AN54" s="1681"/>
      <c r="AO54" s="1681"/>
      <c r="AP54" s="1823"/>
    </row>
    <row r="55" spans="1:42" s="1661" customFormat="1" ht="14.25" customHeight="1">
      <c r="A55" s="1983"/>
      <c r="B55" s="1980"/>
      <c r="C55" s="1980"/>
      <c r="D55" s="1699"/>
      <c r="E55" s="1681"/>
      <c r="F55" s="1681"/>
      <c r="G55" s="1681"/>
      <c r="H55" s="1681"/>
      <c r="I55" s="1700"/>
      <c r="J55" s="1690"/>
      <c r="K55" s="1681"/>
      <c r="L55" s="1681"/>
      <c r="M55" s="1681"/>
      <c r="N55" s="1681"/>
      <c r="O55" s="1681"/>
      <c r="P55" s="1681"/>
      <c r="Q55" s="1681"/>
      <c r="R55" s="1681"/>
      <c r="S55" s="1681"/>
      <c r="T55" s="1681"/>
      <c r="U55" s="1681"/>
      <c r="V55" s="1681"/>
      <c r="W55" s="1681"/>
      <c r="X55" s="1681"/>
      <c r="Y55" s="1681"/>
      <c r="Z55" s="1744" t="s">
        <v>2632</v>
      </c>
      <c r="AA55" s="1746" t="s">
        <v>2640</v>
      </c>
      <c r="AB55" s="1681"/>
      <c r="AC55" s="1744" t="s">
        <v>2664</v>
      </c>
      <c r="AD55" s="1681"/>
      <c r="AE55" s="1744" t="s">
        <v>2673</v>
      </c>
      <c r="AF55" s="1681"/>
      <c r="AG55" s="1686" t="s">
        <v>2754</v>
      </c>
      <c r="AH55" s="1686" t="s">
        <v>2819</v>
      </c>
      <c r="AI55" s="1681"/>
      <c r="AJ55" s="1681"/>
      <c r="AK55" s="1681"/>
      <c r="AL55" s="1681"/>
      <c r="AM55" s="1681"/>
      <c r="AN55" s="1681"/>
      <c r="AO55" s="1681"/>
      <c r="AP55" s="1823"/>
    </row>
    <row r="56" spans="1:42" s="1661" customFormat="1" ht="14.25" customHeight="1">
      <c r="A56" s="1983"/>
      <c r="B56" s="1980"/>
      <c r="C56" s="1980"/>
      <c r="D56" s="1699"/>
      <c r="E56" s="1681"/>
      <c r="F56" s="1681"/>
      <c r="G56" s="1681"/>
      <c r="H56" s="1681"/>
      <c r="I56" s="1700"/>
      <c r="J56" s="1690"/>
      <c r="K56" s="1681"/>
      <c r="L56" s="1681"/>
      <c r="M56" s="1681"/>
      <c r="N56" s="1681"/>
      <c r="O56" s="1681"/>
      <c r="P56" s="1681"/>
      <c r="Q56" s="1681"/>
      <c r="R56" s="1681"/>
      <c r="S56" s="1681"/>
      <c r="T56" s="1681"/>
      <c r="U56" s="1681"/>
      <c r="V56" s="1681"/>
      <c r="W56" s="1681"/>
      <c r="X56" s="1681"/>
      <c r="Y56" s="1681"/>
      <c r="Z56" s="1744">
        <v>42718</v>
      </c>
      <c r="AA56" s="1746">
        <v>42720</v>
      </c>
      <c r="AB56" s="1681"/>
      <c r="AC56" s="1744">
        <v>42704</v>
      </c>
      <c r="AD56" s="1681"/>
      <c r="AE56" s="1744">
        <v>42705</v>
      </c>
      <c r="AF56" s="1681"/>
      <c r="AG56" s="1686">
        <v>42721</v>
      </c>
      <c r="AH56" s="1686">
        <v>42719</v>
      </c>
      <c r="AI56" s="1681"/>
      <c r="AJ56" s="1681"/>
      <c r="AK56" s="1681"/>
      <c r="AL56" s="1681"/>
      <c r="AM56" s="1681"/>
      <c r="AN56" s="1681"/>
      <c r="AO56" s="1681"/>
      <c r="AP56" s="1823"/>
    </row>
    <row r="57" spans="1:42" s="1661" customFormat="1" ht="14.25" customHeight="1">
      <c r="A57" s="1983"/>
      <c r="B57" s="1980"/>
      <c r="C57" s="1980"/>
      <c r="D57" s="1699"/>
      <c r="E57" s="1681"/>
      <c r="F57" s="1681"/>
      <c r="G57" s="1681"/>
      <c r="H57" s="1681"/>
      <c r="I57" s="1700"/>
      <c r="J57" s="1690"/>
      <c r="K57" s="1681"/>
      <c r="L57" s="1681"/>
      <c r="M57" s="1681"/>
      <c r="N57" s="1681"/>
      <c r="O57" s="1681"/>
      <c r="P57" s="1681"/>
      <c r="Q57" s="1681"/>
      <c r="R57" s="1681"/>
      <c r="S57" s="1681"/>
      <c r="T57" s="1681"/>
      <c r="U57" s="1681"/>
      <c r="V57" s="1681"/>
      <c r="W57" s="1681"/>
      <c r="X57" s="1681"/>
      <c r="Y57" s="1681"/>
      <c r="Z57" s="1744" t="s">
        <v>2633</v>
      </c>
      <c r="AA57" s="1746" t="s">
        <v>2650</v>
      </c>
      <c r="AB57" s="1681"/>
      <c r="AC57" s="1744" t="s">
        <v>2665</v>
      </c>
      <c r="AD57" s="1681"/>
      <c r="AE57" s="1681"/>
      <c r="AF57" s="1681"/>
      <c r="AG57" s="1686" t="s">
        <v>2759</v>
      </c>
      <c r="AH57" s="1686" t="s">
        <v>2822</v>
      </c>
      <c r="AI57" s="1681"/>
      <c r="AJ57" s="1681"/>
      <c r="AK57" s="1681"/>
      <c r="AL57" s="1681"/>
      <c r="AM57" s="1681"/>
      <c r="AN57" s="1681"/>
      <c r="AO57" s="1681"/>
      <c r="AP57" s="1823"/>
    </row>
    <row r="58" spans="1:42" s="1661" customFormat="1" ht="14.25" customHeight="1">
      <c r="A58" s="1983"/>
      <c r="B58" s="1980"/>
      <c r="C58" s="1980"/>
      <c r="D58" s="1699"/>
      <c r="E58" s="1681"/>
      <c r="F58" s="1681"/>
      <c r="G58" s="1681"/>
      <c r="H58" s="1681"/>
      <c r="I58" s="1700"/>
      <c r="J58" s="1690"/>
      <c r="K58" s="1681"/>
      <c r="L58" s="1681"/>
      <c r="M58" s="1681"/>
      <c r="N58" s="1681"/>
      <c r="O58" s="1681"/>
      <c r="P58" s="1681"/>
      <c r="Q58" s="1681"/>
      <c r="R58" s="1681"/>
      <c r="S58" s="1681"/>
      <c r="T58" s="1681"/>
      <c r="U58" s="1681"/>
      <c r="V58" s="1681"/>
      <c r="W58" s="1681"/>
      <c r="X58" s="1681"/>
      <c r="Y58" s="1681"/>
      <c r="Z58" s="1744">
        <v>42718</v>
      </c>
      <c r="AA58" s="1746">
        <v>42720</v>
      </c>
      <c r="AB58" s="1681"/>
      <c r="AC58" s="1744">
        <v>42705</v>
      </c>
      <c r="AD58" s="1681"/>
      <c r="AE58" s="1681"/>
      <c r="AF58" s="1681"/>
      <c r="AG58" s="1686">
        <v>42720</v>
      </c>
      <c r="AH58" s="1686">
        <v>42720</v>
      </c>
      <c r="AI58" s="1681"/>
      <c r="AJ58" s="1681"/>
      <c r="AK58" s="1681"/>
      <c r="AL58" s="1681"/>
      <c r="AM58" s="1681"/>
      <c r="AN58" s="1681"/>
      <c r="AO58" s="1681"/>
      <c r="AP58" s="1823"/>
    </row>
    <row r="59" spans="1:42" s="1661" customFormat="1" ht="14.25" customHeight="1">
      <c r="A59" s="1983"/>
      <c r="B59" s="1980"/>
      <c r="C59" s="1980"/>
      <c r="D59" s="1699"/>
      <c r="E59" s="1681"/>
      <c r="F59" s="1681"/>
      <c r="G59" s="1681"/>
      <c r="H59" s="1681"/>
      <c r="I59" s="1700"/>
      <c r="J59" s="1690"/>
      <c r="K59" s="1681"/>
      <c r="L59" s="1681"/>
      <c r="M59" s="1681"/>
      <c r="N59" s="1681"/>
      <c r="O59" s="1681"/>
      <c r="P59" s="1681"/>
      <c r="Q59" s="1681"/>
      <c r="R59" s="1681"/>
      <c r="S59" s="1681"/>
      <c r="T59" s="1681"/>
      <c r="U59" s="1681"/>
      <c r="V59" s="1681"/>
      <c r="W59" s="1681"/>
      <c r="X59" s="1681"/>
      <c r="Y59" s="1681"/>
      <c r="Z59" s="1744" t="s">
        <v>2634</v>
      </c>
      <c r="AA59" s="1746" t="s">
        <v>2651</v>
      </c>
      <c r="AB59" s="1681"/>
      <c r="AC59" s="1744" t="s">
        <v>2666</v>
      </c>
      <c r="AD59" s="1681"/>
      <c r="AE59" s="1681"/>
      <c r="AF59" s="1681"/>
      <c r="AG59" s="1686" t="s">
        <v>2771</v>
      </c>
      <c r="AH59" s="1686" t="s">
        <v>2795</v>
      </c>
      <c r="AI59" s="1681"/>
      <c r="AJ59" s="1681"/>
      <c r="AK59" s="1681"/>
      <c r="AL59" s="1681"/>
      <c r="AM59" s="1681"/>
      <c r="AN59" s="1681"/>
      <c r="AO59" s="1681"/>
      <c r="AP59" s="1823"/>
    </row>
    <row r="60" spans="1:42" s="1661" customFormat="1" ht="14.25" customHeight="1">
      <c r="A60" s="1983"/>
      <c r="B60" s="1980"/>
      <c r="C60" s="1980"/>
      <c r="D60" s="1699"/>
      <c r="E60" s="1681"/>
      <c r="F60" s="1681"/>
      <c r="G60" s="1681"/>
      <c r="H60" s="1681"/>
      <c r="I60" s="1700"/>
      <c r="J60" s="1690"/>
      <c r="K60" s="1681"/>
      <c r="L60" s="1681"/>
      <c r="M60" s="1681"/>
      <c r="N60" s="1681"/>
      <c r="O60" s="1681"/>
      <c r="P60" s="1681"/>
      <c r="Q60" s="1681"/>
      <c r="R60" s="1681"/>
      <c r="S60" s="1681"/>
      <c r="T60" s="1681"/>
      <c r="U60" s="1681"/>
      <c r="V60" s="1681"/>
      <c r="W60" s="1681"/>
      <c r="X60" s="1681"/>
      <c r="Y60" s="1681"/>
      <c r="Z60" s="1744">
        <v>42718</v>
      </c>
      <c r="AA60" s="1746">
        <v>42720</v>
      </c>
      <c r="AB60" s="1681"/>
      <c r="AC60" s="1744">
        <v>42708</v>
      </c>
      <c r="AD60" s="1681"/>
      <c r="AE60" s="1681"/>
      <c r="AF60" s="1681"/>
      <c r="AG60" s="1686">
        <v>42720</v>
      </c>
      <c r="AH60" s="1686">
        <v>42720</v>
      </c>
      <c r="AI60" s="1681"/>
      <c r="AJ60" s="1681"/>
      <c r="AK60" s="1681"/>
      <c r="AL60" s="1681"/>
      <c r="AM60" s="1681"/>
      <c r="AN60" s="1681"/>
      <c r="AO60" s="1681"/>
      <c r="AP60" s="1823"/>
    </row>
    <row r="61" spans="1:42" s="1661" customFormat="1" ht="14.25" customHeight="1">
      <c r="A61" s="1983"/>
      <c r="B61" s="1980"/>
      <c r="C61" s="1980"/>
      <c r="D61" s="1699"/>
      <c r="E61" s="1681"/>
      <c r="F61" s="1681"/>
      <c r="G61" s="1681"/>
      <c r="H61" s="1681"/>
      <c r="I61" s="1700"/>
      <c r="J61" s="1690"/>
      <c r="K61" s="1681"/>
      <c r="L61" s="1681"/>
      <c r="M61" s="1681"/>
      <c r="N61" s="1681"/>
      <c r="O61" s="1681"/>
      <c r="P61" s="1681"/>
      <c r="Q61" s="1681"/>
      <c r="R61" s="1681"/>
      <c r="S61" s="1681"/>
      <c r="T61" s="1681"/>
      <c r="U61" s="1681"/>
      <c r="V61" s="1681"/>
      <c r="W61" s="1681"/>
      <c r="X61" s="1681"/>
      <c r="Y61" s="1681"/>
      <c r="Z61" s="1686" t="s">
        <v>2606</v>
      </c>
      <c r="AA61" s="1746" t="s">
        <v>2652</v>
      </c>
      <c r="AB61" s="1681"/>
      <c r="AC61" s="1744" t="s">
        <v>2667</v>
      </c>
      <c r="AD61" s="1681"/>
      <c r="AE61" s="1681"/>
      <c r="AF61" s="1681"/>
      <c r="AG61" s="1686" t="s">
        <v>2757</v>
      </c>
      <c r="AH61" s="1686" t="s">
        <v>2810</v>
      </c>
      <c r="AI61" s="1681"/>
      <c r="AJ61" s="1681"/>
      <c r="AK61" s="1681"/>
      <c r="AL61" s="1681"/>
      <c r="AM61" s="1681"/>
      <c r="AN61" s="1681"/>
      <c r="AO61" s="1681"/>
      <c r="AP61" s="1823"/>
    </row>
    <row r="62" spans="1:42" s="1661" customFormat="1" ht="14.25" customHeight="1">
      <c r="A62" s="1983"/>
      <c r="B62" s="1980"/>
      <c r="C62" s="1980"/>
      <c r="D62" s="1699"/>
      <c r="E62" s="1681"/>
      <c r="F62" s="1681"/>
      <c r="G62" s="1681"/>
      <c r="H62" s="1681"/>
      <c r="I62" s="1700"/>
      <c r="J62" s="1690"/>
      <c r="K62" s="1681"/>
      <c r="L62" s="1681"/>
      <c r="M62" s="1681"/>
      <c r="N62" s="1681"/>
      <c r="O62" s="1681"/>
      <c r="P62" s="1681"/>
      <c r="Q62" s="1681"/>
      <c r="R62" s="1681"/>
      <c r="S62" s="1681"/>
      <c r="T62" s="1681"/>
      <c r="U62" s="1681"/>
      <c r="V62" s="1681"/>
      <c r="W62" s="1681"/>
      <c r="X62" s="1681"/>
      <c r="Y62" s="1681"/>
      <c r="Z62" s="1686">
        <v>42719</v>
      </c>
      <c r="AA62" s="1746">
        <v>42720</v>
      </c>
      <c r="AB62" s="1681"/>
      <c r="AC62" s="1744">
        <v>42683</v>
      </c>
      <c r="AD62" s="1681"/>
      <c r="AE62" s="1681"/>
      <c r="AF62" s="1681"/>
      <c r="AG62" s="1686">
        <v>42720</v>
      </c>
      <c r="AH62" s="1686">
        <v>42721</v>
      </c>
      <c r="AI62" s="1681"/>
      <c r="AJ62" s="1681"/>
      <c r="AK62" s="1681"/>
      <c r="AL62" s="1681"/>
      <c r="AM62" s="1681"/>
      <c r="AN62" s="1681"/>
      <c r="AO62" s="1681"/>
      <c r="AP62" s="1823"/>
    </row>
    <row r="63" spans="1:42" s="1661" customFormat="1" ht="14.25" customHeight="1">
      <c r="A63" s="1983"/>
      <c r="B63" s="1980"/>
      <c r="C63" s="1980"/>
      <c r="D63" s="1699"/>
      <c r="E63" s="1681"/>
      <c r="F63" s="1681"/>
      <c r="G63" s="1681"/>
      <c r="H63" s="1681"/>
      <c r="I63" s="1700"/>
      <c r="J63" s="1690"/>
      <c r="K63" s="1681"/>
      <c r="L63" s="1681"/>
      <c r="M63" s="1681"/>
      <c r="N63" s="1681"/>
      <c r="O63" s="1681"/>
      <c r="P63" s="1681"/>
      <c r="Q63" s="1681"/>
      <c r="R63" s="1681"/>
      <c r="S63" s="1681"/>
      <c r="T63" s="1681"/>
      <c r="U63" s="1681"/>
      <c r="V63" s="1681"/>
      <c r="W63" s="1681"/>
      <c r="X63" s="1681"/>
      <c r="Y63" s="1681"/>
      <c r="Z63" s="1681"/>
      <c r="AA63" s="1746" t="s">
        <v>2653</v>
      </c>
      <c r="AB63" s="1681"/>
      <c r="AC63" s="1744" t="s">
        <v>2668</v>
      </c>
      <c r="AD63" s="1681"/>
      <c r="AE63" s="1681"/>
      <c r="AF63" s="1681"/>
      <c r="AG63" s="1686" t="s">
        <v>2775</v>
      </c>
      <c r="AH63" s="1686" t="s">
        <v>2811</v>
      </c>
      <c r="AI63" s="1681"/>
      <c r="AJ63" s="1681"/>
      <c r="AK63" s="1681"/>
      <c r="AL63" s="1681"/>
      <c r="AM63" s="1681"/>
      <c r="AN63" s="1681"/>
      <c r="AO63" s="1681"/>
      <c r="AP63" s="1823"/>
    </row>
    <row r="64" spans="1:42" s="1661" customFormat="1" ht="14.25" customHeight="1">
      <c r="A64" s="1983"/>
      <c r="B64" s="1980"/>
      <c r="C64" s="1980"/>
      <c r="D64" s="1699"/>
      <c r="E64" s="1681"/>
      <c r="F64" s="1681"/>
      <c r="G64" s="1681"/>
      <c r="H64" s="1681"/>
      <c r="I64" s="1700"/>
      <c r="J64" s="1690"/>
      <c r="K64" s="1681"/>
      <c r="L64" s="1681"/>
      <c r="M64" s="1681"/>
      <c r="N64" s="1681"/>
      <c r="O64" s="1681"/>
      <c r="P64" s="1681"/>
      <c r="Q64" s="1681"/>
      <c r="R64" s="1681"/>
      <c r="S64" s="1681"/>
      <c r="T64" s="1681"/>
      <c r="U64" s="1681"/>
      <c r="V64" s="1681"/>
      <c r="W64" s="1681"/>
      <c r="X64" s="1681"/>
      <c r="Y64" s="1681"/>
      <c r="Z64" s="1681"/>
      <c r="AA64" s="1746">
        <v>42720</v>
      </c>
      <c r="AB64" s="1681"/>
      <c r="AC64" s="1744">
        <v>42716</v>
      </c>
      <c r="AD64" s="1681"/>
      <c r="AE64" s="1681"/>
      <c r="AF64" s="1681"/>
      <c r="AG64" s="1686">
        <v>42721</v>
      </c>
      <c r="AH64" s="1686">
        <v>42722</v>
      </c>
      <c r="AI64" s="1681"/>
      <c r="AJ64" s="1681"/>
      <c r="AK64" s="1681"/>
      <c r="AL64" s="1681"/>
      <c r="AM64" s="1681"/>
      <c r="AN64" s="1681"/>
      <c r="AO64" s="1681"/>
      <c r="AP64" s="1823"/>
    </row>
    <row r="65" spans="1:42" s="1661" customFormat="1" ht="14.25" customHeight="1">
      <c r="A65" s="1983"/>
      <c r="B65" s="1980"/>
      <c r="C65" s="1980"/>
      <c r="D65" s="1699"/>
      <c r="E65" s="1681"/>
      <c r="F65" s="1681"/>
      <c r="G65" s="1681"/>
      <c r="H65" s="1681"/>
      <c r="I65" s="1700"/>
      <c r="J65" s="1690"/>
      <c r="K65" s="1681"/>
      <c r="L65" s="1681"/>
      <c r="M65" s="1681"/>
      <c r="N65" s="1681"/>
      <c r="O65" s="1681"/>
      <c r="P65" s="1681"/>
      <c r="Q65" s="1681"/>
      <c r="R65" s="1681"/>
      <c r="S65" s="1681"/>
      <c r="T65" s="1681"/>
      <c r="U65" s="1681"/>
      <c r="V65" s="1681"/>
      <c r="W65" s="1681"/>
      <c r="X65" s="1681"/>
      <c r="Y65" s="1681"/>
      <c r="Z65" s="1681"/>
      <c r="AA65" s="1746" t="s">
        <v>2654</v>
      </c>
      <c r="AB65" s="1681"/>
      <c r="AC65" s="1686" t="s">
        <v>2628</v>
      </c>
      <c r="AD65" s="1681"/>
      <c r="AE65" s="1681"/>
      <c r="AF65" s="1681"/>
      <c r="AG65" s="1686" t="s">
        <v>2776</v>
      </c>
      <c r="AH65" s="1686" t="s">
        <v>2812</v>
      </c>
      <c r="AI65" s="1681"/>
      <c r="AJ65" s="1681"/>
      <c r="AK65" s="1681"/>
      <c r="AL65" s="1681"/>
      <c r="AM65" s="1681"/>
      <c r="AN65" s="1681"/>
      <c r="AO65" s="1681"/>
      <c r="AP65" s="1823"/>
    </row>
    <row r="66" spans="1:42" s="1661" customFormat="1" ht="14.25" customHeight="1">
      <c r="A66" s="1983"/>
      <c r="B66" s="1980"/>
      <c r="C66" s="1980"/>
      <c r="D66" s="1699"/>
      <c r="E66" s="1681"/>
      <c r="F66" s="1681"/>
      <c r="G66" s="1681"/>
      <c r="H66" s="1681"/>
      <c r="I66" s="1700"/>
      <c r="J66" s="1690"/>
      <c r="K66" s="1681"/>
      <c r="L66" s="1681"/>
      <c r="M66" s="1681"/>
      <c r="N66" s="1681"/>
      <c r="O66" s="1681"/>
      <c r="P66" s="1681"/>
      <c r="Q66" s="1681"/>
      <c r="R66" s="1681"/>
      <c r="S66" s="1681"/>
      <c r="T66" s="1681"/>
      <c r="U66" s="1681"/>
      <c r="V66" s="1681"/>
      <c r="W66" s="1681"/>
      <c r="X66" s="1681"/>
      <c r="Y66" s="1681"/>
      <c r="Z66" s="1681"/>
      <c r="AA66" s="1746">
        <v>42720</v>
      </c>
      <c r="AB66" s="1681"/>
      <c r="AC66" s="1686">
        <v>42722</v>
      </c>
      <c r="AD66" s="1681"/>
      <c r="AE66" s="1681"/>
      <c r="AF66" s="1681"/>
      <c r="AG66" s="1686">
        <v>42720</v>
      </c>
      <c r="AH66" s="1686">
        <v>42722</v>
      </c>
      <c r="AI66" s="1681"/>
      <c r="AJ66" s="1681"/>
      <c r="AK66" s="1681"/>
      <c r="AL66" s="1681"/>
      <c r="AM66" s="1681"/>
      <c r="AN66" s="1681"/>
      <c r="AO66" s="1681"/>
      <c r="AP66" s="1823"/>
    </row>
    <row r="67" spans="1:42" s="1661" customFormat="1" ht="14.25" customHeight="1">
      <c r="A67" s="1983"/>
      <c r="B67" s="1980"/>
      <c r="C67" s="1980"/>
      <c r="D67" s="1699"/>
      <c r="E67" s="1681"/>
      <c r="F67" s="1681"/>
      <c r="G67" s="1681"/>
      <c r="H67" s="1681"/>
      <c r="I67" s="1700"/>
      <c r="J67" s="1690"/>
      <c r="K67" s="1681"/>
      <c r="L67" s="1681"/>
      <c r="M67" s="1681"/>
      <c r="N67" s="1681"/>
      <c r="O67" s="1681"/>
      <c r="P67" s="1681"/>
      <c r="Q67" s="1681"/>
      <c r="R67" s="1681"/>
      <c r="S67" s="1681"/>
      <c r="T67" s="1681"/>
      <c r="U67" s="1681"/>
      <c r="V67" s="1681"/>
      <c r="W67" s="1681"/>
      <c r="X67" s="1681"/>
      <c r="Y67" s="1681"/>
      <c r="Z67" s="1681"/>
      <c r="AA67" s="1746" t="s">
        <v>2655</v>
      </c>
      <c r="AB67" s="1681"/>
      <c r="AC67" s="1686" t="s">
        <v>2671</v>
      </c>
      <c r="AD67" s="1681"/>
      <c r="AE67" s="1681"/>
      <c r="AF67" s="1681"/>
      <c r="AG67" s="1686" t="s">
        <v>2779</v>
      </c>
      <c r="AH67" s="1686" t="s">
        <v>2799</v>
      </c>
      <c r="AI67" s="1681"/>
      <c r="AJ67" s="1681"/>
      <c r="AK67" s="1681"/>
      <c r="AL67" s="1681"/>
      <c r="AM67" s="1681"/>
      <c r="AN67" s="1681"/>
      <c r="AO67" s="1681"/>
      <c r="AP67" s="1823"/>
    </row>
    <row r="68" spans="1:42" s="1661" customFormat="1" ht="14.25" customHeight="1">
      <c r="A68" s="1983"/>
      <c r="B68" s="1980"/>
      <c r="C68" s="1980"/>
      <c r="D68" s="1699"/>
      <c r="E68" s="1681"/>
      <c r="F68" s="1681"/>
      <c r="G68" s="1681"/>
      <c r="H68" s="1681"/>
      <c r="I68" s="1700"/>
      <c r="J68" s="1690"/>
      <c r="K68" s="1681"/>
      <c r="L68" s="1681"/>
      <c r="M68" s="1681"/>
      <c r="N68" s="1681"/>
      <c r="O68" s="1681"/>
      <c r="P68" s="1681"/>
      <c r="Q68" s="1681"/>
      <c r="R68" s="1681"/>
      <c r="S68" s="1681"/>
      <c r="T68" s="1681"/>
      <c r="U68" s="1681"/>
      <c r="V68" s="1681"/>
      <c r="W68" s="1681"/>
      <c r="X68" s="1681"/>
      <c r="Y68" s="1681"/>
      <c r="Z68" s="1681"/>
      <c r="AA68" s="1746">
        <v>42720</v>
      </c>
      <c r="AB68" s="1681"/>
      <c r="AC68" s="1686">
        <v>42722</v>
      </c>
      <c r="AD68" s="1681"/>
      <c r="AE68" s="1681"/>
      <c r="AF68" s="1681"/>
      <c r="AG68" s="1686">
        <v>42721</v>
      </c>
      <c r="AH68" s="1686">
        <v>42721</v>
      </c>
      <c r="AI68" s="1681"/>
      <c r="AJ68" s="1681"/>
      <c r="AK68" s="1681"/>
      <c r="AL68" s="1681"/>
      <c r="AM68" s="1681"/>
      <c r="AN68" s="1681"/>
      <c r="AO68" s="1681"/>
      <c r="AP68" s="1823"/>
    </row>
    <row r="69" spans="1:42" s="1661" customFormat="1" ht="14.25" customHeight="1">
      <c r="A69" s="1983"/>
      <c r="B69" s="1980"/>
      <c r="C69" s="1980"/>
      <c r="D69" s="1699"/>
      <c r="E69" s="1681"/>
      <c r="F69" s="1681"/>
      <c r="G69" s="1681"/>
      <c r="H69" s="1681"/>
      <c r="I69" s="1700"/>
      <c r="J69" s="1690"/>
      <c r="K69" s="1681"/>
      <c r="L69" s="1681"/>
      <c r="M69" s="1681"/>
      <c r="N69" s="1681"/>
      <c r="O69" s="1681"/>
      <c r="P69" s="1681"/>
      <c r="Q69" s="1681"/>
      <c r="R69" s="1681"/>
      <c r="S69" s="1681"/>
      <c r="T69" s="1681"/>
      <c r="U69" s="1681"/>
      <c r="V69" s="1681"/>
      <c r="W69" s="1681"/>
      <c r="X69" s="1681"/>
      <c r="Y69" s="1681"/>
      <c r="Z69" s="1681"/>
      <c r="AA69" s="1746" t="s">
        <v>2656</v>
      </c>
      <c r="AB69" s="1681"/>
      <c r="AC69" s="1686" t="s">
        <v>2676</v>
      </c>
      <c r="AD69" s="1681"/>
      <c r="AE69" s="1681"/>
      <c r="AF69" s="1681"/>
      <c r="AG69" s="1686" t="s">
        <v>2814</v>
      </c>
      <c r="AH69" s="1686" t="s">
        <v>2796</v>
      </c>
      <c r="AI69" s="1681"/>
      <c r="AJ69" s="1681"/>
      <c r="AK69" s="1681"/>
      <c r="AL69" s="1681"/>
      <c r="AM69" s="1681"/>
      <c r="AN69" s="1681"/>
      <c r="AO69" s="1681"/>
      <c r="AP69" s="1823"/>
    </row>
    <row r="70" spans="1:42" s="1661" customFormat="1" ht="14.25" customHeight="1">
      <c r="A70" s="1983"/>
      <c r="B70" s="1980"/>
      <c r="C70" s="1980"/>
      <c r="D70" s="1699"/>
      <c r="E70" s="1681"/>
      <c r="F70" s="1681"/>
      <c r="G70" s="1681"/>
      <c r="H70" s="1681"/>
      <c r="I70" s="1700"/>
      <c r="J70" s="1690"/>
      <c r="K70" s="1681"/>
      <c r="L70" s="1681"/>
      <c r="M70" s="1681"/>
      <c r="N70" s="1681"/>
      <c r="O70" s="1681"/>
      <c r="P70" s="1681"/>
      <c r="Q70" s="1681"/>
      <c r="R70" s="1681"/>
      <c r="S70" s="1681"/>
      <c r="T70" s="1681"/>
      <c r="U70" s="1681"/>
      <c r="V70" s="1681"/>
      <c r="W70" s="1681"/>
      <c r="X70" s="1681"/>
      <c r="Y70" s="1681"/>
      <c r="Z70" s="1681"/>
      <c r="AA70" s="1746">
        <v>42720</v>
      </c>
      <c r="AB70" s="1681"/>
      <c r="AC70" s="1686">
        <v>42722</v>
      </c>
      <c r="AD70" s="1681"/>
      <c r="AE70" s="1681"/>
      <c r="AF70" s="1681"/>
      <c r="AG70" s="1686">
        <v>42721</v>
      </c>
      <c r="AH70" s="1686">
        <v>42720</v>
      </c>
      <c r="AI70" s="1681"/>
      <c r="AJ70" s="1681"/>
      <c r="AK70" s="1681"/>
      <c r="AL70" s="1681"/>
      <c r="AM70" s="1681"/>
      <c r="AN70" s="1681"/>
      <c r="AO70" s="1681"/>
      <c r="AP70" s="1823"/>
    </row>
    <row r="71" spans="1:42" s="1661" customFormat="1" ht="14.25" customHeight="1">
      <c r="A71" s="1983"/>
      <c r="B71" s="1980"/>
      <c r="C71" s="1980"/>
      <c r="D71" s="1699"/>
      <c r="E71" s="1681"/>
      <c r="F71" s="1681"/>
      <c r="G71" s="1681"/>
      <c r="H71" s="1681"/>
      <c r="I71" s="1700"/>
      <c r="J71" s="1690"/>
      <c r="K71" s="1681"/>
      <c r="L71" s="1681"/>
      <c r="M71" s="1681"/>
      <c r="N71" s="1681"/>
      <c r="O71" s="1681"/>
      <c r="P71" s="1681"/>
      <c r="Q71" s="1681"/>
      <c r="R71" s="1681"/>
      <c r="S71" s="1681"/>
      <c r="T71" s="1681"/>
      <c r="U71" s="1681"/>
      <c r="V71" s="1681"/>
      <c r="W71" s="1681"/>
      <c r="X71" s="1681"/>
      <c r="Y71" s="1681"/>
      <c r="Z71" s="1681"/>
      <c r="AA71" s="1746" t="s">
        <v>2657</v>
      </c>
      <c r="AB71" s="1681"/>
      <c r="AC71" s="1686" t="s">
        <v>2677</v>
      </c>
      <c r="AD71" s="1681"/>
      <c r="AE71" s="1681"/>
      <c r="AF71" s="1681"/>
      <c r="AG71" s="1686" t="s">
        <v>2781</v>
      </c>
      <c r="AH71" s="1686" t="s">
        <v>2823</v>
      </c>
      <c r="AI71" s="1681"/>
      <c r="AJ71" s="1681"/>
      <c r="AK71" s="1681"/>
      <c r="AL71" s="1681"/>
      <c r="AM71" s="1681"/>
      <c r="AN71" s="1681"/>
      <c r="AO71" s="1681"/>
      <c r="AP71" s="1823"/>
    </row>
    <row r="72" spans="1:42" s="1661" customFormat="1" ht="14.25" customHeight="1">
      <c r="A72" s="1983"/>
      <c r="B72" s="1980"/>
      <c r="C72" s="1980"/>
      <c r="D72" s="1699"/>
      <c r="E72" s="1681"/>
      <c r="F72" s="1681"/>
      <c r="G72" s="1681"/>
      <c r="H72" s="1681"/>
      <c r="I72" s="1700"/>
      <c r="J72" s="1690"/>
      <c r="K72" s="1681"/>
      <c r="L72" s="1681"/>
      <c r="M72" s="1681"/>
      <c r="N72" s="1681"/>
      <c r="O72" s="1681"/>
      <c r="P72" s="1681"/>
      <c r="Q72" s="1681"/>
      <c r="R72" s="1681"/>
      <c r="S72" s="1681"/>
      <c r="T72" s="1681"/>
      <c r="U72" s="1681"/>
      <c r="V72" s="1681"/>
      <c r="W72" s="1681"/>
      <c r="X72" s="1681"/>
      <c r="Y72" s="1681"/>
      <c r="Z72" s="1681"/>
      <c r="AA72" s="1746">
        <v>42720</v>
      </c>
      <c r="AB72" s="1681"/>
      <c r="AC72" s="1686">
        <v>42722</v>
      </c>
      <c r="AD72" s="1681"/>
      <c r="AE72" s="1681"/>
      <c r="AF72" s="1681"/>
      <c r="AG72" s="1686">
        <v>42722</v>
      </c>
      <c r="AH72" s="1686">
        <v>42721</v>
      </c>
      <c r="AI72" s="1681"/>
      <c r="AJ72" s="1681"/>
      <c r="AK72" s="1681"/>
      <c r="AL72" s="1681"/>
      <c r="AM72" s="1681"/>
      <c r="AN72" s="1681"/>
      <c r="AO72" s="1681"/>
      <c r="AP72" s="1823"/>
    </row>
    <row r="73" spans="1:42" s="1661" customFormat="1" ht="14.25" customHeight="1">
      <c r="A73" s="1983"/>
      <c r="B73" s="1980"/>
      <c r="C73" s="1980"/>
      <c r="D73" s="1699"/>
      <c r="E73" s="1681"/>
      <c r="F73" s="1681"/>
      <c r="G73" s="1681"/>
      <c r="H73" s="1681"/>
      <c r="I73" s="1700"/>
      <c r="J73" s="1690"/>
      <c r="K73" s="1681"/>
      <c r="L73" s="1681"/>
      <c r="M73" s="1681"/>
      <c r="N73" s="1681"/>
      <c r="O73" s="1681"/>
      <c r="P73" s="1681"/>
      <c r="Q73" s="1681"/>
      <c r="R73" s="1681"/>
      <c r="S73" s="1681"/>
      <c r="T73" s="1681"/>
      <c r="U73" s="1681"/>
      <c r="V73" s="1681"/>
      <c r="W73" s="1681"/>
      <c r="X73" s="1681"/>
      <c r="Y73" s="1681"/>
      <c r="Z73" s="1681"/>
      <c r="AA73" s="1746" t="s">
        <v>2658</v>
      </c>
      <c r="AB73" s="1681"/>
      <c r="AC73" s="1686" t="s">
        <v>2678</v>
      </c>
      <c r="AD73" s="1681"/>
      <c r="AE73" s="1681"/>
      <c r="AF73" s="1681"/>
      <c r="AG73" s="1686" t="s">
        <v>2809</v>
      </c>
      <c r="AH73" s="1686" t="s">
        <v>2797</v>
      </c>
      <c r="AI73" s="1681"/>
      <c r="AJ73" s="1681"/>
      <c r="AK73" s="1681"/>
      <c r="AL73" s="1681"/>
      <c r="AM73" s="1681"/>
      <c r="AN73" s="1681"/>
      <c r="AO73" s="1681"/>
      <c r="AP73" s="1823"/>
    </row>
    <row r="74" spans="1:42" s="1661" customFormat="1" ht="14.25" customHeight="1">
      <c r="A74" s="1983"/>
      <c r="B74" s="1980"/>
      <c r="C74" s="1980"/>
      <c r="D74" s="1699"/>
      <c r="E74" s="1681"/>
      <c r="F74" s="1681"/>
      <c r="G74" s="1681"/>
      <c r="H74" s="1681"/>
      <c r="I74" s="1700"/>
      <c r="J74" s="1690"/>
      <c r="K74" s="1681"/>
      <c r="L74" s="1681"/>
      <c r="M74" s="1681"/>
      <c r="N74" s="1681"/>
      <c r="O74" s="1681"/>
      <c r="P74" s="1681"/>
      <c r="Q74" s="1681"/>
      <c r="R74" s="1681"/>
      <c r="S74" s="1681"/>
      <c r="T74" s="1681"/>
      <c r="U74" s="1681"/>
      <c r="V74" s="1681"/>
      <c r="W74" s="1681"/>
      <c r="X74" s="1681"/>
      <c r="Y74" s="1681"/>
      <c r="Z74" s="1681"/>
      <c r="AA74" s="1746">
        <v>42720</v>
      </c>
      <c r="AB74" s="1681"/>
      <c r="AC74" s="1686">
        <v>42722</v>
      </c>
      <c r="AD74" s="1681"/>
      <c r="AE74" s="1681"/>
      <c r="AF74" s="1681"/>
      <c r="AG74" s="1686">
        <v>42722</v>
      </c>
      <c r="AH74" s="1686">
        <v>42722</v>
      </c>
      <c r="AI74" s="1681"/>
      <c r="AJ74" s="1681"/>
      <c r="AK74" s="1681"/>
      <c r="AL74" s="1681"/>
      <c r="AM74" s="1681"/>
      <c r="AN74" s="1681"/>
      <c r="AO74" s="1681"/>
      <c r="AP74" s="1823"/>
    </row>
    <row r="75" spans="1:42" s="1661" customFormat="1" ht="14.25" customHeight="1">
      <c r="A75" s="1983"/>
      <c r="B75" s="1980"/>
      <c r="C75" s="1980"/>
      <c r="D75" s="1699"/>
      <c r="E75" s="1681"/>
      <c r="F75" s="1681"/>
      <c r="G75" s="1681"/>
      <c r="H75" s="1681"/>
      <c r="I75" s="1700"/>
      <c r="J75" s="1690"/>
      <c r="K75" s="1681"/>
      <c r="L75" s="1681"/>
      <c r="M75" s="1681"/>
      <c r="N75" s="1681"/>
      <c r="O75" s="1681"/>
      <c r="P75" s="1681"/>
      <c r="Q75" s="1681"/>
      <c r="R75" s="1681"/>
      <c r="S75" s="1681"/>
      <c r="T75" s="1681"/>
      <c r="U75" s="1681"/>
      <c r="V75" s="1681"/>
      <c r="W75" s="1681"/>
      <c r="X75" s="1681"/>
      <c r="Y75" s="1681"/>
      <c r="Z75" s="1681"/>
      <c r="AA75" s="1746" t="s">
        <v>2659</v>
      </c>
      <c r="AB75" s="1681"/>
      <c r="AC75" s="1686" t="s">
        <v>2679</v>
      </c>
      <c r="AD75" s="1681"/>
      <c r="AE75" s="1681"/>
      <c r="AF75" s="1681"/>
      <c r="AG75" s="1681"/>
      <c r="AH75" s="1686" t="s">
        <v>2798</v>
      </c>
      <c r="AI75" s="1681"/>
      <c r="AJ75" s="1681"/>
      <c r="AK75" s="1681"/>
      <c r="AL75" s="1681"/>
      <c r="AM75" s="1681"/>
      <c r="AN75" s="1681"/>
      <c r="AO75" s="1681"/>
      <c r="AP75" s="1823"/>
    </row>
    <row r="76" spans="1:42" s="1661" customFormat="1" ht="14.25" customHeight="1">
      <c r="A76" s="1983"/>
      <c r="B76" s="1980"/>
      <c r="C76" s="1980"/>
      <c r="D76" s="1699"/>
      <c r="E76" s="1681"/>
      <c r="F76" s="1681"/>
      <c r="G76" s="1681"/>
      <c r="H76" s="1681"/>
      <c r="I76" s="1700"/>
      <c r="J76" s="1690"/>
      <c r="K76" s="1681"/>
      <c r="L76" s="1681"/>
      <c r="M76" s="1681"/>
      <c r="N76" s="1681"/>
      <c r="O76" s="1681"/>
      <c r="P76" s="1681"/>
      <c r="Q76" s="1681"/>
      <c r="R76" s="1681"/>
      <c r="S76" s="1681"/>
      <c r="T76" s="1681"/>
      <c r="U76" s="1681"/>
      <c r="V76" s="1681"/>
      <c r="W76" s="1681"/>
      <c r="X76" s="1681"/>
      <c r="Y76" s="1681"/>
      <c r="Z76" s="1681"/>
      <c r="AA76" s="1746">
        <v>42720</v>
      </c>
      <c r="AB76" s="1681"/>
      <c r="AC76" s="1686">
        <v>42722</v>
      </c>
      <c r="AD76" s="1681"/>
      <c r="AE76" s="1681"/>
      <c r="AF76" s="1681"/>
      <c r="AG76" s="1681"/>
      <c r="AH76" s="1686">
        <v>42721</v>
      </c>
      <c r="AI76" s="1681"/>
      <c r="AJ76" s="1681"/>
      <c r="AK76" s="1681"/>
      <c r="AL76" s="1681"/>
      <c r="AM76" s="1681"/>
      <c r="AN76" s="1681"/>
      <c r="AO76" s="1681"/>
      <c r="AP76" s="1823"/>
    </row>
    <row r="77" spans="1:42" s="1661" customFormat="1" ht="14.25" customHeight="1">
      <c r="A77" s="1983"/>
      <c r="B77" s="1980"/>
      <c r="C77" s="1980"/>
      <c r="D77" s="1699"/>
      <c r="E77" s="1681"/>
      <c r="F77" s="1681"/>
      <c r="G77" s="1681"/>
      <c r="H77" s="1681"/>
      <c r="I77" s="1700"/>
      <c r="J77" s="1690"/>
      <c r="K77" s="1681"/>
      <c r="L77" s="1681"/>
      <c r="M77" s="1681"/>
      <c r="N77" s="1681"/>
      <c r="O77" s="1681"/>
      <c r="P77" s="1681"/>
      <c r="Q77" s="1681"/>
      <c r="R77" s="1681"/>
      <c r="S77" s="1681"/>
      <c r="T77" s="1681"/>
      <c r="U77" s="1681"/>
      <c r="V77" s="1681"/>
      <c r="W77" s="1681"/>
      <c r="X77" s="1681"/>
      <c r="Y77" s="1681"/>
      <c r="Z77" s="1681"/>
      <c r="AA77" s="1746" t="s">
        <v>2660</v>
      </c>
      <c r="AB77" s="1681"/>
      <c r="AC77" s="1686" t="s">
        <v>2694</v>
      </c>
      <c r="AD77" s="1681"/>
      <c r="AE77" s="1681"/>
      <c r="AF77" s="1681"/>
      <c r="AG77" s="1681"/>
      <c r="AH77" s="1686" t="s">
        <v>2825</v>
      </c>
      <c r="AI77" s="1681"/>
      <c r="AJ77" s="1681"/>
      <c r="AK77" s="1681"/>
      <c r="AL77" s="1681"/>
      <c r="AM77" s="1681"/>
      <c r="AN77" s="1681"/>
      <c r="AO77" s="1681"/>
      <c r="AP77" s="1823"/>
    </row>
    <row r="78" spans="1:42" s="1661" customFormat="1" ht="14.25" customHeight="1">
      <c r="A78" s="1983"/>
      <c r="B78" s="1980"/>
      <c r="C78" s="1980"/>
      <c r="D78" s="1699"/>
      <c r="E78" s="1681"/>
      <c r="F78" s="1681"/>
      <c r="G78" s="1681"/>
      <c r="H78" s="1681"/>
      <c r="I78" s="1700"/>
      <c r="J78" s="1690"/>
      <c r="K78" s="1681"/>
      <c r="L78" s="1681"/>
      <c r="M78" s="1681"/>
      <c r="N78" s="1681"/>
      <c r="O78" s="1681"/>
      <c r="P78" s="1681"/>
      <c r="Q78" s="1681"/>
      <c r="R78" s="1681"/>
      <c r="S78" s="1681"/>
      <c r="T78" s="1681"/>
      <c r="U78" s="1681"/>
      <c r="V78" s="1681"/>
      <c r="W78" s="1681"/>
      <c r="X78" s="1681"/>
      <c r="Y78" s="1681"/>
      <c r="Z78" s="1681"/>
      <c r="AA78" s="1746">
        <v>42720</v>
      </c>
      <c r="AB78" s="1681"/>
      <c r="AC78" s="1686">
        <v>42722</v>
      </c>
      <c r="AD78" s="1681"/>
      <c r="AE78" s="1681"/>
      <c r="AF78" s="1681"/>
      <c r="AG78" s="1681"/>
      <c r="AH78" s="1686">
        <v>42722</v>
      </c>
      <c r="AI78" s="1681"/>
      <c r="AJ78" s="1681"/>
      <c r="AK78" s="1681"/>
      <c r="AL78" s="1681"/>
      <c r="AM78" s="1681"/>
      <c r="AN78" s="1681"/>
      <c r="AO78" s="1681"/>
      <c r="AP78" s="1823"/>
    </row>
    <row r="79" spans="1:42" s="1661" customFormat="1" ht="14.25" customHeight="1">
      <c r="A79" s="1983"/>
      <c r="B79" s="1980"/>
      <c r="C79" s="1980"/>
      <c r="D79" s="1699"/>
      <c r="E79" s="1681"/>
      <c r="F79" s="1681"/>
      <c r="G79" s="1681"/>
      <c r="H79" s="1681"/>
      <c r="I79" s="1700"/>
      <c r="J79" s="1690"/>
      <c r="K79" s="1681"/>
      <c r="L79" s="1681"/>
      <c r="M79" s="1681"/>
      <c r="N79" s="1681"/>
      <c r="O79" s="1681"/>
      <c r="P79" s="1681"/>
      <c r="Q79" s="1681"/>
      <c r="R79" s="1681"/>
      <c r="S79" s="1681"/>
      <c r="T79" s="1681"/>
      <c r="U79" s="1681"/>
      <c r="V79" s="1681"/>
      <c r="W79" s="1681"/>
      <c r="X79" s="1681"/>
      <c r="Y79" s="1681"/>
      <c r="Z79" s="1681"/>
      <c r="AA79" s="1746" t="s">
        <v>2661</v>
      </c>
      <c r="AB79" s="1681"/>
      <c r="AC79" s="1686" t="s">
        <v>2698</v>
      </c>
      <c r="AD79" s="1681"/>
      <c r="AE79" s="1681"/>
      <c r="AF79" s="1681"/>
      <c r="AG79" s="1681"/>
      <c r="AH79" s="1686" t="s">
        <v>2801</v>
      </c>
      <c r="AI79" s="1681"/>
      <c r="AJ79" s="1681"/>
      <c r="AK79" s="1681"/>
      <c r="AL79" s="1681"/>
      <c r="AM79" s="1681"/>
      <c r="AN79" s="1681"/>
      <c r="AO79" s="1681"/>
      <c r="AP79" s="1823"/>
    </row>
    <row r="80" spans="1:42" s="1661" customFormat="1" ht="14.25" customHeight="1">
      <c r="A80" s="1983"/>
      <c r="B80" s="1980"/>
      <c r="C80" s="1980"/>
      <c r="D80" s="1699"/>
      <c r="E80" s="1681"/>
      <c r="F80" s="1681"/>
      <c r="G80" s="1681"/>
      <c r="H80" s="1681"/>
      <c r="I80" s="1700"/>
      <c r="J80" s="1690"/>
      <c r="K80" s="1681"/>
      <c r="L80" s="1681"/>
      <c r="M80" s="1681"/>
      <c r="N80" s="1681"/>
      <c r="O80" s="1681"/>
      <c r="P80" s="1681"/>
      <c r="Q80" s="1681"/>
      <c r="R80" s="1681"/>
      <c r="S80" s="1681"/>
      <c r="T80" s="1681"/>
      <c r="U80" s="1681"/>
      <c r="V80" s="1681"/>
      <c r="W80" s="1681"/>
      <c r="X80" s="1681"/>
      <c r="Y80" s="1681"/>
      <c r="Z80" s="1681"/>
      <c r="AA80" s="1746">
        <v>42720</v>
      </c>
      <c r="AB80" s="1681"/>
      <c r="AC80" s="1686">
        <v>42722</v>
      </c>
      <c r="AD80" s="1681"/>
      <c r="AE80" s="1681"/>
      <c r="AF80" s="1681"/>
      <c r="AG80" s="1681"/>
      <c r="AH80" s="1686">
        <v>42720</v>
      </c>
      <c r="AI80" s="1681"/>
      <c r="AJ80" s="1681"/>
      <c r="AK80" s="1681"/>
      <c r="AL80" s="1681"/>
      <c r="AM80" s="1681"/>
      <c r="AN80" s="1681"/>
      <c r="AO80" s="1681"/>
      <c r="AP80" s="1823"/>
    </row>
    <row r="81" spans="1:42" s="1661" customFormat="1" ht="14.25" customHeight="1">
      <c r="A81" s="1983"/>
      <c r="B81" s="1980"/>
      <c r="C81" s="1980"/>
      <c r="D81" s="1699"/>
      <c r="E81" s="1681"/>
      <c r="F81" s="1681"/>
      <c r="G81" s="1681"/>
      <c r="H81" s="1681"/>
      <c r="I81" s="1700"/>
      <c r="J81" s="1690"/>
      <c r="K81" s="1681"/>
      <c r="L81" s="1681"/>
      <c r="M81" s="1681"/>
      <c r="N81" s="1681"/>
      <c r="O81" s="1681"/>
      <c r="P81" s="1681"/>
      <c r="Q81" s="1681"/>
      <c r="R81" s="1681"/>
      <c r="S81" s="1681"/>
      <c r="T81" s="1681"/>
      <c r="U81" s="1681"/>
      <c r="V81" s="1681"/>
      <c r="W81" s="1681"/>
      <c r="X81" s="1681"/>
      <c r="Y81" s="1681"/>
      <c r="Z81" s="1681"/>
      <c r="AA81" s="1681"/>
      <c r="AB81" s="1681"/>
      <c r="AC81" s="1686" t="s">
        <v>2699</v>
      </c>
      <c r="AD81" s="1681"/>
      <c r="AE81" s="1681"/>
      <c r="AF81" s="1681"/>
      <c r="AG81" s="1681"/>
      <c r="AH81" s="1686" t="s">
        <v>2807</v>
      </c>
      <c r="AI81" s="1681"/>
      <c r="AJ81" s="1681"/>
      <c r="AK81" s="1681"/>
      <c r="AL81" s="1681"/>
      <c r="AM81" s="1681"/>
      <c r="AN81" s="1681"/>
      <c r="AO81" s="1681"/>
      <c r="AP81" s="1823"/>
    </row>
    <row r="82" spans="1:42" s="1661" customFormat="1" ht="14.25" customHeight="1">
      <c r="A82" s="1983"/>
      <c r="B82" s="1980"/>
      <c r="C82" s="1980"/>
      <c r="D82" s="1699"/>
      <c r="E82" s="1681"/>
      <c r="F82" s="1681"/>
      <c r="G82" s="1681"/>
      <c r="H82" s="1681"/>
      <c r="I82" s="1700"/>
      <c r="J82" s="1690"/>
      <c r="K82" s="1681"/>
      <c r="L82" s="1681"/>
      <c r="M82" s="1681"/>
      <c r="N82" s="1681"/>
      <c r="O82" s="1681"/>
      <c r="P82" s="1681"/>
      <c r="Q82" s="1681"/>
      <c r="R82" s="1681"/>
      <c r="S82" s="1681"/>
      <c r="T82" s="1681"/>
      <c r="U82" s="1681"/>
      <c r="V82" s="1681"/>
      <c r="W82" s="1681"/>
      <c r="X82" s="1681"/>
      <c r="Y82" s="1681"/>
      <c r="Z82" s="1681"/>
      <c r="AA82" s="1681"/>
      <c r="AB82" s="1681"/>
      <c r="AC82" s="1686">
        <v>42722</v>
      </c>
      <c r="AD82" s="1681"/>
      <c r="AE82" s="1681"/>
      <c r="AF82" s="1681"/>
      <c r="AG82" s="1681"/>
      <c r="AH82" s="1686">
        <v>42720</v>
      </c>
      <c r="AI82" s="1681"/>
      <c r="AJ82" s="1681"/>
      <c r="AK82" s="1681"/>
      <c r="AL82" s="1681"/>
      <c r="AM82" s="1681"/>
      <c r="AN82" s="1681"/>
      <c r="AO82" s="1681"/>
      <c r="AP82" s="1823"/>
    </row>
    <row r="83" spans="1:42" s="1661" customFormat="1" ht="14.25" customHeight="1">
      <c r="A83" s="1983"/>
      <c r="B83" s="1980"/>
      <c r="C83" s="1980"/>
      <c r="D83" s="1699"/>
      <c r="E83" s="1681"/>
      <c r="F83" s="1681"/>
      <c r="G83" s="1681"/>
      <c r="H83" s="1681"/>
      <c r="I83" s="1700"/>
      <c r="J83" s="1690"/>
      <c r="K83" s="1681"/>
      <c r="L83" s="1681"/>
      <c r="M83" s="1681"/>
      <c r="N83" s="1681"/>
      <c r="O83" s="1681"/>
      <c r="P83" s="1681"/>
      <c r="Q83" s="1681"/>
      <c r="R83" s="1681"/>
      <c r="S83" s="1681"/>
      <c r="T83" s="1681"/>
      <c r="U83" s="1681"/>
      <c r="V83" s="1681"/>
      <c r="W83" s="1681"/>
      <c r="X83" s="1681"/>
      <c r="Y83" s="1681"/>
      <c r="Z83" s="1681"/>
      <c r="AA83" s="1681"/>
      <c r="AB83" s="1681"/>
      <c r="AC83" s="1686" t="s">
        <v>2700</v>
      </c>
      <c r="AD83" s="1681"/>
      <c r="AE83" s="1681"/>
      <c r="AF83" s="1681"/>
      <c r="AG83" s="1681"/>
      <c r="AH83" s="1686" t="s">
        <v>2808</v>
      </c>
      <c r="AI83" s="1681"/>
      <c r="AJ83" s="1681"/>
      <c r="AK83" s="1681"/>
      <c r="AL83" s="1681"/>
      <c r="AM83" s="1681"/>
      <c r="AN83" s="1681"/>
      <c r="AO83" s="1681"/>
      <c r="AP83" s="1823"/>
    </row>
    <row r="84" spans="1:42" s="1661" customFormat="1" ht="14.25" customHeight="1">
      <c r="A84" s="1983"/>
      <c r="B84" s="1980"/>
      <c r="C84" s="1980"/>
      <c r="D84" s="1699"/>
      <c r="E84" s="1681"/>
      <c r="F84" s="1681"/>
      <c r="G84" s="1681"/>
      <c r="H84" s="1681"/>
      <c r="I84" s="1700"/>
      <c r="J84" s="1690"/>
      <c r="K84" s="1681"/>
      <c r="L84" s="1681"/>
      <c r="M84" s="1681"/>
      <c r="N84" s="1681"/>
      <c r="O84" s="1681"/>
      <c r="P84" s="1681"/>
      <c r="Q84" s="1681"/>
      <c r="R84" s="1681"/>
      <c r="S84" s="1681"/>
      <c r="T84" s="1681"/>
      <c r="U84" s="1681"/>
      <c r="V84" s="1681"/>
      <c r="W84" s="1681"/>
      <c r="X84" s="1681"/>
      <c r="Y84" s="1681"/>
      <c r="Z84" s="1681"/>
      <c r="AA84" s="1681"/>
      <c r="AB84" s="1681"/>
      <c r="AC84" s="1686">
        <v>42722</v>
      </c>
      <c r="AD84" s="1681"/>
      <c r="AE84" s="1681"/>
      <c r="AF84" s="1681"/>
      <c r="AG84" s="1681"/>
      <c r="AH84" s="1686">
        <v>42720</v>
      </c>
      <c r="AI84" s="1681"/>
      <c r="AJ84" s="1681"/>
      <c r="AK84" s="1681"/>
      <c r="AL84" s="1681"/>
      <c r="AM84" s="1681"/>
      <c r="AN84" s="1681"/>
      <c r="AO84" s="1681"/>
      <c r="AP84" s="1823"/>
    </row>
    <row r="85" spans="1:42" s="1661" customFormat="1" ht="14.25" customHeight="1">
      <c r="A85" s="1983"/>
      <c r="B85" s="1980"/>
      <c r="C85" s="1980"/>
      <c r="D85" s="1699"/>
      <c r="E85" s="1681"/>
      <c r="F85" s="1681"/>
      <c r="G85" s="1681"/>
      <c r="H85" s="1681"/>
      <c r="I85" s="1700"/>
      <c r="J85" s="1690"/>
      <c r="K85" s="1681"/>
      <c r="L85" s="1681"/>
      <c r="M85" s="1681"/>
      <c r="N85" s="1681"/>
      <c r="O85" s="1681"/>
      <c r="P85" s="1681"/>
      <c r="Q85" s="1681"/>
      <c r="R85" s="1681"/>
      <c r="S85" s="1681"/>
      <c r="T85" s="1681"/>
      <c r="U85" s="1681"/>
      <c r="V85" s="1681"/>
      <c r="W85" s="1681"/>
      <c r="X85" s="1681"/>
      <c r="Y85" s="1681"/>
      <c r="Z85" s="1681"/>
      <c r="AA85" s="1681"/>
      <c r="AB85" s="1681"/>
      <c r="AC85" s="1686" t="s">
        <v>2702</v>
      </c>
      <c r="AD85" s="1681"/>
      <c r="AE85" s="1681"/>
      <c r="AF85" s="1681"/>
      <c r="AG85" s="1681"/>
      <c r="AH85" s="1686" t="s">
        <v>2815</v>
      </c>
      <c r="AI85" s="1681"/>
      <c r="AJ85" s="1681"/>
      <c r="AK85" s="1681"/>
      <c r="AL85" s="1681"/>
      <c r="AM85" s="1681"/>
      <c r="AN85" s="1681"/>
      <c r="AO85" s="1681"/>
      <c r="AP85" s="1823"/>
    </row>
    <row r="86" spans="1:42" s="1661" customFormat="1" ht="14.25" customHeight="1">
      <c r="A86" s="1983"/>
      <c r="B86" s="1980"/>
      <c r="C86" s="1980"/>
      <c r="D86" s="1699"/>
      <c r="E86" s="1681"/>
      <c r="F86" s="1681"/>
      <c r="G86" s="1681"/>
      <c r="H86" s="1681"/>
      <c r="I86" s="1700"/>
      <c r="J86" s="1690"/>
      <c r="K86" s="1681"/>
      <c r="L86" s="1681"/>
      <c r="M86" s="1681"/>
      <c r="N86" s="1681"/>
      <c r="O86" s="1681"/>
      <c r="P86" s="1681"/>
      <c r="Q86" s="1681"/>
      <c r="R86" s="1681"/>
      <c r="S86" s="1681"/>
      <c r="T86" s="1681"/>
      <c r="U86" s="1681"/>
      <c r="V86" s="1681"/>
      <c r="W86" s="1681"/>
      <c r="X86" s="1681"/>
      <c r="Y86" s="1681"/>
      <c r="Z86" s="1681"/>
      <c r="AA86" s="1681"/>
      <c r="AB86" s="1681"/>
      <c r="AC86" s="1686">
        <v>42722</v>
      </c>
      <c r="AD86" s="1681"/>
      <c r="AE86" s="1681"/>
      <c r="AF86" s="1681"/>
      <c r="AG86" s="1681"/>
      <c r="AH86" s="1686">
        <v>42720</v>
      </c>
      <c r="AI86" s="1681"/>
      <c r="AJ86" s="1681"/>
      <c r="AK86" s="1681"/>
      <c r="AL86" s="1681"/>
      <c r="AM86" s="1681"/>
      <c r="AN86" s="1681"/>
      <c r="AO86" s="1681"/>
      <c r="AP86" s="1823"/>
    </row>
    <row r="87" spans="1:42" s="1661" customFormat="1" ht="14.25" customHeight="1">
      <c r="A87" s="1983"/>
      <c r="B87" s="1980"/>
      <c r="C87" s="1980"/>
      <c r="D87" s="1699"/>
      <c r="E87" s="1681"/>
      <c r="F87" s="1681"/>
      <c r="G87" s="1681"/>
      <c r="H87" s="1681"/>
      <c r="I87" s="1700"/>
      <c r="J87" s="1690"/>
      <c r="K87" s="1681"/>
      <c r="L87" s="1681"/>
      <c r="M87" s="1681"/>
      <c r="N87" s="1681"/>
      <c r="O87" s="1681"/>
      <c r="P87" s="1681"/>
      <c r="Q87" s="1681"/>
      <c r="R87" s="1681"/>
      <c r="S87" s="1681"/>
      <c r="T87" s="1681"/>
      <c r="U87" s="1681"/>
      <c r="V87" s="1681"/>
      <c r="W87" s="1681"/>
      <c r="X87" s="1681"/>
      <c r="Y87" s="1681"/>
      <c r="Z87" s="1681"/>
      <c r="AA87" s="1681"/>
      <c r="AB87" s="1681"/>
      <c r="AC87" s="1686" t="s">
        <v>2732</v>
      </c>
      <c r="AD87" s="1681"/>
      <c r="AE87" s="1681"/>
      <c r="AF87" s="1681"/>
      <c r="AG87" s="1681"/>
      <c r="AH87" s="1686" t="s">
        <v>2816</v>
      </c>
      <c r="AI87" s="1681"/>
      <c r="AJ87" s="1681"/>
      <c r="AK87" s="1681"/>
      <c r="AL87" s="1681"/>
      <c r="AM87" s="1681"/>
      <c r="AN87" s="1681"/>
      <c r="AO87" s="1681"/>
      <c r="AP87" s="1823"/>
    </row>
    <row r="88" spans="1:42" s="1661" customFormat="1" ht="14.25" customHeight="1">
      <c r="A88" s="1983"/>
      <c r="B88" s="1980"/>
      <c r="C88" s="1980"/>
      <c r="D88" s="1699"/>
      <c r="E88" s="1681"/>
      <c r="F88" s="1681"/>
      <c r="G88" s="1681"/>
      <c r="H88" s="1681"/>
      <c r="I88" s="1700"/>
      <c r="J88" s="1690"/>
      <c r="K88" s="1681"/>
      <c r="L88" s="1681"/>
      <c r="M88" s="1681"/>
      <c r="N88" s="1681"/>
      <c r="O88" s="1681"/>
      <c r="P88" s="1681"/>
      <c r="Q88" s="1681"/>
      <c r="R88" s="1681"/>
      <c r="S88" s="1681"/>
      <c r="T88" s="1681"/>
      <c r="U88" s="1681"/>
      <c r="V88" s="1681"/>
      <c r="W88" s="1681"/>
      <c r="X88" s="1681"/>
      <c r="Y88" s="1681"/>
      <c r="Z88" s="1681"/>
      <c r="AA88" s="1681"/>
      <c r="AB88" s="1681"/>
      <c r="AC88" s="1686">
        <v>42722</v>
      </c>
      <c r="AD88" s="1681"/>
      <c r="AE88" s="1681"/>
      <c r="AF88" s="1681"/>
      <c r="AG88" s="1681"/>
      <c r="AH88" s="1686">
        <v>42721</v>
      </c>
      <c r="AI88" s="1681"/>
      <c r="AJ88" s="1681"/>
      <c r="AK88" s="1681"/>
      <c r="AL88" s="1681"/>
      <c r="AM88" s="1681"/>
      <c r="AN88" s="1681"/>
      <c r="AO88" s="1681"/>
      <c r="AP88" s="1823"/>
    </row>
    <row r="89" spans="1:42" s="1661" customFormat="1" ht="14.25" customHeight="1">
      <c r="A89" s="1983"/>
      <c r="B89" s="1980"/>
      <c r="C89" s="1980"/>
      <c r="D89" s="1699"/>
      <c r="E89" s="1681"/>
      <c r="F89" s="1681"/>
      <c r="G89" s="1681"/>
      <c r="H89" s="1681"/>
      <c r="I89" s="1700"/>
      <c r="J89" s="1690"/>
      <c r="K89" s="1681"/>
      <c r="L89" s="1681"/>
      <c r="M89" s="1681"/>
      <c r="N89" s="1681"/>
      <c r="O89" s="1681"/>
      <c r="P89" s="1681"/>
      <c r="Q89" s="1681"/>
      <c r="R89" s="1681"/>
      <c r="S89" s="1681"/>
      <c r="T89" s="1681"/>
      <c r="U89" s="1681"/>
      <c r="V89" s="1681"/>
      <c r="W89" s="1681"/>
      <c r="X89" s="1681"/>
      <c r="Y89" s="1681"/>
      <c r="Z89" s="1681"/>
      <c r="AA89" s="1681"/>
      <c r="AB89" s="1681"/>
      <c r="AC89" s="1686" t="s">
        <v>2736</v>
      </c>
      <c r="AD89" s="1681"/>
      <c r="AE89" s="1681"/>
      <c r="AF89" s="1681"/>
      <c r="AG89" s="1681"/>
      <c r="AH89" s="1686" t="s">
        <v>2817</v>
      </c>
      <c r="AI89" s="1681"/>
      <c r="AJ89" s="1681"/>
      <c r="AK89" s="1681"/>
      <c r="AL89" s="1681"/>
      <c r="AM89" s="1681"/>
      <c r="AN89" s="1681"/>
      <c r="AO89" s="1681"/>
      <c r="AP89" s="1823"/>
    </row>
    <row r="90" spans="1:42" s="1661" customFormat="1" ht="14.25" customHeight="1">
      <c r="A90" s="1983"/>
      <c r="B90" s="1980"/>
      <c r="C90" s="1980"/>
      <c r="D90" s="1699"/>
      <c r="E90" s="1681"/>
      <c r="F90" s="1681"/>
      <c r="G90" s="1681"/>
      <c r="H90" s="1681"/>
      <c r="I90" s="1700"/>
      <c r="J90" s="1690"/>
      <c r="K90" s="1681"/>
      <c r="L90" s="1681"/>
      <c r="M90" s="1681"/>
      <c r="N90" s="1681"/>
      <c r="O90" s="1681"/>
      <c r="P90" s="1681"/>
      <c r="Q90" s="1681"/>
      <c r="R90" s="1681"/>
      <c r="S90" s="1681"/>
      <c r="T90" s="1681"/>
      <c r="U90" s="1681"/>
      <c r="V90" s="1681"/>
      <c r="W90" s="1681"/>
      <c r="X90" s="1681"/>
      <c r="Y90" s="1681"/>
      <c r="Z90" s="1681"/>
      <c r="AA90" s="1681"/>
      <c r="AB90" s="1681"/>
      <c r="AC90" s="1686">
        <v>42722</v>
      </c>
      <c r="AD90" s="1681"/>
      <c r="AE90" s="1681"/>
      <c r="AF90" s="1681"/>
      <c r="AG90" s="1681"/>
      <c r="AH90" s="1686">
        <v>42720</v>
      </c>
      <c r="AI90" s="1681"/>
      <c r="AJ90" s="1681"/>
      <c r="AK90" s="1681"/>
      <c r="AL90" s="1681"/>
      <c r="AM90" s="1681"/>
      <c r="AN90" s="1681"/>
      <c r="AO90" s="1681"/>
      <c r="AP90" s="1823"/>
    </row>
    <row r="91" spans="1:42" s="1661" customFormat="1" ht="14.25" customHeight="1">
      <c r="A91" s="1983"/>
      <c r="B91" s="1980"/>
      <c r="C91" s="1980"/>
      <c r="D91" s="1699"/>
      <c r="E91" s="1681"/>
      <c r="F91" s="1681"/>
      <c r="G91" s="1681"/>
      <c r="H91" s="1681"/>
      <c r="I91" s="1700"/>
      <c r="J91" s="1690"/>
      <c r="K91" s="1681"/>
      <c r="L91" s="1681"/>
      <c r="M91" s="1681"/>
      <c r="N91" s="1681"/>
      <c r="O91" s="1681"/>
      <c r="P91" s="1681"/>
      <c r="Q91" s="1681"/>
      <c r="R91" s="1681"/>
      <c r="S91" s="1681"/>
      <c r="T91" s="1681"/>
      <c r="U91" s="1681"/>
      <c r="V91" s="1681"/>
      <c r="W91" s="1681"/>
      <c r="X91" s="1681"/>
      <c r="Y91" s="1681"/>
      <c r="Z91" s="1681"/>
      <c r="AA91" s="1681"/>
      <c r="AB91" s="1681"/>
      <c r="AC91" s="1686" t="s">
        <v>2737</v>
      </c>
      <c r="AD91" s="1681"/>
      <c r="AE91" s="1681"/>
      <c r="AF91" s="1681"/>
      <c r="AG91" s="1681"/>
      <c r="AH91" s="1686" t="s">
        <v>2820</v>
      </c>
      <c r="AI91" s="1681"/>
      <c r="AJ91" s="1681"/>
      <c r="AK91" s="1681"/>
      <c r="AL91" s="1681"/>
      <c r="AM91" s="1681"/>
      <c r="AN91" s="1681"/>
      <c r="AO91" s="1681"/>
      <c r="AP91" s="1823"/>
    </row>
    <row r="92" spans="1:42" s="1661" customFormat="1" ht="14.25" customHeight="1">
      <c r="A92" s="1983"/>
      <c r="B92" s="1980"/>
      <c r="C92" s="1980"/>
      <c r="D92" s="1699"/>
      <c r="E92" s="1681"/>
      <c r="F92" s="1681"/>
      <c r="G92" s="1681"/>
      <c r="H92" s="1681"/>
      <c r="I92" s="1700"/>
      <c r="J92" s="1690"/>
      <c r="K92" s="1681"/>
      <c r="L92" s="1681"/>
      <c r="M92" s="1681"/>
      <c r="N92" s="1681"/>
      <c r="O92" s="1681"/>
      <c r="P92" s="1681"/>
      <c r="Q92" s="1681"/>
      <c r="R92" s="1681"/>
      <c r="S92" s="1681"/>
      <c r="T92" s="1681"/>
      <c r="U92" s="1681"/>
      <c r="V92" s="1681"/>
      <c r="W92" s="1681"/>
      <c r="X92" s="1681"/>
      <c r="Y92" s="1681"/>
      <c r="Z92" s="1681"/>
      <c r="AA92" s="1681"/>
      <c r="AB92" s="1681"/>
      <c r="AC92" s="1686">
        <v>42722</v>
      </c>
      <c r="AD92" s="1681"/>
      <c r="AE92" s="1681"/>
      <c r="AF92" s="1681"/>
      <c r="AG92" s="1681"/>
      <c r="AH92" s="1686">
        <v>42720</v>
      </c>
      <c r="AI92" s="1681"/>
      <c r="AJ92" s="1681"/>
      <c r="AK92" s="1681"/>
      <c r="AL92" s="1681"/>
      <c r="AM92" s="1681"/>
      <c r="AN92" s="1681"/>
      <c r="AO92" s="1681"/>
      <c r="AP92" s="1823"/>
    </row>
    <row r="93" spans="1:42" s="1661" customFormat="1" ht="14.25" customHeight="1">
      <c r="A93" s="1983"/>
      <c r="B93" s="1980"/>
      <c r="C93" s="1980"/>
      <c r="D93" s="1699"/>
      <c r="E93" s="1681"/>
      <c r="F93" s="1681"/>
      <c r="G93" s="1681"/>
      <c r="H93" s="1681"/>
      <c r="I93" s="1700"/>
      <c r="J93" s="1690"/>
      <c r="K93" s="1681"/>
      <c r="L93" s="1681"/>
      <c r="M93" s="1681"/>
      <c r="N93" s="1681"/>
      <c r="O93" s="1681"/>
      <c r="P93" s="1681"/>
      <c r="Q93" s="1681"/>
      <c r="R93" s="1681"/>
      <c r="S93" s="1681"/>
      <c r="T93" s="1681"/>
      <c r="U93" s="1681"/>
      <c r="V93" s="1681"/>
      <c r="W93" s="1681"/>
      <c r="X93" s="1681"/>
      <c r="Y93" s="1681"/>
      <c r="Z93" s="1681"/>
      <c r="AA93" s="1681"/>
      <c r="AB93" s="1681"/>
      <c r="AC93" s="1686" t="s">
        <v>2743</v>
      </c>
      <c r="AD93" s="1681"/>
      <c r="AE93" s="1681"/>
      <c r="AF93" s="1681"/>
      <c r="AG93" s="1681"/>
      <c r="AH93" s="1686" t="s">
        <v>2821</v>
      </c>
      <c r="AI93" s="1681"/>
      <c r="AJ93" s="1681"/>
      <c r="AK93" s="1681"/>
      <c r="AL93" s="1681"/>
      <c r="AM93" s="1681"/>
      <c r="AN93" s="1681"/>
      <c r="AO93" s="1681"/>
      <c r="AP93" s="1823"/>
    </row>
    <row r="94" spans="1:42" s="1661" customFormat="1" ht="14.25" customHeight="1">
      <c r="A94" s="1983"/>
      <c r="B94" s="1980"/>
      <c r="C94" s="1980"/>
      <c r="D94" s="1699"/>
      <c r="E94" s="1681"/>
      <c r="F94" s="1681"/>
      <c r="G94" s="1681"/>
      <c r="H94" s="1681"/>
      <c r="I94" s="1700"/>
      <c r="J94" s="1690"/>
      <c r="K94" s="1681"/>
      <c r="L94" s="1681"/>
      <c r="M94" s="1681"/>
      <c r="N94" s="1681"/>
      <c r="O94" s="1681"/>
      <c r="P94" s="1681"/>
      <c r="Q94" s="1681"/>
      <c r="R94" s="1681"/>
      <c r="S94" s="1681"/>
      <c r="T94" s="1681"/>
      <c r="U94" s="1681"/>
      <c r="V94" s="1681"/>
      <c r="W94" s="1681"/>
      <c r="X94" s="1681"/>
      <c r="Y94" s="1681"/>
      <c r="Z94" s="1681"/>
      <c r="AA94" s="1681"/>
      <c r="AB94" s="1681"/>
      <c r="AC94" s="1686">
        <v>42722</v>
      </c>
      <c r="AD94" s="1681"/>
      <c r="AE94" s="1681"/>
      <c r="AF94" s="1681"/>
      <c r="AG94" s="1681"/>
      <c r="AH94" s="1686">
        <v>42721</v>
      </c>
      <c r="AI94" s="1681"/>
      <c r="AJ94" s="1681"/>
      <c r="AK94" s="1681"/>
      <c r="AL94" s="1681"/>
      <c r="AM94" s="1681"/>
      <c r="AN94" s="1681"/>
      <c r="AO94" s="1681"/>
      <c r="AP94" s="1823"/>
    </row>
    <row r="95" spans="1:42" s="1661" customFormat="1" ht="14.25" customHeight="1">
      <c r="A95" s="1983"/>
      <c r="B95" s="1980"/>
      <c r="C95" s="1980"/>
      <c r="D95" s="1699"/>
      <c r="E95" s="1681"/>
      <c r="F95" s="1681"/>
      <c r="G95" s="1681"/>
      <c r="H95" s="1681"/>
      <c r="I95" s="1700"/>
      <c r="J95" s="1690"/>
      <c r="K95" s="1681"/>
      <c r="L95" s="1681"/>
      <c r="M95" s="1681"/>
      <c r="N95" s="1681"/>
      <c r="O95" s="1681"/>
      <c r="P95" s="1681"/>
      <c r="Q95" s="1681"/>
      <c r="R95" s="1681"/>
      <c r="S95" s="1681"/>
      <c r="T95" s="1681"/>
      <c r="U95" s="1681"/>
      <c r="V95" s="1681"/>
      <c r="W95" s="1681"/>
      <c r="X95" s="1681"/>
      <c r="Y95" s="1681"/>
      <c r="Z95" s="1681"/>
      <c r="AA95" s="1681"/>
      <c r="AB95" s="1681"/>
      <c r="AC95" s="1686" t="s">
        <v>2746</v>
      </c>
      <c r="AD95" s="1681"/>
      <c r="AE95" s="1681"/>
      <c r="AF95" s="1681"/>
      <c r="AG95" s="1681"/>
      <c r="AH95" s="1686" t="s">
        <v>2793</v>
      </c>
      <c r="AI95" s="1681"/>
      <c r="AJ95" s="1681"/>
      <c r="AK95" s="1681"/>
      <c r="AL95" s="1681"/>
      <c r="AM95" s="1681"/>
      <c r="AN95" s="1681"/>
      <c r="AO95" s="1681"/>
      <c r="AP95" s="1823"/>
    </row>
    <row r="96" spans="1:42" s="1661" customFormat="1" ht="14.25" customHeight="1">
      <c r="A96" s="1983"/>
      <c r="B96" s="1980"/>
      <c r="C96" s="1980"/>
      <c r="D96" s="1699"/>
      <c r="E96" s="1681"/>
      <c r="F96" s="1681"/>
      <c r="G96" s="1681"/>
      <c r="H96" s="1681"/>
      <c r="I96" s="1700"/>
      <c r="J96" s="1690"/>
      <c r="K96" s="1681"/>
      <c r="L96" s="1681"/>
      <c r="M96" s="1681"/>
      <c r="N96" s="1681"/>
      <c r="O96" s="1681"/>
      <c r="P96" s="1681"/>
      <c r="Q96" s="1681"/>
      <c r="R96" s="1681"/>
      <c r="S96" s="1681"/>
      <c r="T96" s="1681"/>
      <c r="U96" s="1681"/>
      <c r="V96" s="1681"/>
      <c r="W96" s="1681"/>
      <c r="X96" s="1681"/>
      <c r="Y96" s="1681"/>
      <c r="Z96" s="1681"/>
      <c r="AA96" s="1681"/>
      <c r="AB96" s="1681"/>
      <c r="AC96" s="1686">
        <v>42722</v>
      </c>
      <c r="AD96" s="1681"/>
      <c r="AE96" s="1681"/>
      <c r="AF96" s="1681"/>
      <c r="AG96" s="1681"/>
      <c r="AH96" s="1686">
        <v>42722</v>
      </c>
      <c r="AI96" s="1681"/>
      <c r="AJ96" s="1681"/>
      <c r="AK96" s="1681"/>
      <c r="AL96" s="1681"/>
      <c r="AM96" s="1681"/>
      <c r="AN96" s="1681"/>
      <c r="AO96" s="1681"/>
      <c r="AP96" s="1823"/>
    </row>
    <row r="97" spans="1:42" s="1661" customFormat="1" ht="14.25" customHeight="1">
      <c r="A97" s="1983"/>
      <c r="B97" s="1980"/>
      <c r="C97" s="1980"/>
      <c r="D97" s="1699"/>
      <c r="E97" s="1681"/>
      <c r="F97" s="1681"/>
      <c r="G97" s="1681"/>
      <c r="H97" s="1681"/>
      <c r="I97" s="1700"/>
      <c r="J97" s="1690"/>
      <c r="K97" s="1681"/>
      <c r="L97" s="1681"/>
      <c r="M97" s="1681"/>
      <c r="N97" s="1681"/>
      <c r="O97" s="1681"/>
      <c r="P97" s="1681"/>
      <c r="Q97" s="1681"/>
      <c r="R97" s="1681"/>
      <c r="S97" s="1681"/>
      <c r="T97" s="1681"/>
      <c r="U97" s="1681"/>
      <c r="V97" s="1681"/>
      <c r="W97" s="1681"/>
      <c r="X97" s="1681"/>
      <c r="Y97" s="1681"/>
      <c r="Z97" s="1681"/>
      <c r="AA97" s="1681"/>
      <c r="AB97" s="1681"/>
      <c r="AC97" s="1686" t="s">
        <v>2675</v>
      </c>
      <c r="AD97" s="1681"/>
      <c r="AE97" s="1681"/>
      <c r="AF97" s="1681"/>
      <c r="AG97" s="1681"/>
      <c r="AH97" s="1686" t="s">
        <v>2834</v>
      </c>
      <c r="AI97" s="1681"/>
      <c r="AJ97" s="1681"/>
      <c r="AK97" s="1681"/>
      <c r="AL97" s="1681"/>
      <c r="AM97" s="1681"/>
      <c r="AN97" s="1681"/>
      <c r="AO97" s="1681"/>
      <c r="AP97" s="1823"/>
    </row>
    <row r="98" spans="1:42" s="1661" customFormat="1" ht="14.25" customHeight="1">
      <c r="A98" s="1983"/>
      <c r="B98" s="1980"/>
      <c r="C98" s="1980"/>
      <c r="D98" s="1699"/>
      <c r="E98" s="1681"/>
      <c r="F98" s="1681"/>
      <c r="G98" s="1681"/>
      <c r="H98" s="1681"/>
      <c r="I98" s="1700"/>
      <c r="J98" s="1690"/>
      <c r="K98" s="1681"/>
      <c r="L98" s="1681"/>
      <c r="M98" s="1681"/>
      <c r="N98" s="1681"/>
      <c r="O98" s="1681"/>
      <c r="P98" s="1681"/>
      <c r="Q98" s="1681"/>
      <c r="R98" s="1681"/>
      <c r="S98" s="1681"/>
      <c r="T98" s="1681"/>
      <c r="U98" s="1681"/>
      <c r="V98" s="1681"/>
      <c r="W98" s="1681"/>
      <c r="X98" s="1681"/>
      <c r="Y98" s="1681"/>
      <c r="Z98" s="1681"/>
      <c r="AA98" s="1681"/>
      <c r="AB98" s="1681"/>
      <c r="AC98" s="1686">
        <v>42722</v>
      </c>
      <c r="AD98" s="1681"/>
      <c r="AE98" s="1681"/>
      <c r="AF98" s="1681"/>
      <c r="AG98" s="1681"/>
      <c r="AH98" s="1686">
        <v>42722</v>
      </c>
      <c r="AI98" s="1681"/>
      <c r="AJ98" s="1681"/>
      <c r="AK98" s="1681"/>
      <c r="AL98" s="1681"/>
      <c r="AM98" s="1681"/>
      <c r="AN98" s="1681"/>
      <c r="AO98" s="1681"/>
      <c r="AP98" s="1823"/>
    </row>
    <row r="99" spans="1:42" s="1661" customFormat="1" ht="14.25" customHeight="1">
      <c r="A99" s="1983"/>
      <c r="B99" s="1980"/>
      <c r="C99" s="1980"/>
      <c r="D99" s="1699"/>
      <c r="E99" s="1681"/>
      <c r="F99" s="1681"/>
      <c r="G99" s="1681"/>
      <c r="H99" s="1681"/>
      <c r="I99" s="1700"/>
      <c r="J99" s="1690"/>
      <c r="K99" s="1681"/>
      <c r="L99" s="1681"/>
      <c r="M99" s="1681"/>
      <c r="N99" s="1681"/>
      <c r="O99" s="1681"/>
      <c r="P99" s="1681"/>
      <c r="Q99" s="1681"/>
      <c r="R99" s="1681"/>
      <c r="S99" s="1681"/>
      <c r="T99" s="1681"/>
      <c r="U99" s="1681"/>
      <c r="V99" s="1681"/>
      <c r="W99" s="1681"/>
      <c r="X99" s="1681"/>
      <c r="Y99" s="1681"/>
      <c r="Z99" s="1681"/>
      <c r="AA99" s="1681"/>
      <c r="AB99" s="1681"/>
      <c r="AC99" s="1686" t="s">
        <v>2701</v>
      </c>
      <c r="AD99" s="1681"/>
      <c r="AE99" s="1681"/>
      <c r="AF99" s="1681"/>
      <c r="AG99" s="1681"/>
      <c r="AH99" s="1686" t="s">
        <v>2832</v>
      </c>
      <c r="AI99" s="1681"/>
      <c r="AJ99" s="1681"/>
      <c r="AK99" s="1681"/>
      <c r="AL99" s="1681"/>
      <c r="AM99" s="1681"/>
      <c r="AN99" s="1681"/>
      <c r="AO99" s="1681"/>
      <c r="AP99" s="1823"/>
    </row>
    <row r="100" spans="1:42" s="1661" customFormat="1" ht="14.25" customHeight="1">
      <c r="A100" s="1983"/>
      <c r="B100" s="1980"/>
      <c r="C100" s="1980"/>
      <c r="D100" s="1699"/>
      <c r="E100" s="1681"/>
      <c r="F100" s="1681"/>
      <c r="G100" s="1681"/>
      <c r="H100" s="1681"/>
      <c r="I100" s="1700"/>
      <c r="J100" s="1690"/>
      <c r="K100" s="1681"/>
      <c r="L100" s="1681"/>
      <c r="M100" s="1681"/>
      <c r="N100" s="1681"/>
      <c r="O100" s="1681"/>
      <c r="P100" s="1681"/>
      <c r="Q100" s="1681"/>
      <c r="R100" s="1681"/>
      <c r="S100" s="1681"/>
      <c r="T100" s="1681"/>
      <c r="U100" s="1681"/>
      <c r="V100" s="1681"/>
      <c r="W100" s="1681"/>
      <c r="X100" s="1681"/>
      <c r="Y100" s="1681"/>
      <c r="Z100" s="1681"/>
      <c r="AA100" s="1681"/>
      <c r="AB100" s="1681"/>
      <c r="AC100" s="1686">
        <v>42722</v>
      </c>
      <c r="AD100" s="1681"/>
      <c r="AE100" s="1681"/>
      <c r="AF100" s="1681"/>
      <c r="AG100" s="1681"/>
      <c r="AH100" s="1686">
        <v>42722</v>
      </c>
      <c r="AI100" s="1681"/>
      <c r="AJ100" s="1681"/>
      <c r="AK100" s="1681"/>
      <c r="AL100" s="1681"/>
      <c r="AM100" s="1681"/>
      <c r="AN100" s="1681"/>
      <c r="AO100" s="1681"/>
      <c r="AP100" s="1823"/>
    </row>
    <row r="101" spans="1:42" s="1661" customFormat="1" ht="14.25" customHeight="1">
      <c r="A101" s="1983"/>
      <c r="B101" s="1980"/>
      <c r="C101" s="1980"/>
      <c r="D101" s="1699"/>
      <c r="E101" s="1681"/>
      <c r="F101" s="1681"/>
      <c r="G101" s="1681"/>
      <c r="H101" s="1681"/>
      <c r="I101" s="1700"/>
      <c r="J101" s="1690"/>
      <c r="K101" s="1681"/>
      <c r="L101" s="1681"/>
      <c r="M101" s="1681"/>
      <c r="N101" s="1681"/>
      <c r="O101" s="1681"/>
      <c r="P101" s="1681"/>
      <c r="Q101" s="1681"/>
      <c r="R101" s="1681"/>
      <c r="S101" s="1681"/>
      <c r="T101" s="1681"/>
      <c r="U101" s="1681"/>
      <c r="V101" s="1681"/>
      <c r="W101" s="1681"/>
      <c r="X101" s="1681"/>
      <c r="Y101" s="1681"/>
      <c r="Z101" s="1681"/>
      <c r="AA101" s="1681"/>
      <c r="AB101" s="1681"/>
      <c r="AC101" s="1686" t="s">
        <v>2703</v>
      </c>
      <c r="AD101" s="1681"/>
      <c r="AE101" s="1681"/>
      <c r="AF101" s="1681"/>
      <c r="AG101" s="1681"/>
      <c r="AH101" s="1681"/>
      <c r="AI101" s="1681"/>
      <c r="AJ101" s="1681"/>
      <c r="AK101" s="1681"/>
      <c r="AL101" s="1681"/>
      <c r="AM101" s="1681"/>
      <c r="AN101" s="1681"/>
      <c r="AO101" s="1681"/>
      <c r="AP101" s="1823"/>
    </row>
    <row r="102" spans="1:42" s="1661" customFormat="1" ht="14.25" customHeight="1">
      <c r="A102" s="1983"/>
      <c r="B102" s="1980"/>
      <c r="C102" s="1980"/>
      <c r="D102" s="1699"/>
      <c r="E102" s="1681"/>
      <c r="F102" s="1681"/>
      <c r="G102" s="1681"/>
      <c r="H102" s="1681"/>
      <c r="I102" s="1700"/>
      <c r="J102" s="1690"/>
      <c r="K102" s="1681"/>
      <c r="L102" s="1681"/>
      <c r="M102" s="1681"/>
      <c r="N102" s="1681"/>
      <c r="O102" s="1681"/>
      <c r="P102" s="1681"/>
      <c r="Q102" s="1681"/>
      <c r="R102" s="1681"/>
      <c r="S102" s="1681"/>
      <c r="T102" s="1681"/>
      <c r="U102" s="1681"/>
      <c r="V102" s="1681"/>
      <c r="W102" s="1681"/>
      <c r="X102" s="1681"/>
      <c r="Y102" s="1681"/>
      <c r="Z102" s="1681"/>
      <c r="AA102" s="1681"/>
      <c r="AB102" s="1681"/>
      <c r="AC102" s="1686">
        <v>42722</v>
      </c>
      <c r="AD102" s="1681"/>
      <c r="AE102" s="1681"/>
      <c r="AF102" s="1681"/>
      <c r="AG102" s="1681"/>
      <c r="AH102" s="1681"/>
      <c r="AI102" s="1681"/>
      <c r="AJ102" s="1681"/>
      <c r="AK102" s="1681"/>
      <c r="AL102" s="1681"/>
      <c r="AM102" s="1681"/>
      <c r="AN102" s="1681"/>
      <c r="AO102" s="1681"/>
      <c r="AP102" s="1823"/>
    </row>
    <row r="103" spans="1:42" s="1661" customFormat="1" ht="14.25" customHeight="1">
      <c r="A103" s="1983"/>
      <c r="B103" s="1980"/>
      <c r="C103" s="1980"/>
      <c r="D103" s="1699"/>
      <c r="E103" s="1681"/>
      <c r="F103" s="1681"/>
      <c r="G103" s="1681"/>
      <c r="H103" s="1681"/>
      <c r="I103" s="1700"/>
      <c r="J103" s="1690"/>
      <c r="K103" s="1681"/>
      <c r="L103" s="1681"/>
      <c r="M103" s="1681"/>
      <c r="N103" s="1681"/>
      <c r="O103" s="1681"/>
      <c r="P103" s="1681"/>
      <c r="Q103" s="1681"/>
      <c r="R103" s="1681"/>
      <c r="S103" s="1681"/>
      <c r="T103" s="1681"/>
      <c r="U103" s="1681"/>
      <c r="V103" s="1681"/>
      <c r="W103" s="1681"/>
      <c r="X103" s="1681"/>
      <c r="Y103" s="1681"/>
      <c r="Z103" s="1681"/>
      <c r="AA103" s="1681"/>
      <c r="AB103" s="1681"/>
      <c r="AC103" s="1686" t="s">
        <v>2704</v>
      </c>
      <c r="AD103" s="1681"/>
      <c r="AE103" s="1681"/>
      <c r="AF103" s="1681"/>
      <c r="AG103" s="1681"/>
      <c r="AH103" s="1681"/>
      <c r="AI103" s="1681"/>
      <c r="AJ103" s="1681"/>
      <c r="AK103" s="1681"/>
      <c r="AL103" s="1681"/>
      <c r="AM103" s="1681"/>
      <c r="AN103" s="1681"/>
      <c r="AO103" s="1681"/>
      <c r="AP103" s="1823"/>
    </row>
    <row r="104" spans="1:42" s="1661" customFormat="1" ht="14.25" customHeight="1">
      <c r="A104" s="1983"/>
      <c r="B104" s="349"/>
      <c r="C104" s="349"/>
      <c r="D104" s="1699"/>
      <c r="E104" s="1681"/>
      <c r="F104" s="1681"/>
      <c r="G104" s="1681"/>
      <c r="H104" s="1681"/>
      <c r="I104" s="1700"/>
      <c r="J104" s="1690"/>
      <c r="K104" s="1681"/>
      <c r="L104" s="1681"/>
      <c r="M104" s="1681"/>
      <c r="N104" s="1681"/>
      <c r="O104" s="1681"/>
      <c r="P104" s="1681"/>
      <c r="Q104" s="1681"/>
      <c r="R104" s="1681"/>
      <c r="S104" s="1681"/>
      <c r="T104" s="1681"/>
      <c r="U104" s="1681"/>
      <c r="V104" s="1681"/>
      <c r="W104" s="1681"/>
      <c r="X104" s="1681"/>
      <c r="Y104" s="1681"/>
      <c r="Z104" s="1681"/>
      <c r="AA104" s="1681"/>
      <c r="AB104" s="1681"/>
      <c r="AC104" s="1686">
        <v>42722</v>
      </c>
      <c r="AD104" s="1681"/>
      <c r="AE104" s="1681"/>
      <c r="AF104" s="1681"/>
      <c r="AG104" s="1681"/>
      <c r="AH104" s="1681"/>
      <c r="AI104" s="1681"/>
      <c r="AJ104" s="1681"/>
      <c r="AK104" s="1681"/>
      <c r="AL104" s="1681"/>
      <c r="AM104" s="1681"/>
      <c r="AN104" s="1681"/>
      <c r="AO104" s="1681"/>
      <c r="AP104" s="1823"/>
    </row>
    <row r="105" spans="1:42" s="1661" customFormat="1" ht="14.25" customHeight="1">
      <c r="A105" s="1983"/>
      <c r="B105" s="349"/>
      <c r="C105" s="349"/>
      <c r="D105" s="1699"/>
      <c r="E105" s="1681"/>
      <c r="F105" s="1681"/>
      <c r="G105" s="1681"/>
      <c r="H105" s="1681"/>
      <c r="I105" s="1700"/>
      <c r="J105" s="1690"/>
      <c r="K105" s="1681"/>
      <c r="L105" s="1681"/>
      <c r="M105" s="1681"/>
      <c r="N105" s="1681"/>
      <c r="O105" s="1681"/>
      <c r="P105" s="1681"/>
      <c r="Q105" s="1681"/>
      <c r="R105" s="1681"/>
      <c r="S105" s="1681"/>
      <c r="T105" s="1681"/>
      <c r="U105" s="1681"/>
      <c r="V105" s="1681"/>
      <c r="W105" s="1681"/>
      <c r="X105" s="1681"/>
      <c r="Y105" s="1681"/>
      <c r="Z105" s="1681"/>
      <c r="AA105" s="1681"/>
      <c r="AB105" s="1681"/>
      <c r="AC105" s="1686" t="s">
        <v>2705</v>
      </c>
      <c r="AD105" s="1681"/>
      <c r="AE105" s="1681"/>
      <c r="AF105" s="1681"/>
      <c r="AG105" s="1681"/>
      <c r="AH105" s="1681"/>
      <c r="AI105" s="1681"/>
      <c r="AJ105" s="1681"/>
      <c r="AK105" s="1681"/>
      <c r="AL105" s="1681"/>
      <c r="AM105" s="1681"/>
      <c r="AN105" s="1681"/>
      <c r="AO105" s="1681"/>
      <c r="AP105" s="1823"/>
    </row>
    <row r="106" spans="1:42" s="1661" customFormat="1" ht="15" customHeight="1">
      <c r="A106" s="1983"/>
      <c r="B106" s="349"/>
      <c r="C106" s="349"/>
      <c r="D106" s="1699"/>
      <c r="E106" s="1681"/>
      <c r="F106" s="1681"/>
      <c r="G106" s="1681"/>
      <c r="H106" s="1681"/>
      <c r="I106" s="1700"/>
      <c r="J106" s="1690"/>
      <c r="K106" s="1681"/>
      <c r="L106" s="1681"/>
      <c r="M106" s="1681"/>
      <c r="N106" s="1681"/>
      <c r="O106" s="1681"/>
      <c r="P106" s="1681"/>
      <c r="Q106" s="1681"/>
      <c r="R106" s="1681"/>
      <c r="S106" s="1681"/>
      <c r="T106" s="1681"/>
      <c r="U106" s="1681"/>
      <c r="V106" s="1681"/>
      <c r="W106" s="1681"/>
      <c r="X106" s="1681"/>
      <c r="Y106" s="1681"/>
      <c r="Z106" s="1681"/>
      <c r="AA106" s="1681"/>
      <c r="AB106" s="1681"/>
      <c r="AC106" s="1686">
        <v>42722</v>
      </c>
      <c r="AD106" s="1681"/>
      <c r="AE106" s="1681"/>
      <c r="AF106" s="1681"/>
      <c r="AG106" s="1681"/>
      <c r="AH106" s="1681"/>
      <c r="AI106" s="1681"/>
      <c r="AJ106" s="1681"/>
      <c r="AK106" s="1681"/>
      <c r="AL106" s="1681"/>
      <c r="AM106" s="1681"/>
      <c r="AN106" s="1681"/>
      <c r="AO106" s="1681"/>
      <c r="AP106" s="1823"/>
    </row>
    <row r="107" spans="1:42" s="1661" customFormat="1" ht="12.75" customHeight="1">
      <c r="A107" s="1983"/>
      <c r="B107" s="349"/>
      <c r="C107" s="349"/>
      <c r="D107" s="1699"/>
      <c r="E107" s="1683"/>
      <c r="F107" s="1683"/>
      <c r="G107" s="1683"/>
      <c r="H107" s="1683"/>
      <c r="I107" s="1701"/>
      <c r="J107" s="1691"/>
      <c r="K107" s="1683"/>
      <c r="L107" s="1683"/>
      <c r="M107" s="1683"/>
      <c r="N107" s="1683"/>
      <c r="O107" s="1683"/>
      <c r="P107" s="1683"/>
      <c r="Q107" s="1683"/>
      <c r="R107" s="1683"/>
      <c r="S107" s="1683"/>
      <c r="T107" s="1683"/>
      <c r="U107" s="1683"/>
      <c r="V107" s="1683"/>
      <c r="W107" s="1683"/>
      <c r="X107" s="1683"/>
      <c r="Y107" s="1683"/>
      <c r="Z107" s="1683"/>
      <c r="AA107" s="1683"/>
      <c r="AB107" s="1683"/>
      <c r="AC107" s="1683"/>
      <c r="AD107" s="1683"/>
      <c r="AE107" s="1683"/>
      <c r="AF107" s="1683"/>
      <c r="AG107" s="1683"/>
      <c r="AH107" s="1683"/>
      <c r="AI107" s="1683"/>
      <c r="AJ107" s="1683"/>
      <c r="AK107" s="1683"/>
      <c r="AL107" s="1683"/>
      <c r="AM107" s="1683"/>
      <c r="AN107" s="1683"/>
      <c r="AO107" s="1683"/>
      <c r="AP107" s="1823"/>
    </row>
    <row r="108" spans="1:42" s="1661" customFormat="1" ht="12.75" customHeight="1">
      <c r="A108" s="1983"/>
      <c r="B108" s="349"/>
      <c r="C108" s="349"/>
      <c r="D108" s="1699"/>
      <c r="E108" s="1683"/>
      <c r="F108" s="1683"/>
      <c r="G108" s="1683"/>
      <c r="H108" s="1683"/>
      <c r="I108" s="1701"/>
      <c r="J108" s="1691"/>
      <c r="K108" s="1683"/>
      <c r="L108" s="1683"/>
      <c r="M108" s="1683"/>
      <c r="N108" s="1683"/>
      <c r="O108" s="1683"/>
      <c r="P108" s="1683"/>
      <c r="Q108" s="1683"/>
      <c r="R108" s="1683"/>
      <c r="S108" s="1683"/>
      <c r="T108" s="1683"/>
      <c r="U108" s="1683"/>
      <c r="V108" s="1683"/>
      <c r="W108" s="1683"/>
      <c r="X108" s="1683"/>
      <c r="Y108" s="1683"/>
      <c r="Z108" s="1683"/>
      <c r="AA108" s="1683"/>
      <c r="AB108" s="1683"/>
      <c r="AC108" s="1683"/>
      <c r="AD108" s="1683"/>
      <c r="AE108" s="1683"/>
      <c r="AF108" s="1683"/>
      <c r="AG108" s="1683"/>
      <c r="AH108" s="1683"/>
      <c r="AI108" s="1683"/>
      <c r="AJ108" s="1683"/>
      <c r="AK108" s="1683"/>
      <c r="AL108" s="1683"/>
      <c r="AM108" s="1683"/>
      <c r="AN108" s="1683"/>
      <c r="AO108" s="1683"/>
      <c r="AP108" s="1823"/>
    </row>
    <row r="109" spans="1:42" s="1661" customFormat="1" ht="12.75" customHeight="1">
      <c r="A109" s="1983"/>
      <c r="B109" s="349"/>
      <c r="C109" s="349"/>
      <c r="D109" s="1699"/>
      <c r="E109" s="1683"/>
      <c r="F109" s="1683"/>
      <c r="G109" s="1683"/>
      <c r="H109" s="1683"/>
      <c r="I109" s="1701"/>
      <c r="J109" s="1691"/>
      <c r="K109" s="1683"/>
      <c r="L109" s="1683"/>
      <c r="M109" s="1683"/>
      <c r="N109" s="1683"/>
      <c r="O109" s="1683"/>
      <c r="P109" s="1683"/>
      <c r="Q109" s="1683"/>
      <c r="R109" s="1683"/>
      <c r="S109" s="1683"/>
      <c r="T109" s="1683"/>
      <c r="U109" s="1683"/>
      <c r="V109" s="1683"/>
      <c r="W109" s="1683"/>
      <c r="X109" s="1683"/>
      <c r="Y109" s="1683"/>
      <c r="Z109" s="1683"/>
      <c r="AA109" s="1683"/>
      <c r="AB109" s="1683"/>
      <c r="AC109" s="1683"/>
      <c r="AD109" s="1683"/>
      <c r="AE109" s="1683"/>
      <c r="AF109" s="1683"/>
      <c r="AG109" s="1683"/>
      <c r="AH109" s="1683"/>
      <c r="AI109" s="1683"/>
      <c r="AJ109" s="1683"/>
      <c r="AK109" s="1683"/>
      <c r="AL109" s="1683"/>
      <c r="AM109" s="1683"/>
      <c r="AN109" s="1683"/>
      <c r="AO109" s="1683"/>
      <c r="AP109" s="1823"/>
    </row>
    <row r="110" spans="1:42" s="1661" customFormat="1" ht="12.75" customHeight="1">
      <c r="A110" s="1983"/>
      <c r="B110" s="349"/>
      <c r="C110" s="349"/>
      <c r="D110" s="1699"/>
      <c r="E110" s="1683"/>
      <c r="F110" s="1683"/>
      <c r="G110" s="1683"/>
      <c r="H110" s="1683"/>
      <c r="I110" s="1701"/>
      <c r="J110" s="1691"/>
      <c r="K110" s="1683"/>
      <c r="L110" s="1683"/>
      <c r="M110" s="1683"/>
      <c r="N110" s="1683"/>
      <c r="O110" s="1683"/>
      <c r="P110" s="1683"/>
      <c r="Q110" s="1683"/>
      <c r="R110" s="1683"/>
      <c r="S110" s="1683"/>
      <c r="T110" s="1683"/>
      <c r="U110" s="1683"/>
      <c r="V110" s="1683"/>
      <c r="W110" s="1683"/>
      <c r="X110" s="1683"/>
      <c r="Y110" s="1683"/>
      <c r="Z110" s="1683"/>
      <c r="AA110" s="1683"/>
      <c r="AB110" s="1683"/>
      <c r="AC110" s="1683"/>
      <c r="AD110" s="1683"/>
      <c r="AE110" s="1683"/>
      <c r="AF110" s="1683"/>
      <c r="AG110" s="1683"/>
      <c r="AH110" s="1683"/>
      <c r="AI110" s="1683"/>
      <c r="AJ110" s="1683"/>
      <c r="AK110" s="1683"/>
      <c r="AL110" s="1683"/>
      <c r="AM110" s="1683"/>
      <c r="AN110" s="1683"/>
      <c r="AO110" s="1683"/>
      <c r="AP110" s="1823"/>
    </row>
    <row r="111" spans="1:42" s="1661" customFormat="1" ht="12.75" customHeight="1">
      <c r="A111" s="1983"/>
      <c r="B111" s="349"/>
      <c r="C111" s="349"/>
      <c r="D111" s="1699"/>
      <c r="E111" s="1681"/>
      <c r="F111" s="1681"/>
      <c r="G111" s="1681"/>
      <c r="H111" s="1681"/>
      <c r="I111" s="1700"/>
      <c r="J111" s="1690"/>
      <c r="K111" s="1681"/>
      <c r="L111" s="1681"/>
      <c r="M111" s="1681"/>
      <c r="N111" s="1681"/>
      <c r="O111" s="1681"/>
      <c r="P111" s="1681"/>
      <c r="Q111" s="1681"/>
      <c r="R111" s="1681"/>
      <c r="S111" s="1681"/>
      <c r="T111" s="1681"/>
      <c r="U111" s="1681"/>
      <c r="V111" s="1681"/>
      <c r="W111" s="1681"/>
      <c r="X111" s="1681"/>
      <c r="Y111" s="1681"/>
      <c r="Z111" s="1681"/>
      <c r="AA111" s="1681"/>
      <c r="AB111" s="1681"/>
      <c r="AC111" s="1681"/>
      <c r="AD111" s="1681"/>
      <c r="AE111" s="1681"/>
      <c r="AF111" s="1681"/>
      <c r="AG111" s="1681"/>
      <c r="AH111" s="1681"/>
      <c r="AI111" s="1681"/>
      <c r="AJ111" s="1681"/>
      <c r="AK111" s="1681"/>
      <c r="AL111" s="1681"/>
      <c r="AM111" s="1681"/>
      <c r="AN111" s="1681"/>
      <c r="AO111" s="1681"/>
      <c r="AP111" s="1823"/>
    </row>
    <row r="112" spans="1:42" s="1661" customFormat="1" ht="12.75" customHeight="1">
      <c r="A112" s="1983"/>
      <c r="B112" s="349"/>
      <c r="C112" s="349"/>
      <c r="D112" s="1699"/>
      <c r="E112" s="1681"/>
      <c r="F112" s="1681"/>
      <c r="G112" s="1681"/>
      <c r="H112" s="1681"/>
      <c r="I112" s="1700"/>
      <c r="J112" s="1690"/>
      <c r="K112" s="1681"/>
      <c r="L112" s="1681"/>
      <c r="M112" s="1681"/>
      <c r="N112" s="1681"/>
      <c r="O112" s="1681"/>
      <c r="P112" s="1681"/>
      <c r="Q112" s="1681"/>
      <c r="R112" s="1681"/>
      <c r="S112" s="1681"/>
      <c r="T112" s="1681"/>
      <c r="U112" s="1681"/>
      <c r="V112" s="1681"/>
      <c r="W112" s="1681"/>
      <c r="X112" s="1681"/>
      <c r="Y112" s="1681"/>
      <c r="Z112" s="1681"/>
      <c r="AA112" s="1681"/>
      <c r="AB112" s="1681"/>
      <c r="AC112" s="1681"/>
      <c r="AD112" s="1681"/>
      <c r="AE112" s="1681"/>
      <c r="AF112" s="1681"/>
      <c r="AG112" s="1681"/>
      <c r="AH112" s="1681"/>
      <c r="AI112" s="1681"/>
      <c r="AJ112" s="1681"/>
      <c r="AK112" s="1681"/>
      <c r="AL112" s="1681"/>
      <c r="AM112" s="1681"/>
      <c r="AN112" s="1681"/>
      <c r="AO112" s="1681"/>
      <c r="AP112" s="1823"/>
    </row>
    <row r="113" spans="1:42" s="1661" customFormat="1" ht="12.75" customHeight="1">
      <c r="A113" s="1983"/>
      <c r="B113" s="349"/>
      <c r="C113" s="349"/>
      <c r="D113" s="1699"/>
      <c r="E113" s="1681"/>
      <c r="F113" s="1681"/>
      <c r="G113" s="1681"/>
      <c r="H113" s="1681"/>
      <c r="I113" s="1700"/>
      <c r="J113" s="1690"/>
      <c r="K113" s="1681"/>
      <c r="L113" s="1681"/>
      <c r="M113" s="1681"/>
      <c r="N113" s="1681"/>
      <c r="O113" s="1681"/>
      <c r="P113" s="1681"/>
      <c r="Q113" s="1681"/>
      <c r="R113" s="1681"/>
      <c r="S113" s="1681"/>
      <c r="T113" s="1681"/>
      <c r="U113" s="1681"/>
      <c r="V113" s="1681"/>
      <c r="W113" s="1681"/>
      <c r="X113" s="1681"/>
      <c r="Y113" s="1681"/>
      <c r="Z113" s="1681"/>
      <c r="AA113" s="1681"/>
      <c r="AB113" s="1681"/>
      <c r="AC113" s="1681"/>
      <c r="AD113" s="1681"/>
      <c r="AE113" s="1681"/>
      <c r="AF113" s="1681"/>
      <c r="AG113" s="1681"/>
      <c r="AH113" s="1681"/>
      <c r="AI113" s="1681"/>
      <c r="AJ113" s="1681"/>
      <c r="AK113" s="1681"/>
      <c r="AL113" s="1681"/>
      <c r="AM113" s="1681"/>
      <c r="AN113" s="1681"/>
      <c r="AO113" s="1681"/>
      <c r="AP113" s="1823"/>
    </row>
    <row r="114" spans="1:42" s="1661" customFormat="1" ht="12.75" customHeight="1">
      <c r="A114" s="1983"/>
      <c r="B114" s="349"/>
      <c r="C114" s="349"/>
      <c r="D114" s="1699"/>
      <c r="E114" s="1681"/>
      <c r="F114" s="1681"/>
      <c r="G114" s="1681"/>
      <c r="H114" s="1681"/>
      <c r="I114" s="1700"/>
      <c r="J114" s="1690"/>
      <c r="K114" s="1681"/>
      <c r="L114" s="1681"/>
      <c r="M114" s="1681"/>
      <c r="N114" s="1681"/>
      <c r="O114" s="1681"/>
      <c r="P114" s="1681"/>
      <c r="Q114" s="1681"/>
      <c r="R114" s="1681"/>
      <c r="S114" s="1681"/>
      <c r="T114" s="1681"/>
      <c r="U114" s="1681"/>
      <c r="V114" s="1681"/>
      <c r="W114" s="1681"/>
      <c r="X114" s="1681"/>
      <c r="Y114" s="1681"/>
      <c r="Z114" s="1681"/>
      <c r="AA114" s="1681"/>
      <c r="AB114" s="1681"/>
      <c r="AC114" s="1681"/>
      <c r="AD114" s="1681"/>
      <c r="AE114" s="1681"/>
      <c r="AF114" s="1681"/>
      <c r="AG114" s="1681"/>
      <c r="AH114" s="1681"/>
      <c r="AI114" s="1681"/>
      <c r="AJ114" s="1681"/>
      <c r="AK114" s="1681"/>
      <c r="AL114" s="1681"/>
      <c r="AM114" s="1681"/>
      <c r="AN114" s="1681"/>
      <c r="AO114" s="1681"/>
      <c r="AP114" s="1823"/>
    </row>
    <row r="115" spans="1:42" s="1661" customFormat="1" ht="12.75" customHeight="1">
      <c r="A115" s="1983"/>
      <c r="B115" s="349"/>
      <c r="C115" s="349"/>
      <c r="D115" s="1699"/>
      <c r="E115" s="1681"/>
      <c r="F115" s="1681"/>
      <c r="G115" s="1681"/>
      <c r="H115" s="1681"/>
      <c r="I115" s="1700"/>
      <c r="J115" s="1690"/>
      <c r="K115" s="1681"/>
      <c r="L115" s="1681"/>
      <c r="M115" s="1681"/>
      <c r="N115" s="1681"/>
      <c r="O115" s="1681"/>
      <c r="P115" s="1681"/>
      <c r="Q115" s="1681"/>
      <c r="R115" s="1681"/>
      <c r="S115" s="1681"/>
      <c r="T115" s="1681"/>
      <c r="U115" s="1681"/>
      <c r="V115" s="1681"/>
      <c r="W115" s="1681"/>
      <c r="X115" s="1681"/>
      <c r="Y115" s="1681"/>
      <c r="Z115" s="1681"/>
      <c r="AA115" s="1681"/>
      <c r="AB115" s="1681"/>
      <c r="AC115" s="1681"/>
      <c r="AD115" s="1681"/>
      <c r="AE115" s="1681"/>
      <c r="AF115" s="1681"/>
      <c r="AG115" s="1681"/>
      <c r="AH115" s="1681"/>
      <c r="AI115" s="1681"/>
      <c r="AJ115" s="1681"/>
      <c r="AK115" s="1681"/>
      <c r="AL115" s="1681"/>
      <c r="AM115" s="1681"/>
      <c r="AN115" s="1681"/>
      <c r="AO115" s="1681"/>
      <c r="AP115" s="1823"/>
    </row>
    <row r="116" spans="1:42" s="1661" customFormat="1" ht="12.75" customHeight="1">
      <c r="A116" s="1983"/>
      <c r="B116" s="349"/>
      <c r="C116" s="349"/>
      <c r="D116" s="1699"/>
      <c r="E116" s="1681"/>
      <c r="F116" s="1681"/>
      <c r="G116" s="1681"/>
      <c r="H116" s="1681"/>
      <c r="I116" s="1700"/>
      <c r="J116" s="1690"/>
      <c r="K116" s="1681"/>
      <c r="L116" s="1681"/>
      <c r="M116" s="1681"/>
      <c r="N116" s="1681"/>
      <c r="O116" s="1681"/>
      <c r="P116" s="1681"/>
      <c r="Q116" s="1681"/>
      <c r="R116" s="1681"/>
      <c r="S116" s="1681"/>
      <c r="T116" s="1681"/>
      <c r="U116" s="1681"/>
      <c r="V116" s="1681"/>
      <c r="W116" s="1681"/>
      <c r="X116" s="1681"/>
      <c r="Y116" s="1681"/>
      <c r="Z116" s="1681"/>
      <c r="AA116" s="1681"/>
      <c r="AB116" s="1681"/>
      <c r="AC116" s="1681"/>
      <c r="AD116" s="1681"/>
      <c r="AE116" s="1681"/>
      <c r="AF116" s="1681"/>
      <c r="AG116" s="1681"/>
      <c r="AH116" s="1681"/>
      <c r="AI116" s="1681"/>
      <c r="AJ116" s="1681"/>
      <c r="AK116" s="1681"/>
      <c r="AL116" s="1681"/>
      <c r="AM116" s="1681"/>
      <c r="AN116" s="1681"/>
      <c r="AO116" s="1681"/>
      <c r="AP116" s="1823"/>
    </row>
    <row r="117" spans="1:42" s="1661" customFormat="1" ht="12.75" customHeight="1">
      <c r="A117" s="1983"/>
      <c r="B117" s="349"/>
      <c r="C117" s="349"/>
      <c r="D117" s="1699"/>
      <c r="E117" s="1681"/>
      <c r="F117" s="1681"/>
      <c r="G117" s="1681"/>
      <c r="H117" s="1681"/>
      <c r="I117" s="1700"/>
      <c r="J117" s="1690"/>
      <c r="K117" s="1681"/>
      <c r="L117" s="1681"/>
      <c r="M117" s="1681"/>
      <c r="N117" s="1681"/>
      <c r="O117" s="1681"/>
      <c r="P117" s="1681"/>
      <c r="Q117" s="1681"/>
      <c r="R117" s="1681"/>
      <c r="S117" s="1681"/>
      <c r="T117" s="1681"/>
      <c r="U117" s="1681"/>
      <c r="V117" s="1681"/>
      <c r="W117" s="1681"/>
      <c r="X117" s="1681"/>
      <c r="Y117" s="1681"/>
      <c r="Z117" s="1681"/>
      <c r="AA117" s="1681"/>
      <c r="AB117" s="1681"/>
      <c r="AC117" s="1681"/>
      <c r="AD117" s="1681"/>
      <c r="AE117" s="1681"/>
      <c r="AF117" s="1681"/>
      <c r="AG117" s="1681"/>
      <c r="AH117" s="1681"/>
      <c r="AI117" s="1681"/>
      <c r="AJ117" s="1681"/>
      <c r="AK117" s="1681"/>
      <c r="AL117" s="1681"/>
      <c r="AM117" s="1681"/>
      <c r="AN117" s="1681"/>
      <c r="AO117" s="1681"/>
      <c r="AP117" s="1823"/>
    </row>
    <row r="118" spans="1:42" s="1661" customFormat="1" ht="12.75" customHeight="1">
      <c r="A118" s="1983"/>
      <c r="B118" s="349"/>
      <c r="C118" s="349"/>
      <c r="D118" s="1699"/>
      <c r="E118" s="1681"/>
      <c r="F118" s="1681"/>
      <c r="G118" s="1681"/>
      <c r="H118" s="1681"/>
      <c r="I118" s="1700"/>
      <c r="J118" s="1690"/>
      <c r="K118" s="1681"/>
      <c r="L118" s="1681"/>
      <c r="M118" s="1681"/>
      <c r="N118" s="1681"/>
      <c r="O118" s="1681"/>
      <c r="P118" s="1681"/>
      <c r="Q118" s="1681"/>
      <c r="R118" s="1681"/>
      <c r="S118" s="1681"/>
      <c r="T118" s="1681"/>
      <c r="U118" s="1681"/>
      <c r="V118" s="1681"/>
      <c r="W118" s="1681"/>
      <c r="X118" s="1681"/>
      <c r="Y118" s="1681"/>
      <c r="Z118" s="1681"/>
      <c r="AA118" s="1681"/>
      <c r="AB118" s="1681"/>
      <c r="AC118" s="1681"/>
      <c r="AD118" s="1681"/>
      <c r="AE118" s="1681"/>
      <c r="AF118" s="1681"/>
      <c r="AG118" s="1681"/>
      <c r="AH118" s="1681"/>
      <c r="AI118" s="1681"/>
      <c r="AJ118" s="1681"/>
      <c r="AK118" s="1681"/>
      <c r="AL118" s="1681"/>
      <c r="AM118" s="1681"/>
      <c r="AN118" s="1681"/>
      <c r="AO118" s="1681"/>
      <c r="AP118" s="1823"/>
    </row>
    <row r="119" spans="1:42" s="1661" customFormat="1" ht="12.75" customHeight="1">
      <c r="A119" s="1983"/>
      <c r="B119" s="349"/>
      <c r="C119" s="349"/>
      <c r="D119" s="1699"/>
      <c r="E119" s="1681"/>
      <c r="F119" s="1681"/>
      <c r="G119" s="1681"/>
      <c r="H119" s="1681"/>
      <c r="I119" s="1700"/>
      <c r="J119" s="1690"/>
      <c r="K119" s="1681"/>
      <c r="L119" s="1681"/>
      <c r="M119" s="1681"/>
      <c r="N119" s="1681"/>
      <c r="O119" s="1681"/>
      <c r="P119" s="1681"/>
      <c r="Q119" s="1681"/>
      <c r="R119" s="1681"/>
      <c r="S119" s="1681"/>
      <c r="T119" s="1681"/>
      <c r="U119" s="1681"/>
      <c r="V119" s="1681"/>
      <c r="W119" s="1681"/>
      <c r="X119" s="1681"/>
      <c r="Y119" s="1681"/>
      <c r="Z119" s="1681"/>
      <c r="AA119" s="1681"/>
      <c r="AB119" s="1681"/>
      <c r="AC119" s="1681"/>
      <c r="AD119" s="1681"/>
      <c r="AE119" s="1681"/>
      <c r="AF119" s="1681"/>
      <c r="AG119" s="1681"/>
      <c r="AH119" s="1681"/>
      <c r="AI119" s="1681"/>
      <c r="AJ119" s="1681"/>
      <c r="AK119" s="1681"/>
      <c r="AL119" s="1681"/>
      <c r="AM119" s="1681"/>
      <c r="AN119" s="1681"/>
      <c r="AO119" s="1681"/>
      <c r="AP119" s="1823"/>
    </row>
    <row r="120" spans="1:42" s="1661" customFormat="1" ht="12.75" customHeight="1">
      <c r="A120" s="1983"/>
      <c r="B120" s="349"/>
      <c r="C120" s="349"/>
      <c r="D120" s="1699"/>
      <c r="E120" s="1681"/>
      <c r="F120" s="1681"/>
      <c r="G120" s="1681"/>
      <c r="H120" s="1681"/>
      <c r="I120" s="1700"/>
      <c r="J120" s="1690"/>
      <c r="K120" s="1681"/>
      <c r="L120" s="1681"/>
      <c r="M120" s="1681"/>
      <c r="N120" s="1681"/>
      <c r="O120" s="1681"/>
      <c r="P120" s="1681"/>
      <c r="Q120" s="1681"/>
      <c r="R120" s="1681"/>
      <c r="S120" s="1681"/>
      <c r="T120" s="1681"/>
      <c r="U120" s="1681"/>
      <c r="V120" s="1681"/>
      <c r="W120" s="1681"/>
      <c r="X120" s="1681"/>
      <c r="Y120" s="1681"/>
      <c r="Z120" s="1681"/>
      <c r="AA120" s="1681"/>
      <c r="AB120" s="1681"/>
      <c r="AC120" s="1681"/>
      <c r="AD120" s="1681"/>
      <c r="AE120" s="1681"/>
      <c r="AF120" s="1681"/>
      <c r="AG120" s="1681"/>
      <c r="AH120" s="1681"/>
      <c r="AI120" s="1681"/>
      <c r="AJ120" s="1681"/>
      <c r="AK120" s="1681"/>
      <c r="AL120" s="1681"/>
      <c r="AM120" s="1681"/>
      <c r="AN120" s="1681"/>
      <c r="AO120" s="1681"/>
      <c r="AP120" s="1823"/>
    </row>
    <row r="121" spans="1:42" s="1661" customFormat="1" ht="12.75" customHeight="1">
      <c r="A121" s="1983"/>
      <c r="B121" s="349"/>
      <c r="C121" s="349"/>
      <c r="D121" s="1699"/>
      <c r="E121" s="1681"/>
      <c r="F121" s="1681"/>
      <c r="G121" s="1681"/>
      <c r="H121" s="1681"/>
      <c r="I121" s="1700"/>
      <c r="J121" s="1690"/>
      <c r="K121" s="1681"/>
      <c r="L121" s="1681"/>
      <c r="M121" s="1681"/>
      <c r="N121" s="1681"/>
      <c r="O121" s="1681"/>
      <c r="P121" s="1681"/>
      <c r="Q121" s="1681"/>
      <c r="R121" s="1681"/>
      <c r="S121" s="1681"/>
      <c r="T121" s="1681"/>
      <c r="U121" s="1681"/>
      <c r="V121" s="1681"/>
      <c r="W121" s="1681"/>
      <c r="X121" s="1681"/>
      <c r="Y121" s="1681"/>
      <c r="Z121" s="1681"/>
      <c r="AA121" s="1681"/>
      <c r="AB121" s="1681"/>
      <c r="AC121" s="1681"/>
      <c r="AD121" s="1681"/>
      <c r="AE121" s="1681"/>
      <c r="AF121" s="1681"/>
      <c r="AG121" s="1681"/>
      <c r="AH121" s="1681"/>
      <c r="AI121" s="1681"/>
      <c r="AJ121" s="1681"/>
      <c r="AK121" s="1681"/>
      <c r="AL121" s="1681"/>
      <c r="AM121" s="1681"/>
      <c r="AN121" s="1681"/>
      <c r="AO121" s="1681"/>
      <c r="AP121" s="1823"/>
    </row>
    <row r="122" spans="1:42" s="1661" customFormat="1" ht="12.75" customHeight="1">
      <c r="A122" s="1983"/>
      <c r="B122" s="349"/>
      <c r="C122" s="349"/>
      <c r="D122" s="1699"/>
      <c r="E122" s="1681"/>
      <c r="F122" s="1681"/>
      <c r="G122" s="1681"/>
      <c r="H122" s="1681"/>
      <c r="I122" s="1700"/>
      <c r="J122" s="1690"/>
      <c r="K122" s="1681"/>
      <c r="L122" s="1681"/>
      <c r="M122" s="1681"/>
      <c r="N122" s="1681"/>
      <c r="O122" s="1681"/>
      <c r="P122" s="1681"/>
      <c r="Q122" s="1681"/>
      <c r="R122" s="1681"/>
      <c r="S122" s="1681"/>
      <c r="T122" s="1681"/>
      <c r="U122" s="1681"/>
      <c r="V122" s="1681"/>
      <c r="W122" s="1681"/>
      <c r="X122" s="1681"/>
      <c r="Y122" s="1681"/>
      <c r="Z122" s="1681"/>
      <c r="AA122" s="1681"/>
      <c r="AB122" s="1681"/>
      <c r="AC122" s="1681"/>
      <c r="AD122" s="1681"/>
      <c r="AE122" s="1681"/>
      <c r="AF122" s="1681"/>
      <c r="AG122" s="1681"/>
      <c r="AH122" s="1681"/>
      <c r="AI122" s="1681"/>
      <c r="AJ122" s="1681"/>
      <c r="AK122" s="1681"/>
      <c r="AL122" s="1681"/>
      <c r="AM122" s="1681"/>
      <c r="AN122" s="1681"/>
      <c r="AO122" s="1681"/>
      <c r="AP122" s="1823"/>
    </row>
    <row r="123" spans="1:42" s="1661" customFormat="1" ht="12.75" customHeight="1">
      <c r="A123" s="1983"/>
      <c r="B123" s="349"/>
      <c r="C123" s="349"/>
      <c r="D123" s="1699"/>
      <c r="E123" s="1681"/>
      <c r="F123" s="1681"/>
      <c r="G123" s="1681"/>
      <c r="H123" s="1681"/>
      <c r="I123" s="1700"/>
      <c r="J123" s="1690"/>
      <c r="K123" s="1681"/>
      <c r="L123" s="1681"/>
      <c r="M123" s="1681"/>
      <c r="N123" s="1681"/>
      <c r="O123" s="1681"/>
      <c r="P123" s="1681"/>
      <c r="Q123" s="1681"/>
      <c r="R123" s="1681"/>
      <c r="S123" s="1681"/>
      <c r="T123" s="1681"/>
      <c r="U123" s="1681"/>
      <c r="V123" s="1681"/>
      <c r="W123" s="1681"/>
      <c r="X123" s="1681"/>
      <c r="Y123" s="1681"/>
      <c r="Z123" s="1681"/>
      <c r="AA123" s="1681"/>
      <c r="AB123" s="1681"/>
      <c r="AC123" s="1681"/>
      <c r="AD123" s="1681"/>
      <c r="AE123" s="1681"/>
      <c r="AF123" s="1681"/>
      <c r="AG123" s="1681"/>
      <c r="AH123" s="1681"/>
      <c r="AI123" s="1681"/>
      <c r="AJ123" s="1681"/>
      <c r="AK123" s="1681"/>
      <c r="AL123" s="1681"/>
      <c r="AM123" s="1681"/>
      <c r="AN123" s="1681"/>
      <c r="AO123" s="1681"/>
      <c r="AP123" s="1823"/>
    </row>
    <row r="124" spans="1:42" s="1661" customFormat="1" ht="12.75" customHeight="1">
      <c r="A124" s="1983"/>
      <c r="B124" s="349"/>
      <c r="C124" s="349"/>
      <c r="D124" s="1699"/>
      <c r="E124" s="1681"/>
      <c r="F124" s="1681"/>
      <c r="G124" s="1681"/>
      <c r="H124" s="1681"/>
      <c r="I124" s="1700"/>
      <c r="J124" s="1690"/>
      <c r="K124" s="1681"/>
      <c r="L124" s="1681"/>
      <c r="M124" s="1681"/>
      <c r="N124" s="1681"/>
      <c r="O124" s="1681"/>
      <c r="P124" s="1681"/>
      <c r="Q124" s="1681"/>
      <c r="R124" s="1681"/>
      <c r="S124" s="1681"/>
      <c r="T124" s="1681"/>
      <c r="U124" s="1681"/>
      <c r="V124" s="1681"/>
      <c r="W124" s="1681"/>
      <c r="X124" s="1681"/>
      <c r="Y124" s="1681"/>
      <c r="Z124" s="1681"/>
      <c r="AA124" s="1681"/>
      <c r="AB124" s="1681"/>
      <c r="AC124" s="1681"/>
      <c r="AD124" s="1681"/>
      <c r="AE124" s="1681"/>
      <c r="AF124" s="1681"/>
      <c r="AG124" s="1681"/>
      <c r="AH124" s="1681"/>
      <c r="AI124" s="1681"/>
      <c r="AJ124" s="1681"/>
      <c r="AK124" s="1681"/>
      <c r="AL124" s="1681"/>
      <c r="AM124" s="1681"/>
      <c r="AN124" s="1681"/>
      <c r="AO124" s="1681"/>
      <c r="AP124" s="1823"/>
    </row>
    <row r="125" spans="1:42" s="1661" customFormat="1" ht="12.75" customHeight="1">
      <c r="A125" s="1983"/>
      <c r="B125" s="349"/>
      <c r="C125" s="349"/>
      <c r="D125" s="1699"/>
      <c r="E125" s="1681"/>
      <c r="F125" s="1681"/>
      <c r="G125" s="1681"/>
      <c r="H125" s="1681"/>
      <c r="I125" s="1700"/>
      <c r="J125" s="1690"/>
      <c r="K125" s="1681"/>
      <c r="L125" s="1681"/>
      <c r="M125" s="1681"/>
      <c r="N125" s="1681"/>
      <c r="O125" s="1681"/>
      <c r="P125" s="1681"/>
      <c r="Q125" s="1681"/>
      <c r="R125" s="1681"/>
      <c r="S125" s="1681"/>
      <c r="T125" s="1681"/>
      <c r="U125" s="1681"/>
      <c r="V125" s="1681"/>
      <c r="W125" s="1681"/>
      <c r="X125" s="1681"/>
      <c r="Y125" s="1681"/>
      <c r="Z125" s="1681"/>
      <c r="AA125" s="1681"/>
      <c r="AB125" s="1681"/>
      <c r="AC125" s="1681"/>
      <c r="AD125" s="1681"/>
      <c r="AE125" s="1681"/>
      <c r="AF125" s="1681"/>
      <c r="AG125" s="1681"/>
      <c r="AH125" s="1681"/>
      <c r="AI125" s="1681"/>
      <c r="AJ125" s="1681"/>
      <c r="AK125" s="1681"/>
      <c r="AL125" s="1681"/>
      <c r="AM125" s="1681"/>
      <c r="AN125" s="1681"/>
      <c r="AO125" s="1681"/>
      <c r="AP125" s="1823"/>
    </row>
    <row r="126" spans="1:42" s="1661" customFormat="1" ht="12.75" customHeight="1">
      <c r="A126" s="1983"/>
      <c r="B126" s="349"/>
      <c r="C126" s="349"/>
      <c r="D126" s="1699"/>
      <c r="E126" s="1681"/>
      <c r="F126" s="1681"/>
      <c r="G126" s="1681"/>
      <c r="H126" s="1681"/>
      <c r="I126" s="1700"/>
      <c r="J126" s="1690"/>
      <c r="K126" s="1681"/>
      <c r="L126" s="1681"/>
      <c r="M126" s="1681"/>
      <c r="N126" s="1681"/>
      <c r="O126" s="1681"/>
      <c r="P126" s="1681"/>
      <c r="Q126" s="1681"/>
      <c r="R126" s="1681"/>
      <c r="S126" s="1681"/>
      <c r="T126" s="1681"/>
      <c r="U126" s="1681"/>
      <c r="V126" s="1681"/>
      <c r="W126" s="1681"/>
      <c r="X126" s="1681"/>
      <c r="Y126" s="1681"/>
      <c r="Z126" s="1681"/>
      <c r="AA126" s="1681"/>
      <c r="AB126" s="1681"/>
      <c r="AC126" s="1681"/>
      <c r="AD126" s="1681"/>
      <c r="AE126" s="1681"/>
      <c r="AF126" s="1681"/>
      <c r="AG126" s="1681"/>
      <c r="AH126" s="1681"/>
      <c r="AI126" s="1681"/>
      <c r="AJ126" s="1681"/>
      <c r="AK126" s="1681"/>
      <c r="AL126" s="1681"/>
      <c r="AM126" s="1681"/>
      <c r="AN126" s="1681"/>
      <c r="AO126" s="1681"/>
      <c r="AP126" s="1823"/>
    </row>
    <row r="127" spans="1:42" s="1661" customFormat="1" ht="12.75" customHeight="1">
      <c r="A127" s="1983"/>
      <c r="B127" s="349"/>
      <c r="C127" s="349"/>
      <c r="D127" s="1699"/>
      <c r="E127" s="1681"/>
      <c r="F127" s="1681"/>
      <c r="G127" s="1681"/>
      <c r="H127" s="1681"/>
      <c r="I127" s="1700"/>
      <c r="J127" s="1690"/>
      <c r="K127" s="1681"/>
      <c r="L127" s="1681"/>
      <c r="M127" s="1681"/>
      <c r="N127" s="1681"/>
      <c r="O127" s="1681"/>
      <c r="P127" s="1681"/>
      <c r="Q127" s="1681"/>
      <c r="R127" s="1681"/>
      <c r="S127" s="1681"/>
      <c r="T127" s="1681"/>
      <c r="U127" s="1681"/>
      <c r="V127" s="1681"/>
      <c r="W127" s="1681"/>
      <c r="X127" s="1681"/>
      <c r="Y127" s="1681"/>
      <c r="Z127" s="1681"/>
      <c r="AA127" s="1681"/>
      <c r="AB127" s="1681"/>
      <c r="AC127" s="1681"/>
      <c r="AD127" s="1681"/>
      <c r="AE127" s="1681"/>
      <c r="AF127" s="1681"/>
      <c r="AG127" s="1681"/>
      <c r="AH127" s="1681"/>
      <c r="AI127" s="1681"/>
      <c r="AJ127" s="1681"/>
      <c r="AK127" s="1681"/>
      <c r="AL127" s="1681"/>
      <c r="AM127" s="1681"/>
      <c r="AN127" s="1681"/>
      <c r="AO127" s="1681"/>
      <c r="AP127" s="1823"/>
    </row>
    <row r="128" spans="1:42" s="1661" customFormat="1" ht="12.75" customHeight="1">
      <c r="A128" s="1983"/>
      <c r="B128" s="349"/>
      <c r="C128" s="349"/>
      <c r="D128" s="1699"/>
      <c r="E128" s="1681"/>
      <c r="F128" s="1681"/>
      <c r="G128" s="1681"/>
      <c r="H128" s="1681"/>
      <c r="I128" s="1700"/>
      <c r="J128" s="1690"/>
      <c r="K128" s="1681"/>
      <c r="L128" s="1681"/>
      <c r="M128" s="1681"/>
      <c r="N128" s="1681"/>
      <c r="O128" s="1681"/>
      <c r="P128" s="1681"/>
      <c r="Q128" s="1681"/>
      <c r="R128" s="1681"/>
      <c r="S128" s="1681"/>
      <c r="T128" s="1681"/>
      <c r="U128" s="1681"/>
      <c r="V128" s="1681"/>
      <c r="W128" s="1681"/>
      <c r="X128" s="1681"/>
      <c r="Y128" s="1681"/>
      <c r="Z128" s="1681"/>
      <c r="AA128" s="1681"/>
      <c r="AB128" s="1681"/>
      <c r="AC128" s="1681"/>
      <c r="AD128" s="1681"/>
      <c r="AE128" s="1681"/>
      <c r="AF128" s="1681"/>
      <c r="AG128" s="1681"/>
      <c r="AH128" s="1681"/>
      <c r="AI128" s="1681"/>
      <c r="AJ128" s="1681"/>
      <c r="AK128" s="1681"/>
      <c r="AL128" s="1681"/>
      <c r="AM128" s="1681"/>
      <c r="AN128" s="1681"/>
      <c r="AO128" s="1681"/>
      <c r="AP128" s="1823"/>
    </row>
    <row r="129" spans="1:42" s="1661" customFormat="1" ht="12.75" customHeight="1">
      <c r="A129" s="1983"/>
      <c r="B129" s="349"/>
      <c r="C129" s="349"/>
      <c r="D129" s="1699"/>
      <c r="E129" s="1681"/>
      <c r="F129" s="1681"/>
      <c r="G129" s="1681"/>
      <c r="H129" s="1681"/>
      <c r="I129" s="1700"/>
      <c r="J129" s="1690"/>
      <c r="K129" s="1681"/>
      <c r="L129" s="1681"/>
      <c r="M129" s="1681"/>
      <c r="N129" s="1681"/>
      <c r="O129" s="1681"/>
      <c r="P129" s="1681"/>
      <c r="Q129" s="1681"/>
      <c r="R129" s="1681"/>
      <c r="S129" s="1681"/>
      <c r="T129" s="1681"/>
      <c r="U129" s="1681"/>
      <c r="V129" s="1681"/>
      <c r="W129" s="1681"/>
      <c r="X129" s="1681"/>
      <c r="Y129" s="1681"/>
      <c r="Z129" s="1681"/>
      <c r="AA129" s="1681"/>
      <c r="AB129" s="1681"/>
      <c r="AC129" s="1681"/>
      <c r="AD129" s="1681"/>
      <c r="AE129" s="1681"/>
      <c r="AF129" s="1681"/>
      <c r="AG129" s="1681"/>
      <c r="AH129" s="1681"/>
      <c r="AI129" s="1681"/>
      <c r="AJ129" s="1681"/>
      <c r="AK129" s="1681"/>
      <c r="AL129" s="1681"/>
      <c r="AM129" s="1681"/>
      <c r="AN129" s="1681"/>
      <c r="AO129" s="1681"/>
      <c r="AP129" s="1823"/>
    </row>
    <row r="130" spans="1:42" s="1661" customFormat="1" ht="12.75" customHeight="1">
      <c r="A130" s="1983"/>
      <c r="B130" s="349"/>
      <c r="C130" s="349"/>
      <c r="D130" s="1699"/>
      <c r="E130" s="1681"/>
      <c r="F130" s="1681"/>
      <c r="G130" s="1681"/>
      <c r="H130" s="1681"/>
      <c r="I130" s="1700"/>
      <c r="J130" s="1690"/>
      <c r="K130" s="1681"/>
      <c r="L130" s="1681"/>
      <c r="M130" s="1681"/>
      <c r="N130" s="1681"/>
      <c r="O130" s="1681"/>
      <c r="P130" s="1681"/>
      <c r="Q130" s="1681"/>
      <c r="R130" s="1681"/>
      <c r="S130" s="1681"/>
      <c r="T130" s="1681"/>
      <c r="U130" s="1681"/>
      <c r="V130" s="1681"/>
      <c r="W130" s="1681"/>
      <c r="X130" s="1681"/>
      <c r="Y130" s="1681"/>
      <c r="Z130" s="1681"/>
      <c r="AA130" s="1681"/>
      <c r="AB130" s="1681"/>
      <c r="AC130" s="1681"/>
      <c r="AD130" s="1681"/>
      <c r="AE130" s="1681"/>
      <c r="AF130" s="1681"/>
      <c r="AG130" s="1681"/>
      <c r="AH130" s="1681"/>
      <c r="AI130" s="1681"/>
      <c r="AJ130" s="1681"/>
      <c r="AK130" s="1681"/>
      <c r="AL130" s="1681"/>
      <c r="AM130" s="1681"/>
      <c r="AN130" s="1681"/>
      <c r="AO130" s="1681"/>
      <c r="AP130" s="1823"/>
    </row>
    <row r="131" spans="1:42" s="1661" customFormat="1" ht="12.75" customHeight="1">
      <c r="A131" s="1983"/>
      <c r="B131" s="349"/>
      <c r="C131" s="349"/>
      <c r="D131" s="1699"/>
      <c r="E131" s="1681"/>
      <c r="F131" s="1681"/>
      <c r="G131" s="1681"/>
      <c r="H131" s="1681"/>
      <c r="I131" s="1700"/>
      <c r="J131" s="1690"/>
      <c r="K131" s="1681"/>
      <c r="L131" s="1681"/>
      <c r="M131" s="1681"/>
      <c r="N131" s="1681"/>
      <c r="O131" s="1681"/>
      <c r="P131" s="1681"/>
      <c r="Q131" s="1681"/>
      <c r="R131" s="1681"/>
      <c r="S131" s="1681"/>
      <c r="T131" s="1681"/>
      <c r="U131" s="1681"/>
      <c r="V131" s="1681"/>
      <c r="W131" s="1681"/>
      <c r="X131" s="1681"/>
      <c r="Y131" s="1681"/>
      <c r="Z131" s="1681"/>
      <c r="AA131" s="1681"/>
      <c r="AB131" s="1681"/>
      <c r="AC131" s="1681"/>
      <c r="AD131" s="1681"/>
      <c r="AE131" s="1681"/>
      <c r="AF131" s="1681"/>
      <c r="AG131" s="1681"/>
      <c r="AH131" s="1681"/>
      <c r="AI131" s="1681"/>
      <c r="AJ131" s="1681"/>
      <c r="AK131" s="1681"/>
      <c r="AL131" s="1681"/>
      <c r="AM131" s="1681"/>
      <c r="AN131" s="1681"/>
      <c r="AO131" s="1681"/>
      <c r="AP131" s="1823"/>
    </row>
    <row r="132" spans="1:42" s="1661" customFormat="1" ht="12.75" customHeight="1">
      <c r="A132" s="1983"/>
      <c r="B132" s="349"/>
      <c r="C132" s="349"/>
      <c r="D132" s="1699"/>
      <c r="E132" s="1681"/>
      <c r="F132" s="1681"/>
      <c r="G132" s="1681"/>
      <c r="H132" s="1681"/>
      <c r="I132" s="1700"/>
      <c r="J132" s="1690"/>
      <c r="K132" s="1681"/>
      <c r="L132" s="1681"/>
      <c r="M132" s="1681"/>
      <c r="N132" s="1681"/>
      <c r="O132" s="1681"/>
      <c r="P132" s="1681"/>
      <c r="Q132" s="1681"/>
      <c r="R132" s="1681"/>
      <c r="S132" s="1681"/>
      <c r="T132" s="1681"/>
      <c r="U132" s="1681"/>
      <c r="V132" s="1681"/>
      <c r="W132" s="1681"/>
      <c r="X132" s="1681"/>
      <c r="Y132" s="1681"/>
      <c r="Z132" s="1681"/>
      <c r="AA132" s="1681"/>
      <c r="AB132" s="1681"/>
      <c r="AC132" s="1681"/>
      <c r="AD132" s="1681"/>
      <c r="AE132" s="1681"/>
      <c r="AF132" s="1681"/>
      <c r="AG132" s="1681"/>
      <c r="AH132" s="1681"/>
      <c r="AI132" s="1681"/>
      <c r="AJ132" s="1681"/>
      <c r="AK132" s="1681"/>
      <c r="AL132" s="1681"/>
      <c r="AM132" s="1681"/>
      <c r="AN132" s="1681"/>
      <c r="AO132" s="1681"/>
      <c r="AP132" s="1823"/>
    </row>
    <row r="133" spans="1:42" s="1661" customFormat="1" ht="12.75" customHeight="1">
      <c r="A133" s="1983"/>
      <c r="B133" s="349"/>
      <c r="C133" s="349"/>
      <c r="D133" s="1699"/>
      <c r="E133" s="1681"/>
      <c r="F133" s="1681"/>
      <c r="G133" s="1681"/>
      <c r="H133" s="1681"/>
      <c r="I133" s="1700"/>
      <c r="J133" s="1690"/>
      <c r="K133" s="1681"/>
      <c r="L133" s="1681"/>
      <c r="M133" s="1681"/>
      <c r="N133" s="1681"/>
      <c r="O133" s="1681"/>
      <c r="P133" s="1681"/>
      <c r="Q133" s="1681"/>
      <c r="R133" s="1681"/>
      <c r="S133" s="1681"/>
      <c r="T133" s="1681"/>
      <c r="U133" s="1681"/>
      <c r="V133" s="1681"/>
      <c r="W133" s="1681"/>
      <c r="X133" s="1681"/>
      <c r="Y133" s="1681"/>
      <c r="Z133" s="1681"/>
      <c r="AA133" s="1681"/>
      <c r="AB133" s="1681"/>
      <c r="AC133" s="1681"/>
      <c r="AD133" s="1681"/>
      <c r="AE133" s="1681"/>
      <c r="AF133" s="1681"/>
      <c r="AG133" s="1681"/>
      <c r="AH133" s="1681"/>
      <c r="AI133" s="1681"/>
      <c r="AJ133" s="1681"/>
      <c r="AK133" s="1681"/>
      <c r="AL133" s="1681"/>
      <c r="AM133" s="1681"/>
      <c r="AN133" s="1681"/>
      <c r="AO133" s="1681"/>
      <c r="AP133" s="1823"/>
    </row>
    <row r="134" spans="1:42" s="1661" customFormat="1" ht="12.75" customHeight="1">
      <c r="A134" s="1983"/>
      <c r="B134" s="349"/>
      <c r="C134" s="349"/>
      <c r="D134" s="1699"/>
      <c r="E134" s="1681"/>
      <c r="F134" s="1681"/>
      <c r="G134" s="1681"/>
      <c r="H134" s="1681"/>
      <c r="I134" s="1700"/>
      <c r="J134" s="1690"/>
      <c r="K134" s="1681"/>
      <c r="L134" s="1681"/>
      <c r="M134" s="1681"/>
      <c r="N134" s="1681"/>
      <c r="O134" s="1681"/>
      <c r="P134" s="1681"/>
      <c r="Q134" s="1681"/>
      <c r="R134" s="1681"/>
      <c r="S134" s="1681"/>
      <c r="T134" s="1681"/>
      <c r="U134" s="1681"/>
      <c r="V134" s="1681"/>
      <c r="W134" s="1681"/>
      <c r="X134" s="1681"/>
      <c r="Y134" s="1681"/>
      <c r="Z134" s="1681"/>
      <c r="AA134" s="1681"/>
      <c r="AB134" s="1681"/>
      <c r="AC134" s="1681"/>
      <c r="AD134" s="1681"/>
      <c r="AE134" s="1681"/>
      <c r="AF134" s="1681"/>
      <c r="AG134" s="1681"/>
      <c r="AH134" s="1681"/>
      <c r="AI134" s="1681"/>
      <c r="AJ134" s="1681"/>
      <c r="AK134" s="1681"/>
      <c r="AL134" s="1681"/>
      <c r="AM134" s="1681"/>
      <c r="AN134" s="1681"/>
      <c r="AO134" s="1681"/>
      <c r="AP134" s="1823"/>
    </row>
    <row r="135" spans="1:42" s="1661" customFormat="1" ht="12.75" customHeight="1">
      <c r="A135" s="1983"/>
      <c r="B135" s="349"/>
      <c r="C135" s="349"/>
      <c r="D135" s="1699"/>
      <c r="E135" s="1681"/>
      <c r="F135" s="1681"/>
      <c r="G135" s="1681"/>
      <c r="H135" s="1681"/>
      <c r="I135" s="1700"/>
      <c r="J135" s="1690"/>
      <c r="K135" s="1681"/>
      <c r="L135" s="1681"/>
      <c r="M135" s="1681"/>
      <c r="N135" s="1681"/>
      <c r="O135" s="1681"/>
      <c r="P135" s="1681"/>
      <c r="Q135" s="1681"/>
      <c r="R135" s="1681"/>
      <c r="S135" s="1681"/>
      <c r="T135" s="1681"/>
      <c r="U135" s="1681"/>
      <c r="V135" s="1681"/>
      <c r="W135" s="1681"/>
      <c r="X135" s="1681"/>
      <c r="Y135" s="1681"/>
      <c r="Z135" s="1681"/>
      <c r="AA135" s="1681"/>
      <c r="AB135" s="1681"/>
      <c r="AC135" s="1681"/>
      <c r="AD135" s="1681"/>
      <c r="AE135" s="1681"/>
      <c r="AF135" s="1681"/>
      <c r="AG135" s="1681"/>
      <c r="AH135" s="1681"/>
      <c r="AI135" s="1681"/>
      <c r="AJ135" s="1681"/>
      <c r="AK135" s="1681"/>
      <c r="AL135" s="1681"/>
      <c r="AM135" s="1681"/>
      <c r="AN135" s="1681"/>
      <c r="AO135" s="1681"/>
      <c r="AP135" s="1823"/>
    </row>
    <row r="136" spans="1:42" s="1661" customFormat="1" ht="12.75" customHeight="1">
      <c r="A136" s="1983"/>
      <c r="B136" s="349"/>
      <c r="C136" s="349"/>
      <c r="D136" s="1699"/>
      <c r="E136" s="1681"/>
      <c r="F136" s="1681"/>
      <c r="G136" s="1681"/>
      <c r="H136" s="1681"/>
      <c r="I136" s="1700"/>
      <c r="J136" s="1690"/>
      <c r="K136" s="1681"/>
      <c r="L136" s="1681"/>
      <c r="M136" s="1681"/>
      <c r="N136" s="1681"/>
      <c r="O136" s="1681"/>
      <c r="P136" s="1681"/>
      <c r="Q136" s="1681"/>
      <c r="R136" s="1681"/>
      <c r="S136" s="1681"/>
      <c r="T136" s="1681"/>
      <c r="U136" s="1681"/>
      <c r="V136" s="1681"/>
      <c r="W136" s="1681"/>
      <c r="X136" s="1681"/>
      <c r="Y136" s="1681"/>
      <c r="Z136" s="1681"/>
      <c r="AA136" s="1681"/>
      <c r="AB136" s="1681"/>
      <c r="AC136" s="1681"/>
      <c r="AD136" s="1681"/>
      <c r="AE136" s="1681"/>
      <c r="AF136" s="1681"/>
      <c r="AG136" s="1681"/>
      <c r="AH136" s="1681"/>
      <c r="AI136" s="1681"/>
      <c r="AJ136" s="1681"/>
      <c r="AK136" s="1681"/>
      <c r="AL136" s="1681"/>
      <c r="AM136" s="1681"/>
      <c r="AN136" s="1681"/>
      <c r="AO136" s="1681"/>
      <c r="AP136" s="1823"/>
    </row>
    <row r="137" spans="1:42" s="1661" customFormat="1" ht="12.75" customHeight="1">
      <c r="A137" s="1983"/>
      <c r="B137" s="349"/>
      <c r="C137" s="349"/>
      <c r="D137" s="1699"/>
      <c r="E137" s="1681"/>
      <c r="F137" s="1681"/>
      <c r="G137" s="1681"/>
      <c r="H137" s="1681"/>
      <c r="I137" s="1700"/>
      <c r="J137" s="1690"/>
      <c r="K137" s="1681"/>
      <c r="L137" s="1681"/>
      <c r="M137" s="1681"/>
      <c r="N137" s="1681"/>
      <c r="O137" s="1681"/>
      <c r="P137" s="1681"/>
      <c r="Q137" s="1681"/>
      <c r="R137" s="1681"/>
      <c r="S137" s="1681"/>
      <c r="T137" s="1681"/>
      <c r="U137" s="1681"/>
      <c r="V137" s="1681"/>
      <c r="W137" s="1681"/>
      <c r="X137" s="1681"/>
      <c r="Y137" s="1681"/>
      <c r="Z137" s="1681"/>
      <c r="AA137" s="1681"/>
      <c r="AB137" s="1681"/>
      <c r="AC137" s="1681"/>
      <c r="AD137" s="1681"/>
      <c r="AE137" s="1681"/>
      <c r="AF137" s="1681"/>
      <c r="AG137" s="1681"/>
      <c r="AH137" s="1681"/>
      <c r="AI137" s="1681"/>
      <c r="AJ137" s="1681"/>
      <c r="AK137" s="1681"/>
      <c r="AL137" s="1681"/>
      <c r="AM137" s="1681"/>
      <c r="AN137" s="1681"/>
      <c r="AO137" s="1681"/>
      <c r="AP137" s="1823"/>
    </row>
    <row r="138" spans="1:42" s="1661" customFormat="1" ht="12.75" customHeight="1">
      <c r="A138" s="1983"/>
      <c r="B138" s="349"/>
      <c r="C138" s="349"/>
      <c r="D138" s="1699"/>
      <c r="E138" s="1681"/>
      <c r="F138" s="1681"/>
      <c r="G138" s="1681"/>
      <c r="H138" s="1681"/>
      <c r="I138" s="1700"/>
      <c r="J138" s="1690"/>
      <c r="K138" s="1681"/>
      <c r="L138" s="1681"/>
      <c r="M138" s="1681"/>
      <c r="N138" s="1681"/>
      <c r="O138" s="1681"/>
      <c r="P138" s="1681"/>
      <c r="Q138" s="1681"/>
      <c r="R138" s="1681"/>
      <c r="S138" s="1681"/>
      <c r="T138" s="1681"/>
      <c r="U138" s="1681"/>
      <c r="V138" s="1681"/>
      <c r="W138" s="1681"/>
      <c r="X138" s="1681"/>
      <c r="Y138" s="1681"/>
      <c r="Z138" s="1681"/>
      <c r="AA138" s="1681"/>
      <c r="AB138" s="1681"/>
      <c r="AC138" s="1681"/>
      <c r="AD138" s="1681"/>
      <c r="AE138" s="1681"/>
      <c r="AF138" s="1681"/>
      <c r="AG138" s="1681"/>
      <c r="AH138" s="1681"/>
      <c r="AI138" s="1681"/>
      <c r="AJ138" s="1681"/>
      <c r="AK138" s="1681"/>
      <c r="AL138" s="1681"/>
      <c r="AM138" s="1681"/>
      <c r="AN138" s="1681"/>
      <c r="AO138" s="1681"/>
      <c r="AP138" s="1823"/>
    </row>
    <row r="139" spans="1:42" s="1661" customFormat="1" ht="12.75" customHeight="1">
      <c r="A139" s="1983"/>
      <c r="B139" s="349"/>
      <c r="C139" s="349"/>
      <c r="D139" s="1699"/>
      <c r="E139" s="1681"/>
      <c r="F139" s="1681"/>
      <c r="G139" s="1681"/>
      <c r="H139" s="1681"/>
      <c r="I139" s="1700"/>
      <c r="J139" s="1690"/>
      <c r="K139" s="1681"/>
      <c r="L139" s="1681"/>
      <c r="M139" s="1681"/>
      <c r="N139" s="1681"/>
      <c r="O139" s="1681"/>
      <c r="P139" s="1681"/>
      <c r="Q139" s="1681"/>
      <c r="R139" s="1681"/>
      <c r="S139" s="1681"/>
      <c r="T139" s="1681"/>
      <c r="U139" s="1681"/>
      <c r="V139" s="1681"/>
      <c r="W139" s="1681"/>
      <c r="X139" s="1681"/>
      <c r="Y139" s="1681"/>
      <c r="Z139" s="1681"/>
      <c r="AA139" s="1681"/>
      <c r="AB139" s="1681"/>
      <c r="AC139" s="1681"/>
      <c r="AD139" s="1681"/>
      <c r="AE139" s="1681"/>
      <c r="AF139" s="1681"/>
      <c r="AG139" s="1681"/>
      <c r="AH139" s="1681"/>
      <c r="AI139" s="1681"/>
      <c r="AJ139" s="1681"/>
      <c r="AK139" s="1681"/>
      <c r="AL139" s="1681"/>
      <c r="AM139" s="1681"/>
      <c r="AN139" s="1681"/>
      <c r="AO139" s="1681"/>
      <c r="AP139" s="1823"/>
    </row>
    <row r="140" spans="1:42" s="1661" customFormat="1" ht="12.75" customHeight="1">
      <c r="A140" s="1983"/>
      <c r="B140" s="349"/>
      <c r="C140" s="349"/>
      <c r="D140" s="1699"/>
      <c r="E140" s="1681"/>
      <c r="F140" s="1681"/>
      <c r="G140" s="1681"/>
      <c r="H140" s="1681"/>
      <c r="I140" s="1700"/>
      <c r="J140" s="1690"/>
      <c r="K140" s="1681"/>
      <c r="L140" s="1681"/>
      <c r="M140" s="1681"/>
      <c r="N140" s="1681"/>
      <c r="O140" s="1681"/>
      <c r="P140" s="1681"/>
      <c r="Q140" s="1681"/>
      <c r="R140" s="1681"/>
      <c r="S140" s="1681"/>
      <c r="T140" s="1681"/>
      <c r="U140" s="1681"/>
      <c r="V140" s="1681"/>
      <c r="W140" s="1681"/>
      <c r="X140" s="1681"/>
      <c r="Y140" s="1681"/>
      <c r="Z140" s="1681"/>
      <c r="AA140" s="1681"/>
      <c r="AB140" s="1681"/>
      <c r="AC140" s="1681"/>
      <c r="AD140" s="1681"/>
      <c r="AE140" s="1681"/>
      <c r="AF140" s="1681"/>
      <c r="AG140" s="1681"/>
      <c r="AH140" s="1681"/>
      <c r="AI140" s="1681"/>
      <c r="AJ140" s="1681"/>
      <c r="AK140" s="1681"/>
      <c r="AL140" s="1681"/>
      <c r="AM140" s="1681"/>
      <c r="AN140" s="1681"/>
      <c r="AO140" s="1681"/>
      <c r="AP140" s="1823"/>
    </row>
    <row r="141" spans="1:42" s="1661" customFormat="1" ht="12.75" customHeight="1">
      <c r="A141" s="1983"/>
      <c r="B141" s="349"/>
      <c r="C141" s="349"/>
      <c r="D141" s="1699"/>
      <c r="E141" s="1681"/>
      <c r="F141" s="1681"/>
      <c r="G141" s="1681"/>
      <c r="H141" s="1681"/>
      <c r="I141" s="1700"/>
      <c r="J141" s="1690"/>
      <c r="K141" s="1681"/>
      <c r="L141" s="1681"/>
      <c r="M141" s="1681"/>
      <c r="N141" s="1681"/>
      <c r="O141" s="1681"/>
      <c r="P141" s="1681"/>
      <c r="Q141" s="1681"/>
      <c r="R141" s="1681"/>
      <c r="S141" s="1681"/>
      <c r="T141" s="1681"/>
      <c r="U141" s="1681"/>
      <c r="V141" s="1681"/>
      <c r="W141" s="1681"/>
      <c r="X141" s="1681"/>
      <c r="Y141" s="1681"/>
      <c r="Z141" s="1681"/>
      <c r="AA141" s="1681"/>
      <c r="AB141" s="1681"/>
      <c r="AC141" s="1681"/>
      <c r="AD141" s="1681"/>
      <c r="AE141" s="1681"/>
      <c r="AF141" s="1681"/>
      <c r="AG141" s="1681"/>
      <c r="AH141" s="1681"/>
      <c r="AI141" s="1681"/>
      <c r="AJ141" s="1681"/>
      <c r="AK141" s="1681"/>
      <c r="AL141" s="1681"/>
      <c r="AM141" s="1681"/>
      <c r="AN141" s="1681"/>
      <c r="AO141" s="1681"/>
      <c r="AP141" s="1823"/>
    </row>
    <row r="142" spans="1:42" s="1661" customFormat="1" ht="12.75" customHeight="1">
      <c r="A142" s="1983"/>
      <c r="B142" s="349"/>
      <c r="C142" s="349"/>
      <c r="D142" s="1699"/>
      <c r="E142" s="1681"/>
      <c r="F142" s="1681"/>
      <c r="G142" s="1681"/>
      <c r="H142" s="1681"/>
      <c r="I142" s="1700"/>
      <c r="J142" s="1690"/>
      <c r="K142" s="1681"/>
      <c r="L142" s="1681"/>
      <c r="M142" s="1681"/>
      <c r="N142" s="1681"/>
      <c r="O142" s="1681"/>
      <c r="P142" s="1681"/>
      <c r="Q142" s="1681"/>
      <c r="R142" s="1681"/>
      <c r="S142" s="1681"/>
      <c r="T142" s="1681"/>
      <c r="U142" s="1681"/>
      <c r="V142" s="1681"/>
      <c r="W142" s="1681"/>
      <c r="X142" s="1681"/>
      <c r="Y142" s="1681"/>
      <c r="Z142" s="1681"/>
      <c r="AA142" s="1681"/>
      <c r="AB142" s="1681"/>
      <c r="AC142" s="1681"/>
      <c r="AD142" s="1681"/>
      <c r="AE142" s="1681"/>
      <c r="AF142" s="1681"/>
      <c r="AG142" s="1681"/>
      <c r="AH142" s="1681"/>
      <c r="AI142" s="1681"/>
      <c r="AJ142" s="1681"/>
      <c r="AK142" s="1681"/>
      <c r="AL142" s="1681"/>
      <c r="AM142" s="1681"/>
      <c r="AN142" s="1681"/>
      <c r="AO142" s="1681"/>
      <c r="AP142" s="1823"/>
    </row>
    <row r="143" spans="1:42" s="1661" customFormat="1" ht="12.75" customHeight="1">
      <c r="A143" s="1983"/>
      <c r="B143" s="349"/>
      <c r="C143" s="349"/>
      <c r="D143" s="1699"/>
      <c r="E143" s="1681"/>
      <c r="F143" s="1681"/>
      <c r="G143" s="1681"/>
      <c r="H143" s="1681"/>
      <c r="I143" s="1700"/>
      <c r="J143" s="1690"/>
      <c r="K143" s="1681"/>
      <c r="L143" s="1681"/>
      <c r="M143" s="1681"/>
      <c r="N143" s="1681"/>
      <c r="O143" s="1681"/>
      <c r="P143" s="1681"/>
      <c r="Q143" s="1681"/>
      <c r="R143" s="1681"/>
      <c r="S143" s="1681"/>
      <c r="T143" s="1681"/>
      <c r="U143" s="1681"/>
      <c r="V143" s="1681"/>
      <c r="W143" s="1681"/>
      <c r="X143" s="1681"/>
      <c r="Y143" s="1681"/>
      <c r="Z143" s="1681"/>
      <c r="AA143" s="1681"/>
      <c r="AB143" s="1681"/>
      <c r="AC143" s="1681"/>
      <c r="AD143" s="1681"/>
      <c r="AE143" s="1681"/>
      <c r="AF143" s="1681"/>
      <c r="AG143" s="1681"/>
      <c r="AH143" s="1681"/>
      <c r="AI143" s="1681"/>
      <c r="AJ143" s="1681"/>
      <c r="AK143" s="1681"/>
      <c r="AL143" s="1681"/>
      <c r="AM143" s="1681"/>
      <c r="AN143" s="1681"/>
      <c r="AO143" s="1681"/>
      <c r="AP143" s="1823"/>
    </row>
    <row r="144" spans="1:42" s="1661" customFormat="1" ht="12.75" customHeight="1">
      <c r="A144" s="1983"/>
      <c r="B144" s="349"/>
      <c r="C144" s="349"/>
      <c r="D144" s="1699"/>
      <c r="E144" s="1681"/>
      <c r="F144" s="1681"/>
      <c r="G144" s="1681"/>
      <c r="H144" s="1681"/>
      <c r="I144" s="1700"/>
      <c r="J144" s="1690"/>
      <c r="K144" s="1681"/>
      <c r="L144" s="1681"/>
      <c r="M144" s="1681"/>
      <c r="N144" s="1681"/>
      <c r="O144" s="1681"/>
      <c r="P144" s="1681"/>
      <c r="Q144" s="1681"/>
      <c r="R144" s="1681"/>
      <c r="S144" s="1681"/>
      <c r="T144" s="1681"/>
      <c r="U144" s="1681"/>
      <c r="V144" s="1681"/>
      <c r="W144" s="1681"/>
      <c r="X144" s="1681"/>
      <c r="Y144" s="1681"/>
      <c r="Z144" s="1681"/>
      <c r="AA144" s="1681"/>
      <c r="AB144" s="1681"/>
      <c r="AC144" s="1681"/>
      <c r="AD144" s="1681"/>
      <c r="AE144" s="1681"/>
      <c r="AF144" s="1681"/>
      <c r="AG144" s="1681"/>
      <c r="AH144" s="1681"/>
      <c r="AI144" s="1681"/>
      <c r="AJ144" s="1681"/>
      <c r="AK144" s="1681"/>
      <c r="AL144" s="1681"/>
      <c r="AM144" s="1681"/>
      <c r="AN144" s="1681"/>
      <c r="AO144" s="1681"/>
      <c r="AP144" s="1823"/>
    </row>
    <row r="145" spans="1:42" s="1661" customFormat="1" ht="12.75" customHeight="1">
      <c r="A145" s="1983"/>
      <c r="B145" s="349"/>
      <c r="C145" s="349"/>
      <c r="D145" s="1699"/>
      <c r="E145" s="1681"/>
      <c r="F145" s="1681"/>
      <c r="G145" s="1681"/>
      <c r="H145" s="1681"/>
      <c r="I145" s="1700"/>
      <c r="J145" s="1690"/>
      <c r="K145" s="1681"/>
      <c r="L145" s="1681"/>
      <c r="M145" s="1681"/>
      <c r="N145" s="1681"/>
      <c r="O145" s="1681"/>
      <c r="P145" s="1681"/>
      <c r="Q145" s="1681"/>
      <c r="R145" s="1681"/>
      <c r="S145" s="1681"/>
      <c r="T145" s="1681"/>
      <c r="U145" s="1681"/>
      <c r="V145" s="1681"/>
      <c r="W145" s="1681"/>
      <c r="X145" s="1681"/>
      <c r="Y145" s="1681"/>
      <c r="Z145" s="1681"/>
      <c r="AA145" s="1681"/>
      <c r="AB145" s="1681"/>
      <c r="AC145" s="1681"/>
      <c r="AD145" s="1681"/>
      <c r="AE145" s="1681"/>
      <c r="AF145" s="1681"/>
      <c r="AG145" s="1681"/>
      <c r="AH145" s="1681"/>
      <c r="AI145" s="1681"/>
      <c r="AJ145" s="1681"/>
      <c r="AK145" s="1681"/>
      <c r="AL145" s="1681"/>
      <c r="AM145" s="1681"/>
      <c r="AN145" s="1681"/>
      <c r="AO145" s="1681"/>
      <c r="AP145" s="1823"/>
    </row>
    <row r="146" spans="1:42" s="1661" customFormat="1" ht="12.75" customHeight="1">
      <c r="A146" s="1983"/>
      <c r="B146" s="349"/>
      <c r="C146" s="349"/>
      <c r="D146" s="1699"/>
      <c r="E146" s="1681"/>
      <c r="F146" s="1681"/>
      <c r="G146" s="1681"/>
      <c r="H146" s="1681"/>
      <c r="I146" s="1700"/>
      <c r="J146" s="1690"/>
      <c r="K146" s="1681"/>
      <c r="L146" s="1681"/>
      <c r="M146" s="1681"/>
      <c r="N146" s="1681"/>
      <c r="O146" s="1681"/>
      <c r="P146" s="1681"/>
      <c r="Q146" s="1681"/>
      <c r="R146" s="1681"/>
      <c r="S146" s="1681"/>
      <c r="T146" s="1681"/>
      <c r="U146" s="1681"/>
      <c r="V146" s="1681"/>
      <c r="W146" s="1681"/>
      <c r="X146" s="1681"/>
      <c r="Y146" s="1681"/>
      <c r="Z146" s="1681"/>
      <c r="AA146" s="1681"/>
      <c r="AB146" s="1681"/>
      <c r="AC146" s="1681"/>
      <c r="AD146" s="1681"/>
      <c r="AE146" s="1681"/>
      <c r="AF146" s="1681"/>
      <c r="AG146" s="1681"/>
      <c r="AH146" s="1681"/>
      <c r="AI146" s="1681"/>
      <c r="AJ146" s="1681"/>
      <c r="AK146" s="1681"/>
      <c r="AL146" s="1681"/>
      <c r="AM146" s="1681"/>
      <c r="AN146" s="1681"/>
      <c r="AO146" s="1681"/>
      <c r="AP146" s="1823"/>
    </row>
    <row r="147" spans="1:42" s="1661" customFormat="1" ht="12.75" customHeight="1">
      <c r="A147" s="1983"/>
      <c r="B147" s="349"/>
      <c r="C147" s="349"/>
      <c r="D147" s="1699"/>
      <c r="E147" s="1681"/>
      <c r="F147" s="1681"/>
      <c r="G147" s="1681"/>
      <c r="H147" s="1681"/>
      <c r="I147" s="1700"/>
      <c r="J147" s="1690"/>
      <c r="K147" s="1681"/>
      <c r="L147" s="1681"/>
      <c r="M147" s="1681"/>
      <c r="N147" s="1681"/>
      <c r="O147" s="1681"/>
      <c r="P147" s="1681"/>
      <c r="Q147" s="1681"/>
      <c r="R147" s="1681"/>
      <c r="S147" s="1681"/>
      <c r="T147" s="1681"/>
      <c r="U147" s="1681"/>
      <c r="V147" s="1681"/>
      <c r="W147" s="1681"/>
      <c r="X147" s="1681"/>
      <c r="Y147" s="1681"/>
      <c r="Z147" s="1681"/>
      <c r="AA147" s="1681"/>
      <c r="AB147" s="1681"/>
      <c r="AC147" s="1681"/>
      <c r="AD147" s="1681"/>
      <c r="AE147" s="1681"/>
      <c r="AF147" s="1681"/>
      <c r="AG147" s="1681"/>
      <c r="AH147" s="1681"/>
      <c r="AI147" s="1681"/>
      <c r="AJ147" s="1681"/>
      <c r="AK147" s="1681"/>
      <c r="AL147" s="1681"/>
      <c r="AM147" s="1681"/>
      <c r="AN147" s="1681"/>
      <c r="AO147" s="1681"/>
      <c r="AP147" s="1823"/>
    </row>
    <row r="148" spans="1:42" s="1661" customFormat="1" ht="12.75" customHeight="1">
      <c r="A148" s="1983"/>
      <c r="B148" s="349"/>
      <c r="C148" s="349"/>
      <c r="D148" s="1699"/>
      <c r="E148" s="1681"/>
      <c r="F148" s="1681"/>
      <c r="G148" s="1681"/>
      <c r="H148" s="1681"/>
      <c r="I148" s="1700"/>
      <c r="J148" s="1690"/>
      <c r="K148" s="1681"/>
      <c r="L148" s="1681"/>
      <c r="M148" s="1681"/>
      <c r="N148" s="1681"/>
      <c r="O148" s="1681"/>
      <c r="P148" s="1681"/>
      <c r="Q148" s="1681"/>
      <c r="R148" s="1681"/>
      <c r="S148" s="1681"/>
      <c r="T148" s="1681"/>
      <c r="U148" s="1681"/>
      <c r="V148" s="1681"/>
      <c r="W148" s="1681"/>
      <c r="X148" s="1681"/>
      <c r="Y148" s="1681"/>
      <c r="Z148" s="1681"/>
      <c r="AA148" s="1681"/>
      <c r="AB148" s="1681"/>
      <c r="AC148" s="1681"/>
      <c r="AD148" s="1681"/>
      <c r="AE148" s="1681"/>
      <c r="AF148" s="1681"/>
      <c r="AG148" s="1681"/>
      <c r="AH148" s="1681"/>
      <c r="AI148" s="1681"/>
      <c r="AJ148" s="1681"/>
      <c r="AK148" s="1681"/>
      <c r="AL148" s="1681"/>
      <c r="AM148" s="1681"/>
      <c r="AN148" s="1681"/>
      <c r="AO148" s="1681"/>
      <c r="AP148" s="1823"/>
    </row>
    <row r="149" spans="1:42" s="1661" customFormat="1" ht="12.75" customHeight="1">
      <c r="A149" s="1983"/>
      <c r="B149" s="349"/>
      <c r="C149" s="349"/>
      <c r="D149" s="1699"/>
      <c r="E149" s="1681"/>
      <c r="F149" s="1681"/>
      <c r="G149" s="1681"/>
      <c r="H149" s="1681"/>
      <c r="I149" s="1700"/>
      <c r="J149" s="1690"/>
      <c r="K149" s="1681"/>
      <c r="L149" s="1681"/>
      <c r="M149" s="1681"/>
      <c r="N149" s="1681"/>
      <c r="O149" s="1681"/>
      <c r="P149" s="1681"/>
      <c r="Q149" s="1681"/>
      <c r="R149" s="1681"/>
      <c r="S149" s="1681"/>
      <c r="T149" s="1681"/>
      <c r="U149" s="1681"/>
      <c r="V149" s="1681"/>
      <c r="W149" s="1681"/>
      <c r="X149" s="1681"/>
      <c r="Y149" s="1681"/>
      <c r="Z149" s="1681"/>
      <c r="AA149" s="1681"/>
      <c r="AB149" s="1681"/>
      <c r="AC149" s="1681"/>
      <c r="AD149" s="1681"/>
      <c r="AE149" s="1681"/>
      <c r="AF149" s="1681"/>
      <c r="AG149" s="1681"/>
      <c r="AH149" s="1681"/>
      <c r="AI149" s="1681"/>
      <c r="AJ149" s="1681"/>
      <c r="AK149" s="1681"/>
      <c r="AL149" s="1681"/>
      <c r="AM149" s="1681"/>
      <c r="AN149" s="1681"/>
      <c r="AO149" s="1681"/>
      <c r="AP149" s="1823"/>
    </row>
    <row r="150" spans="1:42" s="1661" customFormat="1" ht="12.75" customHeight="1">
      <c r="A150" s="1983"/>
      <c r="B150" s="349"/>
      <c r="C150" s="349"/>
      <c r="D150" s="1699"/>
      <c r="E150" s="1681"/>
      <c r="F150" s="1681"/>
      <c r="G150" s="1681"/>
      <c r="H150" s="1681"/>
      <c r="I150" s="1700"/>
      <c r="J150" s="1690"/>
      <c r="K150" s="1681"/>
      <c r="L150" s="1681"/>
      <c r="M150" s="1681"/>
      <c r="N150" s="1681"/>
      <c r="O150" s="1681"/>
      <c r="P150" s="1681"/>
      <c r="Q150" s="1681"/>
      <c r="R150" s="1681"/>
      <c r="S150" s="1681"/>
      <c r="T150" s="1681"/>
      <c r="U150" s="1681"/>
      <c r="V150" s="1681"/>
      <c r="W150" s="1681"/>
      <c r="X150" s="1681"/>
      <c r="Y150" s="1681"/>
      <c r="Z150" s="1681"/>
      <c r="AA150" s="1681"/>
      <c r="AB150" s="1681"/>
      <c r="AC150" s="1681"/>
      <c r="AD150" s="1681"/>
      <c r="AE150" s="1681"/>
      <c r="AF150" s="1681"/>
      <c r="AG150" s="1681"/>
      <c r="AH150" s="1681"/>
      <c r="AI150" s="1681"/>
      <c r="AJ150" s="1681"/>
      <c r="AK150" s="1681"/>
      <c r="AL150" s="1681"/>
      <c r="AM150" s="1681"/>
      <c r="AN150" s="1681"/>
      <c r="AO150" s="1681"/>
      <c r="AP150" s="1823"/>
    </row>
    <row r="151" spans="1:42" s="1661" customFormat="1" ht="12.75" customHeight="1">
      <c r="A151" s="1983"/>
      <c r="B151" s="349"/>
      <c r="C151" s="349"/>
      <c r="D151" s="1699"/>
      <c r="E151" s="1681"/>
      <c r="F151" s="1681"/>
      <c r="G151" s="1681"/>
      <c r="H151" s="1681"/>
      <c r="I151" s="1700"/>
      <c r="J151" s="1690"/>
      <c r="K151" s="1681"/>
      <c r="L151" s="1681"/>
      <c r="M151" s="1681"/>
      <c r="N151" s="1681"/>
      <c r="O151" s="1681"/>
      <c r="P151" s="1681"/>
      <c r="Q151" s="1681"/>
      <c r="R151" s="1681"/>
      <c r="S151" s="1681"/>
      <c r="T151" s="1681"/>
      <c r="U151" s="1681"/>
      <c r="V151" s="1681"/>
      <c r="W151" s="1681"/>
      <c r="X151" s="1681"/>
      <c r="Y151" s="1681"/>
      <c r="Z151" s="1681"/>
      <c r="AA151" s="1681"/>
      <c r="AB151" s="1681"/>
      <c r="AC151" s="1681"/>
      <c r="AD151" s="1681"/>
      <c r="AE151" s="1681"/>
      <c r="AF151" s="1681"/>
      <c r="AG151" s="1681"/>
      <c r="AH151" s="1681"/>
      <c r="AI151" s="1681"/>
      <c r="AJ151" s="1681"/>
      <c r="AK151" s="1681"/>
      <c r="AL151" s="1681"/>
      <c r="AM151" s="1681"/>
      <c r="AN151" s="1681"/>
      <c r="AO151" s="1681"/>
      <c r="AP151" s="1823"/>
    </row>
    <row r="152" spans="1:42" s="1661" customFormat="1" ht="12.75" customHeight="1">
      <c r="A152" s="1983"/>
      <c r="B152" s="349"/>
      <c r="C152" s="349"/>
      <c r="D152" s="1699"/>
      <c r="E152" s="1681"/>
      <c r="F152" s="1681"/>
      <c r="G152" s="1681"/>
      <c r="H152" s="1681"/>
      <c r="I152" s="1700"/>
      <c r="J152" s="1690"/>
      <c r="K152" s="1681"/>
      <c r="L152" s="1681"/>
      <c r="M152" s="1681"/>
      <c r="N152" s="1681"/>
      <c r="O152" s="1681"/>
      <c r="P152" s="1681"/>
      <c r="Q152" s="1681"/>
      <c r="R152" s="1681"/>
      <c r="S152" s="1681"/>
      <c r="T152" s="1681"/>
      <c r="U152" s="1681"/>
      <c r="V152" s="1681"/>
      <c r="W152" s="1681"/>
      <c r="X152" s="1681"/>
      <c r="Y152" s="1681"/>
      <c r="Z152" s="1681"/>
      <c r="AA152" s="1681"/>
      <c r="AB152" s="1681"/>
      <c r="AC152" s="1681"/>
      <c r="AD152" s="1681"/>
      <c r="AE152" s="1681"/>
      <c r="AF152" s="1681"/>
      <c r="AG152" s="1681"/>
      <c r="AH152" s="1681"/>
      <c r="AI152" s="1681"/>
      <c r="AJ152" s="1681"/>
      <c r="AK152" s="1681"/>
      <c r="AL152" s="1681"/>
      <c r="AM152" s="1681"/>
      <c r="AN152" s="1681"/>
      <c r="AO152" s="1681"/>
      <c r="AP152" s="1823"/>
    </row>
    <row r="153" spans="1:42" s="1661" customFormat="1" ht="12.75" customHeight="1">
      <c r="A153" s="1983"/>
      <c r="B153" s="349"/>
      <c r="C153" s="349"/>
      <c r="D153" s="1699"/>
      <c r="E153" s="1681"/>
      <c r="F153" s="1681"/>
      <c r="G153" s="1681"/>
      <c r="H153" s="1681"/>
      <c r="I153" s="1700"/>
      <c r="J153" s="1690"/>
      <c r="K153" s="1681"/>
      <c r="L153" s="1681"/>
      <c r="M153" s="1681"/>
      <c r="N153" s="1681"/>
      <c r="O153" s="1681"/>
      <c r="P153" s="1681"/>
      <c r="Q153" s="1681"/>
      <c r="R153" s="1681"/>
      <c r="S153" s="1681"/>
      <c r="T153" s="1681"/>
      <c r="U153" s="1681"/>
      <c r="V153" s="1681"/>
      <c r="W153" s="1681"/>
      <c r="X153" s="1681"/>
      <c r="Y153" s="1681"/>
      <c r="Z153" s="1681"/>
      <c r="AA153" s="1681"/>
      <c r="AB153" s="1681"/>
      <c r="AC153" s="1681"/>
      <c r="AD153" s="1681"/>
      <c r="AE153" s="1681"/>
      <c r="AF153" s="1681"/>
      <c r="AG153" s="1681"/>
      <c r="AH153" s="1681"/>
      <c r="AI153" s="1681"/>
      <c r="AJ153" s="1681"/>
      <c r="AK153" s="1681"/>
      <c r="AL153" s="1681"/>
      <c r="AM153" s="1681"/>
      <c r="AN153" s="1681"/>
      <c r="AO153" s="1681"/>
      <c r="AP153" s="1823"/>
    </row>
    <row r="154" spans="1:42" s="1661" customFormat="1" ht="12.75" customHeight="1">
      <c r="A154" s="1983"/>
      <c r="B154" s="349"/>
      <c r="C154" s="349"/>
      <c r="D154" s="1699"/>
      <c r="E154" s="1681"/>
      <c r="F154" s="1681"/>
      <c r="G154" s="1681"/>
      <c r="H154" s="1681"/>
      <c r="I154" s="1700"/>
      <c r="J154" s="1690"/>
      <c r="K154" s="1681"/>
      <c r="L154" s="1681"/>
      <c r="M154" s="1681"/>
      <c r="N154" s="1681"/>
      <c r="O154" s="1681"/>
      <c r="P154" s="1681"/>
      <c r="Q154" s="1681"/>
      <c r="R154" s="1681"/>
      <c r="S154" s="1681"/>
      <c r="T154" s="1681"/>
      <c r="U154" s="1681"/>
      <c r="V154" s="1681"/>
      <c r="W154" s="1681"/>
      <c r="X154" s="1681"/>
      <c r="Y154" s="1681"/>
      <c r="Z154" s="1681"/>
      <c r="AA154" s="1681"/>
      <c r="AB154" s="1681"/>
      <c r="AC154" s="1681"/>
      <c r="AD154" s="1681"/>
      <c r="AE154" s="1681"/>
      <c r="AF154" s="1681"/>
      <c r="AG154" s="1681"/>
      <c r="AH154" s="1681"/>
      <c r="AI154" s="1681"/>
      <c r="AJ154" s="1681"/>
      <c r="AK154" s="1681"/>
      <c r="AL154" s="1681"/>
      <c r="AM154" s="1681"/>
      <c r="AN154" s="1681"/>
      <c r="AO154" s="1681"/>
      <c r="AP154" s="1823"/>
    </row>
    <row r="155" spans="1:42" s="1661" customFormat="1" ht="12.75" customHeight="1">
      <c r="A155" s="1983"/>
      <c r="B155" s="349"/>
      <c r="C155" s="349"/>
      <c r="D155" s="1699"/>
      <c r="E155" s="1681"/>
      <c r="F155" s="1681"/>
      <c r="G155" s="1681"/>
      <c r="H155" s="1681"/>
      <c r="I155" s="1700"/>
      <c r="J155" s="1690"/>
      <c r="K155" s="1681"/>
      <c r="L155" s="1681"/>
      <c r="M155" s="1681"/>
      <c r="N155" s="1681"/>
      <c r="O155" s="1681"/>
      <c r="P155" s="1681"/>
      <c r="Q155" s="1681"/>
      <c r="R155" s="1681"/>
      <c r="S155" s="1681"/>
      <c r="T155" s="1681"/>
      <c r="U155" s="1681"/>
      <c r="V155" s="1681"/>
      <c r="W155" s="1681"/>
      <c r="X155" s="1681"/>
      <c r="Y155" s="1681"/>
      <c r="Z155" s="1681"/>
      <c r="AA155" s="1681"/>
      <c r="AB155" s="1681"/>
      <c r="AC155" s="1681"/>
      <c r="AD155" s="1681"/>
      <c r="AE155" s="1681"/>
      <c r="AF155" s="1681"/>
      <c r="AG155" s="1681"/>
      <c r="AH155" s="1681"/>
      <c r="AI155" s="1681"/>
      <c r="AJ155" s="1681"/>
      <c r="AK155" s="1681"/>
      <c r="AL155" s="1681"/>
      <c r="AM155" s="1681"/>
      <c r="AN155" s="1681"/>
      <c r="AO155" s="1681"/>
      <c r="AP155" s="1823"/>
    </row>
    <row r="156" spans="1:42" s="1661" customFormat="1" ht="12.75" customHeight="1">
      <c r="A156" s="1983"/>
      <c r="B156" s="349"/>
      <c r="C156" s="349"/>
      <c r="D156" s="1699"/>
      <c r="E156" s="1681"/>
      <c r="F156" s="1681"/>
      <c r="G156" s="1681"/>
      <c r="H156" s="1681"/>
      <c r="I156" s="1700"/>
      <c r="J156" s="1690"/>
      <c r="K156" s="1681"/>
      <c r="L156" s="1681"/>
      <c r="M156" s="1681"/>
      <c r="N156" s="1681"/>
      <c r="O156" s="1681"/>
      <c r="P156" s="1681"/>
      <c r="Q156" s="1681"/>
      <c r="R156" s="1681"/>
      <c r="S156" s="1681"/>
      <c r="T156" s="1681"/>
      <c r="U156" s="1681"/>
      <c r="V156" s="1681"/>
      <c r="W156" s="1681"/>
      <c r="X156" s="1681"/>
      <c r="Y156" s="1681"/>
      <c r="Z156" s="1681"/>
      <c r="AA156" s="1681"/>
      <c r="AB156" s="1681"/>
      <c r="AC156" s="1681"/>
      <c r="AD156" s="1681"/>
      <c r="AE156" s="1681"/>
      <c r="AF156" s="1681"/>
      <c r="AG156" s="1681"/>
      <c r="AH156" s="1681"/>
      <c r="AI156" s="1681"/>
      <c r="AJ156" s="1681"/>
      <c r="AK156" s="1681"/>
      <c r="AL156" s="1681"/>
      <c r="AM156" s="1681"/>
      <c r="AN156" s="1681"/>
      <c r="AO156" s="1681"/>
      <c r="AP156" s="1823"/>
    </row>
    <row r="157" spans="1:42" s="1661" customFormat="1" ht="12.75" customHeight="1">
      <c r="A157" s="1983"/>
      <c r="B157" s="349"/>
      <c r="C157" s="349"/>
      <c r="D157" s="1699"/>
      <c r="E157" s="1681"/>
      <c r="F157" s="1681"/>
      <c r="G157" s="1681"/>
      <c r="H157" s="1681"/>
      <c r="I157" s="1700"/>
      <c r="J157" s="1690"/>
      <c r="K157" s="1681"/>
      <c r="L157" s="1681"/>
      <c r="M157" s="1681"/>
      <c r="N157" s="1681"/>
      <c r="O157" s="1681"/>
      <c r="P157" s="1681"/>
      <c r="Q157" s="1681"/>
      <c r="R157" s="1681"/>
      <c r="S157" s="1681"/>
      <c r="T157" s="1681"/>
      <c r="U157" s="1681"/>
      <c r="V157" s="1681"/>
      <c r="W157" s="1681"/>
      <c r="X157" s="1681"/>
      <c r="Y157" s="1681"/>
      <c r="Z157" s="1681"/>
      <c r="AA157" s="1681"/>
      <c r="AB157" s="1681"/>
      <c r="AC157" s="1681"/>
      <c r="AD157" s="1681"/>
      <c r="AE157" s="1681"/>
      <c r="AF157" s="1681"/>
      <c r="AG157" s="1681"/>
      <c r="AH157" s="1681"/>
      <c r="AI157" s="1681"/>
      <c r="AJ157" s="1681"/>
      <c r="AK157" s="1681"/>
      <c r="AL157" s="1681"/>
      <c r="AM157" s="1681"/>
      <c r="AN157" s="1681"/>
      <c r="AO157" s="1681"/>
      <c r="AP157" s="1823"/>
    </row>
    <row r="158" spans="1:42" s="1661" customFormat="1" ht="12.75" customHeight="1">
      <c r="A158" s="1983"/>
      <c r="B158" s="349"/>
      <c r="C158" s="349"/>
      <c r="D158" s="1699"/>
      <c r="E158" s="1681"/>
      <c r="F158" s="1681"/>
      <c r="G158" s="1681"/>
      <c r="H158" s="1681"/>
      <c r="I158" s="1700"/>
      <c r="J158" s="1690"/>
      <c r="K158" s="1681"/>
      <c r="L158" s="1681"/>
      <c r="M158" s="1681"/>
      <c r="N158" s="1681"/>
      <c r="O158" s="1681"/>
      <c r="P158" s="1681"/>
      <c r="Q158" s="1681"/>
      <c r="R158" s="1681"/>
      <c r="S158" s="1681"/>
      <c r="T158" s="1681"/>
      <c r="U158" s="1681"/>
      <c r="V158" s="1681"/>
      <c r="W158" s="1681"/>
      <c r="X158" s="1681"/>
      <c r="Y158" s="1681"/>
      <c r="Z158" s="1681"/>
      <c r="AA158" s="1681"/>
      <c r="AB158" s="1681"/>
      <c r="AC158" s="1681"/>
      <c r="AD158" s="1681"/>
      <c r="AE158" s="1681"/>
      <c r="AF158" s="1681"/>
      <c r="AG158" s="1681"/>
      <c r="AH158" s="1681"/>
      <c r="AI158" s="1681"/>
      <c r="AJ158" s="1681"/>
      <c r="AK158" s="1681"/>
      <c r="AL158" s="1681"/>
      <c r="AM158" s="1681"/>
      <c r="AN158" s="1681"/>
      <c r="AO158" s="1681"/>
      <c r="AP158" s="1823"/>
    </row>
    <row r="159" spans="1:42" s="1661" customFormat="1" ht="12.75" customHeight="1">
      <c r="A159" s="1983"/>
      <c r="B159" s="349"/>
      <c r="C159" s="349"/>
      <c r="D159" s="1699"/>
      <c r="E159" s="1681"/>
      <c r="F159" s="1681"/>
      <c r="G159" s="1681"/>
      <c r="H159" s="1681"/>
      <c r="I159" s="1700"/>
      <c r="J159" s="1690"/>
      <c r="K159" s="1681"/>
      <c r="L159" s="1681"/>
      <c r="M159" s="1681"/>
      <c r="N159" s="1681"/>
      <c r="O159" s="1681"/>
      <c r="P159" s="1681"/>
      <c r="Q159" s="1681"/>
      <c r="R159" s="1681"/>
      <c r="S159" s="1681"/>
      <c r="T159" s="1681"/>
      <c r="U159" s="1681"/>
      <c r="V159" s="1681"/>
      <c r="W159" s="1681"/>
      <c r="X159" s="1681"/>
      <c r="Y159" s="1681"/>
      <c r="Z159" s="1681"/>
      <c r="AA159" s="1681"/>
      <c r="AB159" s="1681"/>
      <c r="AC159" s="1681"/>
      <c r="AD159" s="1681"/>
      <c r="AE159" s="1681"/>
      <c r="AF159" s="1681"/>
      <c r="AG159" s="1681"/>
      <c r="AH159" s="1681"/>
      <c r="AI159" s="1681"/>
      <c r="AJ159" s="1681"/>
      <c r="AK159" s="1681"/>
      <c r="AL159" s="1681"/>
      <c r="AM159" s="1681"/>
      <c r="AN159" s="1681"/>
      <c r="AO159" s="1681"/>
      <c r="AP159" s="1823"/>
    </row>
    <row r="160" spans="1:42" s="1661" customFormat="1" ht="12.75" customHeight="1">
      <c r="A160" s="1983"/>
      <c r="B160" s="349"/>
      <c r="C160" s="349"/>
      <c r="D160" s="1699"/>
      <c r="E160" s="1681"/>
      <c r="F160" s="1681"/>
      <c r="G160" s="1681"/>
      <c r="H160" s="1681"/>
      <c r="I160" s="1700"/>
      <c r="J160" s="1690"/>
      <c r="K160" s="1681"/>
      <c r="L160" s="1681"/>
      <c r="M160" s="1681"/>
      <c r="N160" s="1681"/>
      <c r="O160" s="1681"/>
      <c r="P160" s="1681"/>
      <c r="Q160" s="1681"/>
      <c r="R160" s="1681"/>
      <c r="S160" s="1681"/>
      <c r="T160" s="1681"/>
      <c r="U160" s="1681"/>
      <c r="V160" s="1681"/>
      <c r="W160" s="1681"/>
      <c r="X160" s="1681"/>
      <c r="Y160" s="1681"/>
      <c r="Z160" s="1681"/>
      <c r="AA160" s="1681"/>
      <c r="AB160" s="1681"/>
      <c r="AC160" s="1681"/>
      <c r="AD160" s="1681"/>
      <c r="AE160" s="1681"/>
      <c r="AF160" s="1681"/>
      <c r="AG160" s="1681"/>
      <c r="AH160" s="1681"/>
      <c r="AI160" s="1681"/>
      <c r="AJ160" s="1681"/>
      <c r="AK160" s="1681"/>
      <c r="AL160" s="1681"/>
      <c r="AM160" s="1681"/>
      <c r="AN160" s="1681"/>
      <c r="AO160" s="1681"/>
      <c r="AP160" s="1823"/>
    </row>
    <row r="161" spans="1:42" s="1661" customFormat="1" ht="12.75" customHeight="1">
      <c r="A161" s="1983"/>
      <c r="B161" s="349"/>
      <c r="C161" s="349"/>
      <c r="D161" s="1699"/>
      <c r="E161" s="1681"/>
      <c r="F161" s="1681"/>
      <c r="G161" s="1681"/>
      <c r="H161" s="1681"/>
      <c r="I161" s="1700"/>
      <c r="J161" s="1690"/>
      <c r="K161" s="1681"/>
      <c r="L161" s="1681"/>
      <c r="M161" s="1681"/>
      <c r="N161" s="1681"/>
      <c r="O161" s="1681"/>
      <c r="P161" s="1681"/>
      <c r="Q161" s="1681"/>
      <c r="R161" s="1681"/>
      <c r="S161" s="1681"/>
      <c r="T161" s="1681"/>
      <c r="U161" s="1681"/>
      <c r="V161" s="1681"/>
      <c r="W161" s="1681"/>
      <c r="X161" s="1681"/>
      <c r="Y161" s="1681"/>
      <c r="Z161" s="1681"/>
      <c r="AA161" s="1681"/>
      <c r="AB161" s="1681"/>
      <c r="AC161" s="1681"/>
      <c r="AD161" s="1681"/>
      <c r="AE161" s="1681"/>
      <c r="AF161" s="1681"/>
      <c r="AG161" s="1681"/>
      <c r="AH161" s="1681"/>
      <c r="AI161" s="1681"/>
      <c r="AJ161" s="1681"/>
      <c r="AK161" s="1681"/>
      <c r="AL161" s="1681"/>
      <c r="AM161" s="1681"/>
      <c r="AN161" s="1681"/>
      <c r="AO161" s="1681"/>
      <c r="AP161" s="1823"/>
    </row>
    <row r="162" spans="1:42" s="1661" customFormat="1" ht="12.75" customHeight="1">
      <c r="A162" s="1983"/>
      <c r="B162" s="349"/>
      <c r="C162" s="349"/>
      <c r="D162" s="1699"/>
      <c r="E162" s="1681"/>
      <c r="F162" s="1681"/>
      <c r="G162" s="1681"/>
      <c r="H162" s="1681"/>
      <c r="I162" s="1700"/>
      <c r="J162" s="1690"/>
      <c r="K162" s="1681"/>
      <c r="L162" s="1681"/>
      <c r="M162" s="1681"/>
      <c r="N162" s="1681"/>
      <c r="O162" s="1681"/>
      <c r="P162" s="1681"/>
      <c r="Q162" s="1681"/>
      <c r="R162" s="1681"/>
      <c r="S162" s="1681"/>
      <c r="T162" s="1681"/>
      <c r="U162" s="1681"/>
      <c r="V162" s="1681"/>
      <c r="W162" s="1681"/>
      <c r="X162" s="1681"/>
      <c r="Y162" s="1681"/>
      <c r="Z162" s="1681"/>
      <c r="AA162" s="1681"/>
      <c r="AB162" s="1681"/>
      <c r="AC162" s="1681"/>
      <c r="AD162" s="1681"/>
      <c r="AE162" s="1681"/>
      <c r="AF162" s="1681"/>
      <c r="AG162" s="1681"/>
      <c r="AH162" s="1681"/>
      <c r="AI162" s="1681"/>
      <c r="AJ162" s="1681"/>
      <c r="AK162" s="1681"/>
      <c r="AL162" s="1681"/>
      <c r="AM162" s="1681"/>
      <c r="AN162" s="1681"/>
      <c r="AO162" s="1681"/>
      <c r="AP162" s="1823"/>
    </row>
    <row r="163" spans="1:42" s="1661" customFormat="1" ht="12.75" customHeight="1">
      <c r="A163" s="1983"/>
      <c r="B163" s="349"/>
      <c r="C163" s="349"/>
      <c r="D163" s="1699"/>
      <c r="E163" s="1681"/>
      <c r="F163" s="1681"/>
      <c r="G163" s="1681"/>
      <c r="H163" s="1681"/>
      <c r="I163" s="1700"/>
      <c r="J163" s="1690"/>
      <c r="K163" s="1681"/>
      <c r="L163" s="1681"/>
      <c r="M163" s="1681"/>
      <c r="N163" s="1681"/>
      <c r="O163" s="1681"/>
      <c r="P163" s="1681"/>
      <c r="Q163" s="1681"/>
      <c r="R163" s="1681"/>
      <c r="S163" s="1681"/>
      <c r="T163" s="1681"/>
      <c r="U163" s="1681"/>
      <c r="V163" s="1681"/>
      <c r="W163" s="1681"/>
      <c r="X163" s="1681"/>
      <c r="Y163" s="1681"/>
      <c r="Z163" s="1681"/>
      <c r="AA163" s="1681"/>
      <c r="AB163" s="1681"/>
      <c r="AC163" s="1681"/>
      <c r="AD163" s="1681"/>
      <c r="AE163" s="1681"/>
      <c r="AF163" s="1681"/>
      <c r="AG163" s="1681"/>
      <c r="AH163" s="1681"/>
      <c r="AI163" s="1681"/>
      <c r="AJ163" s="1681"/>
      <c r="AK163" s="1681"/>
      <c r="AL163" s="1681"/>
      <c r="AM163" s="1681"/>
      <c r="AN163" s="1681"/>
      <c r="AO163" s="1681"/>
      <c r="AP163" s="1823"/>
    </row>
    <row r="164" spans="1:42" s="1661" customFormat="1" ht="12.75" customHeight="1">
      <c r="A164" s="1983"/>
      <c r="B164" s="349"/>
      <c r="C164" s="349"/>
      <c r="D164" s="1699"/>
      <c r="E164" s="1681"/>
      <c r="F164" s="1681"/>
      <c r="G164" s="1681"/>
      <c r="H164" s="1681"/>
      <c r="I164" s="1700"/>
      <c r="J164" s="1690"/>
      <c r="K164" s="1681"/>
      <c r="L164" s="1681"/>
      <c r="M164" s="1681"/>
      <c r="N164" s="1681"/>
      <c r="O164" s="1681"/>
      <c r="P164" s="1681"/>
      <c r="Q164" s="1681"/>
      <c r="R164" s="1681"/>
      <c r="S164" s="1681"/>
      <c r="T164" s="1681"/>
      <c r="U164" s="1681"/>
      <c r="V164" s="1681"/>
      <c r="W164" s="1681"/>
      <c r="X164" s="1681"/>
      <c r="Y164" s="1681"/>
      <c r="Z164" s="1681"/>
      <c r="AA164" s="1681"/>
      <c r="AB164" s="1681"/>
      <c r="AC164" s="1681"/>
      <c r="AD164" s="1681"/>
      <c r="AE164" s="1681"/>
      <c r="AF164" s="1681"/>
      <c r="AG164" s="1681"/>
      <c r="AH164" s="1681"/>
      <c r="AI164" s="1681"/>
      <c r="AJ164" s="1681"/>
      <c r="AK164" s="1681"/>
      <c r="AL164" s="1681"/>
      <c r="AM164" s="1681"/>
      <c r="AN164" s="1681"/>
      <c r="AO164" s="1681"/>
      <c r="AP164" s="1823"/>
    </row>
    <row r="165" spans="1:42" s="1661" customFormat="1" ht="12.75" customHeight="1">
      <c r="A165" s="1983"/>
      <c r="B165" s="349"/>
      <c r="C165" s="349"/>
      <c r="D165" s="1699"/>
      <c r="E165" s="1681"/>
      <c r="F165" s="1681"/>
      <c r="G165" s="1681"/>
      <c r="H165" s="1681"/>
      <c r="I165" s="1700"/>
      <c r="J165" s="1690"/>
      <c r="K165" s="1681"/>
      <c r="L165" s="1681"/>
      <c r="M165" s="1681"/>
      <c r="N165" s="1681"/>
      <c r="O165" s="1681"/>
      <c r="P165" s="1681"/>
      <c r="Q165" s="1681"/>
      <c r="R165" s="1681"/>
      <c r="S165" s="1681"/>
      <c r="T165" s="1681"/>
      <c r="U165" s="1681"/>
      <c r="V165" s="1681"/>
      <c r="W165" s="1681"/>
      <c r="X165" s="1681"/>
      <c r="Y165" s="1681"/>
      <c r="Z165" s="1681"/>
      <c r="AA165" s="1681"/>
      <c r="AB165" s="1681"/>
      <c r="AC165" s="1681"/>
      <c r="AD165" s="1681"/>
      <c r="AE165" s="1681"/>
      <c r="AF165" s="1681"/>
      <c r="AG165" s="1681"/>
      <c r="AH165" s="1681"/>
      <c r="AI165" s="1681"/>
      <c r="AJ165" s="1681"/>
      <c r="AK165" s="1681"/>
      <c r="AL165" s="1681"/>
      <c r="AM165" s="1681"/>
      <c r="AN165" s="1681"/>
      <c r="AO165" s="1681"/>
      <c r="AP165" s="1823"/>
    </row>
    <row r="166" spans="1:42" s="1661" customFormat="1" ht="12.75" customHeight="1">
      <c r="A166" s="1983"/>
      <c r="B166" s="349"/>
      <c r="C166" s="349"/>
      <c r="D166" s="1699"/>
      <c r="E166" s="1681"/>
      <c r="F166" s="1681"/>
      <c r="G166" s="1681"/>
      <c r="H166" s="1681"/>
      <c r="I166" s="1700"/>
      <c r="J166" s="1690"/>
      <c r="K166" s="1681"/>
      <c r="L166" s="1681"/>
      <c r="M166" s="1681"/>
      <c r="N166" s="1681"/>
      <c r="O166" s="1681"/>
      <c r="P166" s="1681"/>
      <c r="Q166" s="1681"/>
      <c r="R166" s="1681"/>
      <c r="S166" s="1681"/>
      <c r="T166" s="1681"/>
      <c r="U166" s="1681"/>
      <c r="V166" s="1681"/>
      <c r="W166" s="1681"/>
      <c r="X166" s="1681"/>
      <c r="Y166" s="1681"/>
      <c r="Z166" s="1681"/>
      <c r="AA166" s="1681"/>
      <c r="AB166" s="1681"/>
      <c r="AC166" s="1681"/>
      <c r="AD166" s="1681"/>
      <c r="AE166" s="1681"/>
      <c r="AF166" s="1681"/>
      <c r="AG166" s="1681"/>
      <c r="AH166" s="1681"/>
      <c r="AI166" s="1681"/>
      <c r="AJ166" s="1681"/>
      <c r="AK166" s="1681"/>
      <c r="AL166" s="1681"/>
      <c r="AM166" s="1681"/>
      <c r="AN166" s="1681"/>
      <c r="AO166" s="1681"/>
      <c r="AP166" s="1823"/>
    </row>
    <row r="167" spans="1:42" s="1661" customFormat="1" ht="12.75" customHeight="1">
      <c r="A167" s="1983"/>
      <c r="B167" s="349"/>
      <c r="C167" s="349"/>
      <c r="D167" s="1699"/>
      <c r="E167" s="1681"/>
      <c r="F167" s="1681"/>
      <c r="G167" s="1681"/>
      <c r="H167" s="1681"/>
      <c r="I167" s="1700"/>
      <c r="J167" s="1690"/>
      <c r="K167" s="1681"/>
      <c r="L167" s="1681"/>
      <c r="M167" s="1681"/>
      <c r="N167" s="1681"/>
      <c r="O167" s="1681"/>
      <c r="P167" s="1681"/>
      <c r="Q167" s="1681"/>
      <c r="R167" s="1681"/>
      <c r="S167" s="1681"/>
      <c r="T167" s="1681"/>
      <c r="U167" s="1681"/>
      <c r="V167" s="1681"/>
      <c r="W167" s="1681"/>
      <c r="X167" s="1681"/>
      <c r="Y167" s="1681"/>
      <c r="Z167" s="1681"/>
      <c r="AA167" s="1681"/>
      <c r="AB167" s="1681"/>
      <c r="AC167" s="1681"/>
      <c r="AD167" s="1681"/>
      <c r="AE167" s="1681"/>
      <c r="AF167" s="1681"/>
      <c r="AG167" s="1681"/>
      <c r="AH167" s="1681"/>
      <c r="AI167" s="1681"/>
      <c r="AJ167" s="1681"/>
      <c r="AK167" s="1681"/>
      <c r="AL167" s="1681"/>
      <c r="AM167" s="1681"/>
      <c r="AN167" s="1681"/>
      <c r="AO167" s="1681"/>
      <c r="AP167" s="1823"/>
    </row>
    <row r="168" spans="1:42" s="1661" customFormat="1" ht="12.75" customHeight="1">
      <c r="A168" s="1983"/>
      <c r="B168" s="349"/>
      <c r="C168" s="349"/>
      <c r="D168" s="1699"/>
      <c r="E168" s="1681"/>
      <c r="F168" s="1681"/>
      <c r="G168" s="1681"/>
      <c r="H168" s="1681"/>
      <c r="I168" s="1700"/>
      <c r="J168" s="1690"/>
      <c r="K168" s="1681"/>
      <c r="L168" s="1681"/>
      <c r="M168" s="1681"/>
      <c r="N168" s="1681"/>
      <c r="O168" s="1681"/>
      <c r="P168" s="1681"/>
      <c r="Q168" s="1681"/>
      <c r="R168" s="1681"/>
      <c r="S168" s="1681"/>
      <c r="T168" s="1681"/>
      <c r="U168" s="1681"/>
      <c r="V168" s="1681"/>
      <c r="W168" s="1681"/>
      <c r="X168" s="1681"/>
      <c r="Y168" s="1681"/>
      <c r="Z168" s="1681"/>
      <c r="AA168" s="1681"/>
      <c r="AB168" s="1681"/>
      <c r="AC168" s="1681"/>
      <c r="AD168" s="1681"/>
      <c r="AE168" s="1681"/>
      <c r="AF168" s="1681"/>
      <c r="AG168" s="1681"/>
      <c r="AH168" s="1681"/>
      <c r="AI168" s="1681"/>
      <c r="AJ168" s="1681"/>
      <c r="AK168" s="1681"/>
      <c r="AL168" s="1681"/>
      <c r="AM168" s="1681"/>
      <c r="AN168" s="1681"/>
      <c r="AO168" s="1681"/>
      <c r="AP168" s="1823"/>
    </row>
    <row r="169" spans="1:42" s="1661" customFormat="1" ht="12.75" customHeight="1">
      <c r="A169" s="1983"/>
      <c r="B169" s="349"/>
      <c r="C169" s="349"/>
      <c r="D169" s="1699"/>
      <c r="E169" s="1681"/>
      <c r="F169" s="1681"/>
      <c r="G169" s="1681"/>
      <c r="H169" s="1681"/>
      <c r="I169" s="1700"/>
      <c r="J169" s="1690"/>
      <c r="K169" s="1681"/>
      <c r="L169" s="1681"/>
      <c r="M169" s="1681"/>
      <c r="N169" s="1681"/>
      <c r="O169" s="1681"/>
      <c r="P169" s="1681"/>
      <c r="Q169" s="1681"/>
      <c r="R169" s="1681"/>
      <c r="S169" s="1681"/>
      <c r="T169" s="1681"/>
      <c r="U169" s="1681"/>
      <c r="V169" s="1681"/>
      <c r="W169" s="1681"/>
      <c r="X169" s="1681"/>
      <c r="Y169" s="1681"/>
      <c r="Z169" s="1681"/>
      <c r="AA169" s="1681"/>
      <c r="AB169" s="1681"/>
      <c r="AC169" s="1681"/>
      <c r="AD169" s="1681"/>
      <c r="AE169" s="1681"/>
      <c r="AF169" s="1681"/>
      <c r="AG169" s="1681"/>
      <c r="AH169" s="1681"/>
      <c r="AI169" s="1681"/>
      <c r="AJ169" s="1681"/>
      <c r="AK169" s="1681"/>
      <c r="AL169" s="1681"/>
      <c r="AM169" s="1681"/>
      <c r="AN169" s="1681"/>
      <c r="AO169" s="1681"/>
      <c r="AP169" s="1823"/>
    </row>
    <row r="170" spans="1:42" s="1661" customFormat="1" ht="12.75" customHeight="1">
      <c r="A170" s="1983"/>
      <c r="B170" s="349"/>
      <c r="C170" s="349"/>
      <c r="D170" s="1699"/>
      <c r="E170" s="1681"/>
      <c r="F170" s="1681"/>
      <c r="G170" s="1681"/>
      <c r="H170" s="1681"/>
      <c r="I170" s="1700"/>
      <c r="J170" s="1690"/>
      <c r="K170" s="1681"/>
      <c r="L170" s="1681"/>
      <c r="M170" s="1681"/>
      <c r="N170" s="1681"/>
      <c r="O170" s="1681"/>
      <c r="P170" s="1681"/>
      <c r="Q170" s="1681"/>
      <c r="R170" s="1681"/>
      <c r="S170" s="1681"/>
      <c r="T170" s="1681"/>
      <c r="U170" s="1681"/>
      <c r="V170" s="1681"/>
      <c r="W170" s="1681"/>
      <c r="X170" s="1681"/>
      <c r="Y170" s="1681"/>
      <c r="Z170" s="1681"/>
      <c r="AA170" s="1681"/>
      <c r="AB170" s="1681"/>
      <c r="AC170" s="1681"/>
      <c r="AD170" s="1681"/>
      <c r="AE170" s="1681"/>
      <c r="AF170" s="1681"/>
      <c r="AG170" s="1681"/>
      <c r="AH170" s="1681"/>
      <c r="AI170" s="1681"/>
      <c r="AJ170" s="1681"/>
      <c r="AK170" s="1681"/>
      <c r="AL170" s="1681"/>
      <c r="AM170" s="1681"/>
      <c r="AN170" s="1681"/>
      <c r="AO170" s="1681"/>
      <c r="AP170" s="1823"/>
    </row>
    <row r="171" spans="1:42" s="1661" customFormat="1" ht="12.75" customHeight="1">
      <c r="A171" s="1983"/>
      <c r="B171" s="349"/>
      <c r="C171" s="349"/>
      <c r="D171" s="1699"/>
      <c r="E171" s="1681"/>
      <c r="F171" s="1681"/>
      <c r="G171" s="1681"/>
      <c r="H171" s="1681"/>
      <c r="I171" s="1700"/>
      <c r="J171" s="1690"/>
      <c r="K171" s="1681"/>
      <c r="L171" s="1681"/>
      <c r="M171" s="1681"/>
      <c r="N171" s="1681"/>
      <c r="O171" s="1681"/>
      <c r="P171" s="1681"/>
      <c r="Q171" s="1681"/>
      <c r="R171" s="1681"/>
      <c r="S171" s="1681"/>
      <c r="T171" s="1681"/>
      <c r="U171" s="1681"/>
      <c r="V171" s="1681"/>
      <c r="W171" s="1681"/>
      <c r="X171" s="1681"/>
      <c r="Y171" s="1681"/>
      <c r="Z171" s="1681"/>
      <c r="AA171" s="1681"/>
      <c r="AB171" s="1681"/>
      <c r="AC171" s="1681"/>
      <c r="AD171" s="1681"/>
      <c r="AE171" s="1681"/>
      <c r="AF171" s="1681"/>
      <c r="AG171" s="1681"/>
      <c r="AH171" s="1681"/>
      <c r="AI171" s="1681"/>
      <c r="AJ171" s="1681"/>
      <c r="AK171" s="1681"/>
      <c r="AL171" s="1681"/>
      <c r="AM171" s="1681"/>
      <c r="AN171" s="1681"/>
      <c r="AO171" s="1681"/>
      <c r="AP171" s="1823"/>
    </row>
    <row r="172" spans="1:42" s="1661" customFormat="1" ht="12.75" customHeight="1">
      <c r="A172" s="1983"/>
      <c r="B172" s="349"/>
      <c r="C172" s="349"/>
      <c r="D172" s="1699"/>
      <c r="E172" s="1681"/>
      <c r="F172" s="1681"/>
      <c r="G172" s="1681"/>
      <c r="H172" s="1681"/>
      <c r="I172" s="1700"/>
      <c r="J172" s="1690"/>
      <c r="K172" s="1681"/>
      <c r="L172" s="1681"/>
      <c r="M172" s="1681"/>
      <c r="N172" s="1681"/>
      <c r="O172" s="1681"/>
      <c r="P172" s="1681"/>
      <c r="Q172" s="1681"/>
      <c r="R172" s="1681"/>
      <c r="S172" s="1681"/>
      <c r="T172" s="1681"/>
      <c r="U172" s="1681"/>
      <c r="V172" s="1681"/>
      <c r="W172" s="1681"/>
      <c r="X172" s="1681"/>
      <c r="Y172" s="1681"/>
      <c r="Z172" s="1681"/>
      <c r="AA172" s="1681"/>
      <c r="AB172" s="1681"/>
      <c r="AC172" s="1681"/>
      <c r="AD172" s="1681"/>
      <c r="AE172" s="1681"/>
      <c r="AF172" s="1681"/>
      <c r="AG172" s="1681"/>
      <c r="AH172" s="1681"/>
      <c r="AI172" s="1681"/>
      <c r="AJ172" s="1681"/>
      <c r="AK172" s="1681"/>
      <c r="AL172" s="1681"/>
      <c r="AM172" s="1681"/>
      <c r="AN172" s="1681"/>
      <c r="AO172" s="1681"/>
      <c r="AP172" s="1823"/>
    </row>
    <row r="173" spans="1:42" s="1661" customFormat="1" ht="12.75" customHeight="1">
      <c r="A173" s="1983"/>
      <c r="B173" s="349"/>
      <c r="C173" s="349"/>
      <c r="D173" s="1699"/>
      <c r="E173" s="1681"/>
      <c r="F173" s="1681"/>
      <c r="G173" s="1681"/>
      <c r="H173" s="1681"/>
      <c r="I173" s="1700"/>
      <c r="J173" s="1690"/>
      <c r="K173" s="1681"/>
      <c r="L173" s="1681"/>
      <c r="M173" s="1681"/>
      <c r="N173" s="1681"/>
      <c r="O173" s="1681"/>
      <c r="P173" s="1681"/>
      <c r="Q173" s="1681"/>
      <c r="R173" s="1681"/>
      <c r="S173" s="1681"/>
      <c r="T173" s="1681"/>
      <c r="U173" s="1681"/>
      <c r="V173" s="1681"/>
      <c r="W173" s="1681"/>
      <c r="X173" s="1681"/>
      <c r="Y173" s="1681"/>
      <c r="Z173" s="1681"/>
      <c r="AA173" s="1681"/>
      <c r="AB173" s="1681"/>
      <c r="AC173" s="1681"/>
      <c r="AD173" s="1681"/>
      <c r="AE173" s="1681"/>
      <c r="AF173" s="1681"/>
      <c r="AG173" s="1681"/>
      <c r="AH173" s="1681"/>
      <c r="AI173" s="1681"/>
      <c r="AJ173" s="1681"/>
      <c r="AK173" s="1681"/>
      <c r="AL173" s="1681"/>
      <c r="AM173" s="1681"/>
      <c r="AN173" s="1681"/>
      <c r="AO173" s="1681"/>
      <c r="AP173" s="1823"/>
    </row>
    <row r="174" spans="1:42" s="1661" customFormat="1" ht="12.75" customHeight="1">
      <c r="A174" s="1983"/>
      <c r="B174" s="349"/>
      <c r="C174" s="349"/>
      <c r="D174" s="1699"/>
      <c r="E174" s="1681"/>
      <c r="F174" s="1681"/>
      <c r="G174" s="1681"/>
      <c r="H174" s="1681"/>
      <c r="I174" s="1700"/>
      <c r="J174" s="1690"/>
      <c r="K174" s="1681"/>
      <c r="L174" s="1681"/>
      <c r="M174" s="1681"/>
      <c r="N174" s="1681"/>
      <c r="O174" s="1681"/>
      <c r="P174" s="1681"/>
      <c r="Q174" s="1681"/>
      <c r="R174" s="1681"/>
      <c r="S174" s="1681"/>
      <c r="T174" s="1681"/>
      <c r="U174" s="1681"/>
      <c r="V174" s="1681"/>
      <c r="W174" s="1681"/>
      <c r="X174" s="1681"/>
      <c r="Y174" s="1681"/>
      <c r="Z174" s="1681"/>
      <c r="AA174" s="1681"/>
      <c r="AB174" s="1681"/>
      <c r="AC174" s="1681"/>
      <c r="AD174" s="1681"/>
      <c r="AE174" s="1681"/>
      <c r="AF174" s="1681"/>
      <c r="AG174" s="1681"/>
      <c r="AH174" s="1681"/>
      <c r="AI174" s="1681"/>
      <c r="AJ174" s="1681"/>
      <c r="AK174" s="1681"/>
      <c r="AL174" s="1681"/>
      <c r="AM174" s="1681"/>
      <c r="AN174" s="1681"/>
      <c r="AO174" s="1681"/>
      <c r="AP174" s="1823"/>
    </row>
    <row r="175" spans="1:42" s="1661" customFormat="1" ht="12.75" customHeight="1">
      <c r="A175" s="1983"/>
      <c r="B175" s="349"/>
      <c r="C175" s="349"/>
      <c r="D175" s="1699"/>
      <c r="E175" s="1681"/>
      <c r="F175" s="1681"/>
      <c r="G175" s="1681"/>
      <c r="H175" s="1681"/>
      <c r="I175" s="1700"/>
      <c r="J175" s="1690"/>
      <c r="K175" s="1681"/>
      <c r="L175" s="1681"/>
      <c r="M175" s="1681"/>
      <c r="N175" s="1681"/>
      <c r="O175" s="1681"/>
      <c r="P175" s="1681"/>
      <c r="Q175" s="1681"/>
      <c r="R175" s="1681"/>
      <c r="S175" s="1681"/>
      <c r="T175" s="1681"/>
      <c r="U175" s="1681"/>
      <c r="V175" s="1681"/>
      <c r="W175" s="1681"/>
      <c r="X175" s="1681"/>
      <c r="Y175" s="1681"/>
      <c r="Z175" s="1681"/>
      <c r="AA175" s="1681"/>
      <c r="AB175" s="1681"/>
      <c r="AC175" s="1681"/>
      <c r="AD175" s="1681"/>
      <c r="AE175" s="1681"/>
      <c r="AF175" s="1681"/>
      <c r="AG175" s="1681"/>
      <c r="AH175" s="1681"/>
      <c r="AI175" s="1681"/>
      <c r="AJ175" s="1681"/>
      <c r="AK175" s="1681"/>
      <c r="AL175" s="1681"/>
      <c r="AM175" s="1681"/>
      <c r="AN175" s="1681"/>
      <c r="AO175" s="1681"/>
      <c r="AP175" s="1823"/>
    </row>
    <row r="176" spans="1:42" s="1661" customFormat="1" ht="12.75" customHeight="1">
      <c r="A176" s="1983"/>
      <c r="B176" s="349"/>
      <c r="C176" s="349"/>
      <c r="D176" s="1699"/>
      <c r="E176" s="1681"/>
      <c r="F176" s="1681"/>
      <c r="G176" s="1681"/>
      <c r="H176" s="1681"/>
      <c r="I176" s="1700"/>
      <c r="J176" s="1690"/>
      <c r="K176" s="1681"/>
      <c r="L176" s="1681"/>
      <c r="M176" s="1681"/>
      <c r="N176" s="1681"/>
      <c r="O176" s="1681"/>
      <c r="P176" s="1681"/>
      <c r="Q176" s="1681"/>
      <c r="R176" s="1681"/>
      <c r="S176" s="1681"/>
      <c r="T176" s="1681"/>
      <c r="U176" s="1681"/>
      <c r="V176" s="1681"/>
      <c r="W176" s="1681"/>
      <c r="X176" s="1681"/>
      <c r="Y176" s="1681"/>
      <c r="Z176" s="1681"/>
      <c r="AA176" s="1681"/>
      <c r="AB176" s="1681"/>
      <c r="AC176" s="1681"/>
      <c r="AD176" s="1681"/>
      <c r="AE176" s="1681"/>
      <c r="AF176" s="1681"/>
      <c r="AG176" s="1681"/>
      <c r="AH176" s="1681"/>
      <c r="AI176" s="1681"/>
      <c r="AJ176" s="1681"/>
      <c r="AK176" s="1681"/>
      <c r="AL176" s="1681"/>
      <c r="AM176" s="1681"/>
      <c r="AN176" s="1681"/>
      <c r="AO176" s="1681"/>
      <c r="AP176" s="1823"/>
    </row>
    <row r="177" spans="1:42" s="1661" customFormat="1" ht="12.75" customHeight="1">
      <c r="A177" s="1983"/>
      <c r="B177" s="349"/>
      <c r="C177" s="349"/>
      <c r="D177" s="1699"/>
      <c r="E177" s="1681"/>
      <c r="F177" s="1681"/>
      <c r="G177" s="1681"/>
      <c r="H177" s="1681"/>
      <c r="I177" s="1700"/>
      <c r="J177" s="1690"/>
      <c r="K177" s="1681"/>
      <c r="L177" s="1681"/>
      <c r="M177" s="1681"/>
      <c r="N177" s="1681"/>
      <c r="O177" s="1681"/>
      <c r="P177" s="1681"/>
      <c r="Q177" s="1681"/>
      <c r="R177" s="1681"/>
      <c r="S177" s="1681"/>
      <c r="T177" s="1681"/>
      <c r="U177" s="1681"/>
      <c r="V177" s="1681"/>
      <c r="W177" s="1681"/>
      <c r="X177" s="1681"/>
      <c r="Y177" s="1681"/>
      <c r="Z177" s="1681"/>
      <c r="AA177" s="1681"/>
      <c r="AB177" s="1681"/>
      <c r="AC177" s="1681"/>
      <c r="AD177" s="1681"/>
      <c r="AE177" s="1681"/>
      <c r="AF177" s="1681"/>
      <c r="AG177" s="1681"/>
      <c r="AH177" s="1681"/>
      <c r="AI177" s="1681"/>
      <c r="AJ177" s="1681"/>
      <c r="AK177" s="1681"/>
      <c r="AL177" s="1681"/>
      <c r="AM177" s="1681"/>
      <c r="AN177" s="1681"/>
      <c r="AO177" s="1681"/>
      <c r="AP177" s="1823"/>
    </row>
    <row r="178" spans="1:42" s="1661" customFormat="1" ht="12.75" customHeight="1">
      <c r="A178" s="1983"/>
      <c r="B178" s="349"/>
      <c r="C178" s="349"/>
      <c r="D178" s="1699"/>
      <c r="E178" s="1681"/>
      <c r="F178" s="1681"/>
      <c r="G178" s="1681"/>
      <c r="H178" s="1681"/>
      <c r="I178" s="1700"/>
      <c r="J178" s="1690"/>
      <c r="K178" s="1681"/>
      <c r="L178" s="1681"/>
      <c r="M178" s="1681"/>
      <c r="N178" s="1681"/>
      <c r="O178" s="1681"/>
      <c r="P178" s="1681"/>
      <c r="Q178" s="1681"/>
      <c r="R178" s="1681"/>
      <c r="S178" s="1681"/>
      <c r="T178" s="1681"/>
      <c r="U178" s="1681"/>
      <c r="V178" s="1681"/>
      <c r="W178" s="1681"/>
      <c r="X178" s="1681"/>
      <c r="Y178" s="1681"/>
      <c r="Z178" s="1681"/>
      <c r="AA178" s="1681"/>
      <c r="AB178" s="1681"/>
      <c r="AC178" s="1681"/>
      <c r="AD178" s="1681"/>
      <c r="AE178" s="1681"/>
      <c r="AF178" s="1681"/>
      <c r="AG178" s="1681"/>
      <c r="AH178" s="1681"/>
      <c r="AI178" s="1681"/>
      <c r="AJ178" s="1681"/>
      <c r="AK178" s="1681"/>
      <c r="AL178" s="1681"/>
      <c r="AM178" s="1681"/>
      <c r="AN178" s="1681"/>
      <c r="AO178" s="1681"/>
      <c r="AP178" s="1823"/>
    </row>
    <row r="179" spans="1:42" s="1661" customFormat="1" ht="12.75" customHeight="1">
      <c r="A179" s="1983"/>
      <c r="B179" s="349"/>
      <c r="C179" s="349"/>
      <c r="D179" s="1699"/>
      <c r="E179" s="1681"/>
      <c r="F179" s="1681"/>
      <c r="G179" s="1681"/>
      <c r="H179" s="1681"/>
      <c r="I179" s="1700"/>
      <c r="J179" s="1690"/>
      <c r="K179" s="1681"/>
      <c r="L179" s="1681"/>
      <c r="M179" s="1681"/>
      <c r="N179" s="1681"/>
      <c r="O179" s="1681"/>
      <c r="P179" s="1681"/>
      <c r="Q179" s="1681"/>
      <c r="R179" s="1681"/>
      <c r="S179" s="1681"/>
      <c r="T179" s="1681"/>
      <c r="U179" s="1681"/>
      <c r="V179" s="1681"/>
      <c r="W179" s="1681"/>
      <c r="X179" s="1681"/>
      <c r="Y179" s="1681"/>
      <c r="Z179" s="1681"/>
      <c r="AA179" s="1681"/>
      <c r="AB179" s="1681"/>
      <c r="AC179" s="1681"/>
      <c r="AD179" s="1681"/>
      <c r="AE179" s="1681"/>
      <c r="AF179" s="1681"/>
      <c r="AG179" s="1681"/>
      <c r="AH179" s="1681"/>
      <c r="AI179" s="1681"/>
      <c r="AJ179" s="1681"/>
      <c r="AK179" s="1681"/>
      <c r="AL179" s="1681"/>
      <c r="AM179" s="1681"/>
      <c r="AN179" s="1681"/>
      <c r="AO179" s="1681"/>
      <c r="AP179" s="1823"/>
    </row>
    <row r="180" spans="1:42" s="1661" customFormat="1" ht="12.75" customHeight="1">
      <c r="A180" s="1983"/>
      <c r="B180" s="349"/>
      <c r="C180" s="349"/>
      <c r="D180" s="1699"/>
      <c r="E180" s="1681"/>
      <c r="F180" s="1681"/>
      <c r="G180" s="1681"/>
      <c r="H180" s="1681"/>
      <c r="I180" s="1700"/>
      <c r="J180" s="1690"/>
      <c r="K180" s="1681"/>
      <c r="L180" s="1681"/>
      <c r="M180" s="1681"/>
      <c r="N180" s="1681"/>
      <c r="O180" s="1681"/>
      <c r="P180" s="1681"/>
      <c r="Q180" s="1681"/>
      <c r="R180" s="1681"/>
      <c r="S180" s="1681"/>
      <c r="T180" s="1681"/>
      <c r="U180" s="1681"/>
      <c r="V180" s="1681"/>
      <c r="W180" s="1681"/>
      <c r="X180" s="1681"/>
      <c r="Y180" s="1681"/>
      <c r="Z180" s="1681"/>
      <c r="AA180" s="1681"/>
      <c r="AB180" s="1681"/>
      <c r="AC180" s="1681"/>
      <c r="AD180" s="1681"/>
      <c r="AE180" s="1681"/>
      <c r="AF180" s="1681"/>
      <c r="AG180" s="1681"/>
      <c r="AH180" s="1681"/>
      <c r="AI180" s="1681"/>
      <c r="AJ180" s="1681"/>
      <c r="AK180" s="1681"/>
      <c r="AL180" s="1681"/>
      <c r="AM180" s="1681"/>
      <c r="AN180" s="1681"/>
      <c r="AO180" s="1681"/>
      <c r="AP180" s="1823"/>
    </row>
    <row r="181" spans="1:42" s="1661" customFormat="1" ht="12.75" customHeight="1">
      <c r="A181" s="1983"/>
      <c r="B181" s="349"/>
      <c r="C181" s="349"/>
      <c r="D181" s="1699"/>
      <c r="E181" s="1681"/>
      <c r="F181" s="1681"/>
      <c r="G181" s="1681"/>
      <c r="H181" s="1681"/>
      <c r="I181" s="1700"/>
      <c r="J181" s="1690"/>
      <c r="K181" s="1681"/>
      <c r="L181" s="1681"/>
      <c r="M181" s="1681"/>
      <c r="N181" s="1681"/>
      <c r="O181" s="1681"/>
      <c r="P181" s="1681"/>
      <c r="Q181" s="1681"/>
      <c r="R181" s="1681"/>
      <c r="S181" s="1681"/>
      <c r="T181" s="1681"/>
      <c r="U181" s="1681"/>
      <c r="V181" s="1681"/>
      <c r="W181" s="1681"/>
      <c r="X181" s="1681"/>
      <c r="Y181" s="1681"/>
      <c r="Z181" s="1681"/>
      <c r="AA181" s="1681"/>
      <c r="AB181" s="1681"/>
      <c r="AC181" s="1681"/>
      <c r="AD181" s="1681"/>
      <c r="AE181" s="1681"/>
      <c r="AF181" s="1681"/>
      <c r="AG181" s="1681"/>
      <c r="AH181" s="1681"/>
      <c r="AI181" s="1681"/>
      <c r="AJ181" s="1681"/>
      <c r="AK181" s="1681"/>
      <c r="AL181" s="1681"/>
      <c r="AM181" s="1681"/>
      <c r="AN181" s="1681"/>
      <c r="AO181" s="1681"/>
      <c r="AP181" s="1823"/>
    </row>
    <row r="182" spans="1:42" s="1661" customFormat="1" ht="12.75" customHeight="1">
      <c r="A182" s="1983"/>
      <c r="B182" s="349"/>
      <c r="C182" s="349"/>
      <c r="D182" s="1699"/>
      <c r="E182" s="1681"/>
      <c r="F182" s="1681"/>
      <c r="G182" s="1681"/>
      <c r="H182" s="1681"/>
      <c r="I182" s="1700"/>
      <c r="J182" s="1690"/>
      <c r="K182" s="1681"/>
      <c r="L182" s="1681"/>
      <c r="M182" s="1681"/>
      <c r="N182" s="1681"/>
      <c r="O182" s="1681"/>
      <c r="P182" s="1681"/>
      <c r="Q182" s="1681"/>
      <c r="R182" s="1681"/>
      <c r="S182" s="1681"/>
      <c r="T182" s="1681"/>
      <c r="U182" s="1681"/>
      <c r="V182" s="1681"/>
      <c r="W182" s="1681"/>
      <c r="X182" s="1681"/>
      <c r="Y182" s="1681"/>
      <c r="Z182" s="1681"/>
      <c r="AA182" s="1681"/>
      <c r="AB182" s="1681"/>
      <c r="AC182" s="1681"/>
      <c r="AD182" s="1681"/>
      <c r="AE182" s="1681"/>
      <c r="AF182" s="1681"/>
      <c r="AG182" s="1681"/>
      <c r="AH182" s="1681"/>
      <c r="AI182" s="1681"/>
      <c r="AJ182" s="1681"/>
      <c r="AK182" s="1681"/>
      <c r="AL182" s="1681"/>
      <c r="AM182" s="1681"/>
      <c r="AN182" s="1681"/>
      <c r="AO182" s="1681"/>
      <c r="AP182" s="1823"/>
    </row>
    <row r="183" spans="1:42" s="1661" customFormat="1" ht="12.75" customHeight="1">
      <c r="A183" s="1983"/>
      <c r="B183" s="349"/>
      <c r="C183" s="349"/>
      <c r="D183" s="1699"/>
      <c r="E183" s="1681"/>
      <c r="F183" s="1681"/>
      <c r="G183" s="1681"/>
      <c r="H183" s="1681"/>
      <c r="I183" s="1700"/>
      <c r="J183" s="1690"/>
      <c r="K183" s="1681"/>
      <c r="L183" s="1681"/>
      <c r="M183" s="1681"/>
      <c r="N183" s="1681"/>
      <c r="O183" s="1681"/>
      <c r="P183" s="1681"/>
      <c r="Q183" s="1681"/>
      <c r="R183" s="1681"/>
      <c r="S183" s="1681"/>
      <c r="T183" s="1681"/>
      <c r="U183" s="1681"/>
      <c r="V183" s="1681"/>
      <c r="W183" s="1681"/>
      <c r="X183" s="1681"/>
      <c r="Y183" s="1681"/>
      <c r="Z183" s="1681"/>
      <c r="AA183" s="1681"/>
      <c r="AB183" s="1681"/>
      <c r="AC183" s="1681"/>
      <c r="AD183" s="1681"/>
      <c r="AE183" s="1681"/>
      <c r="AF183" s="1681"/>
      <c r="AG183" s="1681"/>
      <c r="AH183" s="1681"/>
      <c r="AI183" s="1681"/>
      <c r="AJ183" s="1681"/>
      <c r="AK183" s="1681"/>
      <c r="AL183" s="1681"/>
      <c r="AM183" s="1681"/>
      <c r="AN183" s="1681"/>
      <c r="AO183" s="1681"/>
      <c r="AP183" s="1823"/>
    </row>
    <row r="184" spans="1:42" s="1661" customFormat="1" ht="12.75" customHeight="1">
      <c r="A184" s="1983"/>
      <c r="B184" s="349"/>
      <c r="C184" s="349"/>
      <c r="D184" s="1699"/>
      <c r="E184" s="1681"/>
      <c r="F184" s="1681"/>
      <c r="G184" s="1681"/>
      <c r="H184" s="1681"/>
      <c r="I184" s="1700"/>
      <c r="J184" s="1690"/>
      <c r="K184" s="1681"/>
      <c r="L184" s="1681"/>
      <c r="M184" s="1681"/>
      <c r="N184" s="1681"/>
      <c r="O184" s="1681"/>
      <c r="P184" s="1681"/>
      <c r="Q184" s="1681"/>
      <c r="R184" s="1681"/>
      <c r="S184" s="1681"/>
      <c r="T184" s="1681"/>
      <c r="U184" s="1681"/>
      <c r="V184" s="1681"/>
      <c r="W184" s="1681"/>
      <c r="X184" s="1681"/>
      <c r="Y184" s="1681"/>
      <c r="Z184" s="1681"/>
      <c r="AA184" s="1681"/>
      <c r="AB184" s="1681"/>
      <c r="AC184" s="1681"/>
      <c r="AD184" s="1681"/>
      <c r="AE184" s="1681"/>
      <c r="AF184" s="1681"/>
      <c r="AG184" s="1681"/>
      <c r="AH184" s="1681"/>
      <c r="AI184" s="1681"/>
      <c r="AJ184" s="1681"/>
      <c r="AK184" s="1681"/>
      <c r="AL184" s="1681"/>
      <c r="AM184" s="1681"/>
      <c r="AN184" s="1681"/>
      <c r="AO184" s="1681"/>
      <c r="AP184" s="1823"/>
    </row>
    <row r="185" spans="1:42" s="1661" customFormat="1" ht="12.75" customHeight="1">
      <c r="A185" s="1983"/>
      <c r="B185" s="349"/>
      <c r="C185" s="349"/>
      <c r="D185" s="1699"/>
      <c r="E185" s="1681"/>
      <c r="F185" s="1681"/>
      <c r="G185" s="1681"/>
      <c r="H185" s="1681"/>
      <c r="I185" s="1700"/>
      <c r="J185" s="1690"/>
      <c r="K185" s="1681"/>
      <c r="L185" s="1681"/>
      <c r="M185" s="1681"/>
      <c r="N185" s="1681"/>
      <c r="O185" s="1681"/>
      <c r="P185" s="1681"/>
      <c r="Q185" s="1681"/>
      <c r="R185" s="1681"/>
      <c r="S185" s="1681"/>
      <c r="T185" s="1681"/>
      <c r="U185" s="1681"/>
      <c r="V185" s="1681"/>
      <c r="W185" s="1681"/>
      <c r="X185" s="1681"/>
      <c r="Y185" s="1681"/>
      <c r="Z185" s="1681"/>
      <c r="AA185" s="1681"/>
      <c r="AB185" s="1681"/>
      <c r="AC185" s="1681"/>
      <c r="AD185" s="1681"/>
      <c r="AE185" s="1681"/>
      <c r="AF185" s="1681"/>
      <c r="AG185" s="1681"/>
      <c r="AH185" s="1681"/>
      <c r="AI185" s="1681"/>
      <c r="AJ185" s="1681"/>
      <c r="AK185" s="1681"/>
      <c r="AL185" s="1681"/>
      <c r="AM185" s="1681"/>
      <c r="AN185" s="1681"/>
      <c r="AO185" s="1681"/>
      <c r="AP185" s="1823"/>
    </row>
    <row r="186" spans="1:42" s="1661" customFormat="1" ht="12.75" customHeight="1">
      <c r="A186" s="1983"/>
      <c r="B186" s="349"/>
      <c r="C186" s="349"/>
      <c r="D186" s="1699"/>
      <c r="E186" s="1681"/>
      <c r="F186" s="1681"/>
      <c r="G186" s="1681"/>
      <c r="H186" s="1681"/>
      <c r="I186" s="1700"/>
      <c r="J186" s="1690"/>
      <c r="K186" s="1681"/>
      <c r="L186" s="1681"/>
      <c r="M186" s="1681"/>
      <c r="N186" s="1681"/>
      <c r="O186" s="1681"/>
      <c r="P186" s="1681"/>
      <c r="Q186" s="1681"/>
      <c r="R186" s="1681"/>
      <c r="S186" s="1681"/>
      <c r="T186" s="1681"/>
      <c r="U186" s="1681"/>
      <c r="V186" s="1681"/>
      <c r="W186" s="1681"/>
      <c r="X186" s="1681"/>
      <c r="Y186" s="1681"/>
      <c r="Z186" s="1681"/>
      <c r="AA186" s="1681"/>
      <c r="AB186" s="1681"/>
      <c r="AC186" s="1681"/>
      <c r="AD186" s="1681"/>
      <c r="AE186" s="1681"/>
      <c r="AF186" s="1681"/>
      <c r="AG186" s="1681"/>
      <c r="AH186" s="1681"/>
      <c r="AI186" s="1681"/>
      <c r="AJ186" s="1681"/>
      <c r="AK186" s="1681"/>
      <c r="AL186" s="1681"/>
      <c r="AM186" s="1681"/>
      <c r="AN186" s="1681"/>
      <c r="AO186" s="1681"/>
      <c r="AP186" s="1823"/>
    </row>
    <row r="187" spans="1:42" s="1661" customFormat="1" ht="12.75" customHeight="1">
      <c r="A187" s="1983"/>
      <c r="B187" s="349"/>
      <c r="C187" s="349"/>
      <c r="D187" s="1699"/>
      <c r="E187" s="1681"/>
      <c r="F187" s="1681"/>
      <c r="G187" s="1681"/>
      <c r="H187" s="1681"/>
      <c r="I187" s="1700"/>
      <c r="J187" s="1690"/>
      <c r="K187" s="1681"/>
      <c r="L187" s="1681"/>
      <c r="M187" s="1681"/>
      <c r="N187" s="1681"/>
      <c r="O187" s="1681"/>
      <c r="P187" s="1681"/>
      <c r="Q187" s="1681"/>
      <c r="R187" s="1681"/>
      <c r="S187" s="1681"/>
      <c r="T187" s="1681"/>
      <c r="U187" s="1681"/>
      <c r="V187" s="1681"/>
      <c r="W187" s="1681"/>
      <c r="X187" s="1681"/>
      <c r="Y187" s="1681"/>
      <c r="Z187" s="1681"/>
      <c r="AA187" s="1681"/>
      <c r="AB187" s="1681"/>
      <c r="AC187" s="1681"/>
      <c r="AD187" s="1681"/>
      <c r="AE187" s="1681"/>
      <c r="AF187" s="1681"/>
      <c r="AG187" s="1681"/>
      <c r="AH187" s="1681"/>
      <c r="AI187" s="1681"/>
      <c r="AJ187" s="1681"/>
      <c r="AK187" s="1681"/>
      <c r="AL187" s="1681"/>
      <c r="AM187" s="1681"/>
      <c r="AN187" s="1681"/>
      <c r="AO187" s="1681"/>
      <c r="AP187" s="1823"/>
    </row>
    <row r="188" spans="1:42" s="1661" customFormat="1" ht="12.75" customHeight="1">
      <c r="A188" s="1983"/>
      <c r="B188" s="349"/>
      <c r="C188" s="349"/>
      <c r="D188" s="1699"/>
      <c r="E188" s="1681"/>
      <c r="F188" s="1681"/>
      <c r="G188" s="1681"/>
      <c r="H188" s="1681"/>
      <c r="I188" s="1700"/>
      <c r="J188" s="1690"/>
      <c r="K188" s="1681"/>
      <c r="L188" s="1681"/>
      <c r="M188" s="1681"/>
      <c r="N188" s="1681"/>
      <c r="O188" s="1681"/>
      <c r="P188" s="1681"/>
      <c r="Q188" s="1681"/>
      <c r="R188" s="1681"/>
      <c r="S188" s="1681"/>
      <c r="T188" s="1681"/>
      <c r="U188" s="1681"/>
      <c r="V188" s="1681"/>
      <c r="W188" s="1681"/>
      <c r="X188" s="1681"/>
      <c r="Y188" s="1681"/>
      <c r="Z188" s="1681"/>
      <c r="AA188" s="1681"/>
      <c r="AB188" s="1681"/>
      <c r="AC188" s="1681"/>
      <c r="AD188" s="1681"/>
      <c r="AE188" s="1681"/>
      <c r="AF188" s="1681"/>
      <c r="AG188" s="1681"/>
      <c r="AH188" s="1681"/>
      <c r="AI188" s="1681"/>
      <c r="AJ188" s="1681"/>
      <c r="AK188" s="1681"/>
      <c r="AL188" s="1681"/>
      <c r="AM188" s="1681"/>
      <c r="AN188" s="1681"/>
      <c r="AO188" s="1681"/>
      <c r="AP188" s="1823"/>
    </row>
    <row r="189" spans="1:42" s="1661" customFormat="1" ht="12.75" customHeight="1">
      <c r="A189" s="1983"/>
      <c r="B189" s="349"/>
      <c r="C189" s="349"/>
      <c r="D189" s="1699"/>
      <c r="E189" s="1681"/>
      <c r="F189" s="1681"/>
      <c r="G189" s="1681"/>
      <c r="H189" s="1681"/>
      <c r="I189" s="1700"/>
      <c r="J189" s="1690"/>
      <c r="K189" s="1681"/>
      <c r="L189" s="1681"/>
      <c r="M189" s="1681"/>
      <c r="N189" s="1681"/>
      <c r="O189" s="1681"/>
      <c r="P189" s="1681"/>
      <c r="Q189" s="1681"/>
      <c r="R189" s="1681"/>
      <c r="S189" s="1681"/>
      <c r="T189" s="1681"/>
      <c r="U189" s="1681"/>
      <c r="V189" s="1681"/>
      <c r="W189" s="1681"/>
      <c r="X189" s="1681"/>
      <c r="Y189" s="1681"/>
      <c r="Z189" s="1681"/>
      <c r="AA189" s="1681"/>
      <c r="AB189" s="1681"/>
      <c r="AC189" s="1681"/>
      <c r="AD189" s="1681"/>
      <c r="AE189" s="1681"/>
      <c r="AF189" s="1681"/>
      <c r="AG189" s="1681"/>
      <c r="AH189" s="1681"/>
      <c r="AI189" s="1681"/>
      <c r="AJ189" s="1681"/>
      <c r="AK189" s="1681"/>
      <c r="AL189" s="1681"/>
      <c r="AM189" s="1681"/>
      <c r="AN189" s="1681"/>
      <c r="AO189" s="1681"/>
      <c r="AP189" s="1823"/>
    </row>
    <row r="190" spans="1:42" s="1661" customFormat="1" ht="12.75" customHeight="1">
      <c r="A190" s="1983"/>
      <c r="B190" s="349"/>
      <c r="C190" s="349"/>
      <c r="D190" s="1699"/>
      <c r="E190" s="1681"/>
      <c r="F190" s="1681"/>
      <c r="G190" s="1681"/>
      <c r="H190" s="1681"/>
      <c r="I190" s="1700"/>
      <c r="J190" s="1690"/>
      <c r="K190" s="1681"/>
      <c r="L190" s="1681"/>
      <c r="M190" s="1681"/>
      <c r="N190" s="1681"/>
      <c r="O190" s="1681"/>
      <c r="P190" s="1681"/>
      <c r="Q190" s="1681"/>
      <c r="R190" s="1681"/>
      <c r="S190" s="1681"/>
      <c r="T190" s="1681"/>
      <c r="U190" s="1681"/>
      <c r="V190" s="1681"/>
      <c r="W190" s="1681"/>
      <c r="X190" s="1681"/>
      <c r="Y190" s="1681"/>
      <c r="Z190" s="1681"/>
      <c r="AA190" s="1681"/>
      <c r="AB190" s="1681"/>
      <c r="AC190" s="1681"/>
      <c r="AD190" s="1681"/>
      <c r="AE190" s="1681"/>
      <c r="AF190" s="1681"/>
      <c r="AG190" s="1681"/>
      <c r="AH190" s="1681"/>
      <c r="AI190" s="1681"/>
      <c r="AJ190" s="1681"/>
      <c r="AK190" s="1681"/>
      <c r="AL190" s="1681"/>
      <c r="AM190" s="1681"/>
      <c r="AN190" s="1681"/>
      <c r="AO190" s="1681"/>
      <c r="AP190" s="1823"/>
    </row>
    <row r="191" spans="1:42" s="1661" customFormat="1" ht="12.75" customHeight="1">
      <c r="A191" s="1983"/>
      <c r="B191" s="349"/>
      <c r="C191" s="349"/>
      <c r="D191" s="1699"/>
      <c r="E191" s="1681"/>
      <c r="F191" s="1681"/>
      <c r="G191" s="1681"/>
      <c r="H191" s="1681"/>
      <c r="I191" s="1700"/>
      <c r="J191" s="1690"/>
      <c r="K191" s="1681"/>
      <c r="L191" s="1681"/>
      <c r="M191" s="1681"/>
      <c r="N191" s="1681"/>
      <c r="O191" s="1681"/>
      <c r="P191" s="1681"/>
      <c r="Q191" s="1681"/>
      <c r="R191" s="1681"/>
      <c r="S191" s="1681"/>
      <c r="T191" s="1681"/>
      <c r="U191" s="1681"/>
      <c r="V191" s="1681"/>
      <c r="W191" s="1681"/>
      <c r="X191" s="1681"/>
      <c r="Y191" s="1681"/>
      <c r="Z191" s="1681"/>
      <c r="AA191" s="1681"/>
      <c r="AB191" s="1681"/>
      <c r="AC191" s="1681"/>
      <c r="AD191" s="1681"/>
      <c r="AE191" s="1681"/>
      <c r="AF191" s="1681"/>
      <c r="AG191" s="1681"/>
      <c r="AH191" s="1681"/>
      <c r="AI191" s="1681"/>
      <c r="AJ191" s="1681"/>
      <c r="AK191" s="1681"/>
      <c r="AL191" s="1681"/>
      <c r="AM191" s="1681"/>
      <c r="AN191" s="1681"/>
      <c r="AO191" s="1681"/>
      <c r="AP191" s="1823"/>
    </row>
    <row r="192" spans="1:42" s="1661" customFormat="1" ht="12.75" customHeight="1">
      <c r="A192" s="1983"/>
      <c r="B192" s="349"/>
      <c r="C192" s="349"/>
      <c r="D192" s="1699"/>
      <c r="E192" s="1681"/>
      <c r="F192" s="1681"/>
      <c r="G192" s="1681"/>
      <c r="H192" s="1681"/>
      <c r="I192" s="1700"/>
      <c r="J192" s="1690"/>
      <c r="K192" s="1681"/>
      <c r="L192" s="1681"/>
      <c r="M192" s="1681"/>
      <c r="N192" s="1681"/>
      <c r="O192" s="1681"/>
      <c r="P192" s="1681"/>
      <c r="Q192" s="1681"/>
      <c r="R192" s="1681"/>
      <c r="S192" s="1681"/>
      <c r="T192" s="1681"/>
      <c r="U192" s="1681"/>
      <c r="V192" s="1681"/>
      <c r="W192" s="1681"/>
      <c r="X192" s="1681"/>
      <c r="Y192" s="1681"/>
      <c r="Z192" s="1681"/>
      <c r="AA192" s="1681"/>
      <c r="AB192" s="1681"/>
      <c r="AC192" s="1681"/>
      <c r="AD192" s="1681"/>
      <c r="AE192" s="1681"/>
      <c r="AF192" s="1681"/>
      <c r="AG192" s="1681"/>
      <c r="AH192" s="1681"/>
      <c r="AI192" s="1681"/>
      <c r="AJ192" s="1681"/>
      <c r="AK192" s="1681"/>
      <c r="AL192" s="1681"/>
      <c r="AM192" s="1681"/>
      <c r="AN192" s="1681"/>
      <c r="AO192" s="1681"/>
      <c r="AP192" s="1823"/>
    </row>
    <row r="193" spans="1:42" s="1661" customFormat="1" ht="12.75" customHeight="1">
      <c r="A193" s="1983"/>
      <c r="B193" s="349"/>
      <c r="C193" s="349"/>
      <c r="D193" s="1699"/>
      <c r="E193" s="1681"/>
      <c r="F193" s="1681"/>
      <c r="G193" s="1681"/>
      <c r="H193" s="1681"/>
      <c r="I193" s="1700"/>
      <c r="J193" s="1690"/>
      <c r="K193" s="1681"/>
      <c r="L193" s="1681"/>
      <c r="M193" s="1681"/>
      <c r="N193" s="1681"/>
      <c r="O193" s="1681"/>
      <c r="P193" s="1681"/>
      <c r="Q193" s="1681"/>
      <c r="R193" s="1681"/>
      <c r="S193" s="1681"/>
      <c r="T193" s="1681"/>
      <c r="U193" s="1681"/>
      <c r="V193" s="1681"/>
      <c r="W193" s="1681"/>
      <c r="X193" s="1681"/>
      <c r="Y193" s="1681"/>
      <c r="Z193" s="1681"/>
      <c r="AA193" s="1681"/>
      <c r="AB193" s="1681"/>
      <c r="AC193" s="1681"/>
      <c r="AD193" s="1681"/>
      <c r="AE193" s="1681"/>
      <c r="AF193" s="1681"/>
      <c r="AG193" s="1681"/>
      <c r="AH193" s="1681"/>
      <c r="AI193" s="1681"/>
      <c r="AJ193" s="1681"/>
      <c r="AK193" s="1681"/>
      <c r="AL193" s="1681"/>
      <c r="AM193" s="1681"/>
      <c r="AN193" s="1681"/>
      <c r="AO193" s="1681"/>
      <c r="AP193" s="1823"/>
    </row>
    <row r="194" spans="1:42" s="1661" customFormat="1" ht="12.75" customHeight="1">
      <c r="A194" s="1983"/>
      <c r="B194" s="349"/>
      <c r="C194" s="349"/>
      <c r="D194" s="1699"/>
      <c r="E194" s="1681"/>
      <c r="F194" s="1681"/>
      <c r="G194" s="1681"/>
      <c r="H194" s="1681"/>
      <c r="I194" s="1700"/>
      <c r="J194" s="1690"/>
      <c r="K194" s="1681"/>
      <c r="L194" s="1681"/>
      <c r="M194" s="1681"/>
      <c r="N194" s="1681"/>
      <c r="O194" s="1681"/>
      <c r="P194" s="1681"/>
      <c r="Q194" s="1681"/>
      <c r="R194" s="1681"/>
      <c r="S194" s="1681"/>
      <c r="T194" s="1681"/>
      <c r="U194" s="1681"/>
      <c r="V194" s="1681"/>
      <c r="W194" s="1681"/>
      <c r="X194" s="1681"/>
      <c r="Y194" s="1681"/>
      <c r="Z194" s="1681"/>
      <c r="AA194" s="1681"/>
      <c r="AB194" s="1681"/>
      <c r="AC194" s="1681"/>
      <c r="AD194" s="1681"/>
      <c r="AE194" s="1681"/>
      <c r="AF194" s="1681"/>
      <c r="AG194" s="1681"/>
      <c r="AH194" s="1681"/>
      <c r="AI194" s="1681"/>
      <c r="AJ194" s="1681"/>
      <c r="AK194" s="1681"/>
      <c r="AL194" s="1681"/>
      <c r="AM194" s="1681"/>
      <c r="AN194" s="1681"/>
      <c r="AO194" s="1681"/>
      <c r="AP194" s="1823"/>
    </row>
    <row r="195" spans="1:42" s="1661" customFormat="1" ht="12.75" customHeight="1">
      <c r="A195" s="1983"/>
      <c r="B195" s="349"/>
      <c r="C195" s="349"/>
      <c r="D195" s="1699"/>
      <c r="E195" s="1681"/>
      <c r="F195" s="1681"/>
      <c r="G195" s="1681"/>
      <c r="H195" s="1681"/>
      <c r="I195" s="1700"/>
      <c r="J195" s="1690"/>
      <c r="K195" s="1681"/>
      <c r="L195" s="1681"/>
      <c r="M195" s="1681"/>
      <c r="N195" s="1681"/>
      <c r="O195" s="1681"/>
      <c r="P195" s="1681"/>
      <c r="Q195" s="1681"/>
      <c r="R195" s="1681"/>
      <c r="S195" s="1681"/>
      <c r="T195" s="1681"/>
      <c r="U195" s="1681"/>
      <c r="V195" s="1681"/>
      <c r="W195" s="1681"/>
      <c r="X195" s="1681"/>
      <c r="Y195" s="1681"/>
      <c r="Z195" s="1681"/>
      <c r="AA195" s="1681"/>
      <c r="AB195" s="1681"/>
      <c r="AC195" s="1681"/>
      <c r="AD195" s="1681"/>
      <c r="AE195" s="1681"/>
      <c r="AF195" s="1681"/>
      <c r="AG195" s="1681"/>
      <c r="AH195" s="1681"/>
      <c r="AI195" s="1681"/>
      <c r="AJ195" s="1681"/>
      <c r="AK195" s="1681"/>
      <c r="AL195" s="1681"/>
      <c r="AM195" s="1681"/>
      <c r="AN195" s="1681"/>
      <c r="AO195" s="1681"/>
      <c r="AP195" s="1823"/>
    </row>
    <row r="196" spans="1:42" s="1661" customFormat="1" ht="12.75" customHeight="1">
      <c r="A196" s="1983"/>
      <c r="B196" s="349"/>
      <c r="C196" s="349"/>
      <c r="D196" s="1699"/>
      <c r="E196" s="1681"/>
      <c r="F196" s="1681"/>
      <c r="G196" s="1681"/>
      <c r="H196" s="1681"/>
      <c r="I196" s="1700"/>
      <c r="J196" s="1690"/>
      <c r="K196" s="1681"/>
      <c r="L196" s="1681"/>
      <c r="M196" s="1681"/>
      <c r="N196" s="1681"/>
      <c r="O196" s="1681"/>
      <c r="P196" s="1681"/>
      <c r="Q196" s="1681"/>
      <c r="R196" s="1681"/>
      <c r="S196" s="1681"/>
      <c r="T196" s="1681"/>
      <c r="U196" s="1681"/>
      <c r="V196" s="1681"/>
      <c r="W196" s="1681"/>
      <c r="X196" s="1681"/>
      <c r="Y196" s="1681"/>
      <c r="Z196" s="1681"/>
      <c r="AA196" s="1681"/>
      <c r="AB196" s="1681"/>
      <c r="AC196" s="1681"/>
      <c r="AD196" s="1681"/>
      <c r="AE196" s="1681"/>
      <c r="AF196" s="1681"/>
      <c r="AG196" s="1681"/>
      <c r="AH196" s="1681"/>
      <c r="AI196" s="1681"/>
      <c r="AJ196" s="1681"/>
      <c r="AK196" s="1681"/>
      <c r="AL196" s="1681"/>
      <c r="AM196" s="1681"/>
      <c r="AN196" s="1681"/>
      <c r="AO196" s="1681"/>
      <c r="AP196" s="1823"/>
    </row>
    <row r="197" spans="1:42" s="1661" customFormat="1" ht="12.75" customHeight="1">
      <c r="A197" s="1983"/>
      <c r="B197" s="349"/>
      <c r="C197" s="349"/>
      <c r="D197" s="1699"/>
      <c r="E197" s="1681"/>
      <c r="F197" s="1681"/>
      <c r="G197" s="1681"/>
      <c r="H197" s="1681"/>
      <c r="I197" s="1700"/>
      <c r="J197" s="1690"/>
      <c r="K197" s="1681"/>
      <c r="L197" s="1681"/>
      <c r="M197" s="1681"/>
      <c r="N197" s="1681"/>
      <c r="O197" s="1681"/>
      <c r="P197" s="1681"/>
      <c r="Q197" s="1681"/>
      <c r="R197" s="1681"/>
      <c r="S197" s="1681"/>
      <c r="T197" s="1681"/>
      <c r="U197" s="1681"/>
      <c r="V197" s="1681"/>
      <c r="W197" s="1681"/>
      <c r="X197" s="1681"/>
      <c r="Y197" s="1681"/>
      <c r="Z197" s="1681"/>
      <c r="AA197" s="1681"/>
      <c r="AB197" s="1681"/>
      <c r="AC197" s="1681"/>
      <c r="AD197" s="1681"/>
      <c r="AE197" s="1681"/>
      <c r="AF197" s="1681"/>
      <c r="AG197" s="1681"/>
      <c r="AH197" s="1681"/>
      <c r="AI197" s="1681"/>
      <c r="AJ197" s="1681"/>
      <c r="AK197" s="1681"/>
      <c r="AL197" s="1681"/>
      <c r="AM197" s="1681"/>
      <c r="AN197" s="1681"/>
      <c r="AO197" s="1681"/>
      <c r="AP197" s="1823"/>
    </row>
    <row r="198" spans="1:42" s="1661" customFormat="1" ht="12.75" customHeight="1">
      <c r="A198" s="1983"/>
      <c r="B198" s="349"/>
      <c r="C198" s="349"/>
      <c r="D198" s="1699"/>
      <c r="E198" s="1681"/>
      <c r="F198" s="1681"/>
      <c r="G198" s="1681"/>
      <c r="H198" s="1681"/>
      <c r="I198" s="1700"/>
      <c r="J198" s="1690"/>
      <c r="K198" s="1681"/>
      <c r="L198" s="1681"/>
      <c r="M198" s="1681"/>
      <c r="N198" s="1681"/>
      <c r="O198" s="1681"/>
      <c r="P198" s="1681"/>
      <c r="Q198" s="1681"/>
      <c r="R198" s="1681"/>
      <c r="S198" s="1681"/>
      <c r="T198" s="1681"/>
      <c r="U198" s="1681"/>
      <c r="V198" s="1681"/>
      <c r="W198" s="1681"/>
      <c r="X198" s="1681"/>
      <c r="Y198" s="1681"/>
      <c r="Z198" s="1681"/>
      <c r="AA198" s="1681"/>
      <c r="AB198" s="1681"/>
      <c r="AC198" s="1681"/>
      <c r="AD198" s="1681"/>
      <c r="AE198" s="1681"/>
      <c r="AF198" s="1681"/>
      <c r="AG198" s="1681"/>
      <c r="AH198" s="1681"/>
      <c r="AI198" s="1681"/>
      <c r="AJ198" s="1681"/>
      <c r="AK198" s="1681"/>
      <c r="AL198" s="1681"/>
      <c r="AM198" s="1681"/>
      <c r="AN198" s="1681"/>
      <c r="AO198" s="1681"/>
      <c r="AP198" s="1823"/>
    </row>
    <row r="199" spans="1:42" s="1661" customFormat="1" ht="12.75" customHeight="1">
      <c r="A199" s="1983"/>
      <c r="B199" s="349"/>
      <c r="C199" s="349"/>
      <c r="D199" s="1699"/>
      <c r="E199" s="1683"/>
      <c r="F199" s="1683"/>
      <c r="G199" s="1683"/>
      <c r="H199" s="1683"/>
      <c r="I199" s="1701"/>
      <c r="J199" s="1691"/>
      <c r="K199" s="1683"/>
      <c r="L199" s="1683"/>
      <c r="M199" s="1683"/>
      <c r="N199" s="1683"/>
      <c r="O199" s="1683"/>
      <c r="P199" s="1683"/>
      <c r="Q199" s="1683"/>
      <c r="R199" s="1683"/>
      <c r="S199" s="1683"/>
      <c r="T199" s="1683"/>
      <c r="U199" s="1683"/>
      <c r="V199" s="1683"/>
      <c r="W199" s="1683"/>
      <c r="X199" s="1683"/>
      <c r="Y199" s="1683"/>
      <c r="Z199" s="1683"/>
      <c r="AA199" s="1683"/>
      <c r="AB199" s="1683"/>
      <c r="AC199" s="1683"/>
      <c r="AD199" s="1683"/>
      <c r="AE199" s="1683"/>
      <c r="AF199" s="1683"/>
      <c r="AG199" s="1683"/>
      <c r="AH199" s="1683"/>
      <c r="AI199" s="1683"/>
      <c r="AJ199" s="1683"/>
      <c r="AK199" s="1683"/>
      <c r="AL199" s="1683"/>
      <c r="AM199" s="1683"/>
      <c r="AN199" s="1683"/>
      <c r="AO199" s="1683"/>
      <c r="AP199" s="1823"/>
    </row>
    <row r="200" spans="1:42" s="1661" customFormat="1" ht="12.75" customHeight="1">
      <c r="A200" s="1983"/>
      <c r="B200" s="349"/>
      <c r="C200" s="349"/>
      <c r="D200" s="1699"/>
      <c r="E200" s="1683"/>
      <c r="F200" s="1683"/>
      <c r="G200" s="1683"/>
      <c r="H200" s="1683"/>
      <c r="I200" s="1701"/>
      <c r="J200" s="1691"/>
      <c r="K200" s="1683"/>
      <c r="L200" s="1683"/>
      <c r="M200" s="1683"/>
      <c r="N200" s="1683"/>
      <c r="O200" s="1683"/>
      <c r="P200" s="1683"/>
      <c r="Q200" s="1683"/>
      <c r="R200" s="1683"/>
      <c r="S200" s="1683"/>
      <c r="T200" s="1683"/>
      <c r="U200" s="1683"/>
      <c r="V200" s="1683"/>
      <c r="W200" s="1683"/>
      <c r="X200" s="1683"/>
      <c r="Y200" s="1683"/>
      <c r="Z200" s="1683"/>
      <c r="AA200" s="1683"/>
      <c r="AB200" s="1683"/>
      <c r="AC200" s="1683"/>
      <c r="AD200" s="1683"/>
      <c r="AE200" s="1683"/>
      <c r="AF200" s="1683"/>
      <c r="AG200" s="1683"/>
      <c r="AH200" s="1683"/>
      <c r="AI200" s="1683"/>
      <c r="AJ200" s="1683"/>
      <c r="AK200" s="1683"/>
      <c r="AL200" s="1683"/>
      <c r="AM200" s="1683"/>
      <c r="AN200" s="1683"/>
      <c r="AO200" s="1683"/>
      <c r="AP200" s="1823"/>
    </row>
    <row r="201" spans="1:42" s="1661" customFormat="1" ht="12.75" customHeight="1">
      <c r="A201" s="1983"/>
      <c r="B201" s="349"/>
      <c r="C201" s="349"/>
      <c r="D201" s="1699"/>
      <c r="E201" s="1683"/>
      <c r="F201" s="1683"/>
      <c r="G201" s="1683"/>
      <c r="H201" s="1683"/>
      <c r="I201" s="1701"/>
      <c r="J201" s="1691"/>
      <c r="K201" s="1683"/>
      <c r="L201" s="1683"/>
      <c r="M201" s="1683"/>
      <c r="N201" s="1683"/>
      <c r="O201" s="1683"/>
      <c r="P201" s="1683"/>
      <c r="Q201" s="1683"/>
      <c r="R201" s="1683"/>
      <c r="S201" s="1683"/>
      <c r="T201" s="1683"/>
      <c r="U201" s="1683"/>
      <c r="V201" s="1683"/>
      <c r="W201" s="1683"/>
      <c r="X201" s="1683"/>
      <c r="Y201" s="1683"/>
      <c r="Z201" s="1683"/>
      <c r="AA201" s="1683"/>
      <c r="AB201" s="1683"/>
      <c r="AC201" s="1683"/>
      <c r="AD201" s="1683"/>
      <c r="AE201" s="1683"/>
      <c r="AF201" s="1683"/>
      <c r="AG201" s="1683"/>
      <c r="AH201" s="1683"/>
      <c r="AI201" s="1683"/>
      <c r="AJ201" s="1683"/>
      <c r="AK201" s="1683"/>
      <c r="AL201" s="1683"/>
      <c r="AM201" s="1683"/>
      <c r="AN201" s="1683"/>
      <c r="AO201" s="1683"/>
      <c r="AP201" s="1823"/>
    </row>
    <row r="202" spans="1:42" s="1661" customFormat="1" ht="12.75" customHeight="1">
      <c r="A202" s="1983"/>
      <c r="B202" s="349"/>
      <c r="C202" s="349"/>
      <c r="D202" s="1699"/>
      <c r="E202" s="1683"/>
      <c r="F202" s="1683"/>
      <c r="G202" s="1683"/>
      <c r="H202" s="1683"/>
      <c r="I202" s="1701"/>
      <c r="J202" s="1691"/>
      <c r="K202" s="1683"/>
      <c r="L202" s="1683"/>
      <c r="M202" s="1683"/>
      <c r="N202" s="1683"/>
      <c r="O202" s="1683"/>
      <c r="P202" s="1683"/>
      <c r="Q202" s="1683"/>
      <c r="R202" s="1683"/>
      <c r="S202" s="1683"/>
      <c r="T202" s="1683"/>
      <c r="U202" s="1683"/>
      <c r="V202" s="1683"/>
      <c r="W202" s="1683"/>
      <c r="X202" s="1683"/>
      <c r="Y202" s="1683"/>
      <c r="Z202" s="1683"/>
      <c r="AA202" s="1683"/>
      <c r="AB202" s="1683"/>
      <c r="AC202" s="1683"/>
      <c r="AD202" s="1683"/>
      <c r="AE202" s="1683"/>
      <c r="AF202" s="1683"/>
      <c r="AG202" s="1683"/>
      <c r="AH202" s="1683"/>
      <c r="AI202" s="1683"/>
      <c r="AJ202" s="1683"/>
      <c r="AK202" s="1683"/>
      <c r="AL202" s="1683"/>
      <c r="AM202" s="1683"/>
      <c r="AN202" s="1683"/>
      <c r="AO202" s="1683"/>
      <c r="AP202" s="1823"/>
    </row>
    <row r="203" spans="1:42" s="1661" customFormat="1" ht="12.75" customHeight="1">
      <c r="A203" s="1983"/>
      <c r="B203" s="349"/>
      <c r="C203" s="349"/>
      <c r="D203" s="1699"/>
      <c r="E203" s="1681"/>
      <c r="F203" s="1681"/>
      <c r="G203" s="1681"/>
      <c r="H203" s="1681"/>
      <c r="I203" s="1700"/>
      <c r="J203" s="1690"/>
      <c r="K203" s="1681"/>
      <c r="L203" s="1681"/>
      <c r="M203" s="1681"/>
      <c r="N203" s="1681"/>
      <c r="O203" s="1681"/>
      <c r="P203" s="1681"/>
      <c r="Q203" s="1681"/>
      <c r="R203" s="1681"/>
      <c r="S203" s="1681"/>
      <c r="T203" s="1681"/>
      <c r="U203" s="1681"/>
      <c r="V203" s="1681"/>
      <c r="W203" s="1681"/>
      <c r="X203" s="1681"/>
      <c r="Y203" s="1681"/>
      <c r="Z203" s="1681"/>
      <c r="AA203" s="1681"/>
      <c r="AB203" s="1681"/>
      <c r="AC203" s="1681"/>
      <c r="AD203" s="1681"/>
      <c r="AE203" s="1681"/>
      <c r="AF203" s="1681"/>
      <c r="AG203" s="1681"/>
      <c r="AH203" s="1681"/>
      <c r="AI203" s="1681"/>
      <c r="AJ203" s="1681"/>
      <c r="AK203" s="1681"/>
      <c r="AL203" s="1681"/>
      <c r="AM203" s="1681"/>
      <c r="AN203" s="1681"/>
      <c r="AO203" s="1681"/>
      <c r="AP203" s="1823"/>
    </row>
    <row r="204" spans="1:42" s="1661" customFormat="1" ht="12.75" customHeight="1">
      <c r="A204" s="1983"/>
      <c r="B204" s="349"/>
      <c r="C204" s="349"/>
      <c r="D204" s="1699"/>
      <c r="E204" s="1681"/>
      <c r="F204" s="1681"/>
      <c r="G204" s="1681"/>
      <c r="H204" s="1681"/>
      <c r="I204" s="1700"/>
      <c r="J204" s="1690"/>
      <c r="K204" s="1681"/>
      <c r="L204" s="1681"/>
      <c r="M204" s="1681"/>
      <c r="N204" s="1681"/>
      <c r="O204" s="1681"/>
      <c r="P204" s="1681"/>
      <c r="Q204" s="1681"/>
      <c r="R204" s="1681"/>
      <c r="S204" s="1681"/>
      <c r="T204" s="1681"/>
      <c r="U204" s="1681"/>
      <c r="V204" s="1681"/>
      <c r="W204" s="1681"/>
      <c r="X204" s="1681"/>
      <c r="Y204" s="1681"/>
      <c r="Z204" s="1681"/>
      <c r="AA204" s="1681"/>
      <c r="AB204" s="1681"/>
      <c r="AC204" s="1681"/>
      <c r="AD204" s="1681"/>
      <c r="AE204" s="1681"/>
      <c r="AF204" s="1681"/>
      <c r="AG204" s="1681"/>
      <c r="AH204" s="1681"/>
      <c r="AI204" s="1681"/>
      <c r="AJ204" s="1681"/>
      <c r="AK204" s="1681"/>
      <c r="AL204" s="1681"/>
      <c r="AM204" s="1681"/>
      <c r="AN204" s="1681"/>
      <c r="AO204" s="1681"/>
      <c r="AP204" s="1823"/>
    </row>
    <row r="205" spans="1:42" s="1661" customFormat="1" ht="12.75" customHeight="1">
      <c r="A205" s="1983"/>
      <c r="B205" s="349"/>
      <c r="C205" s="349"/>
      <c r="D205" s="1699"/>
      <c r="E205" s="1681"/>
      <c r="F205" s="1681"/>
      <c r="G205" s="1681"/>
      <c r="H205" s="1681"/>
      <c r="I205" s="1700"/>
      <c r="J205" s="1690"/>
      <c r="K205" s="1681"/>
      <c r="L205" s="1681"/>
      <c r="M205" s="1681"/>
      <c r="N205" s="1681"/>
      <c r="O205" s="1681"/>
      <c r="P205" s="1681"/>
      <c r="Q205" s="1681"/>
      <c r="R205" s="1681"/>
      <c r="S205" s="1681"/>
      <c r="T205" s="1681"/>
      <c r="U205" s="1681"/>
      <c r="V205" s="1681"/>
      <c r="W205" s="1681"/>
      <c r="X205" s="1681"/>
      <c r="Y205" s="1681"/>
      <c r="Z205" s="1681"/>
      <c r="AA205" s="1681"/>
      <c r="AB205" s="1681"/>
      <c r="AC205" s="1681"/>
      <c r="AD205" s="1681"/>
      <c r="AE205" s="1681"/>
      <c r="AF205" s="1681"/>
      <c r="AG205" s="1681"/>
      <c r="AH205" s="1681"/>
      <c r="AI205" s="1681"/>
      <c r="AJ205" s="1681"/>
      <c r="AK205" s="1681"/>
      <c r="AL205" s="1681"/>
      <c r="AM205" s="1681"/>
      <c r="AN205" s="1681"/>
      <c r="AO205" s="1681"/>
      <c r="AP205" s="1823"/>
    </row>
    <row r="206" spans="1:42" s="1661" customFormat="1" ht="12.75" customHeight="1">
      <c r="A206" s="1983"/>
      <c r="B206" s="349"/>
      <c r="C206" s="349"/>
      <c r="D206" s="1699"/>
      <c r="E206" s="1681"/>
      <c r="F206" s="1681"/>
      <c r="G206" s="1681"/>
      <c r="H206" s="1681"/>
      <c r="I206" s="1700"/>
      <c r="J206" s="1690"/>
      <c r="K206" s="1681"/>
      <c r="L206" s="1681"/>
      <c r="M206" s="1681"/>
      <c r="N206" s="1681"/>
      <c r="O206" s="1681"/>
      <c r="P206" s="1681"/>
      <c r="Q206" s="1681"/>
      <c r="R206" s="1681"/>
      <c r="S206" s="1681"/>
      <c r="T206" s="1681"/>
      <c r="U206" s="1681"/>
      <c r="V206" s="1681"/>
      <c r="W206" s="1681"/>
      <c r="X206" s="1681"/>
      <c r="Y206" s="1681"/>
      <c r="Z206" s="1681"/>
      <c r="AA206" s="1681"/>
      <c r="AB206" s="1681"/>
      <c r="AC206" s="1681"/>
      <c r="AD206" s="1681"/>
      <c r="AE206" s="1681"/>
      <c r="AF206" s="1681"/>
      <c r="AG206" s="1681"/>
      <c r="AH206" s="1681"/>
      <c r="AI206" s="1681"/>
      <c r="AJ206" s="1681"/>
      <c r="AK206" s="1681"/>
      <c r="AL206" s="1681"/>
      <c r="AM206" s="1681"/>
      <c r="AN206" s="1681"/>
      <c r="AO206" s="1681"/>
      <c r="AP206" s="1823"/>
    </row>
    <row r="207" spans="1:42" s="1661" customFormat="1" ht="12.75" customHeight="1">
      <c r="A207" s="1983"/>
      <c r="B207" s="349"/>
      <c r="C207" s="349"/>
      <c r="D207" s="1699"/>
      <c r="E207" s="1681"/>
      <c r="F207" s="1681"/>
      <c r="G207" s="1681"/>
      <c r="H207" s="1681"/>
      <c r="I207" s="1700"/>
      <c r="J207" s="1690"/>
      <c r="K207" s="1681"/>
      <c r="L207" s="1681"/>
      <c r="M207" s="1681"/>
      <c r="N207" s="1681"/>
      <c r="O207" s="1681"/>
      <c r="P207" s="1681"/>
      <c r="Q207" s="1681"/>
      <c r="R207" s="1681"/>
      <c r="S207" s="1681"/>
      <c r="T207" s="1681"/>
      <c r="U207" s="1681"/>
      <c r="V207" s="1681"/>
      <c r="W207" s="1681"/>
      <c r="X207" s="1681"/>
      <c r="Y207" s="1681"/>
      <c r="Z207" s="1681"/>
      <c r="AA207" s="1681"/>
      <c r="AB207" s="1681"/>
      <c r="AC207" s="1681"/>
      <c r="AD207" s="1681"/>
      <c r="AE207" s="1681"/>
      <c r="AF207" s="1681"/>
      <c r="AG207" s="1681"/>
      <c r="AH207" s="1681"/>
      <c r="AI207" s="1681"/>
      <c r="AJ207" s="1681"/>
      <c r="AK207" s="1681"/>
      <c r="AL207" s="1681"/>
      <c r="AM207" s="1681"/>
      <c r="AN207" s="1681"/>
      <c r="AO207" s="1681"/>
      <c r="AP207" s="1823"/>
    </row>
    <row r="208" spans="1:42" s="1661" customFormat="1" ht="12.75" customHeight="1">
      <c r="A208" s="1983"/>
      <c r="B208" s="349"/>
      <c r="C208" s="349"/>
      <c r="D208" s="1699"/>
      <c r="E208" s="1681"/>
      <c r="F208" s="1681"/>
      <c r="G208" s="1681"/>
      <c r="H208" s="1681"/>
      <c r="I208" s="1700"/>
      <c r="J208" s="1690"/>
      <c r="K208" s="1681"/>
      <c r="L208" s="1681"/>
      <c r="M208" s="1681"/>
      <c r="N208" s="1681"/>
      <c r="O208" s="1681"/>
      <c r="P208" s="1681"/>
      <c r="Q208" s="1681"/>
      <c r="R208" s="1681"/>
      <c r="S208" s="1681"/>
      <c r="T208" s="1681"/>
      <c r="U208" s="1681"/>
      <c r="V208" s="1681"/>
      <c r="W208" s="1681"/>
      <c r="X208" s="1681"/>
      <c r="Y208" s="1681"/>
      <c r="Z208" s="1681"/>
      <c r="AA208" s="1681"/>
      <c r="AB208" s="1681"/>
      <c r="AC208" s="1681"/>
      <c r="AD208" s="1681"/>
      <c r="AE208" s="1681"/>
      <c r="AF208" s="1681"/>
      <c r="AG208" s="1681"/>
      <c r="AH208" s="1681"/>
      <c r="AI208" s="1681"/>
      <c r="AJ208" s="1681"/>
      <c r="AK208" s="1681"/>
      <c r="AL208" s="1681"/>
      <c r="AM208" s="1681"/>
      <c r="AN208" s="1681"/>
      <c r="AO208" s="1681"/>
      <c r="AP208" s="1823"/>
    </row>
    <row r="209" spans="1:42" s="1661" customFormat="1" ht="12.75" customHeight="1">
      <c r="A209" s="1983"/>
      <c r="B209" s="349"/>
      <c r="C209" s="349"/>
      <c r="D209" s="1699"/>
      <c r="E209" s="1681"/>
      <c r="F209" s="1681"/>
      <c r="G209" s="1681"/>
      <c r="H209" s="1681"/>
      <c r="I209" s="1700"/>
      <c r="J209" s="1690"/>
      <c r="K209" s="1681"/>
      <c r="L209" s="1681"/>
      <c r="M209" s="1681"/>
      <c r="N209" s="1681"/>
      <c r="O209" s="1681"/>
      <c r="P209" s="1681"/>
      <c r="Q209" s="1681"/>
      <c r="R209" s="1681"/>
      <c r="S209" s="1681"/>
      <c r="T209" s="1681"/>
      <c r="U209" s="1681"/>
      <c r="V209" s="1681"/>
      <c r="W209" s="1681"/>
      <c r="X209" s="1681"/>
      <c r="Y209" s="1681"/>
      <c r="Z209" s="1681"/>
      <c r="AA209" s="1681"/>
      <c r="AB209" s="1681"/>
      <c r="AC209" s="1681"/>
      <c r="AD209" s="1681"/>
      <c r="AE209" s="1681"/>
      <c r="AF209" s="1681"/>
      <c r="AG209" s="1681"/>
      <c r="AH209" s="1681"/>
      <c r="AI209" s="1681"/>
      <c r="AJ209" s="1681"/>
      <c r="AK209" s="1681"/>
      <c r="AL209" s="1681"/>
      <c r="AM209" s="1681"/>
      <c r="AN209" s="1681"/>
      <c r="AO209" s="1681"/>
      <c r="AP209" s="1823"/>
    </row>
    <row r="210" spans="1:42" s="1661" customFormat="1" ht="12.75" customHeight="1">
      <c r="A210" s="1983"/>
      <c r="B210" s="349"/>
      <c r="C210" s="349"/>
      <c r="D210" s="1699"/>
      <c r="E210" s="1681"/>
      <c r="F210" s="1681"/>
      <c r="G210" s="1681"/>
      <c r="H210" s="1681"/>
      <c r="I210" s="1700"/>
      <c r="J210" s="1690"/>
      <c r="K210" s="1681"/>
      <c r="L210" s="1681"/>
      <c r="M210" s="1681"/>
      <c r="N210" s="1681"/>
      <c r="O210" s="1681"/>
      <c r="P210" s="1681"/>
      <c r="Q210" s="1681"/>
      <c r="R210" s="1681"/>
      <c r="S210" s="1681"/>
      <c r="T210" s="1681"/>
      <c r="U210" s="1681"/>
      <c r="V210" s="1681"/>
      <c r="W210" s="1681"/>
      <c r="X210" s="1681"/>
      <c r="Y210" s="1681"/>
      <c r="Z210" s="1681"/>
      <c r="AA210" s="1681"/>
      <c r="AB210" s="1681"/>
      <c r="AC210" s="1681"/>
      <c r="AD210" s="1681"/>
      <c r="AE210" s="1681"/>
      <c r="AF210" s="1681"/>
      <c r="AG210" s="1681"/>
      <c r="AH210" s="1681"/>
      <c r="AI210" s="1681"/>
      <c r="AJ210" s="1681"/>
      <c r="AK210" s="1681"/>
      <c r="AL210" s="1681"/>
      <c r="AM210" s="1681"/>
      <c r="AN210" s="1681"/>
      <c r="AO210" s="1681"/>
      <c r="AP210" s="1823"/>
    </row>
    <row r="211" spans="1:42" s="1661" customFormat="1" ht="12.75" customHeight="1">
      <c r="A211" s="1983"/>
      <c r="B211" s="349"/>
      <c r="C211" s="349"/>
      <c r="D211" s="1699"/>
      <c r="E211" s="1681"/>
      <c r="F211" s="1681"/>
      <c r="G211" s="1681"/>
      <c r="H211" s="1681"/>
      <c r="I211" s="1700"/>
      <c r="J211" s="1690"/>
      <c r="K211" s="1681"/>
      <c r="L211" s="1681"/>
      <c r="M211" s="1681"/>
      <c r="N211" s="1681"/>
      <c r="O211" s="1681"/>
      <c r="P211" s="1681"/>
      <c r="Q211" s="1681"/>
      <c r="R211" s="1681"/>
      <c r="S211" s="1681"/>
      <c r="T211" s="1681"/>
      <c r="U211" s="1681"/>
      <c r="V211" s="1681"/>
      <c r="W211" s="1681"/>
      <c r="X211" s="1681"/>
      <c r="Y211" s="1681"/>
      <c r="Z211" s="1681"/>
      <c r="AA211" s="1681"/>
      <c r="AB211" s="1681"/>
      <c r="AC211" s="1681"/>
      <c r="AD211" s="1681"/>
      <c r="AE211" s="1681"/>
      <c r="AF211" s="1681"/>
      <c r="AG211" s="1681"/>
      <c r="AH211" s="1681"/>
      <c r="AI211" s="1681"/>
      <c r="AJ211" s="1681"/>
      <c r="AK211" s="1681"/>
      <c r="AL211" s="1681"/>
      <c r="AM211" s="1681"/>
      <c r="AN211" s="1681"/>
      <c r="AO211" s="1681"/>
      <c r="AP211" s="1823"/>
    </row>
    <row r="212" spans="1:42" s="1661" customFormat="1" ht="12.75" customHeight="1">
      <c r="A212" s="1983"/>
      <c r="B212" s="349"/>
      <c r="C212" s="349"/>
      <c r="D212" s="1699"/>
      <c r="E212" s="1681"/>
      <c r="F212" s="1681"/>
      <c r="G212" s="1681"/>
      <c r="H212" s="1681"/>
      <c r="I212" s="1700"/>
      <c r="J212" s="1690"/>
      <c r="K212" s="1681"/>
      <c r="L212" s="1681"/>
      <c r="M212" s="1681"/>
      <c r="N212" s="1681"/>
      <c r="O212" s="1681"/>
      <c r="P212" s="1681"/>
      <c r="Q212" s="1681"/>
      <c r="R212" s="1681"/>
      <c r="S212" s="1681"/>
      <c r="T212" s="1681"/>
      <c r="U212" s="1681"/>
      <c r="V212" s="1681"/>
      <c r="W212" s="1681"/>
      <c r="X212" s="1681"/>
      <c r="Y212" s="1681"/>
      <c r="Z212" s="1681"/>
      <c r="AA212" s="1681"/>
      <c r="AB212" s="1681"/>
      <c r="AC212" s="1681"/>
      <c r="AD212" s="1681"/>
      <c r="AE212" s="1681"/>
      <c r="AF212" s="1681"/>
      <c r="AG212" s="1681"/>
      <c r="AH212" s="1681"/>
      <c r="AI212" s="1681"/>
      <c r="AJ212" s="1681"/>
      <c r="AK212" s="1681"/>
      <c r="AL212" s="1681"/>
      <c r="AM212" s="1681"/>
      <c r="AN212" s="1681"/>
      <c r="AO212" s="1681"/>
      <c r="AP212" s="1823"/>
    </row>
    <row r="213" spans="1:42" s="1661" customFormat="1" ht="12.75" customHeight="1">
      <c r="A213" s="1983"/>
      <c r="B213" s="349"/>
      <c r="C213" s="349"/>
      <c r="D213" s="1699"/>
      <c r="E213" s="1681"/>
      <c r="F213" s="1681"/>
      <c r="G213" s="1681"/>
      <c r="H213" s="1681"/>
      <c r="I213" s="1700"/>
      <c r="J213" s="1690"/>
      <c r="K213" s="1681"/>
      <c r="L213" s="1681"/>
      <c r="M213" s="1681"/>
      <c r="N213" s="1681"/>
      <c r="O213" s="1681"/>
      <c r="P213" s="1681"/>
      <c r="Q213" s="1681"/>
      <c r="R213" s="1681"/>
      <c r="S213" s="1681"/>
      <c r="T213" s="1681"/>
      <c r="U213" s="1681"/>
      <c r="V213" s="1681"/>
      <c r="W213" s="1681"/>
      <c r="X213" s="1681"/>
      <c r="Y213" s="1681"/>
      <c r="Z213" s="1681"/>
      <c r="AA213" s="1681"/>
      <c r="AB213" s="1681"/>
      <c r="AC213" s="1681"/>
      <c r="AD213" s="1681"/>
      <c r="AE213" s="1681"/>
      <c r="AF213" s="1681"/>
      <c r="AG213" s="1681"/>
      <c r="AH213" s="1681"/>
      <c r="AI213" s="1681"/>
      <c r="AJ213" s="1681"/>
      <c r="AK213" s="1681"/>
      <c r="AL213" s="1681"/>
      <c r="AM213" s="1681"/>
      <c r="AN213" s="1681"/>
      <c r="AO213" s="1681"/>
      <c r="AP213" s="1823"/>
    </row>
    <row r="214" spans="1:42" s="1661" customFormat="1" ht="12.75" customHeight="1">
      <c r="A214" s="1983"/>
      <c r="B214" s="349"/>
      <c r="C214" s="349"/>
      <c r="D214" s="1699"/>
      <c r="E214" s="1681"/>
      <c r="F214" s="1681"/>
      <c r="G214" s="1681"/>
      <c r="H214" s="1681"/>
      <c r="I214" s="1700"/>
      <c r="J214" s="1690"/>
      <c r="K214" s="1681"/>
      <c r="L214" s="1681"/>
      <c r="M214" s="1681"/>
      <c r="N214" s="1681"/>
      <c r="O214" s="1681"/>
      <c r="P214" s="1681"/>
      <c r="Q214" s="1681"/>
      <c r="R214" s="1681"/>
      <c r="S214" s="1681"/>
      <c r="T214" s="1681"/>
      <c r="U214" s="1681"/>
      <c r="V214" s="1681"/>
      <c r="W214" s="1681"/>
      <c r="X214" s="1681"/>
      <c r="Y214" s="1681"/>
      <c r="Z214" s="1681"/>
      <c r="AA214" s="1681"/>
      <c r="AB214" s="1681"/>
      <c r="AC214" s="1681"/>
      <c r="AD214" s="1681"/>
      <c r="AE214" s="1681"/>
      <c r="AF214" s="1681"/>
      <c r="AG214" s="1681"/>
      <c r="AH214" s="1681"/>
      <c r="AI214" s="1681"/>
      <c r="AJ214" s="1681"/>
      <c r="AK214" s="1681"/>
      <c r="AL214" s="1681"/>
      <c r="AM214" s="1681"/>
      <c r="AN214" s="1681"/>
      <c r="AO214" s="1681"/>
      <c r="AP214" s="1823"/>
    </row>
    <row r="215" spans="1:42" s="1661" customFormat="1" ht="12.75" customHeight="1">
      <c r="A215" s="1983"/>
      <c r="B215" s="349"/>
      <c r="C215" s="349"/>
      <c r="D215" s="1699"/>
      <c r="E215" s="1681"/>
      <c r="F215" s="1681"/>
      <c r="G215" s="1681"/>
      <c r="H215" s="1681"/>
      <c r="I215" s="1700"/>
      <c r="J215" s="1690"/>
      <c r="K215" s="1681"/>
      <c r="L215" s="1681"/>
      <c r="M215" s="1681"/>
      <c r="N215" s="1681"/>
      <c r="O215" s="1681"/>
      <c r="P215" s="1681"/>
      <c r="Q215" s="1681"/>
      <c r="R215" s="1681"/>
      <c r="S215" s="1681"/>
      <c r="T215" s="1681"/>
      <c r="U215" s="1681"/>
      <c r="V215" s="1681"/>
      <c r="W215" s="1681"/>
      <c r="X215" s="1681"/>
      <c r="Y215" s="1681"/>
      <c r="Z215" s="1681"/>
      <c r="AA215" s="1681"/>
      <c r="AB215" s="1681"/>
      <c r="AC215" s="1681"/>
      <c r="AD215" s="1681"/>
      <c r="AE215" s="1681"/>
      <c r="AF215" s="1681"/>
      <c r="AG215" s="1681"/>
      <c r="AH215" s="1681"/>
      <c r="AI215" s="1681"/>
      <c r="AJ215" s="1681"/>
      <c r="AK215" s="1681"/>
      <c r="AL215" s="1681"/>
      <c r="AM215" s="1681"/>
      <c r="AN215" s="1681"/>
      <c r="AO215" s="1681"/>
      <c r="AP215" s="1823"/>
    </row>
    <row r="216" spans="1:42" s="1661" customFormat="1" ht="12.75" customHeight="1">
      <c r="A216" s="1983"/>
      <c r="B216" s="349"/>
      <c r="C216" s="349"/>
      <c r="D216" s="1699"/>
      <c r="E216" s="1681"/>
      <c r="F216" s="1681"/>
      <c r="G216" s="1681"/>
      <c r="H216" s="1681"/>
      <c r="I216" s="1700"/>
      <c r="J216" s="1690"/>
      <c r="K216" s="1681"/>
      <c r="L216" s="1681"/>
      <c r="M216" s="1681"/>
      <c r="N216" s="1681"/>
      <c r="O216" s="1681"/>
      <c r="P216" s="1681"/>
      <c r="Q216" s="1681"/>
      <c r="R216" s="1681"/>
      <c r="S216" s="1681"/>
      <c r="T216" s="1681"/>
      <c r="U216" s="1681"/>
      <c r="V216" s="1681"/>
      <c r="W216" s="1681"/>
      <c r="X216" s="1681"/>
      <c r="Y216" s="1681"/>
      <c r="Z216" s="1681"/>
      <c r="AA216" s="1681"/>
      <c r="AB216" s="1681"/>
      <c r="AC216" s="1681"/>
      <c r="AD216" s="1681"/>
      <c r="AE216" s="1681"/>
      <c r="AF216" s="1681"/>
      <c r="AG216" s="1681"/>
      <c r="AH216" s="1681"/>
      <c r="AI216" s="1681"/>
      <c r="AJ216" s="1681"/>
      <c r="AK216" s="1681"/>
      <c r="AL216" s="1681"/>
      <c r="AM216" s="1681"/>
      <c r="AN216" s="1681"/>
      <c r="AO216" s="1681"/>
      <c r="AP216" s="1823"/>
    </row>
    <row r="217" spans="1:42" s="1661" customFormat="1" ht="12.75" customHeight="1">
      <c r="A217" s="1983"/>
      <c r="B217" s="349"/>
      <c r="C217" s="349"/>
      <c r="D217" s="1699"/>
      <c r="E217" s="1681"/>
      <c r="F217" s="1681"/>
      <c r="G217" s="1681"/>
      <c r="H217" s="1681"/>
      <c r="I217" s="1700"/>
      <c r="J217" s="1690"/>
      <c r="K217" s="1681"/>
      <c r="L217" s="1681"/>
      <c r="M217" s="1681"/>
      <c r="N217" s="1681"/>
      <c r="O217" s="1681"/>
      <c r="P217" s="1681"/>
      <c r="Q217" s="1681"/>
      <c r="R217" s="1681"/>
      <c r="S217" s="1681"/>
      <c r="T217" s="1681"/>
      <c r="U217" s="1681"/>
      <c r="V217" s="1681"/>
      <c r="W217" s="1681"/>
      <c r="X217" s="1681"/>
      <c r="Y217" s="1681"/>
      <c r="Z217" s="1681"/>
      <c r="AA217" s="1681"/>
      <c r="AB217" s="1681"/>
      <c r="AC217" s="1681"/>
      <c r="AD217" s="1681"/>
      <c r="AE217" s="1681"/>
      <c r="AF217" s="1681"/>
      <c r="AG217" s="1681"/>
      <c r="AH217" s="1681"/>
      <c r="AI217" s="1681"/>
      <c r="AJ217" s="1681"/>
      <c r="AK217" s="1681"/>
      <c r="AL217" s="1681"/>
      <c r="AM217" s="1681"/>
      <c r="AN217" s="1681"/>
      <c r="AO217" s="1681"/>
      <c r="AP217" s="1823"/>
    </row>
    <row r="218" spans="1:42" s="1661" customFormat="1" ht="12.75" customHeight="1">
      <c r="A218" s="1983"/>
      <c r="B218" s="349"/>
      <c r="C218" s="349"/>
      <c r="D218" s="1699"/>
      <c r="E218" s="1681"/>
      <c r="F218" s="1681"/>
      <c r="G218" s="1681"/>
      <c r="H218" s="1681"/>
      <c r="I218" s="1700"/>
      <c r="J218" s="1690"/>
      <c r="K218" s="1681"/>
      <c r="L218" s="1681"/>
      <c r="M218" s="1681"/>
      <c r="N218" s="1681"/>
      <c r="O218" s="1681"/>
      <c r="P218" s="1681"/>
      <c r="Q218" s="1681"/>
      <c r="R218" s="1681"/>
      <c r="S218" s="1681"/>
      <c r="T218" s="1681"/>
      <c r="U218" s="1681"/>
      <c r="V218" s="1681"/>
      <c r="W218" s="1681"/>
      <c r="X218" s="1681"/>
      <c r="Y218" s="1681"/>
      <c r="Z218" s="1681"/>
      <c r="AA218" s="1681"/>
      <c r="AB218" s="1681"/>
      <c r="AC218" s="1681"/>
      <c r="AD218" s="1681"/>
      <c r="AE218" s="1681"/>
      <c r="AF218" s="1681"/>
      <c r="AG218" s="1681"/>
      <c r="AH218" s="1681"/>
      <c r="AI218" s="1681"/>
      <c r="AJ218" s="1681"/>
      <c r="AK218" s="1681"/>
      <c r="AL218" s="1681"/>
      <c r="AM218" s="1681"/>
      <c r="AN218" s="1681"/>
      <c r="AO218" s="1681"/>
      <c r="AP218" s="1823"/>
    </row>
    <row r="219" spans="1:42" s="1661" customFormat="1" ht="12.75" customHeight="1">
      <c r="A219" s="1983"/>
      <c r="B219" s="349"/>
      <c r="C219" s="349"/>
      <c r="D219" s="1699"/>
      <c r="E219" s="1681"/>
      <c r="F219" s="1681"/>
      <c r="G219" s="1681"/>
      <c r="H219" s="1681"/>
      <c r="I219" s="1700"/>
      <c r="J219" s="1690"/>
      <c r="K219" s="1681"/>
      <c r="L219" s="1681"/>
      <c r="M219" s="1681"/>
      <c r="N219" s="1681"/>
      <c r="O219" s="1681"/>
      <c r="P219" s="1681"/>
      <c r="Q219" s="1681"/>
      <c r="R219" s="1681"/>
      <c r="S219" s="1681"/>
      <c r="T219" s="1681"/>
      <c r="U219" s="1681"/>
      <c r="V219" s="1681"/>
      <c r="W219" s="1681"/>
      <c r="X219" s="1681"/>
      <c r="Y219" s="1681"/>
      <c r="Z219" s="1681"/>
      <c r="AA219" s="1681"/>
      <c r="AB219" s="1681"/>
      <c r="AC219" s="1681"/>
      <c r="AD219" s="1681"/>
      <c r="AE219" s="1681"/>
      <c r="AF219" s="1681"/>
      <c r="AG219" s="1681"/>
      <c r="AH219" s="1681"/>
      <c r="AI219" s="1681"/>
      <c r="AJ219" s="1681"/>
      <c r="AK219" s="1681"/>
      <c r="AL219" s="1681"/>
      <c r="AM219" s="1681"/>
      <c r="AN219" s="1681"/>
      <c r="AO219" s="1681"/>
      <c r="AP219" s="1823"/>
    </row>
    <row r="220" spans="1:42" s="1661" customFormat="1" ht="12.75" customHeight="1">
      <c r="A220" s="1983"/>
      <c r="B220" s="349"/>
      <c r="C220" s="349"/>
      <c r="D220" s="1699"/>
      <c r="E220" s="1681"/>
      <c r="F220" s="1681"/>
      <c r="G220" s="1681"/>
      <c r="H220" s="1681"/>
      <c r="I220" s="1700"/>
      <c r="J220" s="1690"/>
      <c r="K220" s="1681"/>
      <c r="L220" s="1681"/>
      <c r="M220" s="1681"/>
      <c r="N220" s="1681"/>
      <c r="O220" s="1681"/>
      <c r="P220" s="1681"/>
      <c r="Q220" s="1681"/>
      <c r="R220" s="1681"/>
      <c r="S220" s="1681"/>
      <c r="T220" s="1681"/>
      <c r="U220" s="1681"/>
      <c r="V220" s="1681"/>
      <c r="W220" s="1681"/>
      <c r="X220" s="1681"/>
      <c r="Y220" s="1681"/>
      <c r="Z220" s="1681"/>
      <c r="AA220" s="1681"/>
      <c r="AB220" s="1681"/>
      <c r="AC220" s="1681"/>
      <c r="AD220" s="1681"/>
      <c r="AE220" s="1681"/>
      <c r="AF220" s="1681"/>
      <c r="AG220" s="1681"/>
      <c r="AH220" s="1681"/>
      <c r="AI220" s="1681"/>
      <c r="AJ220" s="1681"/>
      <c r="AK220" s="1681"/>
      <c r="AL220" s="1681"/>
      <c r="AM220" s="1681"/>
      <c r="AN220" s="1681"/>
      <c r="AO220" s="1681"/>
      <c r="AP220" s="1823"/>
    </row>
    <row r="221" spans="1:42" s="1661" customFormat="1" ht="12.75" customHeight="1">
      <c r="A221" s="1983"/>
      <c r="B221" s="349"/>
      <c r="C221" s="349"/>
      <c r="D221" s="1699"/>
      <c r="E221" s="1681"/>
      <c r="F221" s="1681"/>
      <c r="G221" s="1681"/>
      <c r="H221" s="1681"/>
      <c r="I221" s="1700"/>
      <c r="J221" s="1690"/>
      <c r="K221" s="1681"/>
      <c r="L221" s="1681"/>
      <c r="M221" s="1681"/>
      <c r="N221" s="1681"/>
      <c r="O221" s="1681"/>
      <c r="P221" s="1681"/>
      <c r="Q221" s="1681"/>
      <c r="R221" s="1681"/>
      <c r="S221" s="1681"/>
      <c r="T221" s="1681"/>
      <c r="U221" s="1681"/>
      <c r="V221" s="1681"/>
      <c r="W221" s="1681"/>
      <c r="X221" s="1681"/>
      <c r="Y221" s="1681"/>
      <c r="Z221" s="1681"/>
      <c r="AA221" s="1681"/>
      <c r="AB221" s="1681"/>
      <c r="AC221" s="1681"/>
      <c r="AD221" s="1681"/>
      <c r="AE221" s="1681"/>
      <c r="AF221" s="1681"/>
      <c r="AG221" s="1681"/>
      <c r="AH221" s="1681"/>
      <c r="AI221" s="1681"/>
      <c r="AJ221" s="1681"/>
      <c r="AK221" s="1681"/>
      <c r="AL221" s="1681"/>
      <c r="AM221" s="1681"/>
      <c r="AN221" s="1681"/>
      <c r="AO221" s="1681"/>
      <c r="AP221" s="1823"/>
    </row>
    <row r="222" spans="1:42" s="1661" customFormat="1" ht="12.75" customHeight="1">
      <c r="A222" s="1983"/>
      <c r="B222" s="349"/>
      <c r="C222" s="349"/>
      <c r="D222" s="1699"/>
      <c r="E222" s="1681"/>
      <c r="F222" s="1681"/>
      <c r="G222" s="1681"/>
      <c r="H222" s="1681"/>
      <c r="I222" s="1700"/>
      <c r="J222" s="1690"/>
      <c r="K222" s="1681"/>
      <c r="L222" s="1681"/>
      <c r="M222" s="1681"/>
      <c r="N222" s="1681"/>
      <c r="O222" s="1681"/>
      <c r="P222" s="1681"/>
      <c r="Q222" s="1681"/>
      <c r="R222" s="1681"/>
      <c r="S222" s="1681"/>
      <c r="T222" s="1681"/>
      <c r="U222" s="1681"/>
      <c r="V222" s="1681"/>
      <c r="W222" s="1681"/>
      <c r="X222" s="1681"/>
      <c r="Y222" s="1681"/>
      <c r="Z222" s="1681"/>
      <c r="AA222" s="1681"/>
      <c r="AB222" s="1681"/>
      <c r="AC222" s="1681"/>
      <c r="AD222" s="1681"/>
      <c r="AE222" s="1681"/>
      <c r="AF222" s="1681"/>
      <c r="AG222" s="1681"/>
      <c r="AH222" s="1681"/>
      <c r="AI222" s="1681"/>
      <c r="AJ222" s="1681"/>
      <c r="AK222" s="1681"/>
      <c r="AL222" s="1681"/>
      <c r="AM222" s="1681"/>
      <c r="AN222" s="1681"/>
      <c r="AO222" s="1681"/>
      <c r="AP222" s="1823"/>
    </row>
    <row r="223" spans="1:42" s="1661" customFormat="1" ht="12.75" customHeight="1">
      <c r="A223" s="1983"/>
      <c r="B223" s="349"/>
      <c r="C223" s="349"/>
      <c r="D223" s="1699"/>
      <c r="E223" s="1681"/>
      <c r="F223" s="1681"/>
      <c r="G223" s="1681"/>
      <c r="H223" s="1681"/>
      <c r="I223" s="1700"/>
      <c r="J223" s="1690"/>
      <c r="K223" s="1681"/>
      <c r="L223" s="1681"/>
      <c r="M223" s="1681"/>
      <c r="N223" s="1681"/>
      <c r="O223" s="1681"/>
      <c r="P223" s="1681"/>
      <c r="Q223" s="1681"/>
      <c r="R223" s="1681"/>
      <c r="S223" s="1681"/>
      <c r="T223" s="1681"/>
      <c r="U223" s="1681"/>
      <c r="V223" s="1681"/>
      <c r="W223" s="1681"/>
      <c r="X223" s="1681"/>
      <c r="Y223" s="1681"/>
      <c r="Z223" s="1681"/>
      <c r="AA223" s="1681"/>
      <c r="AB223" s="1681"/>
      <c r="AC223" s="1681"/>
      <c r="AD223" s="1681"/>
      <c r="AE223" s="1681"/>
      <c r="AF223" s="1681"/>
      <c r="AG223" s="1681"/>
      <c r="AH223" s="1681"/>
      <c r="AI223" s="1681"/>
      <c r="AJ223" s="1681"/>
      <c r="AK223" s="1681"/>
      <c r="AL223" s="1681"/>
      <c r="AM223" s="1681"/>
      <c r="AN223" s="1681"/>
      <c r="AO223" s="1681"/>
      <c r="AP223" s="1823"/>
    </row>
    <row r="224" spans="1:42" s="1661" customFormat="1" ht="12.75" customHeight="1">
      <c r="A224" s="1983"/>
      <c r="B224" s="349"/>
      <c r="C224" s="349"/>
      <c r="D224" s="1699"/>
      <c r="E224" s="1681"/>
      <c r="F224" s="1681"/>
      <c r="G224" s="1681"/>
      <c r="H224" s="1681"/>
      <c r="I224" s="1700"/>
      <c r="J224" s="1690"/>
      <c r="K224" s="1681"/>
      <c r="L224" s="1681"/>
      <c r="M224" s="1681"/>
      <c r="N224" s="1681"/>
      <c r="O224" s="1681"/>
      <c r="P224" s="1681"/>
      <c r="Q224" s="1681"/>
      <c r="R224" s="1681"/>
      <c r="S224" s="1681"/>
      <c r="T224" s="1681"/>
      <c r="U224" s="1681"/>
      <c r="V224" s="1681"/>
      <c r="W224" s="1681"/>
      <c r="X224" s="1681"/>
      <c r="Y224" s="1681"/>
      <c r="Z224" s="1681"/>
      <c r="AA224" s="1681"/>
      <c r="AB224" s="1681"/>
      <c r="AC224" s="1681"/>
      <c r="AD224" s="1681"/>
      <c r="AE224" s="1681"/>
      <c r="AF224" s="1681"/>
      <c r="AG224" s="1681"/>
      <c r="AH224" s="1681"/>
      <c r="AI224" s="1681"/>
      <c r="AJ224" s="1681"/>
      <c r="AK224" s="1681"/>
      <c r="AL224" s="1681"/>
      <c r="AM224" s="1681"/>
      <c r="AN224" s="1681"/>
      <c r="AO224" s="1681"/>
      <c r="AP224" s="1823"/>
    </row>
    <row r="225" spans="1:42" s="1661" customFormat="1" ht="12.75" customHeight="1">
      <c r="A225" s="1983"/>
      <c r="B225" s="349"/>
      <c r="C225" s="349"/>
      <c r="D225" s="1699"/>
      <c r="E225" s="1681"/>
      <c r="F225" s="1681"/>
      <c r="G225" s="1681"/>
      <c r="H225" s="1681"/>
      <c r="I225" s="1700"/>
      <c r="J225" s="1690"/>
      <c r="K225" s="1681"/>
      <c r="L225" s="1681"/>
      <c r="M225" s="1681"/>
      <c r="N225" s="1681"/>
      <c r="O225" s="1681"/>
      <c r="P225" s="1681"/>
      <c r="Q225" s="1681"/>
      <c r="R225" s="1681"/>
      <c r="S225" s="1681"/>
      <c r="T225" s="1681"/>
      <c r="U225" s="1681"/>
      <c r="V225" s="1681"/>
      <c r="W225" s="1681"/>
      <c r="X225" s="1681"/>
      <c r="Y225" s="1681"/>
      <c r="Z225" s="1681"/>
      <c r="AA225" s="1681"/>
      <c r="AB225" s="1681"/>
      <c r="AC225" s="1681"/>
      <c r="AD225" s="1681"/>
      <c r="AE225" s="1681"/>
      <c r="AF225" s="1681"/>
      <c r="AG225" s="1681"/>
      <c r="AH225" s="1681"/>
      <c r="AI225" s="1681"/>
      <c r="AJ225" s="1681"/>
      <c r="AK225" s="1681"/>
      <c r="AL225" s="1681"/>
      <c r="AM225" s="1681"/>
      <c r="AN225" s="1681"/>
      <c r="AO225" s="1681"/>
      <c r="AP225" s="1823"/>
    </row>
    <row r="226" spans="1:42" s="1661" customFormat="1" ht="12.75" customHeight="1">
      <c r="A226" s="1983"/>
      <c r="B226" s="349"/>
      <c r="C226" s="349"/>
      <c r="D226" s="1699"/>
      <c r="E226" s="1681"/>
      <c r="F226" s="1681"/>
      <c r="G226" s="1681"/>
      <c r="H226" s="1681"/>
      <c r="I226" s="1700"/>
      <c r="J226" s="1690"/>
      <c r="K226" s="1681"/>
      <c r="L226" s="1681"/>
      <c r="M226" s="1681"/>
      <c r="N226" s="1681"/>
      <c r="O226" s="1681"/>
      <c r="P226" s="1681"/>
      <c r="Q226" s="1681"/>
      <c r="R226" s="1681"/>
      <c r="S226" s="1681"/>
      <c r="T226" s="1681"/>
      <c r="U226" s="1681"/>
      <c r="V226" s="1681"/>
      <c r="W226" s="1681"/>
      <c r="X226" s="1681"/>
      <c r="Y226" s="1681"/>
      <c r="Z226" s="1681"/>
      <c r="AA226" s="1681"/>
      <c r="AB226" s="1681"/>
      <c r="AC226" s="1681"/>
      <c r="AD226" s="1681"/>
      <c r="AE226" s="1681"/>
      <c r="AF226" s="1681"/>
      <c r="AG226" s="1681"/>
      <c r="AH226" s="1681"/>
      <c r="AI226" s="1681"/>
      <c r="AJ226" s="1681"/>
      <c r="AK226" s="1681"/>
      <c r="AL226" s="1681"/>
      <c r="AM226" s="1681"/>
      <c r="AN226" s="1681"/>
      <c r="AO226" s="1681"/>
      <c r="AP226" s="1823"/>
    </row>
    <row r="227" spans="1:42" s="1661" customFormat="1" ht="12.75" customHeight="1">
      <c r="A227" s="1983"/>
      <c r="B227" s="349"/>
      <c r="C227" s="349"/>
      <c r="D227" s="1699"/>
      <c r="E227" s="1681"/>
      <c r="F227" s="1681"/>
      <c r="G227" s="1681"/>
      <c r="H227" s="1681"/>
      <c r="I227" s="1700"/>
      <c r="J227" s="1690"/>
      <c r="K227" s="1681"/>
      <c r="L227" s="1681"/>
      <c r="M227" s="1681"/>
      <c r="N227" s="1681"/>
      <c r="O227" s="1681"/>
      <c r="P227" s="1681"/>
      <c r="Q227" s="1681"/>
      <c r="R227" s="1681"/>
      <c r="S227" s="1681"/>
      <c r="T227" s="1681"/>
      <c r="U227" s="1681"/>
      <c r="V227" s="1681"/>
      <c r="W227" s="1681"/>
      <c r="X227" s="1681"/>
      <c r="Y227" s="1681"/>
      <c r="Z227" s="1681"/>
      <c r="AA227" s="1681"/>
      <c r="AB227" s="1681"/>
      <c r="AC227" s="1681"/>
      <c r="AD227" s="1681"/>
      <c r="AE227" s="1681"/>
      <c r="AF227" s="1681"/>
      <c r="AG227" s="1681"/>
      <c r="AH227" s="1681"/>
      <c r="AI227" s="1681"/>
      <c r="AJ227" s="1681"/>
      <c r="AK227" s="1681"/>
      <c r="AL227" s="1681"/>
      <c r="AM227" s="1681"/>
      <c r="AN227" s="1681"/>
      <c r="AO227" s="1681"/>
      <c r="AP227" s="1823"/>
    </row>
    <row r="228" spans="1:42" s="1661" customFormat="1" ht="12.75" customHeight="1">
      <c r="A228" s="1983"/>
      <c r="B228" s="349"/>
      <c r="C228" s="349"/>
      <c r="D228" s="1699"/>
      <c r="E228" s="1681"/>
      <c r="F228" s="1681"/>
      <c r="G228" s="1681"/>
      <c r="H228" s="1681"/>
      <c r="I228" s="1700"/>
      <c r="J228" s="1690"/>
      <c r="K228" s="1681"/>
      <c r="L228" s="1681"/>
      <c r="M228" s="1681"/>
      <c r="N228" s="1681"/>
      <c r="O228" s="1681"/>
      <c r="P228" s="1681"/>
      <c r="Q228" s="1681"/>
      <c r="R228" s="1681"/>
      <c r="S228" s="1681"/>
      <c r="T228" s="1681"/>
      <c r="U228" s="1681"/>
      <c r="V228" s="1681"/>
      <c r="W228" s="1681"/>
      <c r="X228" s="1681"/>
      <c r="Y228" s="1681"/>
      <c r="Z228" s="1681"/>
      <c r="AA228" s="1681"/>
      <c r="AB228" s="1681"/>
      <c r="AC228" s="1681"/>
      <c r="AD228" s="1681"/>
      <c r="AE228" s="1681"/>
      <c r="AF228" s="1681"/>
      <c r="AG228" s="1681"/>
      <c r="AH228" s="1681"/>
      <c r="AI228" s="1681"/>
      <c r="AJ228" s="1681"/>
      <c r="AK228" s="1681"/>
      <c r="AL228" s="1681"/>
      <c r="AM228" s="1681"/>
      <c r="AN228" s="1681"/>
      <c r="AO228" s="1681"/>
      <c r="AP228" s="1823"/>
    </row>
    <row r="229" spans="1:42" s="1661" customFormat="1" ht="12.75" customHeight="1">
      <c r="A229" s="1983"/>
      <c r="B229" s="349"/>
      <c r="C229" s="349"/>
      <c r="D229" s="1699"/>
      <c r="E229" s="1681"/>
      <c r="F229" s="1681"/>
      <c r="G229" s="1681"/>
      <c r="H229" s="1681"/>
      <c r="I229" s="1700"/>
      <c r="J229" s="1690"/>
      <c r="K229" s="1681"/>
      <c r="L229" s="1681"/>
      <c r="M229" s="1681"/>
      <c r="N229" s="1681"/>
      <c r="O229" s="1681"/>
      <c r="P229" s="1681"/>
      <c r="Q229" s="1681"/>
      <c r="R229" s="1681"/>
      <c r="S229" s="1681"/>
      <c r="T229" s="1681"/>
      <c r="U229" s="1681"/>
      <c r="V229" s="1681"/>
      <c r="W229" s="1681"/>
      <c r="X229" s="1681"/>
      <c r="Y229" s="1681"/>
      <c r="Z229" s="1681"/>
      <c r="AA229" s="1681"/>
      <c r="AB229" s="1681"/>
      <c r="AC229" s="1681"/>
      <c r="AD229" s="1681"/>
      <c r="AE229" s="1681"/>
      <c r="AF229" s="1681"/>
      <c r="AG229" s="1681"/>
      <c r="AH229" s="1681"/>
      <c r="AI229" s="1681"/>
      <c r="AJ229" s="1681"/>
      <c r="AK229" s="1681"/>
      <c r="AL229" s="1681"/>
      <c r="AM229" s="1681"/>
      <c r="AN229" s="1681"/>
      <c r="AO229" s="1681"/>
      <c r="AP229" s="1823"/>
    </row>
    <row r="230" spans="1:42" s="1661" customFormat="1" ht="12.75" customHeight="1">
      <c r="A230" s="1983"/>
      <c r="B230" s="349"/>
      <c r="C230" s="349"/>
      <c r="D230" s="1699"/>
      <c r="E230" s="1681"/>
      <c r="F230" s="1681"/>
      <c r="G230" s="1681"/>
      <c r="H230" s="1681"/>
      <c r="I230" s="1700"/>
      <c r="J230" s="1690"/>
      <c r="K230" s="1681"/>
      <c r="L230" s="1681"/>
      <c r="M230" s="1681"/>
      <c r="N230" s="1681"/>
      <c r="O230" s="1681"/>
      <c r="P230" s="1681"/>
      <c r="Q230" s="1681"/>
      <c r="R230" s="1681"/>
      <c r="S230" s="1681"/>
      <c r="T230" s="1681"/>
      <c r="U230" s="1681"/>
      <c r="V230" s="1681"/>
      <c r="W230" s="1681"/>
      <c r="X230" s="1681"/>
      <c r="Y230" s="1681"/>
      <c r="Z230" s="1681"/>
      <c r="AA230" s="1681"/>
      <c r="AB230" s="1681"/>
      <c r="AC230" s="1681"/>
      <c r="AD230" s="1681"/>
      <c r="AE230" s="1681"/>
      <c r="AF230" s="1681"/>
      <c r="AG230" s="1681"/>
      <c r="AH230" s="1681"/>
      <c r="AI230" s="1681"/>
      <c r="AJ230" s="1681"/>
      <c r="AK230" s="1681"/>
      <c r="AL230" s="1681"/>
      <c r="AM230" s="1681"/>
      <c r="AN230" s="1681"/>
      <c r="AO230" s="1681"/>
      <c r="AP230" s="1823"/>
    </row>
    <row r="231" spans="1:42" s="1661" customFormat="1" ht="12.75" customHeight="1">
      <c r="A231" s="1983"/>
      <c r="B231" s="349"/>
      <c r="C231" s="349"/>
      <c r="D231" s="1699"/>
      <c r="E231" s="1681"/>
      <c r="F231" s="1681"/>
      <c r="G231" s="1681"/>
      <c r="H231" s="1681"/>
      <c r="I231" s="1700"/>
      <c r="J231" s="1690"/>
      <c r="K231" s="1681"/>
      <c r="L231" s="1681"/>
      <c r="M231" s="1681"/>
      <c r="N231" s="1681"/>
      <c r="O231" s="1681"/>
      <c r="P231" s="1681"/>
      <c r="Q231" s="1681"/>
      <c r="R231" s="1681"/>
      <c r="S231" s="1681"/>
      <c r="T231" s="1681"/>
      <c r="U231" s="1681"/>
      <c r="V231" s="1681"/>
      <c r="W231" s="1681"/>
      <c r="X231" s="1681"/>
      <c r="Y231" s="1681"/>
      <c r="Z231" s="1681"/>
      <c r="AA231" s="1681"/>
      <c r="AB231" s="1681"/>
      <c r="AC231" s="1681"/>
      <c r="AD231" s="1681"/>
      <c r="AE231" s="1681"/>
      <c r="AF231" s="1681"/>
      <c r="AG231" s="1681"/>
      <c r="AH231" s="1681"/>
      <c r="AI231" s="1681"/>
      <c r="AJ231" s="1681"/>
      <c r="AK231" s="1681"/>
      <c r="AL231" s="1681"/>
      <c r="AM231" s="1681"/>
      <c r="AN231" s="1681"/>
      <c r="AO231" s="1681"/>
      <c r="AP231" s="1823"/>
    </row>
    <row r="232" spans="1:42" s="1661" customFormat="1" ht="12.75" customHeight="1">
      <c r="A232" s="1983"/>
      <c r="B232" s="349"/>
      <c r="C232" s="349"/>
      <c r="D232" s="1699"/>
      <c r="E232" s="1681"/>
      <c r="F232" s="1681"/>
      <c r="G232" s="1681"/>
      <c r="H232" s="1681"/>
      <c r="I232" s="1700"/>
      <c r="J232" s="1690"/>
      <c r="K232" s="1681"/>
      <c r="L232" s="1681"/>
      <c r="M232" s="1681"/>
      <c r="N232" s="1681"/>
      <c r="O232" s="1681"/>
      <c r="P232" s="1681"/>
      <c r="Q232" s="1681"/>
      <c r="R232" s="1681"/>
      <c r="S232" s="1681"/>
      <c r="T232" s="1681"/>
      <c r="U232" s="1681"/>
      <c r="V232" s="1681"/>
      <c r="W232" s="1681"/>
      <c r="X232" s="1681"/>
      <c r="Y232" s="1681"/>
      <c r="Z232" s="1681"/>
      <c r="AA232" s="1681"/>
      <c r="AB232" s="1681"/>
      <c r="AC232" s="1681"/>
      <c r="AD232" s="1681"/>
      <c r="AE232" s="1681"/>
      <c r="AF232" s="1681"/>
      <c r="AG232" s="1681"/>
      <c r="AH232" s="1681"/>
      <c r="AI232" s="1681"/>
      <c r="AJ232" s="1681"/>
      <c r="AK232" s="1681"/>
      <c r="AL232" s="1681"/>
      <c r="AM232" s="1681"/>
      <c r="AN232" s="1681"/>
      <c r="AO232" s="1681"/>
      <c r="AP232" s="1823"/>
    </row>
    <row r="233" spans="1:42" s="1661" customFormat="1" ht="12.75" customHeight="1">
      <c r="A233" s="1983"/>
      <c r="B233" s="349"/>
      <c r="C233" s="349"/>
      <c r="D233" s="1699"/>
      <c r="E233" s="1681"/>
      <c r="F233" s="1681"/>
      <c r="G233" s="1681"/>
      <c r="H233" s="1681"/>
      <c r="I233" s="1700"/>
      <c r="J233" s="1690"/>
      <c r="K233" s="1681"/>
      <c r="L233" s="1681"/>
      <c r="M233" s="1681"/>
      <c r="N233" s="1681"/>
      <c r="O233" s="1681"/>
      <c r="P233" s="1681"/>
      <c r="Q233" s="1681"/>
      <c r="R233" s="1681"/>
      <c r="S233" s="1681"/>
      <c r="T233" s="1681"/>
      <c r="U233" s="1681"/>
      <c r="V233" s="1681"/>
      <c r="W233" s="1681"/>
      <c r="X233" s="1681"/>
      <c r="Y233" s="1681"/>
      <c r="Z233" s="1681"/>
      <c r="AA233" s="1681"/>
      <c r="AB233" s="1681"/>
      <c r="AC233" s="1681"/>
      <c r="AD233" s="1681"/>
      <c r="AE233" s="1681"/>
      <c r="AF233" s="1681"/>
      <c r="AG233" s="1681"/>
      <c r="AH233" s="1681"/>
      <c r="AI233" s="1681"/>
      <c r="AJ233" s="1681"/>
      <c r="AK233" s="1681"/>
      <c r="AL233" s="1681"/>
      <c r="AM233" s="1681"/>
      <c r="AN233" s="1681"/>
      <c r="AO233" s="1681"/>
      <c r="AP233" s="1823"/>
    </row>
    <row r="234" spans="1:42" s="1661" customFormat="1" ht="12.75" customHeight="1">
      <c r="A234" s="1983"/>
      <c r="B234" s="349"/>
      <c r="C234" s="349"/>
      <c r="D234" s="1699"/>
      <c r="E234" s="1681"/>
      <c r="F234" s="1681"/>
      <c r="G234" s="1681"/>
      <c r="H234" s="1681"/>
      <c r="I234" s="1700"/>
      <c r="J234" s="1690"/>
      <c r="K234" s="1681"/>
      <c r="L234" s="1681"/>
      <c r="M234" s="1681"/>
      <c r="N234" s="1681"/>
      <c r="O234" s="1681"/>
      <c r="P234" s="1681"/>
      <c r="Q234" s="1681"/>
      <c r="R234" s="1681"/>
      <c r="S234" s="1681"/>
      <c r="T234" s="1681"/>
      <c r="U234" s="1681"/>
      <c r="V234" s="1681"/>
      <c r="W234" s="1681"/>
      <c r="X234" s="1681"/>
      <c r="Y234" s="1681"/>
      <c r="Z234" s="1681"/>
      <c r="AA234" s="1681"/>
      <c r="AB234" s="1681"/>
      <c r="AC234" s="1681"/>
      <c r="AD234" s="1681"/>
      <c r="AE234" s="1681"/>
      <c r="AF234" s="1681"/>
      <c r="AG234" s="1681"/>
      <c r="AH234" s="1681"/>
      <c r="AI234" s="1681"/>
      <c r="AJ234" s="1681"/>
      <c r="AK234" s="1681"/>
      <c r="AL234" s="1681"/>
      <c r="AM234" s="1681"/>
      <c r="AN234" s="1681"/>
      <c r="AO234" s="1681"/>
      <c r="AP234" s="1823"/>
    </row>
    <row r="235" spans="1:42" s="1661" customFormat="1" ht="12.75" customHeight="1">
      <c r="A235" s="1983"/>
      <c r="B235" s="349"/>
      <c r="C235" s="349"/>
      <c r="D235" s="1699"/>
      <c r="E235" s="1681"/>
      <c r="F235" s="1681"/>
      <c r="G235" s="1681"/>
      <c r="H235" s="1681"/>
      <c r="I235" s="1700"/>
      <c r="J235" s="1690"/>
      <c r="K235" s="1681"/>
      <c r="L235" s="1681"/>
      <c r="M235" s="1681"/>
      <c r="N235" s="1681"/>
      <c r="O235" s="1681"/>
      <c r="P235" s="1681"/>
      <c r="Q235" s="1681"/>
      <c r="R235" s="1681"/>
      <c r="S235" s="1681"/>
      <c r="T235" s="1681"/>
      <c r="U235" s="1681"/>
      <c r="V235" s="1681"/>
      <c r="W235" s="1681"/>
      <c r="X235" s="1681"/>
      <c r="Y235" s="1681"/>
      <c r="Z235" s="1681"/>
      <c r="AA235" s="1681"/>
      <c r="AB235" s="1681"/>
      <c r="AC235" s="1681"/>
      <c r="AD235" s="1681"/>
      <c r="AE235" s="1681"/>
      <c r="AF235" s="1681"/>
      <c r="AG235" s="1681"/>
      <c r="AH235" s="1681"/>
      <c r="AI235" s="1681"/>
      <c r="AJ235" s="1681"/>
      <c r="AK235" s="1681"/>
      <c r="AL235" s="1681"/>
      <c r="AM235" s="1681"/>
      <c r="AN235" s="1681"/>
      <c r="AO235" s="1681"/>
      <c r="AP235" s="1823"/>
    </row>
    <row r="236" spans="1:42" s="1661" customFormat="1" ht="12.75" customHeight="1">
      <c r="A236" s="1983"/>
      <c r="B236" s="349"/>
      <c r="C236" s="349"/>
      <c r="D236" s="1699"/>
      <c r="E236" s="1681"/>
      <c r="F236" s="1681"/>
      <c r="G236" s="1681"/>
      <c r="H236" s="1681"/>
      <c r="I236" s="1700"/>
      <c r="J236" s="1690"/>
      <c r="K236" s="1681"/>
      <c r="L236" s="1681"/>
      <c r="M236" s="1681"/>
      <c r="N236" s="1681"/>
      <c r="O236" s="1681"/>
      <c r="P236" s="1681"/>
      <c r="Q236" s="1681"/>
      <c r="R236" s="1681"/>
      <c r="S236" s="1681"/>
      <c r="T236" s="1681"/>
      <c r="U236" s="1681"/>
      <c r="V236" s="1681"/>
      <c r="W236" s="1681"/>
      <c r="X236" s="1681"/>
      <c r="Y236" s="1681"/>
      <c r="Z236" s="1681"/>
      <c r="AA236" s="1681"/>
      <c r="AB236" s="1681"/>
      <c r="AC236" s="1681"/>
      <c r="AD236" s="1681"/>
      <c r="AE236" s="1681"/>
      <c r="AF236" s="1681"/>
      <c r="AG236" s="1681"/>
      <c r="AH236" s="1681"/>
      <c r="AI236" s="1681"/>
      <c r="AJ236" s="1681"/>
      <c r="AK236" s="1681"/>
      <c r="AL236" s="1681"/>
      <c r="AM236" s="1681"/>
      <c r="AN236" s="1681"/>
      <c r="AO236" s="1681"/>
      <c r="AP236" s="1823"/>
    </row>
    <row r="237" spans="1:42" s="1661" customFormat="1" ht="12.75" customHeight="1">
      <c r="A237" s="1983"/>
      <c r="B237" s="349"/>
      <c r="C237" s="349"/>
      <c r="D237" s="1699"/>
      <c r="E237" s="1681"/>
      <c r="F237" s="1681"/>
      <c r="G237" s="1681"/>
      <c r="H237" s="1681"/>
      <c r="I237" s="1700"/>
      <c r="J237" s="1690"/>
      <c r="K237" s="1681"/>
      <c r="L237" s="1681"/>
      <c r="M237" s="1681"/>
      <c r="N237" s="1681"/>
      <c r="O237" s="1681"/>
      <c r="P237" s="1681"/>
      <c r="Q237" s="1681"/>
      <c r="R237" s="1681"/>
      <c r="S237" s="1681"/>
      <c r="T237" s="1681"/>
      <c r="U237" s="1681"/>
      <c r="V237" s="1681"/>
      <c r="W237" s="1681"/>
      <c r="X237" s="1681"/>
      <c r="Y237" s="1681"/>
      <c r="Z237" s="1681"/>
      <c r="AA237" s="1681"/>
      <c r="AB237" s="1681"/>
      <c r="AC237" s="1681"/>
      <c r="AD237" s="1681"/>
      <c r="AE237" s="1681"/>
      <c r="AF237" s="1681"/>
      <c r="AG237" s="1681"/>
      <c r="AH237" s="1681"/>
      <c r="AI237" s="1681"/>
      <c r="AJ237" s="1681"/>
      <c r="AK237" s="1681"/>
      <c r="AL237" s="1681"/>
      <c r="AM237" s="1681"/>
      <c r="AN237" s="1681"/>
      <c r="AO237" s="1681"/>
      <c r="AP237" s="1823"/>
    </row>
    <row r="238" spans="1:42" s="1661" customFormat="1" ht="12.75" customHeight="1">
      <c r="A238" s="1983"/>
      <c r="B238" s="349"/>
      <c r="C238" s="349"/>
      <c r="D238" s="1699"/>
      <c r="E238" s="1681"/>
      <c r="F238" s="1681"/>
      <c r="G238" s="1681"/>
      <c r="H238" s="1681"/>
      <c r="I238" s="1700"/>
      <c r="J238" s="1690"/>
      <c r="K238" s="1681"/>
      <c r="L238" s="1681"/>
      <c r="M238" s="1681"/>
      <c r="N238" s="1681"/>
      <c r="O238" s="1681"/>
      <c r="P238" s="1681"/>
      <c r="Q238" s="1681"/>
      <c r="R238" s="1681"/>
      <c r="S238" s="1681"/>
      <c r="T238" s="1681"/>
      <c r="U238" s="1681"/>
      <c r="V238" s="1681"/>
      <c r="W238" s="1681"/>
      <c r="X238" s="1681"/>
      <c r="Y238" s="1681"/>
      <c r="Z238" s="1681"/>
      <c r="AA238" s="1681"/>
      <c r="AB238" s="1681"/>
      <c r="AC238" s="1681"/>
      <c r="AD238" s="1681"/>
      <c r="AE238" s="1681"/>
      <c r="AF238" s="1681"/>
      <c r="AG238" s="1681"/>
      <c r="AH238" s="1681"/>
      <c r="AI238" s="1681"/>
      <c r="AJ238" s="1681"/>
      <c r="AK238" s="1681"/>
      <c r="AL238" s="1681"/>
      <c r="AM238" s="1681"/>
      <c r="AN238" s="1681"/>
      <c r="AO238" s="1681"/>
      <c r="AP238" s="1823"/>
    </row>
    <row r="239" spans="1:42" s="1661" customFormat="1" ht="12.75" customHeight="1">
      <c r="A239" s="1983"/>
      <c r="B239" s="349"/>
      <c r="C239" s="349"/>
      <c r="D239" s="1699"/>
      <c r="E239" s="1681"/>
      <c r="F239" s="1681"/>
      <c r="G239" s="1681"/>
      <c r="H239" s="1681"/>
      <c r="I239" s="1700"/>
      <c r="J239" s="1690"/>
      <c r="K239" s="1681"/>
      <c r="L239" s="1681"/>
      <c r="M239" s="1681"/>
      <c r="N239" s="1681"/>
      <c r="O239" s="1681"/>
      <c r="P239" s="1681"/>
      <c r="Q239" s="1681"/>
      <c r="R239" s="1681"/>
      <c r="S239" s="1681"/>
      <c r="T239" s="1681"/>
      <c r="U239" s="1681"/>
      <c r="V239" s="1681"/>
      <c r="W239" s="1681"/>
      <c r="X239" s="1681"/>
      <c r="Y239" s="1681"/>
      <c r="Z239" s="1681"/>
      <c r="AA239" s="1681"/>
      <c r="AB239" s="1681"/>
      <c r="AC239" s="1681"/>
      <c r="AD239" s="1681"/>
      <c r="AE239" s="1681"/>
      <c r="AF239" s="1681"/>
      <c r="AG239" s="1681"/>
      <c r="AH239" s="1681"/>
      <c r="AI239" s="1681"/>
      <c r="AJ239" s="1681"/>
      <c r="AK239" s="1681"/>
      <c r="AL239" s="1681"/>
      <c r="AM239" s="1681"/>
      <c r="AN239" s="1681"/>
      <c r="AO239" s="1681"/>
      <c r="AP239" s="1823"/>
    </row>
    <row r="240" spans="1:42" s="1661" customFormat="1" ht="12.75" customHeight="1">
      <c r="A240" s="1983"/>
      <c r="B240" s="349"/>
      <c r="C240" s="349"/>
      <c r="D240" s="1699"/>
      <c r="E240" s="1681"/>
      <c r="F240" s="1681"/>
      <c r="G240" s="1681"/>
      <c r="H240" s="1681"/>
      <c r="I240" s="1700"/>
      <c r="J240" s="1690"/>
      <c r="K240" s="1681"/>
      <c r="L240" s="1681"/>
      <c r="M240" s="1681"/>
      <c r="N240" s="1681"/>
      <c r="O240" s="1681"/>
      <c r="P240" s="1681"/>
      <c r="Q240" s="1681"/>
      <c r="R240" s="1681"/>
      <c r="S240" s="1681"/>
      <c r="T240" s="1681"/>
      <c r="U240" s="1681"/>
      <c r="V240" s="1681"/>
      <c r="W240" s="1681"/>
      <c r="X240" s="1681"/>
      <c r="Y240" s="1681"/>
      <c r="Z240" s="1681"/>
      <c r="AA240" s="1681"/>
      <c r="AB240" s="1681"/>
      <c r="AC240" s="1681"/>
      <c r="AD240" s="1681"/>
      <c r="AE240" s="1681"/>
      <c r="AF240" s="1681"/>
      <c r="AG240" s="1681"/>
      <c r="AH240" s="1681"/>
      <c r="AI240" s="1681"/>
      <c r="AJ240" s="1681"/>
      <c r="AK240" s="1681"/>
      <c r="AL240" s="1681"/>
      <c r="AM240" s="1681"/>
      <c r="AN240" s="1681"/>
      <c r="AO240" s="1681"/>
      <c r="AP240" s="1823"/>
    </row>
    <row r="241" spans="1:42" s="1661" customFormat="1" ht="12.75" customHeight="1">
      <c r="A241" s="1983"/>
      <c r="B241" s="349"/>
      <c r="C241" s="349"/>
      <c r="D241" s="1699"/>
      <c r="E241" s="1681"/>
      <c r="F241" s="1681"/>
      <c r="G241" s="1681"/>
      <c r="H241" s="1681"/>
      <c r="I241" s="1700"/>
      <c r="J241" s="1690"/>
      <c r="K241" s="1681"/>
      <c r="L241" s="1681"/>
      <c r="M241" s="1681"/>
      <c r="N241" s="1681"/>
      <c r="O241" s="1681"/>
      <c r="P241" s="1681"/>
      <c r="Q241" s="1681"/>
      <c r="R241" s="1681"/>
      <c r="S241" s="1681"/>
      <c r="T241" s="1681"/>
      <c r="U241" s="1681"/>
      <c r="V241" s="1681"/>
      <c r="W241" s="1681"/>
      <c r="X241" s="1681"/>
      <c r="Y241" s="1681"/>
      <c r="Z241" s="1681"/>
      <c r="AA241" s="1681"/>
      <c r="AB241" s="1681"/>
      <c r="AC241" s="1681"/>
      <c r="AD241" s="1681"/>
      <c r="AE241" s="1681"/>
      <c r="AF241" s="1681"/>
      <c r="AG241" s="1681"/>
      <c r="AH241" s="1681"/>
      <c r="AI241" s="1681"/>
      <c r="AJ241" s="1681"/>
      <c r="AK241" s="1681"/>
      <c r="AL241" s="1681"/>
      <c r="AM241" s="1681"/>
      <c r="AN241" s="1681"/>
      <c r="AO241" s="1681"/>
      <c r="AP241" s="1823"/>
    </row>
    <row r="242" spans="1:42" s="1661" customFormat="1" ht="12.75" customHeight="1">
      <c r="A242" s="1983"/>
      <c r="B242" s="349"/>
      <c r="C242" s="349"/>
      <c r="D242" s="1699"/>
      <c r="E242" s="1681"/>
      <c r="F242" s="1681"/>
      <c r="G242" s="1681"/>
      <c r="H242" s="1681"/>
      <c r="I242" s="1700"/>
      <c r="J242" s="1690"/>
      <c r="K242" s="1681"/>
      <c r="L242" s="1681"/>
      <c r="M242" s="1681"/>
      <c r="N242" s="1681"/>
      <c r="O242" s="1681"/>
      <c r="P242" s="1681"/>
      <c r="Q242" s="1681"/>
      <c r="R242" s="1681"/>
      <c r="S242" s="1681"/>
      <c r="T242" s="1681"/>
      <c r="U242" s="1681"/>
      <c r="V242" s="1681"/>
      <c r="W242" s="1681"/>
      <c r="X242" s="1681"/>
      <c r="Y242" s="1681"/>
      <c r="Z242" s="1681"/>
      <c r="AA242" s="1681"/>
      <c r="AB242" s="1681"/>
      <c r="AC242" s="1681"/>
      <c r="AD242" s="1681"/>
      <c r="AE242" s="1681"/>
      <c r="AF242" s="1681"/>
      <c r="AG242" s="1681"/>
      <c r="AH242" s="1681"/>
      <c r="AI242" s="1681"/>
      <c r="AJ242" s="1681"/>
      <c r="AK242" s="1681"/>
      <c r="AL242" s="1681"/>
      <c r="AM242" s="1681"/>
      <c r="AN242" s="1681"/>
      <c r="AO242" s="1681"/>
      <c r="AP242" s="1823"/>
    </row>
    <row r="243" spans="1:42" s="1661" customFormat="1" ht="12.75" customHeight="1">
      <c r="A243" s="1983"/>
      <c r="B243" s="349"/>
      <c r="C243" s="349"/>
      <c r="D243" s="1699"/>
      <c r="E243" s="1681"/>
      <c r="F243" s="1681"/>
      <c r="G243" s="1681"/>
      <c r="H243" s="1681"/>
      <c r="I243" s="1700"/>
      <c r="J243" s="1690"/>
      <c r="K243" s="1681"/>
      <c r="L243" s="1681"/>
      <c r="M243" s="1681"/>
      <c r="N243" s="1681"/>
      <c r="O243" s="1681"/>
      <c r="P243" s="1681"/>
      <c r="Q243" s="1681"/>
      <c r="R243" s="1681"/>
      <c r="S243" s="1681"/>
      <c r="T243" s="1681"/>
      <c r="U243" s="1681"/>
      <c r="V243" s="1681"/>
      <c r="W243" s="1681"/>
      <c r="X243" s="1681"/>
      <c r="Y243" s="1681"/>
      <c r="Z243" s="1681"/>
      <c r="AA243" s="1681"/>
      <c r="AB243" s="1681"/>
      <c r="AC243" s="1681"/>
      <c r="AD243" s="1681"/>
      <c r="AE243" s="1681"/>
      <c r="AF243" s="1681"/>
      <c r="AG243" s="1681"/>
      <c r="AH243" s="1681"/>
      <c r="AI243" s="1681"/>
      <c r="AJ243" s="1681"/>
      <c r="AK243" s="1681"/>
      <c r="AL243" s="1681"/>
      <c r="AM243" s="1681"/>
      <c r="AN243" s="1681"/>
      <c r="AO243" s="1681"/>
      <c r="AP243" s="1823"/>
    </row>
    <row r="244" spans="1:42" s="1661" customFormat="1" ht="12.75" customHeight="1">
      <c r="A244" s="1983"/>
      <c r="B244" s="349"/>
      <c r="C244" s="349"/>
      <c r="D244" s="1699"/>
      <c r="E244" s="1681"/>
      <c r="F244" s="1681"/>
      <c r="G244" s="1681"/>
      <c r="H244" s="1681"/>
      <c r="I244" s="1700"/>
      <c r="J244" s="1690"/>
      <c r="K244" s="1681"/>
      <c r="L244" s="1681"/>
      <c r="M244" s="1681"/>
      <c r="N244" s="1681"/>
      <c r="O244" s="1681"/>
      <c r="P244" s="1681"/>
      <c r="Q244" s="1681"/>
      <c r="R244" s="1681"/>
      <c r="S244" s="1681"/>
      <c r="T244" s="1681"/>
      <c r="U244" s="1681"/>
      <c r="V244" s="1681"/>
      <c r="W244" s="1681"/>
      <c r="X244" s="1681"/>
      <c r="Y244" s="1681"/>
      <c r="Z244" s="1681"/>
      <c r="AA244" s="1681"/>
      <c r="AB244" s="1681"/>
      <c r="AC244" s="1681"/>
      <c r="AD244" s="1681"/>
      <c r="AE244" s="1681"/>
      <c r="AF244" s="1681"/>
      <c r="AG244" s="1681"/>
      <c r="AH244" s="1681"/>
      <c r="AI244" s="1681"/>
      <c r="AJ244" s="1681"/>
      <c r="AK244" s="1681"/>
      <c r="AL244" s="1681"/>
      <c r="AM244" s="1681"/>
      <c r="AN244" s="1681"/>
      <c r="AO244" s="1681"/>
      <c r="AP244" s="1823"/>
    </row>
    <row r="245" spans="1:42" s="1661" customFormat="1" ht="12.75" customHeight="1">
      <c r="A245" s="1983"/>
      <c r="B245" s="349"/>
      <c r="C245" s="349"/>
      <c r="D245" s="1699"/>
      <c r="E245" s="1681"/>
      <c r="F245" s="1681"/>
      <c r="G245" s="1681"/>
      <c r="H245" s="1681"/>
      <c r="I245" s="1700"/>
      <c r="J245" s="1690"/>
      <c r="K245" s="1681"/>
      <c r="L245" s="1681"/>
      <c r="M245" s="1681"/>
      <c r="N245" s="1681"/>
      <c r="O245" s="1681"/>
      <c r="P245" s="1681"/>
      <c r="Q245" s="1681"/>
      <c r="R245" s="1681"/>
      <c r="S245" s="1681"/>
      <c r="T245" s="1681"/>
      <c r="U245" s="1681"/>
      <c r="V245" s="1681"/>
      <c r="W245" s="1681"/>
      <c r="X245" s="1681"/>
      <c r="Y245" s="1681"/>
      <c r="Z245" s="1681"/>
      <c r="AA245" s="1681"/>
      <c r="AB245" s="1681"/>
      <c r="AC245" s="1681"/>
      <c r="AD245" s="1681"/>
      <c r="AE245" s="1681"/>
      <c r="AF245" s="1681"/>
      <c r="AG245" s="1681"/>
      <c r="AH245" s="1681"/>
      <c r="AI245" s="1681"/>
      <c r="AJ245" s="1681"/>
      <c r="AK245" s="1681"/>
      <c r="AL245" s="1681"/>
      <c r="AM245" s="1681"/>
      <c r="AN245" s="1681"/>
      <c r="AO245" s="1681"/>
      <c r="AP245" s="1823"/>
    </row>
    <row r="246" spans="1:42" s="1661" customFormat="1" ht="12.75" customHeight="1">
      <c r="A246" s="1983"/>
      <c r="B246" s="349"/>
      <c r="C246" s="349"/>
      <c r="D246" s="1699"/>
      <c r="E246" s="1681"/>
      <c r="F246" s="1681"/>
      <c r="G246" s="1681"/>
      <c r="H246" s="1681"/>
      <c r="I246" s="1700"/>
      <c r="J246" s="1690"/>
      <c r="K246" s="1681"/>
      <c r="L246" s="1681"/>
      <c r="M246" s="1681"/>
      <c r="N246" s="1681"/>
      <c r="O246" s="1681"/>
      <c r="P246" s="1681"/>
      <c r="Q246" s="1681"/>
      <c r="R246" s="1681"/>
      <c r="S246" s="1681"/>
      <c r="T246" s="1681"/>
      <c r="U246" s="1681"/>
      <c r="V246" s="1681"/>
      <c r="W246" s="1681"/>
      <c r="X246" s="1681"/>
      <c r="Y246" s="1681"/>
      <c r="Z246" s="1681"/>
      <c r="AA246" s="1681"/>
      <c r="AB246" s="1681"/>
      <c r="AC246" s="1681"/>
      <c r="AD246" s="1681"/>
      <c r="AE246" s="1681"/>
      <c r="AF246" s="1681"/>
      <c r="AG246" s="1681"/>
      <c r="AH246" s="1681"/>
      <c r="AI246" s="1681"/>
      <c r="AJ246" s="1681"/>
      <c r="AK246" s="1681"/>
      <c r="AL246" s="1681"/>
      <c r="AM246" s="1681"/>
      <c r="AN246" s="1681"/>
      <c r="AO246" s="1681"/>
      <c r="AP246" s="1823"/>
    </row>
    <row r="247" spans="1:42" s="1661" customFormat="1" ht="12.75" customHeight="1">
      <c r="A247" s="1983"/>
      <c r="B247" s="349"/>
      <c r="C247" s="349"/>
      <c r="D247" s="1699"/>
      <c r="E247" s="1681"/>
      <c r="F247" s="1681"/>
      <c r="G247" s="1681"/>
      <c r="H247" s="1681"/>
      <c r="I247" s="1700"/>
      <c r="J247" s="1690"/>
      <c r="K247" s="1681"/>
      <c r="L247" s="1681"/>
      <c r="M247" s="1681"/>
      <c r="N247" s="1681"/>
      <c r="O247" s="1681"/>
      <c r="P247" s="1681"/>
      <c r="Q247" s="1681"/>
      <c r="R247" s="1681"/>
      <c r="S247" s="1681"/>
      <c r="T247" s="1681"/>
      <c r="U247" s="1681"/>
      <c r="V247" s="1681"/>
      <c r="W247" s="1681"/>
      <c r="X247" s="1681"/>
      <c r="Y247" s="1681"/>
      <c r="Z247" s="1681"/>
      <c r="AA247" s="1681"/>
      <c r="AB247" s="1681"/>
      <c r="AC247" s="1681"/>
      <c r="AD247" s="1681"/>
      <c r="AE247" s="1681"/>
      <c r="AF247" s="1681"/>
      <c r="AG247" s="1681"/>
      <c r="AH247" s="1681"/>
      <c r="AI247" s="1681"/>
      <c r="AJ247" s="1681"/>
      <c r="AK247" s="1681"/>
      <c r="AL247" s="1681"/>
      <c r="AM247" s="1681"/>
      <c r="AN247" s="1681"/>
      <c r="AO247" s="1681"/>
      <c r="AP247" s="1823"/>
    </row>
    <row r="248" spans="1:42" s="1661" customFormat="1" ht="12.75" customHeight="1">
      <c r="A248" s="1983"/>
      <c r="B248" s="349"/>
      <c r="C248" s="349"/>
      <c r="D248" s="1699"/>
      <c r="E248" s="1681"/>
      <c r="F248" s="1681"/>
      <c r="G248" s="1681"/>
      <c r="H248" s="1681"/>
      <c r="I248" s="1700"/>
      <c r="J248" s="1690"/>
      <c r="K248" s="1681"/>
      <c r="L248" s="1681"/>
      <c r="M248" s="1681"/>
      <c r="N248" s="1681"/>
      <c r="O248" s="1681"/>
      <c r="P248" s="1681"/>
      <c r="Q248" s="1681"/>
      <c r="R248" s="1681"/>
      <c r="S248" s="1681"/>
      <c r="T248" s="1681"/>
      <c r="U248" s="1681"/>
      <c r="V248" s="1681"/>
      <c r="W248" s="1681"/>
      <c r="X248" s="1681"/>
      <c r="Y248" s="1681"/>
      <c r="Z248" s="1681"/>
      <c r="AA248" s="1681"/>
      <c r="AB248" s="1681"/>
      <c r="AC248" s="1681"/>
      <c r="AD248" s="1681"/>
      <c r="AE248" s="1681"/>
      <c r="AF248" s="1681"/>
      <c r="AG248" s="1681"/>
      <c r="AH248" s="1681"/>
      <c r="AI248" s="1681"/>
      <c r="AJ248" s="1681"/>
      <c r="AK248" s="1681"/>
      <c r="AL248" s="1681"/>
      <c r="AM248" s="1681"/>
      <c r="AN248" s="1681"/>
      <c r="AO248" s="1681"/>
      <c r="AP248" s="1823"/>
    </row>
    <row r="249" spans="1:42" s="1661" customFormat="1" ht="12.75" customHeight="1">
      <c r="A249" s="1983"/>
      <c r="B249" s="349"/>
      <c r="C249" s="349"/>
      <c r="D249" s="1699"/>
      <c r="E249" s="1681"/>
      <c r="F249" s="1681"/>
      <c r="G249" s="1681"/>
      <c r="H249" s="1681"/>
      <c r="I249" s="1700"/>
      <c r="J249" s="1690"/>
      <c r="K249" s="1681"/>
      <c r="L249" s="1681"/>
      <c r="M249" s="1681"/>
      <c r="N249" s="1681"/>
      <c r="O249" s="1681"/>
      <c r="P249" s="1681"/>
      <c r="Q249" s="1681"/>
      <c r="R249" s="1681"/>
      <c r="S249" s="1681"/>
      <c r="T249" s="1681"/>
      <c r="U249" s="1681"/>
      <c r="V249" s="1681"/>
      <c r="W249" s="1681"/>
      <c r="X249" s="1681"/>
      <c r="Y249" s="1681"/>
      <c r="Z249" s="1681"/>
      <c r="AA249" s="1681"/>
      <c r="AB249" s="1681"/>
      <c r="AC249" s="1681"/>
      <c r="AD249" s="1681"/>
      <c r="AE249" s="1681"/>
      <c r="AF249" s="1681"/>
      <c r="AG249" s="1681"/>
      <c r="AH249" s="1681"/>
      <c r="AI249" s="1681"/>
      <c r="AJ249" s="1681"/>
      <c r="AK249" s="1681"/>
      <c r="AL249" s="1681"/>
      <c r="AM249" s="1681"/>
      <c r="AN249" s="1681"/>
      <c r="AO249" s="1681"/>
      <c r="AP249" s="1823"/>
    </row>
    <row r="250" spans="1:42" s="1661" customFormat="1" ht="12.75" customHeight="1">
      <c r="A250" s="1983"/>
      <c r="B250" s="349"/>
      <c r="C250" s="349"/>
      <c r="D250" s="1699"/>
      <c r="E250" s="1681"/>
      <c r="F250" s="1681"/>
      <c r="G250" s="1681"/>
      <c r="H250" s="1681"/>
      <c r="I250" s="1700"/>
      <c r="J250" s="1690"/>
      <c r="K250" s="1681"/>
      <c r="L250" s="1681"/>
      <c r="M250" s="1681"/>
      <c r="N250" s="1681"/>
      <c r="O250" s="1681"/>
      <c r="P250" s="1681"/>
      <c r="Q250" s="1681"/>
      <c r="R250" s="1681"/>
      <c r="S250" s="1681"/>
      <c r="T250" s="1681"/>
      <c r="U250" s="1681"/>
      <c r="V250" s="1681"/>
      <c r="W250" s="1681"/>
      <c r="X250" s="1681"/>
      <c r="Y250" s="1681"/>
      <c r="Z250" s="1681"/>
      <c r="AA250" s="1681"/>
      <c r="AB250" s="1681"/>
      <c r="AC250" s="1681"/>
      <c r="AD250" s="1681"/>
      <c r="AE250" s="1681"/>
      <c r="AF250" s="1681"/>
      <c r="AG250" s="1681"/>
      <c r="AH250" s="1681"/>
      <c r="AI250" s="1681"/>
      <c r="AJ250" s="1681"/>
      <c r="AK250" s="1681"/>
      <c r="AL250" s="1681"/>
      <c r="AM250" s="1681"/>
      <c r="AN250" s="1681"/>
      <c r="AO250" s="1681"/>
      <c r="AP250" s="1823"/>
    </row>
    <row r="251" spans="1:42" s="1661" customFormat="1" ht="12.75" customHeight="1">
      <c r="A251" s="1983"/>
      <c r="B251" s="349"/>
      <c r="C251" s="349"/>
      <c r="D251" s="1699"/>
      <c r="E251" s="1681"/>
      <c r="F251" s="1681"/>
      <c r="G251" s="1681"/>
      <c r="H251" s="1681"/>
      <c r="I251" s="1700"/>
      <c r="J251" s="1690"/>
      <c r="K251" s="1681"/>
      <c r="L251" s="1681"/>
      <c r="M251" s="1681"/>
      <c r="N251" s="1681"/>
      <c r="O251" s="1681"/>
      <c r="P251" s="1681"/>
      <c r="Q251" s="1681"/>
      <c r="R251" s="1681"/>
      <c r="S251" s="1681"/>
      <c r="T251" s="1681"/>
      <c r="U251" s="1681"/>
      <c r="V251" s="1681"/>
      <c r="W251" s="1681"/>
      <c r="X251" s="1681"/>
      <c r="Y251" s="1681"/>
      <c r="Z251" s="1681"/>
      <c r="AA251" s="1681"/>
      <c r="AB251" s="1681"/>
      <c r="AC251" s="1681"/>
      <c r="AD251" s="1681"/>
      <c r="AE251" s="1681"/>
      <c r="AF251" s="1681"/>
      <c r="AG251" s="1681"/>
      <c r="AH251" s="1681"/>
      <c r="AI251" s="1681"/>
      <c r="AJ251" s="1681"/>
      <c r="AK251" s="1681"/>
      <c r="AL251" s="1681"/>
      <c r="AM251" s="1681"/>
      <c r="AN251" s="1681"/>
      <c r="AO251" s="1681"/>
      <c r="AP251" s="1823"/>
    </row>
    <row r="252" spans="1:42" s="1661" customFormat="1" ht="12.75" customHeight="1">
      <c r="A252" s="1983"/>
      <c r="B252" s="349"/>
      <c r="C252" s="349"/>
      <c r="D252" s="1699"/>
      <c r="E252" s="1681"/>
      <c r="F252" s="1681"/>
      <c r="G252" s="1681"/>
      <c r="H252" s="1681"/>
      <c r="I252" s="1700"/>
      <c r="J252" s="1690"/>
      <c r="K252" s="1681"/>
      <c r="L252" s="1681"/>
      <c r="M252" s="1681"/>
      <c r="N252" s="1681"/>
      <c r="O252" s="1681"/>
      <c r="P252" s="1681"/>
      <c r="Q252" s="1681"/>
      <c r="R252" s="1681"/>
      <c r="S252" s="1681"/>
      <c r="T252" s="1681"/>
      <c r="U252" s="1681"/>
      <c r="V252" s="1681"/>
      <c r="W252" s="1681"/>
      <c r="X252" s="1681"/>
      <c r="Y252" s="1681"/>
      <c r="Z252" s="1681"/>
      <c r="AA252" s="1681"/>
      <c r="AB252" s="1681"/>
      <c r="AC252" s="1681"/>
      <c r="AD252" s="1681"/>
      <c r="AE252" s="1681"/>
      <c r="AF252" s="1681"/>
      <c r="AG252" s="1681"/>
      <c r="AH252" s="1681"/>
      <c r="AI252" s="1681"/>
      <c r="AJ252" s="1681"/>
      <c r="AK252" s="1681"/>
      <c r="AL252" s="1681"/>
      <c r="AM252" s="1681"/>
      <c r="AN252" s="1681"/>
      <c r="AO252" s="1681"/>
      <c r="AP252" s="1823"/>
    </row>
    <row r="253" spans="1:42" s="1661" customFormat="1" ht="12.75" customHeight="1">
      <c r="A253" s="1983"/>
      <c r="B253" s="349"/>
      <c r="C253" s="349"/>
      <c r="D253" s="1699"/>
      <c r="E253" s="1681"/>
      <c r="F253" s="1681"/>
      <c r="G253" s="1681"/>
      <c r="H253" s="1681"/>
      <c r="I253" s="1700"/>
      <c r="J253" s="1690"/>
      <c r="K253" s="1681"/>
      <c r="L253" s="1681"/>
      <c r="M253" s="1681"/>
      <c r="N253" s="1681"/>
      <c r="O253" s="1681"/>
      <c r="P253" s="1681"/>
      <c r="Q253" s="1681"/>
      <c r="R253" s="1681"/>
      <c r="S253" s="1681"/>
      <c r="T253" s="1681"/>
      <c r="U253" s="1681"/>
      <c r="V253" s="1681"/>
      <c r="W253" s="1681"/>
      <c r="X253" s="1681"/>
      <c r="Y253" s="1681"/>
      <c r="Z253" s="1681"/>
      <c r="AA253" s="1681"/>
      <c r="AB253" s="1681"/>
      <c r="AC253" s="1681"/>
      <c r="AD253" s="1681"/>
      <c r="AE253" s="1681"/>
      <c r="AF253" s="1681"/>
      <c r="AG253" s="1681"/>
      <c r="AH253" s="1681"/>
      <c r="AI253" s="1681"/>
      <c r="AJ253" s="1681"/>
      <c r="AK253" s="1681"/>
      <c r="AL253" s="1681"/>
      <c r="AM253" s="1681"/>
      <c r="AN253" s="1681"/>
      <c r="AO253" s="1681"/>
      <c r="AP253" s="1823"/>
    </row>
    <row r="254" spans="1:42" s="1661" customFormat="1" ht="12.75" customHeight="1">
      <c r="A254" s="1983"/>
      <c r="B254" s="349"/>
      <c r="C254" s="349"/>
      <c r="D254" s="1699"/>
      <c r="E254" s="1681"/>
      <c r="F254" s="1681"/>
      <c r="G254" s="1681"/>
      <c r="H254" s="1681"/>
      <c r="I254" s="1700"/>
      <c r="J254" s="1690"/>
      <c r="K254" s="1681"/>
      <c r="L254" s="1681"/>
      <c r="M254" s="1681"/>
      <c r="N254" s="1681"/>
      <c r="O254" s="1681"/>
      <c r="P254" s="1681"/>
      <c r="Q254" s="1681"/>
      <c r="R254" s="1681"/>
      <c r="S254" s="1681"/>
      <c r="T254" s="1681"/>
      <c r="U254" s="1681"/>
      <c r="V254" s="1681"/>
      <c r="W254" s="1681"/>
      <c r="X254" s="1681"/>
      <c r="Y254" s="1681"/>
      <c r="Z254" s="1681"/>
      <c r="AA254" s="1681"/>
      <c r="AB254" s="1681"/>
      <c r="AC254" s="1681"/>
      <c r="AD254" s="1681"/>
      <c r="AE254" s="1681"/>
      <c r="AF254" s="1681"/>
      <c r="AG254" s="1681"/>
      <c r="AH254" s="1681"/>
      <c r="AI254" s="1681"/>
      <c r="AJ254" s="1681"/>
      <c r="AK254" s="1681"/>
      <c r="AL254" s="1681"/>
      <c r="AM254" s="1681"/>
      <c r="AN254" s="1681"/>
      <c r="AO254" s="1681"/>
      <c r="AP254" s="1823"/>
    </row>
    <row r="255" spans="1:42" s="1661" customFormat="1" ht="12.75" customHeight="1">
      <c r="A255" s="1983"/>
      <c r="B255" s="349"/>
      <c r="C255" s="349"/>
      <c r="D255" s="1699"/>
      <c r="E255" s="1681"/>
      <c r="F255" s="1681"/>
      <c r="G255" s="1681"/>
      <c r="H255" s="1681"/>
      <c r="I255" s="1700"/>
      <c r="J255" s="1690"/>
      <c r="K255" s="1681"/>
      <c r="L255" s="1681"/>
      <c r="M255" s="1681"/>
      <c r="N255" s="1681"/>
      <c r="O255" s="1681"/>
      <c r="P255" s="1681"/>
      <c r="Q255" s="1681"/>
      <c r="R255" s="1681"/>
      <c r="S255" s="1681"/>
      <c r="T255" s="1681"/>
      <c r="U255" s="1681"/>
      <c r="V255" s="1681"/>
      <c r="W255" s="1681"/>
      <c r="X255" s="1681"/>
      <c r="Y255" s="1681"/>
      <c r="Z255" s="1681"/>
      <c r="AA255" s="1681"/>
      <c r="AB255" s="1681"/>
      <c r="AC255" s="1681"/>
      <c r="AD255" s="1681"/>
      <c r="AE255" s="1681"/>
      <c r="AF255" s="1681"/>
      <c r="AG255" s="1681"/>
      <c r="AH255" s="1681"/>
      <c r="AI255" s="1681"/>
      <c r="AJ255" s="1681"/>
      <c r="AK255" s="1681"/>
      <c r="AL255" s="1681"/>
      <c r="AM255" s="1681"/>
      <c r="AN255" s="1681"/>
      <c r="AO255" s="1681"/>
      <c r="AP255" s="1823"/>
    </row>
    <row r="256" spans="1:42" s="1661" customFormat="1" ht="12.75" customHeight="1">
      <c r="A256" s="1983"/>
      <c r="B256" s="349"/>
      <c r="C256" s="349"/>
      <c r="D256" s="1699"/>
      <c r="E256" s="1681"/>
      <c r="F256" s="1681"/>
      <c r="G256" s="1681"/>
      <c r="H256" s="1681"/>
      <c r="I256" s="1700"/>
      <c r="J256" s="1690"/>
      <c r="K256" s="1681"/>
      <c r="L256" s="1681"/>
      <c r="M256" s="1681"/>
      <c r="N256" s="1681"/>
      <c r="O256" s="1681"/>
      <c r="P256" s="1681"/>
      <c r="Q256" s="1681"/>
      <c r="R256" s="1681"/>
      <c r="S256" s="1681"/>
      <c r="T256" s="1681"/>
      <c r="U256" s="1681"/>
      <c r="V256" s="1681"/>
      <c r="W256" s="1681"/>
      <c r="X256" s="1681"/>
      <c r="Y256" s="1681"/>
      <c r="Z256" s="1681"/>
      <c r="AA256" s="1681"/>
      <c r="AB256" s="1681"/>
      <c r="AC256" s="1681"/>
      <c r="AD256" s="1681"/>
      <c r="AE256" s="1681"/>
      <c r="AF256" s="1681"/>
      <c r="AG256" s="1681"/>
      <c r="AH256" s="1681"/>
      <c r="AI256" s="1681"/>
      <c r="AJ256" s="1681"/>
      <c r="AK256" s="1681"/>
      <c r="AL256" s="1681"/>
      <c r="AM256" s="1681"/>
      <c r="AN256" s="1681"/>
      <c r="AO256" s="1681"/>
      <c r="AP256" s="1823"/>
    </row>
    <row r="257" spans="1:42" s="1661" customFormat="1" ht="12.75" customHeight="1">
      <c r="A257" s="1983"/>
      <c r="B257" s="349"/>
      <c r="C257" s="349"/>
      <c r="D257" s="1699"/>
      <c r="E257" s="1681"/>
      <c r="F257" s="1681"/>
      <c r="G257" s="1681"/>
      <c r="H257" s="1681"/>
      <c r="I257" s="1700"/>
      <c r="J257" s="1690"/>
      <c r="K257" s="1681"/>
      <c r="L257" s="1681"/>
      <c r="M257" s="1681"/>
      <c r="N257" s="1681"/>
      <c r="O257" s="1681"/>
      <c r="P257" s="1681"/>
      <c r="Q257" s="1681"/>
      <c r="R257" s="1681"/>
      <c r="S257" s="1681"/>
      <c r="T257" s="1681"/>
      <c r="U257" s="1681"/>
      <c r="V257" s="1681"/>
      <c r="W257" s="1681"/>
      <c r="X257" s="1681"/>
      <c r="Y257" s="1681"/>
      <c r="Z257" s="1681"/>
      <c r="AA257" s="1681"/>
      <c r="AB257" s="1681"/>
      <c r="AC257" s="1681"/>
      <c r="AD257" s="1681"/>
      <c r="AE257" s="1681"/>
      <c r="AF257" s="1681"/>
      <c r="AG257" s="1681"/>
      <c r="AH257" s="1681"/>
      <c r="AI257" s="1681"/>
      <c r="AJ257" s="1681"/>
      <c r="AK257" s="1681"/>
      <c r="AL257" s="1681"/>
      <c r="AM257" s="1681"/>
      <c r="AN257" s="1681"/>
      <c r="AO257" s="1681"/>
      <c r="AP257" s="1823"/>
    </row>
    <row r="258" spans="1:42" s="1661" customFormat="1" ht="12.75" customHeight="1">
      <c r="A258" s="1983"/>
      <c r="B258" s="349"/>
      <c r="C258" s="349"/>
      <c r="D258" s="1699"/>
      <c r="E258" s="1681"/>
      <c r="F258" s="1681"/>
      <c r="G258" s="1681"/>
      <c r="H258" s="1681"/>
      <c r="I258" s="1700"/>
      <c r="J258" s="1690"/>
      <c r="K258" s="1681"/>
      <c r="L258" s="1681"/>
      <c r="M258" s="1681"/>
      <c r="N258" s="1681"/>
      <c r="O258" s="1681"/>
      <c r="P258" s="1681"/>
      <c r="Q258" s="1681"/>
      <c r="R258" s="1681"/>
      <c r="S258" s="1681"/>
      <c r="T258" s="1681"/>
      <c r="U258" s="1681"/>
      <c r="V258" s="1681"/>
      <c r="W258" s="1681"/>
      <c r="X258" s="1681"/>
      <c r="Y258" s="1681"/>
      <c r="Z258" s="1681"/>
      <c r="AA258" s="1681"/>
      <c r="AB258" s="1681"/>
      <c r="AC258" s="1681"/>
      <c r="AD258" s="1681"/>
      <c r="AE258" s="1681"/>
      <c r="AF258" s="1681"/>
      <c r="AG258" s="1681"/>
      <c r="AH258" s="1681"/>
      <c r="AI258" s="1681"/>
      <c r="AJ258" s="1681"/>
      <c r="AK258" s="1681"/>
      <c r="AL258" s="1681"/>
      <c r="AM258" s="1681"/>
      <c r="AN258" s="1681"/>
      <c r="AO258" s="1681"/>
      <c r="AP258" s="1823"/>
    </row>
    <row r="259" spans="1:42" s="1661" customFormat="1" ht="12.75" customHeight="1">
      <c r="A259" s="1983"/>
      <c r="B259" s="349"/>
      <c r="C259" s="349"/>
      <c r="D259" s="1699"/>
      <c r="E259" s="1681"/>
      <c r="F259" s="1681"/>
      <c r="G259" s="1681"/>
      <c r="H259" s="1681"/>
      <c r="I259" s="1700"/>
      <c r="J259" s="1690"/>
      <c r="K259" s="1681"/>
      <c r="L259" s="1681"/>
      <c r="M259" s="1681"/>
      <c r="N259" s="1681"/>
      <c r="O259" s="1681"/>
      <c r="P259" s="1681"/>
      <c r="Q259" s="1681"/>
      <c r="R259" s="1681"/>
      <c r="S259" s="1681"/>
      <c r="T259" s="1681"/>
      <c r="U259" s="1681"/>
      <c r="V259" s="1681"/>
      <c r="W259" s="1681"/>
      <c r="X259" s="1681"/>
      <c r="Y259" s="1681"/>
      <c r="Z259" s="1681"/>
      <c r="AA259" s="1681"/>
      <c r="AB259" s="1681"/>
      <c r="AC259" s="1681"/>
      <c r="AD259" s="1681"/>
      <c r="AE259" s="1681"/>
      <c r="AF259" s="1681"/>
      <c r="AG259" s="1681"/>
      <c r="AH259" s="1681"/>
      <c r="AI259" s="1681"/>
      <c r="AJ259" s="1681"/>
      <c r="AK259" s="1681"/>
      <c r="AL259" s="1681"/>
      <c r="AM259" s="1681"/>
      <c r="AN259" s="1681"/>
      <c r="AO259" s="1681"/>
      <c r="AP259" s="1823"/>
    </row>
    <row r="260" spans="1:42" s="1661" customFormat="1" ht="12.75" customHeight="1">
      <c r="A260" s="1983"/>
      <c r="B260" s="349"/>
      <c r="C260" s="349"/>
      <c r="D260" s="1699"/>
      <c r="E260" s="1681"/>
      <c r="F260" s="1681"/>
      <c r="G260" s="1681"/>
      <c r="H260" s="1681"/>
      <c r="I260" s="1700"/>
      <c r="J260" s="1690"/>
      <c r="K260" s="1681"/>
      <c r="L260" s="1681"/>
      <c r="M260" s="1681"/>
      <c r="N260" s="1681"/>
      <c r="O260" s="1681"/>
      <c r="P260" s="1681"/>
      <c r="Q260" s="1681"/>
      <c r="R260" s="1681"/>
      <c r="S260" s="1681"/>
      <c r="T260" s="1681"/>
      <c r="U260" s="1681"/>
      <c r="V260" s="1681"/>
      <c r="W260" s="1681"/>
      <c r="X260" s="1681"/>
      <c r="Y260" s="1681"/>
      <c r="Z260" s="1681"/>
      <c r="AA260" s="1681"/>
      <c r="AB260" s="1681"/>
      <c r="AC260" s="1681"/>
      <c r="AD260" s="1681"/>
      <c r="AE260" s="1681"/>
      <c r="AF260" s="1681"/>
      <c r="AG260" s="1681"/>
      <c r="AH260" s="1681"/>
      <c r="AI260" s="1681"/>
      <c r="AJ260" s="1681"/>
      <c r="AK260" s="1681"/>
      <c r="AL260" s="1681"/>
      <c r="AM260" s="1681"/>
      <c r="AN260" s="1681"/>
      <c r="AO260" s="1681"/>
      <c r="AP260" s="1823"/>
    </row>
    <row r="261" spans="1:42" s="1661" customFormat="1" ht="12.75" customHeight="1">
      <c r="A261" s="1983"/>
      <c r="B261" s="349"/>
      <c r="C261" s="349"/>
      <c r="D261" s="1699"/>
      <c r="E261" s="1681"/>
      <c r="F261" s="1681"/>
      <c r="G261" s="1681"/>
      <c r="H261" s="1681"/>
      <c r="I261" s="1700"/>
      <c r="J261" s="1690"/>
      <c r="K261" s="1681"/>
      <c r="L261" s="1681"/>
      <c r="M261" s="1681"/>
      <c r="N261" s="1681"/>
      <c r="O261" s="1681"/>
      <c r="P261" s="1681"/>
      <c r="Q261" s="1681"/>
      <c r="R261" s="1681"/>
      <c r="S261" s="1681"/>
      <c r="T261" s="1681"/>
      <c r="U261" s="1681"/>
      <c r="V261" s="1681"/>
      <c r="W261" s="1681"/>
      <c r="X261" s="1681"/>
      <c r="Y261" s="1681"/>
      <c r="Z261" s="1681"/>
      <c r="AA261" s="1681"/>
      <c r="AB261" s="1681"/>
      <c r="AC261" s="1681"/>
      <c r="AD261" s="1681"/>
      <c r="AE261" s="1681"/>
      <c r="AF261" s="1681"/>
      <c r="AG261" s="1681"/>
      <c r="AH261" s="1681"/>
      <c r="AI261" s="1681"/>
      <c r="AJ261" s="1681"/>
      <c r="AK261" s="1681"/>
      <c r="AL261" s="1681"/>
      <c r="AM261" s="1681"/>
      <c r="AN261" s="1681"/>
      <c r="AO261" s="1681"/>
      <c r="AP261" s="1823"/>
    </row>
    <row r="262" spans="1:42" s="1661" customFormat="1" ht="12.75" customHeight="1">
      <c r="A262" s="1983"/>
      <c r="B262" s="349"/>
      <c r="C262" s="349"/>
      <c r="D262" s="1699"/>
      <c r="E262" s="1681"/>
      <c r="F262" s="1681"/>
      <c r="G262" s="1681"/>
      <c r="H262" s="1681"/>
      <c r="I262" s="1700"/>
      <c r="J262" s="1690"/>
      <c r="K262" s="1681"/>
      <c r="L262" s="1681"/>
      <c r="M262" s="1681"/>
      <c r="N262" s="1681"/>
      <c r="O262" s="1681"/>
      <c r="P262" s="1681"/>
      <c r="Q262" s="1681"/>
      <c r="R262" s="1681"/>
      <c r="S262" s="1681"/>
      <c r="T262" s="1681"/>
      <c r="U262" s="1681"/>
      <c r="V262" s="1681"/>
      <c r="W262" s="1681"/>
      <c r="X262" s="1681"/>
      <c r="Y262" s="1681"/>
      <c r="Z262" s="1681"/>
      <c r="AA262" s="1681"/>
      <c r="AB262" s="1681"/>
      <c r="AC262" s="1681"/>
      <c r="AD262" s="1681"/>
      <c r="AE262" s="1681"/>
      <c r="AF262" s="1681"/>
      <c r="AG262" s="1681"/>
      <c r="AH262" s="1681"/>
      <c r="AI262" s="1681"/>
      <c r="AJ262" s="1681"/>
      <c r="AK262" s="1681"/>
      <c r="AL262" s="1681"/>
      <c r="AM262" s="1681"/>
      <c r="AN262" s="1681"/>
      <c r="AO262" s="1681"/>
      <c r="AP262" s="1823"/>
    </row>
    <row r="263" spans="1:42" s="1661" customFormat="1" ht="12.75" customHeight="1">
      <c r="A263" s="1983"/>
      <c r="B263" s="349"/>
      <c r="C263" s="349"/>
      <c r="D263" s="1699"/>
      <c r="E263" s="1681"/>
      <c r="F263" s="1681"/>
      <c r="G263" s="1681"/>
      <c r="H263" s="1681"/>
      <c r="I263" s="1700"/>
      <c r="J263" s="1690"/>
      <c r="K263" s="1681"/>
      <c r="L263" s="1681"/>
      <c r="M263" s="1681"/>
      <c r="N263" s="1681"/>
      <c r="O263" s="1681"/>
      <c r="P263" s="1681"/>
      <c r="Q263" s="1681"/>
      <c r="R263" s="1681"/>
      <c r="S263" s="1681"/>
      <c r="T263" s="1681"/>
      <c r="U263" s="1681"/>
      <c r="V263" s="1681"/>
      <c r="W263" s="1681"/>
      <c r="X263" s="1681"/>
      <c r="Y263" s="1681"/>
      <c r="Z263" s="1681"/>
      <c r="AA263" s="1681"/>
      <c r="AB263" s="1681"/>
      <c r="AC263" s="1681"/>
      <c r="AD263" s="1681"/>
      <c r="AE263" s="1681"/>
      <c r="AF263" s="1681"/>
      <c r="AG263" s="1681"/>
      <c r="AH263" s="1681"/>
      <c r="AI263" s="1681"/>
      <c r="AJ263" s="1681"/>
      <c r="AK263" s="1681"/>
      <c r="AL263" s="1681"/>
      <c r="AM263" s="1681"/>
      <c r="AN263" s="1681"/>
      <c r="AO263" s="1681"/>
      <c r="AP263" s="1823"/>
    </row>
    <row r="264" spans="1:42" s="1661" customFormat="1" ht="12.75" customHeight="1">
      <c r="A264" s="1983"/>
      <c r="B264" s="349"/>
      <c r="C264" s="349"/>
      <c r="D264" s="1699"/>
      <c r="E264" s="1681"/>
      <c r="F264" s="1681"/>
      <c r="G264" s="1681"/>
      <c r="H264" s="1681"/>
      <c r="I264" s="1700"/>
      <c r="J264" s="1690"/>
      <c r="K264" s="1681"/>
      <c r="L264" s="1681"/>
      <c r="M264" s="1681"/>
      <c r="N264" s="1681"/>
      <c r="O264" s="1681"/>
      <c r="P264" s="1681"/>
      <c r="Q264" s="1681"/>
      <c r="R264" s="1681"/>
      <c r="S264" s="1681"/>
      <c r="T264" s="1681"/>
      <c r="U264" s="1681"/>
      <c r="V264" s="1681"/>
      <c r="W264" s="1681"/>
      <c r="X264" s="1681"/>
      <c r="Y264" s="1681"/>
      <c r="Z264" s="1681"/>
      <c r="AA264" s="1681"/>
      <c r="AB264" s="1681"/>
      <c r="AC264" s="1681"/>
      <c r="AD264" s="1681"/>
      <c r="AE264" s="1681"/>
      <c r="AF264" s="1681"/>
      <c r="AG264" s="1681"/>
      <c r="AH264" s="1681"/>
      <c r="AI264" s="1681"/>
      <c r="AJ264" s="1681"/>
      <c r="AK264" s="1681"/>
      <c r="AL264" s="1681"/>
      <c r="AM264" s="1681"/>
      <c r="AN264" s="1681"/>
      <c r="AO264" s="1681"/>
      <c r="AP264" s="1823"/>
    </row>
    <row r="265" spans="1:42" s="1661" customFormat="1" ht="12.75" customHeight="1">
      <c r="A265" s="1983"/>
      <c r="B265" s="349"/>
      <c r="C265" s="349"/>
      <c r="D265" s="1699"/>
      <c r="E265" s="1681"/>
      <c r="F265" s="1681"/>
      <c r="G265" s="1681"/>
      <c r="H265" s="1681"/>
      <c r="I265" s="1700"/>
      <c r="J265" s="1690"/>
      <c r="K265" s="1681"/>
      <c r="L265" s="1681"/>
      <c r="M265" s="1681"/>
      <c r="N265" s="1681"/>
      <c r="O265" s="1681"/>
      <c r="P265" s="1681"/>
      <c r="Q265" s="1681"/>
      <c r="R265" s="1681"/>
      <c r="S265" s="1681"/>
      <c r="T265" s="1681"/>
      <c r="U265" s="1681"/>
      <c r="V265" s="1681"/>
      <c r="W265" s="1681"/>
      <c r="X265" s="1681"/>
      <c r="Y265" s="1681"/>
      <c r="Z265" s="1681"/>
      <c r="AA265" s="1681"/>
      <c r="AB265" s="1681"/>
      <c r="AC265" s="1681"/>
      <c r="AD265" s="1681"/>
      <c r="AE265" s="1681"/>
      <c r="AF265" s="1681"/>
      <c r="AG265" s="1681"/>
      <c r="AH265" s="1681"/>
      <c r="AI265" s="1681"/>
      <c r="AJ265" s="1681"/>
      <c r="AK265" s="1681"/>
      <c r="AL265" s="1681"/>
      <c r="AM265" s="1681"/>
      <c r="AN265" s="1681"/>
      <c r="AO265" s="1681"/>
      <c r="AP265" s="1823"/>
    </row>
    <row r="266" spans="1:42" s="1661" customFormat="1" ht="12.75" customHeight="1">
      <c r="A266" s="1983"/>
      <c r="B266" s="349"/>
      <c r="C266" s="349"/>
      <c r="D266" s="1699"/>
      <c r="E266" s="1681"/>
      <c r="F266" s="1681"/>
      <c r="G266" s="1681"/>
      <c r="H266" s="1681"/>
      <c r="I266" s="1700"/>
      <c r="J266" s="1690"/>
      <c r="K266" s="1681"/>
      <c r="L266" s="1681"/>
      <c r="M266" s="1681"/>
      <c r="N266" s="1681"/>
      <c r="O266" s="1681"/>
      <c r="P266" s="1681"/>
      <c r="Q266" s="1681"/>
      <c r="R266" s="1681"/>
      <c r="S266" s="1681"/>
      <c r="T266" s="1681"/>
      <c r="U266" s="1681"/>
      <c r="V266" s="1681"/>
      <c r="W266" s="1681"/>
      <c r="X266" s="1681"/>
      <c r="Y266" s="1681"/>
      <c r="Z266" s="1681"/>
      <c r="AA266" s="1681"/>
      <c r="AB266" s="1681"/>
      <c r="AC266" s="1681"/>
      <c r="AD266" s="1681"/>
      <c r="AE266" s="1681"/>
      <c r="AF266" s="1681"/>
      <c r="AG266" s="1681"/>
      <c r="AH266" s="1681"/>
      <c r="AI266" s="1681"/>
      <c r="AJ266" s="1681"/>
      <c r="AK266" s="1681"/>
      <c r="AL266" s="1681"/>
      <c r="AM266" s="1681"/>
      <c r="AN266" s="1681"/>
      <c r="AO266" s="1681"/>
      <c r="AP266" s="1823"/>
    </row>
    <row r="267" spans="1:42" s="1661" customFormat="1" ht="12.75" customHeight="1">
      <c r="A267" s="1983"/>
      <c r="B267" s="349"/>
      <c r="C267" s="349"/>
      <c r="D267" s="1699"/>
      <c r="E267" s="1681"/>
      <c r="F267" s="1681"/>
      <c r="G267" s="1681"/>
      <c r="H267" s="1681"/>
      <c r="I267" s="1700"/>
      <c r="J267" s="1690"/>
      <c r="K267" s="1681"/>
      <c r="L267" s="1681"/>
      <c r="M267" s="1681"/>
      <c r="N267" s="1681"/>
      <c r="O267" s="1681"/>
      <c r="P267" s="1681"/>
      <c r="Q267" s="1681"/>
      <c r="R267" s="1681"/>
      <c r="S267" s="1681"/>
      <c r="T267" s="1681"/>
      <c r="U267" s="1681"/>
      <c r="V267" s="1681"/>
      <c r="W267" s="1681"/>
      <c r="X267" s="1681"/>
      <c r="Y267" s="1681"/>
      <c r="Z267" s="1681"/>
      <c r="AA267" s="1681"/>
      <c r="AB267" s="1681"/>
      <c r="AC267" s="1681"/>
      <c r="AD267" s="1681"/>
      <c r="AE267" s="1681"/>
      <c r="AF267" s="1681"/>
      <c r="AG267" s="1681"/>
      <c r="AH267" s="1681"/>
      <c r="AI267" s="1681"/>
      <c r="AJ267" s="1681"/>
      <c r="AK267" s="1681"/>
      <c r="AL267" s="1681"/>
      <c r="AM267" s="1681"/>
      <c r="AN267" s="1681"/>
      <c r="AO267" s="1681"/>
      <c r="AP267" s="1823"/>
    </row>
    <row r="268" spans="1:42" s="1661" customFormat="1" ht="12.75" customHeight="1">
      <c r="A268" s="1983"/>
      <c r="B268" s="349"/>
      <c r="C268" s="349"/>
      <c r="D268" s="1699"/>
      <c r="E268" s="1681"/>
      <c r="F268" s="1681"/>
      <c r="G268" s="1681"/>
      <c r="H268" s="1681"/>
      <c r="I268" s="1700"/>
      <c r="J268" s="1690"/>
      <c r="K268" s="1681"/>
      <c r="L268" s="1681"/>
      <c r="M268" s="1681"/>
      <c r="N268" s="1681"/>
      <c r="O268" s="1681"/>
      <c r="P268" s="1681"/>
      <c r="Q268" s="1681"/>
      <c r="R268" s="1681"/>
      <c r="S268" s="1681"/>
      <c r="T268" s="1681"/>
      <c r="U268" s="1681"/>
      <c r="V268" s="1681"/>
      <c r="W268" s="1681"/>
      <c r="X268" s="1681"/>
      <c r="Y268" s="1681"/>
      <c r="Z268" s="1681"/>
      <c r="AA268" s="1681"/>
      <c r="AB268" s="1681"/>
      <c r="AC268" s="1681"/>
      <c r="AD268" s="1681"/>
      <c r="AE268" s="1681"/>
      <c r="AF268" s="1681"/>
      <c r="AG268" s="1681"/>
      <c r="AH268" s="1681"/>
      <c r="AI268" s="1681"/>
      <c r="AJ268" s="1681"/>
      <c r="AK268" s="1681"/>
      <c r="AL268" s="1681"/>
      <c r="AM268" s="1681"/>
      <c r="AN268" s="1681"/>
      <c r="AO268" s="1681"/>
      <c r="AP268" s="1823"/>
    </row>
    <row r="269" spans="1:42" s="1661" customFormat="1" ht="12.75" customHeight="1">
      <c r="A269" s="1983"/>
      <c r="B269" s="349"/>
      <c r="C269" s="349"/>
      <c r="D269" s="1699"/>
      <c r="E269" s="1681"/>
      <c r="F269" s="1681"/>
      <c r="G269" s="1681"/>
      <c r="H269" s="1681"/>
      <c r="I269" s="1700"/>
      <c r="J269" s="1690"/>
      <c r="K269" s="1681"/>
      <c r="L269" s="1681"/>
      <c r="M269" s="1681"/>
      <c r="N269" s="1681"/>
      <c r="O269" s="1681"/>
      <c r="P269" s="1681"/>
      <c r="Q269" s="1681"/>
      <c r="R269" s="1681"/>
      <c r="S269" s="1681"/>
      <c r="T269" s="1681"/>
      <c r="U269" s="1681"/>
      <c r="V269" s="1681"/>
      <c r="W269" s="1681"/>
      <c r="X269" s="1681"/>
      <c r="Y269" s="1681"/>
      <c r="Z269" s="1681"/>
      <c r="AA269" s="1681"/>
      <c r="AB269" s="1681"/>
      <c r="AC269" s="1681"/>
      <c r="AD269" s="1681"/>
      <c r="AE269" s="1681"/>
      <c r="AF269" s="1681"/>
      <c r="AG269" s="1681"/>
      <c r="AH269" s="1681"/>
      <c r="AI269" s="1681"/>
      <c r="AJ269" s="1681"/>
      <c r="AK269" s="1681"/>
      <c r="AL269" s="1681"/>
      <c r="AM269" s="1681"/>
      <c r="AN269" s="1681"/>
      <c r="AO269" s="1681"/>
      <c r="AP269" s="1823"/>
    </row>
    <row r="270" spans="1:42" s="1661" customFormat="1" ht="12.75" customHeight="1">
      <c r="A270" s="1983"/>
      <c r="B270" s="349"/>
      <c r="C270" s="349"/>
      <c r="D270" s="1699"/>
      <c r="E270" s="1681"/>
      <c r="F270" s="1681"/>
      <c r="G270" s="1681"/>
      <c r="H270" s="1681"/>
      <c r="I270" s="1700"/>
      <c r="J270" s="1690"/>
      <c r="K270" s="1681"/>
      <c r="L270" s="1681"/>
      <c r="M270" s="1681"/>
      <c r="N270" s="1681"/>
      <c r="O270" s="1681"/>
      <c r="P270" s="1681"/>
      <c r="Q270" s="1681"/>
      <c r="R270" s="1681"/>
      <c r="S270" s="1681"/>
      <c r="T270" s="1681"/>
      <c r="U270" s="1681"/>
      <c r="V270" s="1681"/>
      <c r="W270" s="1681"/>
      <c r="X270" s="1681"/>
      <c r="Y270" s="1681"/>
      <c r="Z270" s="1681"/>
      <c r="AA270" s="1681"/>
      <c r="AB270" s="1681"/>
      <c r="AC270" s="1681"/>
      <c r="AD270" s="1681"/>
      <c r="AE270" s="1681"/>
      <c r="AF270" s="1681"/>
      <c r="AG270" s="1681"/>
      <c r="AH270" s="1681"/>
      <c r="AI270" s="1681"/>
      <c r="AJ270" s="1681"/>
      <c r="AK270" s="1681"/>
      <c r="AL270" s="1681"/>
      <c r="AM270" s="1681"/>
      <c r="AN270" s="1681"/>
      <c r="AO270" s="1681"/>
      <c r="AP270" s="1823"/>
    </row>
    <row r="271" spans="1:42" s="1661" customFormat="1" ht="12.75" customHeight="1">
      <c r="A271" s="1983"/>
      <c r="B271" s="349"/>
      <c r="C271" s="349"/>
      <c r="D271" s="1699"/>
      <c r="E271" s="1681"/>
      <c r="F271" s="1681"/>
      <c r="G271" s="1681"/>
      <c r="H271" s="1681"/>
      <c r="I271" s="1700"/>
      <c r="J271" s="1690"/>
      <c r="K271" s="1681"/>
      <c r="L271" s="1681"/>
      <c r="M271" s="1681"/>
      <c r="N271" s="1681"/>
      <c r="O271" s="1681"/>
      <c r="P271" s="1681"/>
      <c r="Q271" s="1681"/>
      <c r="R271" s="1681"/>
      <c r="S271" s="1681"/>
      <c r="T271" s="1681"/>
      <c r="U271" s="1681"/>
      <c r="V271" s="1681"/>
      <c r="W271" s="1681"/>
      <c r="X271" s="1681"/>
      <c r="Y271" s="1681"/>
      <c r="Z271" s="1681"/>
      <c r="AA271" s="1681"/>
      <c r="AB271" s="1681"/>
      <c r="AC271" s="1681"/>
      <c r="AD271" s="1681"/>
      <c r="AE271" s="1681"/>
      <c r="AF271" s="1681"/>
      <c r="AG271" s="1681"/>
      <c r="AH271" s="1681"/>
      <c r="AI271" s="1681"/>
      <c r="AJ271" s="1681"/>
      <c r="AK271" s="1681"/>
      <c r="AL271" s="1681"/>
      <c r="AM271" s="1681"/>
      <c r="AN271" s="1681"/>
      <c r="AO271" s="1681"/>
      <c r="AP271" s="1823"/>
    </row>
    <row r="272" spans="1:42" s="1661" customFormat="1" ht="12.75" customHeight="1">
      <c r="A272" s="1983"/>
      <c r="B272" s="349"/>
      <c r="C272" s="349"/>
      <c r="D272" s="1699"/>
      <c r="E272" s="1681"/>
      <c r="F272" s="1681"/>
      <c r="G272" s="1681"/>
      <c r="H272" s="1681"/>
      <c r="I272" s="1700"/>
      <c r="J272" s="1690"/>
      <c r="K272" s="1681"/>
      <c r="L272" s="1681"/>
      <c r="M272" s="1681"/>
      <c r="N272" s="1681"/>
      <c r="O272" s="1681"/>
      <c r="P272" s="1681"/>
      <c r="Q272" s="1681"/>
      <c r="R272" s="1681"/>
      <c r="S272" s="1681"/>
      <c r="T272" s="1681"/>
      <c r="U272" s="1681"/>
      <c r="V272" s="1681"/>
      <c r="W272" s="1681"/>
      <c r="X272" s="1681"/>
      <c r="Y272" s="1681"/>
      <c r="Z272" s="1681"/>
      <c r="AA272" s="1681"/>
      <c r="AB272" s="1681"/>
      <c r="AC272" s="1681"/>
      <c r="AD272" s="1681"/>
      <c r="AE272" s="1681"/>
      <c r="AF272" s="1681"/>
      <c r="AG272" s="1681"/>
      <c r="AH272" s="1681"/>
      <c r="AI272" s="1681"/>
      <c r="AJ272" s="1681"/>
      <c r="AK272" s="1681"/>
      <c r="AL272" s="1681"/>
      <c r="AM272" s="1681"/>
      <c r="AN272" s="1681"/>
      <c r="AO272" s="1681"/>
      <c r="AP272" s="1823"/>
    </row>
    <row r="273" spans="1:42" s="1661" customFormat="1" ht="12.75" customHeight="1">
      <c r="A273" s="1983"/>
      <c r="B273" s="349"/>
      <c r="C273" s="349"/>
      <c r="D273" s="1699"/>
      <c r="E273" s="1681"/>
      <c r="F273" s="1681"/>
      <c r="G273" s="1681"/>
      <c r="H273" s="1681"/>
      <c r="I273" s="1700"/>
      <c r="J273" s="1690"/>
      <c r="K273" s="1681"/>
      <c r="L273" s="1681"/>
      <c r="M273" s="1681"/>
      <c r="N273" s="1681"/>
      <c r="O273" s="1681"/>
      <c r="P273" s="1681"/>
      <c r="Q273" s="1681"/>
      <c r="R273" s="1681"/>
      <c r="S273" s="1681"/>
      <c r="T273" s="1681"/>
      <c r="U273" s="1681"/>
      <c r="V273" s="1681"/>
      <c r="W273" s="1681"/>
      <c r="X273" s="1681"/>
      <c r="Y273" s="1681"/>
      <c r="Z273" s="1681"/>
      <c r="AA273" s="1681"/>
      <c r="AB273" s="1681"/>
      <c r="AC273" s="1681"/>
      <c r="AD273" s="1681"/>
      <c r="AE273" s="1681"/>
      <c r="AF273" s="1681"/>
      <c r="AG273" s="1681"/>
      <c r="AH273" s="1681"/>
      <c r="AI273" s="1681"/>
      <c r="AJ273" s="1681"/>
      <c r="AK273" s="1681"/>
      <c r="AL273" s="1681"/>
      <c r="AM273" s="1681"/>
      <c r="AN273" s="1681"/>
      <c r="AO273" s="1681"/>
      <c r="AP273" s="1823"/>
    </row>
    <row r="274" spans="1:42" s="1661" customFormat="1" ht="12.75" customHeight="1">
      <c r="A274" s="1983"/>
      <c r="B274" s="349"/>
      <c r="C274" s="349"/>
      <c r="D274" s="1699"/>
      <c r="E274" s="1681"/>
      <c r="F274" s="1681"/>
      <c r="G274" s="1681"/>
      <c r="H274" s="1681"/>
      <c r="I274" s="1700"/>
      <c r="J274" s="1690"/>
      <c r="K274" s="1681"/>
      <c r="L274" s="1681"/>
      <c r="M274" s="1681"/>
      <c r="N274" s="1681"/>
      <c r="O274" s="1681"/>
      <c r="P274" s="1681"/>
      <c r="Q274" s="1681"/>
      <c r="R274" s="1681"/>
      <c r="S274" s="1681"/>
      <c r="T274" s="1681"/>
      <c r="U274" s="1681"/>
      <c r="V274" s="1681"/>
      <c r="W274" s="1681"/>
      <c r="X274" s="1681"/>
      <c r="Y274" s="1681"/>
      <c r="Z274" s="1681"/>
      <c r="AA274" s="1681"/>
      <c r="AB274" s="1681"/>
      <c r="AC274" s="1681"/>
      <c r="AD274" s="1681"/>
      <c r="AE274" s="1681"/>
      <c r="AF274" s="1681"/>
      <c r="AG274" s="1681"/>
      <c r="AH274" s="1681"/>
      <c r="AI274" s="1681"/>
      <c r="AJ274" s="1681"/>
      <c r="AK274" s="1681"/>
      <c r="AL274" s="1681"/>
      <c r="AM274" s="1681"/>
      <c r="AN274" s="1681"/>
      <c r="AO274" s="1681"/>
      <c r="AP274" s="1823"/>
    </row>
    <row r="275" spans="1:42" s="1661" customFormat="1" ht="12.75" customHeight="1">
      <c r="A275" s="1983"/>
      <c r="B275" s="349"/>
      <c r="C275" s="349"/>
      <c r="D275" s="1699"/>
      <c r="E275" s="1681"/>
      <c r="F275" s="1681"/>
      <c r="G275" s="1681"/>
      <c r="H275" s="1681"/>
      <c r="I275" s="1700"/>
      <c r="J275" s="1690"/>
      <c r="K275" s="1681"/>
      <c r="L275" s="1681"/>
      <c r="M275" s="1681"/>
      <c r="N275" s="1681"/>
      <c r="O275" s="1681"/>
      <c r="P275" s="1681"/>
      <c r="Q275" s="1681"/>
      <c r="R275" s="1681"/>
      <c r="S275" s="1681"/>
      <c r="T275" s="1681"/>
      <c r="U275" s="1681"/>
      <c r="V275" s="1681"/>
      <c r="W275" s="1681"/>
      <c r="X275" s="1681"/>
      <c r="Y275" s="1681"/>
      <c r="Z275" s="1681"/>
      <c r="AA275" s="1681"/>
      <c r="AB275" s="1681"/>
      <c r="AC275" s="1681"/>
      <c r="AD275" s="1681"/>
      <c r="AE275" s="1681"/>
      <c r="AF275" s="1681"/>
      <c r="AG275" s="1681"/>
      <c r="AH275" s="1681"/>
      <c r="AI275" s="1681"/>
      <c r="AJ275" s="1681"/>
      <c r="AK275" s="1681"/>
      <c r="AL275" s="1681"/>
      <c r="AM275" s="1681"/>
      <c r="AN275" s="1681"/>
      <c r="AO275" s="1681"/>
      <c r="AP275" s="1823"/>
    </row>
    <row r="276" spans="1:42" s="1661" customFormat="1" ht="12.75" customHeight="1">
      <c r="A276" s="1983"/>
      <c r="B276" s="349"/>
      <c r="C276" s="349"/>
      <c r="D276" s="1699"/>
      <c r="E276" s="1681"/>
      <c r="F276" s="1681"/>
      <c r="G276" s="1681"/>
      <c r="H276" s="1681"/>
      <c r="I276" s="1700"/>
      <c r="J276" s="1690"/>
      <c r="K276" s="1681"/>
      <c r="L276" s="1681"/>
      <c r="M276" s="1681"/>
      <c r="N276" s="1681"/>
      <c r="O276" s="1681"/>
      <c r="P276" s="1681"/>
      <c r="Q276" s="1681"/>
      <c r="R276" s="1681"/>
      <c r="S276" s="1681"/>
      <c r="T276" s="1681"/>
      <c r="U276" s="1681"/>
      <c r="V276" s="1681"/>
      <c r="W276" s="1681"/>
      <c r="X276" s="1681"/>
      <c r="Y276" s="1681"/>
      <c r="Z276" s="1681"/>
      <c r="AA276" s="1681"/>
      <c r="AB276" s="1681"/>
      <c r="AC276" s="1681"/>
      <c r="AD276" s="1681"/>
      <c r="AE276" s="1681"/>
      <c r="AF276" s="1681"/>
      <c r="AG276" s="1681"/>
      <c r="AH276" s="1681"/>
      <c r="AI276" s="1681"/>
      <c r="AJ276" s="1681"/>
      <c r="AK276" s="1681"/>
      <c r="AL276" s="1681"/>
      <c r="AM276" s="1681"/>
      <c r="AN276" s="1681"/>
      <c r="AO276" s="1681"/>
      <c r="AP276" s="1823"/>
    </row>
    <row r="277" spans="1:42" s="1661" customFormat="1" ht="12.75" customHeight="1">
      <c r="A277" s="1983"/>
      <c r="B277" s="349"/>
      <c r="C277" s="349"/>
      <c r="D277" s="1699"/>
      <c r="E277" s="1681"/>
      <c r="F277" s="1681"/>
      <c r="G277" s="1681"/>
      <c r="H277" s="1681"/>
      <c r="I277" s="1700"/>
      <c r="J277" s="1690"/>
      <c r="K277" s="1681"/>
      <c r="L277" s="1681"/>
      <c r="M277" s="1681"/>
      <c r="N277" s="1681"/>
      <c r="O277" s="1681"/>
      <c r="P277" s="1681"/>
      <c r="Q277" s="1681"/>
      <c r="R277" s="1681"/>
      <c r="S277" s="1681"/>
      <c r="T277" s="1681"/>
      <c r="U277" s="1681"/>
      <c r="V277" s="1681"/>
      <c r="W277" s="1681"/>
      <c r="X277" s="1681"/>
      <c r="Y277" s="1681"/>
      <c r="Z277" s="1681"/>
      <c r="AA277" s="1681"/>
      <c r="AB277" s="1681"/>
      <c r="AC277" s="1681"/>
      <c r="AD277" s="1681"/>
      <c r="AE277" s="1681"/>
      <c r="AF277" s="1681"/>
      <c r="AG277" s="1681"/>
      <c r="AH277" s="1681"/>
      <c r="AI277" s="1681"/>
      <c r="AJ277" s="1681"/>
      <c r="AK277" s="1681"/>
      <c r="AL277" s="1681"/>
      <c r="AM277" s="1681"/>
      <c r="AN277" s="1681"/>
      <c r="AO277" s="1681"/>
      <c r="AP277" s="1823"/>
    </row>
    <row r="278" spans="1:42" s="1661" customFormat="1" ht="12.75" customHeight="1">
      <c r="A278" s="1983"/>
      <c r="B278" s="349"/>
      <c r="C278" s="349"/>
      <c r="D278" s="1699"/>
      <c r="E278" s="1681"/>
      <c r="F278" s="1681"/>
      <c r="G278" s="1681"/>
      <c r="H278" s="1681"/>
      <c r="I278" s="1700"/>
      <c r="J278" s="1690"/>
      <c r="K278" s="1681"/>
      <c r="L278" s="1681"/>
      <c r="M278" s="1681"/>
      <c r="N278" s="1681"/>
      <c r="O278" s="1681"/>
      <c r="P278" s="1681"/>
      <c r="Q278" s="1681"/>
      <c r="R278" s="1681"/>
      <c r="S278" s="1681"/>
      <c r="T278" s="1681"/>
      <c r="U278" s="1681"/>
      <c r="V278" s="1681"/>
      <c r="W278" s="1681"/>
      <c r="X278" s="1681"/>
      <c r="Y278" s="1681"/>
      <c r="Z278" s="1681"/>
      <c r="AA278" s="1681"/>
      <c r="AB278" s="1681"/>
      <c r="AC278" s="1681"/>
      <c r="AD278" s="1681"/>
      <c r="AE278" s="1681"/>
      <c r="AF278" s="1681"/>
      <c r="AG278" s="1681"/>
      <c r="AH278" s="1681"/>
      <c r="AI278" s="1681"/>
      <c r="AJ278" s="1681"/>
      <c r="AK278" s="1681"/>
      <c r="AL278" s="1681"/>
      <c r="AM278" s="1681"/>
      <c r="AN278" s="1681"/>
      <c r="AO278" s="1681"/>
      <c r="AP278" s="1823"/>
    </row>
    <row r="279" spans="1:42" s="1661" customFormat="1" ht="12.75" customHeight="1">
      <c r="A279" s="1983"/>
      <c r="B279" s="349"/>
      <c r="C279" s="349"/>
      <c r="D279" s="1699"/>
      <c r="E279" s="1681"/>
      <c r="F279" s="1681"/>
      <c r="G279" s="1681"/>
      <c r="H279" s="1681"/>
      <c r="I279" s="1700"/>
      <c r="J279" s="1690"/>
      <c r="K279" s="1681"/>
      <c r="L279" s="1681"/>
      <c r="M279" s="1681"/>
      <c r="N279" s="1681"/>
      <c r="O279" s="1681"/>
      <c r="P279" s="1681"/>
      <c r="Q279" s="1681"/>
      <c r="R279" s="1681"/>
      <c r="S279" s="1681"/>
      <c r="T279" s="1681"/>
      <c r="U279" s="1681"/>
      <c r="V279" s="1681"/>
      <c r="W279" s="1681"/>
      <c r="X279" s="1681"/>
      <c r="Y279" s="1681"/>
      <c r="Z279" s="1681"/>
      <c r="AA279" s="1681"/>
      <c r="AB279" s="1681"/>
      <c r="AC279" s="1681"/>
      <c r="AD279" s="1681"/>
      <c r="AE279" s="1681"/>
      <c r="AF279" s="1681"/>
      <c r="AG279" s="1681"/>
      <c r="AH279" s="1681"/>
      <c r="AI279" s="1681"/>
      <c r="AJ279" s="1681"/>
      <c r="AK279" s="1681"/>
      <c r="AL279" s="1681"/>
      <c r="AM279" s="1681"/>
      <c r="AN279" s="1681"/>
      <c r="AO279" s="1681"/>
      <c r="AP279" s="1823"/>
    </row>
    <row r="280" spans="1:42" s="1661" customFormat="1" ht="12.75" customHeight="1">
      <c r="A280" s="1983"/>
      <c r="B280" s="349"/>
      <c r="C280" s="349"/>
      <c r="D280" s="1699"/>
      <c r="E280" s="1681"/>
      <c r="F280" s="1681"/>
      <c r="G280" s="1681"/>
      <c r="H280" s="1681"/>
      <c r="I280" s="1700"/>
      <c r="J280" s="1690"/>
      <c r="K280" s="1681"/>
      <c r="L280" s="1681"/>
      <c r="M280" s="1681"/>
      <c r="N280" s="1681"/>
      <c r="O280" s="1681"/>
      <c r="P280" s="1681"/>
      <c r="Q280" s="1681"/>
      <c r="R280" s="1681"/>
      <c r="S280" s="1681"/>
      <c r="T280" s="1681"/>
      <c r="U280" s="1681"/>
      <c r="V280" s="1681"/>
      <c r="W280" s="1681"/>
      <c r="X280" s="1681"/>
      <c r="Y280" s="1681"/>
      <c r="Z280" s="1681"/>
      <c r="AA280" s="1681"/>
      <c r="AB280" s="1681"/>
      <c r="AC280" s="1681"/>
      <c r="AD280" s="1681"/>
      <c r="AE280" s="1681"/>
      <c r="AF280" s="1681"/>
      <c r="AG280" s="1681"/>
      <c r="AH280" s="1681"/>
      <c r="AI280" s="1681"/>
      <c r="AJ280" s="1681"/>
      <c r="AK280" s="1681"/>
      <c r="AL280" s="1681"/>
      <c r="AM280" s="1681"/>
      <c r="AN280" s="1681"/>
      <c r="AO280" s="1681"/>
      <c r="AP280" s="1823"/>
    </row>
    <row r="281" spans="1:42" s="1661" customFormat="1" ht="12.75" customHeight="1">
      <c r="A281" s="1983"/>
      <c r="B281" s="349"/>
      <c r="C281" s="349"/>
      <c r="D281" s="1699"/>
      <c r="E281" s="1681"/>
      <c r="F281" s="1681"/>
      <c r="G281" s="1681"/>
      <c r="H281" s="1681"/>
      <c r="I281" s="1700"/>
      <c r="J281" s="1690"/>
      <c r="K281" s="1681"/>
      <c r="L281" s="1681"/>
      <c r="M281" s="1681"/>
      <c r="N281" s="1681"/>
      <c r="O281" s="1681"/>
      <c r="P281" s="1681"/>
      <c r="Q281" s="1681"/>
      <c r="R281" s="1681"/>
      <c r="S281" s="1681"/>
      <c r="T281" s="1681"/>
      <c r="U281" s="1681"/>
      <c r="V281" s="1681"/>
      <c r="W281" s="1681"/>
      <c r="X281" s="1681"/>
      <c r="Y281" s="1681"/>
      <c r="Z281" s="1681"/>
      <c r="AA281" s="1681"/>
      <c r="AB281" s="1681"/>
      <c r="AC281" s="1681"/>
      <c r="AD281" s="1681"/>
      <c r="AE281" s="1681"/>
      <c r="AF281" s="1681"/>
      <c r="AG281" s="1681"/>
      <c r="AH281" s="1681"/>
      <c r="AI281" s="1681"/>
      <c r="AJ281" s="1681"/>
      <c r="AK281" s="1681"/>
      <c r="AL281" s="1681"/>
      <c r="AM281" s="1681"/>
      <c r="AN281" s="1681"/>
      <c r="AO281" s="1681"/>
      <c r="AP281" s="1823"/>
    </row>
    <row r="282" spans="1:42" s="1661" customFormat="1" ht="12.75" customHeight="1">
      <c r="A282" s="1983"/>
      <c r="B282" s="349"/>
      <c r="C282" s="349"/>
      <c r="D282" s="1699"/>
      <c r="E282" s="1681"/>
      <c r="F282" s="1681"/>
      <c r="G282" s="1681"/>
      <c r="H282" s="1681"/>
      <c r="I282" s="1700"/>
      <c r="J282" s="1690"/>
      <c r="K282" s="1681"/>
      <c r="L282" s="1681"/>
      <c r="M282" s="1681"/>
      <c r="N282" s="1681"/>
      <c r="O282" s="1681"/>
      <c r="P282" s="1681"/>
      <c r="Q282" s="1681"/>
      <c r="R282" s="1681"/>
      <c r="S282" s="1681"/>
      <c r="T282" s="1681"/>
      <c r="U282" s="1681"/>
      <c r="V282" s="1681"/>
      <c r="W282" s="1681"/>
      <c r="X282" s="1681"/>
      <c r="Y282" s="1681"/>
      <c r="Z282" s="1681"/>
      <c r="AA282" s="1681"/>
      <c r="AB282" s="1681"/>
      <c r="AC282" s="1681"/>
      <c r="AD282" s="1681"/>
      <c r="AE282" s="1681"/>
      <c r="AF282" s="1681"/>
      <c r="AG282" s="1681"/>
      <c r="AH282" s="1681"/>
      <c r="AI282" s="1681"/>
      <c r="AJ282" s="1681"/>
      <c r="AK282" s="1681"/>
      <c r="AL282" s="1681"/>
      <c r="AM282" s="1681"/>
      <c r="AN282" s="1681"/>
      <c r="AO282" s="1681"/>
      <c r="AP282" s="1823"/>
    </row>
    <row r="283" spans="1:42" s="1661" customFormat="1" ht="12.75" customHeight="1">
      <c r="A283" s="1983"/>
      <c r="B283" s="349"/>
      <c r="C283" s="349"/>
      <c r="D283" s="1699"/>
      <c r="E283" s="1681"/>
      <c r="F283" s="1681"/>
      <c r="G283" s="1681"/>
      <c r="H283" s="1681"/>
      <c r="I283" s="1700"/>
      <c r="J283" s="1690"/>
      <c r="K283" s="1681"/>
      <c r="L283" s="1681"/>
      <c r="M283" s="1681"/>
      <c r="N283" s="1681"/>
      <c r="O283" s="1681"/>
      <c r="P283" s="1681"/>
      <c r="Q283" s="1681"/>
      <c r="R283" s="1681"/>
      <c r="S283" s="1681"/>
      <c r="T283" s="1681"/>
      <c r="U283" s="1681"/>
      <c r="V283" s="1681"/>
      <c r="W283" s="1681"/>
      <c r="X283" s="1681"/>
      <c r="Y283" s="1681"/>
      <c r="Z283" s="1681"/>
      <c r="AA283" s="1681"/>
      <c r="AB283" s="1681"/>
      <c r="AC283" s="1681"/>
      <c r="AD283" s="1681"/>
      <c r="AE283" s="1681"/>
      <c r="AF283" s="1681"/>
      <c r="AG283" s="1681"/>
      <c r="AH283" s="1681"/>
      <c r="AI283" s="1681"/>
      <c r="AJ283" s="1681"/>
      <c r="AK283" s="1681"/>
      <c r="AL283" s="1681"/>
      <c r="AM283" s="1681"/>
      <c r="AN283" s="1681"/>
      <c r="AO283" s="1681"/>
      <c r="AP283" s="1823"/>
    </row>
    <row r="284" spans="1:42" s="1661" customFormat="1" ht="12.75" customHeight="1">
      <c r="A284" s="1983"/>
      <c r="B284" s="349"/>
      <c r="C284" s="349"/>
      <c r="D284" s="1699"/>
      <c r="E284" s="1681"/>
      <c r="F284" s="1681"/>
      <c r="G284" s="1681"/>
      <c r="H284" s="1681"/>
      <c r="I284" s="1700"/>
      <c r="J284" s="1690"/>
      <c r="K284" s="1681"/>
      <c r="L284" s="1681"/>
      <c r="M284" s="1681"/>
      <c r="N284" s="1681"/>
      <c r="O284" s="1681"/>
      <c r="P284" s="1681"/>
      <c r="Q284" s="1681"/>
      <c r="R284" s="1681"/>
      <c r="S284" s="1681"/>
      <c r="T284" s="1681"/>
      <c r="U284" s="1681"/>
      <c r="V284" s="1681"/>
      <c r="W284" s="1681"/>
      <c r="X284" s="1681"/>
      <c r="Y284" s="1681"/>
      <c r="Z284" s="1681"/>
      <c r="AA284" s="1681"/>
      <c r="AB284" s="1681"/>
      <c r="AC284" s="1681"/>
      <c r="AD284" s="1681"/>
      <c r="AE284" s="1681"/>
      <c r="AF284" s="1681"/>
      <c r="AG284" s="1681"/>
      <c r="AH284" s="1681"/>
      <c r="AI284" s="1681"/>
      <c r="AJ284" s="1681"/>
      <c r="AK284" s="1681"/>
      <c r="AL284" s="1681"/>
      <c r="AM284" s="1681"/>
      <c r="AN284" s="1681"/>
      <c r="AO284" s="1681"/>
      <c r="AP284" s="1823"/>
    </row>
    <row r="285" spans="1:42" s="1661" customFormat="1" ht="12.75" customHeight="1">
      <c r="A285" s="1983"/>
      <c r="B285" s="349"/>
      <c r="C285" s="349"/>
      <c r="D285" s="1699"/>
      <c r="E285" s="1681"/>
      <c r="F285" s="1681"/>
      <c r="G285" s="1681"/>
      <c r="H285" s="1681"/>
      <c r="I285" s="1700"/>
      <c r="J285" s="1690"/>
      <c r="K285" s="1681"/>
      <c r="L285" s="1681"/>
      <c r="M285" s="1681"/>
      <c r="N285" s="1681"/>
      <c r="O285" s="1681"/>
      <c r="P285" s="1681"/>
      <c r="Q285" s="1681"/>
      <c r="R285" s="1681"/>
      <c r="S285" s="1681"/>
      <c r="T285" s="1681"/>
      <c r="U285" s="1681"/>
      <c r="V285" s="1681"/>
      <c r="W285" s="1681"/>
      <c r="X285" s="1681"/>
      <c r="Y285" s="1681"/>
      <c r="Z285" s="1681"/>
      <c r="AA285" s="1681"/>
      <c r="AB285" s="1681"/>
      <c r="AC285" s="1681"/>
      <c r="AD285" s="1681"/>
      <c r="AE285" s="1681"/>
      <c r="AF285" s="1681"/>
      <c r="AG285" s="1681"/>
      <c r="AH285" s="1681"/>
      <c r="AI285" s="1681"/>
      <c r="AJ285" s="1681"/>
      <c r="AK285" s="1681"/>
      <c r="AL285" s="1681"/>
      <c r="AM285" s="1681"/>
      <c r="AN285" s="1681"/>
      <c r="AO285" s="1681"/>
      <c r="AP285" s="1823"/>
    </row>
    <row r="286" spans="1:42" s="1661" customFormat="1" ht="12.75" customHeight="1">
      <c r="A286" s="1983"/>
      <c r="B286" s="349"/>
      <c r="C286" s="349"/>
      <c r="D286" s="1699"/>
      <c r="E286" s="1681"/>
      <c r="F286" s="1681"/>
      <c r="G286" s="1681"/>
      <c r="H286" s="1681"/>
      <c r="I286" s="1700"/>
      <c r="J286" s="1690"/>
      <c r="K286" s="1681"/>
      <c r="L286" s="1681"/>
      <c r="M286" s="1681"/>
      <c r="N286" s="1681"/>
      <c r="O286" s="1681"/>
      <c r="P286" s="1681"/>
      <c r="Q286" s="1681"/>
      <c r="R286" s="1681"/>
      <c r="S286" s="1681"/>
      <c r="T286" s="1681"/>
      <c r="U286" s="1681"/>
      <c r="V286" s="1681"/>
      <c r="W286" s="1681"/>
      <c r="X286" s="1681"/>
      <c r="Y286" s="1681"/>
      <c r="Z286" s="1681"/>
      <c r="AA286" s="1681"/>
      <c r="AB286" s="1681"/>
      <c r="AC286" s="1681"/>
      <c r="AD286" s="1681"/>
      <c r="AE286" s="1681"/>
      <c r="AF286" s="1681"/>
      <c r="AG286" s="1681"/>
      <c r="AH286" s="1681"/>
      <c r="AI286" s="1681"/>
      <c r="AJ286" s="1681"/>
      <c r="AK286" s="1681"/>
      <c r="AL286" s="1681"/>
      <c r="AM286" s="1681"/>
      <c r="AN286" s="1681"/>
      <c r="AO286" s="1681"/>
      <c r="AP286" s="1823"/>
    </row>
    <row r="287" spans="1:42" s="1661" customFormat="1" ht="12.75" customHeight="1">
      <c r="A287" s="1983"/>
      <c r="B287" s="349"/>
      <c r="C287" s="349"/>
      <c r="D287" s="1699"/>
      <c r="E287" s="1681"/>
      <c r="F287" s="1681"/>
      <c r="G287" s="1681"/>
      <c r="H287" s="1681"/>
      <c r="I287" s="1700"/>
      <c r="J287" s="1690"/>
      <c r="K287" s="1681"/>
      <c r="L287" s="1681"/>
      <c r="M287" s="1681"/>
      <c r="N287" s="1681"/>
      <c r="O287" s="1681"/>
      <c r="P287" s="1681"/>
      <c r="Q287" s="1681"/>
      <c r="R287" s="1681"/>
      <c r="S287" s="1681"/>
      <c r="T287" s="1681"/>
      <c r="U287" s="1681"/>
      <c r="V287" s="1681"/>
      <c r="W287" s="1681"/>
      <c r="X287" s="1681"/>
      <c r="Y287" s="1681"/>
      <c r="Z287" s="1681"/>
      <c r="AA287" s="1681"/>
      <c r="AB287" s="1681"/>
      <c r="AC287" s="1681"/>
      <c r="AD287" s="1681"/>
      <c r="AE287" s="1681"/>
      <c r="AF287" s="1681"/>
      <c r="AG287" s="1681"/>
      <c r="AH287" s="1681"/>
      <c r="AI287" s="1681"/>
      <c r="AJ287" s="1681"/>
      <c r="AK287" s="1681"/>
      <c r="AL287" s="1681"/>
      <c r="AM287" s="1681"/>
      <c r="AN287" s="1681"/>
      <c r="AO287" s="1681"/>
      <c r="AP287" s="1823"/>
    </row>
    <row r="288" spans="1:42" s="1661" customFormat="1" ht="12.75" customHeight="1">
      <c r="A288" s="1983"/>
      <c r="B288" s="349"/>
      <c r="C288" s="349"/>
      <c r="D288" s="1699"/>
      <c r="E288" s="1681"/>
      <c r="F288" s="1681"/>
      <c r="G288" s="1681"/>
      <c r="H288" s="1681"/>
      <c r="I288" s="1700"/>
      <c r="J288" s="1690"/>
      <c r="K288" s="1681"/>
      <c r="L288" s="1681"/>
      <c r="M288" s="1681"/>
      <c r="N288" s="1681"/>
      <c r="O288" s="1681"/>
      <c r="P288" s="1681"/>
      <c r="Q288" s="1681"/>
      <c r="R288" s="1681"/>
      <c r="S288" s="1681"/>
      <c r="T288" s="1681"/>
      <c r="U288" s="1681"/>
      <c r="V288" s="1681"/>
      <c r="W288" s="1681"/>
      <c r="X288" s="1681"/>
      <c r="Y288" s="1681"/>
      <c r="Z288" s="1681"/>
      <c r="AA288" s="1681"/>
      <c r="AB288" s="1681"/>
      <c r="AC288" s="1681"/>
      <c r="AD288" s="1681"/>
      <c r="AE288" s="1681"/>
      <c r="AF288" s="1681"/>
      <c r="AG288" s="1681"/>
      <c r="AH288" s="1681"/>
      <c r="AI288" s="1681"/>
      <c r="AJ288" s="1681"/>
      <c r="AK288" s="1681"/>
      <c r="AL288" s="1681"/>
      <c r="AM288" s="1681"/>
      <c r="AN288" s="1681"/>
      <c r="AO288" s="1681"/>
      <c r="AP288" s="1823"/>
    </row>
    <row r="289" spans="1:42" s="1661" customFormat="1" ht="12.75" customHeight="1">
      <c r="A289" s="1983"/>
      <c r="B289" s="349"/>
      <c r="C289" s="349"/>
      <c r="D289" s="1699"/>
      <c r="E289" s="1681"/>
      <c r="F289" s="1681"/>
      <c r="G289" s="1681"/>
      <c r="H289" s="1681"/>
      <c r="I289" s="1700"/>
      <c r="J289" s="1690"/>
      <c r="K289" s="1681"/>
      <c r="L289" s="1681"/>
      <c r="M289" s="1681"/>
      <c r="N289" s="1681"/>
      <c r="O289" s="1681"/>
      <c r="P289" s="1681"/>
      <c r="Q289" s="1681"/>
      <c r="R289" s="1681"/>
      <c r="S289" s="1681"/>
      <c r="T289" s="1681"/>
      <c r="U289" s="1681"/>
      <c r="V289" s="1681"/>
      <c r="W289" s="1681"/>
      <c r="X289" s="1681"/>
      <c r="Y289" s="1681"/>
      <c r="Z289" s="1681"/>
      <c r="AA289" s="1681"/>
      <c r="AB289" s="1681"/>
      <c r="AC289" s="1681"/>
      <c r="AD289" s="1681"/>
      <c r="AE289" s="1681"/>
      <c r="AF289" s="1681"/>
      <c r="AG289" s="1681"/>
      <c r="AH289" s="1681"/>
      <c r="AI289" s="1681"/>
      <c r="AJ289" s="1681"/>
      <c r="AK289" s="1681"/>
      <c r="AL289" s="1681"/>
      <c r="AM289" s="1681"/>
      <c r="AN289" s="1681"/>
      <c r="AO289" s="1681"/>
      <c r="AP289" s="1823"/>
    </row>
    <row r="290" spans="1:42" s="1661" customFormat="1" ht="12.75" customHeight="1">
      <c r="A290" s="1983"/>
      <c r="B290" s="349"/>
      <c r="C290" s="349"/>
      <c r="D290" s="1699"/>
      <c r="E290" s="1681"/>
      <c r="F290" s="1681"/>
      <c r="G290" s="1681"/>
      <c r="H290" s="1681"/>
      <c r="I290" s="1700"/>
      <c r="J290" s="1690"/>
      <c r="K290" s="1681"/>
      <c r="L290" s="1681"/>
      <c r="M290" s="1681"/>
      <c r="N290" s="1681"/>
      <c r="O290" s="1681"/>
      <c r="P290" s="1681"/>
      <c r="Q290" s="1681"/>
      <c r="R290" s="1681"/>
      <c r="S290" s="1681"/>
      <c r="T290" s="1681"/>
      <c r="U290" s="1681"/>
      <c r="V290" s="1681"/>
      <c r="W290" s="1681"/>
      <c r="X290" s="1681"/>
      <c r="Y290" s="1681"/>
      <c r="Z290" s="1681"/>
      <c r="AA290" s="1681"/>
      <c r="AB290" s="1681"/>
      <c r="AC290" s="1681"/>
      <c r="AD290" s="1681"/>
      <c r="AE290" s="1681"/>
      <c r="AF290" s="1681"/>
      <c r="AG290" s="1681"/>
      <c r="AH290" s="1681"/>
      <c r="AI290" s="1681"/>
      <c r="AJ290" s="1681"/>
      <c r="AK290" s="1681"/>
      <c r="AL290" s="1681"/>
      <c r="AM290" s="1681"/>
      <c r="AN290" s="1681"/>
      <c r="AO290" s="1681"/>
      <c r="AP290" s="1823"/>
    </row>
    <row r="291" spans="1:42" s="1661" customFormat="1" ht="12.75" customHeight="1">
      <c r="A291" s="1983"/>
      <c r="B291" s="349"/>
      <c r="C291" s="349"/>
      <c r="D291" s="1699"/>
      <c r="E291" s="1681"/>
      <c r="F291" s="1681"/>
      <c r="G291" s="1681"/>
      <c r="H291" s="1681"/>
      <c r="I291" s="1700"/>
      <c r="J291" s="1690"/>
      <c r="K291" s="1681"/>
      <c r="L291" s="1681"/>
      <c r="M291" s="1681"/>
      <c r="N291" s="1681"/>
      <c r="O291" s="1681"/>
      <c r="P291" s="1681"/>
      <c r="Q291" s="1681"/>
      <c r="R291" s="1681"/>
      <c r="S291" s="1681"/>
      <c r="T291" s="1681"/>
      <c r="U291" s="1681"/>
      <c r="V291" s="1681"/>
      <c r="W291" s="1681"/>
      <c r="X291" s="1681"/>
      <c r="Y291" s="1681"/>
      <c r="Z291" s="1681"/>
      <c r="AA291" s="1681"/>
      <c r="AB291" s="1681"/>
      <c r="AC291" s="1681"/>
      <c r="AD291" s="1681"/>
      <c r="AE291" s="1681"/>
      <c r="AF291" s="1681"/>
      <c r="AG291" s="1681"/>
      <c r="AH291" s="1681"/>
      <c r="AI291" s="1681"/>
      <c r="AJ291" s="1681"/>
      <c r="AK291" s="1681"/>
      <c r="AL291" s="1681"/>
      <c r="AM291" s="1681"/>
      <c r="AN291" s="1681"/>
      <c r="AO291" s="1681"/>
      <c r="AP291" s="1823"/>
    </row>
    <row r="292" spans="1:42" s="1661" customFormat="1" ht="12.75" customHeight="1">
      <c r="A292" s="1983"/>
      <c r="B292" s="349"/>
      <c r="C292" s="349"/>
      <c r="D292" s="1699"/>
      <c r="E292" s="1681"/>
      <c r="F292" s="1681"/>
      <c r="G292" s="1681"/>
      <c r="H292" s="1681"/>
      <c r="I292" s="1700"/>
      <c r="J292" s="1690"/>
      <c r="K292" s="1681"/>
      <c r="L292" s="1681"/>
      <c r="M292" s="1681"/>
      <c r="N292" s="1681"/>
      <c r="O292" s="1681"/>
      <c r="P292" s="1681"/>
      <c r="Q292" s="1681"/>
      <c r="R292" s="1681"/>
      <c r="S292" s="1681"/>
      <c r="T292" s="1681"/>
      <c r="U292" s="1681"/>
      <c r="V292" s="1681"/>
      <c r="W292" s="1681"/>
      <c r="X292" s="1681"/>
      <c r="Y292" s="1681"/>
      <c r="Z292" s="1681"/>
      <c r="AA292" s="1681"/>
      <c r="AB292" s="1681"/>
      <c r="AC292" s="1681"/>
      <c r="AD292" s="1681"/>
      <c r="AE292" s="1681"/>
      <c r="AF292" s="1681"/>
      <c r="AG292" s="1681"/>
      <c r="AH292" s="1681"/>
      <c r="AI292" s="1681"/>
      <c r="AJ292" s="1681"/>
      <c r="AK292" s="1681"/>
      <c r="AL292" s="1681"/>
      <c r="AM292" s="1681"/>
      <c r="AN292" s="1681"/>
      <c r="AO292" s="1681"/>
      <c r="AP292" s="1823"/>
    </row>
    <row r="293" spans="1:42" s="1661" customFormat="1" ht="12.75" customHeight="1">
      <c r="A293" s="1983"/>
      <c r="B293" s="349"/>
      <c r="C293" s="349"/>
      <c r="D293" s="1699"/>
      <c r="E293" s="1681"/>
      <c r="F293" s="1681"/>
      <c r="G293" s="1681"/>
      <c r="H293" s="1681"/>
      <c r="I293" s="1700"/>
      <c r="J293" s="1690"/>
      <c r="K293" s="1681"/>
      <c r="L293" s="1681"/>
      <c r="M293" s="1681"/>
      <c r="N293" s="1681"/>
      <c r="O293" s="1681"/>
      <c r="P293" s="1681"/>
      <c r="Q293" s="1681"/>
      <c r="R293" s="1681"/>
      <c r="S293" s="1681"/>
      <c r="T293" s="1681"/>
      <c r="U293" s="1681"/>
      <c r="V293" s="1681"/>
      <c r="W293" s="1681"/>
      <c r="X293" s="1681"/>
      <c r="Y293" s="1681"/>
      <c r="Z293" s="1681"/>
      <c r="AA293" s="1681"/>
      <c r="AB293" s="1681"/>
      <c r="AC293" s="1681"/>
      <c r="AD293" s="1681"/>
      <c r="AE293" s="1681"/>
      <c r="AF293" s="1681"/>
      <c r="AG293" s="1681"/>
      <c r="AH293" s="1681"/>
      <c r="AI293" s="1681"/>
      <c r="AJ293" s="1681"/>
      <c r="AK293" s="1681"/>
      <c r="AL293" s="1681"/>
      <c r="AM293" s="1681"/>
      <c r="AN293" s="1681"/>
      <c r="AO293" s="1681"/>
      <c r="AP293" s="1823"/>
    </row>
    <row r="294" spans="1:42" s="1661" customFormat="1" ht="12.75" customHeight="1">
      <c r="A294" s="1983"/>
      <c r="B294" s="349"/>
      <c r="C294" s="349"/>
      <c r="D294" s="1699"/>
      <c r="E294" s="1681"/>
      <c r="F294" s="1681"/>
      <c r="G294" s="1681"/>
      <c r="H294" s="1681"/>
      <c r="I294" s="1700"/>
      <c r="J294" s="1690"/>
      <c r="K294" s="1681"/>
      <c r="L294" s="1681"/>
      <c r="M294" s="1681"/>
      <c r="N294" s="1681"/>
      <c r="O294" s="1681"/>
      <c r="P294" s="1681"/>
      <c r="Q294" s="1681"/>
      <c r="R294" s="1681"/>
      <c r="S294" s="1681"/>
      <c r="T294" s="1681"/>
      <c r="U294" s="1681"/>
      <c r="V294" s="1681"/>
      <c r="W294" s="1681"/>
      <c r="X294" s="1681"/>
      <c r="Y294" s="1681"/>
      <c r="Z294" s="1681"/>
      <c r="AA294" s="1681"/>
      <c r="AB294" s="1681"/>
      <c r="AC294" s="1681"/>
      <c r="AD294" s="1681"/>
      <c r="AE294" s="1681"/>
      <c r="AF294" s="1681"/>
      <c r="AG294" s="1681"/>
      <c r="AH294" s="1681"/>
      <c r="AI294" s="1681"/>
      <c r="AJ294" s="1681"/>
      <c r="AK294" s="1681"/>
      <c r="AL294" s="1681"/>
      <c r="AM294" s="1681"/>
      <c r="AN294" s="1681"/>
      <c r="AO294" s="1681"/>
      <c r="AP294" s="1823"/>
    </row>
    <row r="295" spans="1:42" s="1661" customFormat="1" ht="12.75" customHeight="1">
      <c r="A295" s="1983"/>
      <c r="B295" s="349"/>
      <c r="C295" s="349"/>
      <c r="D295" s="1699"/>
      <c r="E295" s="1681"/>
      <c r="F295" s="1681"/>
      <c r="G295" s="1681"/>
      <c r="H295" s="1681"/>
      <c r="I295" s="1700"/>
      <c r="J295" s="1690"/>
      <c r="K295" s="1681"/>
      <c r="L295" s="1681"/>
      <c r="M295" s="1681"/>
      <c r="N295" s="1681"/>
      <c r="O295" s="1681"/>
      <c r="P295" s="1681"/>
      <c r="Q295" s="1681"/>
      <c r="R295" s="1681"/>
      <c r="S295" s="1681"/>
      <c r="T295" s="1681"/>
      <c r="U295" s="1681"/>
      <c r="V295" s="1681"/>
      <c r="W295" s="1681"/>
      <c r="X295" s="1681"/>
      <c r="Y295" s="1681"/>
      <c r="Z295" s="1681"/>
      <c r="AA295" s="1681"/>
      <c r="AB295" s="1681"/>
      <c r="AC295" s="1681"/>
      <c r="AD295" s="1681"/>
      <c r="AE295" s="1681"/>
      <c r="AF295" s="1681"/>
      <c r="AG295" s="1681"/>
      <c r="AH295" s="1681"/>
      <c r="AI295" s="1681"/>
      <c r="AJ295" s="1681"/>
      <c r="AK295" s="1681"/>
      <c r="AL295" s="1681"/>
      <c r="AM295" s="1681"/>
      <c r="AN295" s="1681"/>
      <c r="AO295" s="1681"/>
      <c r="AP295" s="1823"/>
    </row>
    <row r="296" spans="1:42" s="1661" customFormat="1" ht="12.75" customHeight="1">
      <c r="A296" s="1983"/>
      <c r="B296" s="349"/>
      <c r="C296" s="349"/>
      <c r="D296" s="1699"/>
      <c r="E296" s="1681"/>
      <c r="F296" s="1681"/>
      <c r="G296" s="1681"/>
      <c r="H296" s="1681"/>
      <c r="I296" s="1700"/>
      <c r="J296" s="1690"/>
      <c r="K296" s="1681"/>
      <c r="L296" s="1681"/>
      <c r="M296" s="1681"/>
      <c r="N296" s="1681"/>
      <c r="O296" s="1681"/>
      <c r="P296" s="1681"/>
      <c r="Q296" s="1681"/>
      <c r="R296" s="1681"/>
      <c r="S296" s="1681"/>
      <c r="T296" s="1681"/>
      <c r="U296" s="1681"/>
      <c r="V296" s="1681"/>
      <c r="W296" s="1681"/>
      <c r="X296" s="1681"/>
      <c r="Y296" s="1681"/>
      <c r="Z296" s="1681"/>
      <c r="AA296" s="1681"/>
      <c r="AB296" s="1681"/>
      <c r="AC296" s="1681"/>
      <c r="AD296" s="1681"/>
      <c r="AE296" s="1681"/>
      <c r="AF296" s="1681"/>
      <c r="AG296" s="1681"/>
      <c r="AH296" s="1681"/>
      <c r="AI296" s="1681"/>
      <c r="AJ296" s="1681"/>
      <c r="AK296" s="1681"/>
      <c r="AL296" s="1681"/>
      <c r="AM296" s="1681"/>
      <c r="AN296" s="1681"/>
      <c r="AO296" s="1681"/>
      <c r="AP296" s="1823"/>
    </row>
    <row r="297" spans="1:42" s="1661" customFormat="1" ht="12.75" customHeight="1">
      <c r="A297" s="1983"/>
      <c r="B297" s="349"/>
      <c r="C297" s="349"/>
      <c r="D297" s="1699"/>
      <c r="E297" s="1681"/>
      <c r="F297" s="1681"/>
      <c r="G297" s="1681"/>
      <c r="H297" s="1681"/>
      <c r="I297" s="1700"/>
      <c r="J297" s="1690"/>
      <c r="K297" s="1681"/>
      <c r="L297" s="1681"/>
      <c r="M297" s="1681"/>
      <c r="N297" s="1681"/>
      <c r="O297" s="1681"/>
      <c r="P297" s="1681"/>
      <c r="Q297" s="1681"/>
      <c r="R297" s="1681"/>
      <c r="S297" s="1681"/>
      <c r="T297" s="1681"/>
      <c r="U297" s="1681"/>
      <c r="V297" s="1681"/>
      <c r="W297" s="1681"/>
      <c r="X297" s="1681"/>
      <c r="Y297" s="1681"/>
      <c r="Z297" s="1681"/>
      <c r="AA297" s="1681"/>
      <c r="AB297" s="1681"/>
      <c r="AC297" s="1681"/>
      <c r="AD297" s="1681"/>
      <c r="AE297" s="1681"/>
      <c r="AF297" s="1681"/>
      <c r="AG297" s="1681"/>
      <c r="AH297" s="1681"/>
      <c r="AI297" s="1681"/>
      <c r="AJ297" s="1681"/>
      <c r="AK297" s="1681"/>
      <c r="AL297" s="1681"/>
      <c r="AM297" s="1681"/>
      <c r="AN297" s="1681"/>
      <c r="AO297" s="1681"/>
      <c r="AP297" s="1823"/>
    </row>
    <row r="298" spans="1:42" s="1661" customFormat="1" ht="12.75" customHeight="1">
      <c r="A298" s="1983"/>
      <c r="B298" s="349"/>
      <c r="C298" s="349"/>
      <c r="D298" s="1699"/>
      <c r="E298" s="1681"/>
      <c r="F298" s="1681"/>
      <c r="G298" s="1681"/>
      <c r="H298" s="1681"/>
      <c r="I298" s="1700"/>
      <c r="J298" s="1690"/>
      <c r="K298" s="1681"/>
      <c r="L298" s="1681"/>
      <c r="M298" s="1681"/>
      <c r="N298" s="1681"/>
      <c r="O298" s="1681"/>
      <c r="P298" s="1681"/>
      <c r="Q298" s="1681"/>
      <c r="R298" s="1681"/>
      <c r="S298" s="1681"/>
      <c r="T298" s="1681"/>
      <c r="U298" s="1681"/>
      <c r="V298" s="1681"/>
      <c r="W298" s="1681"/>
      <c r="X298" s="1681"/>
      <c r="Y298" s="1681"/>
      <c r="Z298" s="1681"/>
      <c r="AA298" s="1681"/>
      <c r="AB298" s="1681"/>
      <c r="AC298" s="1681"/>
      <c r="AD298" s="1681"/>
      <c r="AE298" s="1681"/>
      <c r="AF298" s="1681"/>
      <c r="AG298" s="1681"/>
      <c r="AH298" s="1681"/>
      <c r="AI298" s="1681"/>
      <c r="AJ298" s="1681"/>
      <c r="AK298" s="1681"/>
      <c r="AL298" s="1681"/>
      <c r="AM298" s="1681"/>
      <c r="AN298" s="1681"/>
      <c r="AO298" s="1681"/>
      <c r="AP298" s="1823"/>
    </row>
    <row r="299" spans="1:42" s="1661" customFormat="1" ht="12.75" customHeight="1">
      <c r="A299" s="1983"/>
      <c r="B299" s="349"/>
      <c r="C299" s="349"/>
      <c r="D299" s="1699"/>
      <c r="E299" s="1681"/>
      <c r="F299" s="1681"/>
      <c r="G299" s="1681"/>
      <c r="H299" s="1681"/>
      <c r="I299" s="1700"/>
      <c r="J299" s="1690"/>
      <c r="K299" s="1681"/>
      <c r="L299" s="1681"/>
      <c r="M299" s="1681"/>
      <c r="N299" s="1681"/>
      <c r="O299" s="1681"/>
      <c r="P299" s="1681"/>
      <c r="Q299" s="1681"/>
      <c r="R299" s="1681"/>
      <c r="S299" s="1681"/>
      <c r="T299" s="1681"/>
      <c r="U299" s="1681"/>
      <c r="V299" s="1681"/>
      <c r="W299" s="1681"/>
      <c r="X299" s="1681"/>
      <c r="Y299" s="1681"/>
      <c r="Z299" s="1681"/>
      <c r="AA299" s="1681"/>
      <c r="AB299" s="1681"/>
      <c r="AC299" s="1681"/>
      <c r="AD299" s="1681"/>
      <c r="AE299" s="1681"/>
      <c r="AF299" s="1681"/>
      <c r="AG299" s="1681"/>
      <c r="AH299" s="1681"/>
      <c r="AI299" s="1681"/>
      <c r="AJ299" s="1681"/>
      <c r="AK299" s="1681"/>
      <c r="AL299" s="1681"/>
      <c r="AM299" s="1681"/>
      <c r="AN299" s="1681"/>
      <c r="AO299" s="1681"/>
      <c r="AP299" s="1823"/>
    </row>
    <row r="300" spans="1:42" s="1661" customFormat="1" ht="12.75" customHeight="1">
      <c r="A300" s="1983"/>
      <c r="B300" s="349"/>
      <c r="C300" s="349"/>
      <c r="D300" s="1699"/>
      <c r="E300" s="1681"/>
      <c r="F300" s="1681"/>
      <c r="G300" s="1681"/>
      <c r="H300" s="1681"/>
      <c r="I300" s="1700"/>
      <c r="J300" s="1690"/>
      <c r="K300" s="1681"/>
      <c r="L300" s="1681"/>
      <c r="M300" s="1681"/>
      <c r="N300" s="1681"/>
      <c r="O300" s="1681"/>
      <c r="P300" s="1681"/>
      <c r="Q300" s="1681"/>
      <c r="R300" s="1681"/>
      <c r="S300" s="1681"/>
      <c r="T300" s="1681"/>
      <c r="U300" s="1681"/>
      <c r="V300" s="1681"/>
      <c r="W300" s="1681"/>
      <c r="X300" s="1681"/>
      <c r="Y300" s="1681"/>
      <c r="Z300" s="1681"/>
      <c r="AA300" s="1681"/>
      <c r="AB300" s="1681"/>
      <c r="AC300" s="1681"/>
      <c r="AD300" s="1681"/>
      <c r="AE300" s="1681"/>
      <c r="AF300" s="1681"/>
      <c r="AG300" s="1681"/>
      <c r="AH300" s="1681"/>
      <c r="AI300" s="1681"/>
      <c r="AJ300" s="1681"/>
      <c r="AK300" s="1681"/>
      <c r="AL300" s="1681"/>
      <c r="AM300" s="1681"/>
      <c r="AN300" s="1681"/>
      <c r="AO300" s="1681"/>
      <c r="AP300" s="1823"/>
    </row>
    <row r="301" spans="1:42" s="1661" customFormat="1" ht="12.75" customHeight="1">
      <c r="A301" s="1983"/>
      <c r="B301" s="349"/>
      <c r="C301" s="349"/>
      <c r="D301" s="1699"/>
      <c r="E301" s="1681"/>
      <c r="F301" s="1681"/>
      <c r="G301" s="1681"/>
      <c r="H301" s="1681"/>
      <c r="I301" s="1700"/>
      <c r="J301" s="1690"/>
      <c r="K301" s="1681"/>
      <c r="L301" s="1681"/>
      <c r="M301" s="1681"/>
      <c r="N301" s="1681"/>
      <c r="O301" s="1681"/>
      <c r="P301" s="1681"/>
      <c r="Q301" s="1681"/>
      <c r="R301" s="1681"/>
      <c r="S301" s="1681"/>
      <c r="T301" s="1681"/>
      <c r="U301" s="1681"/>
      <c r="V301" s="1681"/>
      <c r="W301" s="1681"/>
      <c r="X301" s="1681"/>
      <c r="Y301" s="1681"/>
      <c r="Z301" s="1681"/>
      <c r="AA301" s="1681"/>
      <c r="AB301" s="1681"/>
      <c r="AC301" s="1681"/>
      <c r="AD301" s="1681"/>
      <c r="AE301" s="1681"/>
      <c r="AF301" s="1681"/>
      <c r="AG301" s="1681"/>
      <c r="AH301" s="1681"/>
      <c r="AI301" s="1681"/>
      <c r="AJ301" s="1681"/>
      <c r="AK301" s="1681"/>
      <c r="AL301" s="1681"/>
      <c r="AM301" s="1681"/>
      <c r="AN301" s="1681"/>
      <c r="AO301" s="1681"/>
      <c r="AP301" s="1823"/>
    </row>
    <row r="302" spans="1:42" s="1661" customFormat="1" ht="12.75" customHeight="1">
      <c r="A302" s="1983"/>
      <c r="B302" s="349"/>
      <c r="C302" s="349"/>
      <c r="D302" s="1699"/>
      <c r="E302" s="1681"/>
      <c r="F302" s="1681"/>
      <c r="G302" s="1681"/>
      <c r="H302" s="1681"/>
      <c r="I302" s="1700"/>
      <c r="J302" s="1690"/>
      <c r="K302" s="1681"/>
      <c r="L302" s="1681"/>
      <c r="M302" s="1681"/>
      <c r="N302" s="1681"/>
      <c r="O302" s="1681"/>
      <c r="P302" s="1681"/>
      <c r="Q302" s="1681"/>
      <c r="R302" s="1681"/>
      <c r="S302" s="1681"/>
      <c r="T302" s="1681"/>
      <c r="U302" s="1681"/>
      <c r="V302" s="1681"/>
      <c r="W302" s="1681"/>
      <c r="X302" s="1681"/>
      <c r="Y302" s="1681"/>
      <c r="Z302" s="1681"/>
      <c r="AA302" s="1681"/>
      <c r="AB302" s="1681"/>
      <c r="AC302" s="1681"/>
      <c r="AD302" s="1681"/>
      <c r="AE302" s="1681"/>
      <c r="AF302" s="1681"/>
      <c r="AG302" s="1681"/>
      <c r="AH302" s="1681"/>
      <c r="AI302" s="1681"/>
      <c r="AJ302" s="1681"/>
      <c r="AK302" s="1681"/>
      <c r="AL302" s="1681"/>
      <c r="AM302" s="1681"/>
      <c r="AN302" s="1681"/>
      <c r="AO302" s="1681"/>
      <c r="AP302" s="1823"/>
    </row>
    <row r="303" spans="1:42" s="1661" customFormat="1" ht="12.75" customHeight="1">
      <c r="A303" s="1983"/>
      <c r="B303" s="349"/>
      <c r="C303" s="349"/>
      <c r="D303" s="1699"/>
      <c r="E303" s="1681"/>
      <c r="F303" s="1681"/>
      <c r="G303" s="1681"/>
      <c r="H303" s="1681"/>
      <c r="I303" s="1700"/>
      <c r="J303" s="1690"/>
      <c r="K303" s="1681"/>
      <c r="L303" s="1681"/>
      <c r="M303" s="1681"/>
      <c r="N303" s="1681"/>
      <c r="O303" s="1681"/>
      <c r="P303" s="1681"/>
      <c r="Q303" s="1681"/>
      <c r="R303" s="1681"/>
      <c r="S303" s="1681"/>
      <c r="T303" s="1681"/>
      <c r="U303" s="1681"/>
      <c r="V303" s="1681"/>
      <c r="W303" s="1681"/>
      <c r="X303" s="1681"/>
      <c r="Y303" s="1681"/>
      <c r="Z303" s="1681"/>
      <c r="AA303" s="1681"/>
      <c r="AB303" s="1681"/>
      <c r="AC303" s="1681"/>
      <c r="AD303" s="1681"/>
      <c r="AE303" s="1681"/>
      <c r="AF303" s="1681"/>
      <c r="AG303" s="1681"/>
      <c r="AH303" s="1681"/>
      <c r="AI303" s="1681"/>
      <c r="AJ303" s="1681"/>
      <c r="AK303" s="1681"/>
      <c r="AL303" s="1681"/>
      <c r="AM303" s="1681"/>
      <c r="AN303" s="1681"/>
      <c r="AO303" s="1681"/>
      <c r="AP303" s="1823"/>
    </row>
    <row r="304" spans="1:42" s="1661" customFormat="1" ht="12.75" customHeight="1">
      <c r="A304" s="1983"/>
      <c r="B304" s="349"/>
      <c r="C304" s="349"/>
      <c r="D304" s="1699"/>
      <c r="E304" s="1681"/>
      <c r="F304" s="1681"/>
      <c r="G304" s="1681"/>
      <c r="H304" s="1681"/>
      <c r="I304" s="1700"/>
      <c r="J304" s="1690"/>
      <c r="K304" s="1681"/>
      <c r="L304" s="1681"/>
      <c r="M304" s="1681"/>
      <c r="N304" s="1681"/>
      <c r="O304" s="1681"/>
      <c r="P304" s="1681"/>
      <c r="Q304" s="1681"/>
      <c r="R304" s="1681"/>
      <c r="S304" s="1681"/>
      <c r="T304" s="1681"/>
      <c r="U304" s="1681"/>
      <c r="V304" s="1681"/>
      <c r="W304" s="1681"/>
      <c r="X304" s="1681"/>
      <c r="Y304" s="1681"/>
      <c r="Z304" s="1681"/>
      <c r="AA304" s="1681"/>
      <c r="AB304" s="1681"/>
      <c r="AC304" s="1681"/>
      <c r="AD304" s="1681"/>
      <c r="AE304" s="1681"/>
      <c r="AF304" s="1681"/>
      <c r="AG304" s="1681"/>
      <c r="AH304" s="1681"/>
      <c r="AI304" s="1681"/>
      <c r="AJ304" s="1681"/>
      <c r="AK304" s="1681"/>
      <c r="AL304" s="1681"/>
      <c r="AM304" s="1681"/>
      <c r="AN304" s="1681"/>
      <c r="AO304" s="1681"/>
      <c r="AP304" s="1823"/>
    </row>
    <row r="305" spans="1:42" s="1661" customFormat="1" ht="12.75" customHeight="1">
      <c r="A305" s="1983"/>
      <c r="B305" s="349"/>
      <c r="C305" s="349"/>
      <c r="D305" s="1699"/>
      <c r="E305" s="1681"/>
      <c r="F305" s="1681"/>
      <c r="G305" s="1681"/>
      <c r="H305" s="1681"/>
      <c r="I305" s="1700"/>
      <c r="J305" s="1690"/>
      <c r="K305" s="1681"/>
      <c r="L305" s="1681"/>
      <c r="M305" s="1681"/>
      <c r="N305" s="1681"/>
      <c r="O305" s="1681"/>
      <c r="P305" s="1681"/>
      <c r="Q305" s="1681"/>
      <c r="R305" s="1681"/>
      <c r="S305" s="1681"/>
      <c r="T305" s="1681"/>
      <c r="U305" s="1681"/>
      <c r="V305" s="1681"/>
      <c r="W305" s="1681"/>
      <c r="X305" s="1681"/>
      <c r="Y305" s="1681"/>
      <c r="Z305" s="1681"/>
      <c r="AA305" s="1681"/>
      <c r="AB305" s="1681"/>
      <c r="AC305" s="1681"/>
      <c r="AD305" s="1681"/>
      <c r="AE305" s="1681"/>
      <c r="AF305" s="1681"/>
      <c r="AG305" s="1681"/>
      <c r="AH305" s="1681"/>
      <c r="AI305" s="1681"/>
      <c r="AJ305" s="1681"/>
      <c r="AK305" s="1681"/>
      <c r="AL305" s="1681"/>
      <c r="AM305" s="1681"/>
      <c r="AN305" s="1681"/>
      <c r="AO305" s="1681"/>
      <c r="AP305" s="1823"/>
    </row>
    <row r="306" spans="1:42" s="1661" customFormat="1" ht="12.75" customHeight="1">
      <c r="A306" s="1983"/>
      <c r="B306" s="349"/>
      <c r="C306" s="349"/>
      <c r="D306" s="1699"/>
      <c r="E306" s="1681"/>
      <c r="F306" s="1681"/>
      <c r="G306" s="1681"/>
      <c r="H306" s="1681"/>
      <c r="I306" s="1700"/>
      <c r="J306" s="1690"/>
      <c r="K306" s="1681"/>
      <c r="L306" s="1681"/>
      <c r="M306" s="1681"/>
      <c r="N306" s="1681"/>
      <c r="O306" s="1681"/>
      <c r="P306" s="1681"/>
      <c r="Q306" s="1681"/>
      <c r="R306" s="1681"/>
      <c r="S306" s="1681"/>
      <c r="T306" s="1681"/>
      <c r="U306" s="1681"/>
      <c r="V306" s="1681"/>
      <c r="W306" s="1681"/>
      <c r="X306" s="1681"/>
      <c r="Y306" s="1681"/>
      <c r="Z306" s="1681"/>
      <c r="AA306" s="1681"/>
      <c r="AB306" s="1681"/>
      <c r="AC306" s="1681"/>
      <c r="AD306" s="1681"/>
      <c r="AE306" s="1681"/>
      <c r="AF306" s="1681"/>
      <c r="AG306" s="1681"/>
      <c r="AH306" s="1681"/>
      <c r="AI306" s="1681"/>
      <c r="AJ306" s="1681"/>
      <c r="AK306" s="1681"/>
      <c r="AL306" s="1681"/>
      <c r="AM306" s="1681"/>
      <c r="AN306" s="1681"/>
      <c r="AO306" s="1681"/>
      <c r="AP306" s="1823"/>
    </row>
    <row r="307" spans="1:42" s="1661" customFormat="1" ht="12.75" customHeight="1">
      <c r="A307" s="1983"/>
      <c r="B307" s="349"/>
      <c r="C307" s="349"/>
      <c r="D307" s="1699"/>
      <c r="E307" s="1681"/>
      <c r="F307" s="1681"/>
      <c r="G307" s="1681"/>
      <c r="H307" s="1681"/>
      <c r="I307" s="1700"/>
      <c r="J307" s="1690"/>
      <c r="K307" s="1681"/>
      <c r="L307" s="1681"/>
      <c r="M307" s="1681"/>
      <c r="N307" s="1681"/>
      <c r="O307" s="1681"/>
      <c r="P307" s="1681"/>
      <c r="Q307" s="1681"/>
      <c r="R307" s="1681"/>
      <c r="S307" s="1681"/>
      <c r="T307" s="1681"/>
      <c r="U307" s="1681"/>
      <c r="V307" s="1681"/>
      <c r="W307" s="1681"/>
      <c r="X307" s="1681"/>
      <c r="Y307" s="1681"/>
      <c r="Z307" s="1681"/>
      <c r="AA307" s="1681"/>
      <c r="AB307" s="1681"/>
      <c r="AC307" s="1681"/>
      <c r="AD307" s="1681"/>
      <c r="AE307" s="1681"/>
      <c r="AF307" s="1681"/>
      <c r="AG307" s="1681"/>
      <c r="AH307" s="1681"/>
      <c r="AI307" s="1681"/>
      <c r="AJ307" s="1681"/>
      <c r="AK307" s="1681"/>
      <c r="AL307" s="1681"/>
      <c r="AM307" s="1681"/>
      <c r="AN307" s="1681"/>
      <c r="AO307" s="1681"/>
      <c r="AP307" s="1823"/>
    </row>
    <row r="308" spans="1:42" s="1661" customFormat="1" ht="12.75" customHeight="1">
      <c r="A308" s="1983"/>
      <c r="B308" s="349"/>
      <c r="C308" s="349"/>
      <c r="D308" s="1699"/>
      <c r="E308" s="1681"/>
      <c r="F308" s="1681"/>
      <c r="G308" s="1681"/>
      <c r="H308" s="1681"/>
      <c r="I308" s="1700"/>
      <c r="J308" s="1690"/>
      <c r="K308" s="1681"/>
      <c r="L308" s="1681"/>
      <c r="M308" s="1681"/>
      <c r="N308" s="1681"/>
      <c r="O308" s="1681"/>
      <c r="P308" s="1681"/>
      <c r="Q308" s="1681"/>
      <c r="R308" s="1681"/>
      <c r="S308" s="1681"/>
      <c r="T308" s="1681"/>
      <c r="U308" s="1681"/>
      <c r="V308" s="1681"/>
      <c r="W308" s="1681"/>
      <c r="X308" s="1681"/>
      <c r="Y308" s="1681"/>
      <c r="Z308" s="1681"/>
      <c r="AA308" s="1681"/>
      <c r="AB308" s="1681"/>
      <c r="AC308" s="1681"/>
      <c r="AD308" s="1681"/>
      <c r="AE308" s="1681"/>
      <c r="AF308" s="1681"/>
      <c r="AG308" s="1681"/>
      <c r="AH308" s="1681"/>
      <c r="AI308" s="1681"/>
      <c r="AJ308" s="1681"/>
      <c r="AK308" s="1681"/>
      <c r="AL308" s="1681"/>
      <c r="AM308" s="1681"/>
      <c r="AN308" s="1681"/>
      <c r="AO308" s="1681"/>
      <c r="AP308" s="1823"/>
    </row>
    <row r="309" spans="1:42" s="1661" customFormat="1" ht="12.75" customHeight="1">
      <c r="A309" s="1983"/>
      <c r="B309" s="349"/>
      <c r="C309" s="349"/>
      <c r="D309" s="1699"/>
      <c r="E309" s="1681"/>
      <c r="F309" s="1681"/>
      <c r="G309" s="1681"/>
      <c r="H309" s="1681"/>
      <c r="I309" s="1700"/>
      <c r="J309" s="1690"/>
      <c r="K309" s="1681"/>
      <c r="L309" s="1681"/>
      <c r="M309" s="1681"/>
      <c r="N309" s="1681"/>
      <c r="O309" s="1681"/>
      <c r="P309" s="1681"/>
      <c r="Q309" s="1681"/>
      <c r="R309" s="1681"/>
      <c r="S309" s="1681"/>
      <c r="T309" s="1681"/>
      <c r="U309" s="1681"/>
      <c r="V309" s="1681"/>
      <c r="W309" s="1681"/>
      <c r="X309" s="1681"/>
      <c r="Y309" s="1681"/>
      <c r="Z309" s="1681"/>
      <c r="AA309" s="1681"/>
      <c r="AB309" s="1681"/>
      <c r="AC309" s="1681"/>
      <c r="AD309" s="1681"/>
      <c r="AE309" s="1681"/>
      <c r="AF309" s="1681"/>
      <c r="AG309" s="1681"/>
      <c r="AH309" s="1681"/>
      <c r="AI309" s="1681"/>
      <c r="AJ309" s="1681"/>
      <c r="AK309" s="1681"/>
      <c r="AL309" s="1681"/>
      <c r="AM309" s="1681"/>
      <c r="AN309" s="1681"/>
      <c r="AO309" s="1681"/>
      <c r="AP309" s="1823"/>
    </row>
    <row r="310" spans="1:42" s="1661" customFormat="1" ht="12.75" customHeight="1">
      <c r="A310" s="1983"/>
      <c r="B310" s="349"/>
      <c r="C310" s="349"/>
      <c r="D310" s="1699"/>
      <c r="E310" s="1681"/>
      <c r="F310" s="1681"/>
      <c r="G310" s="1681"/>
      <c r="H310" s="1681"/>
      <c r="I310" s="1700"/>
      <c r="J310" s="1690"/>
      <c r="K310" s="1681"/>
      <c r="L310" s="1681"/>
      <c r="M310" s="1681"/>
      <c r="N310" s="1681"/>
      <c r="O310" s="1681"/>
      <c r="P310" s="1681"/>
      <c r="Q310" s="1681"/>
      <c r="R310" s="1681"/>
      <c r="S310" s="1681"/>
      <c r="T310" s="1681"/>
      <c r="U310" s="1681"/>
      <c r="V310" s="1681"/>
      <c r="W310" s="1681"/>
      <c r="X310" s="1681"/>
      <c r="Y310" s="1681"/>
      <c r="Z310" s="1681"/>
      <c r="AA310" s="1681"/>
      <c r="AB310" s="1681"/>
      <c r="AC310" s="1681"/>
      <c r="AD310" s="1681"/>
      <c r="AE310" s="1681"/>
      <c r="AF310" s="1681"/>
      <c r="AG310" s="1681"/>
      <c r="AH310" s="1681"/>
      <c r="AI310" s="1681"/>
      <c r="AJ310" s="1681"/>
      <c r="AK310" s="1681"/>
      <c r="AL310" s="1681"/>
      <c r="AM310" s="1681"/>
      <c r="AN310" s="1681"/>
      <c r="AO310" s="1681"/>
      <c r="AP310" s="1823"/>
    </row>
    <row r="311" spans="1:42" s="1661" customFormat="1" ht="15" customHeight="1">
      <c r="A311" s="1983"/>
      <c r="B311" s="349"/>
      <c r="C311" s="349"/>
      <c r="D311" s="1699"/>
      <c r="E311" s="1681"/>
      <c r="F311" s="1681"/>
      <c r="G311" s="1681"/>
      <c r="H311" s="1681"/>
      <c r="I311" s="1700"/>
      <c r="J311" s="1690"/>
      <c r="K311" s="1681"/>
      <c r="L311" s="1681"/>
      <c r="M311" s="1681"/>
      <c r="N311" s="1681"/>
      <c r="O311" s="1681"/>
      <c r="P311" s="1681"/>
      <c r="Q311" s="1681"/>
      <c r="R311" s="1681"/>
      <c r="S311" s="1681"/>
      <c r="T311" s="1681"/>
      <c r="U311" s="1681"/>
      <c r="V311" s="1681"/>
      <c r="W311" s="1681"/>
      <c r="X311" s="1681"/>
      <c r="Y311" s="1681"/>
      <c r="Z311" s="1681"/>
      <c r="AA311" s="1681"/>
      <c r="AB311" s="1681"/>
      <c r="AC311" s="1681"/>
      <c r="AD311" s="1681"/>
      <c r="AE311" s="1681"/>
      <c r="AF311" s="1681"/>
      <c r="AG311" s="1681"/>
      <c r="AH311" s="1681"/>
      <c r="AI311" s="1681"/>
      <c r="AJ311" s="1681"/>
      <c r="AK311" s="1681"/>
      <c r="AL311" s="1681"/>
      <c r="AM311" s="1681"/>
      <c r="AN311" s="1681"/>
      <c r="AO311" s="1681"/>
      <c r="AP311" s="1823"/>
    </row>
    <row r="312" spans="1:42" s="1661" customFormat="1" ht="15.75" customHeight="1">
      <c r="A312" s="1983"/>
      <c r="B312" s="380"/>
      <c r="C312" s="380"/>
      <c r="D312" s="1699"/>
      <c r="E312" s="1681"/>
      <c r="F312" s="1681"/>
      <c r="G312" s="1681"/>
      <c r="H312" s="1681"/>
      <c r="I312" s="1700"/>
      <c r="J312" s="1690"/>
      <c r="K312" s="1681"/>
      <c r="L312" s="1681"/>
      <c r="M312" s="1681"/>
      <c r="N312" s="1681"/>
      <c r="O312" s="1681"/>
      <c r="P312" s="1681"/>
      <c r="Q312" s="1681"/>
      <c r="R312" s="1681"/>
      <c r="S312" s="1681"/>
      <c r="T312" s="1681"/>
      <c r="U312" s="1681"/>
      <c r="V312" s="1681"/>
      <c r="W312" s="1681"/>
      <c r="X312" s="1681"/>
      <c r="Y312" s="1681"/>
      <c r="Z312" s="1681"/>
      <c r="AA312" s="1681"/>
      <c r="AB312" s="1681"/>
      <c r="AC312" s="1681"/>
      <c r="AD312" s="1681"/>
      <c r="AE312" s="1681"/>
      <c r="AF312" s="1681"/>
      <c r="AG312" s="1681"/>
      <c r="AH312" s="1681"/>
      <c r="AI312" s="1681"/>
      <c r="AJ312" s="1681"/>
      <c r="AK312" s="1681"/>
      <c r="AL312" s="1681"/>
      <c r="AM312" s="1681"/>
      <c r="AN312" s="1681"/>
      <c r="AO312" s="1681"/>
      <c r="AP312" s="1823"/>
    </row>
    <row r="313" spans="1:42" s="1661" customFormat="1" ht="14.25">
      <c r="A313" s="1672"/>
      <c r="B313" s="380"/>
      <c r="C313" s="380"/>
      <c r="D313" s="1699"/>
      <c r="E313" s="1681"/>
      <c r="F313" s="1681"/>
      <c r="G313" s="1681"/>
      <c r="H313" s="1681"/>
      <c r="I313" s="1700"/>
      <c r="J313" s="1690"/>
      <c r="K313" s="1681"/>
      <c r="L313" s="1681"/>
      <c r="M313" s="1681"/>
      <c r="N313" s="1681"/>
      <c r="O313" s="1681"/>
      <c r="P313" s="1681"/>
      <c r="Q313" s="1681"/>
      <c r="R313" s="1681"/>
      <c r="S313" s="1681"/>
      <c r="T313" s="1681"/>
      <c r="U313" s="1681"/>
      <c r="V313" s="1681"/>
      <c r="W313" s="1681"/>
      <c r="X313" s="1681"/>
      <c r="Y313" s="1681"/>
      <c r="Z313" s="1681"/>
      <c r="AA313" s="1681"/>
      <c r="AB313" s="1681"/>
      <c r="AC313" s="1681"/>
      <c r="AD313" s="1681"/>
      <c r="AE313" s="1681"/>
      <c r="AF313" s="1681"/>
      <c r="AG313" s="1681"/>
      <c r="AH313" s="1681"/>
      <c r="AI313" s="1681"/>
      <c r="AJ313" s="1681"/>
      <c r="AK313" s="1681"/>
      <c r="AL313" s="1681"/>
      <c r="AM313" s="1681"/>
      <c r="AN313" s="1681"/>
      <c r="AO313" s="1681"/>
      <c r="AP313" s="1823"/>
    </row>
    <row r="314" spans="1:42" s="1661" customFormat="1" ht="14.25">
      <c r="A314" s="1672"/>
      <c r="B314" s="380"/>
      <c r="C314" s="380"/>
      <c r="D314" s="1699"/>
      <c r="E314" s="1681"/>
      <c r="F314" s="1681"/>
      <c r="G314" s="1681"/>
      <c r="H314" s="1681"/>
      <c r="I314" s="1700"/>
      <c r="J314" s="1690"/>
      <c r="K314" s="1681"/>
      <c r="L314" s="1681"/>
      <c r="M314" s="1681"/>
      <c r="N314" s="1681"/>
      <c r="O314" s="1681"/>
      <c r="P314" s="1681"/>
      <c r="Q314" s="1681"/>
      <c r="R314" s="1681"/>
      <c r="S314" s="1681"/>
      <c r="T314" s="1681"/>
      <c r="U314" s="1681"/>
      <c r="V314" s="1681"/>
      <c r="W314" s="1681"/>
      <c r="X314" s="1681"/>
      <c r="Y314" s="1681"/>
      <c r="Z314" s="1681"/>
      <c r="AA314" s="1681"/>
      <c r="AB314" s="1681"/>
      <c r="AC314" s="1681"/>
      <c r="AD314" s="1681"/>
      <c r="AE314" s="1681"/>
      <c r="AF314" s="1681"/>
      <c r="AG314" s="1681"/>
      <c r="AH314" s="1681"/>
      <c r="AI314" s="1681"/>
      <c r="AJ314" s="1681"/>
      <c r="AK314" s="1681"/>
      <c r="AL314" s="1681"/>
      <c r="AM314" s="1681"/>
      <c r="AN314" s="1681"/>
      <c r="AO314" s="1681"/>
      <c r="AP314" s="1823"/>
    </row>
    <row r="315" spans="1:42">
      <c r="D315" s="1699"/>
      <c r="E315" s="1681"/>
      <c r="F315" s="1681"/>
      <c r="G315" s="1681"/>
      <c r="H315" s="1681"/>
      <c r="I315" s="1700"/>
      <c r="J315" s="1690"/>
      <c r="K315" s="1681"/>
      <c r="L315" s="1681"/>
      <c r="M315" s="1681"/>
      <c r="N315" s="1681"/>
      <c r="O315" s="1681"/>
      <c r="P315" s="1681"/>
      <c r="Q315" s="1681"/>
      <c r="R315" s="1681"/>
      <c r="S315" s="1681"/>
      <c r="T315" s="1681"/>
      <c r="U315" s="1681"/>
      <c r="V315" s="1681"/>
      <c r="W315" s="1681"/>
      <c r="X315" s="1681"/>
      <c r="Y315" s="1681"/>
      <c r="Z315" s="1681"/>
      <c r="AA315" s="1681"/>
      <c r="AB315" s="1681"/>
      <c r="AC315" s="1681"/>
      <c r="AD315" s="1681"/>
      <c r="AE315" s="1681"/>
      <c r="AF315" s="1681"/>
      <c r="AG315" s="1681"/>
      <c r="AH315" s="1681"/>
      <c r="AI315" s="1681"/>
      <c r="AJ315" s="1681"/>
      <c r="AK315" s="1681"/>
      <c r="AL315" s="1681"/>
      <c r="AM315" s="1681"/>
      <c r="AN315" s="1681"/>
      <c r="AO315" s="1681"/>
      <c r="AP315" s="1824"/>
    </row>
    <row r="316" spans="1:42">
      <c r="D316" s="1699"/>
      <c r="E316" s="1681"/>
      <c r="F316" s="1681"/>
      <c r="G316" s="1681"/>
      <c r="H316" s="1681"/>
      <c r="I316" s="1700"/>
      <c r="J316" s="1690"/>
      <c r="K316" s="1681"/>
      <c r="L316" s="1681"/>
      <c r="M316" s="1681"/>
      <c r="N316" s="1681"/>
      <c r="O316" s="1681"/>
      <c r="P316" s="1681"/>
      <c r="Q316" s="1681"/>
      <c r="R316" s="1681"/>
      <c r="S316" s="1681"/>
      <c r="T316" s="1681"/>
      <c r="U316" s="1681"/>
      <c r="V316" s="1681"/>
      <c r="W316" s="1681"/>
      <c r="X316" s="1681"/>
      <c r="Y316" s="1681"/>
      <c r="Z316" s="1681"/>
      <c r="AA316" s="1681"/>
      <c r="AB316" s="1681"/>
      <c r="AC316" s="1681"/>
      <c r="AD316" s="1681"/>
      <c r="AE316" s="1681"/>
      <c r="AF316" s="1681"/>
      <c r="AG316" s="1681"/>
      <c r="AH316" s="1681"/>
      <c r="AI316" s="1681"/>
      <c r="AJ316" s="1681"/>
      <c r="AK316" s="1681"/>
      <c r="AL316" s="1681"/>
      <c r="AM316" s="1681"/>
      <c r="AN316" s="1681"/>
      <c r="AO316" s="1681"/>
      <c r="AP316" s="1824"/>
    </row>
    <row r="317" spans="1:42">
      <c r="D317" s="1699"/>
      <c r="E317" s="1681"/>
      <c r="F317" s="1681"/>
      <c r="G317" s="1681"/>
      <c r="H317" s="1681"/>
      <c r="I317" s="1700"/>
      <c r="J317" s="1690"/>
      <c r="K317" s="1681"/>
      <c r="L317" s="1681"/>
      <c r="M317" s="1681"/>
      <c r="N317" s="1681"/>
      <c r="O317" s="1681"/>
      <c r="P317" s="1681"/>
      <c r="Q317" s="1681"/>
      <c r="R317" s="1681"/>
      <c r="S317" s="1681"/>
      <c r="T317" s="1681"/>
      <c r="U317" s="1681"/>
      <c r="V317" s="1681"/>
      <c r="W317" s="1681"/>
      <c r="X317" s="1681"/>
      <c r="Y317" s="1681"/>
      <c r="Z317" s="1681"/>
      <c r="AA317" s="1681"/>
      <c r="AB317" s="1681"/>
      <c r="AC317" s="1681"/>
      <c r="AD317" s="1681"/>
      <c r="AE317" s="1681"/>
      <c r="AF317" s="1681"/>
      <c r="AG317" s="1681"/>
      <c r="AH317" s="1681"/>
      <c r="AI317" s="1681"/>
      <c r="AJ317" s="1681"/>
      <c r="AK317" s="1681"/>
      <c r="AL317" s="1681"/>
      <c r="AM317" s="1681"/>
      <c r="AN317" s="1681"/>
      <c r="AO317" s="1681"/>
      <c r="AP317" s="1824"/>
    </row>
    <row r="318" spans="1:42">
      <c r="D318" s="1699"/>
      <c r="E318" s="1681"/>
      <c r="F318" s="1681"/>
      <c r="G318" s="1681"/>
      <c r="H318" s="1681"/>
      <c r="I318" s="1700"/>
      <c r="J318" s="1690"/>
      <c r="K318" s="1681"/>
      <c r="L318" s="1681"/>
      <c r="M318" s="1681"/>
      <c r="N318" s="1681"/>
      <c r="O318" s="1681"/>
      <c r="P318" s="1681"/>
      <c r="Q318" s="1681"/>
      <c r="R318" s="1681"/>
      <c r="S318" s="1681"/>
      <c r="T318" s="1681"/>
      <c r="U318" s="1681"/>
      <c r="V318" s="1681"/>
      <c r="W318" s="1681"/>
      <c r="X318" s="1681"/>
      <c r="Y318" s="1681"/>
      <c r="Z318" s="1681"/>
      <c r="AA318" s="1681"/>
      <c r="AB318" s="1681"/>
      <c r="AC318" s="1681"/>
      <c r="AD318" s="1681"/>
      <c r="AE318" s="1681"/>
      <c r="AF318" s="1681"/>
      <c r="AG318" s="1681"/>
      <c r="AH318" s="1681"/>
      <c r="AI318" s="1681"/>
      <c r="AJ318" s="1681"/>
      <c r="AK318" s="1681"/>
      <c r="AL318" s="1681"/>
      <c r="AM318" s="1681"/>
      <c r="AN318" s="1681"/>
      <c r="AO318" s="1681"/>
      <c r="AP318" s="1824"/>
    </row>
    <row r="319" spans="1:42">
      <c r="D319" s="1699"/>
      <c r="E319" s="1681"/>
      <c r="F319" s="1681"/>
      <c r="G319" s="1681"/>
      <c r="H319" s="1681"/>
      <c r="I319" s="1700"/>
      <c r="J319" s="1690"/>
      <c r="K319" s="1681"/>
      <c r="L319" s="1681"/>
      <c r="M319" s="1681"/>
      <c r="N319" s="1681"/>
      <c r="O319" s="1681"/>
      <c r="P319" s="1681"/>
      <c r="Q319" s="1681"/>
      <c r="R319" s="1681"/>
      <c r="S319" s="1681"/>
      <c r="T319" s="1681"/>
      <c r="U319" s="1681"/>
      <c r="V319" s="1681"/>
      <c r="W319" s="1681"/>
      <c r="X319" s="1681"/>
      <c r="Y319" s="1681"/>
      <c r="Z319" s="1681"/>
      <c r="AA319" s="1681"/>
      <c r="AB319" s="1681"/>
      <c r="AC319" s="1681"/>
      <c r="AD319" s="1681"/>
      <c r="AE319" s="1681"/>
      <c r="AF319" s="1681"/>
      <c r="AG319" s="1681"/>
      <c r="AH319" s="1681"/>
      <c r="AI319" s="1681"/>
      <c r="AJ319" s="1681"/>
      <c r="AK319" s="1681"/>
      <c r="AL319" s="1681"/>
      <c r="AM319" s="1681"/>
      <c r="AN319" s="1681"/>
      <c r="AO319" s="1681"/>
      <c r="AP319" s="1824"/>
    </row>
    <row r="320" spans="1:42">
      <c r="D320" s="1699"/>
      <c r="E320" s="1681"/>
      <c r="F320" s="1681"/>
      <c r="G320" s="1681"/>
      <c r="H320" s="1681"/>
      <c r="I320" s="1700"/>
      <c r="J320" s="1690"/>
      <c r="K320" s="1681"/>
      <c r="L320" s="1681"/>
      <c r="M320" s="1681"/>
      <c r="N320" s="1681"/>
      <c r="O320" s="1681"/>
      <c r="P320" s="1681"/>
      <c r="Q320" s="1681"/>
      <c r="R320" s="1681"/>
      <c r="S320" s="1681"/>
      <c r="T320" s="1681"/>
      <c r="U320" s="1681"/>
      <c r="V320" s="1681"/>
      <c r="W320" s="1681"/>
      <c r="X320" s="1681"/>
      <c r="Y320" s="1681"/>
      <c r="Z320" s="1681"/>
      <c r="AA320" s="1681"/>
      <c r="AB320" s="1681"/>
      <c r="AC320" s="1681"/>
      <c r="AD320" s="1681"/>
      <c r="AE320" s="1681"/>
      <c r="AF320" s="1681"/>
      <c r="AG320" s="1681"/>
      <c r="AH320" s="1681"/>
      <c r="AI320" s="1681"/>
      <c r="AJ320" s="1681"/>
      <c r="AK320" s="1681"/>
      <c r="AL320" s="1681"/>
      <c r="AM320" s="1681"/>
      <c r="AN320" s="1681"/>
      <c r="AO320" s="1681"/>
      <c r="AP320" s="1824"/>
    </row>
    <row r="321" spans="4:42" s="1662" customFormat="1" ht="14.25">
      <c r="D321" s="1699"/>
      <c r="E321" s="1681"/>
      <c r="F321" s="1681"/>
      <c r="G321" s="1681"/>
      <c r="H321" s="1681"/>
      <c r="I321" s="1700"/>
      <c r="J321" s="1690"/>
      <c r="K321" s="1681"/>
      <c r="L321" s="1681"/>
      <c r="M321" s="1681"/>
      <c r="N321" s="1681"/>
      <c r="O321" s="1681"/>
      <c r="P321" s="1681"/>
      <c r="Q321" s="1681"/>
      <c r="R321" s="1681"/>
      <c r="S321" s="1681"/>
      <c r="T321" s="1681"/>
      <c r="U321" s="1681"/>
      <c r="V321" s="1681"/>
      <c r="W321" s="1681"/>
      <c r="X321" s="1681"/>
      <c r="Y321" s="1681"/>
      <c r="Z321" s="1681"/>
      <c r="AA321" s="1681"/>
      <c r="AB321" s="1681"/>
      <c r="AC321" s="1681"/>
      <c r="AD321" s="1681"/>
      <c r="AE321" s="1681"/>
      <c r="AF321" s="1681"/>
      <c r="AG321" s="1681"/>
      <c r="AH321" s="1681"/>
      <c r="AI321" s="1681"/>
      <c r="AJ321" s="1681"/>
      <c r="AK321" s="1681"/>
      <c r="AL321" s="1681"/>
      <c r="AM321" s="1681"/>
      <c r="AN321" s="1681"/>
      <c r="AO321" s="1681"/>
      <c r="AP321" s="1824"/>
    </row>
    <row r="322" spans="4:42" s="1662" customFormat="1" ht="14.25">
      <c r="D322" s="1699"/>
      <c r="E322" s="1681"/>
      <c r="F322" s="1681"/>
      <c r="G322" s="1681"/>
      <c r="H322" s="1681"/>
      <c r="I322" s="1700"/>
      <c r="J322" s="1690"/>
      <c r="K322" s="1681"/>
      <c r="L322" s="1681"/>
      <c r="M322" s="1681"/>
      <c r="N322" s="1681"/>
      <c r="O322" s="1681"/>
      <c r="P322" s="1681"/>
      <c r="Q322" s="1681"/>
      <c r="R322" s="1681"/>
      <c r="S322" s="1681"/>
      <c r="T322" s="1681"/>
      <c r="U322" s="1681"/>
      <c r="V322" s="1681"/>
      <c r="W322" s="1681"/>
      <c r="X322" s="1681"/>
      <c r="Y322" s="1681"/>
      <c r="Z322" s="1681"/>
      <c r="AA322" s="1681"/>
      <c r="AB322" s="1681"/>
      <c r="AC322" s="1681"/>
      <c r="AD322" s="1681"/>
      <c r="AE322" s="1681"/>
      <c r="AF322" s="1681"/>
      <c r="AG322" s="1681"/>
      <c r="AH322" s="1681"/>
      <c r="AI322" s="1681"/>
      <c r="AJ322" s="1681"/>
      <c r="AK322" s="1681"/>
      <c r="AL322" s="1681"/>
      <c r="AM322" s="1681"/>
      <c r="AN322" s="1681"/>
      <c r="AO322" s="1681"/>
      <c r="AP322" s="1824"/>
    </row>
    <row r="323" spans="4:42" s="1662" customFormat="1" ht="14.25">
      <c r="D323" s="1699"/>
      <c r="E323" s="1681"/>
      <c r="F323" s="1681"/>
      <c r="G323" s="1681"/>
      <c r="H323" s="1681"/>
      <c r="I323" s="1700"/>
      <c r="J323" s="1690"/>
      <c r="K323" s="1681"/>
      <c r="L323" s="1681"/>
      <c r="M323" s="1681"/>
      <c r="N323" s="1681"/>
      <c r="O323" s="1681"/>
      <c r="P323" s="1681"/>
      <c r="Q323" s="1681"/>
      <c r="R323" s="1681"/>
      <c r="S323" s="1681"/>
      <c r="T323" s="1681"/>
      <c r="U323" s="1681"/>
      <c r="V323" s="1681"/>
      <c r="W323" s="1681"/>
      <c r="X323" s="1681"/>
      <c r="Y323" s="1681"/>
      <c r="Z323" s="1681"/>
      <c r="AA323" s="1681"/>
      <c r="AB323" s="1681"/>
      <c r="AC323" s="1681"/>
      <c r="AD323" s="1681"/>
      <c r="AE323" s="1681"/>
      <c r="AF323" s="1681"/>
      <c r="AG323" s="1681"/>
      <c r="AH323" s="1681"/>
      <c r="AI323" s="1681"/>
      <c r="AJ323" s="1681"/>
      <c r="AK323" s="1681"/>
      <c r="AL323" s="1681"/>
      <c r="AM323" s="1681"/>
      <c r="AN323" s="1681"/>
      <c r="AO323" s="1681"/>
      <c r="AP323" s="1824"/>
    </row>
    <row r="324" spans="4:42" s="1662" customFormat="1" ht="14.25">
      <c r="D324" s="1699"/>
      <c r="E324" s="1681"/>
      <c r="F324" s="1681"/>
      <c r="G324" s="1681"/>
      <c r="H324" s="1681"/>
      <c r="I324" s="1700"/>
      <c r="J324" s="1690"/>
      <c r="K324" s="1681"/>
      <c r="L324" s="1681"/>
      <c r="M324" s="1681"/>
      <c r="N324" s="1681"/>
      <c r="O324" s="1681"/>
      <c r="P324" s="1681"/>
      <c r="Q324" s="1681"/>
      <c r="R324" s="1681"/>
      <c r="S324" s="1681"/>
      <c r="T324" s="1681"/>
      <c r="U324" s="1681"/>
      <c r="V324" s="1681"/>
      <c r="W324" s="1681"/>
      <c r="X324" s="1681"/>
      <c r="Y324" s="1681"/>
      <c r="Z324" s="1681"/>
      <c r="AA324" s="1681"/>
      <c r="AB324" s="1681"/>
      <c r="AC324" s="1681"/>
      <c r="AD324" s="1681"/>
      <c r="AE324" s="1681"/>
      <c r="AF324" s="1681"/>
      <c r="AG324" s="1681"/>
      <c r="AH324" s="1681"/>
      <c r="AI324" s="1681"/>
      <c r="AJ324" s="1681"/>
      <c r="AK324" s="1681"/>
      <c r="AL324" s="1681"/>
      <c r="AM324" s="1681"/>
      <c r="AN324" s="1681"/>
      <c r="AO324" s="1681"/>
      <c r="AP324" s="1824"/>
    </row>
    <row r="325" spans="4:42" s="1662" customFormat="1" ht="14.25">
      <c r="D325" s="1699"/>
      <c r="E325" s="1681"/>
      <c r="F325" s="1681"/>
      <c r="G325" s="1681"/>
      <c r="H325" s="1681"/>
      <c r="I325" s="1700"/>
      <c r="J325" s="1690"/>
      <c r="K325" s="1681"/>
      <c r="L325" s="1681"/>
      <c r="M325" s="1681"/>
      <c r="N325" s="1681"/>
      <c r="O325" s="1681"/>
      <c r="P325" s="1681"/>
      <c r="Q325" s="1681"/>
      <c r="R325" s="1681"/>
      <c r="S325" s="1681"/>
      <c r="T325" s="1681"/>
      <c r="U325" s="1681"/>
      <c r="V325" s="1681"/>
      <c r="W325" s="1681"/>
      <c r="X325" s="1681"/>
      <c r="Y325" s="1681"/>
      <c r="Z325" s="1681"/>
      <c r="AA325" s="1681"/>
      <c r="AB325" s="1681"/>
      <c r="AC325" s="1681"/>
      <c r="AD325" s="1681"/>
      <c r="AE325" s="1681"/>
      <c r="AF325" s="1681"/>
      <c r="AG325" s="1681"/>
      <c r="AH325" s="1681"/>
      <c r="AI325" s="1681"/>
      <c r="AJ325" s="1681"/>
      <c r="AK325" s="1681"/>
      <c r="AL325" s="1681"/>
      <c r="AM325" s="1681"/>
      <c r="AN325" s="1681"/>
      <c r="AO325" s="1681"/>
      <c r="AP325" s="1824"/>
    </row>
    <row r="326" spans="4:42" s="1662" customFormat="1" ht="14.25">
      <c r="D326" s="1699"/>
      <c r="E326" s="1681"/>
      <c r="F326" s="1681"/>
      <c r="G326" s="1681"/>
      <c r="H326" s="1681"/>
      <c r="I326" s="1700"/>
      <c r="J326" s="1690"/>
      <c r="K326" s="1681"/>
      <c r="L326" s="1681"/>
      <c r="M326" s="1681"/>
      <c r="N326" s="1681"/>
      <c r="O326" s="1681"/>
      <c r="P326" s="1681"/>
      <c r="Q326" s="1681"/>
      <c r="R326" s="1681"/>
      <c r="S326" s="1681"/>
      <c r="T326" s="1681"/>
      <c r="U326" s="1681"/>
      <c r="V326" s="1681"/>
      <c r="W326" s="1681"/>
      <c r="X326" s="1681"/>
      <c r="Y326" s="1681"/>
      <c r="Z326" s="1681"/>
      <c r="AA326" s="1681"/>
      <c r="AB326" s="1681"/>
      <c r="AC326" s="1681"/>
      <c r="AD326" s="1681"/>
      <c r="AE326" s="1681"/>
      <c r="AF326" s="1681"/>
      <c r="AG326" s="1681"/>
      <c r="AH326" s="1681"/>
      <c r="AI326" s="1681"/>
      <c r="AJ326" s="1681"/>
      <c r="AK326" s="1681"/>
      <c r="AL326" s="1681"/>
      <c r="AM326" s="1681"/>
      <c r="AN326" s="1681"/>
      <c r="AO326" s="1681"/>
      <c r="AP326" s="1824"/>
    </row>
    <row r="327" spans="4:42" s="1662" customFormat="1" ht="14.25">
      <c r="D327" s="1699"/>
      <c r="E327" s="1681"/>
      <c r="F327" s="1681"/>
      <c r="G327" s="1681"/>
      <c r="H327" s="1681"/>
      <c r="I327" s="1700"/>
      <c r="J327" s="1690"/>
      <c r="K327" s="1681"/>
      <c r="L327" s="1681"/>
      <c r="M327" s="1681"/>
      <c r="N327" s="1681"/>
      <c r="O327" s="1681"/>
      <c r="P327" s="1681"/>
      <c r="Q327" s="1681"/>
      <c r="R327" s="1681"/>
      <c r="S327" s="1681"/>
      <c r="T327" s="1681"/>
      <c r="U327" s="1681"/>
      <c r="V327" s="1681"/>
      <c r="W327" s="1681"/>
      <c r="X327" s="1681"/>
      <c r="Y327" s="1681"/>
      <c r="Z327" s="1681"/>
      <c r="AA327" s="1681"/>
      <c r="AB327" s="1681"/>
      <c r="AC327" s="1681"/>
      <c r="AD327" s="1681"/>
      <c r="AE327" s="1681"/>
      <c r="AF327" s="1681"/>
      <c r="AG327" s="1681"/>
      <c r="AH327" s="1681"/>
      <c r="AI327" s="1681"/>
      <c r="AJ327" s="1681"/>
      <c r="AK327" s="1681"/>
      <c r="AL327" s="1681"/>
      <c r="AM327" s="1681"/>
      <c r="AN327" s="1681"/>
      <c r="AO327" s="1681"/>
      <c r="AP327" s="1824"/>
    </row>
    <row r="328" spans="4:42" s="1662" customFormat="1" ht="14.25">
      <c r="D328" s="1699"/>
      <c r="E328" s="1681"/>
      <c r="F328" s="1681"/>
      <c r="G328" s="1681"/>
      <c r="H328" s="1681"/>
      <c r="I328" s="1700"/>
      <c r="J328" s="1690"/>
      <c r="K328" s="1681"/>
      <c r="L328" s="1681"/>
      <c r="M328" s="1681"/>
      <c r="N328" s="1681"/>
      <c r="O328" s="1681"/>
      <c r="P328" s="1681"/>
      <c r="Q328" s="1681"/>
      <c r="R328" s="1681"/>
      <c r="S328" s="1681"/>
      <c r="T328" s="1681"/>
      <c r="U328" s="1681"/>
      <c r="V328" s="1681"/>
      <c r="W328" s="1681"/>
      <c r="X328" s="1681"/>
      <c r="Y328" s="1681"/>
      <c r="Z328" s="1681"/>
      <c r="AA328" s="1681"/>
      <c r="AB328" s="1681"/>
      <c r="AC328" s="1681"/>
      <c r="AD328" s="1681"/>
      <c r="AE328" s="1681"/>
      <c r="AF328" s="1681"/>
      <c r="AG328" s="1681"/>
      <c r="AH328" s="1681"/>
      <c r="AI328" s="1681"/>
      <c r="AJ328" s="1681"/>
      <c r="AK328" s="1681"/>
      <c r="AL328" s="1681"/>
      <c r="AM328" s="1681"/>
      <c r="AN328" s="1681"/>
      <c r="AO328" s="1681"/>
      <c r="AP328" s="1824"/>
    </row>
    <row r="329" spans="4:42" s="1662" customFormat="1" ht="14.25">
      <c r="D329" s="1699"/>
      <c r="E329" s="1681"/>
      <c r="F329" s="1681"/>
      <c r="G329" s="1681"/>
      <c r="H329" s="1681"/>
      <c r="I329" s="1700"/>
      <c r="J329" s="1690"/>
      <c r="K329" s="1681"/>
      <c r="L329" s="1681"/>
      <c r="M329" s="1681"/>
      <c r="N329" s="1681"/>
      <c r="O329" s="1681"/>
      <c r="P329" s="1681"/>
      <c r="Q329" s="1681"/>
      <c r="R329" s="1681"/>
      <c r="S329" s="1681"/>
      <c r="T329" s="1681"/>
      <c r="U329" s="1681"/>
      <c r="V329" s="1681"/>
      <c r="W329" s="1681"/>
      <c r="X329" s="1681"/>
      <c r="Y329" s="1681"/>
      <c r="Z329" s="1681"/>
      <c r="AA329" s="1681"/>
      <c r="AB329" s="1681"/>
      <c r="AC329" s="1681"/>
      <c r="AD329" s="1681"/>
      <c r="AE329" s="1681"/>
      <c r="AF329" s="1681"/>
      <c r="AG329" s="1681"/>
      <c r="AH329" s="1681"/>
      <c r="AI329" s="1681"/>
      <c r="AJ329" s="1681"/>
      <c r="AK329" s="1681"/>
      <c r="AL329" s="1681"/>
      <c r="AM329" s="1681"/>
      <c r="AN329" s="1681"/>
      <c r="AO329" s="1681"/>
      <c r="AP329" s="1824"/>
    </row>
    <row r="330" spans="4:42" s="1662" customFormat="1" ht="14.25">
      <c r="D330" s="1699"/>
      <c r="E330" s="1681"/>
      <c r="F330" s="1681"/>
      <c r="G330" s="1681"/>
      <c r="H330" s="1681"/>
      <c r="I330" s="1700"/>
      <c r="J330" s="1690"/>
      <c r="K330" s="1681"/>
      <c r="L330" s="1681"/>
      <c r="M330" s="1681"/>
      <c r="N330" s="1681"/>
      <c r="O330" s="1681"/>
      <c r="P330" s="1681"/>
      <c r="Q330" s="1681"/>
      <c r="R330" s="1681"/>
      <c r="S330" s="1681"/>
      <c r="T330" s="1681"/>
      <c r="U330" s="1681"/>
      <c r="V330" s="1681"/>
      <c r="W330" s="1681"/>
      <c r="X330" s="1681"/>
      <c r="Y330" s="1681"/>
      <c r="Z330" s="1681"/>
      <c r="AA330" s="1681"/>
      <c r="AB330" s="1681"/>
      <c r="AC330" s="1681"/>
      <c r="AD330" s="1681"/>
      <c r="AE330" s="1681"/>
      <c r="AF330" s="1681"/>
      <c r="AG330" s="1681"/>
      <c r="AH330" s="1681"/>
      <c r="AI330" s="1681"/>
      <c r="AJ330" s="1681"/>
      <c r="AK330" s="1681"/>
      <c r="AL330" s="1681"/>
      <c r="AM330" s="1681"/>
      <c r="AN330" s="1681"/>
      <c r="AO330" s="1681"/>
      <c r="AP330" s="1824"/>
    </row>
    <row r="331" spans="4:42" s="1662" customFormat="1" ht="14.25">
      <c r="D331" s="1699"/>
      <c r="E331" s="1681"/>
      <c r="F331" s="1681"/>
      <c r="G331" s="1681"/>
      <c r="H331" s="1681"/>
      <c r="I331" s="1700"/>
      <c r="J331" s="1690"/>
      <c r="K331" s="1681"/>
      <c r="L331" s="1681"/>
      <c r="M331" s="1681"/>
      <c r="N331" s="1681"/>
      <c r="O331" s="1681"/>
      <c r="P331" s="1681"/>
      <c r="Q331" s="1681"/>
      <c r="R331" s="1681"/>
      <c r="S331" s="1681"/>
      <c r="T331" s="1681"/>
      <c r="U331" s="1681"/>
      <c r="V331" s="1681"/>
      <c r="W331" s="1681"/>
      <c r="X331" s="1681"/>
      <c r="Y331" s="1681"/>
      <c r="Z331" s="1681"/>
      <c r="AA331" s="1681"/>
      <c r="AB331" s="1681"/>
      <c r="AC331" s="1681"/>
      <c r="AD331" s="1681"/>
      <c r="AE331" s="1681"/>
      <c r="AF331" s="1681"/>
      <c r="AG331" s="1681"/>
      <c r="AH331" s="1681"/>
      <c r="AI331" s="1681"/>
      <c r="AJ331" s="1681"/>
      <c r="AK331" s="1681"/>
      <c r="AL331" s="1681"/>
      <c r="AM331" s="1681"/>
      <c r="AN331" s="1681"/>
      <c r="AO331" s="1681"/>
      <c r="AP331" s="1824"/>
    </row>
    <row r="332" spans="4:42" s="1662" customFormat="1" ht="14.25">
      <c r="D332" s="1699"/>
      <c r="E332" s="1681"/>
      <c r="F332" s="1681"/>
      <c r="G332" s="1681"/>
      <c r="H332" s="1681"/>
      <c r="I332" s="1700"/>
      <c r="J332" s="1690"/>
      <c r="K332" s="1681"/>
      <c r="L332" s="1681"/>
      <c r="M332" s="1681"/>
      <c r="N332" s="1681"/>
      <c r="O332" s="1681"/>
      <c r="P332" s="1681"/>
      <c r="Q332" s="1681"/>
      <c r="R332" s="1681"/>
      <c r="S332" s="1681"/>
      <c r="T332" s="1681"/>
      <c r="U332" s="1681"/>
      <c r="V332" s="1681"/>
      <c r="W332" s="1681"/>
      <c r="X332" s="1681"/>
      <c r="Y332" s="1681"/>
      <c r="Z332" s="1681"/>
      <c r="AA332" s="1681"/>
      <c r="AB332" s="1681"/>
      <c r="AC332" s="1681"/>
      <c r="AD332" s="1681"/>
      <c r="AE332" s="1681"/>
      <c r="AF332" s="1681"/>
      <c r="AG332" s="1681"/>
      <c r="AH332" s="1681"/>
      <c r="AI332" s="1681"/>
      <c r="AJ332" s="1681"/>
      <c r="AK332" s="1681"/>
      <c r="AL332" s="1681"/>
      <c r="AM332" s="1681"/>
      <c r="AN332" s="1681"/>
      <c r="AO332" s="1681"/>
      <c r="AP332" s="1824"/>
    </row>
    <row r="333" spans="4:42" s="1662" customFormat="1" ht="14.25">
      <c r="D333" s="1699"/>
      <c r="E333" s="1681"/>
      <c r="F333" s="1681"/>
      <c r="G333" s="1681"/>
      <c r="H333" s="1681"/>
      <c r="I333" s="1700"/>
      <c r="J333" s="1690"/>
      <c r="K333" s="1681"/>
      <c r="L333" s="1681"/>
      <c r="M333" s="1681"/>
      <c r="N333" s="1681"/>
      <c r="O333" s="1681"/>
      <c r="P333" s="1681"/>
      <c r="Q333" s="1681"/>
      <c r="R333" s="1681"/>
      <c r="S333" s="1681"/>
      <c r="T333" s="1681"/>
      <c r="U333" s="1681"/>
      <c r="V333" s="1681"/>
      <c r="W333" s="1681"/>
      <c r="X333" s="1681"/>
      <c r="Y333" s="1681"/>
      <c r="Z333" s="1681"/>
      <c r="AA333" s="1681"/>
      <c r="AB333" s="1681"/>
      <c r="AC333" s="1681"/>
      <c r="AD333" s="1681"/>
      <c r="AE333" s="1681"/>
      <c r="AF333" s="1681"/>
      <c r="AG333" s="1681"/>
      <c r="AH333" s="1681"/>
      <c r="AI333" s="1681"/>
      <c r="AJ333" s="1681"/>
      <c r="AK333" s="1681"/>
      <c r="AL333" s="1681"/>
      <c r="AM333" s="1681"/>
      <c r="AN333" s="1681"/>
      <c r="AO333" s="1681"/>
      <c r="AP333" s="1824"/>
    </row>
    <row r="334" spans="4:42" s="1662" customFormat="1" ht="14.25">
      <c r="D334" s="1699"/>
      <c r="E334" s="1681"/>
      <c r="F334" s="1681"/>
      <c r="G334" s="1681"/>
      <c r="H334" s="1681"/>
      <c r="I334" s="1700"/>
      <c r="J334" s="1690"/>
      <c r="K334" s="1681"/>
      <c r="L334" s="1681"/>
      <c r="M334" s="1681"/>
      <c r="N334" s="1681"/>
      <c r="O334" s="1681"/>
      <c r="P334" s="1681"/>
      <c r="Q334" s="1681"/>
      <c r="R334" s="1681"/>
      <c r="S334" s="1681"/>
      <c r="T334" s="1681"/>
      <c r="U334" s="1681"/>
      <c r="V334" s="1681"/>
      <c r="W334" s="1681"/>
      <c r="X334" s="1681"/>
      <c r="Y334" s="1681"/>
      <c r="Z334" s="1681"/>
      <c r="AA334" s="1681"/>
      <c r="AB334" s="1681"/>
      <c r="AC334" s="1681"/>
      <c r="AD334" s="1681"/>
      <c r="AE334" s="1681"/>
      <c r="AF334" s="1681"/>
      <c r="AG334" s="1681"/>
      <c r="AH334" s="1681"/>
      <c r="AI334" s="1681"/>
      <c r="AJ334" s="1681"/>
      <c r="AK334" s="1681"/>
      <c r="AL334" s="1681"/>
      <c r="AM334" s="1681"/>
      <c r="AN334" s="1681"/>
      <c r="AO334" s="1681"/>
      <c r="AP334" s="1824"/>
    </row>
    <row r="335" spans="4:42" s="1662" customFormat="1" ht="14.25">
      <c r="D335" s="1699"/>
      <c r="E335" s="1681"/>
      <c r="F335" s="1681"/>
      <c r="G335" s="1681"/>
      <c r="H335" s="1681"/>
      <c r="I335" s="1700"/>
      <c r="J335" s="1690"/>
      <c r="K335" s="1681"/>
      <c r="L335" s="1681"/>
      <c r="M335" s="1681"/>
      <c r="N335" s="1681"/>
      <c r="O335" s="1681"/>
      <c r="P335" s="1681"/>
      <c r="Q335" s="1681"/>
      <c r="R335" s="1681"/>
      <c r="S335" s="1681"/>
      <c r="T335" s="1681"/>
      <c r="U335" s="1681"/>
      <c r="V335" s="1681"/>
      <c r="W335" s="1681"/>
      <c r="X335" s="1681"/>
      <c r="Y335" s="1681"/>
      <c r="Z335" s="1681"/>
      <c r="AA335" s="1681"/>
      <c r="AB335" s="1681"/>
      <c r="AC335" s="1681"/>
      <c r="AD335" s="1681"/>
      <c r="AE335" s="1681"/>
      <c r="AF335" s="1681"/>
      <c r="AG335" s="1681"/>
      <c r="AH335" s="1681"/>
      <c r="AI335" s="1681"/>
      <c r="AJ335" s="1681"/>
      <c r="AK335" s="1681"/>
      <c r="AL335" s="1681"/>
      <c r="AM335" s="1681"/>
      <c r="AN335" s="1681"/>
      <c r="AO335" s="1681"/>
      <c r="AP335" s="1824"/>
    </row>
    <row r="336" spans="4:42" s="1662" customFormat="1" ht="14.25">
      <c r="D336" s="1699"/>
      <c r="E336" s="1681"/>
      <c r="F336" s="1681"/>
      <c r="G336" s="1681"/>
      <c r="H336" s="1681"/>
      <c r="I336" s="1700"/>
      <c r="J336" s="1690"/>
      <c r="K336" s="1681"/>
      <c r="L336" s="1681"/>
      <c r="M336" s="1681"/>
      <c r="N336" s="1681"/>
      <c r="O336" s="1681"/>
      <c r="P336" s="1681"/>
      <c r="Q336" s="1681"/>
      <c r="R336" s="1681"/>
      <c r="S336" s="1681"/>
      <c r="T336" s="1681"/>
      <c r="U336" s="1681"/>
      <c r="V336" s="1681"/>
      <c r="W336" s="1681"/>
      <c r="X336" s="1681"/>
      <c r="Y336" s="1681"/>
      <c r="Z336" s="1681"/>
      <c r="AA336" s="1681"/>
      <c r="AB336" s="1681"/>
      <c r="AC336" s="1681"/>
      <c r="AD336" s="1681"/>
      <c r="AE336" s="1681"/>
      <c r="AF336" s="1681"/>
      <c r="AG336" s="1681"/>
      <c r="AH336" s="1681"/>
      <c r="AI336" s="1681"/>
      <c r="AJ336" s="1681"/>
      <c r="AK336" s="1681"/>
      <c r="AL336" s="1681"/>
      <c r="AM336" s="1681"/>
      <c r="AN336" s="1681"/>
      <c r="AO336" s="1681"/>
      <c r="AP336" s="1824"/>
    </row>
    <row r="337" spans="4:42" s="1662" customFormat="1" ht="14.25">
      <c r="D337" s="1699"/>
      <c r="E337" s="1681"/>
      <c r="F337" s="1681"/>
      <c r="G337" s="1681"/>
      <c r="H337" s="1681"/>
      <c r="I337" s="1700"/>
      <c r="J337" s="1690"/>
      <c r="K337" s="1681"/>
      <c r="L337" s="1681"/>
      <c r="M337" s="1681"/>
      <c r="N337" s="1681"/>
      <c r="O337" s="1681"/>
      <c r="P337" s="1681"/>
      <c r="Q337" s="1681"/>
      <c r="R337" s="1681"/>
      <c r="S337" s="1681"/>
      <c r="T337" s="1681"/>
      <c r="U337" s="1681"/>
      <c r="V337" s="1681"/>
      <c r="W337" s="1681"/>
      <c r="X337" s="1681"/>
      <c r="Y337" s="1681"/>
      <c r="Z337" s="1681"/>
      <c r="AA337" s="1681"/>
      <c r="AB337" s="1681"/>
      <c r="AC337" s="1681"/>
      <c r="AD337" s="1681"/>
      <c r="AE337" s="1681"/>
      <c r="AF337" s="1681"/>
      <c r="AG337" s="1681"/>
      <c r="AH337" s="1681"/>
      <c r="AI337" s="1681"/>
      <c r="AJ337" s="1681"/>
      <c r="AK337" s="1681"/>
      <c r="AL337" s="1681"/>
      <c r="AM337" s="1681"/>
      <c r="AN337" s="1681"/>
      <c r="AO337" s="1681"/>
      <c r="AP337" s="1824"/>
    </row>
    <row r="338" spans="4:42" s="1662" customFormat="1" ht="14.25">
      <c r="D338" s="1699"/>
      <c r="E338" s="1681"/>
      <c r="F338" s="1681"/>
      <c r="G338" s="1681"/>
      <c r="H338" s="1681"/>
      <c r="I338" s="1700"/>
      <c r="J338" s="1690"/>
      <c r="K338" s="1681"/>
      <c r="L338" s="1681"/>
      <c r="M338" s="1681"/>
      <c r="N338" s="1681"/>
      <c r="O338" s="1681"/>
      <c r="P338" s="1681"/>
      <c r="Q338" s="1681"/>
      <c r="R338" s="1681"/>
      <c r="S338" s="1681"/>
      <c r="T338" s="1681"/>
      <c r="U338" s="1681"/>
      <c r="V338" s="1681"/>
      <c r="W338" s="1681"/>
      <c r="X338" s="1681"/>
      <c r="Y338" s="1681"/>
      <c r="Z338" s="1681"/>
      <c r="AA338" s="1681"/>
      <c r="AB338" s="1681"/>
      <c r="AC338" s="1681"/>
      <c r="AD338" s="1681"/>
      <c r="AE338" s="1681"/>
      <c r="AF338" s="1681"/>
      <c r="AG338" s="1681"/>
      <c r="AH338" s="1681"/>
      <c r="AI338" s="1681"/>
      <c r="AJ338" s="1681"/>
      <c r="AK338" s="1681"/>
      <c r="AL338" s="1681"/>
      <c r="AM338" s="1681"/>
      <c r="AN338" s="1681"/>
      <c r="AO338" s="1681"/>
      <c r="AP338" s="1824"/>
    </row>
    <row r="339" spans="4:42" s="1662" customFormat="1" ht="14.25">
      <c r="D339" s="1699"/>
      <c r="E339" s="1681"/>
      <c r="F339" s="1681"/>
      <c r="G339" s="1681"/>
      <c r="H339" s="1681"/>
      <c r="I339" s="1700"/>
      <c r="J339" s="1690"/>
      <c r="K339" s="1681"/>
      <c r="L339" s="1681"/>
      <c r="M339" s="1681"/>
      <c r="N339" s="1681"/>
      <c r="O339" s="1681"/>
      <c r="P339" s="1681"/>
      <c r="Q339" s="1681"/>
      <c r="R339" s="1681"/>
      <c r="S339" s="1681"/>
      <c r="T339" s="1681"/>
      <c r="U339" s="1681"/>
      <c r="V339" s="1681"/>
      <c r="W339" s="1681"/>
      <c r="X339" s="1681"/>
      <c r="Y339" s="1681"/>
      <c r="Z339" s="1681"/>
      <c r="AA339" s="1681"/>
      <c r="AB339" s="1681"/>
      <c r="AC339" s="1681"/>
      <c r="AD339" s="1681"/>
      <c r="AE339" s="1681"/>
      <c r="AF339" s="1681"/>
      <c r="AG339" s="1681"/>
      <c r="AH339" s="1681"/>
      <c r="AI339" s="1681"/>
      <c r="AJ339" s="1681"/>
      <c r="AK339" s="1681"/>
      <c r="AL339" s="1681"/>
      <c r="AM339" s="1681"/>
      <c r="AN339" s="1681"/>
      <c r="AO339" s="1681"/>
      <c r="AP339" s="1824"/>
    </row>
    <row r="340" spans="4:42" s="1662" customFormat="1" ht="14.25">
      <c r="D340" s="1699"/>
      <c r="E340" s="1681"/>
      <c r="F340" s="1681"/>
      <c r="G340" s="1681"/>
      <c r="H340" s="1681"/>
      <c r="I340" s="1700"/>
      <c r="J340" s="1690"/>
      <c r="K340" s="1681"/>
      <c r="L340" s="1681"/>
      <c r="M340" s="1681"/>
      <c r="N340" s="1681"/>
      <c r="O340" s="1681"/>
      <c r="P340" s="1681"/>
      <c r="Q340" s="1681"/>
      <c r="R340" s="1681"/>
      <c r="S340" s="1681"/>
      <c r="T340" s="1681"/>
      <c r="U340" s="1681"/>
      <c r="V340" s="1681"/>
      <c r="W340" s="1681"/>
      <c r="X340" s="1681"/>
      <c r="Y340" s="1681"/>
      <c r="Z340" s="1681"/>
      <c r="AA340" s="1681"/>
      <c r="AB340" s="1681"/>
      <c r="AC340" s="1681"/>
      <c r="AD340" s="1681"/>
      <c r="AE340" s="1681"/>
      <c r="AF340" s="1681"/>
      <c r="AG340" s="1681"/>
      <c r="AH340" s="1681"/>
      <c r="AI340" s="1681"/>
      <c r="AJ340" s="1681"/>
      <c r="AK340" s="1681"/>
      <c r="AL340" s="1681"/>
      <c r="AM340" s="1681"/>
      <c r="AN340" s="1681"/>
      <c r="AO340" s="1681"/>
      <c r="AP340" s="1824"/>
    </row>
    <row r="341" spans="4:42" s="1662" customFormat="1" ht="14.25">
      <c r="D341" s="1699"/>
      <c r="E341" s="1681"/>
      <c r="F341" s="1681"/>
      <c r="G341" s="1681"/>
      <c r="H341" s="1681"/>
      <c r="I341" s="1700"/>
      <c r="J341" s="1690"/>
      <c r="K341" s="1681"/>
      <c r="L341" s="1681"/>
      <c r="M341" s="1681"/>
      <c r="N341" s="1681"/>
      <c r="O341" s="1681"/>
      <c r="P341" s="1681"/>
      <c r="Q341" s="1681"/>
      <c r="R341" s="1681"/>
      <c r="S341" s="1681"/>
      <c r="T341" s="1681"/>
      <c r="U341" s="1681"/>
      <c r="V341" s="1681"/>
      <c r="W341" s="1681"/>
      <c r="X341" s="1681"/>
      <c r="Y341" s="1681"/>
      <c r="Z341" s="1681"/>
      <c r="AA341" s="1681"/>
      <c r="AB341" s="1681"/>
      <c r="AC341" s="1681"/>
      <c r="AD341" s="1681"/>
      <c r="AE341" s="1681"/>
      <c r="AF341" s="1681"/>
      <c r="AG341" s="1681"/>
      <c r="AH341" s="1681"/>
      <c r="AI341" s="1681"/>
      <c r="AJ341" s="1681"/>
      <c r="AK341" s="1681"/>
      <c r="AL341" s="1681"/>
      <c r="AM341" s="1681"/>
      <c r="AN341" s="1681"/>
      <c r="AO341" s="1681"/>
      <c r="AP341" s="1824"/>
    </row>
    <row r="342" spans="4:42" s="1662" customFormat="1" ht="14.25">
      <c r="D342" s="1699"/>
      <c r="E342" s="1681"/>
      <c r="F342" s="1681"/>
      <c r="G342" s="1681"/>
      <c r="H342" s="1681"/>
      <c r="I342" s="1700"/>
      <c r="J342" s="1690"/>
      <c r="K342" s="1681"/>
      <c r="L342" s="1681"/>
      <c r="M342" s="1681"/>
      <c r="N342" s="1681"/>
      <c r="O342" s="1681"/>
      <c r="P342" s="1681"/>
      <c r="Q342" s="1681"/>
      <c r="R342" s="1681"/>
      <c r="S342" s="1681"/>
      <c r="T342" s="1681"/>
      <c r="U342" s="1681"/>
      <c r="V342" s="1681"/>
      <c r="W342" s="1681"/>
      <c r="X342" s="1681"/>
      <c r="Y342" s="1681"/>
      <c r="Z342" s="1681"/>
      <c r="AA342" s="1681"/>
      <c r="AB342" s="1681"/>
      <c r="AC342" s="1681"/>
      <c r="AD342" s="1681"/>
      <c r="AE342" s="1681"/>
      <c r="AF342" s="1681"/>
      <c r="AG342" s="1681"/>
      <c r="AH342" s="1681"/>
      <c r="AI342" s="1681"/>
      <c r="AJ342" s="1681"/>
      <c r="AK342" s="1681"/>
      <c r="AL342" s="1681"/>
      <c r="AM342" s="1681"/>
      <c r="AN342" s="1681"/>
      <c r="AO342" s="1681"/>
      <c r="AP342" s="1824"/>
    </row>
    <row r="343" spans="4:42" s="1662" customFormat="1" ht="14.25">
      <c r="D343" s="1699"/>
      <c r="E343" s="1681"/>
      <c r="F343" s="1681"/>
      <c r="G343" s="1681"/>
      <c r="H343" s="1681"/>
      <c r="I343" s="1700"/>
      <c r="J343" s="1690"/>
      <c r="K343" s="1681"/>
      <c r="L343" s="1681"/>
      <c r="M343" s="1681"/>
      <c r="N343" s="1681"/>
      <c r="O343" s="1681"/>
      <c r="P343" s="1681"/>
      <c r="Q343" s="1681"/>
      <c r="R343" s="1681"/>
      <c r="S343" s="1681"/>
      <c r="T343" s="1681"/>
      <c r="U343" s="1681"/>
      <c r="V343" s="1681"/>
      <c r="W343" s="1681"/>
      <c r="X343" s="1681"/>
      <c r="Y343" s="1681"/>
      <c r="Z343" s="1681"/>
      <c r="AA343" s="1681"/>
      <c r="AB343" s="1681"/>
      <c r="AC343" s="1681"/>
      <c r="AD343" s="1681"/>
      <c r="AE343" s="1681"/>
      <c r="AF343" s="1681"/>
      <c r="AG343" s="1681"/>
      <c r="AH343" s="1681"/>
      <c r="AI343" s="1681"/>
      <c r="AJ343" s="1681"/>
      <c r="AK343" s="1681"/>
      <c r="AL343" s="1681"/>
      <c r="AM343" s="1681"/>
      <c r="AN343" s="1681"/>
      <c r="AO343" s="1681"/>
      <c r="AP343" s="1824"/>
    </row>
    <row r="344" spans="4:42" s="1662" customFormat="1" ht="14.25">
      <c r="D344" s="1699"/>
      <c r="E344" s="1681"/>
      <c r="F344" s="1681"/>
      <c r="G344" s="1681"/>
      <c r="H344" s="1681"/>
      <c r="I344" s="1700"/>
      <c r="J344" s="1690"/>
      <c r="K344" s="1681"/>
      <c r="L344" s="1681"/>
      <c r="M344" s="1681"/>
      <c r="N344" s="1681"/>
      <c r="O344" s="1681"/>
      <c r="P344" s="1681"/>
      <c r="Q344" s="1681"/>
      <c r="R344" s="1681"/>
      <c r="S344" s="1681"/>
      <c r="T344" s="1681"/>
      <c r="U344" s="1681"/>
      <c r="V344" s="1681"/>
      <c r="W344" s="1681"/>
      <c r="X344" s="1681"/>
      <c r="Y344" s="1681"/>
      <c r="Z344" s="1681"/>
      <c r="AA344" s="1681"/>
      <c r="AB344" s="1681"/>
      <c r="AC344" s="1681"/>
      <c r="AD344" s="1681"/>
      <c r="AE344" s="1681"/>
      <c r="AF344" s="1681"/>
      <c r="AG344" s="1681"/>
      <c r="AH344" s="1681"/>
      <c r="AI344" s="1681"/>
      <c r="AJ344" s="1681"/>
      <c r="AK344" s="1681"/>
      <c r="AL344" s="1681"/>
      <c r="AM344" s="1681"/>
      <c r="AN344" s="1681"/>
      <c r="AO344" s="1681"/>
      <c r="AP344" s="1824"/>
    </row>
    <row r="345" spans="4:42" s="1662" customFormat="1" ht="14.25">
      <c r="D345" s="1699"/>
      <c r="E345" s="1681"/>
      <c r="F345" s="1681"/>
      <c r="G345" s="1681"/>
      <c r="H345" s="1681"/>
      <c r="I345" s="1700"/>
      <c r="J345" s="1690"/>
      <c r="K345" s="1681"/>
      <c r="L345" s="1681"/>
      <c r="M345" s="1681"/>
      <c r="N345" s="1681"/>
      <c r="O345" s="1681"/>
      <c r="P345" s="1681"/>
      <c r="Q345" s="1681"/>
      <c r="R345" s="1681"/>
      <c r="S345" s="1681"/>
      <c r="T345" s="1681"/>
      <c r="U345" s="1681"/>
      <c r="V345" s="1681"/>
      <c r="W345" s="1681"/>
      <c r="X345" s="1681"/>
      <c r="Y345" s="1681"/>
      <c r="Z345" s="1681"/>
      <c r="AA345" s="1681"/>
      <c r="AB345" s="1681"/>
      <c r="AC345" s="1681"/>
      <c r="AD345" s="1681"/>
      <c r="AE345" s="1681"/>
      <c r="AF345" s="1681"/>
      <c r="AG345" s="1681"/>
      <c r="AH345" s="1681"/>
      <c r="AI345" s="1681"/>
      <c r="AJ345" s="1681"/>
      <c r="AK345" s="1681"/>
      <c r="AL345" s="1681"/>
      <c r="AM345" s="1681"/>
      <c r="AN345" s="1681"/>
      <c r="AO345" s="1681"/>
      <c r="AP345" s="1824"/>
    </row>
    <row r="346" spans="4:42" s="1662" customFormat="1" ht="14.25">
      <c r="D346" s="1699"/>
      <c r="E346" s="1681"/>
      <c r="F346" s="1681"/>
      <c r="G346" s="1681"/>
      <c r="H346" s="1681"/>
      <c r="I346" s="1700"/>
      <c r="J346" s="1690"/>
      <c r="K346" s="1681"/>
      <c r="L346" s="1681"/>
      <c r="M346" s="1681"/>
      <c r="N346" s="1681"/>
      <c r="O346" s="1681"/>
      <c r="P346" s="1681"/>
      <c r="Q346" s="1681"/>
      <c r="R346" s="1681"/>
      <c r="S346" s="1681"/>
      <c r="T346" s="1681"/>
      <c r="U346" s="1681"/>
      <c r="V346" s="1681"/>
      <c r="W346" s="1681"/>
      <c r="X346" s="1681"/>
      <c r="Y346" s="1681"/>
      <c r="Z346" s="1681"/>
      <c r="AA346" s="1681"/>
      <c r="AB346" s="1681"/>
      <c r="AC346" s="1681"/>
      <c r="AD346" s="1681"/>
      <c r="AE346" s="1681"/>
      <c r="AF346" s="1681"/>
      <c r="AG346" s="1681"/>
      <c r="AH346" s="1681"/>
      <c r="AI346" s="1681"/>
      <c r="AJ346" s="1681"/>
      <c r="AK346" s="1681"/>
      <c r="AL346" s="1681"/>
      <c r="AM346" s="1681"/>
      <c r="AN346" s="1681"/>
      <c r="AO346" s="1681"/>
      <c r="AP346" s="1824"/>
    </row>
    <row r="347" spans="4:42" s="1662" customFormat="1" ht="14.25">
      <c r="D347" s="1699"/>
      <c r="E347" s="1681"/>
      <c r="F347" s="1681"/>
      <c r="G347" s="1681"/>
      <c r="H347" s="1681"/>
      <c r="I347" s="1700"/>
      <c r="J347" s="1690"/>
      <c r="K347" s="1681"/>
      <c r="L347" s="1681"/>
      <c r="M347" s="1681"/>
      <c r="N347" s="1681"/>
      <c r="O347" s="1681"/>
      <c r="P347" s="1681"/>
      <c r="Q347" s="1681"/>
      <c r="R347" s="1681"/>
      <c r="S347" s="1681"/>
      <c r="T347" s="1681"/>
      <c r="U347" s="1681"/>
      <c r="V347" s="1681"/>
      <c r="W347" s="1681"/>
      <c r="X347" s="1681"/>
      <c r="Y347" s="1681"/>
      <c r="Z347" s="1681"/>
      <c r="AA347" s="1681"/>
      <c r="AB347" s="1681"/>
      <c r="AC347" s="1681"/>
      <c r="AD347" s="1681"/>
      <c r="AE347" s="1681"/>
      <c r="AF347" s="1681"/>
      <c r="AG347" s="1681"/>
      <c r="AH347" s="1681"/>
      <c r="AI347" s="1681"/>
      <c r="AJ347" s="1681"/>
      <c r="AK347" s="1681"/>
      <c r="AL347" s="1681"/>
      <c r="AM347" s="1681"/>
      <c r="AN347" s="1681"/>
      <c r="AO347" s="1681"/>
      <c r="AP347" s="1824"/>
    </row>
    <row r="348" spans="4:42" s="1662" customFormat="1" ht="14.25">
      <c r="D348" s="1699"/>
      <c r="E348" s="1681"/>
      <c r="F348" s="1681"/>
      <c r="G348" s="1681"/>
      <c r="H348" s="1681"/>
      <c r="I348" s="1700"/>
      <c r="J348" s="1690"/>
      <c r="K348" s="1681"/>
      <c r="L348" s="1681"/>
      <c r="M348" s="1681"/>
      <c r="N348" s="1681"/>
      <c r="O348" s="1681"/>
      <c r="P348" s="1681"/>
      <c r="Q348" s="1681"/>
      <c r="R348" s="1681"/>
      <c r="S348" s="1681"/>
      <c r="T348" s="1681"/>
      <c r="U348" s="1681"/>
      <c r="V348" s="1681"/>
      <c r="W348" s="1681"/>
      <c r="X348" s="1681"/>
      <c r="Y348" s="1681"/>
      <c r="Z348" s="1681"/>
      <c r="AA348" s="1681"/>
      <c r="AB348" s="1681"/>
      <c r="AC348" s="1681"/>
      <c r="AD348" s="1681"/>
      <c r="AE348" s="1681"/>
      <c r="AF348" s="1681"/>
      <c r="AG348" s="1681"/>
      <c r="AH348" s="1681"/>
      <c r="AI348" s="1681"/>
      <c r="AJ348" s="1681"/>
      <c r="AK348" s="1681"/>
      <c r="AL348" s="1681"/>
      <c r="AM348" s="1681"/>
      <c r="AN348" s="1681"/>
      <c r="AO348" s="1681"/>
      <c r="AP348" s="1824"/>
    </row>
    <row r="349" spans="4:42" s="1662" customFormat="1" ht="14.25">
      <c r="D349" s="1699"/>
      <c r="E349" s="1681"/>
      <c r="F349" s="1681"/>
      <c r="G349" s="1681"/>
      <c r="H349" s="1681"/>
      <c r="I349" s="1700"/>
      <c r="J349" s="1690"/>
      <c r="K349" s="1681"/>
      <c r="L349" s="1681"/>
      <c r="M349" s="1681"/>
      <c r="N349" s="1681"/>
      <c r="O349" s="1681"/>
      <c r="P349" s="1681"/>
      <c r="Q349" s="1681"/>
      <c r="R349" s="1681"/>
      <c r="S349" s="1681"/>
      <c r="T349" s="1681"/>
      <c r="U349" s="1681"/>
      <c r="V349" s="1681"/>
      <c r="W349" s="1681"/>
      <c r="X349" s="1681"/>
      <c r="Y349" s="1681"/>
      <c r="Z349" s="1681"/>
      <c r="AA349" s="1681"/>
      <c r="AB349" s="1681"/>
      <c r="AC349" s="1681"/>
      <c r="AD349" s="1681"/>
      <c r="AE349" s="1681"/>
      <c r="AF349" s="1681"/>
      <c r="AG349" s="1681"/>
      <c r="AH349" s="1681"/>
      <c r="AI349" s="1681"/>
      <c r="AJ349" s="1681"/>
      <c r="AK349" s="1681"/>
      <c r="AL349" s="1681"/>
      <c r="AM349" s="1681"/>
      <c r="AN349" s="1681"/>
      <c r="AO349" s="1681"/>
      <c r="AP349" s="1824"/>
    </row>
    <row r="350" spans="4:42" s="1662" customFormat="1" ht="14.25">
      <c r="D350" s="1699"/>
      <c r="E350" s="1681"/>
      <c r="F350" s="1681"/>
      <c r="G350" s="1681"/>
      <c r="H350" s="1681"/>
      <c r="I350" s="1700"/>
      <c r="J350" s="1690"/>
      <c r="K350" s="1681"/>
      <c r="L350" s="1681"/>
      <c r="M350" s="1681"/>
      <c r="N350" s="1681"/>
      <c r="O350" s="1681"/>
      <c r="P350" s="1681"/>
      <c r="Q350" s="1681"/>
      <c r="R350" s="1681"/>
      <c r="S350" s="1681"/>
      <c r="T350" s="1681"/>
      <c r="U350" s="1681"/>
      <c r="V350" s="1681"/>
      <c r="W350" s="1681"/>
      <c r="X350" s="1681"/>
      <c r="Y350" s="1681"/>
      <c r="Z350" s="1681"/>
      <c r="AA350" s="1681"/>
      <c r="AB350" s="1681"/>
      <c r="AC350" s="1681"/>
      <c r="AD350" s="1681"/>
      <c r="AE350" s="1681"/>
      <c r="AF350" s="1681"/>
      <c r="AG350" s="1681"/>
      <c r="AH350" s="1681"/>
      <c r="AI350" s="1681"/>
      <c r="AJ350" s="1681"/>
      <c r="AK350" s="1681"/>
      <c r="AL350" s="1681"/>
      <c r="AM350" s="1681"/>
      <c r="AN350" s="1681"/>
      <c r="AO350" s="1681"/>
      <c r="AP350" s="1824"/>
    </row>
    <row r="351" spans="4:42" s="1662" customFormat="1" ht="14.25">
      <c r="D351" s="1699"/>
      <c r="E351" s="1681"/>
      <c r="F351" s="1681"/>
      <c r="G351" s="1681"/>
      <c r="H351" s="1681"/>
      <c r="I351" s="1700"/>
      <c r="J351" s="1690"/>
      <c r="K351" s="1681"/>
      <c r="L351" s="1681"/>
      <c r="M351" s="1681"/>
      <c r="N351" s="1681"/>
      <c r="O351" s="1681"/>
      <c r="P351" s="1681"/>
      <c r="Q351" s="1681"/>
      <c r="R351" s="1681"/>
      <c r="S351" s="1681"/>
      <c r="T351" s="1681"/>
      <c r="U351" s="1681"/>
      <c r="V351" s="1681"/>
      <c r="W351" s="1681"/>
      <c r="X351" s="1681"/>
      <c r="Y351" s="1681"/>
      <c r="Z351" s="1681"/>
      <c r="AA351" s="1681"/>
      <c r="AB351" s="1681"/>
      <c r="AC351" s="1681"/>
      <c r="AD351" s="1681"/>
      <c r="AE351" s="1681"/>
      <c r="AF351" s="1681"/>
      <c r="AG351" s="1681"/>
      <c r="AH351" s="1681"/>
      <c r="AI351" s="1681"/>
      <c r="AJ351" s="1681"/>
      <c r="AK351" s="1681"/>
      <c r="AL351" s="1681"/>
      <c r="AM351" s="1681"/>
      <c r="AN351" s="1681"/>
      <c r="AO351" s="1681"/>
      <c r="AP351" s="1824"/>
    </row>
    <row r="352" spans="4:42" s="1662" customFormat="1" ht="14.25">
      <c r="D352" s="1699"/>
      <c r="E352" s="1681"/>
      <c r="F352" s="1681"/>
      <c r="G352" s="1681"/>
      <c r="H352" s="1681"/>
      <c r="I352" s="1700"/>
      <c r="J352" s="1690"/>
      <c r="K352" s="1681"/>
      <c r="L352" s="1681"/>
      <c r="M352" s="1681"/>
      <c r="N352" s="1681"/>
      <c r="O352" s="1681"/>
      <c r="P352" s="1681"/>
      <c r="Q352" s="1681"/>
      <c r="R352" s="1681"/>
      <c r="S352" s="1681"/>
      <c r="T352" s="1681"/>
      <c r="U352" s="1681"/>
      <c r="V352" s="1681"/>
      <c r="W352" s="1681"/>
      <c r="X352" s="1681"/>
      <c r="Y352" s="1681"/>
      <c r="Z352" s="1681"/>
      <c r="AA352" s="1681"/>
      <c r="AB352" s="1681"/>
      <c r="AC352" s="1681"/>
      <c r="AD352" s="1681"/>
      <c r="AE352" s="1681"/>
      <c r="AF352" s="1681"/>
      <c r="AG352" s="1681"/>
      <c r="AH352" s="1681"/>
      <c r="AI352" s="1681"/>
      <c r="AJ352" s="1681"/>
      <c r="AK352" s="1681"/>
      <c r="AL352" s="1681"/>
      <c r="AM352" s="1681"/>
      <c r="AN352" s="1681"/>
      <c r="AO352" s="1681"/>
      <c r="AP352" s="1824"/>
    </row>
    <row r="353" spans="4:42" s="1662" customFormat="1" ht="14.25">
      <c r="D353" s="1699"/>
      <c r="E353" s="1681"/>
      <c r="F353" s="1681"/>
      <c r="G353" s="1681"/>
      <c r="H353" s="1681"/>
      <c r="I353" s="1700"/>
      <c r="J353" s="1690"/>
      <c r="K353" s="1681"/>
      <c r="L353" s="1681"/>
      <c r="M353" s="1681"/>
      <c r="N353" s="1681"/>
      <c r="O353" s="1681"/>
      <c r="P353" s="1681"/>
      <c r="Q353" s="1681"/>
      <c r="R353" s="1681"/>
      <c r="S353" s="1681"/>
      <c r="T353" s="1681"/>
      <c r="U353" s="1681"/>
      <c r="V353" s="1681"/>
      <c r="W353" s="1681"/>
      <c r="X353" s="1681"/>
      <c r="Y353" s="1681"/>
      <c r="Z353" s="1681"/>
      <c r="AA353" s="1681"/>
      <c r="AB353" s="1681"/>
      <c r="AC353" s="1681"/>
      <c r="AD353" s="1681"/>
      <c r="AE353" s="1681"/>
      <c r="AF353" s="1681"/>
      <c r="AG353" s="1681"/>
      <c r="AH353" s="1681"/>
      <c r="AI353" s="1681"/>
      <c r="AJ353" s="1681"/>
      <c r="AK353" s="1681"/>
      <c r="AL353" s="1681"/>
      <c r="AM353" s="1681"/>
      <c r="AN353" s="1681"/>
      <c r="AO353" s="1681"/>
      <c r="AP353" s="1824"/>
    </row>
    <row r="354" spans="4:42" s="1662" customFormat="1" ht="14.25">
      <c r="D354" s="1699"/>
      <c r="E354" s="1681"/>
      <c r="F354" s="1681"/>
      <c r="G354" s="1681"/>
      <c r="H354" s="1681"/>
      <c r="I354" s="1700"/>
      <c r="J354" s="1690"/>
      <c r="K354" s="1681"/>
      <c r="L354" s="1681"/>
      <c r="M354" s="1681"/>
      <c r="N354" s="1681"/>
      <c r="O354" s="1681"/>
      <c r="P354" s="1681"/>
      <c r="Q354" s="1681"/>
      <c r="R354" s="1681"/>
      <c r="S354" s="1681"/>
      <c r="T354" s="1681"/>
      <c r="U354" s="1681"/>
      <c r="V354" s="1681"/>
      <c r="W354" s="1681"/>
      <c r="X354" s="1681"/>
      <c r="Y354" s="1681"/>
      <c r="Z354" s="1681"/>
      <c r="AA354" s="1681"/>
      <c r="AB354" s="1681"/>
      <c r="AC354" s="1681"/>
      <c r="AD354" s="1681"/>
      <c r="AE354" s="1681"/>
      <c r="AF354" s="1681"/>
      <c r="AG354" s="1681"/>
      <c r="AH354" s="1681"/>
      <c r="AI354" s="1681"/>
      <c r="AJ354" s="1681"/>
      <c r="AK354" s="1681"/>
      <c r="AL354" s="1681"/>
      <c r="AM354" s="1681"/>
      <c r="AN354" s="1681"/>
      <c r="AO354" s="1681"/>
      <c r="AP354" s="1824"/>
    </row>
    <row r="355" spans="4:42" s="1662" customFormat="1" ht="14.25">
      <c r="D355" s="1699"/>
      <c r="E355" s="1681"/>
      <c r="F355" s="1681"/>
      <c r="G355" s="1681"/>
      <c r="H355" s="1681"/>
      <c r="I355" s="1700"/>
      <c r="J355" s="1690"/>
      <c r="K355" s="1681"/>
      <c r="L355" s="1681"/>
      <c r="M355" s="1681"/>
      <c r="N355" s="1681"/>
      <c r="O355" s="1681"/>
      <c r="P355" s="1681"/>
      <c r="Q355" s="1681"/>
      <c r="R355" s="1681"/>
      <c r="S355" s="1681"/>
      <c r="T355" s="1681"/>
      <c r="U355" s="1681"/>
      <c r="V355" s="1681"/>
      <c r="W355" s="1681"/>
      <c r="X355" s="1681"/>
      <c r="Y355" s="1681"/>
      <c r="Z355" s="1681"/>
      <c r="AA355" s="1681"/>
      <c r="AB355" s="1681"/>
      <c r="AC355" s="1681"/>
      <c r="AD355" s="1681"/>
      <c r="AE355" s="1681"/>
      <c r="AF355" s="1681"/>
      <c r="AG355" s="1681"/>
      <c r="AH355" s="1681"/>
      <c r="AI355" s="1681"/>
      <c r="AJ355" s="1681"/>
      <c r="AK355" s="1681"/>
      <c r="AL355" s="1681"/>
      <c r="AM355" s="1681"/>
      <c r="AN355" s="1681"/>
      <c r="AO355" s="1681"/>
      <c r="AP355" s="1824"/>
    </row>
    <row r="356" spans="4:42" s="1662" customFormat="1" ht="14.25">
      <c r="D356" s="1699"/>
      <c r="E356" s="1681"/>
      <c r="F356" s="1681"/>
      <c r="G356" s="1681"/>
      <c r="H356" s="1681"/>
      <c r="I356" s="1700"/>
      <c r="J356" s="1690"/>
      <c r="K356" s="1681"/>
      <c r="L356" s="1681"/>
      <c r="M356" s="1681"/>
      <c r="N356" s="1681"/>
      <c r="O356" s="1681"/>
      <c r="P356" s="1681"/>
      <c r="Q356" s="1681"/>
      <c r="R356" s="1681"/>
      <c r="S356" s="1681"/>
      <c r="T356" s="1681"/>
      <c r="U356" s="1681"/>
      <c r="V356" s="1681"/>
      <c r="W356" s="1681"/>
      <c r="X356" s="1681"/>
      <c r="Y356" s="1681"/>
      <c r="Z356" s="1681"/>
      <c r="AA356" s="1681"/>
      <c r="AB356" s="1681"/>
      <c r="AC356" s="1681"/>
      <c r="AD356" s="1681"/>
      <c r="AE356" s="1681"/>
      <c r="AF356" s="1681"/>
      <c r="AG356" s="1681"/>
      <c r="AH356" s="1681"/>
      <c r="AI356" s="1681"/>
      <c r="AJ356" s="1681"/>
      <c r="AK356" s="1681"/>
      <c r="AL356" s="1681"/>
      <c r="AM356" s="1681"/>
      <c r="AN356" s="1681"/>
      <c r="AO356" s="1681"/>
      <c r="AP356" s="1824"/>
    </row>
    <row r="357" spans="4:42" s="1662" customFormat="1" ht="14.25">
      <c r="D357" s="1699"/>
      <c r="E357" s="1681"/>
      <c r="F357" s="1681"/>
      <c r="G357" s="1681"/>
      <c r="H357" s="1681"/>
      <c r="I357" s="1700"/>
      <c r="J357" s="1690"/>
      <c r="K357" s="1681"/>
      <c r="L357" s="1681"/>
      <c r="M357" s="1681"/>
      <c r="N357" s="1681"/>
      <c r="O357" s="1681"/>
      <c r="P357" s="1681"/>
      <c r="Q357" s="1681"/>
      <c r="R357" s="1681"/>
      <c r="S357" s="1681"/>
      <c r="T357" s="1681"/>
      <c r="U357" s="1681"/>
      <c r="V357" s="1681"/>
      <c r="W357" s="1681"/>
      <c r="X357" s="1681"/>
      <c r="Y357" s="1681"/>
      <c r="Z357" s="1681"/>
      <c r="AA357" s="1681"/>
      <c r="AB357" s="1681"/>
      <c r="AC357" s="1681"/>
      <c r="AD357" s="1681"/>
      <c r="AE357" s="1681"/>
      <c r="AF357" s="1681"/>
      <c r="AG357" s="1681"/>
      <c r="AH357" s="1681"/>
      <c r="AI357" s="1681"/>
      <c r="AJ357" s="1681"/>
      <c r="AK357" s="1681"/>
      <c r="AL357" s="1681"/>
      <c r="AM357" s="1681"/>
      <c r="AN357" s="1681"/>
      <c r="AO357" s="1681"/>
      <c r="AP357" s="1824"/>
    </row>
    <row r="358" spans="4:42" s="1662" customFormat="1" ht="14.25">
      <c r="D358" s="1699"/>
      <c r="E358" s="1681"/>
      <c r="F358" s="1681"/>
      <c r="G358" s="1681"/>
      <c r="H358" s="1681"/>
      <c r="I358" s="1700"/>
      <c r="J358" s="1690"/>
      <c r="K358" s="1681"/>
      <c r="L358" s="1681"/>
      <c r="M358" s="1681"/>
      <c r="N358" s="1681"/>
      <c r="O358" s="1681"/>
      <c r="P358" s="1681"/>
      <c r="Q358" s="1681"/>
      <c r="R358" s="1681"/>
      <c r="S358" s="1681"/>
      <c r="T358" s="1681"/>
      <c r="U358" s="1681"/>
      <c r="V358" s="1681"/>
      <c r="W358" s="1681"/>
      <c r="X358" s="1681"/>
      <c r="Y358" s="1681"/>
      <c r="Z358" s="1681"/>
      <c r="AA358" s="1681"/>
      <c r="AB358" s="1681"/>
      <c r="AC358" s="1681"/>
      <c r="AD358" s="1681"/>
      <c r="AE358" s="1681"/>
      <c r="AF358" s="1681"/>
      <c r="AG358" s="1681"/>
      <c r="AH358" s="1681"/>
      <c r="AI358" s="1681"/>
      <c r="AJ358" s="1681"/>
      <c r="AK358" s="1681"/>
      <c r="AL358" s="1681"/>
      <c r="AM358" s="1681"/>
      <c r="AN358" s="1681"/>
      <c r="AO358" s="1681"/>
      <c r="AP358" s="1824"/>
    </row>
    <row r="359" spans="4:42" s="1662" customFormat="1" ht="14.25">
      <c r="D359" s="1699"/>
      <c r="E359" s="1681"/>
      <c r="F359" s="1681"/>
      <c r="G359" s="1681"/>
      <c r="H359" s="1681"/>
      <c r="I359" s="1700"/>
      <c r="J359" s="1690"/>
      <c r="K359" s="1681"/>
      <c r="L359" s="1681"/>
      <c r="M359" s="1681"/>
      <c r="N359" s="1681"/>
      <c r="O359" s="1681"/>
      <c r="P359" s="1681"/>
      <c r="Q359" s="1681"/>
      <c r="R359" s="1681"/>
      <c r="S359" s="1681"/>
      <c r="T359" s="1681"/>
      <c r="U359" s="1681"/>
      <c r="V359" s="1681"/>
      <c r="W359" s="1681"/>
      <c r="X359" s="1681"/>
      <c r="Y359" s="1681"/>
      <c r="Z359" s="1681"/>
      <c r="AA359" s="1681"/>
      <c r="AB359" s="1681"/>
      <c r="AC359" s="1681"/>
      <c r="AD359" s="1681"/>
      <c r="AE359" s="1681"/>
      <c r="AF359" s="1681"/>
      <c r="AG359" s="1681"/>
      <c r="AH359" s="1681"/>
      <c r="AI359" s="1681"/>
      <c r="AJ359" s="1681"/>
      <c r="AK359" s="1681"/>
      <c r="AL359" s="1681"/>
      <c r="AM359" s="1681"/>
      <c r="AN359" s="1681"/>
      <c r="AO359" s="1681"/>
      <c r="AP359" s="1824"/>
    </row>
    <row r="360" spans="4:42" s="1662" customFormat="1" ht="14.25">
      <c r="D360" s="1699"/>
      <c r="E360" s="1681"/>
      <c r="F360" s="1681"/>
      <c r="G360" s="1681"/>
      <c r="H360" s="1681"/>
      <c r="I360" s="1700"/>
      <c r="J360" s="1690"/>
      <c r="K360" s="1681"/>
      <c r="L360" s="1681"/>
      <c r="M360" s="1681"/>
      <c r="N360" s="1681"/>
      <c r="O360" s="1681"/>
      <c r="P360" s="1681"/>
      <c r="Q360" s="1681"/>
      <c r="R360" s="1681"/>
      <c r="S360" s="1681"/>
      <c r="T360" s="1681"/>
      <c r="U360" s="1681"/>
      <c r="V360" s="1681"/>
      <c r="W360" s="1681"/>
      <c r="X360" s="1681"/>
      <c r="Y360" s="1681"/>
      <c r="Z360" s="1681"/>
      <c r="AA360" s="1681"/>
      <c r="AB360" s="1681"/>
      <c r="AC360" s="1681"/>
      <c r="AD360" s="1681"/>
      <c r="AE360" s="1681"/>
      <c r="AF360" s="1681"/>
      <c r="AG360" s="1681"/>
      <c r="AH360" s="1681"/>
      <c r="AI360" s="1681"/>
      <c r="AJ360" s="1681"/>
      <c r="AK360" s="1681"/>
      <c r="AL360" s="1681"/>
      <c r="AM360" s="1681"/>
      <c r="AN360" s="1681"/>
      <c r="AO360" s="1681"/>
      <c r="AP360" s="1824"/>
    </row>
    <row r="361" spans="4:42" s="1662" customFormat="1" ht="14.25">
      <c r="D361" s="1699"/>
      <c r="E361" s="1681"/>
      <c r="F361" s="1681"/>
      <c r="G361" s="1681"/>
      <c r="H361" s="1681"/>
      <c r="I361" s="1700"/>
      <c r="J361" s="1690"/>
      <c r="K361" s="1681"/>
      <c r="L361" s="1681"/>
      <c r="M361" s="1681"/>
      <c r="N361" s="1681"/>
      <c r="O361" s="1681"/>
      <c r="P361" s="1681"/>
      <c r="Q361" s="1681"/>
      <c r="R361" s="1681"/>
      <c r="S361" s="1681"/>
      <c r="T361" s="1681"/>
      <c r="U361" s="1681"/>
      <c r="V361" s="1681"/>
      <c r="W361" s="1681"/>
      <c r="X361" s="1681"/>
      <c r="Y361" s="1681"/>
      <c r="Z361" s="1681"/>
      <c r="AA361" s="1681"/>
      <c r="AB361" s="1681"/>
      <c r="AC361" s="1681"/>
      <c r="AD361" s="1681"/>
      <c r="AE361" s="1681"/>
      <c r="AF361" s="1681"/>
      <c r="AG361" s="1681"/>
      <c r="AH361" s="1681"/>
      <c r="AI361" s="1681"/>
      <c r="AJ361" s="1681"/>
      <c r="AK361" s="1681"/>
      <c r="AL361" s="1681"/>
      <c r="AM361" s="1681"/>
      <c r="AN361" s="1681"/>
      <c r="AO361" s="1681"/>
      <c r="AP361" s="1824"/>
    </row>
    <row r="362" spans="4:42" s="1662" customFormat="1" ht="14.25">
      <c r="D362" s="1699"/>
      <c r="E362" s="1681"/>
      <c r="F362" s="1681"/>
      <c r="G362" s="1681"/>
      <c r="H362" s="1681"/>
      <c r="I362" s="1700"/>
      <c r="J362" s="1690"/>
      <c r="K362" s="1681"/>
      <c r="L362" s="1681"/>
      <c r="M362" s="1681"/>
      <c r="N362" s="1681"/>
      <c r="O362" s="1681"/>
      <c r="P362" s="1681"/>
      <c r="Q362" s="1681"/>
      <c r="R362" s="1681"/>
      <c r="S362" s="1681"/>
      <c r="T362" s="1681"/>
      <c r="U362" s="1681"/>
      <c r="V362" s="1681"/>
      <c r="W362" s="1681"/>
      <c r="X362" s="1681"/>
      <c r="Y362" s="1681"/>
      <c r="Z362" s="1681"/>
      <c r="AA362" s="1681"/>
      <c r="AB362" s="1681"/>
      <c r="AC362" s="1681"/>
      <c r="AD362" s="1681"/>
      <c r="AE362" s="1681"/>
      <c r="AF362" s="1681"/>
      <c r="AG362" s="1681"/>
      <c r="AH362" s="1681"/>
      <c r="AI362" s="1681"/>
      <c r="AJ362" s="1681"/>
      <c r="AK362" s="1681"/>
      <c r="AL362" s="1681"/>
      <c r="AM362" s="1681"/>
      <c r="AN362" s="1681"/>
      <c r="AO362" s="1681"/>
      <c r="AP362" s="1824"/>
    </row>
    <row r="363" spans="4:42" s="1662" customFormat="1" ht="14.25">
      <c r="D363" s="1699"/>
      <c r="E363" s="1681"/>
      <c r="F363" s="1681"/>
      <c r="G363" s="1681"/>
      <c r="H363" s="1681"/>
      <c r="I363" s="1700"/>
      <c r="J363" s="1690"/>
      <c r="K363" s="1681"/>
      <c r="L363" s="1681"/>
      <c r="M363" s="1681"/>
      <c r="N363" s="1681"/>
      <c r="O363" s="1681"/>
      <c r="P363" s="1681"/>
      <c r="Q363" s="1681"/>
      <c r="R363" s="1681"/>
      <c r="S363" s="1681"/>
      <c r="T363" s="1681"/>
      <c r="U363" s="1681"/>
      <c r="V363" s="1681"/>
      <c r="W363" s="1681"/>
      <c r="X363" s="1681"/>
      <c r="Y363" s="1681"/>
      <c r="Z363" s="1681"/>
      <c r="AA363" s="1681"/>
      <c r="AB363" s="1681"/>
      <c r="AC363" s="1681"/>
      <c r="AD363" s="1681"/>
      <c r="AE363" s="1681"/>
      <c r="AF363" s="1681"/>
      <c r="AG363" s="1681"/>
      <c r="AH363" s="1681"/>
      <c r="AI363" s="1681"/>
      <c r="AJ363" s="1681"/>
      <c r="AK363" s="1681"/>
      <c r="AL363" s="1681"/>
      <c r="AM363" s="1681"/>
      <c r="AN363" s="1681"/>
      <c r="AO363" s="1681"/>
      <c r="AP363" s="1824"/>
    </row>
    <row r="364" spans="4:42" s="1662" customFormat="1" ht="14.25">
      <c r="D364" s="1699"/>
      <c r="E364" s="1681"/>
      <c r="F364" s="1681"/>
      <c r="G364" s="1681"/>
      <c r="H364" s="1681"/>
      <c r="I364" s="1700"/>
      <c r="J364" s="1690"/>
      <c r="K364" s="1681"/>
      <c r="L364" s="1681"/>
      <c r="M364" s="1681"/>
      <c r="N364" s="1681"/>
      <c r="O364" s="1681"/>
      <c r="P364" s="1681"/>
      <c r="Q364" s="1681"/>
      <c r="R364" s="1681"/>
      <c r="S364" s="1681"/>
      <c r="T364" s="1681"/>
      <c r="U364" s="1681"/>
      <c r="V364" s="1681"/>
      <c r="W364" s="1681"/>
      <c r="X364" s="1681"/>
      <c r="Y364" s="1681"/>
      <c r="Z364" s="1681"/>
      <c r="AA364" s="1681"/>
      <c r="AB364" s="1681"/>
      <c r="AC364" s="1681"/>
      <c r="AD364" s="1681"/>
      <c r="AE364" s="1681"/>
      <c r="AF364" s="1681"/>
      <c r="AG364" s="1681"/>
      <c r="AH364" s="1681"/>
      <c r="AI364" s="1681"/>
      <c r="AJ364" s="1681"/>
      <c r="AK364" s="1681"/>
      <c r="AL364" s="1681"/>
      <c r="AM364" s="1681"/>
      <c r="AN364" s="1681"/>
      <c r="AO364" s="1681"/>
      <c r="AP364" s="1824"/>
    </row>
    <row r="365" spans="4:42" s="1662" customFormat="1" ht="14.25">
      <c r="D365" s="1699"/>
      <c r="E365" s="1681"/>
      <c r="F365" s="1681"/>
      <c r="G365" s="1681"/>
      <c r="H365" s="1681"/>
      <c r="I365" s="1700"/>
      <c r="J365" s="1690"/>
      <c r="K365" s="1681"/>
      <c r="L365" s="1681"/>
      <c r="M365" s="1681"/>
      <c r="N365" s="1681"/>
      <c r="O365" s="1681"/>
      <c r="P365" s="1681"/>
      <c r="Q365" s="1681"/>
      <c r="R365" s="1681"/>
      <c r="S365" s="1681"/>
      <c r="T365" s="1681"/>
      <c r="U365" s="1681"/>
      <c r="V365" s="1681"/>
      <c r="W365" s="1681"/>
      <c r="X365" s="1681"/>
      <c r="Y365" s="1681"/>
      <c r="Z365" s="1681"/>
      <c r="AA365" s="1681"/>
      <c r="AB365" s="1681"/>
      <c r="AC365" s="1681"/>
      <c r="AD365" s="1681"/>
      <c r="AE365" s="1681"/>
      <c r="AF365" s="1681"/>
      <c r="AG365" s="1681"/>
      <c r="AH365" s="1681"/>
      <c r="AI365" s="1681"/>
      <c r="AJ365" s="1681"/>
      <c r="AK365" s="1681"/>
      <c r="AL365" s="1681"/>
      <c r="AM365" s="1681"/>
      <c r="AN365" s="1681"/>
      <c r="AO365" s="1681"/>
      <c r="AP365" s="1824"/>
    </row>
    <row r="366" spans="4:42" s="1662" customFormat="1" ht="14.25">
      <c r="D366" s="1699"/>
      <c r="E366" s="1681"/>
      <c r="F366" s="1681"/>
      <c r="G366" s="1681"/>
      <c r="H366" s="1681"/>
      <c r="I366" s="1700"/>
      <c r="J366" s="1690"/>
      <c r="K366" s="1681"/>
      <c r="L366" s="1681"/>
      <c r="M366" s="1681"/>
      <c r="N366" s="1681"/>
      <c r="O366" s="1681"/>
      <c r="P366" s="1681"/>
      <c r="Q366" s="1681"/>
      <c r="R366" s="1681"/>
      <c r="S366" s="1681"/>
      <c r="T366" s="1681"/>
      <c r="U366" s="1681"/>
      <c r="V366" s="1681"/>
      <c r="W366" s="1681"/>
      <c r="X366" s="1681"/>
      <c r="Y366" s="1681"/>
      <c r="Z366" s="1681"/>
      <c r="AA366" s="1681"/>
      <c r="AB366" s="1681"/>
      <c r="AC366" s="1681"/>
      <c r="AD366" s="1681"/>
      <c r="AE366" s="1681"/>
      <c r="AF366" s="1681"/>
      <c r="AG366" s="1681"/>
      <c r="AH366" s="1681"/>
      <c r="AI366" s="1681"/>
      <c r="AJ366" s="1681"/>
      <c r="AK366" s="1681"/>
      <c r="AL366" s="1681"/>
      <c r="AM366" s="1681"/>
      <c r="AN366" s="1681"/>
      <c r="AO366" s="1681"/>
      <c r="AP366" s="1824"/>
    </row>
    <row r="367" spans="4:42" s="1662" customFormat="1" ht="14.25">
      <c r="D367" s="1699"/>
      <c r="E367" s="1681"/>
      <c r="F367" s="1681"/>
      <c r="G367" s="1681"/>
      <c r="H367" s="1681"/>
      <c r="I367" s="1700"/>
      <c r="J367" s="1690"/>
      <c r="K367" s="1681"/>
      <c r="L367" s="1681"/>
      <c r="M367" s="1681"/>
      <c r="N367" s="1681"/>
      <c r="O367" s="1681"/>
      <c r="P367" s="1681"/>
      <c r="Q367" s="1681"/>
      <c r="R367" s="1681"/>
      <c r="S367" s="1681"/>
      <c r="T367" s="1681"/>
      <c r="U367" s="1681"/>
      <c r="V367" s="1681"/>
      <c r="W367" s="1681"/>
      <c r="X367" s="1681"/>
      <c r="Y367" s="1681"/>
      <c r="Z367" s="1681"/>
      <c r="AA367" s="1681"/>
      <c r="AB367" s="1681"/>
      <c r="AC367" s="1681"/>
      <c r="AD367" s="1681"/>
      <c r="AE367" s="1681"/>
      <c r="AF367" s="1681"/>
      <c r="AG367" s="1681"/>
      <c r="AH367" s="1681"/>
      <c r="AI367" s="1681"/>
      <c r="AJ367" s="1681"/>
      <c r="AK367" s="1681"/>
      <c r="AL367" s="1681"/>
      <c r="AM367" s="1681"/>
      <c r="AN367" s="1681"/>
      <c r="AO367" s="1681"/>
      <c r="AP367" s="1824"/>
    </row>
    <row r="368" spans="4:42" s="1662" customFormat="1" ht="14.25">
      <c r="D368" s="1699"/>
      <c r="E368" s="1681"/>
      <c r="F368" s="1681"/>
      <c r="G368" s="1681"/>
      <c r="H368" s="1681"/>
      <c r="I368" s="1700"/>
      <c r="J368" s="1690"/>
      <c r="K368" s="1681"/>
      <c r="L368" s="1681"/>
      <c r="M368" s="1681"/>
      <c r="N368" s="1681"/>
      <c r="O368" s="1681"/>
      <c r="P368" s="1681"/>
      <c r="Q368" s="1681"/>
      <c r="R368" s="1681"/>
      <c r="S368" s="1681"/>
      <c r="T368" s="1681"/>
      <c r="U368" s="1681"/>
      <c r="V368" s="1681"/>
      <c r="W368" s="1681"/>
      <c r="X368" s="1681"/>
      <c r="Y368" s="1681"/>
      <c r="Z368" s="1681"/>
      <c r="AA368" s="1681"/>
      <c r="AB368" s="1681"/>
      <c r="AC368" s="1681"/>
      <c r="AD368" s="1681"/>
      <c r="AE368" s="1681"/>
      <c r="AF368" s="1681"/>
      <c r="AG368" s="1681"/>
      <c r="AH368" s="1681"/>
      <c r="AI368" s="1681"/>
      <c r="AJ368" s="1681"/>
      <c r="AK368" s="1681"/>
      <c r="AL368" s="1681"/>
      <c r="AM368" s="1681"/>
      <c r="AN368" s="1681"/>
      <c r="AO368" s="1681"/>
      <c r="AP368" s="1824"/>
    </row>
    <row r="369" spans="4:42" s="1662" customFormat="1" ht="14.25">
      <c r="D369" s="1699"/>
      <c r="E369" s="1681"/>
      <c r="F369" s="1681"/>
      <c r="G369" s="1681"/>
      <c r="H369" s="1681"/>
      <c r="I369" s="1700"/>
      <c r="J369" s="1690"/>
      <c r="K369" s="1681"/>
      <c r="L369" s="1681"/>
      <c r="M369" s="1681"/>
      <c r="N369" s="1681"/>
      <c r="O369" s="1681"/>
      <c r="P369" s="1681"/>
      <c r="Q369" s="1681"/>
      <c r="R369" s="1681"/>
      <c r="S369" s="1681"/>
      <c r="T369" s="1681"/>
      <c r="U369" s="1681"/>
      <c r="V369" s="1681"/>
      <c r="W369" s="1681"/>
      <c r="X369" s="1681"/>
      <c r="Y369" s="1681"/>
      <c r="Z369" s="1681"/>
      <c r="AA369" s="1681"/>
      <c r="AB369" s="1681"/>
      <c r="AC369" s="1681"/>
      <c r="AD369" s="1681"/>
      <c r="AE369" s="1681"/>
      <c r="AF369" s="1681"/>
      <c r="AG369" s="1681"/>
      <c r="AH369" s="1681"/>
      <c r="AI369" s="1681"/>
      <c r="AJ369" s="1681"/>
      <c r="AK369" s="1681"/>
      <c r="AL369" s="1681"/>
      <c r="AM369" s="1681"/>
      <c r="AN369" s="1681"/>
      <c r="AO369" s="1681"/>
      <c r="AP369" s="1824"/>
    </row>
    <row r="370" spans="4:42" s="1662" customFormat="1" ht="14.25">
      <c r="D370" s="1699"/>
      <c r="E370" s="1681"/>
      <c r="F370" s="1681"/>
      <c r="G370" s="1681"/>
      <c r="H370" s="1681"/>
      <c r="I370" s="1700"/>
      <c r="J370" s="1690"/>
      <c r="K370" s="1681"/>
      <c r="L370" s="1681"/>
      <c r="M370" s="1681"/>
      <c r="N370" s="1681"/>
      <c r="O370" s="1681"/>
      <c r="P370" s="1681"/>
      <c r="Q370" s="1681"/>
      <c r="R370" s="1681"/>
      <c r="S370" s="1681"/>
      <c r="T370" s="1681"/>
      <c r="U370" s="1681"/>
      <c r="V370" s="1681"/>
      <c r="W370" s="1681"/>
      <c r="X370" s="1681"/>
      <c r="Y370" s="1681"/>
      <c r="Z370" s="1681"/>
      <c r="AA370" s="1681"/>
      <c r="AB370" s="1681"/>
      <c r="AC370" s="1681"/>
      <c r="AD370" s="1681"/>
      <c r="AE370" s="1681"/>
      <c r="AF370" s="1681"/>
      <c r="AG370" s="1681"/>
      <c r="AH370" s="1681"/>
      <c r="AI370" s="1681"/>
      <c r="AJ370" s="1681"/>
      <c r="AK370" s="1681"/>
      <c r="AL370" s="1681"/>
      <c r="AM370" s="1681"/>
      <c r="AN370" s="1681"/>
      <c r="AO370" s="1681"/>
      <c r="AP370" s="1824"/>
    </row>
    <row r="371" spans="4:42" s="1662" customFormat="1" ht="14.25">
      <c r="D371" s="1699"/>
      <c r="E371" s="1681"/>
      <c r="F371" s="1681"/>
      <c r="G371" s="1681"/>
      <c r="H371" s="1681"/>
      <c r="I371" s="1700"/>
      <c r="J371" s="1690"/>
      <c r="K371" s="1681"/>
      <c r="L371" s="1681"/>
      <c r="M371" s="1681"/>
      <c r="N371" s="1681"/>
      <c r="O371" s="1681"/>
      <c r="P371" s="1681"/>
      <c r="Q371" s="1681"/>
      <c r="R371" s="1681"/>
      <c r="S371" s="1681"/>
      <c r="T371" s="1681"/>
      <c r="U371" s="1681"/>
      <c r="V371" s="1681"/>
      <c r="W371" s="1681"/>
      <c r="X371" s="1681"/>
      <c r="Y371" s="1681"/>
      <c r="Z371" s="1681"/>
      <c r="AA371" s="1681"/>
      <c r="AB371" s="1681"/>
      <c r="AC371" s="1681"/>
      <c r="AD371" s="1681"/>
      <c r="AE371" s="1681"/>
      <c r="AF371" s="1681"/>
      <c r="AG371" s="1681"/>
      <c r="AH371" s="1681"/>
      <c r="AI371" s="1681"/>
      <c r="AJ371" s="1681"/>
      <c r="AK371" s="1681"/>
      <c r="AL371" s="1681"/>
      <c r="AM371" s="1681"/>
      <c r="AN371" s="1681"/>
      <c r="AO371" s="1681"/>
      <c r="AP371" s="1824"/>
    </row>
    <row r="372" spans="4:42" s="1662" customFormat="1" ht="14.25">
      <c r="D372" s="1699"/>
      <c r="E372" s="1681"/>
      <c r="F372" s="1681"/>
      <c r="G372" s="1681"/>
      <c r="H372" s="1681"/>
      <c r="I372" s="1700"/>
      <c r="J372" s="1690"/>
      <c r="K372" s="1681"/>
      <c r="L372" s="1681"/>
      <c r="M372" s="1681"/>
      <c r="N372" s="1681"/>
      <c r="O372" s="1681"/>
      <c r="P372" s="1681"/>
      <c r="Q372" s="1681"/>
      <c r="R372" s="1681"/>
      <c r="S372" s="1681"/>
      <c r="T372" s="1681"/>
      <c r="U372" s="1681"/>
      <c r="V372" s="1681"/>
      <c r="W372" s="1681"/>
      <c r="X372" s="1681"/>
      <c r="Y372" s="1681"/>
      <c r="Z372" s="1681"/>
      <c r="AA372" s="1681"/>
      <c r="AB372" s="1681"/>
      <c r="AC372" s="1681"/>
      <c r="AD372" s="1681"/>
      <c r="AE372" s="1681"/>
      <c r="AF372" s="1681"/>
      <c r="AG372" s="1681"/>
      <c r="AH372" s="1681"/>
      <c r="AI372" s="1681"/>
      <c r="AJ372" s="1681"/>
      <c r="AK372" s="1681"/>
      <c r="AL372" s="1681"/>
      <c r="AM372" s="1681"/>
      <c r="AN372" s="1681"/>
      <c r="AO372" s="1681"/>
      <c r="AP372" s="1824"/>
    </row>
    <row r="373" spans="4:42" s="1662" customFormat="1" ht="14.25">
      <c r="D373" s="1699"/>
      <c r="E373" s="1681"/>
      <c r="F373" s="1681"/>
      <c r="G373" s="1681"/>
      <c r="H373" s="1681"/>
      <c r="I373" s="1700"/>
      <c r="J373" s="1690"/>
      <c r="K373" s="1681"/>
      <c r="L373" s="1681"/>
      <c r="M373" s="1681"/>
      <c r="N373" s="1681"/>
      <c r="O373" s="1681"/>
      <c r="P373" s="1681"/>
      <c r="Q373" s="1681"/>
      <c r="R373" s="1681"/>
      <c r="S373" s="1681"/>
      <c r="T373" s="1681"/>
      <c r="U373" s="1681"/>
      <c r="V373" s="1681"/>
      <c r="W373" s="1681"/>
      <c r="X373" s="1681"/>
      <c r="Y373" s="1681"/>
      <c r="Z373" s="1681"/>
      <c r="AA373" s="1681"/>
      <c r="AB373" s="1681"/>
      <c r="AC373" s="1681"/>
      <c r="AD373" s="1681"/>
      <c r="AE373" s="1681"/>
      <c r="AF373" s="1681"/>
      <c r="AG373" s="1681"/>
      <c r="AH373" s="1681"/>
      <c r="AI373" s="1681"/>
      <c r="AJ373" s="1681"/>
      <c r="AK373" s="1681"/>
      <c r="AL373" s="1681"/>
      <c r="AM373" s="1681"/>
      <c r="AN373" s="1681"/>
      <c r="AO373" s="1681"/>
      <c r="AP373" s="1824"/>
    </row>
    <row r="374" spans="4:42" s="1662" customFormat="1" ht="14.25">
      <c r="D374" s="1699"/>
      <c r="E374" s="1681"/>
      <c r="F374" s="1681"/>
      <c r="G374" s="1681"/>
      <c r="H374" s="1681"/>
      <c r="I374" s="1700"/>
      <c r="J374" s="1690"/>
      <c r="K374" s="1681"/>
      <c r="L374" s="1681"/>
      <c r="M374" s="1681"/>
      <c r="N374" s="1681"/>
      <c r="O374" s="1681"/>
      <c r="P374" s="1681"/>
      <c r="Q374" s="1681"/>
      <c r="R374" s="1681"/>
      <c r="S374" s="1681"/>
      <c r="T374" s="1681"/>
      <c r="U374" s="1681"/>
      <c r="V374" s="1681"/>
      <c r="W374" s="1681"/>
      <c r="X374" s="1681"/>
      <c r="Y374" s="1681"/>
      <c r="Z374" s="1681"/>
      <c r="AA374" s="1681"/>
      <c r="AB374" s="1681"/>
      <c r="AC374" s="1681"/>
      <c r="AD374" s="1681"/>
      <c r="AE374" s="1681"/>
      <c r="AF374" s="1681"/>
      <c r="AG374" s="1681"/>
      <c r="AH374" s="1681"/>
      <c r="AI374" s="1681"/>
      <c r="AJ374" s="1681"/>
      <c r="AK374" s="1681"/>
      <c r="AL374" s="1681"/>
      <c r="AM374" s="1681"/>
      <c r="AN374" s="1681"/>
      <c r="AO374" s="1681"/>
      <c r="AP374" s="1824"/>
    </row>
    <row r="375" spans="4:42" s="1662" customFormat="1" ht="14.25">
      <c r="D375" s="1699"/>
      <c r="E375" s="1681"/>
      <c r="F375" s="1681"/>
      <c r="G375" s="1681"/>
      <c r="H375" s="1681"/>
      <c r="I375" s="1700"/>
      <c r="J375" s="1690"/>
      <c r="K375" s="1681"/>
      <c r="L375" s="1681"/>
      <c r="M375" s="1681"/>
      <c r="N375" s="1681"/>
      <c r="O375" s="1681"/>
      <c r="P375" s="1681"/>
      <c r="Q375" s="1681"/>
      <c r="R375" s="1681"/>
      <c r="S375" s="1681"/>
      <c r="T375" s="1681"/>
      <c r="U375" s="1681"/>
      <c r="V375" s="1681"/>
      <c r="W375" s="1681"/>
      <c r="X375" s="1681"/>
      <c r="Y375" s="1681"/>
      <c r="Z375" s="1681"/>
      <c r="AA375" s="1681"/>
      <c r="AB375" s="1681"/>
      <c r="AC375" s="1681"/>
      <c r="AD375" s="1681"/>
      <c r="AE375" s="1681"/>
      <c r="AF375" s="1681"/>
      <c r="AG375" s="1681"/>
      <c r="AH375" s="1681"/>
      <c r="AI375" s="1681"/>
      <c r="AJ375" s="1681"/>
      <c r="AK375" s="1681"/>
      <c r="AL375" s="1681"/>
      <c r="AM375" s="1681"/>
      <c r="AN375" s="1681"/>
      <c r="AO375" s="1681"/>
      <c r="AP375" s="1824"/>
    </row>
    <row r="376" spans="4:42" s="1662" customFormat="1" ht="14.25">
      <c r="D376" s="1699"/>
      <c r="E376" s="1681"/>
      <c r="F376" s="1681"/>
      <c r="G376" s="1681"/>
      <c r="H376" s="1681"/>
      <c r="I376" s="1700"/>
      <c r="J376" s="1690"/>
      <c r="K376" s="1681"/>
      <c r="L376" s="1681"/>
      <c r="M376" s="1681"/>
      <c r="N376" s="1681"/>
      <c r="O376" s="1681"/>
      <c r="P376" s="1681"/>
      <c r="Q376" s="1681"/>
      <c r="R376" s="1681"/>
      <c r="S376" s="1681"/>
      <c r="T376" s="1681"/>
      <c r="U376" s="1681"/>
      <c r="V376" s="1681"/>
      <c r="W376" s="1681"/>
      <c r="X376" s="1681"/>
      <c r="Y376" s="1681"/>
      <c r="Z376" s="1681"/>
      <c r="AA376" s="1681"/>
      <c r="AB376" s="1681"/>
      <c r="AC376" s="1681"/>
      <c r="AD376" s="1681"/>
      <c r="AE376" s="1681"/>
      <c r="AF376" s="1681"/>
      <c r="AG376" s="1681"/>
      <c r="AH376" s="1681"/>
      <c r="AI376" s="1681"/>
      <c r="AJ376" s="1681"/>
      <c r="AK376" s="1681"/>
      <c r="AL376" s="1681"/>
      <c r="AM376" s="1681"/>
      <c r="AN376" s="1681"/>
      <c r="AO376" s="1681"/>
      <c r="AP376" s="1824"/>
    </row>
    <row r="377" spans="4:42" s="1662" customFormat="1" ht="14.25">
      <c r="D377" s="1699"/>
      <c r="E377" s="1681"/>
      <c r="F377" s="1681"/>
      <c r="G377" s="1681"/>
      <c r="H377" s="1681"/>
      <c r="I377" s="1700"/>
      <c r="J377" s="1690"/>
      <c r="K377" s="1681"/>
      <c r="L377" s="1681"/>
      <c r="M377" s="1681"/>
      <c r="N377" s="1681"/>
      <c r="O377" s="1681"/>
      <c r="P377" s="1681"/>
      <c r="Q377" s="1681"/>
      <c r="R377" s="1681"/>
      <c r="S377" s="1681"/>
      <c r="T377" s="1681"/>
      <c r="U377" s="1681"/>
      <c r="V377" s="1681"/>
      <c r="W377" s="1681"/>
      <c r="X377" s="1681"/>
      <c r="Y377" s="1681"/>
      <c r="Z377" s="1681"/>
      <c r="AA377" s="1681"/>
      <c r="AB377" s="1681"/>
      <c r="AC377" s="1681"/>
      <c r="AD377" s="1681"/>
      <c r="AE377" s="1681"/>
      <c r="AF377" s="1681"/>
      <c r="AG377" s="1681"/>
      <c r="AH377" s="1681"/>
      <c r="AI377" s="1681"/>
      <c r="AJ377" s="1681"/>
      <c r="AK377" s="1681"/>
      <c r="AL377" s="1681"/>
      <c r="AM377" s="1681"/>
      <c r="AN377" s="1681"/>
      <c r="AO377" s="1681"/>
      <c r="AP377" s="1824"/>
    </row>
    <row r="378" spans="4:42" s="1662" customFormat="1" ht="14.25">
      <c r="D378" s="1699"/>
      <c r="E378" s="1681"/>
      <c r="F378" s="1681"/>
      <c r="G378" s="1681"/>
      <c r="H378" s="1681"/>
      <c r="I378" s="1700"/>
      <c r="J378" s="1690"/>
      <c r="K378" s="1681"/>
      <c r="L378" s="1681"/>
      <c r="M378" s="1681"/>
      <c r="N378" s="1681"/>
      <c r="O378" s="1681"/>
      <c r="P378" s="1681"/>
      <c r="Q378" s="1681"/>
      <c r="R378" s="1681"/>
      <c r="S378" s="1681"/>
      <c r="T378" s="1681"/>
      <c r="U378" s="1681"/>
      <c r="V378" s="1681"/>
      <c r="W378" s="1681"/>
      <c r="X378" s="1681"/>
      <c r="Y378" s="1681"/>
      <c r="Z378" s="1681"/>
      <c r="AA378" s="1681"/>
      <c r="AB378" s="1681"/>
      <c r="AC378" s="1681"/>
      <c r="AD378" s="1681"/>
      <c r="AE378" s="1681"/>
      <c r="AF378" s="1681"/>
      <c r="AG378" s="1681"/>
      <c r="AH378" s="1681"/>
      <c r="AI378" s="1681"/>
      <c r="AJ378" s="1681"/>
      <c r="AK378" s="1681"/>
      <c r="AL378" s="1681"/>
      <c r="AM378" s="1681"/>
      <c r="AN378" s="1681"/>
      <c r="AO378" s="1681"/>
      <c r="AP378" s="1824"/>
    </row>
    <row r="379" spans="4:42" s="1662" customFormat="1" ht="14.25">
      <c r="D379" s="1699"/>
      <c r="E379" s="1681"/>
      <c r="F379" s="1681"/>
      <c r="G379" s="1681"/>
      <c r="H379" s="1681"/>
      <c r="I379" s="1700"/>
      <c r="J379" s="1690"/>
      <c r="K379" s="1681"/>
      <c r="L379" s="1681"/>
      <c r="M379" s="1681"/>
      <c r="N379" s="1681"/>
      <c r="O379" s="1681"/>
      <c r="P379" s="1681"/>
      <c r="Q379" s="1681"/>
      <c r="R379" s="1681"/>
      <c r="S379" s="1681"/>
      <c r="T379" s="1681"/>
      <c r="U379" s="1681"/>
      <c r="V379" s="1681"/>
      <c r="W379" s="1681"/>
      <c r="X379" s="1681"/>
      <c r="Y379" s="1681"/>
      <c r="Z379" s="1681"/>
      <c r="AA379" s="1681"/>
      <c r="AB379" s="1681"/>
      <c r="AC379" s="1681"/>
      <c r="AD379" s="1681"/>
      <c r="AE379" s="1681"/>
      <c r="AF379" s="1681"/>
      <c r="AG379" s="1681"/>
      <c r="AH379" s="1681"/>
      <c r="AI379" s="1681"/>
      <c r="AJ379" s="1681"/>
      <c r="AK379" s="1681"/>
      <c r="AL379" s="1681"/>
      <c r="AM379" s="1681"/>
      <c r="AN379" s="1681"/>
      <c r="AO379" s="1681"/>
      <c r="AP379" s="1824"/>
    </row>
    <row r="380" spans="4:42" s="1662" customFormat="1" ht="14.25">
      <c r="D380" s="1699"/>
      <c r="E380" s="1681"/>
      <c r="F380" s="1681"/>
      <c r="G380" s="1681"/>
      <c r="H380" s="1681"/>
      <c r="I380" s="1700"/>
      <c r="J380" s="1690"/>
      <c r="K380" s="1681"/>
      <c r="L380" s="1681"/>
      <c r="M380" s="1681"/>
      <c r="N380" s="1681"/>
      <c r="O380" s="1681"/>
      <c r="P380" s="1681"/>
      <c r="Q380" s="1681"/>
      <c r="R380" s="1681"/>
      <c r="S380" s="1681"/>
      <c r="T380" s="1681"/>
      <c r="U380" s="1681"/>
      <c r="V380" s="1681"/>
      <c r="W380" s="1681"/>
      <c r="X380" s="1681"/>
      <c r="Y380" s="1681"/>
      <c r="Z380" s="1681"/>
      <c r="AA380" s="1681"/>
      <c r="AB380" s="1681"/>
      <c r="AC380" s="1681"/>
      <c r="AD380" s="1681"/>
      <c r="AE380" s="1681"/>
      <c r="AF380" s="1681"/>
      <c r="AG380" s="1681"/>
      <c r="AH380" s="1681"/>
      <c r="AI380" s="1681"/>
      <c r="AJ380" s="1681"/>
      <c r="AK380" s="1681"/>
      <c r="AL380" s="1681"/>
      <c r="AM380" s="1681"/>
      <c r="AN380" s="1681"/>
      <c r="AO380" s="1681"/>
      <c r="AP380" s="1824"/>
    </row>
    <row r="381" spans="4:42" s="1662" customFormat="1" ht="14.25">
      <c r="D381" s="1699"/>
      <c r="E381" s="1681"/>
      <c r="F381" s="1681"/>
      <c r="G381" s="1681"/>
      <c r="H381" s="1681"/>
      <c r="I381" s="1700"/>
      <c r="J381" s="1690"/>
      <c r="K381" s="1681"/>
      <c r="L381" s="1681"/>
      <c r="M381" s="1681"/>
      <c r="N381" s="1681"/>
      <c r="O381" s="1681"/>
      <c r="P381" s="1681"/>
      <c r="Q381" s="1681"/>
      <c r="R381" s="1681"/>
      <c r="S381" s="1681"/>
      <c r="T381" s="1681"/>
      <c r="U381" s="1681"/>
      <c r="V381" s="1681"/>
      <c r="W381" s="1681"/>
      <c r="X381" s="1681"/>
      <c r="Y381" s="1681"/>
      <c r="Z381" s="1681"/>
      <c r="AA381" s="1681"/>
      <c r="AB381" s="1681"/>
      <c r="AC381" s="1681"/>
      <c r="AD381" s="1681"/>
      <c r="AE381" s="1681"/>
      <c r="AF381" s="1681"/>
      <c r="AG381" s="1681"/>
      <c r="AH381" s="1681"/>
      <c r="AI381" s="1681"/>
      <c r="AJ381" s="1681"/>
      <c r="AK381" s="1681"/>
      <c r="AL381" s="1681"/>
      <c r="AM381" s="1681"/>
      <c r="AN381" s="1681"/>
      <c r="AO381" s="1681"/>
      <c r="AP381" s="1824"/>
    </row>
    <row r="382" spans="4:42" s="1662" customFormat="1" ht="14.25">
      <c r="D382" s="1699"/>
      <c r="E382" s="1681"/>
      <c r="F382" s="1681"/>
      <c r="G382" s="1681"/>
      <c r="H382" s="1681"/>
      <c r="I382" s="1700"/>
      <c r="J382" s="1690"/>
      <c r="K382" s="1681"/>
      <c r="L382" s="1681"/>
      <c r="M382" s="1681"/>
      <c r="N382" s="1681"/>
      <c r="O382" s="1681"/>
      <c r="P382" s="1681"/>
      <c r="Q382" s="1681"/>
      <c r="R382" s="1681"/>
      <c r="S382" s="1681"/>
      <c r="T382" s="1681"/>
      <c r="U382" s="1681"/>
      <c r="V382" s="1681"/>
      <c r="W382" s="1681"/>
      <c r="X382" s="1681"/>
      <c r="Y382" s="1681"/>
      <c r="Z382" s="1681"/>
      <c r="AA382" s="1681"/>
      <c r="AB382" s="1681"/>
      <c r="AC382" s="1681"/>
      <c r="AD382" s="1681"/>
      <c r="AE382" s="1681"/>
      <c r="AF382" s="1681"/>
      <c r="AG382" s="1681"/>
      <c r="AH382" s="1681"/>
      <c r="AI382" s="1681"/>
      <c r="AJ382" s="1681"/>
      <c r="AK382" s="1681"/>
      <c r="AL382" s="1681"/>
      <c r="AM382" s="1681"/>
      <c r="AN382" s="1681"/>
      <c r="AO382" s="1681"/>
      <c r="AP382" s="1824"/>
    </row>
    <row r="383" spans="4:42" s="1662" customFormat="1" ht="14.25">
      <c r="D383" s="1699"/>
      <c r="E383" s="1681"/>
      <c r="F383" s="1681"/>
      <c r="G383" s="1681"/>
      <c r="H383" s="1681"/>
      <c r="I383" s="1700"/>
      <c r="J383" s="1690"/>
      <c r="K383" s="1681"/>
      <c r="L383" s="1681"/>
      <c r="M383" s="1681"/>
      <c r="N383" s="1681"/>
      <c r="O383" s="1681"/>
      <c r="P383" s="1681"/>
      <c r="Q383" s="1681"/>
      <c r="R383" s="1681"/>
      <c r="S383" s="1681"/>
      <c r="T383" s="1681"/>
      <c r="U383" s="1681"/>
      <c r="V383" s="1681"/>
      <c r="W383" s="1681"/>
      <c r="X383" s="1681"/>
      <c r="Y383" s="1681"/>
      <c r="Z383" s="1681"/>
      <c r="AA383" s="1681"/>
      <c r="AB383" s="1681"/>
      <c r="AC383" s="1681"/>
      <c r="AD383" s="1681"/>
      <c r="AE383" s="1681"/>
      <c r="AF383" s="1681"/>
      <c r="AG383" s="1681"/>
      <c r="AH383" s="1681"/>
      <c r="AI383" s="1681"/>
      <c r="AJ383" s="1681"/>
      <c r="AK383" s="1681"/>
      <c r="AL383" s="1681"/>
      <c r="AM383" s="1681"/>
      <c r="AN383" s="1681"/>
      <c r="AO383" s="1681"/>
      <c r="AP383" s="1824"/>
    </row>
    <row r="384" spans="4:42" s="1662" customFormat="1" ht="14.25">
      <c r="D384" s="1699"/>
      <c r="E384" s="1681"/>
      <c r="F384" s="1681"/>
      <c r="G384" s="1681"/>
      <c r="H384" s="1681"/>
      <c r="I384" s="1700"/>
      <c r="J384" s="1690"/>
      <c r="K384" s="1681"/>
      <c r="L384" s="1681"/>
      <c r="M384" s="1681"/>
      <c r="N384" s="1681"/>
      <c r="O384" s="1681"/>
      <c r="P384" s="1681"/>
      <c r="Q384" s="1681"/>
      <c r="R384" s="1681"/>
      <c r="S384" s="1681"/>
      <c r="T384" s="1681"/>
      <c r="U384" s="1681"/>
      <c r="V384" s="1681"/>
      <c r="W384" s="1681"/>
      <c r="X384" s="1681"/>
      <c r="Y384" s="1681"/>
      <c r="Z384" s="1681"/>
      <c r="AA384" s="1681"/>
      <c r="AB384" s="1681"/>
      <c r="AC384" s="1681"/>
      <c r="AD384" s="1681"/>
      <c r="AE384" s="1681"/>
      <c r="AF384" s="1681"/>
      <c r="AG384" s="1681"/>
      <c r="AH384" s="1681"/>
      <c r="AI384" s="1681"/>
      <c r="AJ384" s="1681"/>
      <c r="AK384" s="1681"/>
      <c r="AL384" s="1681"/>
      <c r="AM384" s="1681"/>
      <c r="AN384" s="1681"/>
      <c r="AO384" s="1681"/>
      <c r="AP384" s="1824"/>
    </row>
    <row r="385" spans="4:42" s="1662" customFormat="1" ht="14.25">
      <c r="D385" s="1699"/>
      <c r="E385" s="1681"/>
      <c r="F385" s="1681"/>
      <c r="G385" s="1681"/>
      <c r="H385" s="1681"/>
      <c r="I385" s="1700"/>
      <c r="J385" s="1690"/>
      <c r="K385" s="1681"/>
      <c r="L385" s="1681"/>
      <c r="M385" s="1681"/>
      <c r="N385" s="1681"/>
      <c r="O385" s="1681"/>
      <c r="P385" s="1681"/>
      <c r="Q385" s="1681"/>
      <c r="R385" s="1681"/>
      <c r="S385" s="1681"/>
      <c r="T385" s="1681"/>
      <c r="U385" s="1681"/>
      <c r="V385" s="1681"/>
      <c r="W385" s="1681"/>
      <c r="X385" s="1681"/>
      <c r="Y385" s="1681"/>
      <c r="Z385" s="1681"/>
      <c r="AA385" s="1681"/>
      <c r="AB385" s="1681"/>
      <c r="AC385" s="1681"/>
      <c r="AD385" s="1681"/>
      <c r="AE385" s="1681"/>
      <c r="AF385" s="1681"/>
      <c r="AG385" s="1681"/>
      <c r="AH385" s="1681"/>
      <c r="AI385" s="1681"/>
      <c r="AJ385" s="1681"/>
      <c r="AK385" s="1681"/>
      <c r="AL385" s="1681"/>
      <c r="AM385" s="1681"/>
      <c r="AN385" s="1681"/>
      <c r="AO385" s="1681"/>
      <c r="AP385" s="1824"/>
    </row>
    <row r="386" spans="4:42" s="1662" customFormat="1" ht="14.25">
      <c r="D386" s="1699"/>
      <c r="E386" s="1681"/>
      <c r="F386" s="1681"/>
      <c r="G386" s="1681"/>
      <c r="H386" s="1681"/>
      <c r="I386" s="1700"/>
      <c r="J386" s="1690"/>
      <c r="K386" s="1681"/>
      <c r="L386" s="1681"/>
      <c r="M386" s="1681"/>
      <c r="N386" s="1681"/>
      <c r="O386" s="1681"/>
      <c r="P386" s="1681"/>
      <c r="Q386" s="1681"/>
      <c r="R386" s="1681"/>
      <c r="S386" s="1681"/>
      <c r="T386" s="1681"/>
      <c r="U386" s="1681"/>
      <c r="V386" s="1681"/>
      <c r="W386" s="1681"/>
      <c r="X386" s="1681"/>
      <c r="Y386" s="1681"/>
      <c r="Z386" s="1681"/>
      <c r="AA386" s="1681"/>
      <c r="AB386" s="1681"/>
      <c r="AC386" s="1681"/>
      <c r="AD386" s="1681"/>
      <c r="AE386" s="1681"/>
      <c r="AF386" s="1681"/>
      <c r="AG386" s="1681"/>
      <c r="AH386" s="1681"/>
      <c r="AI386" s="1681"/>
      <c r="AJ386" s="1681"/>
      <c r="AK386" s="1681"/>
      <c r="AL386" s="1681"/>
      <c r="AM386" s="1681"/>
      <c r="AN386" s="1681"/>
      <c r="AO386" s="1681"/>
      <c r="AP386" s="1824"/>
    </row>
    <row r="387" spans="4:42" s="1662" customFormat="1" ht="14.25">
      <c r="D387" s="1699"/>
      <c r="E387" s="1681"/>
      <c r="F387" s="1681"/>
      <c r="G387" s="1681"/>
      <c r="H387" s="1681"/>
      <c r="I387" s="1700"/>
      <c r="J387" s="1690"/>
      <c r="K387" s="1681"/>
      <c r="L387" s="1681"/>
      <c r="M387" s="1681"/>
      <c r="N387" s="1681"/>
      <c r="O387" s="1681"/>
      <c r="P387" s="1681"/>
      <c r="Q387" s="1681"/>
      <c r="R387" s="1681"/>
      <c r="S387" s="1681"/>
      <c r="T387" s="1681"/>
      <c r="U387" s="1681"/>
      <c r="V387" s="1681"/>
      <c r="W387" s="1681"/>
      <c r="X387" s="1681"/>
      <c r="Y387" s="1681"/>
      <c r="Z387" s="1681"/>
      <c r="AA387" s="1681"/>
      <c r="AB387" s="1681"/>
      <c r="AC387" s="1681"/>
      <c r="AD387" s="1681"/>
      <c r="AE387" s="1681"/>
      <c r="AF387" s="1681"/>
      <c r="AG387" s="1681"/>
      <c r="AH387" s="1681"/>
      <c r="AI387" s="1681"/>
      <c r="AJ387" s="1681"/>
      <c r="AK387" s="1681"/>
      <c r="AL387" s="1681"/>
      <c r="AM387" s="1681"/>
      <c r="AN387" s="1681"/>
      <c r="AO387" s="1681"/>
      <c r="AP387" s="1824"/>
    </row>
    <row r="388" spans="4:42" s="1662" customFormat="1" ht="14.25">
      <c r="D388" s="1699"/>
      <c r="E388" s="1681"/>
      <c r="F388" s="1681"/>
      <c r="G388" s="1681"/>
      <c r="H388" s="1681"/>
      <c r="I388" s="1700"/>
      <c r="J388" s="1690"/>
      <c r="K388" s="1681"/>
      <c r="L388" s="1681"/>
      <c r="M388" s="1681"/>
      <c r="N388" s="1681"/>
      <c r="O388" s="1681"/>
      <c r="P388" s="1681"/>
      <c r="Q388" s="1681"/>
      <c r="R388" s="1681"/>
      <c r="S388" s="1681"/>
      <c r="T388" s="1681"/>
      <c r="U388" s="1681"/>
      <c r="V388" s="1681"/>
      <c r="W388" s="1681"/>
      <c r="X388" s="1681"/>
      <c r="Y388" s="1681"/>
      <c r="Z388" s="1681"/>
      <c r="AA388" s="1681"/>
      <c r="AB388" s="1681"/>
      <c r="AC388" s="1681"/>
      <c r="AD388" s="1681"/>
      <c r="AE388" s="1681"/>
      <c r="AF388" s="1681"/>
      <c r="AG388" s="1681"/>
      <c r="AH388" s="1681"/>
      <c r="AI388" s="1681"/>
      <c r="AJ388" s="1681"/>
      <c r="AK388" s="1681"/>
      <c r="AL388" s="1681"/>
      <c r="AM388" s="1681"/>
      <c r="AN388" s="1681"/>
      <c r="AO388" s="1681"/>
      <c r="AP388" s="1824"/>
    </row>
    <row r="389" spans="4:42" s="1662" customFormat="1" ht="14.25">
      <c r="D389" s="1699"/>
      <c r="E389" s="1681"/>
      <c r="F389" s="1681"/>
      <c r="G389" s="1681"/>
      <c r="H389" s="1681"/>
      <c r="I389" s="1700"/>
      <c r="J389" s="1690"/>
      <c r="K389" s="1681"/>
      <c r="L389" s="1681"/>
      <c r="M389" s="1681"/>
      <c r="N389" s="1681"/>
      <c r="O389" s="1681"/>
      <c r="P389" s="1681"/>
      <c r="Q389" s="1681"/>
      <c r="R389" s="1681"/>
      <c r="S389" s="1681"/>
      <c r="T389" s="1681"/>
      <c r="U389" s="1681"/>
      <c r="V389" s="1681"/>
      <c r="W389" s="1681"/>
      <c r="X389" s="1681"/>
      <c r="Y389" s="1681"/>
      <c r="Z389" s="1681"/>
      <c r="AA389" s="1681"/>
      <c r="AB389" s="1681"/>
      <c r="AC389" s="1681"/>
      <c r="AD389" s="1681"/>
      <c r="AE389" s="1681"/>
      <c r="AF389" s="1681"/>
      <c r="AG389" s="1681"/>
      <c r="AH389" s="1681"/>
      <c r="AI389" s="1681"/>
      <c r="AJ389" s="1681"/>
      <c r="AK389" s="1681"/>
      <c r="AL389" s="1681"/>
      <c r="AM389" s="1681"/>
      <c r="AN389" s="1681"/>
      <c r="AO389" s="1681"/>
      <c r="AP389" s="1824"/>
    </row>
    <row r="390" spans="4:42" s="1662" customFormat="1" ht="14.25">
      <c r="D390" s="1699"/>
      <c r="E390" s="1681"/>
      <c r="F390" s="1681"/>
      <c r="G390" s="1681"/>
      <c r="H390" s="1681"/>
      <c r="I390" s="1700"/>
      <c r="J390" s="1690"/>
      <c r="K390" s="1681"/>
      <c r="L390" s="1681"/>
      <c r="M390" s="1681"/>
      <c r="N390" s="1681"/>
      <c r="O390" s="1681"/>
      <c r="P390" s="1681"/>
      <c r="Q390" s="1681"/>
      <c r="R390" s="1681"/>
      <c r="S390" s="1681"/>
      <c r="T390" s="1681"/>
      <c r="U390" s="1681"/>
      <c r="V390" s="1681"/>
      <c r="W390" s="1681"/>
      <c r="X390" s="1681"/>
      <c r="Y390" s="1681"/>
      <c r="Z390" s="1681"/>
      <c r="AA390" s="1681"/>
      <c r="AB390" s="1681"/>
      <c r="AC390" s="1681"/>
      <c r="AD390" s="1681"/>
      <c r="AE390" s="1681"/>
      <c r="AF390" s="1681"/>
      <c r="AG390" s="1681"/>
      <c r="AH390" s="1681"/>
      <c r="AI390" s="1681"/>
      <c r="AJ390" s="1681"/>
      <c r="AK390" s="1681"/>
      <c r="AL390" s="1681"/>
      <c r="AM390" s="1681"/>
      <c r="AN390" s="1681"/>
      <c r="AO390" s="1681"/>
      <c r="AP390" s="1824"/>
    </row>
    <row r="391" spans="4:42" s="1662" customFormat="1" ht="14.25">
      <c r="D391" s="1699"/>
      <c r="E391" s="1681"/>
      <c r="F391" s="1681"/>
      <c r="G391" s="1681"/>
      <c r="H391" s="1681"/>
      <c r="I391" s="1700"/>
      <c r="J391" s="1690"/>
      <c r="K391" s="1681"/>
      <c r="L391" s="1681"/>
      <c r="M391" s="1681"/>
      <c r="N391" s="1681"/>
      <c r="O391" s="1681"/>
      <c r="P391" s="1681"/>
      <c r="Q391" s="1681"/>
      <c r="R391" s="1681"/>
      <c r="S391" s="1681"/>
      <c r="T391" s="1681"/>
      <c r="U391" s="1681"/>
      <c r="V391" s="1681"/>
      <c r="W391" s="1681"/>
      <c r="X391" s="1681"/>
      <c r="Y391" s="1681"/>
      <c r="Z391" s="1681"/>
      <c r="AA391" s="1681"/>
      <c r="AB391" s="1681"/>
      <c r="AC391" s="1681"/>
      <c r="AD391" s="1681"/>
      <c r="AE391" s="1681"/>
      <c r="AF391" s="1681"/>
      <c r="AG391" s="1681"/>
      <c r="AH391" s="1681"/>
      <c r="AI391" s="1681"/>
      <c r="AJ391" s="1681"/>
      <c r="AK391" s="1681"/>
      <c r="AL391" s="1681"/>
      <c r="AM391" s="1681"/>
      <c r="AN391" s="1681"/>
      <c r="AO391" s="1681"/>
      <c r="AP391" s="1824"/>
    </row>
    <row r="392" spans="4:42" s="1662" customFormat="1" ht="14.25">
      <c r="D392" s="1699"/>
      <c r="E392" s="1681"/>
      <c r="F392" s="1681"/>
      <c r="G392" s="1681"/>
      <c r="H392" s="1681"/>
      <c r="I392" s="1700"/>
      <c r="J392" s="1690"/>
      <c r="K392" s="1681"/>
      <c r="L392" s="1681"/>
      <c r="M392" s="1681"/>
      <c r="N392" s="1681"/>
      <c r="O392" s="1681"/>
      <c r="P392" s="1681"/>
      <c r="Q392" s="1681"/>
      <c r="R392" s="1681"/>
      <c r="S392" s="1681"/>
      <c r="T392" s="1681"/>
      <c r="U392" s="1681"/>
      <c r="V392" s="1681"/>
      <c r="W392" s="1681"/>
      <c r="X392" s="1681"/>
      <c r="Y392" s="1681"/>
      <c r="Z392" s="1681"/>
      <c r="AA392" s="1681"/>
      <c r="AB392" s="1681"/>
      <c r="AC392" s="1681"/>
      <c r="AD392" s="1681"/>
      <c r="AE392" s="1681"/>
      <c r="AF392" s="1681"/>
      <c r="AG392" s="1681"/>
      <c r="AH392" s="1681"/>
      <c r="AI392" s="1681"/>
      <c r="AJ392" s="1681"/>
      <c r="AK392" s="1681"/>
      <c r="AL392" s="1681"/>
      <c r="AM392" s="1681"/>
      <c r="AN392" s="1681"/>
      <c r="AO392" s="1681"/>
      <c r="AP392" s="1824"/>
    </row>
    <row r="393" spans="4:42" s="1662" customFormat="1" ht="14.25">
      <c r="D393" s="1699"/>
      <c r="E393" s="1681"/>
      <c r="F393" s="1681"/>
      <c r="G393" s="1681"/>
      <c r="H393" s="1681"/>
      <c r="I393" s="1700"/>
      <c r="J393" s="1690"/>
      <c r="K393" s="1681"/>
      <c r="L393" s="1681"/>
      <c r="M393" s="1681"/>
      <c r="N393" s="1681"/>
      <c r="O393" s="1681"/>
      <c r="P393" s="1681"/>
      <c r="Q393" s="1681"/>
      <c r="R393" s="1681"/>
      <c r="S393" s="1681"/>
      <c r="T393" s="1681"/>
      <c r="U393" s="1681"/>
      <c r="V393" s="1681"/>
      <c r="W393" s="1681"/>
      <c r="X393" s="1681"/>
      <c r="Y393" s="1681"/>
      <c r="Z393" s="1681"/>
      <c r="AA393" s="1681"/>
      <c r="AB393" s="1681"/>
      <c r="AC393" s="1681"/>
      <c r="AD393" s="1681"/>
      <c r="AE393" s="1681"/>
      <c r="AF393" s="1681"/>
      <c r="AG393" s="1681"/>
      <c r="AH393" s="1681"/>
      <c r="AI393" s="1681"/>
      <c r="AJ393" s="1681"/>
      <c r="AK393" s="1681"/>
      <c r="AL393" s="1681"/>
      <c r="AM393" s="1681"/>
      <c r="AN393" s="1681"/>
      <c r="AO393" s="1681"/>
      <c r="AP393" s="1824"/>
    </row>
    <row r="394" spans="4:42" s="1662" customFormat="1" ht="14.25">
      <c r="D394" s="1699"/>
      <c r="E394" s="1681"/>
      <c r="F394" s="1681"/>
      <c r="G394" s="1681"/>
      <c r="H394" s="1681"/>
      <c r="I394" s="1700"/>
      <c r="J394" s="1690"/>
      <c r="K394" s="1681"/>
      <c r="L394" s="1681"/>
      <c r="M394" s="1681"/>
      <c r="N394" s="1681"/>
      <c r="O394" s="1681"/>
      <c r="P394" s="1681"/>
      <c r="Q394" s="1681"/>
      <c r="R394" s="1681"/>
      <c r="S394" s="1681"/>
      <c r="T394" s="1681"/>
      <c r="U394" s="1681"/>
      <c r="V394" s="1681"/>
      <c r="W394" s="1681"/>
      <c r="X394" s="1681"/>
      <c r="Y394" s="1681"/>
      <c r="Z394" s="1681"/>
      <c r="AA394" s="1681"/>
      <c r="AB394" s="1681"/>
      <c r="AC394" s="1681"/>
      <c r="AD394" s="1681"/>
      <c r="AE394" s="1681"/>
      <c r="AF394" s="1681"/>
      <c r="AG394" s="1681"/>
      <c r="AH394" s="1681"/>
      <c r="AI394" s="1681"/>
      <c r="AJ394" s="1681"/>
      <c r="AK394" s="1681"/>
      <c r="AL394" s="1681"/>
      <c r="AM394" s="1681"/>
      <c r="AN394" s="1681"/>
      <c r="AO394" s="1681"/>
      <c r="AP394" s="1824"/>
    </row>
    <row r="395" spans="4:42" s="1662" customFormat="1" ht="14.25">
      <c r="D395" s="1699"/>
      <c r="E395" s="1681"/>
      <c r="F395" s="1681"/>
      <c r="G395" s="1681"/>
      <c r="H395" s="1681"/>
      <c r="I395" s="1700"/>
      <c r="J395" s="1690"/>
      <c r="K395" s="1681"/>
      <c r="L395" s="1681"/>
      <c r="M395" s="1681"/>
      <c r="N395" s="1681"/>
      <c r="O395" s="1681"/>
      <c r="P395" s="1681"/>
      <c r="Q395" s="1681"/>
      <c r="R395" s="1681"/>
      <c r="S395" s="1681"/>
      <c r="T395" s="1681"/>
      <c r="U395" s="1681"/>
      <c r="V395" s="1681"/>
      <c r="W395" s="1681"/>
      <c r="X395" s="1681"/>
      <c r="Y395" s="1681"/>
      <c r="Z395" s="1681"/>
      <c r="AA395" s="1681"/>
      <c r="AB395" s="1681"/>
      <c r="AC395" s="1681"/>
      <c r="AD395" s="1681"/>
      <c r="AE395" s="1681"/>
      <c r="AF395" s="1681"/>
      <c r="AG395" s="1681"/>
      <c r="AH395" s="1681"/>
      <c r="AI395" s="1681"/>
      <c r="AJ395" s="1681"/>
      <c r="AK395" s="1681"/>
      <c r="AL395" s="1681"/>
      <c r="AM395" s="1681"/>
      <c r="AN395" s="1681"/>
      <c r="AO395" s="1681"/>
      <c r="AP395" s="1824"/>
    </row>
    <row r="396" spans="4:42" s="1662" customFormat="1" ht="14.25">
      <c r="D396" s="1699"/>
      <c r="E396" s="1681"/>
      <c r="F396" s="1681"/>
      <c r="G396" s="1681"/>
      <c r="H396" s="1681"/>
      <c r="I396" s="1700"/>
      <c r="J396" s="1690"/>
      <c r="K396" s="1681"/>
      <c r="L396" s="1681"/>
      <c r="M396" s="1681"/>
      <c r="N396" s="1681"/>
      <c r="O396" s="1681"/>
      <c r="P396" s="1681"/>
      <c r="Q396" s="1681"/>
      <c r="R396" s="1681"/>
      <c r="S396" s="1681"/>
      <c r="T396" s="1681"/>
      <c r="U396" s="1681"/>
      <c r="V396" s="1681"/>
      <c r="W396" s="1681"/>
      <c r="X396" s="1681"/>
      <c r="Y396" s="1681"/>
      <c r="Z396" s="1681"/>
      <c r="AA396" s="1681"/>
      <c r="AB396" s="1681"/>
      <c r="AC396" s="1681"/>
      <c r="AD396" s="1681"/>
      <c r="AE396" s="1681"/>
      <c r="AF396" s="1681"/>
      <c r="AG396" s="1681"/>
      <c r="AH396" s="1681"/>
      <c r="AI396" s="1681"/>
      <c r="AJ396" s="1681"/>
      <c r="AK396" s="1681"/>
      <c r="AL396" s="1681"/>
      <c r="AM396" s="1681"/>
      <c r="AN396" s="1681"/>
      <c r="AO396" s="1681"/>
      <c r="AP396" s="1824"/>
    </row>
    <row r="397" spans="4:42" s="1662" customFormat="1" ht="14.25">
      <c r="D397" s="1699"/>
      <c r="E397" s="1681"/>
      <c r="F397" s="1681"/>
      <c r="G397" s="1681"/>
      <c r="H397" s="1681"/>
      <c r="I397" s="1700"/>
      <c r="J397" s="1690"/>
      <c r="K397" s="1681"/>
      <c r="L397" s="1681"/>
      <c r="M397" s="1681"/>
      <c r="N397" s="1681"/>
      <c r="O397" s="1681"/>
      <c r="P397" s="1681"/>
      <c r="Q397" s="1681"/>
      <c r="R397" s="1681"/>
      <c r="S397" s="1681"/>
      <c r="T397" s="1681"/>
      <c r="U397" s="1681"/>
      <c r="V397" s="1681"/>
      <c r="W397" s="1681"/>
      <c r="X397" s="1681"/>
      <c r="Y397" s="1681"/>
      <c r="Z397" s="1681"/>
      <c r="AA397" s="1681"/>
      <c r="AB397" s="1681"/>
      <c r="AC397" s="1681"/>
      <c r="AD397" s="1681"/>
      <c r="AE397" s="1681"/>
      <c r="AF397" s="1681"/>
      <c r="AG397" s="1681"/>
      <c r="AH397" s="1681"/>
      <c r="AI397" s="1681"/>
      <c r="AJ397" s="1681"/>
      <c r="AK397" s="1681"/>
      <c r="AL397" s="1681"/>
      <c r="AM397" s="1681"/>
      <c r="AN397" s="1681"/>
      <c r="AO397" s="1681"/>
      <c r="AP397" s="1824"/>
    </row>
    <row r="398" spans="4:42" s="1662" customFormat="1" ht="14.25">
      <c r="D398" s="1699"/>
      <c r="E398" s="1681"/>
      <c r="F398" s="1681"/>
      <c r="G398" s="1681"/>
      <c r="H398" s="1681"/>
      <c r="I398" s="1700"/>
      <c r="J398" s="1690"/>
      <c r="K398" s="1681"/>
      <c r="L398" s="1681"/>
      <c r="M398" s="1681"/>
      <c r="N398" s="1681"/>
      <c r="O398" s="1681"/>
      <c r="P398" s="1681"/>
      <c r="Q398" s="1681"/>
      <c r="R398" s="1681"/>
      <c r="S398" s="1681"/>
      <c r="T398" s="1681"/>
      <c r="U398" s="1681"/>
      <c r="V398" s="1681"/>
      <c r="W398" s="1681"/>
      <c r="X398" s="1681"/>
      <c r="Y398" s="1681"/>
      <c r="Z398" s="1681"/>
      <c r="AA398" s="1681"/>
      <c r="AB398" s="1681"/>
      <c r="AC398" s="1681"/>
      <c r="AD398" s="1681"/>
      <c r="AE398" s="1681"/>
      <c r="AF398" s="1681"/>
      <c r="AG398" s="1681"/>
      <c r="AH398" s="1681"/>
      <c r="AI398" s="1681"/>
      <c r="AJ398" s="1681"/>
      <c r="AK398" s="1681"/>
      <c r="AL398" s="1681"/>
      <c r="AM398" s="1681"/>
      <c r="AN398" s="1681"/>
      <c r="AO398" s="1681"/>
      <c r="AP398" s="1824"/>
    </row>
    <row r="399" spans="4:42" s="1662" customFormat="1" ht="14.25">
      <c r="D399" s="1699"/>
      <c r="E399" s="1681"/>
      <c r="F399" s="1681"/>
      <c r="G399" s="1681"/>
      <c r="H399" s="1681"/>
      <c r="I399" s="1700"/>
      <c r="J399" s="1690"/>
      <c r="K399" s="1681"/>
      <c r="L399" s="1681"/>
      <c r="M399" s="1681"/>
      <c r="N399" s="1681"/>
      <c r="O399" s="1681"/>
      <c r="P399" s="1681"/>
      <c r="Q399" s="1681"/>
      <c r="R399" s="1681"/>
      <c r="S399" s="1681"/>
      <c r="T399" s="1681"/>
      <c r="U399" s="1681"/>
      <c r="V399" s="1681"/>
      <c r="W399" s="1681"/>
      <c r="X399" s="1681"/>
      <c r="Y399" s="1681"/>
      <c r="Z399" s="1681"/>
      <c r="AA399" s="1681"/>
      <c r="AB399" s="1681"/>
      <c r="AC399" s="1681"/>
      <c r="AD399" s="1681"/>
      <c r="AE399" s="1681"/>
      <c r="AF399" s="1681"/>
      <c r="AG399" s="1681"/>
      <c r="AH399" s="1681"/>
      <c r="AI399" s="1681"/>
      <c r="AJ399" s="1681"/>
      <c r="AK399" s="1681"/>
      <c r="AL399" s="1681"/>
      <c r="AM399" s="1681"/>
      <c r="AN399" s="1681"/>
      <c r="AO399" s="1681"/>
      <c r="AP399" s="1824"/>
    </row>
    <row r="400" spans="4:42" s="1662" customFormat="1" ht="14.25">
      <c r="D400" s="1699"/>
      <c r="E400" s="1681"/>
      <c r="F400" s="1681"/>
      <c r="G400" s="1681"/>
      <c r="H400" s="1681"/>
      <c r="I400" s="1700"/>
      <c r="J400" s="1690"/>
      <c r="K400" s="1681"/>
      <c r="L400" s="1681"/>
      <c r="M400" s="1681"/>
      <c r="N400" s="1681"/>
      <c r="O400" s="1681"/>
      <c r="P400" s="1681"/>
      <c r="Q400" s="1681"/>
      <c r="R400" s="1681"/>
      <c r="S400" s="1681"/>
      <c r="T400" s="1681"/>
      <c r="U400" s="1681"/>
      <c r="V400" s="1681"/>
      <c r="W400" s="1681"/>
      <c r="X400" s="1681"/>
      <c r="Y400" s="1681"/>
      <c r="Z400" s="1681"/>
      <c r="AA400" s="1681"/>
      <c r="AB400" s="1681"/>
      <c r="AC400" s="1681"/>
      <c r="AD400" s="1681"/>
      <c r="AE400" s="1681"/>
      <c r="AF400" s="1681"/>
      <c r="AG400" s="1681"/>
      <c r="AH400" s="1681"/>
      <c r="AI400" s="1681"/>
      <c r="AJ400" s="1681"/>
      <c r="AK400" s="1681"/>
      <c r="AL400" s="1681"/>
      <c r="AM400" s="1681"/>
      <c r="AN400" s="1681"/>
      <c r="AO400" s="1681"/>
      <c r="AP400" s="1824"/>
    </row>
    <row r="401" spans="4:42" s="1662" customFormat="1" ht="14.25">
      <c r="D401" s="1699"/>
      <c r="E401" s="1681"/>
      <c r="F401" s="1681"/>
      <c r="G401" s="1681"/>
      <c r="H401" s="1681"/>
      <c r="I401" s="1700"/>
      <c r="J401" s="1690"/>
      <c r="K401" s="1681"/>
      <c r="L401" s="1681"/>
      <c r="M401" s="1681"/>
      <c r="N401" s="1681"/>
      <c r="O401" s="1681"/>
      <c r="P401" s="1681"/>
      <c r="Q401" s="1681"/>
      <c r="R401" s="1681"/>
      <c r="S401" s="1681"/>
      <c r="T401" s="1681"/>
      <c r="U401" s="1681"/>
      <c r="V401" s="1681"/>
      <c r="W401" s="1681"/>
      <c r="X401" s="1681"/>
      <c r="Y401" s="1681"/>
      <c r="Z401" s="1681"/>
      <c r="AA401" s="1681"/>
      <c r="AB401" s="1681"/>
      <c r="AC401" s="1681"/>
      <c r="AD401" s="1681"/>
      <c r="AE401" s="1681"/>
      <c r="AF401" s="1681"/>
      <c r="AG401" s="1681"/>
      <c r="AH401" s="1681"/>
      <c r="AI401" s="1681"/>
      <c r="AJ401" s="1681"/>
      <c r="AK401" s="1681"/>
      <c r="AL401" s="1681"/>
      <c r="AM401" s="1681"/>
      <c r="AN401" s="1681"/>
      <c r="AO401" s="1681"/>
      <c r="AP401" s="1824"/>
    </row>
    <row r="402" spans="4:42" s="1662" customFormat="1" ht="14.25">
      <c r="D402" s="1699"/>
      <c r="E402" s="1681"/>
      <c r="F402" s="1681"/>
      <c r="G402" s="1681"/>
      <c r="H402" s="1681"/>
      <c r="I402" s="1700"/>
      <c r="J402" s="1690"/>
      <c r="K402" s="1681"/>
      <c r="L402" s="1681"/>
      <c r="M402" s="1681"/>
      <c r="N402" s="1681"/>
      <c r="O402" s="1681"/>
      <c r="P402" s="1681"/>
      <c r="Q402" s="1681"/>
      <c r="R402" s="1681"/>
      <c r="S402" s="1681"/>
      <c r="T402" s="1681"/>
      <c r="U402" s="1681"/>
      <c r="V402" s="1681"/>
      <c r="W402" s="1681"/>
      <c r="X402" s="1681"/>
      <c r="Y402" s="1681"/>
      <c r="Z402" s="1681"/>
      <c r="AA402" s="1681"/>
      <c r="AB402" s="1681"/>
      <c r="AC402" s="1681"/>
      <c r="AD402" s="1681"/>
      <c r="AE402" s="1681"/>
      <c r="AF402" s="1681"/>
      <c r="AG402" s="1681"/>
      <c r="AH402" s="1681"/>
      <c r="AI402" s="1681"/>
      <c r="AJ402" s="1681"/>
      <c r="AK402" s="1681"/>
      <c r="AL402" s="1681"/>
      <c r="AM402" s="1681"/>
      <c r="AN402" s="1681"/>
      <c r="AO402" s="1681"/>
      <c r="AP402" s="1824"/>
    </row>
    <row r="403" spans="4:42" s="1662" customFormat="1" ht="14.25">
      <c r="D403" s="1699"/>
      <c r="E403" s="1681"/>
      <c r="F403" s="1681"/>
      <c r="G403" s="1681"/>
      <c r="H403" s="1681"/>
      <c r="I403" s="1700"/>
      <c r="J403" s="1690"/>
      <c r="K403" s="1681"/>
      <c r="L403" s="1681"/>
      <c r="M403" s="1681"/>
      <c r="N403" s="1681"/>
      <c r="O403" s="1681"/>
      <c r="P403" s="1681"/>
      <c r="Q403" s="1681"/>
      <c r="R403" s="1681"/>
      <c r="S403" s="1681"/>
      <c r="T403" s="1681"/>
      <c r="U403" s="1681"/>
      <c r="V403" s="1681"/>
      <c r="W403" s="1681"/>
      <c r="X403" s="1681"/>
      <c r="Y403" s="1681"/>
      <c r="Z403" s="1681"/>
      <c r="AA403" s="1681"/>
      <c r="AB403" s="1681"/>
      <c r="AC403" s="1681"/>
      <c r="AD403" s="1681"/>
      <c r="AE403" s="1681"/>
      <c r="AF403" s="1681"/>
      <c r="AG403" s="1681"/>
      <c r="AH403" s="1681"/>
      <c r="AI403" s="1681"/>
      <c r="AJ403" s="1681"/>
      <c r="AK403" s="1681"/>
      <c r="AL403" s="1681"/>
      <c r="AM403" s="1681"/>
      <c r="AN403" s="1681"/>
      <c r="AO403" s="1681"/>
      <c r="AP403" s="1824"/>
    </row>
    <row r="404" spans="4:42" s="1662" customFormat="1" ht="14.25">
      <c r="D404" s="1699"/>
      <c r="E404" s="1681"/>
      <c r="F404" s="1681"/>
      <c r="G404" s="1681"/>
      <c r="H404" s="1681"/>
      <c r="I404" s="1700"/>
      <c r="J404" s="1690"/>
      <c r="K404" s="1681"/>
      <c r="L404" s="1681"/>
      <c r="M404" s="1681"/>
      <c r="N404" s="1681"/>
      <c r="O404" s="1681"/>
      <c r="P404" s="1681"/>
      <c r="Q404" s="1681"/>
      <c r="R404" s="1681"/>
      <c r="S404" s="1681"/>
      <c r="T404" s="1681"/>
      <c r="U404" s="1681"/>
      <c r="V404" s="1681"/>
      <c r="W404" s="1681"/>
      <c r="X404" s="1681"/>
      <c r="Y404" s="1681"/>
      <c r="Z404" s="1681"/>
      <c r="AA404" s="1681"/>
      <c r="AB404" s="1681"/>
      <c r="AC404" s="1681"/>
      <c r="AD404" s="1681"/>
      <c r="AE404" s="1681"/>
      <c r="AF404" s="1681"/>
      <c r="AG404" s="1681"/>
      <c r="AH404" s="1681"/>
      <c r="AI404" s="1681"/>
      <c r="AJ404" s="1681"/>
      <c r="AK404" s="1681"/>
      <c r="AL404" s="1681"/>
      <c r="AM404" s="1681"/>
      <c r="AN404" s="1681"/>
      <c r="AO404" s="1681"/>
      <c r="AP404" s="1824"/>
    </row>
    <row r="405" spans="4:42" s="1662" customFormat="1" ht="14.25">
      <c r="D405" s="1699"/>
      <c r="E405" s="1681"/>
      <c r="F405" s="1681"/>
      <c r="G405" s="1681"/>
      <c r="H405" s="1681"/>
      <c r="I405" s="1700"/>
      <c r="J405" s="1690"/>
      <c r="K405" s="1681"/>
      <c r="L405" s="1681"/>
      <c r="M405" s="1681"/>
      <c r="N405" s="1681"/>
      <c r="O405" s="1681"/>
      <c r="P405" s="1681"/>
      <c r="Q405" s="1681"/>
      <c r="R405" s="1681"/>
      <c r="S405" s="1681"/>
      <c r="T405" s="1681"/>
      <c r="U405" s="1681"/>
      <c r="V405" s="1681"/>
      <c r="W405" s="1681"/>
      <c r="X405" s="1681"/>
      <c r="Y405" s="1681"/>
      <c r="Z405" s="1681"/>
      <c r="AA405" s="1681"/>
      <c r="AB405" s="1681"/>
      <c r="AC405" s="1681"/>
      <c r="AD405" s="1681"/>
      <c r="AE405" s="1681"/>
      <c r="AF405" s="1681"/>
      <c r="AG405" s="1681"/>
      <c r="AH405" s="1681"/>
      <c r="AI405" s="1681"/>
      <c r="AJ405" s="1681"/>
      <c r="AK405" s="1681"/>
      <c r="AL405" s="1681"/>
      <c r="AM405" s="1681"/>
      <c r="AN405" s="1681"/>
      <c r="AO405" s="1681"/>
      <c r="AP405" s="1824"/>
    </row>
    <row r="406" spans="4:42" s="1662" customFormat="1" ht="14.25">
      <c r="D406" s="1699"/>
      <c r="E406" s="1681"/>
      <c r="F406" s="1681"/>
      <c r="G406" s="1681"/>
      <c r="H406" s="1681"/>
      <c r="I406" s="1700"/>
      <c r="J406" s="1690"/>
      <c r="K406" s="1681"/>
      <c r="L406" s="1681"/>
      <c r="M406" s="1681"/>
      <c r="N406" s="1681"/>
      <c r="O406" s="1681"/>
      <c r="P406" s="1681"/>
      <c r="Q406" s="1681"/>
      <c r="R406" s="1681"/>
      <c r="S406" s="1681"/>
      <c r="T406" s="1681"/>
      <c r="U406" s="1681"/>
      <c r="V406" s="1681"/>
      <c r="W406" s="1681"/>
      <c r="X406" s="1681"/>
      <c r="Y406" s="1681"/>
      <c r="Z406" s="1681"/>
      <c r="AA406" s="1681"/>
      <c r="AB406" s="1681"/>
      <c r="AC406" s="1681"/>
      <c r="AD406" s="1681"/>
      <c r="AE406" s="1681"/>
      <c r="AF406" s="1681"/>
      <c r="AG406" s="1681"/>
      <c r="AH406" s="1681"/>
      <c r="AI406" s="1681"/>
      <c r="AJ406" s="1681"/>
      <c r="AK406" s="1681"/>
      <c r="AL406" s="1681"/>
      <c r="AM406" s="1681"/>
      <c r="AN406" s="1681"/>
      <c r="AO406" s="1681"/>
      <c r="AP406" s="1824"/>
    </row>
    <row r="407" spans="4:42" s="1662" customFormat="1" ht="14.25">
      <c r="D407" s="1699"/>
      <c r="E407" s="1681"/>
      <c r="F407" s="1681"/>
      <c r="G407" s="1681"/>
      <c r="H407" s="1681"/>
      <c r="I407" s="1700"/>
      <c r="J407" s="1690"/>
      <c r="K407" s="1681"/>
      <c r="L407" s="1681"/>
      <c r="M407" s="1681"/>
      <c r="N407" s="1681"/>
      <c r="O407" s="1681"/>
      <c r="P407" s="1681"/>
      <c r="Q407" s="1681"/>
      <c r="R407" s="1681"/>
      <c r="S407" s="1681"/>
      <c r="T407" s="1681"/>
      <c r="U407" s="1681"/>
      <c r="V407" s="1681"/>
      <c r="W407" s="1681"/>
      <c r="X407" s="1681"/>
      <c r="Y407" s="1681"/>
      <c r="Z407" s="1681"/>
      <c r="AA407" s="1681"/>
      <c r="AB407" s="1681"/>
      <c r="AC407" s="1681"/>
      <c r="AD407" s="1681"/>
      <c r="AE407" s="1681"/>
      <c r="AF407" s="1681"/>
      <c r="AG407" s="1681"/>
      <c r="AH407" s="1681"/>
      <c r="AI407" s="1681"/>
      <c r="AJ407" s="1681"/>
      <c r="AK407" s="1681"/>
      <c r="AL407" s="1681"/>
      <c r="AM407" s="1681"/>
      <c r="AN407" s="1681"/>
      <c r="AO407" s="1681"/>
      <c r="AP407" s="1824"/>
    </row>
    <row r="408" spans="4:42" s="1662" customFormat="1" ht="14.25">
      <c r="D408" s="1699"/>
      <c r="E408" s="1681"/>
      <c r="F408" s="1681"/>
      <c r="G408" s="1681"/>
      <c r="H408" s="1681"/>
      <c r="I408" s="1700"/>
      <c r="J408" s="1690"/>
      <c r="K408" s="1681"/>
      <c r="L408" s="1681"/>
      <c r="M408" s="1681"/>
      <c r="N408" s="1681"/>
      <c r="O408" s="1681"/>
      <c r="P408" s="1681"/>
      <c r="Q408" s="1681"/>
      <c r="R408" s="1681"/>
      <c r="S408" s="1681"/>
      <c r="T408" s="1681"/>
      <c r="U408" s="1681"/>
      <c r="V408" s="1681"/>
      <c r="W408" s="1681"/>
      <c r="X408" s="1681"/>
      <c r="Y408" s="1681"/>
      <c r="Z408" s="1681"/>
      <c r="AA408" s="1681"/>
      <c r="AB408" s="1681"/>
      <c r="AC408" s="1681"/>
      <c r="AD408" s="1681"/>
      <c r="AE408" s="1681"/>
      <c r="AF408" s="1681"/>
      <c r="AG408" s="1681"/>
      <c r="AH408" s="1681"/>
      <c r="AI408" s="1681"/>
      <c r="AJ408" s="1681"/>
      <c r="AK408" s="1681"/>
      <c r="AL408" s="1681"/>
      <c r="AM408" s="1681"/>
      <c r="AN408" s="1681"/>
      <c r="AO408" s="1681"/>
      <c r="AP408" s="1824"/>
    </row>
    <row r="409" spans="4:42" s="1662" customFormat="1" ht="14.25">
      <c r="D409" s="1699"/>
      <c r="E409" s="1681"/>
      <c r="F409" s="1681"/>
      <c r="G409" s="1681"/>
      <c r="H409" s="1681"/>
      <c r="I409" s="1700"/>
      <c r="J409" s="1690"/>
      <c r="K409" s="1681"/>
      <c r="L409" s="1681"/>
      <c r="M409" s="1681"/>
      <c r="N409" s="1681"/>
      <c r="O409" s="1681"/>
      <c r="P409" s="1681"/>
      <c r="Q409" s="1681"/>
      <c r="R409" s="1681"/>
      <c r="S409" s="1681"/>
      <c r="T409" s="1681"/>
      <c r="U409" s="1681"/>
      <c r="V409" s="1681"/>
      <c r="W409" s="1681"/>
      <c r="X409" s="1681"/>
      <c r="Y409" s="1681"/>
      <c r="Z409" s="1681"/>
      <c r="AA409" s="1681"/>
      <c r="AB409" s="1681"/>
      <c r="AC409" s="1681"/>
      <c r="AD409" s="1681"/>
      <c r="AE409" s="1681"/>
      <c r="AF409" s="1681"/>
      <c r="AG409" s="1681"/>
      <c r="AH409" s="1681"/>
      <c r="AI409" s="1681"/>
      <c r="AJ409" s="1681"/>
      <c r="AK409" s="1681"/>
      <c r="AL409" s="1681"/>
      <c r="AM409" s="1681"/>
      <c r="AN409" s="1681"/>
      <c r="AO409" s="1681"/>
      <c r="AP409" s="1824"/>
    </row>
    <row r="410" spans="4:42" s="1662" customFormat="1" ht="14.25">
      <c r="D410" s="1699"/>
      <c r="E410" s="1681"/>
      <c r="F410" s="1681"/>
      <c r="G410" s="1681"/>
      <c r="H410" s="1681"/>
      <c r="I410" s="1700"/>
      <c r="J410" s="1690"/>
      <c r="K410" s="1681"/>
      <c r="L410" s="1681"/>
      <c r="M410" s="1681"/>
      <c r="N410" s="1681"/>
      <c r="O410" s="1681"/>
      <c r="P410" s="1681"/>
      <c r="Q410" s="1681"/>
      <c r="R410" s="1681"/>
      <c r="S410" s="1681"/>
      <c r="T410" s="1681"/>
      <c r="U410" s="1681"/>
      <c r="V410" s="1681"/>
      <c r="W410" s="1681"/>
      <c r="X410" s="1681"/>
      <c r="Y410" s="1681"/>
      <c r="Z410" s="1681"/>
      <c r="AA410" s="1681"/>
      <c r="AB410" s="1681"/>
      <c r="AC410" s="1681"/>
      <c r="AD410" s="1681"/>
      <c r="AE410" s="1681"/>
      <c r="AF410" s="1681"/>
      <c r="AG410" s="1681"/>
      <c r="AH410" s="1681"/>
      <c r="AI410" s="1681"/>
      <c r="AJ410" s="1681"/>
      <c r="AK410" s="1681"/>
      <c r="AL410" s="1681"/>
      <c r="AM410" s="1681"/>
      <c r="AN410" s="1681"/>
      <c r="AO410" s="1681"/>
      <c r="AP410" s="1824"/>
    </row>
    <row r="411" spans="4:42" s="1662" customFormat="1" ht="14.25">
      <c r="D411" s="1699"/>
      <c r="E411" s="1681"/>
      <c r="F411" s="1681"/>
      <c r="G411" s="1681"/>
      <c r="H411" s="1681"/>
      <c r="I411" s="1700"/>
      <c r="J411" s="1690"/>
      <c r="K411" s="1681"/>
      <c r="L411" s="1681"/>
      <c r="M411" s="1681"/>
      <c r="N411" s="1681"/>
      <c r="O411" s="1681"/>
      <c r="P411" s="1681"/>
      <c r="Q411" s="1681"/>
      <c r="R411" s="1681"/>
      <c r="S411" s="1681"/>
      <c r="T411" s="1681"/>
      <c r="U411" s="1681"/>
      <c r="V411" s="1681"/>
      <c r="W411" s="1681"/>
      <c r="X411" s="1681"/>
      <c r="Y411" s="1681"/>
      <c r="Z411" s="1681"/>
      <c r="AA411" s="1681"/>
      <c r="AB411" s="1681"/>
      <c r="AC411" s="1681"/>
      <c r="AD411" s="1681"/>
      <c r="AE411" s="1681"/>
      <c r="AF411" s="1681"/>
      <c r="AG411" s="1681"/>
      <c r="AH411" s="1681"/>
      <c r="AI411" s="1681"/>
      <c r="AJ411" s="1681"/>
      <c r="AK411" s="1681"/>
      <c r="AL411" s="1681"/>
      <c r="AM411" s="1681"/>
      <c r="AN411" s="1681"/>
      <c r="AO411" s="1681"/>
      <c r="AP411" s="1824"/>
    </row>
    <row r="412" spans="4:42" s="1662" customFormat="1" ht="14.25">
      <c r="D412" s="1699"/>
      <c r="E412" s="1681"/>
      <c r="F412" s="1681"/>
      <c r="G412" s="1681"/>
      <c r="H412" s="1681"/>
      <c r="I412" s="1700"/>
      <c r="J412" s="1690"/>
      <c r="K412" s="1681"/>
      <c r="L412" s="1681"/>
      <c r="M412" s="1681"/>
      <c r="N412" s="1681"/>
      <c r="O412" s="1681"/>
      <c r="P412" s="1681"/>
      <c r="Q412" s="1681"/>
      <c r="R412" s="1681"/>
      <c r="S412" s="1681"/>
      <c r="T412" s="1681"/>
      <c r="U412" s="1681"/>
      <c r="V412" s="1681"/>
      <c r="W412" s="1681"/>
      <c r="X412" s="1681"/>
      <c r="Y412" s="1681"/>
      <c r="Z412" s="1681"/>
      <c r="AA412" s="1681"/>
      <c r="AB412" s="1681"/>
      <c r="AC412" s="1681"/>
      <c r="AD412" s="1681"/>
      <c r="AE412" s="1681"/>
      <c r="AF412" s="1681"/>
      <c r="AG412" s="1681"/>
      <c r="AH412" s="1681"/>
      <c r="AI412" s="1681"/>
      <c r="AJ412" s="1681"/>
      <c r="AK412" s="1681"/>
      <c r="AL412" s="1681"/>
      <c r="AM412" s="1681"/>
      <c r="AN412" s="1681"/>
      <c r="AO412" s="1681"/>
      <c r="AP412" s="1824"/>
    </row>
    <row r="413" spans="4:42" s="1662" customFormat="1" ht="14.25">
      <c r="D413" s="1699"/>
      <c r="E413" s="1681"/>
      <c r="F413" s="1681"/>
      <c r="G413" s="1681"/>
      <c r="H413" s="1681"/>
      <c r="I413" s="1700"/>
      <c r="J413" s="1690"/>
      <c r="K413" s="1681"/>
      <c r="L413" s="1681"/>
      <c r="M413" s="1681"/>
      <c r="N413" s="1681"/>
      <c r="O413" s="1681"/>
      <c r="P413" s="1681"/>
      <c r="Q413" s="1681"/>
      <c r="R413" s="1681"/>
      <c r="S413" s="1681"/>
      <c r="T413" s="1681"/>
      <c r="U413" s="1681"/>
      <c r="V413" s="1681"/>
      <c r="W413" s="1681"/>
      <c r="X413" s="1681"/>
      <c r="Y413" s="1681"/>
      <c r="Z413" s="1681"/>
      <c r="AA413" s="1681"/>
      <c r="AB413" s="1681"/>
      <c r="AC413" s="1681"/>
      <c r="AD413" s="1681"/>
      <c r="AE413" s="1681"/>
      <c r="AF413" s="1681"/>
      <c r="AG413" s="1681"/>
      <c r="AH413" s="1681"/>
      <c r="AI413" s="1681"/>
      <c r="AJ413" s="1681"/>
      <c r="AK413" s="1681"/>
      <c r="AL413" s="1681"/>
      <c r="AM413" s="1681"/>
      <c r="AN413" s="1681"/>
      <c r="AO413" s="1681"/>
      <c r="AP413" s="1824"/>
    </row>
    <row r="414" spans="4:42" s="1662" customFormat="1" ht="14.25">
      <c r="D414" s="1699"/>
      <c r="E414" s="1681"/>
      <c r="F414" s="1681"/>
      <c r="G414" s="1681"/>
      <c r="H414" s="1681"/>
      <c r="I414" s="1700"/>
      <c r="J414" s="1690"/>
      <c r="K414" s="1681"/>
      <c r="L414" s="1681"/>
      <c r="M414" s="1681"/>
      <c r="N414" s="1681"/>
      <c r="O414" s="1681"/>
      <c r="P414" s="1681"/>
      <c r="Q414" s="1681"/>
      <c r="R414" s="1681"/>
      <c r="S414" s="1681"/>
      <c r="T414" s="1681"/>
      <c r="U414" s="1681"/>
      <c r="V414" s="1681"/>
      <c r="W414" s="1681"/>
      <c r="X414" s="1681"/>
      <c r="Y414" s="1681"/>
      <c r="Z414" s="1681"/>
      <c r="AA414" s="1681"/>
      <c r="AB414" s="1681"/>
      <c r="AC414" s="1681"/>
      <c r="AD414" s="1681"/>
      <c r="AE414" s="1681"/>
      <c r="AF414" s="1681"/>
      <c r="AG414" s="1681"/>
      <c r="AH414" s="1681"/>
      <c r="AI414" s="1681"/>
      <c r="AJ414" s="1681"/>
      <c r="AK414" s="1681"/>
      <c r="AL414" s="1681"/>
      <c r="AM414" s="1681"/>
      <c r="AN414" s="1681"/>
      <c r="AO414" s="1681"/>
      <c r="AP414" s="1824"/>
    </row>
    <row r="415" spans="4:42" s="1662" customFormat="1" ht="14.25">
      <c r="D415" s="1699"/>
      <c r="E415" s="1681"/>
      <c r="F415" s="1681"/>
      <c r="G415" s="1681"/>
      <c r="H415" s="1681"/>
      <c r="I415" s="1700"/>
      <c r="J415" s="1690"/>
      <c r="K415" s="1681"/>
      <c r="L415" s="1681"/>
      <c r="M415" s="1681"/>
      <c r="N415" s="1681"/>
      <c r="O415" s="1681"/>
      <c r="P415" s="1681"/>
      <c r="Q415" s="1681"/>
      <c r="R415" s="1681"/>
      <c r="S415" s="1681"/>
      <c r="T415" s="1681"/>
      <c r="U415" s="1681"/>
      <c r="V415" s="1681"/>
      <c r="W415" s="1681"/>
      <c r="X415" s="1681"/>
      <c r="Y415" s="1681"/>
      <c r="Z415" s="1681"/>
      <c r="AA415" s="1681"/>
      <c r="AB415" s="1681"/>
      <c r="AC415" s="1681"/>
      <c r="AD415" s="1681"/>
      <c r="AE415" s="1681"/>
      <c r="AF415" s="1681"/>
      <c r="AG415" s="1681"/>
      <c r="AH415" s="1681"/>
      <c r="AI415" s="1681"/>
      <c r="AJ415" s="1681"/>
      <c r="AK415" s="1681"/>
      <c r="AL415" s="1681"/>
      <c r="AM415" s="1681"/>
      <c r="AN415" s="1681"/>
      <c r="AO415" s="1681"/>
      <c r="AP415" s="1824"/>
    </row>
    <row r="416" spans="4:42" s="1662" customFormat="1" ht="14.25">
      <c r="D416" s="1699"/>
      <c r="E416" s="1681"/>
      <c r="F416" s="1681"/>
      <c r="G416" s="1681"/>
      <c r="H416" s="1681"/>
      <c r="I416" s="1700"/>
      <c r="J416" s="1690"/>
      <c r="K416" s="1681"/>
      <c r="L416" s="1681"/>
      <c r="M416" s="1681"/>
      <c r="N416" s="1681"/>
      <c r="O416" s="1681"/>
      <c r="P416" s="1681"/>
      <c r="Q416" s="1681"/>
      <c r="R416" s="1681"/>
      <c r="S416" s="1681"/>
      <c r="T416" s="1681"/>
      <c r="U416" s="1681"/>
      <c r="V416" s="1681"/>
      <c r="W416" s="1681"/>
      <c r="X416" s="1681"/>
      <c r="Y416" s="1681"/>
      <c r="Z416" s="1681"/>
      <c r="AA416" s="1681"/>
      <c r="AB416" s="1681"/>
      <c r="AC416" s="1681"/>
      <c r="AD416" s="1681"/>
      <c r="AE416" s="1681"/>
      <c r="AF416" s="1681"/>
      <c r="AG416" s="1681"/>
      <c r="AH416" s="1681"/>
      <c r="AI416" s="1681"/>
      <c r="AJ416" s="1681"/>
      <c r="AK416" s="1681"/>
      <c r="AL416" s="1681"/>
      <c r="AM416" s="1681"/>
      <c r="AN416" s="1681"/>
      <c r="AO416" s="1681"/>
      <c r="AP416" s="1824"/>
    </row>
    <row r="417" spans="4:42" s="1662" customFormat="1" ht="14.25">
      <c r="D417" s="1699"/>
      <c r="E417" s="1681"/>
      <c r="F417" s="1681"/>
      <c r="G417" s="1681"/>
      <c r="H417" s="1681"/>
      <c r="I417" s="1700"/>
      <c r="J417" s="1690"/>
      <c r="K417" s="1681"/>
      <c r="L417" s="1681"/>
      <c r="M417" s="1681"/>
      <c r="N417" s="1681"/>
      <c r="O417" s="1681"/>
      <c r="P417" s="1681"/>
      <c r="Q417" s="1681"/>
      <c r="R417" s="1681"/>
      <c r="S417" s="1681"/>
      <c r="T417" s="1681"/>
      <c r="U417" s="1681"/>
      <c r="V417" s="1681"/>
      <c r="W417" s="1681"/>
      <c r="X417" s="1681"/>
      <c r="Y417" s="1681"/>
      <c r="Z417" s="1681"/>
      <c r="AA417" s="1681"/>
      <c r="AB417" s="1681"/>
      <c r="AC417" s="1681"/>
      <c r="AD417" s="1681"/>
      <c r="AE417" s="1681"/>
      <c r="AF417" s="1681"/>
      <c r="AG417" s="1681"/>
      <c r="AH417" s="1681"/>
      <c r="AI417" s="1681"/>
      <c r="AJ417" s="1681"/>
      <c r="AK417" s="1681"/>
      <c r="AL417" s="1681"/>
      <c r="AM417" s="1681"/>
      <c r="AN417" s="1681"/>
      <c r="AO417" s="1681"/>
      <c r="AP417" s="1824"/>
    </row>
    <row r="418" spans="4:42" s="1662" customFormat="1" ht="14.25">
      <c r="D418" s="1699"/>
      <c r="E418" s="1681"/>
      <c r="F418" s="1681"/>
      <c r="G418" s="1681"/>
      <c r="H418" s="1681"/>
      <c r="I418" s="1700"/>
      <c r="J418" s="1690"/>
      <c r="K418" s="1681"/>
      <c r="L418" s="1681"/>
      <c r="M418" s="1681"/>
      <c r="N418" s="1681"/>
      <c r="O418" s="1681"/>
      <c r="P418" s="1681"/>
      <c r="Q418" s="1681"/>
      <c r="R418" s="1681"/>
      <c r="S418" s="1681"/>
      <c r="T418" s="1681"/>
      <c r="U418" s="1681"/>
      <c r="V418" s="1681"/>
      <c r="W418" s="1681"/>
      <c r="X418" s="1681"/>
      <c r="Y418" s="1681"/>
      <c r="Z418" s="1681"/>
      <c r="AA418" s="1681"/>
      <c r="AB418" s="1681"/>
      <c r="AC418" s="1681"/>
      <c r="AD418" s="1681"/>
      <c r="AE418" s="1681"/>
      <c r="AF418" s="1681"/>
      <c r="AG418" s="1681"/>
      <c r="AH418" s="1681"/>
      <c r="AI418" s="1681"/>
      <c r="AJ418" s="1681"/>
      <c r="AK418" s="1681"/>
      <c r="AL418" s="1681"/>
      <c r="AM418" s="1681"/>
      <c r="AN418" s="1681"/>
      <c r="AO418" s="1681"/>
      <c r="AP418" s="1824"/>
    </row>
    <row r="419" spans="4:42" s="1662" customFormat="1" ht="14.25">
      <c r="D419" s="1699"/>
      <c r="E419" s="1681"/>
      <c r="F419" s="1681"/>
      <c r="G419" s="1681"/>
      <c r="H419" s="1681"/>
      <c r="I419" s="1700"/>
      <c r="J419" s="1690"/>
      <c r="K419" s="1681"/>
      <c r="L419" s="1681"/>
      <c r="M419" s="1681"/>
      <c r="N419" s="1681"/>
      <c r="O419" s="1681"/>
      <c r="P419" s="1681"/>
      <c r="Q419" s="1681"/>
      <c r="R419" s="1681"/>
      <c r="S419" s="1681"/>
      <c r="T419" s="1681"/>
      <c r="U419" s="1681"/>
      <c r="V419" s="1681"/>
      <c r="W419" s="1681"/>
      <c r="X419" s="1681"/>
      <c r="Y419" s="1681"/>
      <c r="Z419" s="1681"/>
      <c r="AA419" s="1681"/>
      <c r="AB419" s="1681"/>
      <c r="AC419" s="1681"/>
      <c r="AD419" s="1681"/>
      <c r="AE419" s="1681"/>
      <c r="AF419" s="1681"/>
      <c r="AG419" s="1681"/>
      <c r="AH419" s="1681"/>
      <c r="AI419" s="1681"/>
      <c r="AJ419" s="1681"/>
      <c r="AK419" s="1681"/>
      <c r="AL419" s="1681"/>
      <c r="AM419" s="1681"/>
      <c r="AN419" s="1681"/>
      <c r="AO419" s="1681"/>
      <c r="AP419" s="1824"/>
    </row>
    <row r="420" spans="4:42" s="1662" customFormat="1" ht="14.25">
      <c r="D420" s="1699"/>
      <c r="E420" s="1681"/>
      <c r="F420" s="1681"/>
      <c r="G420" s="1681"/>
      <c r="H420" s="1681"/>
      <c r="I420" s="1700"/>
      <c r="J420" s="1690"/>
      <c r="K420" s="1681"/>
      <c r="L420" s="1681"/>
      <c r="M420" s="1681"/>
      <c r="N420" s="1681"/>
      <c r="O420" s="1681"/>
      <c r="P420" s="1681"/>
      <c r="Q420" s="1681"/>
      <c r="R420" s="1681"/>
      <c r="S420" s="1681"/>
      <c r="T420" s="1681"/>
      <c r="U420" s="1681"/>
      <c r="V420" s="1681"/>
      <c r="W420" s="1681"/>
      <c r="X420" s="1681"/>
      <c r="Y420" s="1681"/>
      <c r="Z420" s="1681"/>
      <c r="AA420" s="1681"/>
      <c r="AB420" s="1681"/>
      <c r="AC420" s="1681"/>
      <c r="AD420" s="1681"/>
      <c r="AE420" s="1681"/>
      <c r="AF420" s="1681"/>
      <c r="AG420" s="1681"/>
      <c r="AH420" s="1681"/>
      <c r="AI420" s="1681"/>
      <c r="AJ420" s="1681"/>
      <c r="AK420" s="1681"/>
      <c r="AL420" s="1681"/>
      <c r="AM420" s="1681"/>
      <c r="AN420" s="1681"/>
      <c r="AO420" s="1681"/>
      <c r="AP420" s="1824"/>
    </row>
    <row r="421" spans="4:42" s="1662" customFormat="1" ht="14.25">
      <c r="D421" s="1699"/>
      <c r="E421" s="1681"/>
      <c r="F421" s="1681"/>
      <c r="G421" s="1681"/>
      <c r="H421" s="1681"/>
      <c r="I421" s="1700"/>
      <c r="J421" s="1690"/>
      <c r="K421" s="1681"/>
      <c r="L421" s="1681"/>
      <c r="M421" s="1681"/>
      <c r="N421" s="1681"/>
      <c r="O421" s="1681"/>
      <c r="P421" s="1681"/>
      <c r="Q421" s="1681"/>
      <c r="R421" s="1681"/>
      <c r="S421" s="1681"/>
      <c r="T421" s="1681"/>
      <c r="U421" s="1681"/>
      <c r="V421" s="1681"/>
      <c r="W421" s="1681"/>
      <c r="X421" s="1681"/>
      <c r="Y421" s="1681"/>
      <c r="Z421" s="1681"/>
      <c r="AA421" s="1681"/>
      <c r="AB421" s="1681"/>
      <c r="AC421" s="1681"/>
      <c r="AD421" s="1681"/>
      <c r="AE421" s="1681"/>
      <c r="AF421" s="1681"/>
      <c r="AG421" s="1681"/>
      <c r="AH421" s="1681"/>
      <c r="AI421" s="1681"/>
      <c r="AJ421" s="1681"/>
      <c r="AK421" s="1681"/>
      <c r="AL421" s="1681"/>
      <c r="AM421" s="1681"/>
      <c r="AN421" s="1681"/>
      <c r="AO421" s="1681"/>
      <c r="AP421" s="1824"/>
    </row>
    <row r="422" spans="4:42" s="1662" customFormat="1" ht="14.25">
      <c r="D422" s="1699"/>
      <c r="E422" s="1681"/>
      <c r="F422" s="1681"/>
      <c r="G422" s="1681"/>
      <c r="H422" s="1681"/>
      <c r="I422" s="1700"/>
      <c r="J422" s="1690"/>
      <c r="K422" s="1681"/>
      <c r="L422" s="1681"/>
      <c r="M422" s="1681"/>
      <c r="N422" s="1681"/>
      <c r="O422" s="1681"/>
      <c r="P422" s="1681"/>
      <c r="Q422" s="1681"/>
      <c r="R422" s="1681"/>
      <c r="S422" s="1681"/>
      <c r="T422" s="1681"/>
      <c r="U422" s="1681"/>
      <c r="V422" s="1681"/>
      <c r="W422" s="1681"/>
      <c r="X422" s="1681"/>
      <c r="Y422" s="1681"/>
      <c r="Z422" s="1681"/>
      <c r="AA422" s="1681"/>
      <c r="AB422" s="1681"/>
      <c r="AC422" s="1681"/>
      <c r="AD422" s="1681"/>
      <c r="AE422" s="1681"/>
      <c r="AF422" s="1681"/>
      <c r="AG422" s="1681"/>
      <c r="AH422" s="1681"/>
      <c r="AI422" s="1681"/>
      <c r="AJ422" s="1681"/>
      <c r="AK422" s="1681"/>
      <c r="AL422" s="1681"/>
      <c r="AM422" s="1681"/>
      <c r="AN422" s="1681"/>
      <c r="AO422" s="1681"/>
      <c r="AP422" s="1824"/>
    </row>
    <row r="423" spans="4:42" s="1662" customFormat="1" ht="14.25">
      <c r="D423" s="1699"/>
      <c r="E423" s="1681"/>
      <c r="F423" s="1681"/>
      <c r="G423" s="1681"/>
      <c r="H423" s="1681"/>
      <c r="I423" s="1700"/>
      <c r="J423" s="1690"/>
      <c r="K423" s="1681"/>
      <c r="L423" s="1681"/>
      <c r="M423" s="1681"/>
      <c r="N423" s="1681"/>
      <c r="O423" s="1681"/>
      <c r="P423" s="1681"/>
      <c r="Q423" s="1681"/>
      <c r="R423" s="1681"/>
      <c r="S423" s="1681"/>
      <c r="T423" s="1681"/>
      <c r="U423" s="1681"/>
      <c r="V423" s="1681"/>
      <c r="W423" s="1681"/>
      <c r="X423" s="1681"/>
      <c r="Y423" s="1681"/>
      <c r="Z423" s="1681"/>
      <c r="AA423" s="1681"/>
      <c r="AB423" s="1681"/>
      <c r="AC423" s="1681"/>
      <c r="AD423" s="1681"/>
      <c r="AE423" s="1681"/>
      <c r="AF423" s="1681"/>
      <c r="AG423" s="1681"/>
      <c r="AH423" s="1681"/>
      <c r="AI423" s="1681"/>
      <c r="AJ423" s="1681"/>
      <c r="AK423" s="1681"/>
      <c r="AL423" s="1681"/>
      <c r="AM423" s="1681"/>
      <c r="AN423" s="1681"/>
      <c r="AO423" s="1681"/>
      <c r="AP423" s="1824"/>
    </row>
    <row r="424" spans="4:42" s="1662" customFormat="1" ht="14.25">
      <c r="D424" s="1699"/>
      <c r="E424" s="1681"/>
      <c r="F424" s="1681"/>
      <c r="G424" s="1681"/>
      <c r="H424" s="1681"/>
      <c r="I424" s="1700"/>
      <c r="J424" s="1690"/>
      <c r="K424" s="1681"/>
      <c r="L424" s="1681"/>
      <c r="M424" s="1681"/>
      <c r="N424" s="1681"/>
      <c r="O424" s="1681"/>
      <c r="P424" s="1681"/>
      <c r="Q424" s="1681"/>
      <c r="R424" s="1681"/>
      <c r="S424" s="1681"/>
      <c r="T424" s="1681"/>
      <c r="U424" s="1681"/>
      <c r="V424" s="1681"/>
      <c r="W424" s="1681"/>
      <c r="X424" s="1681"/>
      <c r="Y424" s="1681"/>
      <c r="Z424" s="1681"/>
      <c r="AA424" s="1681"/>
      <c r="AB424" s="1681"/>
      <c r="AC424" s="1681"/>
      <c r="AD424" s="1681"/>
      <c r="AE424" s="1681"/>
      <c r="AF424" s="1681"/>
      <c r="AG424" s="1681"/>
      <c r="AH424" s="1681"/>
      <c r="AI424" s="1681"/>
      <c r="AJ424" s="1681"/>
      <c r="AK424" s="1681"/>
      <c r="AL424" s="1681"/>
      <c r="AM424" s="1681"/>
      <c r="AN424" s="1681"/>
      <c r="AO424" s="1681"/>
      <c r="AP424" s="1824"/>
    </row>
    <row r="425" spans="4:42" s="1662" customFormat="1" ht="14.25">
      <c r="D425" s="1699"/>
      <c r="E425" s="1681"/>
      <c r="F425" s="1681"/>
      <c r="G425" s="1681"/>
      <c r="H425" s="1681"/>
      <c r="I425" s="1700"/>
      <c r="J425" s="1690"/>
      <c r="K425" s="1681"/>
      <c r="L425" s="1681"/>
      <c r="M425" s="1681"/>
      <c r="N425" s="1681"/>
      <c r="O425" s="1681"/>
      <c r="P425" s="1681"/>
      <c r="Q425" s="1681"/>
      <c r="R425" s="1681"/>
      <c r="S425" s="1681"/>
      <c r="T425" s="1681"/>
      <c r="U425" s="1681"/>
      <c r="V425" s="1681"/>
      <c r="W425" s="1681"/>
      <c r="X425" s="1681"/>
      <c r="Y425" s="1681"/>
      <c r="Z425" s="1681"/>
      <c r="AA425" s="1681"/>
      <c r="AB425" s="1681"/>
      <c r="AC425" s="1681"/>
      <c r="AD425" s="1681"/>
      <c r="AE425" s="1681"/>
      <c r="AF425" s="1681"/>
      <c r="AG425" s="1681"/>
      <c r="AH425" s="1681"/>
      <c r="AI425" s="1681"/>
      <c r="AJ425" s="1681"/>
      <c r="AK425" s="1681"/>
      <c r="AL425" s="1681"/>
      <c r="AM425" s="1681"/>
      <c r="AN425" s="1681"/>
      <c r="AO425" s="1681"/>
      <c r="AP425" s="1824"/>
    </row>
    <row r="426" spans="4:42" s="1662" customFormat="1" ht="14.25">
      <c r="D426" s="1699"/>
      <c r="E426" s="1681"/>
      <c r="F426" s="1681"/>
      <c r="G426" s="1681"/>
      <c r="H426" s="1681"/>
      <c r="I426" s="1700"/>
      <c r="J426" s="1690"/>
      <c r="K426" s="1681"/>
      <c r="L426" s="1681"/>
      <c r="M426" s="1681"/>
      <c r="N426" s="1681"/>
      <c r="O426" s="1681"/>
      <c r="P426" s="1681"/>
      <c r="Q426" s="1681"/>
      <c r="R426" s="1681"/>
      <c r="S426" s="1681"/>
      <c r="T426" s="1681"/>
      <c r="U426" s="1681"/>
      <c r="V426" s="1681"/>
      <c r="W426" s="1681"/>
      <c r="X426" s="1681"/>
      <c r="Y426" s="1681"/>
      <c r="Z426" s="1681"/>
      <c r="AA426" s="1681"/>
      <c r="AB426" s="1681"/>
      <c r="AC426" s="1681"/>
      <c r="AD426" s="1681"/>
      <c r="AE426" s="1681"/>
      <c r="AF426" s="1681"/>
      <c r="AG426" s="1681"/>
      <c r="AH426" s="1681"/>
      <c r="AI426" s="1681"/>
      <c r="AJ426" s="1681"/>
      <c r="AK426" s="1681"/>
      <c r="AL426" s="1681"/>
      <c r="AM426" s="1681"/>
      <c r="AN426" s="1681"/>
      <c r="AO426" s="1681"/>
      <c r="AP426" s="1824"/>
    </row>
    <row r="427" spans="4:42" s="1662" customFormat="1" ht="14.25">
      <c r="D427" s="1699"/>
      <c r="E427" s="1681"/>
      <c r="F427" s="1681"/>
      <c r="G427" s="1681"/>
      <c r="H427" s="1681"/>
      <c r="I427" s="1700"/>
      <c r="J427" s="1690"/>
      <c r="K427" s="1681"/>
      <c r="L427" s="1681"/>
      <c r="M427" s="1681"/>
      <c r="N427" s="1681"/>
      <c r="O427" s="1681"/>
      <c r="P427" s="1681"/>
      <c r="Q427" s="1681"/>
      <c r="R427" s="1681"/>
      <c r="S427" s="1681"/>
      <c r="T427" s="1681"/>
      <c r="U427" s="1681"/>
      <c r="V427" s="1681"/>
      <c r="W427" s="1681"/>
      <c r="X427" s="1681"/>
      <c r="Y427" s="1681"/>
      <c r="Z427" s="1681"/>
      <c r="AA427" s="1681"/>
      <c r="AB427" s="1681"/>
      <c r="AC427" s="1681"/>
      <c r="AD427" s="1681"/>
      <c r="AE427" s="1681"/>
      <c r="AF427" s="1681"/>
      <c r="AG427" s="1681"/>
      <c r="AH427" s="1681"/>
      <c r="AI427" s="1681"/>
      <c r="AJ427" s="1681"/>
      <c r="AK427" s="1681"/>
      <c r="AL427" s="1681"/>
      <c r="AM427" s="1681"/>
      <c r="AN427" s="1681"/>
      <c r="AO427" s="1681"/>
      <c r="AP427" s="1824"/>
    </row>
    <row r="428" spans="4:42" s="1662" customFormat="1" ht="14.25">
      <c r="D428" s="1699"/>
      <c r="E428" s="1681"/>
      <c r="F428" s="1681"/>
      <c r="G428" s="1681"/>
      <c r="H428" s="1681"/>
      <c r="I428" s="1700"/>
      <c r="J428" s="1690"/>
      <c r="K428" s="1681"/>
      <c r="L428" s="1681"/>
      <c r="M428" s="1681"/>
      <c r="N428" s="1681"/>
      <c r="O428" s="1681"/>
      <c r="P428" s="1681"/>
      <c r="Q428" s="1681"/>
      <c r="R428" s="1681"/>
      <c r="S428" s="1681"/>
      <c r="T428" s="1681"/>
      <c r="U428" s="1681"/>
      <c r="V428" s="1681"/>
      <c r="W428" s="1681"/>
      <c r="X428" s="1681"/>
      <c r="Y428" s="1681"/>
      <c r="Z428" s="1681"/>
      <c r="AA428" s="1681"/>
      <c r="AB428" s="1681"/>
      <c r="AC428" s="1681"/>
      <c r="AD428" s="1681"/>
      <c r="AE428" s="1681"/>
      <c r="AF428" s="1681"/>
      <c r="AG428" s="1681"/>
      <c r="AH428" s="1681"/>
      <c r="AI428" s="1681"/>
      <c r="AJ428" s="1681"/>
      <c r="AK428" s="1681"/>
      <c r="AL428" s="1681"/>
      <c r="AM428" s="1681"/>
      <c r="AN428" s="1681"/>
      <c r="AO428" s="1681"/>
      <c r="AP428" s="1824"/>
    </row>
    <row r="429" spans="4:42" s="1662" customFormat="1" ht="14.25">
      <c r="D429" s="1699"/>
      <c r="E429" s="1681"/>
      <c r="F429" s="1681"/>
      <c r="G429" s="1681"/>
      <c r="H429" s="1681"/>
      <c r="I429" s="1700"/>
      <c r="J429" s="1690"/>
      <c r="K429" s="1681"/>
      <c r="L429" s="1681"/>
      <c r="M429" s="1681"/>
      <c r="N429" s="1681"/>
      <c r="O429" s="1681"/>
      <c r="P429" s="1681"/>
      <c r="Q429" s="1681"/>
      <c r="R429" s="1681"/>
      <c r="S429" s="1681"/>
      <c r="T429" s="1681"/>
      <c r="U429" s="1681"/>
      <c r="V429" s="1681"/>
      <c r="W429" s="1681"/>
      <c r="X429" s="1681"/>
      <c r="Y429" s="1681"/>
      <c r="Z429" s="1681"/>
      <c r="AA429" s="1681"/>
      <c r="AB429" s="1681"/>
      <c r="AC429" s="1681"/>
      <c r="AD429" s="1681"/>
      <c r="AE429" s="1681"/>
      <c r="AF429" s="1681"/>
      <c r="AG429" s="1681"/>
      <c r="AH429" s="1681"/>
      <c r="AI429" s="1681"/>
      <c r="AJ429" s="1681"/>
      <c r="AK429" s="1681"/>
      <c r="AL429" s="1681"/>
      <c r="AM429" s="1681"/>
      <c r="AN429" s="1681"/>
      <c r="AO429" s="1681"/>
      <c r="AP429" s="1824"/>
    </row>
    <row r="430" spans="4:42" s="1662" customFormat="1" ht="14.25">
      <c r="D430" s="1699"/>
      <c r="E430" s="1681"/>
      <c r="F430" s="1681"/>
      <c r="G430" s="1681"/>
      <c r="H430" s="1681"/>
      <c r="I430" s="1700"/>
      <c r="J430" s="1690"/>
      <c r="K430" s="1681"/>
      <c r="L430" s="1681"/>
      <c r="M430" s="1681"/>
      <c r="N430" s="1681"/>
      <c r="O430" s="1681"/>
      <c r="P430" s="1681"/>
      <c r="Q430" s="1681"/>
      <c r="R430" s="1681"/>
      <c r="S430" s="1681"/>
      <c r="T430" s="1681"/>
      <c r="U430" s="1681"/>
      <c r="V430" s="1681"/>
      <c r="W430" s="1681"/>
      <c r="X430" s="1681"/>
      <c r="Y430" s="1681"/>
      <c r="Z430" s="1681"/>
      <c r="AA430" s="1681"/>
      <c r="AB430" s="1681"/>
      <c r="AC430" s="1681"/>
      <c r="AD430" s="1681"/>
      <c r="AE430" s="1681"/>
      <c r="AF430" s="1681"/>
      <c r="AG430" s="1681"/>
      <c r="AH430" s="1681"/>
      <c r="AI430" s="1681"/>
      <c r="AJ430" s="1681"/>
      <c r="AK430" s="1681"/>
      <c r="AL430" s="1681"/>
      <c r="AM430" s="1681"/>
      <c r="AN430" s="1681"/>
      <c r="AO430" s="1681"/>
      <c r="AP430" s="1824"/>
    </row>
    <row r="431" spans="4:42" s="1662" customFormat="1" ht="14.25">
      <c r="D431" s="1699"/>
      <c r="E431" s="1681"/>
      <c r="F431" s="1681"/>
      <c r="G431" s="1681"/>
      <c r="H431" s="1681"/>
      <c r="I431" s="1700"/>
      <c r="J431" s="1690"/>
      <c r="K431" s="1681"/>
      <c r="L431" s="1681"/>
      <c r="M431" s="1681"/>
      <c r="N431" s="1681"/>
      <c r="O431" s="1681"/>
      <c r="P431" s="1681"/>
      <c r="Q431" s="1681"/>
      <c r="R431" s="1681"/>
      <c r="S431" s="1681"/>
      <c r="T431" s="1681"/>
      <c r="U431" s="1681"/>
      <c r="V431" s="1681"/>
      <c r="W431" s="1681"/>
      <c r="X431" s="1681"/>
      <c r="Y431" s="1681"/>
      <c r="Z431" s="1681"/>
      <c r="AA431" s="1681"/>
      <c r="AB431" s="1681"/>
      <c r="AC431" s="1681"/>
      <c r="AD431" s="1681"/>
      <c r="AE431" s="1681"/>
      <c r="AF431" s="1681"/>
      <c r="AG431" s="1681"/>
      <c r="AH431" s="1681"/>
      <c r="AI431" s="1681"/>
      <c r="AJ431" s="1681"/>
      <c r="AK431" s="1681"/>
      <c r="AL431" s="1681"/>
      <c r="AM431" s="1681"/>
      <c r="AN431" s="1681"/>
      <c r="AO431" s="1681"/>
      <c r="AP431" s="1824"/>
    </row>
    <row r="432" spans="4:42" s="1662" customFormat="1" ht="14.25">
      <c r="D432" s="1699"/>
      <c r="E432" s="1681"/>
      <c r="F432" s="1681"/>
      <c r="G432" s="1681"/>
      <c r="H432" s="1681"/>
      <c r="I432" s="1700"/>
      <c r="J432" s="1690"/>
      <c r="K432" s="1681"/>
      <c r="L432" s="1681"/>
      <c r="M432" s="1681"/>
      <c r="N432" s="1681"/>
      <c r="O432" s="1681"/>
      <c r="P432" s="1681"/>
      <c r="Q432" s="1681"/>
      <c r="R432" s="1681"/>
      <c r="S432" s="1681"/>
      <c r="T432" s="1681"/>
      <c r="U432" s="1681"/>
      <c r="V432" s="1681"/>
      <c r="W432" s="1681"/>
      <c r="X432" s="1681"/>
      <c r="Y432" s="1681"/>
      <c r="Z432" s="1681"/>
      <c r="AA432" s="1681"/>
      <c r="AB432" s="1681"/>
      <c r="AC432" s="1681"/>
      <c r="AD432" s="1681"/>
      <c r="AE432" s="1681"/>
      <c r="AF432" s="1681"/>
      <c r="AG432" s="1681"/>
      <c r="AH432" s="1681"/>
      <c r="AI432" s="1681"/>
      <c r="AJ432" s="1681"/>
      <c r="AK432" s="1681"/>
      <c r="AL432" s="1681"/>
      <c r="AM432" s="1681"/>
      <c r="AN432" s="1681"/>
      <c r="AO432" s="1681"/>
      <c r="AP432" s="1824"/>
    </row>
    <row r="433" spans="4:42" s="1662" customFormat="1" ht="14.25">
      <c r="D433" s="1699"/>
      <c r="E433" s="1681"/>
      <c r="F433" s="1681"/>
      <c r="G433" s="1681"/>
      <c r="H433" s="1681"/>
      <c r="I433" s="1700"/>
      <c r="J433" s="1690"/>
      <c r="K433" s="1681"/>
      <c r="L433" s="1681"/>
      <c r="M433" s="1681"/>
      <c r="N433" s="1681"/>
      <c r="O433" s="1681"/>
      <c r="P433" s="1681"/>
      <c r="Q433" s="1681"/>
      <c r="R433" s="1681"/>
      <c r="S433" s="1681"/>
      <c r="T433" s="1681"/>
      <c r="U433" s="1681"/>
      <c r="V433" s="1681"/>
      <c r="W433" s="1681"/>
      <c r="X433" s="1681"/>
      <c r="Y433" s="1681"/>
      <c r="Z433" s="1681"/>
      <c r="AA433" s="1681"/>
      <c r="AB433" s="1681"/>
      <c r="AC433" s="1681"/>
      <c r="AD433" s="1681"/>
      <c r="AE433" s="1681"/>
      <c r="AF433" s="1681"/>
      <c r="AG433" s="1681"/>
      <c r="AH433" s="1681"/>
      <c r="AI433" s="1681"/>
      <c r="AJ433" s="1681"/>
      <c r="AK433" s="1681"/>
      <c r="AL433" s="1681"/>
      <c r="AM433" s="1681"/>
      <c r="AN433" s="1681"/>
      <c r="AO433" s="1681"/>
      <c r="AP433" s="1824"/>
    </row>
    <row r="434" spans="4:42" s="1662" customFormat="1" ht="14.25">
      <c r="D434" s="1699"/>
      <c r="E434" s="1681"/>
      <c r="F434" s="1681"/>
      <c r="G434" s="1681"/>
      <c r="H434" s="1681"/>
      <c r="I434" s="1700"/>
      <c r="J434" s="1690"/>
      <c r="K434" s="1681"/>
      <c r="L434" s="1681"/>
      <c r="M434" s="1681"/>
      <c r="N434" s="1681"/>
      <c r="O434" s="1681"/>
      <c r="P434" s="1681"/>
      <c r="Q434" s="1681"/>
      <c r="R434" s="1681"/>
      <c r="S434" s="1681"/>
      <c r="T434" s="1681"/>
      <c r="U434" s="1681"/>
      <c r="V434" s="1681"/>
      <c r="W434" s="1681"/>
      <c r="X434" s="1681"/>
      <c r="Y434" s="1681"/>
      <c r="Z434" s="1681"/>
      <c r="AA434" s="1681"/>
      <c r="AB434" s="1681"/>
      <c r="AC434" s="1681"/>
      <c r="AD434" s="1681"/>
      <c r="AE434" s="1681"/>
      <c r="AF434" s="1681"/>
      <c r="AG434" s="1681"/>
      <c r="AH434" s="1681"/>
      <c r="AI434" s="1681"/>
      <c r="AJ434" s="1681"/>
      <c r="AK434" s="1681"/>
      <c r="AL434" s="1681"/>
      <c r="AM434" s="1681"/>
      <c r="AN434" s="1681"/>
      <c r="AO434" s="1681"/>
      <c r="AP434" s="1824"/>
    </row>
    <row r="435" spans="4:42" s="1662" customFormat="1" ht="14.25">
      <c r="D435" s="1699"/>
      <c r="E435" s="1681"/>
      <c r="F435" s="1681"/>
      <c r="G435" s="1681"/>
      <c r="H435" s="1681"/>
      <c r="I435" s="1700"/>
      <c r="J435" s="1690"/>
      <c r="K435" s="1681"/>
      <c r="L435" s="1681"/>
      <c r="M435" s="1681"/>
      <c r="N435" s="1681"/>
      <c r="O435" s="1681"/>
      <c r="P435" s="1681"/>
      <c r="Q435" s="1681"/>
      <c r="R435" s="1681"/>
      <c r="S435" s="1681"/>
      <c r="T435" s="1681"/>
      <c r="U435" s="1681"/>
      <c r="V435" s="1681"/>
      <c r="W435" s="1681"/>
      <c r="X435" s="1681"/>
      <c r="Y435" s="1681"/>
      <c r="Z435" s="1681"/>
      <c r="AA435" s="1681"/>
      <c r="AB435" s="1681"/>
      <c r="AC435" s="1681"/>
      <c r="AD435" s="1681"/>
      <c r="AE435" s="1681"/>
      <c r="AF435" s="1681"/>
      <c r="AG435" s="1681"/>
      <c r="AH435" s="1681"/>
      <c r="AI435" s="1681"/>
      <c r="AJ435" s="1681"/>
      <c r="AK435" s="1681"/>
      <c r="AL435" s="1681"/>
      <c r="AM435" s="1681"/>
      <c r="AN435" s="1681"/>
      <c r="AO435" s="1681"/>
      <c r="AP435" s="1824"/>
    </row>
    <row r="436" spans="4:42" s="1662" customFormat="1" ht="14.25">
      <c r="D436" s="1699"/>
      <c r="E436" s="1681"/>
      <c r="F436" s="1681"/>
      <c r="G436" s="1681"/>
      <c r="H436" s="1681"/>
      <c r="I436" s="1700"/>
      <c r="J436" s="1690"/>
      <c r="K436" s="1681"/>
      <c r="L436" s="1681"/>
      <c r="M436" s="1681"/>
      <c r="N436" s="1681"/>
      <c r="O436" s="1681"/>
      <c r="P436" s="1681"/>
      <c r="Q436" s="1681"/>
      <c r="R436" s="1681"/>
      <c r="S436" s="1681"/>
      <c r="T436" s="1681"/>
      <c r="U436" s="1681"/>
      <c r="V436" s="1681"/>
      <c r="W436" s="1681"/>
      <c r="X436" s="1681"/>
      <c r="Y436" s="1681"/>
      <c r="Z436" s="1681"/>
      <c r="AA436" s="1681"/>
      <c r="AB436" s="1681"/>
      <c r="AC436" s="1681"/>
      <c r="AD436" s="1681"/>
      <c r="AE436" s="1681"/>
      <c r="AF436" s="1681"/>
      <c r="AG436" s="1681"/>
      <c r="AH436" s="1681"/>
      <c r="AI436" s="1681"/>
      <c r="AJ436" s="1681"/>
      <c r="AK436" s="1681"/>
      <c r="AL436" s="1681"/>
      <c r="AM436" s="1681"/>
      <c r="AN436" s="1681"/>
      <c r="AO436" s="1681"/>
      <c r="AP436" s="1824"/>
    </row>
    <row r="437" spans="4:42" s="1662" customFormat="1" ht="14.25">
      <c r="D437" s="1699"/>
      <c r="E437" s="1681"/>
      <c r="F437" s="1681"/>
      <c r="G437" s="1681"/>
      <c r="H437" s="1681"/>
      <c r="I437" s="1700"/>
      <c r="J437" s="1690"/>
      <c r="K437" s="1681"/>
      <c r="L437" s="1681"/>
      <c r="M437" s="1681"/>
      <c r="N437" s="1681"/>
      <c r="O437" s="1681"/>
      <c r="P437" s="1681"/>
      <c r="Q437" s="1681"/>
      <c r="R437" s="1681"/>
      <c r="S437" s="1681"/>
      <c r="T437" s="1681"/>
      <c r="U437" s="1681"/>
      <c r="V437" s="1681"/>
      <c r="W437" s="1681"/>
      <c r="X437" s="1681"/>
      <c r="Y437" s="1681"/>
      <c r="Z437" s="1681"/>
      <c r="AA437" s="1681"/>
      <c r="AB437" s="1681"/>
      <c r="AC437" s="1681"/>
      <c r="AD437" s="1681"/>
      <c r="AE437" s="1681"/>
      <c r="AF437" s="1681"/>
      <c r="AG437" s="1681"/>
      <c r="AH437" s="1681"/>
      <c r="AI437" s="1681"/>
      <c r="AJ437" s="1681"/>
      <c r="AK437" s="1681"/>
      <c r="AL437" s="1681"/>
      <c r="AM437" s="1681"/>
      <c r="AN437" s="1681"/>
      <c r="AO437" s="1681"/>
      <c r="AP437" s="1824"/>
    </row>
    <row r="438" spans="4:42" s="1662" customFormat="1" ht="14.25">
      <c r="D438" s="1699"/>
      <c r="E438" s="1681"/>
      <c r="F438" s="1681"/>
      <c r="G438" s="1681"/>
      <c r="H438" s="1681"/>
      <c r="I438" s="1700"/>
      <c r="J438" s="1690"/>
      <c r="K438" s="1681"/>
      <c r="L438" s="1681"/>
      <c r="M438" s="1681"/>
      <c r="N438" s="1681"/>
      <c r="O438" s="1681"/>
      <c r="P438" s="1681"/>
      <c r="Q438" s="1681"/>
      <c r="R438" s="1681"/>
      <c r="S438" s="1681"/>
      <c r="T438" s="1681"/>
      <c r="U438" s="1681"/>
      <c r="V438" s="1681"/>
      <c r="W438" s="1681"/>
      <c r="X438" s="1681"/>
      <c r="Y438" s="1681"/>
      <c r="Z438" s="1681"/>
      <c r="AA438" s="1681"/>
      <c r="AB438" s="1681"/>
      <c r="AC438" s="1681"/>
      <c r="AD438" s="1681"/>
      <c r="AE438" s="1681"/>
      <c r="AF438" s="1681"/>
      <c r="AG438" s="1681"/>
      <c r="AH438" s="1681"/>
      <c r="AI438" s="1681"/>
      <c r="AJ438" s="1681"/>
      <c r="AK438" s="1681"/>
      <c r="AL438" s="1681"/>
      <c r="AM438" s="1681"/>
      <c r="AN438" s="1681"/>
      <c r="AO438" s="1681"/>
      <c r="AP438" s="1824"/>
    </row>
    <row r="439" spans="4:42" s="1662" customFormat="1" ht="14.25">
      <c r="D439" s="1699"/>
      <c r="E439" s="1681"/>
      <c r="F439" s="1681"/>
      <c r="G439" s="1681"/>
      <c r="H439" s="1681"/>
      <c r="I439" s="1700"/>
      <c r="J439" s="1690"/>
      <c r="K439" s="1681"/>
      <c r="L439" s="1681"/>
      <c r="M439" s="1681"/>
      <c r="N439" s="1681"/>
      <c r="O439" s="1681"/>
      <c r="P439" s="1681"/>
      <c r="Q439" s="1681"/>
      <c r="R439" s="1681"/>
      <c r="S439" s="1681"/>
      <c r="T439" s="1681"/>
      <c r="U439" s="1681"/>
      <c r="V439" s="1681"/>
      <c r="W439" s="1681"/>
      <c r="X439" s="1681"/>
      <c r="Y439" s="1681"/>
      <c r="Z439" s="1681"/>
      <c r="AA439" s="1681"/>
      <c r="AB439" s="1681"/>
      <c r="AC439" s="1681"/>
      <c r="AD439" s="1681"/>
      <c r="AE439" s="1681"/>
      <c r="AF439" s="1681"/>
      <c r="AG439" s="1681"/>
      <c r="AH439" s="1681"/>
      <c r="AI439" s="1681"/>
      <c r="AJ439" s="1681"/>
      <c r="AK439" s="1681"/>
      <c r="AL439" s="1681"/>
      <c r="AM439" s="1681"/>
      <c r="AN439" s="1681"/>
      <c r="AO439" s="1681"/>
      <c r="AP439" s="1824"/>
    </row>
    <row r="440" spans="4:42" s="1662" customFormat="1" ht="14.25">
      <c r="D440" s="1699"/>
      <c r="E440" s="1681"/>
      <c r="F440" s="1681"/>
      <c r="G440" s="1681"/>
      <c r="H440" s="1681"/>
      <c r="I440" s="1700"/>
      <c r="J440" s="1690"/>
      <c r="K440" s="1681"/>
      <c r="L440" s="1681"/>
      <c r="M440" s="1681"/>
      <c r="N440" s="1681"/>
      <c r="O440" s="1681"/>
      <c r="P440" s="1681"/>
      <c r="Q440" s="1681"/>
      <c r="R440" s="1681"/>
      <c r="S440" s="1681"/>
      <c r="T440" s="1681"/>
      <c r="U440" s="1681"/>
      <c r="V440" s="1681"/>
      <c r="W440" s="1681"/>
      <c r="X440" s="1681"/>
      <c r="Y440" s="1681"/>
      <c r="Z440" s="1681"/>
      <c r="AA440" s="1681"/>
      <c r="AB440" s="1681"/>
      <c r="AC440" s="1681"/>
      <c r="AD440" s="1681"/>
      <c r="AE440" s="1681"/>
      <c r="AF440" s="1681"/>
      <c r="AG440" s="1681"/>
      <c r="AH440" s="1681"/>
      <c r="AI440" s="1681"/>
      <c r="AJ440" s="1681"/>
      <c r="AK440" s="1681"/>
      <c r="AL440" s="1681"/>
      <c r="AM440" s="1681"/>
      <c r="AN440" s="1681"/>
      <c r="AO440" s="1681"/>
      <c r="AP440" s="1824"/>
    </row>
    <row r="441" spans="4:42" s="1662" customFormat="1" ht="14.25">
      <c r="D441" s="1699"/>
      <c r="E441" s="1681"/>
      <c r="F441" s="1681"/>
      <c r="G441" s="1681"/>
      <c r="H441" s="1681"/>
      <c r="I441" s="1700"/>
      <c r="J441" s="1690"/>
      <c r="K441" s="1681"/>
      <c r="L441" s="1681"/>
      <c r="M441" s="1681"/>
      <c r="N441" s="1681"/>
      <c r="O441" s="1681"/>
      <c r="P441" s="1681"/>
      <c r="Q441" s="1681"/>
      <c r="R441" s="1681"/>
      <c r="S441" s="1681"/>
      <c r="T441" s="1681"/>
      <c r="U441" s="1681"/>
      <c r="V441" s="1681"/>
      <c r="W441" s="1681"/>
      <c r="X441" s="1681"/>
      <c r="Y441" s="1681"/>
      <c r="Z441" s="1681"/>
      <c r="AA441" s="1681"/>
      <c r="AB441" s="1681"/>
      <c r="AC441" s="1681"/>
      <c r="AD441" s="1681"/>
      <c r="AE441" s="1681"/>
      <c r="AF441" s="1681"/>
      <c r="AG441" s="1681"/>
      <c r="AH441" s="1681"/>
      <c r="AI441" s="1681"/>
      <c r="AJ441" s="1681"/>
      <c r="AK441" s="1681"/>
      <c r="AL441" s="1681"/>
      <c r="AM441" s="1681"/>
      <c r="AN441" s="1681"/>
      <c r="AO441" s="1681"/>
      <c r="AP441" s="1824"/>
    </row>
    <row r="442" spans="4:42" s="1662" customFormat="1" ht="14.25">
      <c r="D442" s="1699"/>
      <c r="E442" s="1681"/>
      <c r="F442" s="1681"/>
      <c r="G442" s="1681"/>
      <c r="H442" s="1681"/>
      <c r="I442" s="1700"/>
      <c r="J442" s="1690"/>
      <c r="K442" s="1681"/>
      <c r="L442" s="1681"/>
      <c r="M442" s="1681"/>
      <c r="N442" s="1681"/>
      <c r="O442" s="1681"/>
      <c r="P442" s="1681"/>
      <c r="Q442" s="1681"/>
      <c r="R442" s="1681"/>
      <c r="S442" s="1681"/>
      <c r="T442" s="1681"/>
      <c r="U442" s="1681"/>
      <c r="V442" s="1681"/>
      <c r="W442" s="1681"/>
      <c r="X442" s="1681"/>
      <c r="Y442" s="1681"/>
      <c r="Z442" s="1681"/>
      <c r="AA442" s="1681"/>
      <c r="AB442" s="1681"/>
      <c r="AC442" s="1681"/>
      <c r="AD442" s="1681"/>
      <c r="AE442" s="1681"/>
      <c r="AF442" s="1681"/>
      <c r="AG442" s="1681"/>
      <c r="AH442" s="1681"/>
      <c r="AI442" s="1681"/>
      <c r="AJ442" s="1681"/>
      <c r="AK442" s="1681"/>
      <c r="AL442" s="1681"/>
      <c r="AM442" s="1681"/>
      <c r="AN442" s="1681"/>
      <c r="AO442" s="1681"/>
      <c r="AP442" s="1824"/>
    </row>
    <row r="443" spans="4:42" s="1662" customFormat="1" ht="14.25">
      <c r="D443" s="1699"/>
      <c r="E443" s="1681"/>
      <c r="F443" s="1681"/>
      <c r="G443" s="1681"/>
      <c r="H443" s="1681"/>
      <c r="I443" s="1700"/>
      <c r="J443" s="1690"/>
      <c r="K443" s="1681"/>
      <c r="L443" s="1681"/>
      <c r="M443" s="1681"/>
      <c r="N443" s="1681"/>
      <c r="O443" s="1681"/>
      <c r="P443" s="1681"/>
      <c r="Q443" s="1681"/>
      <c r="R443" s="1681"/>
      <c r="S443" s="1681"/>
      <c r="T443" s="1681"/>
      <c r="U443" s="1681"/>
      <c r="V443" s="1681"/>
      <c r="W443" s="1681"/>
      <c r="X443" s="1681"/>
      <c r="Y443" s="1681"/>
      <c r="Z443" s="1681"/>
      <c r="AA443" s="1681"/>
      <c r="AB443" s="1681"/>
      <c r="AC443" s="1681"/>
      <c r="AD443" s="1681"/>
      <c r="AE443" s="1681"/>
      <c r="AF443" s="1681"/>
      <c r="AG443" s="1681"/>
      <c r="AH443" s="1681"/>
      <c r="AI443" s="1681"/>
      <c r="AJ443" s="1681"/>
      <c r="AK443" s="1681"/>
      <c r="AL443" s="1681"/>
      <c r="AM443" s="1681"/>
      <c r="AN443" s="1681"/>
      <c r="AO443" s="1681"/>
      <c r="AP443" s="1824"/>
    </row>
    <row r="444" spans="4:42" s="1662" customFormat="1" ht="14.25">
      <c r="D444" s="1699"/>
      <c r="E444" s="1681"/>
      <c r="F444" s="1681"/>
      <c r="G444" s="1681"/>
      <c r="H444" s="1681"/>
      <c r="I444" s="1700"/>
      <c r="J444" s="1690"/>
      <c r="K444" s="1681"/>
      <c r="L444" s="1681"/>
      <c r="M444" s="1681"/>
      <c r="N444" s="1681"/>
      <c r="O444" s="1681"/>
      <c r="P444" s="1681"/>
      <c r="Q444" s="1681"/>
      <c r="R444" s="1681"/>
      <c r="S444" s="1681"/>
      <c r="T444" s="1681"/>
      <c r="U444" s="1681"/>
      <c r="V444" s="1681"/>
      <c r="W444" s="1681"/>
      <c r="X444" s="1681"/>
      <c r="Y444" s="1681"/>
      <c r="Z444" s="1681"/>
      <c r="AA444" s="1681"/>
      <c r="AB444" s="1681"/>
      <c r="AC444" s="1681"/>
      <c r="AD444" s="1681"/>
      <c r="AE444" s="1681"/>
      <c r="AF444" s="1681"/>
      <c r="AG444" s="1681"/>
      <c r="AH444" s="1681"/>
      <c r="AI444" s="1681"/>
      <c r="AJ444" s="1681"/>
      <c r="AK444" s="1681"/>
      <c r="AL444" s="1681"/>
      <c r="AM444" s="1681"/>
      <c r="AN444" s="1681"/>
      <c r="AO444" s="1681"/>
      <c r="AP444" s="1824"/>
    </row>
    <row r="445" spans="4:42" s="1662" customFormat="1" ht="14.25">
      <c r="D445" s="1699"/>
      <c r="E445" s="1681"/>
      <c r="F445" s="1681"/>
      <c r="G445" s="1681"/>
      <c r="H445" s="1681"/>
      <c r="I445" s="1700"/>
      <c r="J445" s="1690"/>
      <c r="K445" s="1681"/>
      <c r="L445" s="1681"/>
      <c r="M445" s="1681"/>
      <c r="N445" s="1681"/>
      <c r="O445" s="1681"/>
      <c r="P445" s="1681"/>
      <c r="Q445" s="1681"/>
      <c r="R445" s="1681"/>
      <c r="S445" s="1681"/>
      <c r="T445" s="1681"/>
      <c r="U445" s="1681"/>
      <c r="V445" s="1681"/>
      <c r="W445" s="1681"/>
      <c r="X445" s="1681"/>
      <c r="Y445" s="1681"/>
      <c r="Z445" s="1681"/>
      <c r="AA445" s="1681"/>
      <c r="AB445" s="1681"/>
      <c r="AC445" s="1681"/>
      <c r="AD445" s="1681"/>
      <c r="AE445" s="1681"/>
      <c r="AF445" s="1681"/>
      <c r="AG445" s="1681"/>
      <c r="AH445" s="1681"/>
      <c r="AI445" s="1681"/>
      <c r="AJ445" s="1681"/>
      <c r="AK445" s="1681"/>
      <c r="AL445" s="1681"/>
      <c r="AM445" s="1681"/>
      <c r="AN445" s="1681"/>
      <c r="AO445" s="1681"/>
      <c r="AP445" s="1824"/>
    </row>
    <row r="446" spans="4:42" s="1662" customFormat="1" ht="14.25">
      <c r="D446" s="1699"/>
      <c r="E446" s="1681"/>
      <c r="F446" s="1681"/>
      <c r="G446" s="1681"/>
      <c r="H446" s="1681"/>
      <c r="I446" s="1700"/>
      <c r="J446" s="1690"/>
      <c r="K446" s="1681"/>
      <c r="L446" s="1681"/>
      <c r="M446" s="1681"/>
      <c r="N446" s="1681"/>
      <c r="O446" s="1681"/>
      <c r="P446" s="1681"/>
      <c r="Q446" s="1681"/>
      <c r="R446" s="1681"/>
      <c r="S446" s="1681"/>
      <c r="T446" s="1681"/>
      <c r="U446" s="1681"/>
      <c r="V446" s="1681"/>
      <c r="W446" s="1681"/>
      <c r="X446" s="1681"/>
      <c r="Y446" s="1681"/>
      <c r="Z446" s="1681"/>
      <c r="AA446" s="1681"/>
      <c r="AB446" s="1681"/>
      <c r="AC446" s="1681"/>
      <c r="AD446" s="1681"/>
      <c r="AE446" s="1681"/>
      <c r="AF446" s="1681"/>
      <c r="AG446" s="1681"/>
      <c r="AH446" s="1681"/>
      <c r="AI446" s="1681"/>
      <c r="AJ446" s="1681"/>
      <c r="AK446" s="1681"/>
      <c r="AL446" s="1681"/>
      <c r="AM446" s="1681"/>
      <c r="AN446" s="1681"/>
      <c r="AO446" s="1681"/>
      <c r="AP446" s="1824"/>
    </row>
    <row r="447" spans="4:42" s="1662" customFormat="1" ht="14.25">
      <c r="D447" s="1699"/>
      <c r="E447" s="1681"/>
      <c r="F447" s="1681"/>
      <c r="G447" s="1681"/>
      <c r="H447" s="1681"/>
      <c r="I447" s="1700"/>
      <c r="J447" s="1690"/>
      <c r="K447" s="1681"/>
      <c r="L447" s="1681"/>
      <c r="M447" s="1681"/>
      <c r="N447" s="1681"/>
      <c r="O447" s="1681"/>
      <c r="P447" s="1681"/>
      <c r="Q447" s="1681"/>
      <c r="R447" s="1681"/>
      <c r="S447" s="1681"/>
      <c r="T447" s="1681"/>
      <c r="U447" s="1681"/>
      <c r="V447" s="1681"/>
      <c r="W447" s="1681"/>
      <c r="X447" s="1681"/>
      <c r="Y447" s="1681"/>
      <c r="Z447" s="1681"/>
      <c r="AA447" s="1681"/>
      <c r="AB447" s="1681"/>
      <c r="AC447" s="1681"/>
      <c r="AD447" s="1681"/>
      <c r="AE447" s="1681"/>
      <c r="AF447" s="1681"/>
      <c r="AG447" s="1681"/>
      <c r="AH447" s="1681"/>
      <c r="AI447" s="1681"/>
      <c r="AJ447" s="1681"/>
      <c r="AK447" s="1681"/>
      <c r="AL447" s="1681"/>
      <c r="AM447" s="1681"/>
      <c r="AN447" s="1681"/>
      <c r="AO447" s="1681"/>
      <c r="AP447" s="1824"/>
    </row>
    <row r="448" spans="4:42" s="1662" customFormat="1" ht="14.25">
      <c r="D448" s="1699"/>
      <c r="E448" s="1681"/>
      <c r="F448" s="1681"/>
      <c r="G448" s="1681"/>
      <c r="H448" s="1681"/>
      <c r="I448" s="1700"/>
      <c r="J448" s="1690"/>
      <c r="K448" s="1681"/>
      <c r="L448" s="1681"/>
      <c r="M448" s="1681"/>
      <c r="N448" s="1681"/>
      <c r="O448" s="1681"/>
      <c r="P448" s="1681"/>
      <c r="Q448" s="1681"/>
      <c r="R448" s="1681"/>
      <c r="S448" s="1681"/>
      <c r="T448" s="1681"/>
      <c r="U448" s="1681"/>
      <c r="V448" s="1681"/>
      <c r="W448" s="1681"/>
      <c r="X448" s="1681"/>
      <c r="Y448" s="1681"/>
      <c r="Z448" s="1681"/>
      <c r="AA448" s="1681"/>
      <c r="AB448" s="1681"/>
      <c r="AC448" s="1681"/>
      <c r="AD448" s="1681"/>
      <c r="AE448" s="1681"/>
      <c r="AF448" s="1681"/>
      <c r="AG448" s="1681"/>
      <c r="AH448" s="1681"/>
      <c r="AI448" s="1681"/>
      <c r="AJ448" s="1681"/>
      <c r="AK448" s="1681"/>
      <c r="AL448" s="1681"/>
      <c r="AM448" s="1681"/>
      <c r="AN448" s="1681"/>
      <c r="AO448" s="1681"/>
      <c r="AP448" s="1824"/>
    </row>
    <row r="449" spans="4:42" s="1662" customFormat="1" ht="14.25">
      <c r="D449" s="1699"/>
      <c r="E449" s="1681"/>
      <c r="F449" s="1681"/>
      <c r="G449" s="1681"/>
      <c r="H449" s="1681"/>
      <c r="I449" s="1700"/>
      <c r="J449" s="1690"/>
      <c r="K449" s="1681"/>
      <c r="L449" s="1681"/>
      <c r="M449" s="1681"/>
      <c r="N449" s="1681"/>
      <c r="O449" s="1681"/>
      <c r="P449" s="1681"/>
      <c r="Q449" s="1681"/>
      <c r="R449" s="1681"/>
      <c r="S449" s="1681"/>
      <c r="T449" s="1681"/>
      <c r="U449" s="1681"/>
      <c r="V449" s="1681"/>
      <c r="W449" s="1681"/>
      <c r="X449" s="1681"/>
      <c r="Y449" s="1681"/>
      <c r="Z449" s="1681"/>
      <c r="AA449" s="1681"/>
      <c r="AB449" s="1681"/>
      <c r="AC449" s="1681"/>
      <c r="AD449" s="1681"/>
      <c r="AE449" s="1681"/>
      <c r="AF449" s="1681"/>
      <c r="AG449" s="1681"/>
      <c r="AH449" s="1681"/>
      <c r="AI449" s="1681"/>
      <c r="AJ449" s="1681"/>
      <c r="AK449" s="1681"/>
      <c r="AL449" s="1681"/>
      <c r="AM449" s="1681"/>
      <c r="AN449" s="1681"/>
      <c r="AO449" s="1681"/>
      <c r="AP449" s="1824"/>
    </row>
    <row r="450" spans="4:42" s="1662" customFormat="1" ht="14.25">
      <c r="D450" s="1699"/>
      <c r="E450" s="1681"/>
      <c r="F450" s="1681"/>
      <c r="G450" s="1681"/>
      <c r="H450" s="1681"/>
      <c r="I450" s="1700"/>
      <c r="J450" s="1690"/>
      <c r="K450" s="1681"/>
      <c r="L450" s="1681"/>
      <c r="M450" s="1681"/>
      <c r="N450" s="1681"/>
      <c r="O450" s="1681"/>
      <c r="P450" s="1681"/>
      <c r="Q450" s="1681"/>
      <c r="R450" s="1681"/>
      <c r="S450" s="1681"/>
      <c r="T450" s="1681"/>
      <c r="U450" s="1681"/>
      <c r="V450" s="1681"/>
      <c r="W450" s="1681"/>
      <c r="X450" s="1681"/>
      <c r="Y450" s="1681"/>
      <c r="Z450" s="1681"/>
      <c r="AA450" s="1681"/>
      <c r="AB450" s="1681"/>
      <c r="AC450" s="1681"/>
      <c r="AD450" s="1681"/>
      <c r="AE450" s="1681"/>
      <c r="AF450" s="1681"/>
      <c r="AG450" s="1681"/>
      <c r="AH450" s="1681"/>
      <c r="AI450" s="1681"/>
      <c r="AJ450" s="1681"/>
      <c r="AK450" s="1681"/>
      <c r="AL450" s="1681"/>
      <c r="AM450" s="1681"/>
      <c r="AN450" s="1681"/>
      <c r="AO450" s="1681"/>
      <c r="AP450" s="1824"/>
    </row>
    <row r="451" spans="4:42" s="1662" customFormat="1" ht="14.25">
      <c r="D451" s="1699"/>
      <c r="E451" s="1681"/>
      <c r="F451" s="1681"/>
      <c r="G451" s="1681"/>
      <c r="H451" s="1681"/>
      <c r="I451" s="1700"/>
      <c r="J451" s="1690"/>
      <c r="K451" s="1681"/>
      <c r="L451" s="1681"/>
      <c r="M451" s="1681"/>
      <c r="N451" s="1681"/>
      <c r="O451" s="1681"/>
      <c r="P451" s="1681"/>
      <c r="Q451" s="1681"/>
      <c r="R451" s="1681"/>
      <c r="S451" s="1681"/>
      <c r="T451" s="1681"/>
      <c r="U451" s="1681"/>
      <c r="V451" s="1681"/>
      <c r="W451" s="1681"/>
      <c r="X451" s="1681"/>
      <c r="Y451" s="1681"/>
      <c r="Z451" s="1681"/>
      <c r="AA451" s="1681"/>
      <c r="AB451" s="1681"/>
      <c r="AC451" s="1681"/>
      <c r="AD451" s="1681"/>
      <c r="AE451" s="1681"/>
      <c r="AF451" s="1681"/>
      <c r="AG451" s="1681"/>
      <c r="AH451" s="1681"/>
      <c r="AI451" s="1681"/>
      <c r="AJ451" s="1681"/>
      <c r="AK451" s="1681"/>
      <c r="AL451" s="1681"/>
      <c r="AM451" s="1681"/>
      <c r="AN451" s="1681"/>
      <c r="AO451" s="1681"/>
      <c r="AP451" s="1824"/>
    </row>
    <row r="452" spans="4:42" s="1662" customFormat="1" ht="14.25">
      <c r="D452" s="1699"/>
      <c r="E452" s="1681"/>
      <c r="F452" s="1681"/>
      <c r="G452" s="1681"/>
      <c r="H452" s="1681"/>
      <c r="I452" s="1700"/>
      <c r="J452" s="1690"/>
      <c r="K452" s="1681"/>
      <c r="L452" s="1681"/>
      <c r="M452" s="1681"/>
      <c r="N452" s="1681"/>
      <c r="O452" s="1681"/>
      <c r="P452" s="1681"/>
      <c r="Q452" s="1681"/>
      <c r="R452" s="1681"/>
      <c r="S452" s="1681"/>
      <c r="T452" s="1681"/>
      <c r="U452" s="1681"/>
      <c r="V452" s="1681"/>
      <c r="W452" s="1681"/>
      <c r="X452" s="1681"/>
      <c r="Y452" s="1681"/>
      <c r="Z452" s="1681"/>
      <c r="AA452" s="1681"/>
      <c r="AB452" s="1681"/>
      <c r="AC452" s="1681"/>
      <c r="AD452" s="1681"/>
      <c r="AE452" s="1681"/>
      <c r="AF452" s="1681"/>
      <c r="AG452" s="1681"/>
      <c r="AH452" s="1681"/>
      <c r="AI452" s="1681"/>
      <c r="AJ452" s="1681"/>
      <c r="AK452" s="1681"/>
      <c r="AL452" s="1681"/>
      <c r="AM452" s="1681"/>
      <c r="AN452" s="1681"/>
      <c r="AO452" s="1681"/>
      <c r="AP452" s="1824"/>
    </row>
    <row r="453" spans="4:42" s="1662" customFormat="1" ht="14.25">
      <c r="D453" s="1699"/>
      <c r="E453" s="1681"/>
      <c r="F453" s="1681"/>
      <c r="G453" s="1681"/>
      <c r="H453" s="1681"/>
      <c r="I453" s="1700"/>
      <c r="J453" s="1690"/>
      <c r="K453" s="1681"/>
      <c r="L453" s="1681"/>
      <c r="M453" s="1681"/>
      <c r="N453" s="1681"/>
      <c r="O453" s="1681"/>
      <c r="P453" s="1681"/>
      <c r="Q453" s="1681"/>
      <c r="R453" s="1681"/>
      <c r="S453" s="1681"/>
      <c r="T453" s="1681"/>
      <c r="U453" s="1681"/>
      <c r="V453" s="1681"/>
      <c r="W453" s="1681"/>
      <c r="X453" s="1681"/>
      <c r="Y453" s="1681"/>
      <c r="Z453" s="1681"/>
      <c r="AA453" s="1681"/>
      <c r="AB453" s="1681"/>
      <c r="AC453" s="1681"/>
      <c r="AD453" s="1681"/>
      <c r="AE453" s="1681"/>
      <c r="AF453" s="1681"/>
      <c r="AG453" s="1681"/>
      <c r="AH453" s="1681"/>
      <c r="AI453" s="1681"/>
      <c r="AJ453" s="1681"/>
      <c r="AK453" s="1681"/>
      <c r="AL453" s="1681"/>
      <c r="AM453" s="1681"/>
      <c r="AN453" s="1681"/>
      <c r="AO453" s="1681"/>
      <c r="AP453" s="1824"/>
    </row>
    <row r="454" spans="4:42" s="1662" customFormat="1" ht="14.25">
      <c r="D454" s="1699"/>
      <c r="E454" s="1681"/>
      <c r="F454" s="1681"/>
      <c r="G454" s="1681"/>
      <c r="H454" s="1681"/>
      <c r="I454" s="1700"/>
      <c r="J454" s="1690"/>
      <c r="K454" s="1681"/>
      <c r="L454" s="1681"/>
      <c r="M454" s="1681"/>
      <c r="N454" s="1681"/>
      <c r="O454" s="1681"/>
      <c r="P454" s="1681"/>
      <c r="Q454" s="1681"/>
      <c r="R454" s="1681"/>
      <c r="S454" s="1681"/>
      <c r="T454" s="1681"/>
      <c r="U454" s="1681"/>
      <c r="V454" s="1681"/>
      <c r="W454" s="1681"/>
      <c r="X454" s="1681"/>
      <c r="Y454" s="1681"/>
      <c r="Z454" s="1681"/>
      <c r="AA454" s="1681"/>
      <c r="AB454" s="1681"/>
      <c r="AC454" s="1681"/>
      <c r="AD454" s="1681"/>
      <c r="AE454" s="1681"/>
      <c r="AF454" s="1681"/>
      <c r="AG454" s="1681"/>
      <c r="AH454" s="1681"/>
      <c r="AI454" s="1681"/>
      <c r="AJ454" s="1681"/>
      <c r="AK454" s="1681"/>
      <c r="AL454" s="1681"/>
      <c r="AM454" s="1681"/>
      <c r="AN454" s="1681"/>
      <c r="AO454" s="1681"/>
      <c r="AP454" s="1824"/>
    </row>
    <row r="455" spans="4:42" s="1662" customFormat="1" ht="14.25">
      <c r="D455" s="1699"/>
      <c r="E455" s="1681"/>
      <c r="F455" s="1681"/>
      <c r="G455" s="1681"/>
      <c r="H455" s="1681"/>
      <c r="I455" s="1700"/>
      <c r="J455" s="1690"/>
      <c r="K455" s="1681"/>
      <c r="L455" s="1681"/>
      <c r="M455" s="1681"/>
      <c r="N455" s="1681"/>
      <c r="O455" s="1681"/>
      <c r="P455" s="1681"/>
      <c r="Q455" s="1681"/>
      <c r="R455" s="1681"/>
      <c r="S455" s="1681"/>
      <c r="T455" s="1681"/>
      <c r="U455" s="1681"/>
      <c r="V455" s="1681"/>
      <c r="W455" s="1681"/>
      <c r="X455" s="1681"/>
      <c r="Y455" s="1681"/>
      <c r="Z455" s="1681"/>
      <c r="AA455" s="1681"/>
      <c r="AB455" s="1681"/>
      <c r="AC455" s="1681"/>
      <c r="AD455" s="1681"/>
      <c r="AE455" s="1681"/>
      <c r="AF455" s="1681"/>
      <c r="AG455" s="1681"/>
      <c r="AH455" s="1681"/>
      <c r="AI455" s="1681"/>
      <c r="AJ455" s="1681"/>
      <c r="AK455" s="1681"/>
      <c r="AL455" s="1681"/>
      <c r="AM455" s="1681"/>
      <c r="AN455" s="1681"/>
      <c r="AO455" s="1681"/>
      <c r="AP455" s="1824"/>
    </row>
    <row r="456" spans="4:42" s="1662" customFormat="1" ht="14.25">
      <c r="D456" s="1699"/>
      <c r="E456" s="1681"/>
      <c r="F456" s="1681"/>
      <c r="G456" s="1681"/>
      <c r="H456" s="1681"/>
      <c r="I456" s="1700"/>
      <c r="J456" s="1690"/>
      <c r="K456" s="1681"/>
      <c r="L456" s="1681"/>
      <c r="M456" s="1681"/>
      <c r="N456" s="1681"/>
      <c r="O456" s="1681"/>
      <c r="P456" s="1681"/>
      <c r="Q456" s="1681"/>
      <c r="R456" s="1681"/>
      <c r="S456" s="1681"/>
      <c r="T456" s="1681"/>
      <c r="U456" s="1681"/>
      <c r="V456" s="1681"/>
      <c r="W456" s="1681"/>
      <c r="X456" s="1681"/>
      <c r="Y456" s="1681"/>
      <c r="Z456" s="1681"/>
      <c r="AA456" s="1681"/>
      <c r="AB456" s="1681"/>
      <c r="AC456" s="1681"/>
      <c r="AD456" s="1681"/>
      <c r="AE456" s="1681"/>
      <c r="AF456" s="1681"/>
      <c r="AG456" s="1681"/>
      <c r="AH456" s="1681"/>
      <c r="AI456" s="1681"/>
      <c r="AJ456" s="1681"/>
      <c r="AK456" s="1681"/>
      <c r="AL456" s="1681"/>
      <c r="AM456" s="1681"/>
      <c r="AN456" s="1681"/>
      <c r="AO456" s="1681"/>
      <c r="AP456" s="1824"/>
    </row>
    <row r="457" spans="4:42" s="1662" customFormat="1" ht="14.25">
      <c r="D457" s="1699"/>
      <c r="E457" s="1681"/>
      <c r="F457" s="1681"/>
      <c r="G457" s="1681"/>
      <c r="H457" s="1681"/>
      <c r="I457" s="1700"/>
      <c r="J457" s="1690"/>
      <c r="K457" s="1681"/>
      <c r="L457" s="1681"/>
      <c r="M457" s="1681"/>
      <c r="N457" s="1681"/>
      <c r="O457" s="1681"/>
      <c r="P457" s="1681"/>
      <c r="Q457" s="1681"/>
      <c r="R457" s="1681"/>
      <c r="S457" s="1681"/>
      <c r="T457" s="1681"/>
      <c r="U457" s="1681"/>
      <c r="V457" s="1681"/>
      <c r="W457" s="1681"/>
      <c r="X457" s="1681"/>
      <c r="Y457" s="1681"/>
      <c r="Z457" s="1681"/>
      <c r="AA457" s="1681"/>
      <c r="AB457" s="1681"/>
      <c r="AC457" s="1681"/>
      <c r="AD457" s="1681"/>
      <c r="AE457" s="1681"/>
      <c r="AF457" s="1681"/>
      <c r="AG457" s="1681"/>
      <c r="AH457" s="1681"/>
      <c r="AI457" s="1681"/>
      <c r="AJ457" s="1681"/>
      <c r="AK457" s="1681"/>
      <c r="AL457" s="1681"/>
      <c r="AM457" s="1681"/>
      <c r="AN457" s="1681"/>
      <c r="AO457" s="1681"/>
      <c r="AP457" s="1824"/>
    </row>
    <row r="458" spans="4:42" s="1662" customFormat="1" ht="14.25">
      <c r="D458" s="1699"/>
      <c r="E458" s="1681"/>
      <c r="F458" s="1681"/>
      <c r="G458" s="1681"/>
      <c r="H458" s="1681"/>
      <c r="I458" s="1700"/>
      <c r="J458" s="1690"/>
      <c r="K458" s="1681"/>
      <c r="L458" s="1681"/>
      <c r="M458" s="1681"/>
      <c r="N458" s="1681"/>
      <c r="O458" s="1681"/>
      <c r="P458" s="1681"/>
      <c r="Q458" s="1681"/>
      <c r="R458" s="1681"/>
      <c r="S458" s="1681"/>
      <c r="T458" s="1681"/>
      <c r="U458" s="1681"/>
      <c r="V458" s="1681"/>
      <c r="W458" s="1681"/>
      <c r="X458" s="1681"/>
      <c r="Y458" s="1681"/>
      <c r="Z458" s="1681"/>
      <c r="AA458" s="1681"/>
      <c r="AB458" s="1681"/>
      <c r="AC458" s="1681"/>
      <c r="AD458" s="1681"/>
      <c r="AE458" s="1681"/>
      <c r="AF458" s="1681"/>
      <c r="AG458" s="1681"/>
      <c r="AH458" s="1681"/>
      <c r="AI458" s="1681"/>
      <c r="AJ458" s="1681"/>
      <c r="AK458" s="1681"/>
      <c r="AL458" s="1681"/>
      <c r="AM458" s="1681"/>
      <c r="AN458" s="1681"/>
      <c r="AO458" s="1681"/>
      <c r="AP458" s="1824"/>
    </row>
    <row r="459" spans="4:42" s="1662" customFormat="1" ht="14.25">
      <c r="D459" s="1699"/>
      <c r="E459" s="1681"/>
      <c r="F459" s="1681"/>
      <c r="G459" s="1681"/>
      <c r="H459" s="1681"/>
      <c r="I459" s="1700"/>
      <c r="J459" s="1690"/>
      <c r="K459" s="1681"/>
      <c r="L459" s="1681"/>
      <c r="M459" s="1681"/>
      <c r="N459" s="1681"/>
      <c r="O459" s="1681"/>
      <c r="P459" s="1681"/>
      <c r="Q459" s="1681"/>
      <c r="R459" s="1681"/>
      <c r="S459" s="1681"/>
      <c r="T459" s="1681"/>
      <c r="U459" s="1681"/>
      <c r="V459" s="1681"/>
      <c r="W459" s="1681"/>
      <c r="X459" s="1681"/>
      <c r="Y459" s="1681"/>
      <c r="Z459" s="1681"/>
      <c r="AA459" s="1681"/>
      <c r="AB459" s="1681"/>
      <c r="AC459" s="1681"/>
      <c r="AD459" s="1681"/>
      <c r="AE459" s="1681"/>
      <c r="AF459" s="1681"/>
      <c r="AG459" s="1681"/>
      <c r="AH459" s="1681"/>
      <c r="AI459" s="1681"/>
      <c r="AJ459" s="1681"/>
      <c r="AK459" s="1681"/>
      <c r="AL459" s="1681"/>
      <c r="AM459" s="1681"/>
      <c r="AN459" s="1681"/>
      <c r="AO459" s="1681"/>
      <c r="AP459" s="1824"/>
    </row>
    <row r="460" spans="4:42" s="1662" customFormat="1" ht="14.25">
      <c r="D460" s="1699"/>
      <c r="E460" s="1681"/>
      <c r="F460" s="1681"/>
      <c r="G460" s="1681"/>
      <c r="H460" s="1681"/>
      <c r="I460" s="1700"/>
      <c r="J460" s="1690"/>
      <c r="K460" s="1681"/>
      <c r="L460" s="1681"/>
      <c r="M460" s="1681"/>
      <c r="N460" s="1681"/>
      <c r="O460" s="1681"/>
      <c r="P460" s="1681"/>
      <c r="Q460" s="1681"/>
      <c r="R460" s="1681"/>
      <c r="S460" s="1681"/>
      <c r="T460" s="1681"/>
      <c r="U460" s="1681"/>
      <c r="V460" s="1681"/>
      <c r="W460" s="1681"/>
      <c r="X460" s="1681"/>
      <c r="Y460" s="1681"/>
      <c r="Z460" s="1681"/>
      <c r="AA460" s="1681"/>
      <c r="AB460" s="1681"/>
      <c r="AC460" s="1681"/>
      <c r="AD460" s="1681"/>
      <c r="AE460" s="1681"/>
      <c r="AF460" s="1681"/>
      <c r="AG460" s="1681"/>
      <c r="AH460" s="1681"/>
      <c r="AI460" s="1681"/>
      <c r="AJ460" s="1681"/>
      <c r="AK460" s="1681"/>
      <c r="AL460" s="1681"/>
      <c r="AM460" s="1681"/>
      <c r="AN460" s="1681"/>
      <c r="AO460" s="1681"/>
      <c r="AP460" s="1824"/>
    </row>
    <row r="461" spans="4:42" s="1662" customFormat="1" ht="14.25">
      <c r="D461" s="1699"/>
      <c r="E461" s="1681"/>
      <c r="F461" s="1681"/>
      <c r="G461" s="1681"/>
      <c r="H461" s="1681"/>
      <c r="I461" s="1700"/>
      <c r="J461" s="1690"/>
      <c r="K461" s="1681"/>
      <c r="L461" s="1681"/>
      <c r="M461" s="1681"/>
      <c r="N461" s="1681"/>
      <c r="O461" s="1681"/>
      <c r="P461" s="1681"/>
      <c r="Q461" s="1681"/>
      <c r="R461" s="1681"/>
      <c r="S461" s="1681"/>
      <c r="T461" s="1681"/>
      <c r="U461" s="1681"/>
      <c r="V461" s="1681"/>
      <c r="W461" s="1681"/>
      <c r="X461" s="1681"/>
      <c r="Y461" s="1681"/>
      <c r="Z461" s="1681"/>
      <c r="AA461" s="1681"/>
      <c r="AB461" s="1681"/>
      <c r="AC461" s="1681"/>
      <c r="AD461" s="1681"/>
      <c r="AE461" s="1681"/>
      <c r="AF461" s="1681"/>
      <c r="AG461" s="1681"/>
      <c r="AH461" s="1681"/>
      <c r="AI461" s="1681"/>
      <c r="AJ461" s="1681"/>
      <c r="AK461" s="1681"/>
      <c r="AL461" s="1681"/>
      <c r="AM461" s="1681"/>
      <c r="AN461" s="1681"/>
      <c r="AO461" s="1681"/>
      <c r="AP461" s="1824"/>
    </row>
    <row r="462" spans="4:42" s="1662" customFormat="1" ht="14.25">
      <c r="D462" s="1699"/>
      <c r="E462" s="1681"/>
      <c r="F462" s="1681"/>
      <c r="G462" s="1681"/>
      <c r="H462" s="1681"/>
      <c r="I462" s="1700"/>
      <c r="J462" s="1690"/>
      <c r="K462" s="1681"/>
      <c r="L462" s="1681"/>
      <c r="M462" s="1681"/>
      <c r="N462" s="1681"/>
      <c r="O462" s="1681"/>
      <c r="P462" s="1681"/>
      <c r="Q462" s="1681"/>
      <c r="R462" s="1681"/>
      <c r="S462" s="1681"/>
      <c r="T462" s="1681"/>
      <c r="U462" s="1681"/>
      <c r="V462" s="1681"/>
      <c r="W462" s="1681"/>
      <c r="X462" s="1681"/>
      <c r="Y462" s="1681"/>
      <c r="Z462" s="1681"/>
      <c r="AA462" s="1681"/>
      <c r="AB462" s="1681"/>
      <c r="AC462" s="1681"/>
      <c r="AD462" s="1681"/>
      <c r="AE462" s="1681"/>
      <c r="AF462" s="1681"/>
      <c r="AG462" s="1681"/>
      <c r="AH462" s="1681"/>
      <c r="AI462" s="1681"/>
      <c r="AJ462" s="1681"/>
      <c r="AK462" s="1681"/>
      <c r="AL462" s="1681"/>
      <c r="AM462" s="1681"/>
      <c r="AN462" s="1681"/>
      <c r="AO462" s="1681"/>
      <c r="AP462" s="1824"/>
    </row>
    <row r="463" spans="4:42" s="1662" customFormat="1" ht="14.25">
      <c r="D463" s="1699"/>
      <c r="E463" s="1681"/>
      <c r="F463" s="1681"/>
      <c r="G463" s="1681"/>
      <c r="H463" s="1681"/>
      <c r="I463" s="1700"/>
      <c r="J463" s="1690"/>
      <c r="K463" s="1681"/>
      <c r="L463" s="1681"/>
      <c r="M463" s="1681"/>
      <c r="N463" s="1681"/>
      <c r="O463" s="1681"/>
      <c r="P463" s="1681"/>
      <c r="Q463" s="1681"/>
      <c r="R463" s="1681"/>
      <c r="S463" s="1681"/>
      <c r="T463" s="1681"/>
      <c r="U463" s="1681"/>
      <c r="V463" s="1681"/>
      <c r="W463" s="1681"/>
      <c r="X463" s="1681"/>
      <c r="Y463" s="1681"/>
      <c r="Z463" s="1681"/>
      <c r="AA463" s="1681"/>
      <c r="AB463" s="1681"/>
      <c r="AC463" s="1681"/>
      <c r="AD463" s="1681"/>
      <c r="AE463" s="1681"/>
      <c r="AF463" s="1681"/>
      <c r="AG463" s="1681"/>
      <c r="AH463" s="1681"/>
      <c r="AI463" s="1681"/>
      <c r="AJ463" s="1681"/>
      <c r="AK463" s="1681"/>
      <c r="AL463" s="1681"/>
      <c r="AM463" s="1681"/>
      <c r="AN463" s="1681"/>
      <c r="AO463" s="1681"/>
      <c r="AP463" s="1824"/>
    </row>
    <row r="464" spans="4:42" s="1662" customFormat="1" ht="14.25">
      <c r="D464" s="1699"/>
      <c r="E464" s="1681"/>
      <c r="F464" s="1681"/>
      <c r="G464" s="1681"/>
      <c r="H464" s="1681"/>
      <c r="I464" s="1700"/>
      <c r="J464" s="1690"/>
      <c r="K464" s="1681"/>
      <c r="L464" s="1681"/>
      <c r="M464" s="1681"/>
      <c r="N464" s="1681"/>
      <c r="O464" s="1681"/>
      <c r="P464" s="1681"/>
      <c r="Q464" s="1681"/>
      <c r="R464" s="1681"/>
      <c r="S464" s="1681"/>
      <c r="T464" s="1681"/>
      <c r="U464" s="1681"/>
      <c r="V464" s="1681"/>
      <c r="W464" s="1681"/>
      <c r="X464" s="1681"/>
      <c r="Y464" s="1681"/>
      <c r="Z464" s="1681"/>
      <c r="AA464" s="1681"/>
      <c r="AB464" s="1681"/>
      <c r="AC464" s="1681"/>
      <c r="AD464" s="1681"/>
      <c r="AE464" s="1681"/>
      <c r="AF464" s="1681"/>
      <c r="AG464" s="1681"/>
      <c r="AH464" s="1681"/>
      <c r="AI464" s="1681"/>
      <c r="AJ464" s="1681"/>
      <c r="AK464" s="1681"/>
      <c r="AL464" s="1681"/>
      <c r="AM464" s="1681"/>
      <c r="AN464" s="1681"/>
      <c r="AO464" s="1681"/>
      <c r="AP464" s="1824"/>
    </row>
    <row r="465" spans="4:42" s="1662" customFormat="1" ht="14.25">
      <c r="D465" s="1699"/>
      <c r="E465" s="1681"/>
      <c r="F465" s="1681"/>
      <c r="G465" s="1681"/>
      <c r="H465" s="1681"/>
      <c r="I465" s="1700"/>
      <c r="J465" s="1690"/>
      <c r="K465" s="1681"/>
      <c r="L465" s="1681"/>
      <c r="M465" s="1681"/>
      <c r="N465" s="1681"/>
      <c r="O465" s="1681"/>
      <c r="P465" s="1681"/>
      <c r="Q465" s="1681"/>
      <c r="R465" s="1681"/>
      <c r="S465" s="1681"/>
      <c r="T465" s="1681"/>
      <c r="U465" s="1681"/>
      <c r="V465" s="1681"/>
      <c r="W465" s="1681"/>
      <c r="X465" s="1681"/>
      <c r="Y465" s="1681"/>
      <c r="Z465" s="1681"/>
      <c r="AA465" s="1681"/>
      <c r="AB465" s="1681"/>
      <c r="AC465" s="1681"/>
      <c r="AD465" s="1681"/>
      <c r="AE465" s="1681"/>
      <c r="AF465" s="1681"/>
      <c r="AG465" s="1681"/>
      <c r="AH465" s="1681"/>
      <c r="AI465" s="1681"/>
      <c r="AJ465" s="1681"/>
      <c r="AK465" s="1681"/>
      <c r="AL465" s="1681"/>
      <c r="AM465" s="1681"/>
      <c r="AN465" s="1681"/>
      <c r="AO465" s="1681"/>
      <c r="AP465" s="1824"/>
    </row>
    <row r="466" spans="4:42" s="1662" customFormat="1" ht="14.25">
      <c r="D466" s="1699"/>
      <c r="E466" s="1681"/>
      <c r="F466" s="1681"/>
      <c r="G466" s="1681"/>
      <c r="H466" s="1681"/>
      <c r="I466" s="1700"/>
      <c r="J466" s="1690"/>
      <c r="K466" s="1681"/>
      <c r="L466" s="1681"/>
      <c r="M466" s="1681"/>
      <c r="N466" s="1681"/>
      <c r="O466" s="1681"/>
      <c r="P466" s="1681"/>
      <c r="Q466" s="1681"/>
      <c r="R466" s="1681"/>
      <c r="S466" s="1681"/>
      <c r="T466" s="1681"/>
      <c r="U466" s="1681"/>
      <c r="V466" s="1681"/>
      <c r="W466" s="1681"/>
      <c r="X466" s="1681"/>
      <c r="Y466" s="1681"/>
      <c r="Z466" s="1681"/>
      <c r="AA466" s="1681"/>
      <c r="AB466" s="1681"/>
      <c r="AC466" s="1681"/>
      <c r="AD466" s="1681"/>
      <c r="AE466" s="1681"/>
      <c r="AF466" s="1681"/>
      <c r="AG466" s="1681"/>
      <c r="AH466" s="1681"/>
      <c r="AI466" s="1681"/>
      <c r="AJ466" s="1681"/>
      <c r="AK466" s="1681"/>
      <c r="AL466" s="1681"/>
      <c r="AM466" s="1681"/>
      <c r="AN466" s="1681"/>
      <c r="AO466" s="1681"/>
      <c r="AP466" s="1824"/>
    </row>
    <row r="467" spans="4:42" s="1662" customFormat="1" ht="14.25">
      <c r="D467" s="1699"/>
      <c r="E467" s="1681"/>
      <c r="F467" s="1681"/>
      <c r="G467" s="1681"/>
      <c r="H467" s="1681"/>
      <c r="I467" s="1700"/>
      <c r="J467" s="1690"/>
      <c r="K467" s="1681"/>
      <c r="L467" s="1681"/>
      <c r="M467" s="1681"/>
      <c r="N467" s="1681"/>
      <c r="O467" s="1681"/>
      <c r="P467" s="1681"/>
      <c r="Q467" s="1681"/>
      <c r="R467" s="1681"/>
      <c r="S467" s="1681"/>
      <c r="T467" s="1681"/>
      <c r="U467" s="1681"/>
      <c r="V467" s="1681"/>
      <c r="W467" s="1681"/>
      <c r="X467" s="1681"/>
      <c r="Y467" s="1681"/>
      <c r="Z467" s="1681"/>
      <c r="AA467" s="1681"/>
      <c r="AB467" s="1681"/>
      <c r="AC467" s="1681"/>
      <c r="AD467" s="1681"/>
      <c r="AE467" s="1681"/>
      <c r="AF467" s="1681"/>
      <c r="AG467" s="1681"/>
      <c r="AH467" s="1681"/>
      <c r="AI467" s="1681"/>
      <c r="AJ467" s="1681"/>
      <c r="AK467" s="1681"/>
      <c r="AL467" s="1681"/>
      <c r="AM467" s="1681"/>
      <c r="AN467" s="1681"/>
      <c r="AO467" s="1681"/>
      <c r="AP467" s="1824"/>
    </row>
    <row r="468" spans="4:42" s="1662" customFormat="1" ht="14.25">
      <c r="D468" s="1699"/>
      <c r="E468" s="1681"/>
      <c r="F468" s="1681"/>
      <c r="G468" s="1681"/>
      <c r="H468" s="1681"/>
      <c r="I468" s="1700"/>
      <c r="J468" s="1690"/>
      <c r="K468" s="1681"/>
      <c r="L468" s="1681"/>
      <c r="M468" s="1681"/>
      <c r="N468" s="1681"/>
      <c r="O468" s="1681"/>
      <c r="P468" s="1681"/>
      <c r="Q468" s="1681"/>
      <c r="R468" s="1681"/>
      <c r="S468" s="1681"/>
      <c r="T468" s="1681"/>
      <c r="U468" s="1681"/>
      <c r="V468" s="1681"/>
      <c r="W468" s="1681"/>
      <c r="X468" s="1681"/>
      <c r="Y468" s="1681"/>
      <c r="Z468" s="1681"/>
      <c r="AA468" s="1681"/>
      <c r="AB468" s="1681"/>
      <c r="AC468" s="1681"/>
      <c r="AD468" s="1681"/>
      <c r="AE468" s="1681"/>
      <c r="AF468" s="1681"/>
      <c r="AG468" s="1681"/>
      <c r="AH468" s="1681"/>
      <c r="AI468" s="1681"/>
      <c r="AJ468" s="1681"/>
      <c r="AK468" s="1681"/>
      <c r="AL468" s="1681"/>
      <c r="AM468" s="1681"/>
      <c r="AN468" s="1681"/>
      <c r="AO468" s="1681"/>
      <c r="AP468" s="1824"/>
    </row>
    <row r="469" spans="4:42" s="1662" customFormat="1" ht="14.25">
      <c r="D469" s="1699"/>
      <c r="E469" s="1681"/>
      <c r="F469" s="1681"/>
      <c r="G469" s="1681"/>
      <c r="H469" s="1681"/>
      <c r="I469" s="1700"/>
      <c r="J469" s="1690"/>
      <c r="K469" s="1681"/>
      <c r="L469" s="1681"/>
      <c r="M469" s="1681"/>
      <c r="N469" s="1681"/>
      <c r="O469" s="1681"/>
      <c r="P469" s="1681"/>
      <c r="Q469" s="1681"/>
      <c r="R469" s="1681"/>
      <c r="S469" s="1681"/>
      <c r="T469" s="1681"/>
      <c r="U469" s="1681"/>
      <c r="V469" s="1681"/>
      <c r="W469" s="1681"/>
      <c r="X469" s="1681"/>
      <c r="Y469" s="1681"/>
      <c r="Z469" s="1681"/>
      <c r="AA469" s="1681"/>
      <c r="AB469" s="1681"/>
      <c r="AC469" s="1681"/>
      <c r="AD469" s="1681"/>
      <c r="AE469" s="1681"/>
      <c r="AF469" s="1681"/>
      <c r="AG469" s="1681"/>
      <c r="AH469" s="1681"/>
      <c r="AI469" s="1681"/>
      <c r="AJ469" s="1681"/>
      <c r="AK469" s="1681"/>
      <c r="AL469" s="1681"/>
      <c r="AM469" s="1681"/>
      <c r="AN469" s="1681"/>
      <c r="AO469" s="1681"/>
      <c r="AP469" s="1824"/>
    </row>
    <row r="470" spans="4:42" s="1662" customFormat="1" ht="14.25">
      <c r="D470" s="1699"/>
      <c r="E470" s="1681"/>
      <c r="F470" s="1681"/>
      <c r="G470" s="1681"/>
      <c r="H470" s="1681"/>
      <c r="I470" s="1700"/>
      <c r="J470" s="1690"/>
      <c r="K470" s="1681"/>
      <c r="L470" s="1681"/>
      <c r="M470" s="1681"/>
      <c r="N470" s="1681"/>
      <c r="O470" s="1681"/>
      <c r="P470" s="1681"/>
      <c r="Q470" s="1681"/>
      <c r="R470" s="1681"/>
      <c r="S470" s="1681"/>
      <c r="T470" s="1681"/>
      <c r="U470" s="1681"/>
      <c r="V470" s="1681"/>
      <c r="W470" s="1681"/>
      <c r="X470" s="1681"/>
      <c r="Y470" s="1681"/>
      <c r="Z470" s="1681"/>
      <c r="AA470" s="1681"/>
      <c r="AB470" s="1681"/>
      <c r="AC470" s="1681"/>
      <c r="AD470" s="1681"/>
      <c r="AE470" s="1681"/>
      <c r="AF470" s="1681"/>
      <c r="AG470" s="1681"/>
      <c r="AH470" s="1681"/>
      <c r="AI470" s="1681"/>
      <c r="AJ470" s="1681"/>
      <c r="AK470" s="1681"/>
      <c r="AL470" s="1681"/>
      <c r="AM470" s="1681"/>
      <c r="AN470" s="1681"/>
      <c r="AO470" s="1681"/>
      <c r="AP470" s="1824"/>
    </row>
    <row r="471" spans="4:42" s="1662" customFormat="1" ht="14.25">
      <c r="D471" s="1699"/>
      <c r="E471" s="1681"/>
      <c r="F471" s="1681"/>
      <c r="G471" s="1681"/>
      <c r="H471" s="1681"/>
      <c r="I471" s="1700"/>
      <c r="J471" s="1690"/>
      <c r="K471" s="1681"/>
      <c r="L471" s="1681"/>
      <c r="M471" s="1681"/>
      <c r="N471" s="1681"/>
      <c r="O471" s="1681"/>
      <c r="P471" s="1681"/>
      <c r="Q471" s="1681"/>
      <c r="R471" s="1681"/>
      <c r="S471" s="1681"/>
      <c r="T471" s="1681"/>
      <c r="U471" s="1681"/>
      <c r="V471" s="1681"/>
      <c r="W471" s="1681"/>
      <c r="X471" s="1681"/>
      <c r="Y471" s="1681"/>
      <c r="Z471" s="1681"/>
      <c r="AA471" s="1681"/>
      <c r="AB471" s="1681"/>
      <c r="AC471" s="1681"/>
      <c r="AD471" s="1681"/>
      <c r="AE471" s="1681"/>
      <c r="AF471" s="1681"/>
      <c r="AG471" s="1681"/>
      <c r="AH471" s="1681"/>
      <c r="AI471" s="1681"/>
      <c r="AJ471" s="1681"/>
      <c r="AK471" s="1681"/>
      <c r="AL471" s="1681"/>
      <c r="AM471" s="1681"/>
      <c r="AN471" s="1681"/>
      <c r="AO471" s="1681"/>
      <c r="AP471" s="1824"/>
    </row>
    <row r="472" spans="4:42" s="1662" customFormat="1" ht="14.25">
      <c r="D472" s="1699"/>
      <c r="E472" s="1681"/>
      <c r="F472" s="1681"/>
      <c r="G472" s="1681"/>
      <c r="H472" s="1681"/>
      <c r="I472" s="1700"/>
      <c r="J472" s="1690"/>
      <c r="K472" s="1681"/>
      <c r="L472" s="1681"/>
      <c r="M472" s="1681"/>
      <c r="N472" s="1681"/>
      <c r="O472" s="1681"/>
      <c r="P472" s="1681"/>
      <c r="Q472" s="1681"/>
      <c r="R472" s="1681"/>
      <c r="S472" s="1681"/>
      <c r="T472" s="1681"/>
      <c r="U472" s="1681"/>
      <c r="V472" s="1681"/>
      <c r="W472" s="1681"/>
      <c r="X472" s="1681"/>
      <c r="Y472" s="1681"/>
      <c r="Z472" s="1681"/>
      <c r="AA472" s="1681"/>
      <c r="AB472" s="1681"/>
      <c r="AC472" s="1681"/>
      <c r="AD472" s="1681"/>
      <c r="AE472" s="1681"/>
      <c r="AF472" s="1681"/>
      <c r="AG472" s="1681"/>
      <c r="AH472" s="1681"/>
      <c r="AI472" s="1681"/>
      <c r="AJ472" s="1681"/>
      <c r="AK472" s="1681"/>
      <c r="AL472" s="1681"/>
      <c r="AM472" s="1681"/>
      <c r="AN472" s="1681"/>
      <c r="AO472" s="1681"/>
      <c r="AP472" s="1824"/>
    </row>
    <row r="473" spans="4:42" s="1662" customFormat="1" ht="14.25">
      <c r="D473" s="1699"/>
      <c r="E473" s="1681"/>
      <c r="F473" s="1681"/>
      <c r="G473" s="1681"/>
      <c r="H473" s="1681"/>
      <c r="I473" s="1700"/>
      <c r="J473" s="1690"/>
      <c r="K473" s="1681"/>
      <c r="L473" s="1681"/>
      <c r="M473" s="1681"/>
      <c r="N473" s="1681"/>
      <c r="O473" s="1681"/>
      <c r="P473" s="1681"/>
      <c r="Q473" s="1681"/>
      <c r="R473" s="1681"/>
      <c r="S473" s="1681"/>
      <c r="T473" s="1681"/>
      <c r="U473" s="1681"/>
      <c r="V473" s="1681"/>
      <c r="W473" s="1681"/>
      <c r="X473" s="1681"/>
      <c r="Y473" s="1681"/>
      <c r="Z473" s="1681"/>
      <c r="AA473" s="1681"/>
      <c r="AB473" s="1681"/>
      <c r="AC473" s="1681"/>
      <c r="AD473" s="1681"/>
      <c r="AE473" s="1681"/>
      <c r="AF473" s="1681"/>
      <c r="AG473" s="1681"/>
      <c r="AH473" s="1681"/>
      <c r="AI473" s="1681"/>
      <c r="AJ473" s="1681"/>
      <c r="AK473" s="1681"/>
      <c r="AL473" s="1681"/>
      <c r="AM473" s="1681"/>
      <c r="AN473" s="1681"/>
      <c r="AO473" s="1681"/>
      <c r="AP473" s="1824"/>
    </row>
    <row r="474" spans="4:42" s="1662" customFormat="1" ht="14.25">
      <c r="D474" s="1699"/>
      <c r="E474" s="1681"/>
      <c r="F474" s="1681"/>
      <c r="G474" s="1681"/>
      <c r="H474" s="1681"/>
      <c r="I474" s="1700"/>
      <c r="J474" s="1690"/>
      <c r="K474" s="1681"/>
      <c r="L474" s="1681"/>
      <c r="M474" s="1681"/>
      <c r="N474" s="1681"/>
      <c r="O474" s="1681"/>
      <c r="P474" s="1681"/>
      <c r="Q474" s="1681"/>
      <c r="R474" s="1681"/>
      <c r="S474" s="1681"/>
      <c r="T474" s="1681"/>
      <c r="U474" s="1681"/>
      <c r="V474" s="1681"/>
      <c r="W474" s="1681"/>
      <c r="X474" s="1681"/>
      <c r="Y474" s="1681"/>
      <c r="Z474" s="1681"/>
      <c r="AA474" s="1681"/>
      <c r="AB474" s="1681"/>
      <c r="AC474" s="1681"/>
      <c r="AD474" s="1681"/>
      <c r="AE474" s="1681"/>
      <c r="AF474" s="1681"/>
      <c r="AG474" s="1681"/>
      <c r="AH474" s="1681"/>
      <c r="AI474" s="1681"/>
      <c r="AJ474" s="1681"/>
      <c r="AK474" s="1681"/>
      <c r="AL474" s="1681"/>
      <c r="AM474" s="1681"/>
      <c r="AN474" s="1681"/>
      <c r="AO474" s="1681"/>
      <c r="AP474" s="1824"/>
    </row>
    <row r="475" spans="4:42" s="1662" customFormat="1" ht="14.25">
      <c r="D475" s="1699"/>
      <c r="E475" s="1681"/>
      <c r="F475" s="1681"/>
      <c r="G475" s="1681"/>
      <c r="H475" s="1681"/>
      <c r="I475" s="1700"/>
      <c r="J475" s="1690"/>
      <c r="K475" s="1681"/>
      <c r="L475" s="1681"/>
      <c r="M475" s="1681"/>
      <c r="N475" s="1681"/>
      <c r="O475" s="1681"/>
      <c r="P475" s="1681"/>
      <c r="Q475" s="1681"/>
      <c r="R475" s="1681"/>
      <c r="S475" s="1681"/>
      <c r="T475" s="1681"/>
      <c r="U475" s="1681"/>
      <c r="V475" s="1681"/>
      <c r="W475" s="1681"/>
      <c r="X475" s="1681"/>
      <c r="Y475" s="1681"/>
      <c r="Z475" s="1681"/>
      <c r="AA475" s="1681"/>
      <c r="AB475" s="1681"/>
      <c r="AC475" s="1681"/>
      <c r="AD475" s="1681"/>
      <c r="AE475" s="1681"/>
      <c r="AF475" s="1681"/>
      <c r="AG475" s="1681"/>
      <c r="AH475" s="1681"/>
      <c r="AI475" s="1681"/>
      <c r="AJ475" s="1681"/>
      <c r="AK475" s="1681"/>
      <c r="AL475" s="1681"/>
      <c r="AM475" s="1681"/>
      <c r="AN475" s="1681"/>
      <c r="AO475" s="1681"/>
      <c r="AP475" s="1824"/>
    </row>
    <row r="476" spans="4:42" s="1662" customFormat="1" ht="14.25">
      <c r="D476" s="1699"/>
      <c r="E476" s="1681"/>
      <c r="F476" s="1681"/>
      <c r="G476" s="1681"/>
      <c r="H476" s="1681"/>
      <c r="I476" s="1700"/>
      <c r="J476" s="1690"/>
      <c r="K476" s="1681"/>
      <c r="L476" s="1681"/>
      <c r="M476" s="1681"/>
      <c r="N476" s="1681"/>
      <c r="O476" s="1681"/>
      <c r="P476" s="1681"/>
      <c r="Q476" s="1681"/>
      <c r="R476" s="1681"/>
      <c r="S476" s="1681"/>
      <c r="T476" s="1681"/>
      <c r="U476" s="1681"/>
      <c r="V476" s="1681"/>
      <c r="W476" s="1681"/>
      <c r="X476" s="1681"/>
      <c r="Y476" s="1681"/>
      <c r="Z476" s="1681"/>
      <c r="AA476" s="1681"/>
      <c r="AB476" s="1681"/>
      <c r="AC476" s="1681"/>
      <c r="AD476" s="1681"/>
      <c r="AE476" s="1681"/>
      <c r="AF476" s="1681"/>
      <c r="AG476" s="1681"/>
      <c r="AH476" s="1681"/>
      <c r="AI476" s="1681"/>
      <c r="AJ476" s="1681"/>
      <c r="AK476" s="1681"/>
      <c r="AL476" s="1681"/>
      <c r="AM476" s="1681"/>
      <c r="AN476" s="1681"/>
      <c r="AO476" s="1681"/>
      <c r="AP476" s="1824"/>
    </row>
    <row r="477" spans="4:42" s="1662" customFormat="1" ht="14.25">
      <c r="D477" s="1699"/>
      <c r="E477" s="1681"/>
      <c r="F477" s="1681"/>
      <c r="G477" s="1681"/>
      <c r="H477" s="1681"/>
      <c r="I477" s="1700"/>
      <c r="J477" s="1690"/>
      <c r="K477" s="1681"/>
      <c r="L477" s="1681"/>
      <c r="M477" s="1681"/>
      <c r="N477" s="1681"/>
      <c r="O477" s="1681"/>
      <c r="P477" s="1681"/>
      <c r="Q477" s="1681"/>
      <c r="R477" s="1681"/>
      <c r="S477" s="1681"/>
      <c r="T477" s="1681"/>
      <c r="U477" s="1681"/>
      <c r="V477" s="1681"/>
      <c r="W477" s="1681"/>
      <c r="X477" s="1681"/>
      <c r="Y477" s="1681"/>
      <c r="Z477" s="1681"/>
      <c r="AA477" s="1681"/>
      <c r="AB477" s="1681"/>
      <c r="AC477" s="1681"/>
      <c r="AD477" s="1681"/>
      <c r="AE477" s="1681"/>
      <c r="AF477" s="1681"/>
      <c r="AG477" s="1681"/>
      <c r="AH477" s="1681"/>
      <c r="AI477" s="1681"/>
      <c r="AJ477" s="1681"/>
      <c r="AK477" s="1681"/>
      <c r="AL477" s="1681"/>
      <c r="AM477" s="1681"/>
      <c r="AN477" s="1681"/>
      <c r="AO477" s="1681"/>
      <c r="AP477" s="1824"/>
    </row>
    <row r="478" spans="4:42" s="1662" customFormat="1" ht="14.25">
      <c r="D478" s="1699"/>
      <c r="E478" s="1681"/>
      <c r="F478" s="1681"/>
      <c r="G478" s="1681"/>
      <c r="H478" s="1681"/>
      <c r="I478" s="1700"/>
      <c r="J478" s="1690"/>
      <c r="K478" s="1681"/>
      <c r="L478" s="1681"/>
      <c r="M478" s="1681"/>
      <c r="N478" s="1681"/>
      <c r="O478" s="1681"/>
      <c r="P478" s="1681"/>
      <c r="Q478" s="1681"/>
      <c r="R478" s="1681"/>
      <c r="S478" s="1681"/>
      <c r="T478" s="1681"/>
      <c r="U478" s="1681"/>
      <c r="V478" s="1681"/>
      <c r="W478" s="1681"/>
      <c r="X478" s="1681"/>
      <c r="Y478" s="1681"/>
      <c r="Z478" s="1681"/>
      <c r="AA478" s="1681"/>
      <c r="AB478" s="1681"/>
      <c r="AC478" s="1681"/>
      <c r="AD478" s="1681"/>
      <c r="AE478" s="1681"/>
      <c r="AF478" s="1681"/>
      <c r="AG478" s="1681"/>
      <c r="AH478" s="1681"/>
      <c r="AI478" s="1681"/>
      <c r="AJ478" s="1681"/>
      <c r="AK478" s="1681"/>
      <c r="AL478" s="1681"/>
      <c r="AM478" s="1681"/>
      <c r="AN478" s="1681"/>
      <c r="AO478" s="1681"/>
      <c r="AP478" s="1824"/>
    </row>
    <row r="479" spans="4:42" s="1662" customFormat="1" ht="14.25">
      <c r="D479" s="1699"/>
      <c r="E479" s="1681"/>
      <c r="F479" s="1681"/>
      <c r="G479" s="1681"/>
      <c r="H479" s="1681"/>
      <c r="I479" s="1700"/>
      <c r="J479" s="1690"/>
      <c r="K479" s="1681"/>
      <c r="L479" s="1681"/>
      <c r="M479" s="1681"/>
      <c r="N479" s="1681"/>
      <c r="O479" s="1681"/>
      <c r="P479" s="1681"/>
      <c r="Q479" s="1681"/>
      <c r="R479" s="1681"/>
      <c r="S479" s="1681"/>
      <c r="T479" s="1681"/>
      <c r="U479" s="1681"/>
      <c r="V479" s="1681"/>
      <c r="W479" s="1681"/>
      <c r="X479" s="1681"/>
      <c r="Y479" s="1681"/>
      <c r="Z479" s="1681"/>
      <c r="AA479" s="1681"/>
      <c r="AB479" s="1681"/>
      <c r="AC479" s="1681"/>
      <c r="AD479" s="1681"/>
      <c r="AE479" s="1681"/>
      <c r="AF479" s="1681"/>
      <c r="AG479" s="1681"/>
      <c r="AH479" s="1681"/>
      <c r="AI479" s="1681"/>
      <c r="AJ479" s="1681"/>
      <c r="AK479" s="1681"/>
      <c r="AL479" s="1681"/>
      <c r="AM479" s="1681"/>
      <c r="AN479" s="1681"/>
      <c r="AO479" s="1681"/>
      <c r="AP479" s="1824"/>
    </row>
    <row r="480" spans="4:42" s="1662" customFormat="1" ht="14.25">
      <c r="D480" s="1699"/>
      <c r="E480" s="1681"/>
      <c r="F480" s="1681"/>
      <c r="G480" s="1681"/>
      <c r="H480" s="1681"/>
      <c r="I480" s="1700"/>
      <c r="J480" s="1690"/>
      <c r="K480" s="1681"/>
      <c r="L480" s="1681"/>
      <c r="M480" s="1681"/>
      <c r="N480" s="1681"/>
      <c r="O480" s="1681"/>
      <c r="P480" s="1681"/>
      <c r="Q480" s="1681"/>
      <c r="R480" s="1681"/>
      <c r="S480" s="1681"/>
      <c r="T480" s="1681"/>
      <c r="U480" s="1681"/>
      <c r="V480" s="1681"/>
      <c r="W480" s="1681"/>
      <c r="X480" s="1681"/>
      <c r="Y480" s="1681"/>
      <c r="Z480" s="1681"/>
      <c r="AA480" s="1681"/>
      <c r="AB480" s="1681"/>
      <c r="AC480" s="1681"/>
      <c r="AD480" s="1681"/>
      <c r="AE480" s="1681"/>
      <c r="AF480" s="1681"/>
      <c r="AG480" s="1681"/>
      <c r="AH480" s="1681"/>
      <c r="AI480" s="1681"/>
      <c r="AJ480" s="1681"/>
      <c r="AK480" s="1681"/>
      <c r="AL480" s="1681"/>
      <c r="AM480" s="1681"/>
      <c r="AN480" s="1681"/>
      <c r="AO480" s="1681"/>
      <c r="AP480" s="1824"/>
    </row>
    <row r="481" spans="4:42" s="1662" customFormat="1" ht="14.25">
      <c r="D481" s="1699"/>
      <c r="E481" s="1681"/>
      <c r="F481" s="1681"/>
      <c r="G481" s="1681"/>
      <c r="H481" s="1681"/>
      <c r="I481" s="1700"/>
      <c r="J481" s="1690"/>
      <c r="K481" s="1681"/>
      <c r="L481" s="1681"/>
      <c r="M481" s="1681"/>
      <c r="N481" s="1681"/>
      <c r="O481" s="1681"/>
      <c r="P481" s="1681"/>
      <c r="Q481" s="1681"/>
      <c r="R481" s="1681"/>
      <c r="S481" s="1681"/>
      <c r="T481" s="1681"/>
      <c r="U481" s="1681"/>
      <c r="V481" s="1681"/>
      <c r="W481" s="1681"/>
      <c r="X481" s="1681"/>
      <c r="Y481" s="1681"/>
      <c r="Z481" s="1681"/>
      <c r="AA481" s="1681"/>
      <c r="AB481" s="1681"/>
      <c r="AC481" s="1681"/>
      <c r="AD481" s="1681"/>
      <c r="AE481" s="1681"/>
      <c r="AF481" s="1681"/>
      <c r="AG481" s="1681"/>
      <c r="AH481" s="1681"/>
      <c r="AI481" s="1681"/>
      <c r="AJ481" s="1681"/>
      <c r="AK481" s="1681"/>
      <c r="AL481" s="1681"/>
      <c r="AM481" s="1681"/>
      <c r="AN481" s="1681"/>
      <c r="AO481" s="1681"/>
      <c r="AP481" s="1824"/>
    </row>
    <row r="482" spans="4:42" s="1662" customFormat="1" ht="14.25">
      <c r="D482" s="1699"/>
      <c r="E482" s="1681"/>
      <c r="F482" s="1681"/>
      <c r="G482" s="1681"/>
      <c r="H482" s="1681"/>
      <c r="I482" s="1700"/>
      <c r="J482" s="1690"/>
      <c r="K482" s="1681"/>
      <c r="L482" s="1681"/>
      <c r="M482" s="1681"/>
      <c r="N482" s="1681"/>
      <c r="O482" s="1681"/>
      <c r="P482" s="1681"/>
      <c r="Q482" s="1681"/>
      <c r="R482" s="1681"/>
      <c r="S482" s="1681"/>
      <c r="T482" s="1681"/>
      <c r="U482" s="1681"/>
      <c r="V482" s="1681"/>
      <c r="W482" s="1681"/>
      <c r="X482" s="1681"/>
      <c r="Y482" s="1681"/>
      <c r="Z482" s="1681"/>
      <c r="AA482" s="1681"/>
      <c r="AB482" s="1681"/>
      <c r="AC482" s="1681"/>
      <c r="AD482" s="1681"/>
      <c r="AE482" s="1681"/>
      <c r="AF482" s="1681"/>
      <c r="AG482" s="1681"/>
      <c r="AH482" s="1681"/>
      <c r="AI482" s="1681"/>
      <c r="AJ482" s="1681"/>
      <c r="AK482" s="1681"/>
      <c r="AL482" s="1681"/>
      <c r="AM482" s="1681"/>
      <c r="AN482" s="1681"/>
      <c r="AO482" s="1681"/>
      <c r="AP482" s="1824"/>
    </row>
    <row r="483" spans="4:42" s="1662" customFormat="1" ht="14.25">
      <c r="D483" s="1699"/>
      <c r="E483" s="1681"/>
      <c r="F483" s="1681"/>
      <c r="G483" s="1681"/>
      <c r="H483" s="1681"/>
      <c r="I483" s="1700"/>
      <c r="J483" s="1690"/>
      <c r="K483" s="1681"/>
      <c r="L483" s="1681"/>
      <c r="M483" s="1681"/>
      <c r="N483" s="1681"/>
      <c r="O483" s="1681"/>
      <c r="P483" s="1681"/>
      <c r="Q483" s="1681"/>
      <c r="R483" s="1681"/>
      <c r="S483" s="1681"/>
      <c r="T483" s="1681"/>
      <c r="U483" s="1681"/>
      <c r="V483" s="1681"/>
      <c r="W483" s="1681"/>
      <c r="X483" s="1681"/>
      <c r="Y483" s="1681"/>
      <c r="Z483" s="1681"/>
      <c r="AA483" s="1681"/>
      <c r="AB483" s="1681"/>
      <c r="AC483" s="1681"/>
      <c r="AD483" s="1681"/>
      <c r="AE483" s="1681"/>
      <c r="AF483" s="1681"/>
      <c r="AG483" s="1681"/>
      <c r="AH483" s="1681"/>
      <c r="AI483" s="1681"/>
      <c r="AJ483" s="1681"/>
      <c r="AK483" s="1681"/>
      <c r="AL483" s="1681"/>
      <c r="AM483" s="1681"/>
      <c r="AN483" s="1681"/>
      <c r="AO483" s="1681"/>
      <c r="AP483" s="1824"/>
    </row>
    <row r="484" spans="4:42" s="1662" customFormat="1" ht="14.25">
      <c r="D484" s="1699"/>
      <c r="E484" s="1681"/>
      <c r="F484" s="1681"/>
      <c r="G484" s="1681"/>
      <c r="H484" s="1681"/>
      <c r="I484" s="1700"/>
      <c r="J484" s="1690"/>
      <c r="K484" s="1681"/>
      <c r="L484" s="1681"/>
      <c r="M484" s="1681"/>
      <c r="N484" s="1681"/>
      <c r="O484" s="1681"/>
      <c r="P484" s="1681"/>
      <c r="Q484" s="1681"/>
      <c r="R484" s="1681"/>
      <c r="S484" s="1681"/>
      <c r="T484" s="1681"/>
      <c r="U484" s="1681"/>
      <c r="V484" s="1681"/>
      <c r="W484" s="1681"/>
      <c r="X484" s="1681"/>
      <c r="Y484" s="1681"/>
      <c r="Z484" s="1681"/>
      <c r="AA484" s="1681"/>
      <c r="AB484" s="1681"/>
      <c r="AC484" s="1681"/>
      <c r="AD484" s="1681"/>
      <c r="AE484" s="1681"/>
      <c r="AF484" s="1681"/>
      <c r="AG484" s="1681"/>
      <c r="AH484" s="1681"/>
      <c r="AI484" s="1681"/>
      <c r="AJ484" s="1681"/>
      <c r="AK484" s="1681"/>
      <c r="AL484" s="1681"/>
      <c r="AM484" s="1681"/>
      <c r="AN484" s="1681"/>
      <c r="AO484" s="1681"/>
      <c r="AP484" s="1824"/>
    </row>
    <row r="485" spans="4:42" s="1662" customFormat="1" ht="14.25">
      <c r="D485" s="1699"/>
      <c r="E485" s="1681"/>
      <c r="F485" s="1681"/>
      <c r="G485" s="1681"/>
      <c r="H485" s="1681"/>
      <c r="I485" s="1700"/>
      <c r="J485" s="1690"/>
      <c r="K485" s="1681"/>
      <c r="L485" s="1681"/>
      <c r="M485" s="1681"/>
      <c r="N485" s="1681"/>
      <c r="O485" s="1681"/>
      <c r="P485" s="1681"/>
      <c r="Q485" s="1681"/>
      <c r="R485" s="1681"/>
      <c r="S485" s="1681"/>
      <c r="T485" s="1681"/>
      <c r="U485" s="1681"/>
      <c r="V485" s="1681"/>
      <c r="W485" s="1681"/>
      <c r="X485" s="1681"/>
      <c r="Y485" s="1681"/>
      <c r="Z485" s="1681"/>
      <c r="AA485" s="1681"/>
      <c r="AB485" s="1681"/>
      <c r="AC485" s="1681"/>
      <c r="AD485" s="1681"/>
      <c r="AE485" s="1681"/>
      <c r="AF485" s="1681"/>
      <c r="AG485" s="1681"/>
      <c r="AH485" s="1681"/>
      <c r="AI485" s="1681"/>
      <c r="AJ485" s="1681"/>
      <c r="AK485" s="1681"/>
      <c r="AL485" s="1681"/>
      <c r="AM485" s="1681"/>
      <c r="AN485" s="1681"/>
      <c r="AO485" s="1681"/>
      <c r="AP485" s="1824"/>
    </row>
    <row r="486" spans="4:42" s="1662" customFormat="1" ht="14.25">
      <c r="D486" s="1699"/>
      <c r="E486" s="1681"/>
      <c r="F486" s="1681"/>
      <c r="G486" s="1681"/>
      <c r="H486" s="1681"/>
      <c r="I486" s="1700"/>
      <c r="J486" s="1690"/>
      <c r="K486" s="1681"/>
      <c r="L486" s="1681"/>
      <c r="M486" s="1681"/>
      <c r="N486" s="1681"/>
      <c r="O486" s="1681"/>
      <c r="P486" s="1681"/>
      <c r="Q486" s="1681"/>
      <c r="R486" s="1681"/>
      <c r="S486" s="1681"/>
      <c r="T486" s="1681"/>
      <c r="U486" s="1681"/>
      <c r="V486" s="1681"/>
      <c r="W486" s="1681"/>
      <c r="X486" s="1681"/>
      <c r="Y486" s="1681"/>
      <c r="Z486" s="1681"/>
      <c r="AA486" s="1681"/>
      <c r="AB486" s="1681"/>
      <c r="AC486" s="1681"/>
      <c r="AD486" s="1681"/>
      <c r="AE486" s="1681"/>
      <c r="AF486" s="1681"/>
      <c r="AG486" s="1681"/>
      <c r="AH486" s="1681"/>
      <c r="AI486" s="1681"/>
      <c r="AJ486" s="1681"/>
      <c r="AK486" s="1681"/>
      <c r="AL486" s="1681"/>
      <c r="AM486" s="1681"/>
      <c r="AN486" s="1681"/>
      <c r="AO486" s="1681"/>
      <c r="AP486" s="1824"/>
    </row>
    <row r="487" spans="4:42" s="1662" customFormat="1" ht="14.25">
      <c r="D487" s="1699"/>
      <c r="E487" s="1681"/>
      <c r="F487" s="1681"/>
      <c r="G487" s="1681"/>
      <c r="H487" s="1681"/>
      <c r="I487" s="1700"/>
      <c r="J487" s="1690"/>
      <c r="K487" s="1681"/>
      <c r="L487" s="1681"/>
      <c r="M487" s="1681"/>
      <c r="N487" s="1681"/>
      <c r="O487" s="1681"/>
      <c r="P487" s="1681"/>
      <c r="Q487" s="1681"/>
      <c r="R487" s="1681"/>
      <c r="S487" s="1681"/>
      <c r="T487" s="1681"/>
      <c r="U487" s="1681"/>
      <c r="V487" s="1681"/>
      <c r="W487" s="1681"/>
      <c r="X487" s="1681"/>
      <c r="Y487" s="1681"/>
      <c r="Z487" s="1681"/>
      <c r="AA487" s="1681"/>
      <c r="AB487" s="1681"/>
      <c r="AC487" s="1681"/>
      <c r="AD487" s="1681"/>
      <c r="AE487" s="1681"/>
      <c r="AF487" s="1681"/>
      <c r="AG487" s="1681"/>
      <c r="AH487" s="1681"/>
      <c r="AI487" s="1681"/>
      <c r="AJ487" s="1681"/>
      <c r="AK487" s="1681"/>
      <c r="AL487" s="1681"/>
      <c r="AM487" s="1681"/>
      <c r="AN487" s="1681"/>
      <c r="AO487" s="1681"/>
      <c r="AP487" s="1824"/>
    </row>
    <row r="488" spans="4:42" s="1662" customFormat="1" ht="14.25">
      <c r="D488" s="1699"/>
      <c r="E488" s="1681"/>
      <c r="F488" s="1681"/>
      <c r="G488" s="1681"/>
      <c r="H488" s="1681"/>
      <c r="I488" s="1700"/>
      <c r="J488" s="1690"/>
      <c r="K488" s="1681"/>
      <c r="L488" s="1681"/>
      <c r="M488" s="1681"/>
      <c r="N488" s="1681"/>
      <c r="O488" s="1681"/>
      <c r="P488" s="1681"/>
      <c r="Q488" s="1681"/>
      <c r="R488" s="1681"/>
      <c r="S488" s="1681"/>
      <c r="T488" s="1681"/>
      <c r="U488" s="1681"/>
      <c r="V488" s="1681"/>
      <c r="W488" s="1681"/>
      <c r="X488" s="1681"/>
      <c r="Y488" s="1681"/>
      <c r="Z488" s="1681"/>
      <c r="AA488" s="1681"/>
      <c r="AB488" s="1681"/>
      <c r="AC488" s="1681"/>
      <c r="AD488" s="1681"/>
      <c r="AE488" s="1681"/>
      <c r="AF488" s="1681"/>
      <c r="AG488" s="1681"/>
      <c r="AH488" s="1681"/>
      <c r="AI488" s="1681"/>
      <c r="AJ488" s="1681"/>
      <c r="AK488" s="1681"/>
      <c r="AL488" s="1681"/>
      <c r="AM488" s="1681"/>
      <c r="AN488" s="1681"/>
      <c r="AO488" s="1681"/>
      <c r="AP488" s="1824"/>
    </row>
    <row r="489" spans="4:42" s="1662" customFormat="1" ht="14.25">
      <c r="D489" s="1699"/>
      <c r="E489" s="1681"/>
      <c r="F489" s="1681"/>
      <c r="G489" s="1681"/>
      <c r="H489" s="1681"/>
      <c r="I489" s="1700"/>
      <c r="J489" s="1690"/>
      <c r="K489" s="1681"/>
      <c r="L489" s="1681"/>
      <c r="M489" s="1681"/>
      <c r="N489" s="1681"/>
      <c r="O489" s="1681"/>
      <c r="P489" s="1681"/>
      <c r="Q489" s="1681"/>
      <c r="R489" s="1681"/>
      <c r="S489" s="1681"/>
      <c r="T489" s="1681"/>
      <c r="U489" s="1681"/>
      <c r="V489" s="1681"/>
      <c r="W489" s="1681"/>
      <c r="X489" s="1681"/>
      <c r="Y489" s="1681"/>
      <c r="Z489" s="1681"/>
      <c r="AA489" s="1681"/>
      <c r="AB489" s="1681"/>
      <c r="AC489" s="1681"/>
      <c r="AD489" s="1681"/>
      <c r="AE489" s="1681"/>
      <c r="AF489" s="1681"/>
      <c r="AG489" s="1681"/>
      <c r="AH489" s="1681"/>
      <c r="AI489" s="1681"/>
      <c r="AJ489" s="1681"/>
      <c r="AK489" s="1681"/>
      <c r="AL489" s="1681"/>
      <c r="AM489" s="1681"/>
      <c r="AN489" s="1681"/>
      <c r="AO489" s="1681"/>
      <c r="AP489" s="1824"/>
    </row>
    <row r="490" spans="4:42" s="1662" customFormat="1" ht="14.25">
      <c r="D490" s="1699"/>
      <c r="E490" s="1681"/>
      <c r="F490" s="1681"/>
      <c r="G490" s="1681"/>
      <c r="H490" s="1681"/>
      <c r="I490" s="1700"/>
      <c r="J490" s="1690"/>
      <c r="K490" s="1681"/>
      <c r="L490" s="1681"/>
      <c r="M490" s="1681"/>
      <c r="N490" s="1681"/>
      <c r="O490" s="1681"/>
      <c r="P490" s="1681"/>
      <c r="Q490" s="1681"/>
      <c r="R490" s="1681"/>
      <c r="S490" s="1681"/>
      <c r="T490" s="1681"/>
      <c r="U490" s="1681"/>
      <c r="V490" s="1681"/>
      <c r="W490" s="1681"/>
      <c r="X490" s="1681"/>
      <c r="Y490" s="1681"/>
      <c r="Z490" s="1681"/>
      <c r="AA490" s="1681"/>
      <c r="AB490" s="1681"/>
      <c r="AC490" s="1681"/>
      <c r="AD490" s="1681"/>
      <c r="AE490" s="1681"/>
      <c r="AF490" s="1681"/>
      <c r="AG490" s="1681"/>
      <c r="AH490" s="1681"/>
      <c r="AI490" s="1681"/>
      <c r="AJ490" s="1681"/>
      <c r="AK490" s="1681"/>
      <c r="AL490" s="1681"/>
      <c r="AM490" s="1681"/>
      <c r="AN490" s="1681"/>
      <c r="AO490" s="1681"/>
      <c r="AP490" s="1824"/>
    </row>
    <row r="491" spans="4:42" s="1662" customFormat="1" ht="14.25">
      <c r="D491" s="1699"/>
      <c r="E491" s="1681"/>
      <c r="F491" s="1681"/>
      <c r="G491" s="1681"/>
      <c r="H491" s="1681"/>
      <c r="I491" s="1700"/>
      <c r="J491" s="1690"/>
      <c r="K491" s="1681"/>
      <c r="L491" s="1681"/>
      <c r="M491" s="1681"/>
      <c r="N491" s="1681"/>
      <c r="O491" s="1681"/>
      <c r="P491" s="1681"/>
      <c r="Q491" s="1681"/>
      <c r="R491" s="1681"/>
      <c r="S491" s="1681"/>
      <c r="T491" s="1681"/>
      <c r="U491" s="1681"/>
      <c r="V491" s="1681"/>
      <c r="W491" s="1681"/>
      <c r="X491" s="1681"/>
      <c r="Y491" s="1681"/>
      <c r="Z491" s="1681"/>
      <c r="AA491" s="1681"/>
      <c r="AB491" s="1681"/>
      <c r="AC491" s="1681"/>
      <c r="AD491" s="1681"/>
      <c r="AE491" s="1681"/>
      <c r="AF491" s="1681"/>
      <c r="AG491" s="1681"/>
      <c r="AH491" s="1681"/>
      <c r="AI491" s="1681"/>
      <c r="AJ491" s="1681"/>
      <c r="AK491" s="1681"/>
      <c r="AL491" s="1681"/>
      <c r="AM491" s="1681"/>
      <c r="AN491" s="1681"/>
      <c r="AO491" s="1681"/>
      <c r="AP491" s="1824"/>
    </row>
    <row r="492" spans="4:42" s="1662" customFormat="1" ht="14.25">
      <c r="D492" s="1699"/>
      <c r="E492" s="1681"/>
      <c r="F492" s="1681"/>
      <c r="G492" s="1681"/>
      <c r="H492" s="1681"/>
      <c r="I492" s="1700"/>
      <c r="J492" s="1690"/>
      <c r="K492" s="1681"/>
      <c r="L492" s="1681"/>
      <c r="M492" s="1681"/>
      <c r="N492" s="1681"/>
      <c r="O492" s="1681"/>
      <c r="P492" s="1681"/>
      <c r="Q492" s="1681"/>
      <c r="R492" s="1681"/>
      <c r="S492" s="1681"/>
      <c r="T492" s="1681"/>
      <c r="U492" s="1681"/>
      <c r="V492" s="1681"/>
      <c r="W492" s="1681"/>
      <c r="X492" s="1681"/>
      <c r="Y492" s="1681"/>
      <c r="Z492" s="1681"/>
      <c r="AA492" s="1681"/>
      <c r="AB492" s="1681"/>
      <c r="AC492" s="1681"/>
      <c r="AD492" s="1681"/>
      <c r="AE492" s="1681"/>
      <c r="AF492" s="1681"/>
      <c r="AG492" s="1681"/>
      <c r="AH492" s="1681"/>
      <c r="AI492" s="1681"/>
      <c r="AJ492" s="1681"/>
      <c r="AK492" s="1681"/>
      <c r="AL492" s="1681"/>
      <c r="AM492" s="1681"/>
      <c r="AN492" s="1681"/>
      <c r="AO492" s="1681"/>
      <c r="AP492" s="1824"/>
    </row>
    <row r="493" spans="4:42" s="1662" customFormat="1" ht="14.25">
      <c r="D493" s="1699"/>
      <c r="E493" s="1681"/>
      <c r="F493" s="1681"/>
      <c r="G493" s="1681"/>
      <c r="H493" s="1681"/>
      <c r="I493" s="1700"/>
      <c r="J493" s="1690"/>
      <c r="K493" s="1681"/>
      <c r="L493" s="1681"/>
      <c r="M493" s="1681"/>
      <c r="N493" s="1681"/>
      <c r="O493" s="1681"/>
      <c r="P493" s="1681"/>
      <c r="Q493" s="1681"/>
      <c r="R493" s="1681"/>
      <c r="S493" s="1681"/>
      <c r="T493" s="1681"/>
      <c r="U493" s="1681"/>
      <c r="V493" s="1681"/>
      <c r="W493" s="1681"/>
      <c r="X493" s="1681"/>
      <c r="Y493" s="1681"/>
      <c r="Z493" s="1681"/>
      <c r="AA493" s="1681"/>
      <c r="AB493" s="1681"/>
      <c r="AC493" s="1681"/>
      <c r="AD493" s="1681"/>
      <c r="AE493" s="1681"/>
      <c r="AF493" s="1681"/>
      <c r="AG493" s="1681"/>
      <c r="AH493" s="1681"/>
      <c r="AI493" s="1681"/>
      <c r="AJ493" s="1681"/>
      <c r="AK493" s="1681"/>
      <c r="AL493" s="1681"/>
      <c r="AM493" s="1681"/>
      <c r="AN493" s="1681"/>
      <c r="AO493" s="1681"/>
      <c r="AP493" s="1824"/>
    </row>
    <row r="494" spans="4:42" s="1662" customFormat="1" ht="14.25">
      <c r="D494" s="1699"/>
      <c r="E494" s="1681"/>
      <c r="F494" s="1681"/>
      <c r="G494" s="1681"/>
      <c r="H494" s="1681"/>
      <c r="I494" s="1700"/>
      <c r="J494" s="1690"/>
      <c r="K494" s="1681"/>
      <c r="L494" s="1681"/>
      <c r="M494" s="1681"/>
      <c r="N494" s="1681"/>
      <c r="O494" s="1681"/>
      <c r="P494" s="1681"/>
      <c r="Q494" s="1681"/>
      <c r="R494" s="1681"/>
      <c r="S494" s="1681"/>
      <c r="T494" s="1681"/>
      <c r="U494" s="1681"/>
      <c r="V494" s="1681"/>
      <c r="W494" s="1681"/>
      <c r="X494" s="1681"/>
      <c r="Y494" s="1681"/>
      <c r="Z494" s="1681"/>
      <c r="AA494" s="1681"/>
      <c r="AB494" s="1681"/>
      <c r="AC494" s="1681"/>
      <c r="AD494" s="1681"/>
      <c r="AE494" s="1681"/>
      <c r="AF494" s="1681"/>
      <c r="AG494" s="1681"/>
      <c r="AH494" s="1681"/>
      <c r="AI494" s="1681"/>
      <c r="AJ494" s="1681"/>
      <c r="AK494" s="1681"/>
      <c r="AL494" s="1681"/>
      <c r="AM494" s="1681"/>
      <c r="AN494" s="1681"/>
      <c r="AO494" s="1681"/>
      <c r="AP494" s="1824"/>
    </row>
    <row r="495" spans="4:42" s="1662" customFormat="1" ht="14.25">
      <c r="D495" s="1699"/>
      <c r="E495" s="1681"/>
      <c r="F495" s="1681"/>
      <c r="G495" s="1681"/>
      <c r="H495" s="1681"/>
      <c r="I495" s="1700"/>
      <c r="J495" s="1690"/>
      <c r="K495" s="1681"/>
      <c r="L495" s="1681"/>
      <c r="M495" s="1681"/>
      <c r="N495" s="1681"/>
      <c r="O495" s="1681"/>
      <c r="P495" s="1681"/>
      <c r="Q495" s="1681"/>
      <c r="R495" s="1681"/>
      <c r="S495" s="1681"/>
      <c r="T495" s="1681"/>
      <c r="U495" s="1681"/>
      <c r="V495" s="1681"/>
      <c r="W495" s="1681"/>
      <c r="X495" s="1681"/>
      <c r="Y495" s="1681"/>
      <c r="Z495" s="1681"/>
      <c r="AA495" s="1681"/>
      <c r="AB495" s="1681"/>
      <c r="AC495" s="1681"/>
      <c r="AD495" s="1681"/>
      <c r="AE495" s="1681"/>
      <c r="AF495" s="1681"/>
      <c r="AG495" s="1681"/>
      <c r="AH495" s="1681"/>
      <c r="AI495" s="1681"/>
      <c r="AJ495" s="1681"/>
      <c r="AK495" s="1681"/>
      <c r="AL495" s="1681"/>
      <c r="AM495" s="1681"/>
      <c r="AN495" s="1681"/>
      <c r="AO495" s="1681"/>
      <c r="AP495" s="1824"/>
    </row>
    <row r="496" spans="4:42" s="1662" customFormat="1" ht="14.25">
      <c r="D496" s="1699"/>
      <c r="E496" s="1681"/>
      <c r="F496" s="1681"/>
      <c r="G496" s="1681"/>
      <c r="H496" s="1681"/>
      <c r="I496" s="1700"/>
      <c r="J496" s="1690"/>
      <c r="K496" s="1681"/>
      <c r="L496" s="1681"/>
      <c r="M496" s="1681"/>
      <c r="N496" s="1681"/>
      <c r="O496" s="1681"/>
      <c r="P496" s="1681"/>
      <c r="Q496" s="1681"/>
      <c r="R496" s="1681"/>
      <c r="S496" s="1681"/>
      <c r="T496" s="1681"/>
      <c r="U496" s="1681"/>
      <c r="V496" s="1681"/>
      <c r="W496" s="1681"/>
      <c r="X496" s="1681"/>
      <c r="Y496" s="1681"/>
      <c r="Z496" s="1681"/>
      <c r="AA496" s="1681"/>
      <c r="AB496" s="1681"/>
      <c r="AC496" s="1681"/>
      <c r="AD496" s="1681"/>
      <c r="AE496" s="1681"/>
      <c r="AF496" s="1681"/>
      <c r="AG496" s="1681"/>
      <c r="AH496" s="1681"/>
      <c r="AI496" s="1681"/>
      <c r="AJ496" s="1681"/>
      <c r="AK496" s="1681"/>
      <c r="AL496" s="1681"/>
      <c r="AM496" s="1681"/>
      <c r="AN496" s="1681"/>
      <c r="AO496" s="1681"/>
      <c r="AP496" s="1824"/>
    </row>
    <row r="497" spans="4:42" s="1662" customFormat="1" ht="14.25">
      <c r="D497" s="1699"/>
      <c r="E497" s="1681"/>
      <c r="F497" s="1681"/>
      <c r="G497" s="1681"/>
      <c r="H497" s="1681"/>
      <c r="I497" s="1700"/>
      <c r="J497" s="1690"/>
      <c r="K497" s="1681"/>
      <c r="L497" s="1681"/>
      <c r="M497" s="1681"/>
      <c r="N497" s="1681"/>
      <c r="O497" s="1681"/>
      <c r="P497" s="1681"/>
      <c r="Q497" s="1681"/>
      <c r="R497" s="1681"/>
      <c r="S497" s="1681"/>
      <c r="T497" s="1681"/>
      <c r="U497" s="1681"/>
      <c r="V497" s="1681"/>
      <c r="W497" s="1681"/>
      <c r="X497" s="1681"/>
      <c r="Y497" s="1681"/>
      <c r="Z497" s="1681"/>
      <c r="AA497" s="1681"/>
      <c r="AB497" s="1681"/>
      <c r="AC497" s="1681"/>
      <c r="AD497" s="1681"/>
      <c r="AE497" s="1681"/>
      <c r="AF497" s="1681"/>
      <c r="AG497" s="1681"/>
      <c r="AH497" s="1681"/>
      <c r="AI497" s="1681"/>
      <c r="AJ497" s="1681"/>
      <c r="AK497" s="1681"/>
      <c r="AL497" s="1681"/>
      <c r="AM497" s="1681"/>
      <c r="AN497" s="1681"/>
      <c r="AO497" s="1681"/>
      <c r="AP497" s="1824"/>
    </row>
    <row r="498" spans="4:42" s="1662" customFormat="1" ht="14.25">
      <c r="D498" s="1699"/>
      <c r="E498" s="1681"/>
      <c r="F498" s="1681"/>
      <c r="G498" s="1681"/>
      <c r="H498" s="1681"/>
      <c r="I498" s="1700"/>
      <c r="J498" s="1690"/>
      <c r="K498" s="1681"/>
      <c r="L498" s="1681"/>
      <c r="M498" s="1681"/>
      <c r="N498" s="1681"/>
      <c r="O498" s="1681"/>
      <c r="P498" s="1681"/>
      <c r="Q498" s="1681"/>
      <c r="R498" s="1681"/>
      <c r="S498" s="1681"/>
      <c r="T498" s="1681"/>
      <c r="U498" s="1681"/>
      <c r="V498" s="1681"/>
      <c r="W498" s="1681"/>
      <c r="X498" s="1681"/>
      <c r="Y498" s="1681"/>
      <c r="Z498" s="1681"/>
      <c r="AA498" s="1681"/>
      <c r="AB498" s="1681"/>
      <c r="AC498" s="1681"/>
      <c r="AD498" s="1681"/>
      <c r="AE498" s="1681"/>
      <c r="AF498" s="1681"/>
      <c r="AG498" s="1681"/>
      <c r="AH498" s="1681"/>
      <c r="AI498" s="1681"/>
      <c r="AJ498" s="1681"/>
      <c r="AK498" s="1681"/>
      <c r="AL498" s="1681"/>
      <c r="AM498" s="1681"/>
      <c r="AN498" s="1681"/>
      <c r="AO498" s="1681"/>
      <c r="AP498" s="1824"/>
    </row>
    <row r="499" spans="4:42" s="1662" customFormat="1" ht="14.25">
      <c r="D499" s="1699"/>
      <c r="E499" s="1681"/>
      <c r="F499" s="1681"/>
      <c r="G499" s="1681"/>
      <c r="H499" s="1681"/>
      <c r="I499" s="1700"/>
      <c r="J499" s="1690"/>
      <c r="K499" s="1681"/>
      <c r="L499" s="1681"/>
      <c r="M499" s="1681"/>
      <c r="N499" s="1681"/>
      <c r="O499" s="1681"/>
      <c r="P499" s="1681"/>
      <c r="Q499" s="1681"/>
      <c r="R499" s="1681"/>
      <c r="S499" s="1681"/>
      <c r="T499" s="1681"/>
      <c r="U499" s="1681"/>
      <c r="V499" s="1681"/>
      <c r="W499" s="1681"/>
      <c r="X499" s="1681"/>
      <c r="Y499" s="1681"/>
      <c r="Z499" s="1681"/>
      <c r="AA499" s="1681"/>
      <c r="AB499" s="1681"/>
      <c r="AC499" s="1681"/>
      <c r="AD499" s="1681"/>
      <c r="AE499" s="1681"/>
      <c r="AF499" s="1681"/>
      <c r="AG499" s="1681"/>
      <c r="AH499" s="1681"/>
      <c r="AI499" s="1681"/>
      <c r="AJ499" s="1681"/>
      <c r="AK499" s="1681"/>
      <c r="AL499" s="1681"/>
      <c r="AM499" s="1681"/>
      <c r="AN499" s="1681"/>
      <c r="AO499" s="1681"/>
      <c r="AP499" s="1824"/>
    </row>
    <row r="500" spans="4:42" s="1662" customFormat="1" ht="14.25">
      <c r="D500" s="1699"/>
      <c r="E500" s="1681"/>
      <c r="F500" s="1681"/>
      <c r="G500" s="1681"/>
      <c r="H500" s="1681"/>
      <c r="I500" s="1700"/>
      <c r="J500" s="1690"/>
      <c r="K500" s="1681"/>
      <c r="L500" s="1681"/>
      <c r="M500" s="1681"/>
      <c r="N500" s="1681"/>
      <c r="O500" s="1681"/>
      <c r="P500" s="1681"/>
      <c r="Q500" s="1681"/>
      <c r="R500" s="1681"/>
      <c r="S500" s="1681"/>
      <c r="T500" s="1681"/>
      <c r="U500" s="1681"/>
      <c r="V500" s="1681"/>
      <c r="W500" s="1681"/>
      <c r="X500" s="1681"/>
      <c r="Y500" s="1681"/>
      <c r="Z500" s="1681"/>
      <c r="AA500" s="1681"/>
      <c r="AB500" s="1681"/>
      <c r="AC500" s="1681"/>
      <c r="AD500" s="1681"/>
      <c r="AE500" s="1681"/>
      <c r="AF500" s="1681"/>
      <c r="AG500" s="1681"/>
      <c r="AH500" s="1681"/>
      <c r="AI500" s="1681"/>
      <c r="AJ500" s="1681"/>
      <c r="AK500" s="1681"/>
      <c r="AL500" s="1681"/>
      <c r="AM500" s="1681"/>
      <c r="AN500" s="1681"/>
      <c r="AO500" s="1681"/>
      <c r="AP500" s="1824"/>
    </row>
    <row r="501" spans="4:42" s="1662" customFormat="1" ht="14.25">
      <c r="D501" s="1699"/>
      <c r="E501" s="1681"/>
      <c r="F501" s="1681"/>
      <c r="G501" s="1681"/>
      <c r="H501" s="1681"/>
      <c r="I501" s="1700"/>
      <c r="J501" s="1690"/>
      <c r="K501" s="1681"/>
      <c r="L501" s="1681"/>
      <c r="M501" s="1681"/>
      <c r="N501" s="1681"/>
      <c r="O501" s="1681"/>
      <c r="P501" s="1681"/>
      <c r="Q501" s="1681"/>
      <c r="R501" s="1681"/>
      <c r="S501" s="1681"/>
      <c r="T501" s="1681"/>
      <c r="U501" s="1681"/>
      <c r="V501" s="1681"/>
      <c r="W501" s="1681"/>
      <c r="X501" s="1681"/>
      <c r="Y501" s="1681"/>
      <c r="Z501" s="1681"/>
      <c r="AA501" s="1681"/>
      <c r="AB501" s="1681"/>
      <c r="AC501" s="1681"/>
      <c r="AD501" s="1681"/>
      <c r="AE501" s="1681"/>
      <c r="AF501" s="1681"/>
      <c r="AG501" s="1681"/>
      <c r="AH501" s="1681"/>
      <c r="AI501" s="1681"/>
      <c r="AJ501" s="1681"/>
      <c r="AK501" s="1681"/>
      <c r="AL501" s="1681"/>
      <c r="AM501" s="1681"/>
      <c r="AN501" s="1681"/>
      <c r="AO501" s="1681"/>
      <c r="AP501" s="1824"/>
    </row>
    <row r="502" spans="4:42" s="1662" customFormat="1" ht="14.25">
      <c r="D502" s="1699"/>
      <c r="E502" s="1681"/>
      <c r="F502" s="1681"/>
      <c r="G502" s="1681"/>
      <c r="H502" s="1681"/>
      <c r="I502" s="1700"/>
      <c r="J502" s="1690"/>
      <c r="K502" s="1681"/>
      <c r="L502" s="1681"/>
      <c r="M502" s="1681"/>
      <c r="N502" s="1681"/>
      <c r="O502" s="1681"/>
      <c r="P502" s="1681"/>
      <c r="Q502" s="1681"/>
      <c r="R502" s="1681"/>
      <c r="S502" s="1681"/>
      <c r="T502" s="1681"/>
      <c r="U502" s="1681"/>
      <c r="V502" s="1681"/>
      <c r="W502" s="1681"/>
      <c r="X502" s="1681"/>
      <c r="Y502" s="1681"/>
      <c r="Z502" s="1681"/>
      <c r="AA502" s="1681"/>
      <c r="AB502" s="1681"/>
      <c r="AC502" s="1681"/>
      <c r="AD502" s="1681"/>
      <c r="AE502" s="1681"/>
      <c r="AF502" s="1681"/>
      <c r="AG502" s="1681"/>
      <c r="AH502" s="1681"/>
      <c r="AI502" s="1681"/>
      <c r="AJ502" s="1681"/>
      <c r="AK502" s="1681"/>
      <c r="AL502" s="1681"/>
      <c r="AM502" s="1681"/>
      <c r="AN502" s="1681"/>
      <c r="AO502" s="1681"/>
      <c r="AP502" s="1824"/>
    </row>
    <row r="503" spans="4:42" s="1662" customFormat="1" ht="14.25">
      <c r="D503" s="1699"/>
      <c r="E503" s="1681"/>
      <c r="F503" s="1681"/>
      <c r="G503" s="1681"/>
      <c r="H503" s="1681"/>
      <c r="I503" s="1700"/>
      <c r="J503" s="1690"/>
      <c r="K503" s="1681"/>
      <c r="L503" s="1681"/>
      <c r="M503" s="1681"/>
      <c r="N503" s="1681"/>
      <c r="O503" s="1681"/>
      <c r="P503" s="1681"/>
      <c r="Q503" s="1681"/>
      <c r="R503" s="1681"/>
      <c r="S503" s="1681"/>
      <c r="T503" s="1681"/>
      <c r="U503" s="1681"/>
      <c r="V503" s="1681"/>
      <c r="W503" s="1681"/>
      <c r="X503" s="1681"/>
      <c r="Y503" s="1681"/>
      <c r="Z503" s="1681"/>
      <c r="AA503" s="1681"/>
      <c r="AB503" s="1681"/>
      <c r="AC503" s="1681"/>
      <c r="AD503" s="1681"/>
      <c r="AE503" s="1681"/>
      <c r="AF503" s="1681"/>
      <c r="AG503" s="1681"/>
      <c r="AH503" s="1681"/>
      <c r="AI503" s="1681"/>
      <c r="AJ503" s="1681"/>
      <c r="AK503" s="1681"/>
      <c r="AL503" s="1681"/>
      <c r="AM503" s="1681"/>
      <c r="AN503" s="1681"/>
      <c r="AO503" s="1681"/>
      <c r="AP503" s="1824"/>
    </row>
    <row r="504" spans="4:42" s="1662" customFormat="1" ht="14.25">
      <c r="D504" s="1699"/>
      <c r="E504" s="1681"/>
      <c r="F504" s="1681"/>
      <c r="G504" s="1681"/>
      <c r="H504" s="1681"/>
      <c r="I504" s="1700"/>
      <c r="J504" s="1690"/>
      <c r="K504" s="1681"/>
      <c r="L504" s="1681"/>
      <c r="M504" s="1681"/>
      <c r="N504" s="1681"/>
      <c r="O504" s="1681"/>
      <c r="P504" s="1681"/>
      <c r="Q504" s="1681"/>
      <c r="R504" s="1681"/>
      <c r="S504" s="1681"/>
      <c r="T504" s="1681"/>
      <c r="U504" s="1681"/>
      <c r="V504" s="1681"/>
      <c r="W504" s="1681"/>
      <c r="X504" s="1681"/>
      <c r="Y504" s="1681"/>
      <c r="Z504" s="1681"/>
      <c r="AA504" s="1681"/>
      <c r="AB504" s="1681"/>
      <c r="AC504" s="1681"/>
      <c r="AD504" s="1681"/>
      <c r="AE504" s="1681"/>
      <c r="AF504" s="1681"/>
      <c r="AG504" s="1681"/>
      <c r="AH504" s="1681"/>
      <c r="AI504" s="1681"/>
      <c r="AJ504" s="1681"/>
      <c r="AK504" s="1681"/>
      <c r="AL504" s="1681"/>
      <c r="AM504" s="1681"/>
      <c r="AN504" s="1681"/>
      <c r="AO504" s="1681"/>
      <c r="AP504" s="1824"/>
    </row>
    <row r="505" spans="4:42" s="1662" customFormat="1" ht="14.25">
      <c r="D505" s="1699"/>
      <c r="E505" s="1681"/>
      <c r="F505" s="1681"/>
      <c r="G505" s="1681"/>
      <c r="H505" s="1681"/>
      <c r="I505" s="1700"/>
      <c r="J505" s="1690"/>
      <c r="K505" s="1681"/>
      <c r="L505" s="1681"/>
      <c r="M505" s="1681"/>
      <c r="N505" s="1681"/>
      <c r="O505" s="1681"/>
      <c r="P505" s="1681"/>
      <c r="Q505" s="1681"/>
      <c r="R505" s="1681"/>
      <c r="S505" s="1681"/>
      <c r="T505" s="1681"/>
      <c r="U505" s="1681"/>
      <c r="V505" s="1681"/>
      <c r="W505" s="1681"/>
      <c r="X505" s="1681"/>
      <c r="Y505" s="1681"/>
      <c r="Z505" s="1681"/>
      <c r="AA505" s="1681"/>
      <c r="AB505" s="1681"/>
      <c r="AC505" s="1681"/>
      <c r="AD505" s="1681"/>
      <c r="AE505" s="1681"/>
      <c r="AF505" s="1681"/>
      <c r="AG505" s="1681"/>
      <c r="AH505" s="1681"/>
      <c r="AI505" s="1681"/>
      <c r="AJ505" s="1681"/>
      <c r="AK505" s="1681"/>
      <c r="AL505" s="1681"/>
      <c r="AM505" s="1681"/>
      <c r="AN505" s="1681"/>
      <c r="AO505" s="1681"/>
      <c r="AP505" s="1824"/>
    </row>
    <row r="506" spans="4:42" s="1662" customFormat="1" ht="14.25">
      <c r="D506" s="1699"/>
      <c r="E506" s="1681"/>
      <c r="F506" s="1681"/>
      <c r="G506" s="1681"/>
      <c r="H506" s="1681"/>
      <c r="I506" s="1700"/>
      <c r="J506" s="1690"/>
      <c r="K506" s="1681"/>
      <c r="L506" s="1681"/>
      <c r="M506" s="1681"/>
      <c r="N506" s="1681"/>
      <c r="O506" s="1681"/>
      <c r="P506" s="1681"/>
      <c r="Q506" s="1681"/>
      <c r="R506" s="1681"/>
      <c r="S506" s="1681"/>
      <c r="T506" s="1681"/>
      <c r="U506" s="1681"/>
      <c r="V506" s="1681"/>
      <c r="W506" s="1681"/>
      <c r="X506" s="1681"/>
      <c r="Y506" s="1681"/>
      <c r="Z506" s="1681"/>
      <c r="AA506" s="1681"/>
      <c r="AB506" s="1681"/>
      <c r="AC506" s="1681"/>
      <c r="AD506" s="1681"/>
      <c r="AE506" s="1681"/>
      <c r="AF506" s="1681"/>
      <c r="AG506" s="1681"/>
      <c r="AH506" s="1681"/>
      <c r="AI506" s="1681"/>
      <c r="AJ506" s="1681"/>
      <c r="AK506" s="1681"/>
      <c r="AL506" s="1681"/>
      <c r="AM506" s="1681"/>
      <c r="AN506" s="1681"/>
      <c r="AO506" s="1681"/>
      <c r="AP506" s="1824"/>
    </row>
    <row r="507" spans="4:42" s="1662" customFormat="1" ht="14.25">
      <c r="D507" s="1699"/>
      <c r="E507" s="1681"/>
      <c r="F507" s="1681"/>
      <c r="G507" s="1681"/>
      <c r="H507" s="1681"/>
      <c r="I507" s="1700"/>
      <c r="J507" s="1690"/>
      <c r="K507" s="1681"/>
      <c r="L507" s="1681"/>
      <c r="M507" s="1681"/>
      <c r="N507" s="1681"/>
      <c r="O507" s="1681"/>
      <c r="P507" s="1681"/>
      <c r="Q507" s="1681"/>
      <c r="R507" s="1681"/>
      <c r="S507" s="1681"/>
      <c r="T507" s="1681"/>
      <c r="U507" s="1681"/>
      <c r="V507" s="1681"/>
      <c r="W507" s="1681"/>
      <c r="X507" s="1681"/>
      <c r="Y507" s="1681"/>
      <c r="Z507" s="1681"/>
      <c r="AA507" s="1681"/>
      <c r="AB507" s="1681"/>
      <c r="AC507" s="1681"/>
      <c r="AD507" s="1681"/>
      <c r="AE507" s="1681"/>
      <c r="AF507" s="1681"/>
      <c r="AG507" s="1681"/>
      <c r="AH507" s="1681"/>
      <c r="AI507" s="1681"/>
      <c r="AJ507" s="1681"/>
      <c r="AK507" s="1681"/>
      <c r="AL507" s="1681"/>
      <c r="AM507" s="1681"/>
      <c r="AN507" s="1681"/>
      <c r="AO507" s="1681"/>
      <c r="AP507" s="1824"/>
    </row>
    <row r="508" spans="4:42" s="1662" customFormat="1" ht="14.25">
      <c r="D508" s="1699"/>
      <c r="E508" s="1681"/>
      <c r="F508" s="1681"/>
      <c r="G508" s="1681"/>
      <c r="H508" s="1681"/>
      <c r="I508" s="1700"/>
      <c r="J508" s="1690"/>
      <c r="K508" s="1681"/>
      <c r="L508" s="1681"/>
      <c r="M508" s="1681"/>
      <c r="N508" s="1681"/>
      <c r="O508" s="1681"/>
      <c r="P508" s="1681"/>
      <c r="Q508" s="1681"/>
      <c r="R508" s="1681"/>
      <c r="S508" s="1681"/>
      <c r="T508" s="1681"/>
      <c r="U508" s="1681"/>
      <c r="V508" s="1681"/>
      <c r="W508" s="1681"/>
      <c r="X508" s="1681"/>
      <c r="Y508" s="1681"/>
      <c r="Z508" s="1681"/>
      <c r="AA508" s="1681"/>
      <c r="AB508" s="1681"/>
      <c r="AC508" s="1681"/>
      <c r="AD508" s="1681"/>
      <c r="AE508" s="1681"/>
      <c r="AF508" s="1681"/>
      <c r="AG508" s="1681"/>
      <c r="AH508" s="1681"/>
      <c r="AI508" s="1681"/>
      <c r="AJ508" s="1681"/>
      <c r="AK508" s="1681"/>
      <c r="AL508" s="1681"/>
      <c r="AM508" s="1681"/>
      <c r="AN508" s="1681"/>
      <c r="AO508" s="1681"/>
      <c r="AP508" s="1824"/>
    </row>
    <row r="509" spans="4:42" s="1662" customFormat="1" ht="14.25">
      <c r="D509" s="1699"/>
      <c r="E509" s="1681"/>
      <c r="F509" s="1681"/>
      <c r="G509" s="1681"/>
      <c r="H509" s="1681"/>
      <c r="I509" s="1700"/>
      <c r="J509" s="1690"/>
      <c r="K509" s="1681"/>
      <c r="L509" s="1681"/>
      <c r="M509" s="1681"/>
      <c r="N509" s="1681"/>
      <c r="O509" s="1681"/>
      <c r="P509" s="1681"/>
      <c r="Q509" s="1681"/>
      <c r="R509" s="1681"/>
      <c r="S509" s="1681"/>
      <c r="T509" s="1681"/>
      <c r="U509" s="1681"/>
      <c r="V509" s="1681"/>
      <c r="W509" s="1681"/>
      <c r="X509" s="1681"/>
      <c r="Y509" s="1681"/>
      <c r="Z509" s="1681"/>
      <c r="AA509" s="1681"/>
      <c r="AB509" s="1681"/>
      <c r="AC509" s="1681"/>
      <c r="AD509" s="1681"/>
      <c r="AE509" s="1681"/>
      <c r="AF509" s="1681"/>
      <c r="AG509" s="1681"/>
      <c r="AH509" s="1681"/>
      <c r="AI509" s="1681"/>
      <c r="AJ509" s="1681"/>
      <c r="AK509" s="1681"/>
      <c r="AL509" s="1681"/>
      <c r="AM509" s="1681"/>
      <c r="AN509" s="1681"/>
      <c r="AO509" s="1681"/>
      <c r="AP509" s="1824"/>
    </row>
    <row r="510" spans="4:42" s="1662" customFormat="1" ht="14.25">
      <c r="D510" s="1699"/>
      <c r="E510" s="1681"/>
      <c r="F510" s="1681"/>
      <c r="G510" s="1681"/>
      <c r="H510" s="1681"/>
      <c r="I510" s="1700"/>
      <c r="J510" s="1690"/>
      <c r="K510" s="1681"/>
      <c r="L510" s="1681"/>
      <c r="M510" s="1681"/>
      <c r="N510" s="1681"/>
      <c r="O510" s="1681"/>
      <c r="P510" s="1681"/>
      <c r="Q510" s="1681"/>
      <c r="R510" s="1681"/>
      <c r="S510" s="1681"/>
      <c r="T510" s="1681"/>
      <c r="U510" s="1681"/>
      <c r="V510" s="1681"/>
      <c r="W510" s="1681"/>
      <c r="X510" s="1681"/>
      <c r="Y510" s="1681"/>
      <c r="Z510" s="1681"/>
      <c r="AA510" s="1681"/>
      <c r="AB510" s="1681"/>
      <c r="AC510" s="1681"/>
      <c r="AD510" s="1681"/>
      <c r="AE510" s="1681"/>
      <c r="AF510" s="1681"/>
      <c r="AG510" s="1681"/>
      <c r="AH510" s="1681"/>
      <c r="AI510" s="1681"/>
      <c r="AJ510" s="1681"/>
      <c r="AK510" s="1681"/>
      <c r="AL510" s="1681"/>
      <c r="AM510" s="1681"/>
      <c r="AN510" s="1681"/>
      <c r="AO510" s="1681"/>
      <c r="AP510" s="1824"/>
    </row>
    <row r="511" spans="4:42" s="1662" customFormat="1" ht="14.25">
      <c r="D511" s="1699"/>
      <c r="E511" s="1681"/>
      <c r="F511" s="1681"/>
      <c r="G511" s="1681"/>
      <c r="H511" s="1681"/>
      <c r="I511" s="1700"/>
      <c r="J511" s="1690"/>
      <c r="K511" s="1681"/>
      <c r="L511" s="1681"/>
      <c r="M511" s="1681"/>
      <c r="N511" s="1681"/>
      <c r="O511" s="1681"/>
      <c r="P511" s="1681"/>
      <c r="Q511" s="1681"/>
      <c r="R511" s="1681"/>
      <c r="S511" s="1681"/>
      <c r="T511" s="1681"/>
      <c r="U511" s="1681"/>
      <c r="V511" s="1681"/>
      <c r="W511" s="1681"/>
      <c r="X511" s="1681"/>
      <c r="Y511" s="1681"/>
      <c r="Z511" s="1681"/>
      <c r="AA511" s="1681"/>
      <c r="AB511" s="1681"/>
      <c r="AC511" s="1681"/>
      <c r="AD511" s="1681"/>
      <c r="AE511" s="1681"/>
      <c r="AF511" s="1681"/>
      <c r="AG511" s="1681"/>
      <c r="AH511" s="1681"/>
      <c r="AI511" s="1681"/>
      <c r="AJ511" s="1681"/>
      <c r="AK511" s="1681"/>
      <c r="AL511" s="1681"/>
      <c r="AM511" s="1681"/>
      <c r="AN511" s="1681"/>
      <c r="AO511" s="1681"/>
      <c r="AP511" s="1824"/>
    </row>
    <row r="512" spans="4:42" s="1662" customFormat="1" ht="14.25">
      <c r="D512" s="1699"/>
      <c r="E512" s="1681"/>
      <c r="F512" s="1681"/>
      <c r="G512" s="1681"/>
      <c r="H512" s="1681"/>
      <c r="I512" s="1700"/>
      <c r="J512" s="1690"/>
      <c r="K512" s="1681"/>
      <c r="L512" s="1681"/>
      <c r="M512" s="1681"/>
      <c r="N512" s="1681"/>
      <c r="O512" s="1681"/>
      <c r="P512" s="1681"/>
      <c r="Q512" s="1681"/>
      <c r="R512" s="1681"/>
      <c r="S512" s="1681"/>
      <c r="T512" s="1681"/>
      <c r="U512" s="1681"/>
      <c r="V512" s="1681"/>
      <c r="W512" s="1681"/>
      <c r="X512" s="1681"/>
      <c r="Y512" s="1681"/>
      <c r="Z512" s="1681"/>
      <c r="AA512" s="1681"/>
      <c r="AB512" s="1681"/>
      <c r="AC512" s="1681"/>
      <c r="AD512" s="1681"/>
      <c r="AE512" s="1681"/>
      <c r="AF512" s="1681"/>
      <c r="AG512" s="1681"/>
      <c r="AH512" s="1681"/>
      <c r="AI512" s="1681"/>
      <c r="AJ512" s="1681"/>
      <c r="AK512" s="1681"/>
      <c r="AL512" s="1681"/>
      <c r="AM512" s="1681"/>
      <c r="AN512" s="1681"/>
      <c r="AO512" s="1681"/>
      <c r="AP512" s="1824"/>
    </row>
    <row r="513" spans="4:42" s="1662" customFormat="1" ht="14.25">
      <c r="D513" s="1699"/>
      <c r="E513" s="1681"/>
      <c r="F513" s="1681"/>
      <c r="G513" s="1681"/>
      <c r="H513" s="1681"/>
      <c r="I513" s="1700"/>
      <c r="J513" s="1690"/>
      <c r="K513" s="1681"/>
      <c r="L513" s="1681"/>
      <c r="M513" s="1681"/>
      <c r="N513" s="1681"/>
      <c r="O513" s="1681"/>
      <c r="P513" s="1681"/>
      <c r="Q513" s="1681"/>
      <c r="R513" s="1681"/>
      <c r="S513" s="1681"/>
      <c r="T513" s="1681"/>
      <c r="U513" s="1681"/>
      <c r="V513" s="1681"/>
      <c r="W513" s="1681"/>
      <c r="X513" s="1681"/>
      <c r="Y513" s="1681"/>
      <c r="Z513" s="1681"/>
      <c r="AA513" s="1681"/>
      <c r="AB513" s="1681"/>
      <c r="AC513" s="1681"/>
      <c r="AD513" s="1681"/>
      <c r="AE513" s="1681"/>
      <c r="AF513" s="1681"/>
      <c r="AG513" s="1681"/>
      <c r="AH513" s="1681"/>
      <c r="AI513" s="1681"/>
      <c r="AJ513" s="1681"/>
      <c r="AK513" s="1681"/>
      <c r="AL513" s="1681"/>
      <c r="AM513" s="1681"/>
      <c r="AN513" s="1681"/>
      <c r="AO513" s="1681"/>
      <c r="AP513" s="1824"/>
    </row>
    <row r="514" spans="4:42" s="1662" customFormat="1" ht="14.25">
      <c r="D514" s="1699"/>
      <c r="E514" s="1681"/>
      <c r="F514" s="1681"/>
      <c r="G514" s="1681"/>
      <c r="H514" s="1681"/>
      <c r="I514" s="1700"/>
      <c r="J514" s="1690"/>
      <c r="K514" s="1681"/>
      <c r="L514" s="1681"/>
      <c r="M514" s="1681"/>
      <c r="N514" s="1681"/>
      <c r="O514" s="1681"/>
      <c r="P514" s="1681"/>
      <c r="Q514" s="1681"/>
      <c r="R514" s="1681"/>
      <c r="S514" s="1681"/>
      <c r="T514" s="1681"/>
      <c r="U514" s="1681"/>
      <c r="V514" s="1681"/>
      <c r="W514" s="1681"/>
      <c r="X514" s="1681"/>
      <c r="Y514" s="1681"/>
      <c r="Z514" s="1681"/>
      <c r="AA514" s="1681"/>
      <c r="AB514" s="1681"/>
      <c r="AC514" s="1681"/>
      <c r="AD514" s="1681"/>
      <c r="AE514" s="1681"/>
      <c r="AF514" s="1681"/>
      <c r="AG514" s="1681"/>
      <c r="AH514" s="1681"/>
      <c r="AI514" s="1681"/>
      <c r="AJ514" s="1681"/>
      <c r="AK514" s="1681"/>
      <c r="AL514" s="1681"/>
      <c r="AM514" s="1681"/>
      <c r="AN514" s="1681"/>
      <c r="AO514" s="1681"/>
      <c r="AP514" s="1824"/>
    </row>
    <row r="515" spans="4:42" s="1662" customFormat="1" ht="14.25">
      <c r="D515" s="1699"/>
      <c r="E515" s="1681"/>
      <c r="F515" s="1681"/>
      <c r="G515" s="1681"/>
      <c r="H515" s="1681"/>
      <c r="I515" s="1700"/>
      <c r="J515" s="1690"/>
      <c r="K515" s="1681"/>
      <c r="L515" s="1681"/>
      <c r="M515" s="1681"/>
      <c r="N515" s="1681"/>
      <c r="O515" s="1681"/>
      <c r="P515" s="1681"/>
      <c r="Q515" s="1681"/>
      <c r="R515" s="1681"/>
      <c r="S515" s="1681"/>
      <c r="T515" s="1681"/>
      <c r="U515" s="1681"/>
      <c r="V515" s="1681"/>
      <c r="W515" s="1681"/>
      <c r="X515" s="1681"/>
      <c r="Y515" s="1681"/>
      <c r="Z515" s="1681"/>
      <c r="AA515" s="1681"/>
      <c r="AB515" s="1681"/>
      <c r="AC515" s="1681"/>
      <c r="AD515" s="1681"/>
      <c r="AE515" s="1681"/>
      <c r="AF515" s="1681"/>
      <c r="AG515" s="1681"/>
      <c r="AH515" s="1681"/>
      <c r="AI515" s="1681"/>
      <c r="AJ515" s="1681"/>
      <c r="AK515" s="1681"/>
      <c r="AL515" s="1681"/>
      <c r="AM515" s="1681"/>
      <c r="AN515" s="1681"/>
      <c r="AO515" s="1681"/>
      <c r="AP515" s="1824"/>
    </row>
    <row r="516" spans="4:42" s="1662" customFormat="1" ht="14.25">
      <c r="D516" s="1699"/>
      <c r="E516" s="1681"/>
      <c r="F516" s="1681"/>
      <c r="G516" s="1681"/>
      <c r="H516" s="1681"/>
      <c r="I516" s="1700"/>
      <c r="J516" s="1690"/>
      <c r="K516" s="1681"/>
      <c r="L516" s="1681"/>
      <c r="M516" s="1681"/>
      <c r="N516" s="1681"/>
      <c r="O516" s="1681"/>
      <c r="P516" s="1681"/>
      <c r="Q516" s="1681"/>
      <c r="R516" s="1681"/>
      <c r="S516" s="1681"/>
      <c r="T516" s="1681"/>
      <c r="U516" s="1681"/>
      <c r="V516" s="1681"/>
      <c r="W516" s="1681"/>
      <c r="X516" s="1681"/>
      <c r="Y516" s="1681"/>
      <c r="Z516" s="1681"/>
      <c r="AA516" s="1681"/>
      <c r="AB516" s="1681"/>
      <c r="AC516" s="1681"/>
      <c r="AD516" s="1681"/>
      <c r="AE516" s="1681"/>
      <c r="AF516" s="1681"/>
      <c r="AG516" s="1681"/>
      <c r="AH516" s="1681"/>
      <c r="AI516" s="1681"/>
      <c r="AJ516" s="1681"/>
      <c r="AK516" s="1681"/>
      <c r="AL516" s="1681"/>
      <c r="AM516" s="1681"/>
      <c r="AN516" s="1681"/>
      <c r="AO516" s="1681"/>
      <c r="AP516" s="1824"/>
    </row>
    <row r="517" spans="4:42" s="1662" customFormat="1" ht="14.25">
      <c r="D517" s="1699"/>
      <c r="E517" s="1681"/>
      <c r="F517" s="1681"/>
      <c r="G517" s="1681"/>
      <c r="H517" s="1681"/>
      <c r="I517" s="1700"/>
      <c r="J517" s="1690"/>
      <c r="K517" s="1681"/>
      <c r="L517" s="1681"/>
      <c r="M517" s="1681"/>
      <c r="N517" s="1681"/>
      <c r="O517" s="1681"/>
      <c r="P517" s="1681"/>
      <c r="Q517" s="1681"/>
      <c r="R517" s="1681"/>
      <c r="S517" s="1681"/>
      <c r="T517" s="1681"/>
      <c r="U517" s="1681"/>
      <c r="V517" s="1681"/>
      <c r="W517" s="1681"/>
      <c r="X517" s="1681"/>
      <c r="Y517" s="1681"/>
      <c r="Z517" s="1681"/>
      <c r="AA517" s="1681"/>
      <c r="AB517" s="1681"/>
      <c r="AC517" s="1681"/>
      <c r="AD517" s="1681"/>
      <c r="AE517" s="1681"/>
      <c r="AF517" s="1681"/>
      <c r="AG517" s="1681"/>
      <c r="AH517" s="1681"/>
      <c r="AI517" s="1681"/>
      <c r="AJ517" s="1681"/>
      <c r="AK517" s="1681"/>
      <c r="AL517" s="1681"/>
      <c r="AM517" s="1681"/>
      <c r="AN517" s="1681"/>
      <c r="AO517" s="1681"/>
      <c r="AP517" s="1824"/>
    </row>
    <row r="518" spans="4:42" s="1662" customFormat="1" ht="14.25">
      <c r="D518" s="1699"/>
      <c r="E518" s="1681"/>
      <c r="F518" s="1681"/>
      <c r="G518" s="1681"/>
      <c r="H518" s="1681"/>
      <c r="I518" s="1700"/>
      <c r="J518" s="1690"/>
      <c r="K518" s="1681"/>
      <c r="L518" s="1681"/>
      <c r="M518" s="1681"/>
      <c r="N518" s="1681"/>
      <c r="O518" s="1681"/>
      <c r="P518" s="1681"/>
      <c r="Q518" s="1681"/>
      <c r="R518" s="1681"/>
      <c r="S518" s="1681"/>
      <c r="T518" s="1681"/>
      <c r="U518" s="1681"/>
      <c r="V518" s="1681"/>
      <c r="W518" s="1681"/>
      <c r="X518" s="1681"/>
      <c r="Y518" s="1681"/>
      <c r="Z518" s="1681"/>
      <c r="AA518" s="1681"/>
      <c r="AB518" s="1681"/>
      <c r="AC518" s="1681"/>
      <c r="AD518" s="1681"/>
      <c r="AE518" s="1681"/>
      <c r="AF518" s="1681"/>
      <c r="AG518" s="1681"/>
      <c r="AH518" s="1681"/>
      <c r="AI518" s="1681"/>
      <c r="AJ518" s="1681"/>
      <c r="AK518" s="1681"/>
      <c r="AL518" s="1681"/>
      <c r="AM518" s="1681"/>
      <c r="AN518" s="1681"/>
      <c r="AO518" s="1681"/>
      <c r="AP518" s="1824"/>
    </row>
    <row r="519" spans="4:42" s="1662" customFormat="1" ht="14.25">
      <c r="D519" s="1699"/>
      <c r="E519" s="1681"/>
      <c r="F519" s="1681"/>
      <c r="G519" s="1681"/>
      <c r="H519" s="1681"/>
      <c r="I519" s="1700"/>
      <c r="J519" s="1690"/>
      <c r="K519" s="1681"/>
      <c r="L519" s="1681"/>
      <c r="M519" s="1681"/>
      <c r="N519" s="1681"/>
      <c r="O519" s="1681"/>
      <c r="P519" s="1681"/>
      <c r="Q519" s="1681"/>
      <c r="R519" s="1681"/>
      <c r="S519" s="1681"/>
      <c r="T519" s="1681"/>
      <c r="U519" s="1681"/>
      <c r="V519" s="1681"/>
      <c r="W519" s="1681"/>
      <c r="X519" s="1681"/>
      <c r="Y519" s="1681"/>
      <c r="Z519" s="1681"/>
      <c r="AA519" s="1681"/>
      <c r="AB519" s="1681"/>
      <c r="AC519" s="1681"/>
      <c r="AD519" s="1681"/>
      <c r="AE519" s="1681"/>
      <c r="AF519" s="1681"/>
      <c r="AG519" s="1681"/>
      <c r="AH519" s="1681"/>
      <c r="AI519" s="1681"/>
      <c r="AJ519" s="1681"/>
      <c r="AK519" s="1681"/>
      <c r="AL519" s="1681"/>
      <c r="AM519" s="1681"/>
      <c r="AN519" s="1681"/>
      <c r="AO519" s="1681"/>
      <c r="AP519" s="1824"/>
    </row>
    <row r="520" spans="4:42" s="1662" customFormat="1" ht="14.25">
      <c r="D520" s="1699"/>
      <c r="E520" s="1681"/>
      <c r="F520" s="1681"/>
      <c r="G520" s="1681"/>
      <c r="H520" s="1681"/>
      <c r="I520" s="1700"/>
      <c r="J520" s="1690"/>
      <c r="K520" s="1681"/>
      <c r="L520" s="1681"/>
      <c r="M520" s="1681"/>
      <c r="N520" s="1681"/>
      <c r="O520" s="1681"/>
      <c r="P520" s="1681"/>
      <c r="Q520" s="1681"/>
      <c r="R520" s="1681"/>
      <c r="S520" s="1681"/>
      <c r="T520" s="1681"/>
      <c r="U520" s="1681"/>
      <c r="V520" s="1681"/>
      <c r="W520" s="1681"/>
      <c r="X520" s="1681"/>
      <c r="Y520" s="1681"/>
      <c r="Z520" s="1681"/>
      <c r="AA520" s="1681"/>
      <c r="AB520" s="1681"/>
      <c r="AC520" s="1681"/>
      <c r="AD520" s="1681"/>
      <c r="AE520" s="1681"/>
      <c r="AF520" s="1681"/>
      <c r="AG520" s="1681"/>
      <c r="AH520" s="1681"/>
      <c r="AI520" s="1681"/>
      <c r="AJ520" s="1681"/>
      <c r="AK520" s="1681"/>
      <c r="AL520" s="1681"/>
      <c r="AM520" s="1681"/>
      <c r="AN520" s="1681"/>
      <c r="AO520" s="1681"/>
      <c r="AP520" s="1824"/>
    </row>
    <row r="521" spans="4:42" s="1662" customFormat="1" ht="14.25">
      <c r="D521" s="1699"/>
      <c r="E521" s="1681"/>
      <c r="F521" s="1681"/>
      <c r="G521" s="1681"/>
      <c r="H521" s="1681"/>
      <c r="I521" s="1700"/>
      <c r="J521" s="1690"/>
      <c r="K521" s="1681"/>
      <c r="L521" s="1681"/>
      <c r="M521" s="1681"/>
      <c r="N521" s="1681"/>
      <c r="O521" s="1681"/>
      <c r="P521" s="1681"/>
      <c r="Q521" s="1681"/>
      <c r="R521" s="1681"/>
      <c r="S521" s="1681"/>
      <c r="T521" s="1681"/>
      <c r="U521" s="1681"/>
      <c r="V521" s="1681"/>
      <c r="W521" s="1681"/>
      <c r="X521" s="1681"/>
      <c r="Y521" s="1681"/>
      <c r="Z521" s="1681"/>
      <c r="AA521" s="1681"/>
      <c r="AB521" s="1681"/>
      <c r="AC521" s="1681"/>
      <c r="AD521" s="1681"/>
      <c r="AE521" s="1681"/>
      <c r="AF521" s="1681"/>
      <c r="AG521" s="1681"/>
      <c r="AH521" s="1681"/>
      <c r="AI521" s="1681"/>
      <c r="AJ521" s="1681"/>
      <c r="AK521" s="1681"/>
      <c r="AL521" s="1681"/>
      <c r="AM521" s="1681"/>
      <c r="AN521" s="1681"/>
      <c r="AO521" s="1681"/>
      <c r="AP521" s="1824"/>
    </row>
    <row r="522" spans="4:42" s="1662" customFormat="1" ht="14.25">
      <c r="D522" s="1699"/>
      <c r="E522" s="1681"/>
      <c r="F522" s="1681"/>
      <c r="G522" s="1681"/>
      <c r="H522" s="1681"/>
      <c r="I522" s="1700"/>
      <c r="J522" s="1690"/>
      <c r="K522" s="1681"/>
      <c r="L522" s="1681"/>
      <c r="M522" s="1681"/>
      <c r="N522" s="1681"/>
      <c r="O522" s="1681"/>
      <c r="P522" s="1681"/>
      <c r="Q522" s="1681"/>
      <c r="R522" s="1681"/>
      <c r="S522" s="1681"/>
      <c r="T522" s="1681"/>
      <c r="U522" s="1681"/>
      <c r="V522" s="1681"/>
      <c r="W522" s="1681"/>
      <c r="X522" s="1681"/>
      <c r="Y522" s="1681"/>
      <c r="Z522" s="1681"/>
      <c r="AA522" s="1681"/>
      <c r="AB522" s="1681"/>
      <c r="AC522" s="1681"/>
      <c r="AD522" s="1681"/>
      <c r="AE522" s="1681"/>
      <c r="AF522" s="1681"/>
      <c r="AG522" s="1681"/>
      <c r="AH522" s="1681"/>
      <c r="AI522" s="1681"/>
      <c r="AJ522" s="1681"/>
      <c r="AK522" s="1681"/>
      <c r="AL522" s="1681"/>
      <c r="AM522" s="1681"/>
      <c r="AN522" s="1681"/>
      <c r="AO522" s="1681"/>
      <c r="AP522" s="1824"/>
    </row>
    <row r="523" spans="4:42" s="1662" customFormat="1" ht="14.25">
      <c r="D523" s="1699"/>
      <c r="E523" s="1681"/>
      <c r="F523" s="1681"/>
      <c r="G523" s="1681"/>
      <c r="H523" s="1681"/>
      <c r="I523" s="1700"/>
      <c r="J523" s="1690"/>
      <c r="K523" s="1681"/>
      <c r="L523" s="1681"/>
      <c r="M523" s="1681"/>
      <c r="N523" s="1681"/>
      <c r="O523" s="1681"/>
      <c r="P523" s="1681"/>
      <c r="Q523" s="1681"/>
      <c r="R523" s="1681"/>
      <c r="S523" s="1681"/>
      <c r="T523" s="1681"/>
      <c r="U523" s="1681"/>
      <c r="V523" s="1681"/>
      <c r="W523" s="1681"/>
      <c r="X523" s="1681"/>
      <c r="Y523" s="1681"/>
      <c r="Z523" s="1681"/>
      <c r="AA523" s="1681"/>
      <c r="AB523" s="1681"/>
      <c r="AC523" s="1681"/>
      <c r="AD523" s="1681"/>
      <c r="AE523" s="1681"/>
      <c r="AF523" s="1681"/>
      <c r="AG523" s="1681"/>
      <c r="AH523" s="1681"/>
      <c r="AI523" s="1681"/>
      <c r="AJ523" s="1681"/>
      <c r="AK523" s="1681"/>
      <c r="AL523" s="1681"/>
      <c r="AM523" s="1681"/>
      <c r="AN523" s="1681"/>
      <c r="AO523" s="1681"/>
      <c r="AP523" s="1824"/>
    </row>
    <row r="524" spans="4:42" s="1662" customFormat="1" ht="14.25">
      <c r="D524" s="1699"/>
      <c r="E524" s="1681"/>
      <c r="F524" s="1681"/>
      <c r="G524" s="1681"/>
      <c r="H524" s="1681"/>
      <c r="I524" s="1700"/>
      <c r="J524" s="1690"/>
      <c r="K524" s="1681"/>
      <c r="L524" s="1681"/>
      <c r="M524" s="1681"/>
      <c r="N524" s="1681"/>
      <c r="O524" s="1681"/>
      <c r="P524" s="1681"/>
      <c r="Q524" s="1681"/>
      <c r="R524" s="1681"/>
      <c r="S524" s="1681"/>
      <c r="T524" s="1681"/>
      <c r="U524" s="1681"/>
      <c r="V524" s="1681"/>
      <c r="W524" s="1681"/>
      <c r="X524" s="1681"/>
      <c r="Y524" s="1681"/>
      <c r="Z524" s="1681"/>
      <c r="AA524" s="1681"/>
      <c r="AB524" s="1681"/>
      <c r="AC524" s="1681"/>
      <c r="AD524" s="1681"/>
      <c r="AE524" s="1681"/>
      <c r="AF524" s="1681"/>
      <c r="AG524" s="1681"/>
      <c r="AH524" s="1681"/>
      <c r="AI524" s="1681"/>
      <c r="AJ524" s="1681"/>
      <c r="AK524" s="1681"/>
      <c r="AL524" s="1681"/>
      <c r="AM524" s="1681"/>
      <c r="AN524" s="1681"/>
      <c r="AO524" s="1681"/>
      <c r="AP524" s="1824"/>
    </row>
    <row r="525" spans="4:42" s="1662" customFormat="1" ht="14.25">
      <c r="D525" s="1699"/>
      <c r="E525" s="1681"/>
      <c r="F525" s="1681"/>
      <c r="G525" s="1681"/>
      <c r="H525" s="1681"/>
      <c r="I525" s="1700"/>
      <c r="J525" s="1690"/>
      <c r="K525" s="1681"/>
      <c r="L525" s="1681"/>
      <c r="M525" s="1681"/>
      <c r="N525" s="1681"/>
      <c r="O525" s="1681"/>
      <c r="P525" s="1681"/>
      <c r="Q525" s="1681"/>
      <c r="R525" s="1681"/>
      <c r="S525" s="1681"/>
      <c r="T525" s="1681"/>
      <c r="U525" s="1681"/>
      <c r="V525" s="1681"/>
      <c r="W525" s="1681"/>
      <c r="X525" s="1681"/>
      <c r="Y525" s="1681"/>
      <c r="Z525" s="1681"/>
      <c r="AA525" s="1681"/>
      <c r="AB525" s="1681"/>
      <c r="AC525" s="1681"/>
      <c r="AD525" s="1681"/>
      <c r="AE525" s="1681"/>
      <c r="AF525" s="1681"/>
      <c r="AG525" s="1681"/>
      <c r="AH525" s="1681"/>
      <c r="AI525" s="1681"/>
      <c r="AJ525" s="1681"/>
      <c r="AK525" s="1681"/>
      <c r="AL525" s="1681"/>
      <c r="AM525" s="1681"/>
      <c r="AN525" s="1681"/>
      <c r="AO525" s="1681"/>
      <c r="AP525" s="1824"/>
    </row>
    <row r="526" spans="4:42" s="1662" customFormat="1" ht="14.25">
      <c r="D526" s="1699"/>
      <c r="E526" s="1681"/>
      <c r="F526" s="1681"/>
      <c r="G526" s="1681"/>
      <c r="H526" s="1681"/>
      <c r="I526" s="1700"/>
      <c r="J526" s="1690"/>
      <c r="K526" s="1681"/>
      <c r="L526" s="1681"/>
      <c r="M526" s="1681"/>
      <c r="N526" s="1681"/>
      <c r="O526" s="1681"/>
      <c r="P526" s="1681"/>
      <c r="Q526" s="1681"/>
      <c r="R526" s="1681"/>
      <c r="S526" s="1681"/>
      <c r="T526" s="1681"/>
      <c r="U526" s="1681"/>
      <c r="V526" s="1681"/>
      <c r="W526" s="1681"/>
      <c r="X526" s="1681"/>
      <c r="Y526" s="1681"/>
      <c r="Z526" s="1681"/>
      <c r="AA526" s="1681"/>
      <c r="AB526" s="1681"/>
      <c r="AC526" s="1681"/>
      <c r="AD526" s="1681"/>
      <c r="AE526" s="1681"/>
      <c r="AF526" s="1681"/>
      <c r="AG526" s="1681"/>
      <c r="AH526" s="1681"/>
      <c r="AI526" s="1681"/>
      <c r="AJ526" s="1681"/>
      <c r="AK526" s="1681"/>
      <c r="AL526" s="1681"/>
      <c r="AM526" s="1681"/>
      <c r="AN526" s="1681"/>
      <c r="AO526" s="1681"/>
      <c r="AP526" s="1824"/>
    </row>
    <row r="527" spans="4:42" s="1662" customFormat="1" ht="14.25">
      <c r="D527" s="1699"/>
      <c r="E527" s="1681"/>
      <c r="F527" s="1681"/>
      <c r="G527" s="1681"/>
      <c r="H527" s="1681"/>
      <c r="I527" s="1700"/>
      <c r="J527" s="1690"/>
      <c r="K527" s="1681"/>
      <c r="L527" s="1681"/>
      <c r="M527" s="1681"/>
      <c r="N527" s="1681"/>
      <c r="O527" s="1681"/>
      <c r="P527" s="1681"/>
      <c r="Q527" s="1681"/>
      <c r="R527" s="1681"/>
      <c r="S527" s="1681"/>
      <c r="T527" s="1681"/>
      <c r="U527" s="1681"/>
      <c r="V527" s="1681"/>
      <c r="W527" s="1681"/>
      <c r="X527" s="1681"/>
      <c r="Y527" s="1681"/>
      <c r="Z527" s="1681"/>
      <c r="AA527" s="1681"/>
      <c r="AB527" s="1681"/>
      <c r="AC527" s="1681"/>
      <c r="AD527" s="1681"/>
      <c r="AE527" s="1681"/>
      <c r="AF527" s="1681"/>
      <c r="AG527" s="1681"/>
      <c r="AH527" s="1681"/>
      <c r="AI527" s="1681"/>
      <c r="AJ527" s="1681"/>
      <c r="AK527" s="1681"/>
      <c r="AL527" s="1681"/>
      <c r="AM527" s="1681"/>
      <c r="AN527" s="1681"/>
      <c r="AO527" s="1681"/>
      <c r="AP527" s="1824"/>
    </row>
    <row r="528" spans="4:42" s="1662" customFormat="1" ht="14.25">
      <c r="D528" s="1699"/>
      <c r="E528" s="1681"/>
      <c r="F528" s="1681"/>
      <c r="G528" s="1681"/>
      <c r="H528" s="1681"/>
      <c r="I528" s="1700"/>
      <c r="J528" s="1690"/>
      <c r="K528" s="1681"/>
      <c r="L528" s="1681"/>
      <c r="M528" s="1681"/>
      <c r="N528" s="1681"/>
      <c r="O528" s="1681"/>
      <c r="P528" s="1681"/>
      <c r="Q528" s="1681"/>
      <c r="R528" s="1681"/>
      <c r="S528" s="1681"/>
      <c r="T528" s="1681"/>
      <c r="U528" s="1681"/>
      <c r="V528" s="1681"/>
      <c r="W528" s="1681"/>
      <c r="X528" s="1681"/>
      <c r="Y528" s="1681"/>
      <c r="Z528" s="1681"/>
      <c r="AA528" s="1681"/>
      <c r="AB528" s="1681"/>
      <c r="AC528" s="1681"/>
      <c r="AD528" s="1681"/>
      <c r="AE528" s="1681"/>
      <c r="AF528" s="1681"/>
      <c r="AG528" s="1681"/>
      <c r="AH528" s="1681"/>
      <c r="AI528" s="1681"/>
      <c r="AJ528" s="1681"/>
      <c r="AK528" s="1681"/>
      <c r="AL528" s="1681"/>
      <c r="AM528" s="1681"/>
      <c r="AN528" s="1681"/>
      <c r="AO528" s="1681"/>
      <c r="AP528" s="1824"/>
    </row>
    <row r="529" spans="4:42" s="1662" customFormat="1" ht="14.25">
      <c r="D529" s="1699"/>
      <c r="E529" s="1681"/>
      <c r="F529" s="1681"/>
      <c r="G529" s="1681"/>
      <c r="H529" s="1681"/>
      <c r="I529" s="1700"/>
      <c r="J529" s="1690"/>
      <c r="K529" s="1681"/>
      <c r="L529" s="1681"/>
      <c r="M529" s="1681"/>
      <c r="N529" s="1681"/>
      <c r="O529" s="1681"/>
      <c r="P529" s="1681"/>
      <c r="Q529" s="1681"/>
      <c r="R529" s="1681"/>
      <c r="S529" s="1681"/>
      <c r="T529" s="1681"/>
      <c r="U529" s="1681"/>
      <c r="V529" s="1681"/>
      <c r="W529" s="1681"/>
      <c r="X529" s="1681"/>
      <c r="Y529" s="1681"/>
      <c r="Z529" s="1681"/>
      <c r="AA529" s="1681"/>
      <c r="AB529" s="1681"/>
      <c r="AC529" s="1681"/>
      <c r="AD529" s="1681"/>
      <c r="AE529" s="1681"/>
      <c r="AF529" s="1681"/>
      <c r="AG529" s="1681"/>
      <c r="AH529" s="1681"/>
      <c r="AI529" s="1681"/>
      <c r="AJ529" s="1681"/>
      <c r="AK529" s="1681"/>
      <c r="AL529" s="1681"/>
      <c r="AM529" s="1681"/>
      <c r="AN529" s="1681"/>
      <c r="AO529" s="1681"/>
      <c r="AP529" s="1824"/>
    </row>
    <row r="530" spans="4:42" s="1662" customFormat="1" ht="14.25">
      <c r="D530" s="1699"/>
      <c r="E530" s="1681"/>
      <c r="F530" s="1681"/>
      <c r="G530" s="1681"/>
      <c r="H530" s="1681"/>
      <c r="I530" s="1700"/>
      <c r="J530" s="1690"/>
      <c r="K530" s="1681"/>
      <c r="L530" s="1681"/>
      <c r="M530" s="1681"/>
      <c r="N530" s="1681"/>
      <c r="O530" s="1681"/>
      <c r="P530" s="1681"/>
      <c r="Q530" s="1681"/>
      <c r="R530" s="1681"/>
      <c r="S530" s="1681"/>
      <c r="T530" s="1681"/>
      <c r="U530" s="1681"/>
      <c r="V530" s="1681"/>
      <c r="W530" s="1681"/>
      <c r="X530" s="1681"/>
      <c r="Y530" s="1681"/>
      <c r="Z530" s="1681"/>
      <c r="AA530" s="1681"/>
      <c r="AB530" s="1681"/>
      <c r="AC530" s="1681"/>
      <c r="AD530" s="1681"/>
      <c r="AE530" s="1681"/>
      <c r="AF530" s="1681"/>
      <c r="AG530" s="1681"/>
      <c r="AH530" s="1681"/>
      <c r="AI530" s="1681"/>
      <c r="AJ530" s="1681"/>
      <c r="AK530" s="1681"/>
      <c r="AL530" s="1681"/>
      <c r="AM530" s="1681"/>
      <c r="AN530" s="1681"/>
      <c r="AO530" s="1681"/>
      <c r="AP530" s="1824"/>
    </row>
    <row r="531" spans="4:42" s="1662" customFormat="1" ht="14.25">
      <c r="D531" s="1699"/>
      <c r="E531" s="1681"/>
      <c r="F531" s="1681"/>
      <c r="G531" s="1681"/>
      <c r="H531" s="1681"/>
      <c r="I531" s="1700"/>
      <c r="J531" s="1690"/>
      <c r="K531" s="1681"/>
      <c r="L531" s="1681"/>
      <c r="M531" s="1681"/>
      <c r="N531" s="1681"/>
      <c r="O531" s="1681"/>
      <c r="P531" s="1681"/>
      <c r="Q531" s="1681"/>
      <c r="R531" s="1681"/>
      <c r="S531" s="1681"/>
      <c r="T531" s="1681"/>
      <c r="U531" s="1681"/>
      <c r="V531" s="1681"/>
      <c r="W531" s="1681"/>
      <c r="X531" s="1681"/>
      <c r="Y531" s="1681"/>
      <c r="Z531" s="1681"/>
      <c r="AA531" s="1681"/>
      <c r="AB531" s="1681"/>
      <c r="AC531" s="1681"/>
      <c r="AD531" s="1681"/>
      <c r="AE531" s="1681"/>
      <c r="AF531" s="1681"/>
      <c r="AG531" s="1681"/>
      <c r="AH531" s="1681"/>
      <c r="AI531" s="1681"/>
      <c r="AJ531" s="1681"/>
      <c r="AK531" s="1681"/>
      <c r="AL531" s="1681"/>
      <c r="AM531" s="1681"/>
      <c r="AN531" s="1681"/>
      <c r="AO531" s="1681"/>
      <c r="AP531" s="1824"/>
    </row>
    <row r="532" spans="4:42" s="1662" customFormat="1" ht="14.25">
      <c r="D532" s="1699"/>
      <c r="E532" s="1681"/>
      <c r="F532" s="1681"/>
      <c r="G532" s="1681"/>
      <c r="H532" s="1681"/>
      <c r="I532" s="1700"/>
      <c r="J532" s="1690"/>
      <c r="K532" s="1681"/>
      <c r="L532" s="1681"/>
      <c r="M532" s="1681"/>
      <c r="N532" s="1681"/>
      <c r="O532" s="1681"/>
      <c r="P532" s="1681"/>
      <c r="Q532" s="1681"/>
      <c r="R532" s="1681"/>
      <c r="S532" s="1681"/>
      <c r="T532" s="1681"/>
      <c r="U532" s="1681"/>
      <c r="V532" s="1681"/>
      <c r="W532" s="1681"/>
      <c r="X532" s="1681"/>
      <c r="Y532" s="1681"/>
      <c r="Z532" s="1681"/>
      <c r="AA532" s="1681"/>
      <c r="AB532" s="1681"/>
      <c r="AC532" s="1681"/>
      <c r="AD532" s="1681"/>
      <c r="AE532" s="1681"/>
      <c r="AF532" s="1681"/>
      <c r="AG532" s="1681"/>
      <c r="AH532" s="1681"/>
      <c r="AI532" s="1681"/>
      <c r="AJ532" s="1681"/>
      <c r="AK532" s="1681"/>
      <c r="AL532" s="1681"/>
      <c r="AM532" s="1681"/>
      <c r="AN532" s="1681"/>
      <c r="AO532" s="1681"/>
      <c r="AP532" s="1824"/>
    </row>
    <row r="533" spans="4:42" s="1662" customFormat="1" ht="14.25">
      <c r="D533" s="1699"/>
      <c r="E533" s="1681"/>
      <c r="F533" s="1681"/>
      <c r="G533" s="1681"/>
      <c r="H533" s="1681"/>
      <c r="I533" s="1700"/>
      <c r="J533" s="1690"/>
      <c r="K533" s="1681"/>
      <c r="L533" s="1681"/>
      <c r="M533" s="1681"/>
      <c r="N533" s="1681"/>
      <c r="O533" s="1681"/>
      <c r="P533" s="1681"/>
      <c r="Q533" s="1681"/>
      <c r="R533" s="1681"/>
      <c r="S533" s="1681"/>
      <c r="T533" s="1681"/>
      <c r="U533" s="1681"/>
      <c r="V533" s="1681"/>
      <c r="W533" s="1681"/>
      <c r="X533" s="1681"/>
      <c r="Y533" s="1681"/>
      <c r="Z533" s="1681"/>
      <c r="AA533" s="1681"/>
      <c r="AB533" s="1681"/>
      <c r="AC533" s="1681"/>
      <c r="AD533" s="1681"/>
      <c r="AE533" s="1681"/>
      <c r="AF533" s="1681"/>
      <c r="AG533" s="1681"/>
      <c r="AH533" s="1681"/>
      <c r="AI533" s="1681"/>
      <c r="AJ533" s="1681"/>
      <c r="AK533" s="1681"/>
      <c r="AL533" s="1681"/>
      <c r="AM533" s="1681"/>
      <c r="AN533" s="1681"/>
      <c r="AO533" s="1681"/>
      <c r="AP533" s="1824"/>
    </row>
    <row r="534" spans="4:42" s="1662" customFormat="1" ht="14.25">
      <c r="D534" s="1699"/>
      <c r="E534" s="1681"/>
      <c r="F534" s="1681"/>
      <c r="G534" s="1681"/>
      <c r="H534" s="1681"/>
      <c r="I534" s="1700"/>
      <c r="J534" s="1690"/>
      <c r="K534" s="1681"/>
      <c r="L534" s="1681"/>
      <c r="M534" s="1681"/>
      <c r="N534" s="1681"/>
      <c r="O534" s="1681"/>
      <c r="P534" s="1681"/>
      <c r="Q534" s="1681"/>
      <c r="R534" s="1681"/>
      <c r="S534" s="1681"/>
      <c r="T534" s="1681"/>
      <c r="U534" s="1681"/>
      <c r="V534" s="1681"/>
      <c r="W534" s="1681"/>
      <c r="X534" s="1681"/>
      <c r="Y534" s="1681"/>
      <c r="Z534" s="1681"/>
      <c r="AA534" s="1681"/>
      <c r="AB534" s="1681"/>
      <c r="AC534" s="1681"/>
      <c r="AD534" s="1681"/>
      <c r="AE534" s="1681"/>
      <c r="AF534" s="1681"/>
      <c r="AG534" s="1681"/>
      <c r="AH534" s="1681"/>
      <c r="AI534" s="1681"/>
      <c r="AJ534" s="1681"/>
      <c r="AK534" s="1681"/>
      <c r="AL534" s="1681"/>
      <c r="AM534" s="1681"/>
      <c r="AN534" s="1681"/>
      <c r="AO534" s="1681"/>
      <c r="AP534" s="1824"/>
    </row>
    <row r="535" spans="4:42" s="1662" customFormat="1" ht="14.25">
      <c r="D535" s="1699"/>
      <c r="E535" s="1681"/>
      <c r="F535" s="1681"/>
      <c r="G535" s="1681"/>
      <c r="H535" s="1681"/>
      <c r="I535" s="1700"/>
      <c r="J535" s="1690"/>
      <c r="K535" s="1681"/>
      <c r="L535" s="1681"/>
      <c r="M535" s="1681"/>
      <c r="N535" s="1681"/>
      <c r="O535" s="1681"/>
      <c r="P535" s="1681"/>
      <c r="Q535" s="1681"/>
      <c r="R535" s="1681"/>
      <c r="S535" s="1681"/>
      <c r="T535" s="1681"/>
      <c r="U535" s="1681"/>
      <c r="V535" s="1681"/>
      <c r="W535" s="1681"/>
      <c r="X535" s="1681"/>
      <c r="Y535" s="1681"/>
      <c r="Z535" s="1681"/>
      <c r="AA535" s="1681"/>
      <c r="AB535" s="1681"/>
      <c r="AC535" s="1681"/>
      <c r="AD535" s="1681"/>
      <c r="AE535" s="1681"/>
      <c r="AF535" s="1681"/>
      <c r="AG535" s="1681"/>
      <c r="AH535" s="1681"/>
      <c r="AI535" s="1681"/>
      <c r="AJ535" s="1681"/>
      <c r="AK535" s="1681"/>
      <c r="AL535" s="1681"/>
      <c r="AM535" s="1681"/>
      <c r="AN535" s="1681"/>
      <c r="AO535" s="1681"/>
      <c r="AP535" s="1824"/>
    </row>
    <row r="536" spans="4:42" s="1662" customFormat="1" ht="14.25">
      <c r="D536" s="1699"/>
      <c r="E536" s="1681"/>
      <c r="F536" s="1681"/>
      <c r="G536" s="1681"/>
      <c r="H536" s="1681"/>
      <c r="I536" s="1700"/>
      <c r="J536" s="1690"/>
      <c r="K536" s="1681"/>
      <c r="L536" s="1681"/>
      <c r="M536" s="1681"/>
      <c r="N536" s="1681"/>
      <c r="O536" s="1681"/>
      <c r="P536" s="1681"/>
      <c r="Q536" s="1681"/>
      <c r="R536" s="1681"/>
      <c r="S536" s="1681"/>
      <c r="T536" s="1681"/>
      <c r="U536" s="1681"/>
      <c r="V536" s="1681"/>
      <c r="W536" s="1681"/>
      <c r="X536" s="1681"/>
      <c r="Y536" s="1681"/>
      <c r="Z536" s="1681"/>
      <c r="AA536" s="1681"/>
      <c r="AB536" s="1681"/>
      <c r="AC536" s="1681"/>
      <c r="AD536" s="1681"/>
      <c r="AE536" s="1681"/>
      <c r="AF536" s="1681"/>
      <c r="AG536" s="1681"/>
      <c r="AH536" s="1681"/>
      <c r="AI536" s="1681"/>
      <c r="AJ536" s="1681"/>
      <c r="AK536" s="1681"/>
      <c r="AL536" s="1681"/>
      <c r="AM536" s="1681"/>
      <c r="AN536" s="1681"/>
      <c r="AO536" s="1681"/>
      <c r="AP536" s="1824"/>
    </row>
    <row r="537" spans="4:42" s="1662" customFormat="1" ht="14.25">
      <c r="D537" s="1699"/>
      <c r="E537" s="1681"/>
      <c r="F537" s="1681"/>
      <c r="G537" s="1681"/>
      <c r="H537" s="1681"/>
      <c r="I537" s="1700"/>
      <c r="J537" s="1690"/>
      <c r="K537" s="1681"/>
      <c r="L537" s="1681"/>
      <c r="M537" s="1681"/>
      <c r="N537" s="1681"/>
      <c r="O537" s="1681"/>
      <c r="P537" s="1681"/>
      <c r="Q537" s="1681"/>
      <c r="R537" s="1681"/>
      <c r="S537" s="1681"/>
      <c r="T537" s="1681"/>
      <c r="U537" s="1681"/>
      <c r="V537" s="1681"/>
      <c r="W537" s="1681"/>
      <c r="X537" s="1681"/>
      <c r="Y537" s="1681"/>
      <c r="Z537" s="1681"/>
      <c r="AA537" s="1681"/>
      <c r="AB537" s="1681"/>
      <c r="AC537" s="1681"/>
      <c r="AD537" s="1681"/>
      <c r="AE537" s="1681"/>
      <c r="AF537" s="1681"/>
      <c r="AG537" s="1681"/>
      <c r="AH537" s="1681"/>
      <c r="AI537" s="1681"/>
      <c r="AJ537" s="1681"/>
      <c r="AK537" s="1681"/>
      <c r="AL537" s="1681"/>
      <c r="AM537" s="1681"/>
      <c r="AN537" s="1681"/>
      <c r="AO537" s="1681"/>
      <c r="AP537" s="1824"/>
    </row>
    <row r="538" spans="4:42" s="1662" customFormat="1" ht="14.25">
      <c r="D538" s="1699"/>
      <c r="E538" s="1681"/>
      <c r="F538" s="1681"/>
      <c r="G538" s="1681"/>
      <c r="H538" s="1681"/>
      <c r="I538" s="1700"/>
      <c r="J538" s="1690"/>
      <c r="K538" s="1681"/>
      <c r="L538" s="1681"/>
      <c r="M538" s="1681"/>
      <c r="N538" s="1681"/>
      <c r="O538" s="1681"/>
      <c r="P538" s="1681"/>
      <c r="Q538" s="1681"/>
      <c r="R538" s="1681"/>
      <c r="S538" s="1681"/>
      <c r="T538" s="1681"/>
      <c r="U538" s="1681"/>
      <c r="V538" s="1681"/>
      <c r="W538" s="1681"/>
      <c r="X538" s="1681"/>
      <c r="Y538" s="1681"/>
      <c r="Z538" s="1681"/>
      <c r="AA538" s="1681"/>
      <c r="AB538" s="1681"/>
      <c r="AC538" s="1681"/>
      <c r="AD538" s="1681"/>
      <c r="AE538" s="1681"/>
      <c r="AF538" s="1681"/>
      <c r="AG538" s="1681"/>
      <c r="AH538" s="1681"/>
      <c r="AI538" s="1681"/>
      <c r="AJ538" s="1681"/>
      <c r="AK538" s="1681"/>
      <c r="AL538" s="1681"/>
      <c r="AM538" s="1681"/>
      <c r="AN538" s="1681"/>
      <c r="AO538" s="1681"/>
      <c r="AP538" s="1824"/>
    </row>
    <row r="539" spans="4:42" s="1662" customFormat="1" ht="14.25">
      <c r="D539" s="1699"/>
      <c r="E539" s="1681"/>
      <c r="F539" s="1681"/>
      <c r="G539" s="1681"/>
      <c r="H539" s="1681"/>
      <c r="I539" s="1700"/>
      <c r="J539" s="1690"/>
      <c r="K539" s="1681"/>
      <c r="L539" s="1681"/>
      <c r="M539" s="1681"/>
      <c r="N539" s="1681"/>
      <c r="O539" s="1681"/>
      <c r="P539" s="1681"/>
      <c r="Q539" s="1681"/>
      <c r="R539" s="1681"/>
      <c r="S539" s="1681"/>
      <c r="T539" s="1681"/>
      <c r="U539" s="1681"/>
      <c r="V539" s="1681"/>
      <c r="W539" s="1681"/>
      <c r="X539" s="1681"/>
      <c r="Y539" s="1681"/>
      <c r="Z539" s="1681"/>
      <c r="AA539" s="1681"/>
      <c r="AB539" s="1681"/>
      <c r="AC539" s="1681"/>
      <c r="AD539" s="1681"/>
      <c r="AE539" s="1681"/>
      <c r="AF539" s="1681"/>
      <c r="AG539" s="1681"/>
      <c r="AH539" s="1681"/>
      <c r="AI539" s="1681"/>
      <c r="AJ539" s="1681"/>
      <c r="AK539" s="1681"/>
      <c r="AL539" s="1681"/>
      <c r="AM539" s="1681"/>
      <c r="AN539" s="1681"/>
      <c r="AO539" s="1681"/>
      <c r="AP539" s="1824"/>
    </row>
    <row r="540" spans="4:42" s="1662" customFormat="1" ht="14.25">
      <c r="D540" s="1699"/>
      <c r="E540" s="1681"/>
      <c r="F540" s="1681"/>
      <c r="G540" s="1681"/>
      <c r="H540" s="1681"/>
      <c r="I540" s="1700"/>
      <c r="J540" s="1690"/>
      <c r="K540" s="1681"/>
      <c r="L540" s="1681"/>
      <c r="M540" s="1681"/>
      <c r="N540" s="1681"/>
      <c r="O540" s="1681"/>
      <c r="P540" s="1681"/>
      <c r="Q540" s="1681"/>
      <c r="R540" s="1681"/>
      <c r="S540" s="1681"/>
      <c r="T540" s="1681"/>
      <c r="U540" s="1681"/>
      <c r="V540" s="1681"/>
      <c r="W540" s="1681"/>
      <c r="X540" s="1681"/>
      <c r="Y540" s="1681"/>
      <c r="Z540" s="1681"/>
      <c r="AA540" s="1681"/>
      <c r="AB540" s="1681"/>
      <c r="AC540" s="1681"/>
      <c r="AD540" s="1681"/>
      <c r="AE540" s="1681"/>
      <c r="AF540" s="1681"/>
      <c r="AG540" s="1681"/>
      <c r="AH540" s="1681"/>
      <c r="AI540" s="1681"/>
      <c r="AJ540" s="1681"/>
      <c r="AK540" s="1681"/>
      <c r="AL540" s="1681"/>
      <c r="AM540" s="1681"/>
      <c r="AN540" s="1681"/>
      <c r="AO540" s="1681"/>
      <c r="AP540" s="1824"/>
    </row>
    <row r="541" spans="4:42" s="1662" customFormat="1" ht="14.25">
      <c r="D541" s="1699"/>
      <c r="E541" s="1681"/>
      <c r="F541" s="1681"/>
      <c r="G541" s="1681"/>
      <c r="H541" s="1681"/>
      <c r="I541" s="1700"/>
      <c r="J541" s="1690"/>
      <c r="K541" s="1681"/>
      <c r="L541" s="1681"/>
      <c r="M541" s="1681"/>
      <c r="N541" s="1681"/>
      <c r="O541" s="1681"/>
      <c r="P541" s="1681"/>
      <c r="Q541" s="1681"/>
      <c r="R541" s="1681"/>
      <c r="S541" s="1681"/>
      <c r="T541" s="1681"/>
      <c r="U541" s="1681"/>
      <c r="V541" s="1681"/>
      <c r="W541" s="1681"/>
      <c r="X541" s="1681"/>
      <c r="Y541" s="1681"/>
      <c r="Z541" s="1681"/>
      <c r="AA541" s="1681"/>
      <c r="AB541" s="1681"/>
      <c r="AC541" s="1681"/>
      <c r="AD541" s="1681"/>
      <c r="AE541" s="1681"/>
      <c r="AF541" s="1681"/>
      <c r="AG541" s="1681"/>
      <c r="AH541" s="1681"/>
      <c r="AI541" s="1681"/>
      <c r="AJ541" s="1681"/>
      <c r="AK541" s="1681"/>
      <c r="AL541" s="1681"/>
      <c r="AM541" s="1681"/>
      <c r="AN541" s="1681"/>
      <c r="AO541" s="1681"/>
      <c r="AP541" s="1824"/>
    </row>
    <row r="542" spans="4:42" s="1662" customFormat="1" ht="14.25">
      <c r="D542" s="1699"/>
      <c r="E542" s="1681"/>
      <c r="F542" s="1681"/>
      <c r="G542" s="1681"/>
      <c r="H542" s="1681"/>
      <c r="I542" s="1700"/>
      <c r="J542" s="1690"/>
      <c r="K542" s="1681"/>
      <c r="L542" s="1681"/>
      <c r="M542" s="1681"/>
      <c r="N542" s="1681"/>
      <c r="O542" s="1681"/>
      <c r="P542" s="1681"/>
      <c r="Q542" s="1681"/>
      <c r="R542" s="1681"/>
      <c r="S542" s="1681"/>
      <c r="T542" s="1681"/>
      <c r="U542" s="1681"/>
      <c r="V542" s="1681"/>
      <c r="W542" s="1681"/>
      <c r="X542" s="1681"/>
      <c r="Y542" s="1681"/>
      <c r="Z542" s="1681"/>
      <c r="AA542" s="1681"/>
      <c r="AB542" s="1681"/>
      <c r="AC542" s="1681"/>
      <c r="AD542" s="1681"/>
      <c r="AE542" s="1681"/>
      <c r="AF542" s="1681"/>
      <c r="AG542" s="1681"/>
      <c r="AH542" s="1681"/>
      <c r="AI542" s="1681"/>
      <c r="AJ542" s="1681"/>
      <c r="AK542" s="1681"/>
      <c r="AL542" s="1681"/>
      <c r="AM542" s="1681"/>
      <c r="AN542" s="1681"/>
      <c r="AO542" s="1681"/>
      <c r="AP542" s="1824"/>
    </row>
    <row r="543" spans="4:42" s="1662" customFormat="1" ht="14.25">
      <c r="D543" s="1699"/>
      <c r="E543" s="1681"/>
      <c r="F543" s="1681"/>
      <c r="G543" s="1681"/>
      <c r="H543" s="1681"/>
      <c r="I543" s="1700"/>
      <c r="J543" s="1690"/>
      <c r="K543" s="1681"/>
      <c r="L543" s="1681"/>
      <c r="M543" s="1681"/>
      <c r="N543" s="1681"/>
      <c r="O543" s="1681"/>
      <c r="P543" s="1681"/>
      <c r="Q543" s="1681"/>
      <c r="R543" s="1681"/>
      <c r="S543" s="1681"/>
      <c r="T543" s="1681"/>
      <c r="U543" s="1681"/>
      <c r="V543" s="1681"/>
      <c r="W543" s="1681"/>
      <c r="X543" s="1681"/>
      <c r="Y543" s="1681"/>
      <c r="Z543" s="1681"/>
      <c r="AA543" s="1681"/>
      <c r="AB543" s="1681"/>
      <c r="AC543" s="1681"/>
      <c r="AD543" s="1681"/>
      <c r="AE543" s="1681"/>
      <c r="AF543" s="1681"/>
      <c r="AG543" s="1681"/>
      <c r="AH543" s="1681"/>
      <c r="AI543" s="1681"/>
      <c r="AJ543" s="1681"/>
      <c r="AK543" s="1681"/>
      <c r="AL543" s="1681"/>
      <c r="AM543" s="1681"/>
      <c r="AN543" s="1681"/>
      <c r="AO543" s="1681"/>
      <c r="AP543" s="1824"/>
    </row>
    <row r="544" spans="4:42" s="1662" customFormat="1" ht="14.25">
      <c r="D544" s="1699"/>
      <c r="E544" s="1681"/>
      <c r="F544" s="1681"/>
      <c r="G544" s="1681"/>
      <c r="H544" s="1681"/>
      <c r="I544" s="1700"/>
      <c r="J544" s="1690"/>
      <c r="K544" s="1681"/>
      <c r="L544" s="1681"/>
      <c r="M544" s="1681"/>
      <c r="N544" s="1681"/>
      <c r="O544" s="1681"/>
      <c r="P544" s="1681"/>
      <c r="Q544" s="1681"/>
      <c r="R544" s="1681"/>
      <c r="S544" s="1681"/>
      <c r="T544" s="1681"/>
      <c r="U544" s="1681"/>
      <c r="V544" s="1681"/>
      <c r="W544" s="1681"/>
      <c r="X544" s="1681"/>
      <c r="Y544" s="1681"/>
      <c r="Z544" s="1681"/>
      <c r="AA544" s="1681"/>
      <c r="AB544" s="1681"/>
      <c r="AC544" s="1681"/>
      <c r="AD544" s="1681"/>
      <c r="AE544" s="1681"/>
      <c r="AF544" s="1681"/>
      <c r="AG544" s="1681"/>
      <c r="AH544" s="1681"/>
      <c r="AI544" s="1681"/>
      <c r="AJ544" s="1681"/>
      <c r="AK544" s="1681"/>
      <c r="AL544" s="1681"/>
      <c r="AM544" s="1681"/>
      <c r="AN544" s="1681"/>
      <c r="AO544" s="1681"/>
      <c r="AP544" s="1824"/>
    </row>
    <row r="545" spans="4:42" s="1662" customFormat="1" ht="14.25">
      <c r="D545" s="1699"/>
      <c r="E545" s="1681"/>
      <c r="F545" s="1681"/>
      <c r="G545" s="1681"/>
      <c r="H545" s="1681"/>
      <c r="I545" s="1700"/>
      <c r="J545" s="1690"/>
      <c r="K545" s="1681"/>
      <c r="L545" s="1681"/>
      <c r="M545" s="1681"/>
      <c r="N545" s="1681"/>
      <c r="O545" s="1681"/>
      <c r="P545" s="1681"/>
      <c r="Q545" s="1681"/>
      <c r="R545" s="1681"/>
      <c r="S545" s="1681"/>
      <c r="T545" s="1681"/>
      <c r="U545" s="1681"/>
      <c r="V545" s="1681"/>
      <c r="W545" s="1681"/>
      <c r="X545" s="1681"/>
      <c r="Y545" s="1681"/>
      <c r="Z545" s="1681"/>
      <c r="AA545" s="1681"/>
      <c r="AB545" s="1681"/>
      <c r="AC545" s="1681"/>
      <c r="AD545" s="1681"/>
      <c r="AE545" s="1681"/>
      <c r="AF545" s="1681"/>
      <c r="AG545" s="1681"/>
      <c r="AH545" s="1681"/>
      <c r="AI545" s="1681"/>
      <c r="AJ545" s="1681"/>
      <c r="AK545" s="1681"/>
      <c r="AL545" s="1681"/>
      <c r="AM545" s="1681"/>
      <c r="AN545" s="1681"/>
      <c r="AO545" s="1681"/>
      <c r="AP545" s="1824"/>
    </row>
    <row r="546" spans="4:42" s="1662" customFormat="1" ht="14.25">
      <c r="D546" s="1699"/>
      <c r="E546" s="1681"/>
      <c r="F546" s="1681"/>
      <c r="G546" s="1681"/>
      <c r="H546" s="1681"/>
      <c r="I546" s="1700"/>
      <c r="J546" s="1690"/>
      <c r="K546" s="1681"/>
      <c r="L546" s="1681"/>
      <c r="M546" s="1681"/>
      <c r="N546" s="1681"/>
      <c r="O546" s="1681"/>
      <c r="P546" s="1681"/>
      <c r="Q546" s="1681"/>
      <c r="R546" s="1681"/>
      <c r="S546" s="1681"/>
      <c r="T546" s="1681"/>
      <c r="U546" s="1681"/>
      <c r="V546" s="1681"/>
      <c r="W546" s="1681"/>
      <c r="X546" s="1681"/>
      <c r="Y546" s="1681"/>
      <c r="Z546" s="1681"/>
      <c r="AA546" s="1681"/>
      <c r="AB546" s="1681"/>
      <c r="AC546" s="1681"/>
      <c r="AD546" s="1681"/>
      <c r="AE546" s="1681"/>
      <c r="AF546" s="1681"/>
      <c r="AG546" s="1681"/>
      <c r="AH546" s="1681"/>
      <c r="AI546" s="1681"/>
      <c r="AJ546" s="1681"/>
      <c r="AK546" s="1681"/>
      <c r="AL546" s="1681"/>
      <c r="AM546" s="1681"/>
      <c r="AN546" s="1681"/>
      <c r="AO546" s="1681"/>
      <c r="AP546" s="1824"/>
    </row>
    <row r="547" spans="4:42" s="1662" customFormat="1" ht="14.25">
      <c r="D547" s="1699"/>
      <c r="E547" s="1681"/>
      <c r="F547" s="1681"/>
      <c r="G547" s="1681"/>
      <c r="H547" s="1681"/>
      <c r="I547" s="1700"/>
      <c r="J547" s="1690"/>
      <c r="K547" s="1681"/>
      <c r="L547" s="1681"/>
      <c r="M547" s="1681"/>
      <c r="N547" s="1681"/>
      <c r="O547" s="1681"/>
      <c r="P547" s="1681"/>
      <c r="Q547" s="1681"/>
      <c r="R547" s="1681"/>
      <c r="S547" s="1681"/>
      <c r="T547" s="1681"/>
      <c r="U547" s="1681"/>
      <c r="V547" s="1681"/>
      <c r="W547" s="1681"/>
      <c r="X547" s="1681"/>
      <c r="Y547" s="1681"/>
      <c r="Z547" s="1681"/>
      <c r="AA547" s="1681"/>
      <c r="AB547" s="1681"/>
      <c r="AC547" s="1681"/>
      <c r="AD547" s="1681"/>
      <c r="AE547" s="1681"/>
      <c r="AF547" s="1681"/>
      <c r="AG547" s="1681"/>
      <c r="AH547" s="1681"/>
      <c r="AI547" s="1681"/>
      <c r="AJ547" s="1681"/>
      <c r="AK547" s="1681"/>
      <c r="AL547" s="1681"/>
      <c r="AM547" s="1681"/>
      <c r="AN547" s="1681"/>
      <c r="AO547" s="1681"/>
      <c r="AP547" s="1824"/>
    </row>
    <row r="548" spans="4:42" s="1662" customFormat="1" ht="14.25">
      <c r="D548" s="1699"/>
      <c r="E548" s="1681"/>
      <c r="F548" s="1681"/>
      <c r="G548" s="1681"/>
      <c r="H548" s="1681"/>
      <c r="I548" s="1700"/>
      <c r="J548" s="1690"/>
      <c r="K548" s="1681"/>
      <c r="L548" s="1681"/>
      <c r="M548" s="1681"/>
      <c r="N548" s="1681"/>
      <c r="O548" s="1681"/>
      <c r="P548" s="1681"/>
      <c r="Q548" s="1681"/>
      <c r="R548" s="1681"/>
      <c r="S548" s="1681"/>
      <c r="T548" s="1681"/>
      <c r="U548" s="1681"/>
      <c r="V548" s="1681"/>
      <c r="W548" s="1681"/>
      <c r="X548" s="1681"/>
      <c r="Y548" s="1681"/>
      <c r="Z548" s="1681"/>
      <c r="AA548" s="1681"/>
      <c r="AB548" s="1681"/>
      <c r="AC548" s="1681"/>
      <c r="AD548" s="1681"/>
      <c r="AE548" s="1681"/>
      <c r="AF548" s="1681"/>
      <c r="AG548" s="1681"/>
      <c r="AH548" s="1681"/>
      <c r="AI548" s="1681"/>
      <c r="AJ548" s="1681"/>
      <c r="AK548" s="1681"/>
      <c r="AL548" s="1681"/>
      <c r="AM548" s="1681"/>
      <c r="AN548" s="1681"/>
      <c r="AO548" s="1681"/>
      <c r="AP548" s="1824"/>
    </row>
    <row r="549" spans="4:42" s="1662" customFormat="1" ht="14.25">
      <c r="D549" s="1699"/>
      <c r="E549" s="1681"/>
      <c r="F549" s="1681"/>
      <c r="G549" s="1681"/>
      <c r="H549" s="1681"/>
      <c r="I549" s="1700"/>
      <c r="J549" s="1690"/>
      <c r="K549" s="1681"/>
      <c r="L549" s="1681"/>
      <c r="M549" s="1681"/>
      <c r="N549" s="1681"/>
      <c r="O549" s="1681"/>
      <c r="P549" s="1681"/>
      <c r="Q549" s="1681"/>
      <c r="R549" s="1681"/>
      <c r="S549" s="1681"/>
      <c r="T549" s="1681"/>
      <c r="U549" s="1681"/>
      <c r="V549" s="1681"/>
      <c r="W549" s="1681"/>
      <c r="X549" s="1681"/>
      <c r="Y549" s="1681"/>
      <c r="Z549" s="1681"/>
      <c r="AA549" s="1681"/>
      <c r="AB549" s="1681"/>
      <c r="AC549" s="1681"/>
      <c r="AD549" s="1681"/>
      <c r="AE549" s="1681"/>
      <c r="AF549" s="1681"/>
      <c r="AG549" s="1681"/>
      <c r="AH549" s="1681"/>
      <c r="AI549" s="1681"/>
      <c r="AJ549" s="1681"/>
      <c r="AK549" s="1681"/>
      <c r="AL549" s="1681"/>
      <c r="AM549" s="1681"/>
      <c r="AN549" s="1681"/>
      <c r="AO549" s="1681"/>
      <c r="AP549" s="1824"/>
    </row>
    <row r="550" spans="4:42" s="1662" customFormat="1" ht="14.25">
      <c r="D550" s="1699"/>
      <c r="E550" s="1681"/>
      <c r="F550" s="1681"/>
      <c r="G550" s="1681"/>
      <c r="H550" s="1681"/>
      <c r="I550" s="1700"/>
      <c r="J550" s="1690"/>
      <c r="K550" s="1681"/>
      <c r="L550" s="1681"/>
      <c r="M550" s="1681"/>
      <c r="N550" s="1681"/>
      <c r="O550" s="1681"/>
      <c r="P550" s="1681"/>
      <c r="Q550" s="1681"/>
      <c r="R550" s="1681"/>
      <c r="S550" s="1681"/>
      <c r="T550" s="1681"/>
      <c r="U550" s="1681"/>
      <c r="V550" s="1681"/>
      <c r="W550" s="1681"/>
      <c r="X550" s="1681"/>
      <c r="Y550" s="1681"/>
      <c r="Z550" s="1681"/>
      <c r="AA550" s="1681"/>
      <c r="AB550" s="1681"/>
      <c r="AC550" s="1681"/>
      <c r="AD550" s="1681"/>
      <c r="AE550" s="1681"/>
      <c r="AF550" s="1681"/>
      <c r="AG550" s="1681"/>
      <c r="AH550" s="1681"/>
      <c r="AI550" s="1681"/>
      <c r="AJ550" s="1681"/>
      <c r="AK550" s="1681"/>
      <c r="AL550" s="1681"/>
      <c r="AM550" s="1681"/>
      <c r="AN550" s="1681"/>
      <c r="AO550" s="1681"/>
      <c r="AP550" s="1824"/>
    </row>
    <row r="551" spans="4:42" s="1662" customFormat="1" ht="14.25">
      <c r="D551" s="1699"/>
      <c r="E551" s="1681"/>
      <c r="F551" s="1681"/>
      <c r="G551" s="1681"/>
      <c r="H551" s="1681"/>
      <c r="I551" s="1700"/>
      <c r="J551" s="1690"/>
      <c r="K551" s="1681"/>
      <c r="L551" s="1681"/>
      <c r="M551" s="1681"/>
      <c r="N551" s="1681"/>
      <c r="O551" s="1681"/>
      <c r="P551" s="1681"/>
      <c r="Q551" s="1681"/>
      <c r="R551" s="1681"/>
      <c r="S551" s="1681"/>
      <c r="T551" s="1681"/>
      <c r="U551" s="1681"/>
      <c r="V551" s="1681"/>
      <c r="W551" s="1681"/>
      <c r="X551" s="1681"/>
      <c r="Y551" s="1681"/>
      <c r="Z551" s="1681"/>
      <c r="AA551" s="1681"/>
      <c r="AB551" s="1681"/>
      <c r="AC551" s="1681"/>
      <c r="AD551" s="1681"/>
      <c r="AE551" s="1681"/>
      <c r="AF551" s="1681"/>
      <c r="AG551" s="1681"/>
      <c r="AH551" s="1681"/>
      <c r="AI551" s="1681"/>
      <c r="AJ551" s="1681"/>
      <c r="AK551" s="1681"/>
      <c r="AL551" s="1681"/>
      <c r="AM551" s="1681"/>
      <c r="AN551" s="1681"/>
      <c r="AO551" s="1681"/>
      <c r="AP551" s="1824"/>
    </row>
    <row r="552" spans="4:42" s="1662" customFormat="1" ht="14.25">
      <c r="D552" s="1699"/>
      <c r="E552" s="1681"/>
      <c r="F552" s="1681"/>
      <c r="G552" s="1681"/>
      <c r="H552" s="1681"/>
      <c r="I552" s="1700"/>
      <c r="J552" s="1690"/>
      <c r="K552" s="1681"/>
      <c r="L552" s="1681"/>
      <c r="M552" s="1681"/>
      <c r="N552" s="1681"/>
      <c r="O552" s="1681"/>
      <c r="P552" s="1681"/>
      <c r="Q552" s="1681"/>
      <c r="R552" s="1681"/>
      <c r="S552" s="1681"/>
      <c r="T552" s="1681"/>
      <c r="U552" s="1681"/>
      <c r="V552" s="1681"/>
      <c r="W552" s="1681"/>
      <c r="X552" s="1681"/>
      <c r="Y552" s="1681"/>
      <c r="Z552" s="1681"/>
      <c r="AA552" s="1681"/>
      <c r="AB552" s="1681"/>
      <c r="AC552" s="1681"/>
      <c r="AD552" s="1681"/>
      <c r="AE552" s="1681"/>
      <c r="AF552" s="1681"/>
      <c r="AG552" s="1681"/>
      <c r="AH552" s="1681"/>
      <c r="AI552" s="1681"/>
      <c r="AJ552" s="1681"/>
      <c r="AK552" s="1681"/>
      <c r="AL552" s="1681"/>
      <c r="AM552" s="1681"/>
      <c r="AN552" s="1681"/>
      <c r="AO552" s="1681"/>
      <c r="AP552" s="1824"/>
    </row>
    <row r="553" spans="4:42" s="1662" customFormat="1" ht="14.25">
      <c r="D553" s="1699"/>
      <c r="E553" s="1681"/>
      <c r="F553" s="1681"/>
      <c r="G553" s="1681"/>
      <c r="H553" s="1681"/>
      <c r="I553" s="1700"/>
      <c r="J553" s="1690"/>
      <c r="K553" s="1681"/>
      <c r="L553" s="1681"/>
      <c r="M553" s="1681"/>
      <c r="N553" s="1681"/>
      <c r="O553" s="1681"/>
      <c r="P553" s="1681"/>
      <c r="Q553" s="1681"/>
      <c r="R553" s="1681"/>
      <c r="S553" s="1681"/>
      <c r="T553" s="1681"/>
      <c r="U553" s="1681"/>
      <c r="V553" s="1681"/>
      <c r="W553" s="1681"/>
      <c r="X553" s="1681"/>
      <c r="Y553" s="1681"/>
      <c r="Z553" s="1681"/>
      <c r="AA553" s="1681"/>
      <c r="AB553" s="1681"/>
      <c r="AC553" s="1681"/>
      <c r="AD553" s="1681"/>
      <c r="AE553" s="1681"/>
      <c r="AF553" s="1681"/>
      <c r="AG553" s="1681"/>
      <c r="AH553" s="1681"/>
      <c r="AI553" s="1681"/>
      <c r="AJ553" s="1681"/>
      <c r="AK553" s="1681"/>
      <c r="AL553" s="1681"/>
      <c r="AM553" s="1681"/>
      <c r="AN553" s="1681"/>
      <c r="AO553" s="1681"/>
      <c r="AP553" s="1824"/>
    </row>
    <row r="554" spans="4:42" s="1662" customFormat="1" ht="14.25">
      <c r="D554" s="1699"/>
      <c r="E554" s="1681"/>
      <c r="F554" s="1681"/>
      <c r="G554" s="1681"/>
      <c r="H554" s="1681"/>
      <c r="I554" s="1700"/>
      <c r="J554" s="1690"/>
      <c r="K554" s="1681"/>
      <c r="L554" s="1681"/>
      <c r="M554" s="1681"/>
      <c r="N554" s="1681"/>
      <c r="O554" s="1681"/>
      <c r="P554" s="1681"/>
      <c r="Q554" s="1681"/>
      <c r="R554" s="1681"/>
      <c r="S554" s="1681"/>
      <c r="T554" s="1681"/>
      <c r="U554" s="1681"/>
      <c r="V554" s="1681"/>
      <c r="W554" s="1681"/>
      <c r="X554" s="1681"/>
      <c r="Y554" s="1681"/>
      <c r="Z554" s="1681"/>
      <c r="AA554" s="1681"/>
      <c r="AB554" s="1681"/>
      <c r="AC554" s="1681"/>
      <c r="AD554" s="1681"/>
      <c r="AE554" s="1681"/>
      <c r="AF554" s="1681"/>
      <c r="AG554" s="1681"/>
      <c r="AH554" s="1681"/>
      <c r="AI554" s="1681"/>
      <c r="AJ554" s="1681"/>
      <c r="AK554" s="1681"/>
      <c r="AL554" s="1681"/>
      <c r="AM554" s="1681"/>
      <c r="AN554" s="1681"/>
      <c r="AO554" s="1681"/>
      <c r="AP554" s="1824"/>
    </row>
    <row r="555" spans="4:42" s="1662" customFormat="1" ht="14.25">
      <c r="D555" s="1699"/>
      <c r="E555" s="1681"/>
      <c r="F555" s="1681"/>
      <c r="G555" s="1681"/>
      <c r="H555" s="1681"/>
      <c r="I555" s="1700"/>
      <c r="J555" s="1690"/>
      <c r="K555" s="1681"/>
      <c r="L555" s="1681"/>
      <c r="M555" s="1681"/>
      <c r="N555" s="1681"/>
      <c r="O555" s="1681"/>
      <c r="P555" s="1681"/>
      <c r="Q555" s="1681"/>
      <c r="R555" s="1681"/>
      <c r="S555" s="1681"/>
      <c r="T555" s="1681"/>
      <c r="U555" s="1681"/>
      <c r="V555" s="1681"/>
      <c r="W555" s="1681"/>
      <c r="X555" s="1681"/>
      <c r="Y555" s="1681"/>
      <c r="Z555" s="1681"/>
      <c r="AA555" s="1681"/>
      <c r="AB555" s="1681"/>
      <c r="AC555" s="1681"/>
      <c r="AD555" s="1681"/>
      <c r="AE555" s="1681"/>
      <c r="AF555" s="1681"/>
      <c r="AG555" s="1681"/>
      <c r="AH555" s="1681"/>
      <c r="AI555" s="1681"/>
      <c r="AJ555" s="1681"/>
      <c r="AK555" s="1681"/>
      <c r="AL555" s="1681"/>
      <c r="AM555" s="1681"/>
      <c r="AN555" s="1681"/>
      <c r="AO555" s="1681"/>
      <c r="AP555" s="1824"/>
    </row>
    <row r="556" spans="4:42" s="1662" customFormat="1" ht="14.25">
      <c r="D556" s="1699"/>
      <c r="E556" s="1681"/>
      <c r="F556" s="1681"/>
      <c r="G556" s="1681"/>
      <c r="H556" s="1681"/>
      <c r="I556" s="1700"/>
      <c r="J556" s="1690"/>
      <c r="K556" s="1681"/>
      <c r="L556" s="1681"/>
      <c r="M556" s="1681"/>
      <c r="N556" s="1681"/>
      <c r="O556" s="1681"/>
      <c r="P556" s="1681"/>
      <c r="Q556" s="1681"/>
      <c r="R556" s="1681"/>
      <c r="S556" s="1681"/>
      <c r="T556" s="1681"/>
      <c r="U556" s="1681"/>
      <c r="V556" s="1681"/>
      <c r="W556" s="1681"/>
      <c r="X556" s="1681"/>
      <c r="Y556" s="1681"/>
      <c r="Z556" s="1681"/>
      <c r="AA556" s="1681"/>
      <c r="AB556" s="1681"/>
      <c r="AC556" s="1681"/>
      <c r="AD556" s="1681"/>
      <c r="AE556" s="1681"/>
      <c r="AF556" s="1681"/>
      <c r="AG556" s="1681"/>
      <c r="AH556" s="1681"/>
      <c r="AI556" s="1681"/>
      <c r="AJ556" s="1681"/>
      <c r="AK556" s="1681"/>
      <c r="AL556" s="1681"/>
      <c r="AM556" s="1681"/>
      <c r="AN556" s="1681"/>
      <c r="AO556" s="1681"/>
      <c r="AP556" s="1824"/>
    </row>
    <row r="557" spans="4:42" s="1662" customFormat="1" ht="14.25">
      <c r="D557" s="1699"/>
      <c r="E557" s="1681"/>
      <c r="F557" s="1681"/>
      <c r="G557" s="1681"/>
      <c r="H557" s="1681"/>
      <c r="I557" s="1700"/>
      <c r="J557" s="1690"/>
      <c r="K557" s="1681"/>
      <c r="L557" s="1681"/>
      <c r="M557" s="1681"/>
      <c r="N557" s="1681"/>
      <c r="O557" s="1681"/>
      <c r="P557" s="1681"/>
      <c r="Q557" s="1681"/>
      <c r="R557" s="1681"/>
      <c r="S557" s="1681"/>
      <c r="T557" s="1681"/>
      <c r="U557" s="1681"/>
      <c r="V557" s="1681"/>
      <c r="W557" s="1681"/>
      <c r="X557" s="1681"/>
      <c r="Y557" s="1681"/>
      <c r="Z557" s="1681"/>
      <c r="AA557" s="1681"/>
      <c r="AB557" s="1681"/>
      <c r="AC557" s="1681"/>
      <c r="AD557" s="1681"/>
      <c r="AE557" s="1681"/>
      <c r="AF557" s="1681"/>
      <c r="AG557" s="1681"/>
      <c r="AH557" s="1681"/>
      <c r="AI557" s="1681"/>
      <c r="AJ557" s="1681"/>
      <c r="AK557" s="1681"/>
      <c r="AL557" s="1681"/>
      <c r="AM557" s="1681"/>
      <c r="AN557" s="1681"/>
      <c r="AO557" s="1681"/>
      <c r="AP557" s="1824"/>
    </row>
    <row r="558" spans="4:42" s="1662" customFormat="1" ht="14.25">
      <c r="D558" s="1699"/>
      <c r="E558" s="1681"/>
      <c r="F558" s="1681"/>
      <c r="G558" s="1681"/>
      <c r="H558" s="1681"/>
      <c r="I558" s="1700"/>
      <c r="J558" s="1690"/>
      <c r="K558" s="1681"/>
      <c r="L558" s="1681"/>
      <c r="M558" s="1681"/>
      <c r="N558" s="1681"/>
      <c r="O558" s="1681"/>
      <c r="P558" s="1681"/>
      <c r="Q558" s="1681"/>
      <c r="R558" s="1681"/>
      <c r="S558" s="1681"/>
      <c r="T558" s="1681"/>
      <c r="U558" s="1681"/>
      <c r="V558" s="1681"/>
      <c r="W558" s="1681"/>
      <c r="X558" s="1681"/>
      <c r="Y558" s="1681"/>
      <c r="Z558" s="1681"/>
      <c r="AA558" s="1681"/>
      <c r="AB558" s="1681"/>
      <c r="AC558" s="1681"/>
      <c r="AD558" s="1681"/>
      <c r="AE558" s="1681"/>
      <c r="AF558" s="1681"/>
      <c r="AG558" s="1681"/>
      <c r="AH558" s="1681"/>
      <c r="AI558" s="1681"/>
      <c r="AJ558" s="1681"/>
      <c r="AK558" s="1681"/>
      <c r="AL558" s="1681"/>
      <c r="AM558" s="1681"/>
      <c r="AN558" s="1681"/>
      <c r="AO558" s="1681"/>
      <c r="AP558" s="1824"/>
    </row>
    <row r="559" spans="4:42" s="1662" customFormat="1" ht="14.25">
      <c r="D559" s="1699"/>
      <c r="E559" s="1681"/>
      <c r="F559" s="1681"/>
      <c r="G559" s="1681"/>
      <c r="H559" s="1681"/>
      <c r="I559" s="1700"/>
      <c r="J559" s="1690"/>
      <c r="K559" s="1681"/>
      <c r="L559" s="1681"/>
      <c r="M559" s="1681"/>
      <c r="N559" s="1681"/>
      <c r="O559" s="1681"/>
      <c r="P559" s="1681"/>
      <c r="Q559" s="1681"/>
      <c r="R559" s="1681"/>
      <c r="S559" s="1681"/>
      <c r="T559" s="1681"/>
      <c r="U559" s="1681"/>
      <c r="V559" s="1681"/>
      <c r="W559" s="1681"/>
      <c r="X559" s="1681"/>
      <c r="Y559" s="1681"/>
      <c r="Z559" s="1681"/>
      <c r="AA559" s="1681"/>
      <c r="AB559" s="1681"/>
      <c r="AC559" s="1681"/>
      <c r="AD559" s="1681"/>
      <c r="AE559" s="1681"/>
      <c r="AF559" s="1681"/>
      <c r="AG559" s="1681"/>
      <c r="AH559" s="1681"/>
      <c r="AI559" s="1681"/>
      <c r="AJ559" s="1681"/>
      <c r="AK559" s="1681"/>
      <c r="AL559" s="1681"/>
      <c r="AM559" s="1681"/>
      <c r="AN559" s="1681"/>
      <c r="AO559" s="1681"/>
      <c r="AP559" s="1824"/>
    </row>
    <row r="560" spans="4:42" s="1662" customFormat="1" ht="14.25">
      <c r="D560" s="1699"/>
      <c r="E560" s="1681"/>
      <c r="F560" s="1681"/>
      <c r="G560" s="1681"/>
      <c r="H560" s="1681"/>
      <c r="I560" s="1700"/>
      <c r="J560" s="1690"/>
      <c r="K560" s="1681"/>
      <c r="L560" s="1681"/>
      <c r="M560" s="1681"/>
      <c r="N560" s="1681"/>
      <c r="O560" s="1681"/>
      <c r="P560" s="1681"/>
      <c r="Q560" s="1681"/>
      <c r="R560" s="1681"/>
      <c r="S560" s="1681"/>
      <c r="T560" s="1681"/>
      <c r="U560" s="1681"/>
      <c r="V560" s="1681"/>
      <c r="W560" s="1681"/>
      <c r="X560" s="1681"/>
      <c r="Y560" s="1681"/>
      <c r="Z560" s="1681"/>
      <c r="AA560" s="1681"/>
      <c r="AB560" s="1681"/>
      <c r="AC560" s="1681"/>
      <c r="AD560" s="1681"/>
      <c r="AE560" s="1681"/>
      <c r="AF560" s="1681"/>
      <c r="AG560" s="1681"/>
      <c r="AH560" s="1681"/>
      <c r="AI560" s="1681"/>
      <c r="AJ560" s="1681"/>
      <c r="AK560" s="1681"/>
      <c r="AL560" s="1681"/>
      <c r="AM560" s="1681"/>
      <c r="AN560" s="1681"/>
      <c r="AO560" s="1681"/>
      <c r="AP560" s="1824"/>
    </row>
    <row r="561" spans="4:42" s="1662" customFormat="1" ht="14.25">
      <c r="D561" s="1699"/>
      <c r="E561" s="1681"/>
      <c r="F561" s="1681"/>
      <c r="G561" s="1681"/>
      <c r="H561" s="1681"/>
      <c r="I561" s="1700"/>
      <c r="J561" s="1690"/>
      <c r="K561" s="1681"/>
      <c r="L561" s="1681"/>
      <c r="M561" s="1681"/>
      <c r="N561" s="1681"/>
      <c r="O561" s="1681"/>
      <c r="P561" s="1681"/>
      <c r="Q561" s="1681"/>
      <c r="R561" s="1681"/>
      <c r="S561" s="1681"/>
      <c r="T561" s="1681"/>
      <c r="U561" s="1681"/>
      <c r="V561" s="1681"/>
      <c r="W561" s="1681"/>
      <c r="X561" s="1681"/>
      <c r="Y561" s="1681"/>
      <c r="Z561" s="1681"/>
      <c r="AA561" s="1681"/>
      <c r="AB561" s="1681"/>
      <c r="AC561" s="1681"/>
      <c r="AD561" s="1681"/>
      <c r="AE561" s="1681"/>
      <c r="AF561" s="1681"/>
      <c r="AG561" s="1681"/>
      <c r="AH561" s="1681"/>
      <c r="AI561" s="1681"/>
      <c r="AJ561" s="1681"/>
      <c r="AK561" s="1681"/>
      <c r="AL561" s="1681"/>
      <c r="AM561" s="1681"/>
      <c r="AN561" s="1681"/>
      <c r="AO561" s="1681"/>
      <c r="AP561" s="1824"/>
    </row>
    <row r="562" spans="4:42" s="1662" customFormat="1" ht="14.25">
      <c r="D562" s="1699"/>
      <c r="E562" s="1681"/>
      <c r="F562" s="1681"/>
      <c r="G562" s="1681"/>
      <c r="H562" s="1681"/>
      <c r="I562" s="1700"/>
      <c r="J562" s="1690"/>
      <c r="K562" s="1681"/>
      <c r="L562" s="1681"/>
      <c r="M562" s="1681"/>
      <c r="N562" s="1681"/>
      <c r="O562" s="1681"/>
      <c r="P562" s="1681"/>
      <c r="Q562" s="1681"/>
      <c r="R562" s="1681"/>
      <c r="S562" s="1681"/>
      <c r="T562" s="1681"/>
      <c r="U562" s="1681"/>
      <c r="V562" s="1681"/>
      <c r="W562" s="1681"/>
      <c r="X562" s="1681"/>
      <c r="Y562" s="1681"/>
      <c r="Z562" s="1681"/>
      <c r="AA562" s="1681"/>
      <c r="AB562" s="1681"/>
      <c r="AC562" s="1681"/>
      <c r="AD562" s="1681"/>
      <c r="AE562" s="1681"/>
      <c r="AF562" s="1681"/>
      <c r="AG562" s="1681"/>
      <c r="AH562" s="1681"/>
      <c r="AI562" s="1681"/>
      <c r="AJ562" s="1681"/>
      <c r="AK562" s="1681"/>
      <c r="AL562" s="1681"/>
      <c r="AM562" s="1681"/>
      <c r="AN562" s="1681"/>
      <c r="AO562" s="1681"/>
      <c r="AP562" s="1824"/>
    </row>
    <row r="563" spans="4:42" s="1662" customFormat="1" ht="14.25">
      <c r="D563" s="1699"/>
      <c r="E563" s="1681"/>
      <c r="F563" s="1681"/>
      <c r="G563" s="1681"/>
      <c r="H563" s="1681"/>
      <c r="I563" s="1700"/>
      <c r="J563" s="1690"/>
      <c r="K563" s="1681"/>
      <c r="L563" s="1681"/>
      <c r="M563" s="1681"/>
      <c r="N563" s="1681"/>
      <c r="O563" s="1681"/>
      <c r="P563" s="1681"/>
      <c r="Q563" s="1681"/>
      <c r="R563" s="1681"/>
      <c r="S563" s="1681"/>
      <c r="T563" s="1681"/>
      <c r="U563" s="1681"/>
      <c r="V563" s="1681"/>
      <c r="W563" s="1681"/>
      <c r="X563" s="1681"/>
      <c r="Y563" s="1681"/>
      <c r="Z563" s="1681"/>
      <c r="AA563" s="1681"/>
      <c r="AB563" s="1681"/>
      <c r="AC563" s="1681"/>
      <c r="AD563" s="1681"/>
      <c r="AE563" s="1681"/>
      <c r="AF563" s="1681"/>
      <c r="AG563" s="1681"/>
      <c r="AH563" s="1681"/>
      <c r="AI563" s="1681"/>
      <c r="AJ563" s="1681"/>
      <c r="AK563" s="1681"/>
      <c r="AL563" s="1681"/>
      <c r="AM563" s="1681"/>
      <c r="AN563" s="1681"/>
      <c r="AO563" s="1681"/>
      <c r="AP563" s="1824"/>
    </row>
    <row r="564" spans="4:42" s="1662" customFormat="1" ht="14.25">
      <c r="D564" s="1699"/>
      <c r="E564" s="1681"/>
      <c r="F564" s="1681"/>
      <c r="G564" s="1681"/>
      <c r="H564" s="1681"/>
      <c r="I564" s="1700"/>
      <c r="J564" s="1690"/>
      <c r="K564" s="1681"/>
      <c r="L564" s="1681"/>
      <c r="M564" s="1681"/>
      <c r="N564" s="1681"/>
      <c r="O564" s="1681"/>
      <c r="P564" s="1681"/>
      <c r="Q564" s="1681"/>
      <c r="R564" s="1681"/>
      <c r="S564" s="1681"/>
      <c r="T564" s="1681"/>
      <c r="U564" s="1681"/>
      <c r="V564" s="1681"/>
      <c r="W564" s="1681"/>
      <c r="X564" s="1681"/>
      <c r="Y564" s="1681"/>
      <c r="Z564" s="1681"/>
      <c r="AA564" s="1681"/>
      <c r="AB564" s="1681"/>
      <c r="AC564" s="1681"/>
      <c r="AD564" s="1681"/>
      <c r="AE564" s="1681"/>
      <c r="AF564" s="1681"/>
      <c r="AG564" s="1681"/>
      <c r="AH564" s="1681"/>
      <c r="AI564" s="1681"/>
      <c r="AJ564" s="1681"/>
      <c r="AK564" s="1681"/>
      <c r="AL564" s="1681"/>
      <c r="AM564" s="1681"/>
      <c r="AN564" s="1681"/>
      <c r="AO564" s="1681"/>
      <c r="AP564" s="1824"/>
    </row>
    <row r="565" spans="4:42" s="1662" customFormat="1" ht="14.25">
      <c r="D565" s="1699"/>
      <c r="E565" s="1681"/>
      <c r="F565" s="1681"/>
      <c r="G565" s="1681"/>
      <c r="H565" s="1681"/>
      <c r="I565" s="1700"/>
      <c r="J565" s="1690"/>
      <c r="K565" s="1681"/>
      <c r="L565" s="1681"/>
      <c r="M565" s="1681"/>
      <c r="N565" s="1681"/>
      <c r="O565" s="1681"/>
      <c r="P565" s="1681"/>
      <c r="Q565" s="1681"/>
      <c r="R565" s="1681"/>
      <c r="S565" s="1681"/>
      <c r="T565" s="1681"/>
      <c r="U565" s="1681"/>
      <c r="V565" s="1681"/>
      <c r="W565" s="1681"/>
      <c r="X565" s="1681"/>
      <c r="Y565" s="1681"/>
      <c r="Z565" s="1681"/>
      <c r="AA565" s="1681"/>
      <c r="AB565" s="1681"/>
      <c r="AC565" s="1681"/>
      <c r="AD565" s="1681"/>
      <c r="AE565" s="1681"/>
      <c r="AF565" s="1681"/>
      <c r="AG565" s="1681"/>
      <c r="AH565" s="1681"/>
      <c r="AI565" s="1681"/>
      <c r="AJ565" s="1681"/>
      <c r="AK565" s="1681"/>
      <c r="AL565" s="1681"/>
      <c r="AM565" s="1681"/>
      <c r="AN565" s="1681"/>
      <c r="AO565" s="1681"/>
      <c r="AP565" s="1824"/>
    </row>
    <row r="566" spans="4:42" s="1662" customFormat="1" ht="14.25">
      <c r="D566" s="1699"/>
      <c r="E566" s="1681"/>
      <c r="F566" s="1681"/>
      <c r="G566" s="1681"/>
      <c r="H566" s="1681"/>
      <c r="I566" s="1700"/>
      <c r="J566" s="1690"/>
      <c r="K566" s="1681"/>
      <c r="L566" s="1681"/>
      <c r="M566" s="1681"/>
      <c r="N566" s="1681"/>
      <c r="O566" s="1681"/>
      <c r="P566" s="1681"/>
      <c r="Q566" s="1681"/>
      <c r="R566" s="1681"/>
      <c r="S566" s="1681"/>
      <c r="T566" s="1681"/>
      <c r="U566" s="1681"/>
      <c r="V566" s="1681"/>
      <c r="W566" s="1681"/>
      <c r="X566" s="1681"/>
      <c r="Y566" s="1681"/>
      <c r="Z566" s="1681"/>
      <c r="AA566" s="1681"/>
      <c r="AB566" s="1681"/>
      <c r="AC566" s="1681"/>
      <c r="AD566" s="1681"/>
      <c r="AE566" s="1681"/>
      <c r="AF566" s="1681"/>
      <c r="AG566" s="1681"/>
      <c r="AH566" s="1681"/>
      <c r="AI566" s="1681"/>
      <c r="AJ566" s="1681"/>
      <c r="AK566" s="1681"/>
      <c r="AL566" s="1681"/>
      <c r="AM566" s="1681"/>
      <c r="AN566" s="1681"/>
      <c r="AO566" s="1681"/>
      <c r="AP566" s="1824"/>
    </row>
    <row r="567" spans="4:42" s="1662" customFormat="1" ht="14.25">
      <c r="D567" s="1699"/>
      <c r="E567" s="1681"/>
      <c r="F567" s="1681"/>
      <c r="G567" s="1681"/>
      <c r="H567" s="1681"/>
      <c r="I567" s="1700"/>
      <c r="J567" s="1690"/>
      <c r="K567" s="1681"/>
      <c r="L567" s="1681"/>
      <c r="M567" s="1681"/>
      <c r="N567" s="1681"/>
      <c r="O567" s="1681"/>
      <c r="P567" s="1681"/>
      <c r="Q567" s="1681"/>
      <c r="R567" s="1681"/>
      <c r="S567" s="1681"/>
      <c r="T567" s="1681"/>
      <c r="U567" s="1681"/>
      <c r="V567" s="1681"/>
      <c r="W567" s="1681"/>
      <c r="X567" s="1681"/>
      <c r="Y567" s="1681"/>
      <c r="Z567" s="1681"/>
      <c r="AA567" s="1681"/>
      <c r="AB567" s="1681"/>
      <c r="AC567" s="1681"/>
      <c r="AD567" s="1681"/>
      <c r="AE567" s="1681"/>
      <c r="AF567" s="1681"/>
      <c r="AG567" s="1681"/>
      <c r="AH567" s="1681"/>
      <c r="AI567" s="1681"/>
      <c r="AJ567" s="1681"/>
      <c r="AK567" s="1681"/>
      <c r="AL567" s="1681"/>
      <c r="AM567" s="1681"/>
      <c r="AN567" s="1681"/>
      <c r="AO567" s="1681"/>
      <c r="AP567" s="1824"/>
    </row>
    <row r="568" spans="4:42" s="1662" customFormat="1" ht="14.25">
      <c r="D568" s="1699"/>
      <c r="E568" s="1681"/>
      <c r="F568" s="1681"/>
      <c r="G568" s="1681"/>
      <c r="H568" s="1681"/>
      <c r="I568" s="1700"/>
      <c r="J568" s="1690"/>
      <c r="K568" s="1681"/>
      <c r="L568" s="1681"/>
      <c r="M568" s="1681"/>
      <c r="N568" s="1681"/>
      <c r="O568" s="1681"/>
      <c r="P568" s="1681"/>
      <c r="Q568" s="1681"/>
      <c r="R568" s="1681"/>
      <c r="S568" s="1681"/>
      <c r="T568" s="1681"/>
      <c r="U568" s="1681"/>
      <c r="V568" s="1681"/>
      <c r="W568" s="1681"/>
      <c r="X568" s="1681"/>
      <c r="Y568" s="1681"/>
      <c r="Z568" s="1681"/>
      <c r="AA568" s="1681"/>
      <c r="AB568" s="1681"/>
      <c r="AC568" s="1681"/>
      <c r="AD568" s="1681"/>
      <c r="AE568" s="1681"/>
      <c r="AF568" s="1681"/>
      <c r="AG568" s="1681"/>
      <c r="AH568" s="1681"/>
      <c r="AI568" s="1681"/>
      <c r="AJ568" s="1681"/>
      <c r="AK568" s="1681"/>
      <c r="AL568" s="1681"/>
      <c r="AM568" s="1681"/>
      <c r="AN568" s="1681"/>
      <c r="AO568" s="1681"/>
      <c r="AP568" s="1824"/>
    </row>
    <row r="569" spans="4:42" s="1662" customFormat="1" ht="14.25">
      <c r="D569" s="1699"/>
      <c r="E569" s="1681"/>
      <c r="F569" s="1681"/>
      <c r="G569" s="1681"/>
      <c r="H569" s="1681"/>
      <c r="I569" s="1700"/>
      <c r="J569" s="1690"/>
      <c r="K569" s="1681"/>
      <c r="L569" s="1681"/>
      <c r="M569" s="1681"/>
      <c r="N569" s="1681"/>
      <c r="O569" s="1681"/>
      <c r="P569" s="1681"/>
      <c r="Q569" s="1681"/>
      <c r="R569" s="1681"/>
      <c r="S569" s="1681"/>
      <c r="T569" s="1681"/>
      <c r="U569" s="1681"/>
      <c r="V569" s="1681"/>
      <c r="W569" s="1681"/>
      <c r="X569" s="1681"/>
      <c r="Y569" s="1681"/>
      <c r="Z569" s="1681"/>
      <c r="AA569" s="1681"/>
      <c r="AB569" s="1681"/>
      <c r="AC569" s="1681"/>
      <c r="AD569" s="1681"/>
      <c r="AE569" s="1681"/>
      <c r="AF569" s="1681"/>
      <c r="AG569" s="1681"/>
      <c r="AH569" s="1681"/>
      <c r="AI569" s="1681"/>
      <c r="AJ569" s="1681"/>
      <c r="AK569" s="1681"/>
      <c r="AL569" s="1681"/>
      <c r="AM569" s="1681"/>
      <c r="AN569" s="1681"/>
      <c r="AO569" s="1681"/>
      <c r="AP569" s="1824"/>
    </row>
    <row r="570" spans="4:42" s="1662" customFormat="1" ht="14.25">
      <c r="D570" s="1699"/>
      <c r="E570" s="1681"/>
      <c r="F570" s="1681"/>
      <c r="G570" s="1681"/>
      <c r="H570" s="1681"/>
      <c r="I570" s="1700"/>
      <c r="J570" s="1690"/>
      <c r="K570" s="1681"/>
      <c r="L570" s="1681"/>
      <c r="M570" s="1681"/>
      <c r="N570" s="1681"/>
      <c r="O570" s="1681"/>
      <c r="P570" s="1681"/>
      <c r="Q570" s="1681"/>
      <c r="R570" s="1681"/>
      <c r="S570" s="1681"/>
      <c r="T570" s="1681"/>
      <c r="U570" s="1681"/>
      <c r="V570" s="1681"/>
      <c r="W570" s="1681"/>
      <c r="X570" s="1681"/>
      <c r="Y570" s="1681"/>
      <c r="Z570" s="1681"/>
      <c r="AA570" s="1681"/>
      <c r="AB570" s="1681"/>
      <c r="AC570" s="1681"/>
      <c r="AD570" s="1681"/>
      <c r="AE570" s="1681"/>
      <c r="AF570" s="1681"/>
      <c r="AG570" s="1681"/>
      <c r="AH570" s="1681"/>
      <c r="AI570" s="1681"/>
      <c r="AJ570" s="1681"/>
      <c r="AK570" s="1681"/>
      <c r="AL570" s="1681"/>
      <c r="AM570" s="1681"/>
      <c r="AN570" s="1681"/>
      <c r="AO570" s="1681"/>
      <c r="AP570" s="1824"/>
    </row>
    <row r="571" spans="4:42" s="1662" customFormat="1" ht="14.25">
      <c r="D571" s="1699"/>
      <c r="E571" s="1681"/>
      <c r="F571" s="1681"/>
      <c r="G571" s="1681"/>
      <c r="H571" s="1681"/>
      <c r="I571" s="1700"/>
      <c r="J571" s="1690"/>
      <c r="K571" s="1681"/>
      <c r="L571" s="1681"/>
      <c r="M571" s="1681"/>
      <c r="N571" s="1681"/>
      <c r="O571" s="1681"/>
      <c r="P571" s="1681"/>
      <c r="Q571" s="1681"/>
      <c r="R571" s="1681"/>
      <c r="S571" s="1681"/>
      <c r="T571" s="1681"/>
      <c r="U571" s="1681"/>
      <c r="V571" s="1681"/>
      <c r="W571" s="1681"/>
      <c r="X571" s="1681"/>
      <c r="Y571" s="1681"/>
      <c r="Z571" s="1681"/>
      <c r="AA571" s="1681"/>
      <c r="AB571" s="1681"/>
      <c r="AC571" s="1681"/>
      <c r="AD571" s="1681"/>
      <c r="AE571" s="1681"/>
      <c r="AF571" s="1681"/>
      <c r="AG571" s="1681"/>
      <c r="AH571" s="1681"/>
      <c r="AI571" s="1681"/>
      <c r="AJ571" s="1681"/>
      <c r="AK571" s="1681"/>
      <c r="AL571" s="1681"/>
      <c r="AM571" s="1681"/>
      <c r="AN571" s="1681"/>
      <c r="AO571" s="1681"/>
      <c r="AP571" s="1824"/>
    </row>
    <row r="572" spans="4:42" s="1662" customFormat="1" ht="14.25">
      <c r="D572" s="1699"/>
      <c r="E572" s="1681"/>
      <c r="F572" s="1681"/>
      <c r="G572" s="1681"/>
      <c r="H572" s="1681"/>
      <c r="I572" s="1700"/>
      <c r="J572" s="1690"/>
      <c r="K572" s="1681"/>
      <c r="L572" s="1681"/>
      <c r="M572" s="1681"/>
      <c r="N572" s="1681"/>
      <c r="O572" s="1681"/>
      <c r="P572" s="1681"/>
      <c r="Q572" s="1681"/>
      <c r="R572" s="1681"/>
      <c r="S572" s="1681"/>
      <c r="T572" s="1681"/>
      <c r="U572" s="1681"/>
      <c r="V572" s="1681"/>
      <c r="W572" s="1681"/>
      <c r="X572" s="1681"/>
      <c r="Y572" s="1681"/>
      <c r="Z572" s="1681"/>
      <c r="AA572" s="1681"/>
      <c r="AB572" s="1681"/>
      <c r="AC572" s="1681"/>
      <c r="AD572" s="1681"/>
      <c r="AE572" s="1681"/>
      <c r="AF572" s="1681"/>
      <c r="AG572" s="1681"/>
      <c r="AH572" s="1681"/>
      <c r="AI572" s="1681"/>
      <c r="AJ572" s="1681"/>
      <c r="AK572" s="1681"/>
      <c r="AL572" s="1681"/>
      <c r="AM572" s="1681"/>
      <c r="AN572" s="1681"/>
      <c r="AO572" s="1681"/>
      <c r="AP572" s="1824"/>
    </row>
    <row r="573" spans="4:42" s="1662" customFormat="1" ht="14.25">
      <c r="D573" s="1699"/>
      <c r="E573" s="1681"/>
      <c r="F573" s="1681"/>
      <c r="G573" s="1681"/>
      <c r="H573" s="1681"/>
      <c r="I573" s="1700"/>
      <c r="J573" s="1690"/>
      <c r="K573" s="1681"/>
      <c r="L573" s="1681"/>
      <c r="M573" s="1681"/>
      <c r="N573" s="1681"/>
      <c r="O573" s="1681"/>
      <c r="P573" s="1681"/>
      <c r="Q573" s="1681"/>
      <c r="R573" s="1681"/>
      <c r="S573" s="1681"/>
      <c r="T573" s="1681"/>
      <c r="U573" s="1681"/>
      <c r="V573" s="1681"/>
      <c r="W573" s="1681"/>
      <c r="X573" s="1681"/>
      <c r="Y573" s="1681"/>
      <c r="Z573" s="1681"/>
      <c r="AA573" s="1681"/>
      <c r="AB573" s="1681"/>
      <c r="AC573" s="1681"/>
      <c r="AD573" s="1681"/>
      <c r="AE573" s="1681"/>
      <c r="AF573" s="1681"/>
      <c r="AG573" s="1681"/>
      <c r="AH573" s="1681"/>
      <c r="AI573" s="1681"/>
      <c r="AJ573" s="1681"/>
      <c r="AK573" s="1681"/>
      <c r="AL573" s="1681"/>
      <c r="AM573" s="1681"/>
      <c r="AN573" s="1681"/>
      <c r="AO573" s="1681"/>
      <c r="AP573" s="1824"/>
    </row>
    <row r="574" spans="4:42" s="1662" customFormat="1" ht="14.25">
      <c r="D574" s="1699"/>
      <c r="E574" s="1681"/>
      <c r="F574" s="1681"/>
      <c r="G574" s="1681"/>
      <c r="H574" s="1681"/>
      <c r="I574" s="1700"/>
      <c r="J574" s="1690"/>
      <c r="K574" s="1681"/>
      <c r="L574" s="1681"/>
      <c r="M574" s="1681"/>
      <c r="N574" s="1681"/>
      <c r="O574" s="1681"/>
      <c r="P574" s="1681"/>
      <c r="Q574" s="1681"/>
      <c r="R574" s="1681"/>
      <c r="S574" s="1681"/>
      <c r="T574" s="1681"/>
      <c r="U574" s="1681"/>
      <c r="V574" s="1681"/>
      <c r="W574" s="1681"/>
      <c r="X574" s="1681"/>
      <c r="Y574" s="1681"/>
      <c r="Z574" s="1681"/>
      <c r="AA574" s="1681"/>
      <c r="AB574" s="1681"/>
      <c r="AC574" s="1681"/>
      <c r="AD574" s="1681"/>
      <c r="AE574" s="1681"/>
      <c r="AF574" s="1681"/>
      <c r="AG574" s="1681"/>
      <c r="AH574" s="1681"/>
      <c r="AI574" s="1681"/>
      <c r="AJ574" s="1681"/>
      <c r="AK574" s="1681"/>
      <c r="AL574" s="1681"/>
      <c r="AM574" s="1681"/>
      <c r="AN574" s="1681"/>
      <c r="AO574" s="1681"/>
      <c r="AP574" s="1824"/>
    </row>
    <row r="575" spans="4:42" s="1662" customFormat="1" ht="14.25">
      <c r="D575" s="1699"/>
      <c r="E575" s="1681"/>
      <c r="F575" s="1681"/>
      <c r="G575" s="1681"/>
      <c r="H575" s="1681"/>
      <c r="I575" s="1700"/>
      <c r="J575" s="1690"/>
      <c r="K575" s="1681"/>
      <c r="L575" s="1681"/>
      <c r="M575" s="1681"/>
      <c r="N575" s="1681"/>
      <c r="O575" s="1681"/>
      <c r="P575" s="1681"/>
      <c r="Q575" s="1681"/>
      <c r="R575" s="1681"/>
      <c r="S575" s="1681"/>
      <c r="T575" s="1681"/>
      <c r="U575" s="1681"/>
      <c r="V575" s="1681"/>
      <c r="W575" s="1681"/>
      <c r="X575" s="1681"/>
      <c r="Y575" s="1681"/>
      <c r="Z575" s="1681"/>
      <c r="AA575" s="1681"/>
      <c r="AB575" s="1681"/>
      <c r="AC575" s="1681"/>
      <c r="AD575" s="1681"/>
      <c r="AE575" s="1681"/>
      <c r="AF575" s="1681"/>
      <c r="AG575" s="1681"/>
      <c r="AH575" s="1681"/>
      <c r="AI575" s="1681"/>
      <c r="AJ575" s="1681"/>
      <c r="AK575" s="1681"/>
      <c r="AL575" s="1681"/>
      <c r="AM575" s="1681"/>
      <c r="AN575" s="1681"/>
      <c r="AO575" s="1681"/>
      <c r="AP575" s="1824"/>
    </row>
    <row r="576" spans="4:42" s="1662" customFormat="1" ht="14.25">
      <c r="D576" s="1699"/>
      <c r="E576" s="1681"/>
      <c r="F576" s="1681"/>
      <c r="G576" s="1681"/>
      <c r="H576" s="1681"/>
      <c r="I576" s="1700"/>
      <c r="J576" s="1690"/>
      <c r="K576" s="1681"/>
      <c r="L576" s="1681"/>
      <c r="M576" s="1681"/>
      <c r="N576" s="1681"/>
      <c r="O576" s="1681"/>
      <c r="P576" s="1681"/>
      <c r="Q576" s="1681"/>
      <c r="R576" s="1681"/>
      <c r="S576" s="1681"/>
      <c r="T576" s="1681"/>
      <c r="U576" s="1681"/>
      <c r="V576" s="1681"/>
      <c r="W576" s="1681"/>
      <c r="X576" s="1681"/>
      <c r="Y576" s="1681"/>
      <c r="Z576" s="1681"/>
      <c r="AA576" s="1681"/>
      <c r="AB576" s="1681"/>
      <c r="AC576" s="1681"/>
      <c r="AD576" s="1681"/>
      <c r="AE576" s="1681"/>
      <c r="AF576" s="1681"/>
      <c r="AG576" s="1681"/>
      <c r="AH576" s="1681"/>
      <c r="AI576" s="1681"/>
      <c r="AJ576" s="1681"/>
      <c r="AK576" s="1681"/>
      <c r="AL576" s="1681"/>
      <c r="AM576" s="1681"/>
      <c r="AN576" s="1681"/>
      <c r="AO576" s="1681"/>
      <c r="AP576" s="1824"/>
    </row>
    <row r="577" spans="4:42" s="1662" customFormat="1" ht="14.25">
      <c r="D577" s="1699"/>
      <c r="E577" s="1681"/>
      <c r="F577" s="1681"/>
      <c r="G577" s="1681"/>
      <c r="H577" s="1681"/>
      <c r="I577" s="1700"/>
      <c r="J577" s="1690"/>
      <c r="K577" s="1681"/>
      <c r="L577" s="1681"/>
      <c r="M577" s="1681"/>
      <c r="N577" s="1681"/>
      <c r="O577" s="1681"/>
      <c r="P577" s="1681"/>
      <c r="Q577" s="1681"/>
      <c r="R577" s="1681"/>
      <c r="S577" s="1681"/>
      <c r="T577" s="1681"/>
      <c r="U577" s="1681"/>
      <c r="V577" s="1681"/>
      <c r="W577" s="1681"/>
      <c r="X577" s="1681"/>
      <c r="Y577" s="1681"/>
      <c r="Z577" s="1681"/>
      <c r="AA577" s="1681"/>
      <c r="AB577" s="1681"/>
      <c r="AC577" s="1681"/>
      <c r="AD577" s="1681"/>
      <c r="AE577" s="1681"/>
      <c r="AF577" s="1681"/>
      <c r="AG577" s="1681"/>
      <c r="AH577" s="1681"/>
      <c r="AI577" s="1681"/>
      <c r="AJ577" s="1681"/>
      <c r="AK577" s="1681"/>
      <c r="AL577" s="1681"/>
      <c r="AM577" s="1681"/>
      <c r="AN577" s="1681"/>
      <c r="AO577" s="1681"/>
      <c r="AP577" s="1824"/>
    </row>
    <row r="578" spans="4:42" s="1662" customFormat="1" ht="14.25">
      <c r="D578" s="1699"/>
      <c r="E578" s="1681"/>
      <c r="F578" s="1681"/>
      <c r="G578" s="1681"/>
      <c r="H578" s="1681"/>
      <c r="I578" s="1700"/>
      <c r="J578" s="1690"/>
      <c r="K578" s="1681"/>
      <c r="L578" s="1681"/>
      <c r="M578" s="1681"/>
      <c r="N578" s="1681"/>
      <c r="O578" s="1681"/>
      <c r="P578" s="1681"/>
      <c r="Q578" s="1681"/>
      <c r="R578" s="1681"/>
      <c r="S578" s="1681"/>
      <c r="T578" s="1681"/>
      <c r="U578" s="1681"/>
      <c r="V578" s="1681"/>
      <c r="W578" s="1681"/>
      <c r="X578" s="1681"/>
      <c r="Y578" s="1681"/>
      <c r="Z578" s="1681"/>
      <c r="AA578" s="1681"/>
      <c r="AB578" s="1681"/>
      <c r="AC578" s="1681"/>
      <c r="AD578" s="1681"/>
      <c r="AE578" s="1681"/>
      <c r="AF578" s="1681"/>
      <c r="AG578" s="1681"/>
      <c r="AH578" s="1681"/>
      <c r="AI578" s="1681"/>
      <c r="AJ578" s="1681"/>
      <c r="AK578" s="1681"/>
      <c r="AL578" s="1681"/>
      <c r="AM578" s="1681"/>
      <c r="AN578" s="1681"/>
      <c r="AO578" s="1681"/>
      <c r="AP578" s="1824"/>
    </row>
    <row r="579" spans="4:42" s="1662" customFormat="1" ht="14.25">
      <c r="D579" s="1699"/>
      <c r="E579" s="1681"/>
      <c r="F579" s="1681"/>
      <c r="G579" s="1681"/>
      <c r="H579" s="1681"/>
      <c r="I579" s="1700"/>
      <c r="J579" s="1690"/>
      <c r="K579" s="1681"/>
      <c r="L579" s="1681"/>
      <c r="M579" s="1681"/>
      <c r="N579" s="1681"/>
      <c r="O579" s="1681"/>
      <c r="P579" s="1681"/>
      <c r="Q579" s="1681"/>
      <c r="R579" s="1681"/>
      <c r="S579" s="1681"/>
      <c r="T579" s="1681"/>
      <c r="U579" s="1681"/>
      <c r="V579" s="1681"/>
      <c r="W579" s="1681"/>
      <c r="X579" s="1681"/>
      <c r="Y579" s="1681"/>
      <c r="Z579" s="1681"/>
      <c r="AA579" s="1681"/>
      <c r="AB579" s="1681"/>
      <c r="AC579" s="1681"/>
      <c r="AD579" s="1681"/>
      <c r="AE579" s="1681"/>
      <c r="AF579" s="1681"/>
      <c r="AG579" s="1681"/>
      <c r="AH579" s="1681"/>
      <c r="AI579" s="1681"/>
      <c r="AJ579" s="1681"/>
      <c r="AK579" s="1681"/>
      <c r="AL579" s="1681"/>
      <c r="AM579" s="1681"/>
      <c r="AN579" s="1681"/>
      <c r="AO579" s="1681"/>
      <c r="AP579" s="1824"/>
    </row>
    <row r="580" spans="4:42" s="1662" customFormat="1" ht="14.25">
      <c r="D580" s="1699"/>
      <c r="E580" s="1681"/>
      <c r="F580" s="1681"/>
      <c r="G580" s="1681"/>
      <c r="H580" s="1681"/>
      <c r="I580" s="1700"/>
      <c r="J580" s="1690"/>
      <c r="K580" s="1681"/>
      <c r="L580" s="1681"/>
      <c r="M580" s="1681"/>
      <c r="N580" s="1681"/>
      <c r="O580" s="1681"/>
      <c r="P580" s="1681"/>
      <c r="Q580" s="1681"/>
      <c r="R580" s="1681"/>
      <c r="S580" s="1681"/>
      <c r="T580" s="1681"/>
      <c r="U580" s="1681"/>
      <c r="V580" s="1681"/>
      <c r="W580" s="1681"/>
      <c r="X580" s="1681"/>
      <c r="Y580" s="1681"/>
      <c r="Z580" s="1681"/>
      <c r="AA580" s="1681"/>
      <c r="AB580" s="1681"/>
      <c r="AC580" s="1681"/>
      <c r="AD580" s="1681"/>
      <c r="AE580" s="1681"/>
      <c r="AF580" s="1681"/>
      <c r="AG580" s="1681"/>
      <c r="AH580" s="1681"/>
      <c r="AI580" s="1681"/>
      <c r="AJ580" s="1681"/>
      <c r="AK580" s="1681"/>
      <c r="AL580" s="1681"/>
      <c r="AM580" s="1681"/>
      <c r="AN580" s="1681"/>
      <c r="AO580" s="1681"/>
      <c r="AP580" s="1824"/>
    </row>
    <row r="581" spans="4:42" s="1662" customFormat="1" ht="14.25">
      <c r="D581" s="1699"/>
      <c r="E581" s="1681"/>
      <c r="F581" s="1681"/>
      <c r="G581" s="1681"/>
      <c r="H581" s="1681"/>
      <c r="I581" s="1700"/>
      <c r="J581" s="1690"/>
      <c r="K581" s="1681"/>
      <c r="L581" s="1681"/>
      <c r="M581" s="1681"/>
      <c r="N581" s="1681"/>
      <c r="O581" s="1681"/>
      <c r="P581" s="1681"/>
      <c r="Q581" s="1681"/>
      <c r="R581" s="1681"/>
      <c r="S581" s="1681"/>
      <c r="T581" s="1681"/>
      <c r="U581" s="1681"/>
      <c r="V581" s="1681"/>
      <c r="W581" s="1681"/>
      <c r="X581" s="1681"/>
      <c r="Y581" s="1681"/>
      <c r="Z581" s="1681"/>
      <c r="AA581" s="1681"/>
      <c r="AB581" s="1681"/>
      <c r="AC581" s="1681"/>
      <c r="AD581" s="1681"/>
      <c r="AE581" s="1681"/>
      <c r="AF581" s="1681"/>
      <c r="AG581" s="1681"/>
      <c r="AH581" s="1681"/>
      <c r="AI581" s="1681"/>
      <c r="AJ581" s="1681"/>
      <c r="AK581" s="1681"/>
      <c r="AL581" s="1681"/>
      <c r="AM581" s="1681"/>
      <c r="AN581" s="1681"/>
      <c r="AO581" s="1681"/>
      <c r="AP581" s="1824"/>
    </row>
    <row r="582" spans="4:42" s="1662" customFormat="1" ht="14.25">
      <c r="D582" s="1699"/>
      <c r="E582" s="1681"/>
      <c r="F582" s="1681"/>
      <c r="G582" s="1681"/>
      <c r="H582" s="1681"/>
      <c r="I582" s="1700"/>
      <c r="J582" s="1690"/>
      <c r="K582" s="1681"/>
      <c r="L582" s="1681"/>
      <c r="M582" s="1681"/>
      <c r="N582" s="1681"/>
      <c r="O582" s="1681"/>
      <c r="P582" s="1681"/>
      <c r="Q582" s="1681"/>
      <c r="R582" s="1681"/>
      <c r="S582" s="1681"/>
      <c r="T582" s="1681"/>
      <c r="U582" s="1681"/>
      <c r="V582" s="1681"/>
      <c r="W582" s="1681"/>
      <c r="X582" s="1681"/>
      <c r="Y582" s="1681"/>
      <c r="Z582" s="1681"/>
      <c r="AA582" s="1681"/>
      <c r="AB582" s="1681"/>
      <c r="AC582" s="1681"/>
      <c r="AD582" s="1681"/>
      <c r="AE582" s="1681"/>
      <c r="AF582" s="1681"/>
      <c r="AG582" s="1681"/>
      <c r="AH582" s="1681"/>
      <c r="AI582" s="1681"/>
      <c r="AJ582" s="1681"/>
      <c r="AK582" s="1681"/>
      <c r="AL582" s="1681"/>
      <c r="AM582" s="1681"/>
      <c r="AN582" s="1681"/>
      <c r="AO582" s="1681"/>
      <c r="AP582" s="1824"/>
    </row>
    <row r="583" spans="4:42" s="1662" customFormat="1" ht="14.25">
      <c r="D583" s="1699"/>
      <c r="E583" s="1681"/>
      <c r="F583" s="1681"/>
      <c r="G583" s="1681"/>
      <c r="H583" s="1681"/>
      <c r="I583" s="1700"/>
      <c r="J583" s="1690"/>
      <c r="K583" s="1681"/>
      <c r="L583" s="1681"/>
      <c r="M583" s="1681"/>
      <c r="N583" s="1681"/>
      <c r="O583" s="1681"/>
      <c r="P583" s="1681"/>
      <c r="Q583" s="1681"/>
      <c r="R583" s="1681"/>
      <c r="S583" s="1681"/>
      <c r="T583" s="1681"/>
      <c r="U583" s="1681"/>
      <c r="V583" s="1681"/>
      <c r="W583" s="1681"/>
      <c r="X583" s="1681"/>
      <c r="Y583" s="1681"/>
      <c r="Z583" s="1681"/>
      <c r="AA583" s="1681"/>
      <c r="AB583" s="1681"/>
      <c r="AC583" s="1681"/>
      <c r="AD583" s="1681"/>
      <c r="AE583" s="1681"/>
      <c r="AF583" s="1681"/>
      <c r="AG583" s="1681"/>
      <c r="AH583" s="1681"/>
      <c r="AI583" s="1681"/>
      <c r="AJ583" s="1681"/>
      <c r="AK583" s="1681"/>
      <c r="AL583" s="1681"/>
      <c r="AM583" s="1681"/>
      <c r="AN583" s="1681"/>
      <c r="AO583" s="1681"/>
      <c r="AP583" s="1824"/>
    </row>
    <row r="584" spans="4:42" s="1662" customFormat="1" ht="14.25">
      <c r="D584" s="1699"/>
      <c r="E584" s="1681"/>
      <c r="F584" s="1681"/>
      <c r="G584" s="1681"/>
      <c r="H584" s="1681"/>
      <c r="I584" s="1700"/>
      <c r="J584" s="1690"/>
      <c r="K584" s="1681"/>
      <c r="L584" s="1681"/>
      <c r="M584" s="1681"/>
      <c r="N584" s="1681"/>
      <c r="O584" s="1681"/>
      <c r="P584" s="1681"/>
      <c r="Q584" s="1681"/>
      <c r="R584" s="1681"/>
      <c r="S584" s="1681"/>
      <c r="T584" s="1681"/>
      <c r="U584" s="1681"/>
      <c r="V584" s="1681"/>
      <c r="W584" s="1681"/>
      <c r="X584" s="1681"/>
      <c r="Y584" s="1681"/>
      <c r="Z584" s="1681"/>
      <c r="AA584" s="1681"/>
      <c r="AB584" s="1681"/>
      <c r="AC584" s="1681"/>
      <c r="AD584" s="1681"/>
      <c r="AE584" s="1681"/>
      <c r="AF584" s="1681"/>
      <c r="AG584" s="1681"/>
      <c r="AH584" s="1681"/>
      <c r="AI584" s="1681"/>
      <c r="AJ584" s="1681"/>
      <c r="AK584" s="1681"/>
      <c r="AL584" s="1681"/>
      <c r="AM584" s="1681"/>
      <c r="AN584" s="1681"/>
      <c r="AO584" s="1681"/>
      <c r="AP584" s="1824"/>
    </row>
    <row r="585" spans="4:42" s="1662" customFormat="1" ht="14.25">
      <c r="D585" s="1699"/>
      <c r="E585" s="1681"/>
      <c r="F585" s="1681"/>
      <c r="G585" s="1681"/>
      <c r="H585" s="1681"/>
      <c r="I585" s="1700"/>
      <c r="J585" s="1690"/>
      <c r="K585" s="1681"/>
      <c r="L585" s="1681"/>
      <c r="M585" s="1681"/>
      <c r="N585" s="1681"/>
      <c r="O585" s="1681"/>
      <c r="P585" s="1681"/>
      <c r="Q585" s="1681"/>
      <c r="R585" s="1681"/>
      <c r="S585" s="1681"/>
      <c r="T585" s="1681"/>
      <c r="U585" s="1681"/>
      <c r="V585" s="1681"/>
      <c r="W585" s="1681"/>
      <c r="X585" s="1681"/>
      <c r="Y585" s="1681"/>
      <c r="Z585" s="1681"/>
      <c r="AA585" s="1681"/>
      <c r="AB585" s="1681"/>
      <c r="AC585" s="1681"/>
      <c r="AD585" s="1681"/>
      <c r="AE585" s="1681"/>
      <c r="AF585" s="1681"/>
      <c r="AG585" s="1681"/>
      <c r="AH585" s="1681"/>
      <c r="AI585" s="1681"/>
      <c r="AJ585" s="1681"/>
      <c r="AK585" s="1681"/>
      <c r="AL585" s="1681"/>
      <c r="AM585" s="1681"/>
      <c r="AN585" s="1681"/>
      <c r="AO585" s="1681"/>
      <c r="AP585" s="1824"/>
    </row>
    <row r="586" spans="4:42" s="1662" customFormat="1" ht="14.25">
      <c r="D586" s="1699"/>
      <c r="E586" s="1681"/>
      <c r="F586" s="1681"/>
      <c r="G586" s="1681"/>
      <c r="H586" s="1681"/>
      <c r="I586" s="1700"/>
      <c r="J586" s="1690"/>
      <c r="K586" s="1681"/>
      <c r="L586" s="1681"/>
      <c r="M586" s="1681"/>
      <c r="N586" s="1681"/>
      <c r="O586" s="1681"/>
      <c r="P586" s="1681"/>
      <c r="Q586" s="1681"/>
      <c r="R586" s="1681"/>
      <c r="S586" s="1681"/>
      <c r="T586" s="1681"/>
      <c r="U586" s="1681"/>
      <c r="V586" s="1681"/>
      <c r="W586" s="1681"/>
      <c r="X586" s="1681"/>
      <c r="Y586" s="1681"/>
      <c r="Z586" s="1681"/>
      <c r="AA586" s="1681"/>
      <c r="AB586" s="1681"/>
      <c r="AC586" s="1681"/>
      <c r="AD586" s="1681"/>
      <c r="AE586" s="1681"/>
      <c r="AF586" s="1681"/>
      <c r="AG586" s="1681"/>
      <c r="AH586" s="1681"/>
      <c r="AI586" s="1681"/>
      <c r="AJ586" s="1681"/>
      <c r="AK586" s="1681"/>
      <c r="AL586" s="1681"/>
      <c r="AM586" s="1681"/>
      <c r="AN586" s="1681"/>
      <c r="AO586" s="1681"/>
      <c r="AP586" s="1824"/>
    </row>
    <row r="587" spans="4:42" s="1662" customFormat="1" ht="14.25">
      <c r="D587" s="1699"/>
      <c r="E587" s="1681"/>
      <c r="F587" s="1681"/>
      <c r="G587" s="1681"/>
      <c r="H587" s="1681"/>
      <c r="I587" s="1700"/>
      <c r="J587" s="1690"/>
      <c r="K587" s="1681"/>
      <c r="L587" s="1681"/>
      <c r="M587" s="1681"/>
      <c r="N587" s="1681"/>
      <c r="O587" s="1681"/>
      <c r="P587" s="1681"/>
      <c r="Q587" s="1681"/>
      <c r="R587" s="1681"/>
      <c r="S587" s="1681"/>
      <c r="T587" s="1681"/>
      <c r="U587" s="1681"/>
      <c r="V587" s="1681"/>
      <c r="W587" s="1681"/>
      <c r="X587" s="1681"/>
      <c r="Y587" s="1681"/>
      <c r="Z587" s="1681"/>
      <c r="AA587" s="1681"/>
      <c r="AB587" s="1681"/>
      <c r="AC587" s="1681"/>
      <c r="AD587" s="1681"/>
      <c r="AE587" s="1681"/>
      <c r="AF587" s="1681"/>
      <c r="AG587" s="1681"/>
      <c r="AH587" s="1681"/>
      <c r="AI587" s="1681"/>
      <c r="AJ587" s="1681"/>
      <c r="AK587" s="1681"/>
      <c r="AL587" s="1681"/>
      <c r="AM587" s="1681"/>
      <c r="AN587" s="1681"/>
      <c r="AO587" s="1681"/>
      <c r="AP587" s="1824"/>
    </row>
    <row r="588" spans="4:42" s="1662" customFormat="1" ht="14.25">
      <c r="D588" s="1699"/>
      <c r="E588" s="1681"/>
      <c r="F588" s="1681"/>
      <c r="G588" s="1681"/>
      <c r="H588" s="1681"/>
      <c r="I588" s="1700"/>
      <c r="J588" s="1690"/>
      <c r="K588" s="1681"/>
      <c r="L588" s="1681"/>
      <c r="M588" s="1681"/>
      <c r="N588" s="1681"/>
      <c r="O588" s="1681"/>
      <c r="P588" s="1681"/>
      <c r="Q588" s="1681"/>
      <c r="R588" s="1681"/>
      <c r="S588" s="1681"/>
      <c r="T588" s="1681"/>
      <c r="U588" s="1681"/>
      <c r="V588" s="1681"/>
      <c r="W588" s="1681"/>
      <c r="X588" s="1681"/>
      <c r="Y588" s="1681"/>
      <c r="Z588" s="1681"/>
      <c r="AA588" s="1681"/>
      <c r="AB588" s="1681"/>
      <c r="AC588" s="1681"/>
      <c r="AD588" s="1681"/>
      <c r="AE588" s="1681"/>
      <c r="AF588" s="1681"/>
      <c r="AG588" s="1681"/>
      <c r="AH588" s="1681"/>
      <c r="AI588" s="1681"/>
      <c r="AJ588" s="1681"/>
      <c r="AK588" s="1681"/>
      <c r="AL588" s="1681"/>
      <c r="AM588" s="1681"/>
      <c r="AN588" s="1681"/>
      <c r="AO588" s="1681"/>
      <c r="AP588" s="1824"/>
    </row>
    <row r="589" spans="4:42" s="1662" customFormat="1" ht="14.25">
      <c r="D589" s="1699"/>
      <c r="E589" s="1681"/>
      <c r="F589" s="1681"/>
      <c r="G589" s="1681"/>
      <c r="H589" s="1681"/>
      <c r="I589" s="1700"/>
      <c r="J589" s="1690"/>
      <c r="K589" s="1681"/>
      <c r="L589" s="1681"/>
      <c r="M589" s="1681"/>
      <c r="N589" s="1681"/>
      <c r="O589" s="1681"/>
      <c r="P589" s="1681"/>
      <c r="Q589" s="1681"/>
      <c r="R589" s="1681"/>
      <c r="S589" s="1681"/>
      <c r="T589" s="1681"/>
      <c r="U589" s="1681"/>
      <c r="V589" s="1681"/>
      <c r="W589" s="1681"/>
      <c r="X589" s="1681"/>
      <c r="Y589" s="1681"/>
      <c r="Z589" s="1681"/>
      <c r="AA589" s="1681"/>
      <c r="AB589" s="1681"/>
      <c r="AC589" s="1681"/>
      <c r="AD589" s="1681"/>
      <c r="AE589" s="1681"/>
      <c r="AF589" s="1681"/>
      <c r="AG589" s="1681"/>
      <c r="AH589" s="1681"/>
      <c r="AI589" s="1681"/>
      <c r="AJ589" s="1681"/>
      <c r="AK589" s="1681"/>
      <c r="AL589" s="1681"/>
      <c r="AM589" s="1681"/>
      <c r="AN589" s="1681"/>
      <c r="AO589" s="1681"/>
      <c r="AP589" s="1824"/>
    </row>
    <row r="590" spans="4:42" s="1662" customFormat="1" ht="14.25">
      <c r="D590" s="1699"/>
      <c r="E590" s="1681"/>
      <c r="F590" s="1681"/>
      <c r="G590" s="1681"/>
      <c r="H590" s="1681"/>
      <c r="I590" s="1700"/>
      <c r="J590" s="1690"/>
      <c r="K590" s="1681"/>
      <c r="L590" s="1681"/>
      <c r="M590" s="1681"/>
      <c r="N590" s="1681"/>
      <c r="O590" s="1681"/>
      <c r="P590" s="1681"/>
      <c r="Q590" s="1681"/>
      <c r="R590" s="1681"/>
      <c r="S590" s="1681"/>
      <c r="T590" s="1681"/>
      <c r="U590" s="1681"/>
      <c r="V590" s="1681"/>
      <c r="W590" s="1681"/>
      <c r="X590" s="1681"/>
      <c r="Y590" s="1681"/>
      <c r="Z590" s="1681"/>
      <c r="AA590" s="1681"/>
      <c r="AB590" s="1681"/>
      <c r="AC590" s="1681"/>
      <c r="AD590" s="1681"/>
      <c r="AE590" s="1681"/>
      <c r="AF590" s="1681"/>
      <c r="AG590" s="1681"/>
      <c r="AH590" s="1681"/>
      <c r="AI590" s="1681"/>
      <c r="AJ590" s="1681"/>
      <c r="AK590" s="1681"/>
      <c r="AL590" s="1681"/>
      <c r="AM590" s="1681"/>
      <c r="AN590" s="1681"/>
      <c r="AO590" s="1681"/>
      <c r="AP590" s="1824"/>
    </row>
    <row r="591" spans="4:42" s="1662" customFormat="1" ht="14.25">
      <c r="D591" s="1699"/>
      <c r="E591" s="1681"/>
      <c r="F591" s="1681"/>
      <c r="G591" s="1681"/>
      <c r="H591" s="1681"/>
      <c r="I591" s="1700"/>
      <c r="J591" s="1690"/>
      <c r="K591" s="1681"/>
      <c r="L591" s="1681"/>
      <c r="M591" s="1681"/>
      <c r="N591" s="1681"/>
      <c r="O591" s="1681"/>
      <c r="P591" s="1681"/>
      <c r="Q591" s="1681"/>
      <c r="R591" s="1681"/>
      <c r="S591" s="1681"/>
      <c r="T591" s="1681"/>
      <c r="U591" s="1681"/>
      <c r="V591" s="1681"/>
      <c r="W591" s="1681"/>
      <c r="X591" s="1681"/>
      <c r="Y591" s="1681"/>
      <c r="Z591" s="1681"/>
      <c r="AA591" s="1681"/>
      <c r="AB591" s="1681"/>
      <c r="AC591" s="1681"/>
      <c r="AD591" s="1681"/>
      <c r="AE591" s="1681"/>
      <c r="AF591" s="1681"/>
      <c r="AG591" s="1681"/>
      <c r="AH591" s="1681"/>
      <c r="AI591" s="1681"/>
      <c r="AJ591" s="1681"/>
      <c r="AK591" s="1681"/>
      <c r="AL591" s="1681"/>
      <c r="AM591" s="1681"/>
      <c r="AN591" s="1681"/>
      <c r="AO591" s="1681"/>
      <c r="AP591" s="1824"/>
    </row>
    <row r="592" spans="4:42" s="1662" customFormat="1" ht="14.25">
      <c r="D592" s="1699"/>
      <c r="E592" s="1681"/>
      <c r="F592" s="1681"/>
      <c r="G592" s="1681"/>
      <c r="H592" s="1681"/>
      <c r="I592" s="1700"/>
      <c r="J592" s="1690"/>
      <c r="K592" s="1681"/>
      <c r="L592" s="1681"/>
      <c r="M592" s="1681"/>
      <c r="N592" s="1681"/>
      <c r="O592" s="1681"/>
      <c r="P592" s="1681"/>
      <c r="Q592" s="1681"/>
      <c r="R592" s="1681"/>
      <c r="S592" s="1681"/>
      <c r="T592" s="1681"/>
      <c r="U592" s="1681"/>
      <c r="V592" s="1681"/>
      <c r="W592" s="1681"/>
      <c r="X592" s="1681"/>
      <c r="Y592" s="1681"/>
      <c r="Z592" s="1681"/>
      <c r="AA592" s="1681"/>
      <c r="AB592" s="1681"/>
      <c r="AC592" s="1681"/>
      <c r="AD592" s="1681"/>
      <c r="AE592" s="1681"/>
      <c r="AF592" s="1681"/>
      <c r="AG592" s="1681"/>
      <c r="AH592" s="1681"/>
      <c r="AI592" s="1681"/>
      <c r="AJ592" s="1681"/>
      <c r="AK592" s="1681"/>
      <c r="AL592" s="1681"/>
      <c r="AM592" s="1681"/>
      <c r="AN592" s="1681"/>
      <c r="AO592" s="1681"/>
      <c r="AP592" s="1824"/>
    </row>
    <row r="593" spans="4:42" s="1662" customFormat="1" ht="14.25">
      <c r="D593" s="1699"/>
      <c r="E593" s="1681"/>
      <c r="F593" s="1681"/>
      <c r="G593" s="1681"/>
      <c r="H593" s="1681"/>
      <c r="I593" s="1700"/>
      <c r="J593" s="1690"/>
      <c r="K593" s="1681"/>
      <c r="L593" s="1681"/>
      <c r="M593" s="1681"/>
      <c r="N593" s="1681"/>
      <c r="O593" s="1681"/>
      <c r="P593" s="1681"/>
      <c r="Q593" s="1681"/>
      <c r="R593" s="1681"/>
      <c r="S593" s="1681"/>
      <c r="T593" s="1681"/>
      <c r="U593" s="1681"/>
      <c r="V593" s="1681"/>
      <c r="W593" s="1681"/>
      <c r="X593" s="1681"/>
      <c r="Y593" s="1681"/>
      <c r="Z593" s="1681"/>
      <c r="AA593" s="1681"/>
      <c r="AB593" s="1681"/>
      <c r="AC593" s="1681"/>
      <c r="AD593" s="1681"/>
      <c r="AE593" s="1681"/>
      <c r="AF593" s="1681"/>
      <c r="AG593" s="1681"/>
      <c r="AH593" s="1681"/>
      <c r="AI593" s="1681"/>
      <c r="AJ593" s="1681"/>
      <c r="AK593" s="1681"/>
      <c r="AL593" s="1681"/>
      <c r="AM593" s="1681"/>
      <c r="AN593" s="1681"/>
      <c r="AO593" s="1681"/>
      <c r="AP593" s="1824"/>
    </row>
    <row r="594" spans="4:42" s="1662" customFormat="1" ht="14.25">
      <c r="D594" s="1699"/>
      <c r="E594" s="1681"/>
      <c r="F594" s="1681"/>
      <c r="G594" s="1681"/>
      <c r="H594" s="1681"/>
      <c r="I594" s="1700"/>
      <c r="J594" s="1690"/>
      <c r="K594" s="1681"/>
      <c r="L594" s="1681"/>
      <c r="M594" s="1681"/>
      <c r="N594" s="1681"/>
      <c r="O594" s="1681"/>
      <c r="P594" s="1681"/>
      <c r="Q594" s="1681"/>
      <c r="R594" s="1681"/>
      <c r="S594" s="1681"/>
      <c r="T594" s="1681"/>
      <c r="U594" s="1681"/>
      <c r="V594" s="1681"/>
      <c r="W594" s="1681"/>
      <c r="X594" s="1681"/>
      <c r="Y594" s="1681"/>
      <c r="Z594" s="1681"/>
      <c r="AA594" s="1681"/>
      <c r="AB594" s="1681"/>
      <c r="AC594" s="1681"/>
      <c r="AD594" s="1681"/>
      <c r="AE594" s="1681"/>
      <c r="AF594" s="1681"/>
      <c r="AG594" s="1681"/>
      <c r="AH594" s="1681"/>
      <c r="AI594" s="1681"/>
      <c r="AJ594" s="1681"/>
      <c r="AK594" s="1681"/>
      <c r="AL594" s="1681"/>
      <c r="AM594" s="1681"/>
      <c r="AN594" s="1681"/>
      <c r="AO594" s="1681"/>
      <c r="AP594" s="1824"/>
    </row>
    <row r="595" spans="4:42" s="1662" customFormat="1" ht="14.25">
      <c r="D595" s="1699"/>
      <c r="E595" s="1681"/>
      <c r="F595" s="1681"/>
      <c r="G595" s="1681"/>
      <c r="H595" s="1681"/>
      <c r="I595" s="1700"/>
      <c r="J595" s="1690"/>
      <c r="K595" s="1681"/>
      <c r="L595" s="1681"/>
      <c r="M595" s="1681"/>
      <c r="N595" s="1681"/>
      <c r="O595" s="1681"/>
      <c r="P595" s="1681"/>
      <c r="Q595" s="1681"/>
      <c r="R595" s="1681"/>
      <c r="S595" s="1681"/>
      <c r="T595" s="1681"/>
      <c r="U595" s="1681"/>
      <c r="V595" s="1681"/>
      <c r="W595" s="1681"/>
      <c r="X595" s="1681"/>
      <c r="Y595" s="1681"/>
      <c r="Z595" s="1681"/>
      <c r="AA595" s="1681"/>
      <c r="AB595" s="1681"/>
      <c r="AC595" s="1681"/>
      <c r="AD595" s="1681"/>
      <c r="AE595" s="1681"/>
      <c r="AF595" s="1681"/>
      <c r="AG595" s="1681"/>
      <c r="AH595" s="1681"/>
      <c r="AI595" s="1681"/>
      <c r="AJ595" s="1681"/>
      <c r="AK595" s="1681"/>
      <c r="AL595" s="1681"/>
      <c r="AM595" s="1681"/>
      <c r="AN595" s="1681"/>
      <c r="AO595" s="1681"/>
      <c r="AP595" s="1824"/>
    </row>
    <row r="596" spans="4:42" s="1662" customFormat="1" ht="14.25">
      <c r="D596" s="1699"/>
      <c r="E596" s="1681"/>
      <c r="F596" s="1681"/>
      <c r="G596" s="1681"/>
      <c r="H596" s="1681"/>
      <c r="I596" s="1700"/>
      <c r="J596" s="1690"/>
      <c r="K596" s="1681"/>
      <c r="L596" s="1681"/>
      <c r="M596" s="1681"/>
      <c r="N596" s="1681"/>
      <c r="O596" s="1681"/>
      <c r="P596" s="1681"/>
      <c r="Q596" s="1681"/>
      <c r="R596" s="1681"/>
      <c r="S596" s="1681"/>
      <c r="T596" s="1681"/>
      <c r="U596" s="1681"/>
      <c r="V596" s="1681"/>
      <c r="W596" s="1681"/>
      <c r="X596" s="1681"/>
      <c r="Y596" s="1681"/>
      <c r="Z596" s="1681"/>
      <c r="AA596" s="1681"/>
      <c r="AB596" s="1681"/>
      <c r="AC596" s="1681"/>
      <c r="AD596" s="1681"/>
      <c r="AE596" s="1681"/>
      <c r="AF596" s="1681"/>
      <c r="AG596" s="1681"/>
      <c r="AH596" s="1681"/>
      <c r="AI596" s="1681"/>
      <c r="AJ596" s="1681"/>
      <c r="AK596" s="1681"/>
      <c r="AL596" s="1681"/>
      <c r="AM596" s="1681"/>
      <c r="AN596" s="1681"/>
      <c r="AO596" s="1681"/>
      <c r="AP596" s="1824"/>
    </row>
    <row r="597" spans="4:42" s="1662" customFormat="1" ht="14.25">
      <c r="D597" s="1699"/>
      <c r="E597" s="1681"/>
      <c r="F597" s="1681"/>
      <c r="G597" s="1681"/>
      <c r="H597" s="1681"/>
      <c r="I597" s="1700"/>
      <c r="J597" s="1690"/>
      <c r="K597" s="1681"/>
      <c r="L597" s="1681"/>
      <c r="M597" s="1681"/>
      <c r="N597" s="1681"/>
      <c r="O597" s="1681"/>
      <c r="P597" s="1681"/>
      <c r="Q597" s="1681"/>
      <c r="R597" s="1681"/>
      <c r="S597" s="1681"/>
      <c r="T597" s="1681"/>
      <c r="U597" s="1681"/>
      <c r="V597" s="1681"/>
      <c r="W597" s="1681"/>
      <c r="X597" s="1681"/>
      <c r="Y597" s="1681"/>
      <c r="Z597" s="1681"/>
      <c r="AA597" s="1681"/>
      <c r="AB597" s="1681"/>
      <c r="AC597" s="1681"/>
      <c r="AD597" s="1681"/>
      <c r="AE597" s="1681"/>
      <c r="AF597" s="1681"/>
      <c r="AG597" s="1681"/>
      <c r="AH597" s="1681"/>
      <c r="AI597" s="1681"/>
      <c r="AJ597" s="1681"/>
      <c r="AK597" s="1681"/>
      <c r="AL597" s="1681"/>
      <c r="AM597" s="1681"/>
      <c r="AN597" s="1681"/>
      <c r="AO597" s="1681"/>
      <c r="AP597" s="1824"/>
    </row>
    <row r="598" spans="4:42" s="1662" customFormat="1" ht="14.25">
      <c r="D598" s="1699"/>
      <c r="E598" s="1681"/>
      <c r="F598" s="1681"/>
      <c r="G598" s="1681"/>
      <c r="H598" s="1681"/>
      <c r="I598" s="1700"/>
      <c r="J598" s="1690"/>
      <c r="K598" s="1681"/>
      <c r="L598" s="1681"/>
      <c r="M598" s="1681"/>
      <c r="N598" s="1681"/>
      <c r="O598" s="1681"/>
      <c r="P598" s="1681"/>
      <c r="Q598" s="1681"/>
      <c r="R598" s="1681"/>
      <c r="S598" s="1681"/>
      <c r="T598" s="1681"/>
      <c r="U598" s="1681"/>
      <c r="V598" s="1681"/>
      <c r="W598" s="1681"/>
      <c r="X598" s="1681"/>
      <c r="Y598" s="1681"/>
      <c r="Z598" s="1681"/>
      <c r="AA598" s="1681"/>
      <c r="AB598" s="1681"/>
      <c r="AC598" s="1681"/>
      <c r="AD598" s="1681"/>
      <c r="AE598" s="1681"/>
      <c r="AF598" s="1681"/>
      <c r="AG598" s="1681"/>
      <c r="AH598" s="1681"/>
      <c r="AI598" s="1681"/>
      <c r="AJ598" s="1681"/>
      <c r="AK598" s="1681"/>
      <c r="AL598" s="1681"/>
      <c r="AM598" s="1681"/>
      <c r="AN598" s="1681"/>
      <c r="AO598" s="1681"/>
      <c r="AP598" s="1824"/>
    </row>
    <row r="599" spans="4:42" s="1662" customFormat="1" ht="14.25">
      <c r="D599" s="1699"/>
      <c r="E599" s="1681"/>
      <c r="F599" s="1681"/>
      <c r="G599" s="1681"/>
      <c r="H599" s="1681"/>
      <c r="I599" s="1700"/>
      <c r="J599" s="1690"/>
      <c r="K599" s="1681"/>
      <c r="L599" s="1681"/>
      <c r="M599" s="1681"/>
      <c r="N599" s="1681"/>
      <c r="O599" s="1681"/>
      <c r="P599" s="1681"/>
      <c r="Q599" s="1681"/>
      <c r="R599" s="1681"/>
      <c r="S599" s="1681"/>
      <c r="T599" s="1681"/>
      <c r="U599" s="1681"/>
      <c r="V599" s="1681"/>
      <c r="W599" s="1681"/>
      <c r="X599" s="1681"/>
      <c r="Y599" s="1681"/>
      <c r="Z599" s="1681"/>
      <c r="AA599" s="1681"/>
      <c r="AB599" s="1681"/>
      <c r="AC599" s="1681"/>
      <c r="AD599" s="1681"/>
      <c r="AE599" s="1681"/>
      <c r="AF599" s="1681"/>
      <c r="AG599" s="1681"/>
      <c r="AH599" s="1681"/>
      <c r="AI599" s="1681"/>
      <c r="AJ599" s="1681"/>
      <c r="AK599" s="1681"/>
      <c r="AL599" s="1681"/>
      <c r="AM599" s="1681"/>
      <c r="AN599" s="1681"/>
      <c r="AO599" s="1681"/>
      <c r="AP599" s="1824"/>
    </row>
    <row r="600" spans="4:42" s="1662" customFormat="1" ht="14.25">
      <c r="D600" s="1699"/>
      <c r="E600" s="1681"/>
      <c r="F600" s="1681"/>
      <c r="G600" s="1681"/>
      <c r="H600" s="1681"/>
      <c r="I600" s="1700"/>
      <c r="J600" s="1690"/>
      <c r="K600" s="1681"/>
      <c r="L600" s="1681"/>
      <c r="M600" s="1681"/>
      <c r="N600" s="1681"/>
      <c r="O600" s="1681"/>
      <c r="P600" s="1681"/>
      <c r="Q600" s="1681"/>
      <c r="R600" s="1681"/>
      <c r="S600" s="1681"/>
      <c r="T600" s="1681"/>
      <c r="U600" s="1681"/>
      <c r="V600" s="1681"/>
      <c r="W600" s="1681"/>
      <c r="X600" s="1681"/>
      <c r="Y600" s="1681"/>
      <c r="Z600" s="1681"/>
      <c r="AA600" s="1681"/>
      <c r="AB600" s="1681"/>
      <c r="AC600" s="1681"/>
      <c r="AD600" s="1681"/>
      <c r="AE600" s="1681"/>
      <c r="AF600" s="1681"/>
      <c r="AG600" s="1681"/>
      <c r="AH600" s="1681"/>
      <c r="AI600" s="1681"/>
      <c r="AJ600" s="1681"/>
      <c r="AK600" s="1681"/>
      <c r="AL600" s="1681"/>
      <c r="AM600" s="1681"/>
      <c r="AN600" s="1681"/>
      <c r="AO600" s="1681"/>
      <c r="AP600" s="1824"/>
    </row>
    <row r="601" spans="4:42" s="1662" customFormat="1" ht="14.25">
      <c r="D601" s="1699"/>
      <c r="E601" s="1681"/>
      <c r="F601" s="1681"/>
      <c r="G601" s="1681"/>
      <c r="H601" s="1681"/>
      <c r="I601" s="1700"/>
      <c r="J601" s="1690"/>
      <c r="K601" s="1681"/>
      <c r="L601" s="1681"/>
      <c r="M601" s="1681"/>
      <c r="N601" s="1681"/>
      <c r="O601" s="1681"/>
      <c r="P601" s="1681"/>
      <c r="Q601" s="1681"/>
      <c r="R601" s="1681"/>
      <c r="S601" s="1681"/>
      <c r="T601" s="1681"/>
      <c r="U601" s="1681"/>
      <c r="V601" s="1681"/>
      <c r="W601" s="1681"/>
      <c r="X601" s="1681"/>
      <c r="Y601" s="1681"/>
      <c r="Z601" s="1681"/>
      <c r="AA601" s="1681"/>
      <c r="AB601" s="1681"/>
      <c r="AC601" s="1681"/>
      <c r="AD601" s="1681"/>
      <c r="AE601" s="1681"/>
      <c r="AF601" s="1681"/>
      <c r="AG601" s="1681"/>
      <c r="AH601" s="1681"/>
      <c r="AI601" s="1681"/>
      <c r="AJ601" s="1681"/>
      <c r="AK601" s="1681"/>
      <c r="AL601" s="1681"/>
      <c r="AM601" s="1681"/>
      <c r="AN601" s="1681"/>
      <c r="AO601" s="1681"/>
      <c r="AP601" s="1824"/>
    </row>
    <row r="602" spans="4:42" s="1662" customFormat="1" ht="14.25">
      <c r="D602" s="1699"/>
      <c r="E602" s="1681"/>
      <c r="F602" s="1681"/>
      <c r="G602" s="1681"/>
      <c r="H602" s="1681"/>
      <c r="I602" s="1700"/>
      <c r="J602" s="1690"/>
      <c r="K602" s="1681"/>
      <c r="L602" s="1681"/>
      <c r="M602" s="1681"/>
      <c r="N602" s="1681"/>
      <c r="O602" s="1681"/>
      <c r="P602" s="1681"/>
      <c r="Q602" s="1681"/>
      <c r="R602" s="1681"/>
      <c r="S602" s="1681"/>
      <c r="T602" s="1681"/>
      <c r="U602" s="1681"/>
      <c r="V602" s="1681"/>
      <c r="W602" s="1681"/>
      <c r="X602" s="1681"/>
      <c r="Y602" s="1681"/>
      <c r="Z602" s="1681"/>
      <c r="AA602" s="1681"/>
      <c r="AB602" s="1681"/>
      <c r="AC602" s="1681"/>
      <c r="AD602" s="1681"/>
      <c r="AE602" s="1681"/>
      <c r="AF602" s="1681"/>
      <c r="AG602" s="1681"/>
      <c r="AH602" s="1681"/>
      <c r="AI602" s="1681"/>
      <c r="AJ602" s="1681"/>
      <c r="AK602" s="1681"/>
      <c r="AL602" s="1681"/>
      <c r="AM602" s="1681"/>
      <c r="AN602" s="1681"/>
      <c r="AO602" s="1681"/>
      <c r="AP602" s="1824"/>
    </row>
    <row r="603" spans="4:42" s="1662" customFormat="1" ht="14.25">
      <c r="D603" s="1699"/>
      <c r="E603" s="1681"/>
      <c r="F603" s="1681"/>
      <c r="G603" s="1681"/>
      <c r="H603" s="1681"/>
      <c r="I603" s="1700"/>
      <c r="J603" s="1690"/>
      <c r="K603" s="1681"/>
      <c r="L603" s="1681"/>
      <c r="M603" s="1681"/>
      <c r="N603" s="1681"/>
      <c r="O603" s="1681"/>
      <c r="P603" s="1681"/>
      <c r="Q603" s="1681"/>
      <c r="R603" s="1681"/>
      <c r="S603" s="1681"/>
      <c r="T603" s="1681"/>
      <c r="U603" s="1681"/>
      <c r="V603" s="1681"/>
      <c r="W603" s="1681"/>
      <c r="X603" s="1681"/>
      <c r="Y603" s="1681"/>
      <c r="Z603" s="1681"/>
      <c r="AA603" s="1681"/>
      <c r="AB603" s="1681"/>
      <c r="AC603" s="1681"/>
      <c r="AD603" s="1681"/>
      <c r="AE603" s="1681"/>
      <c r="AF603" s="1681"/>
      <c r="AG603" s="1681"/>
      <c r="AH603" s="1681"/>
      <c r="AI603" s="1681"/>
      <c r="AJ603" s="1681"/>
      <c r="AK603" s="1681"/>
      <c r="AL603" s="1681"/>
      <c r="AM603" s="1681"/>
      <c r="AN603" s="1681"/>
      <c r="AO603" s="1681"/>
      <c r="AP603" s="1824"/>
    </row>
    <row r="604" spans="4:42" s="1662" customFormat="1" ht="14.25">
      <c r="D604" s="1699"/>
      <c r="E604" s="1681"/>
      <c r="F604" s="1681"/>
      <c r="G604" s="1681"/>
      <c r="H604" s="1681"/>
      <c r="I604" s="1700"/>
      <c r="J604" s="1690"/>
      <c r="K604" s="1681"/>
      <c r="L604" s="1681"/>
      <c r="M604" s="1681"/>
      <c r="N604" s="1681"/>
      <c r="O604" s="1681"/>
      <c r="P604" s="1681"/>
      <c r="Q604" s="1681"/>
      <c r="R604" s="1681"/>
      <c r="S604" s="1681"/>
      <c r="T604" s="1681"/>
      <c r="U604" s="1681"/>
      <c r="V604" s="1681"/>
      <c r="W604" s="1681"/>
      <c r="X604" s="1681"/>
      <c r="Y604" s="1681"/>
      <c r="Z604" s="1681"/>
      <c r="AA604" s="1681"/>
      <c r="AB604" s="1681"/>
      <c r="AC604" s="1681"/>
      <c r="AD604" s="1681"/>
      <c r="AE604" s="1681"/>
      <c r="AF604" s="1681"/>
      <c r="AG604" s="1681"/>
      <c r="AH604" s="1681"/>
      <c r="AI604" s="1681"/>
      <c r="AJ604" s="1681"/>
      <c r="AK604" s="1681"/>
      <c r="AL604" s="1681"/>
      <c r="AM604" s="1681"/>
      <c r="AN604" s="1681"/>
      <c r="AO604" s="1681"/>
      <c r="AP604" s="1824"/>
    </row>
    <row r="605" spans="4:42" s="1662" customFormat="1" ht="14.25">
      <c r="D605" s="1699"/>
      <c r="E605" s="1681"/>
      <c r="F605" s="1681"/>
      <c r="G605" s="1681"/>
      <c r="H605" s="1681"/>
      <c r="I605" s="1700"/>
      <c r="J605" s="1690"/>
      <c r="K605" s="1681"/>
      <c r="L605" s="1681"/>
      <c r="M605" s="1681"/>
      <c r="N605" s="1681"/>
      <c r="O605" s="1681"/>
      <c r="P605" s="1681"/>
      <c r="Q605" s="1681"/>
      <c r="R605" s="1681"/>
      <c r="S605" s="1681"/>
      <c r="T605" s="1681"/>
      <c r="U605" s="1681"/>
      <c r="V605" s="1681"/>
      <c r="W605" s="1681"/>
      <c r="X605" s="1681"/>
      <c r="Y605" s="1681"/>
      <c r="Z605" s="1681"/>
      <c r="AA605" s="1681"/>
      <c r="AB605" s="1681"/>
      <c r="AC605" s="1681"/>
      <c r="AD605" s="1681"/>
      <c r="AE605" s="1681"/>
      <c r="AF605" s="1681"/>
      <c r="AG605" s="1681"/>
      <c r="AH605" s="1681"/>
      <c r="AI605" s="1681"/>
      <c r="AJ605" s="1681"/>
      <c r="AK605" s="1681"/>
      <c r="AL605" s="1681"/>
      <c r="AM605" s="1681"/>
      <c r="AN605" s="1681"/>
      <c r="AO605" s="1681"/>
      <c r="AP605" s="1824"/>
    </row>
    <row r="606" spans="4:42" s="1662" customFormat="1" ht="14.25">
      <c r="D606" s="1699"/>
      <c r="E606" s="1681"/>
      <c r="F606" s="1681"/>
      <c r="G606" s="1681"/>
      <c r="H606" s="1681"/>
      <c r="I606" s="1700"/>
      <c r="J606" s="1690"/>
      <c r="K606" s="1681"/>
      <c r="L606" s="1681"/>
      <c r="M606" s="1681"/>
      <c r="N606" s="1681"/>
      <c r="O606" s="1681"/>
      <c r="P606" s="1681"/>
      <c r="Q606" s="1681"/>
      <c r="R606" s="1681"/>
      <c r="S606" s="1681"/>
      <c r="T606" s="1681"/>
      <c r="U606" s="1681"/>
      <c r="V606" s="1681"/>
      <c r="W606" s="1681"/>
      <c r="X606" s="1681"/>
      <c r="Y606" s="1681"/>
      <c r="Z606" s="1681"/>
      <c r="AA606" s="1681"/>
      <c r="AB606" s="1681"/>
      <c r="AC606" s="1681"/>
      <c r="AD606" s="1681"/>
      <c r="AE606" s="1681"/>
      <c r="AF606" s="1681"/>
      <c r="AG606" s="1681"/>
      <c r="AH606" s="1681"/>
      <c r="AI606" s="1681"/>
      <c r="AJ606" s="1681"/>
      <c r="AK606" s="1681"/>
      <c r="AL606" s="1681"/>
      <c r="AM606" s="1681"/>
      <c r="AN606" s="1681"/>
      <c r="AO606" s="1681"/>
      <c r="AP606" s="1824"/>
    </row>
    <row r="607" spans="4:42" s="1662" customFormat="1" ht="14.25">
      <c r="D607" s="1699"/>
      <c r="E607" s="1681"/>
      <c r="F607" s="1681"/>
      <c r="G607" s="1681"/>
      <c r="H607" s="1681"/>
      <c r="I607" s="1700"/>
      <c r="J607" s="1690"/>
      <c r="K607" s="1681"/>
      <c r="L607" s="1681"/>
      <c r="M607" s="1681"/>
      <c r="N607" s="1681"/>
      <c r="O607" s="1681"/>
      <c r="P607" s="1681"/>
      <c r="Q607" s="1681"/>
      <c r="R607" s="1681"/>
      <c r="S607" s="1681"/>
      <c r="T607" s="1681"/>
      <c r="U607" s="1681"/>
      <c r="V607" s="1681"/>
      <c r="W607" s="1681"/>
      <c r="X607" s="1681"/>
      <c r="Y607" s="1681"/>
      <c r="Z607" s="1681"/>
      <c r="AA607" s="1681"/>
      <c r="AB607" s="1681"/>
      <c r="AC607" s="1681"/>
      <c r="AD607" s="1681"/>
      <c r="AE607" s="1681"/>
      <c r="AF607" s="1681"/>
      <c r="AG607" s="1681"/>
      <c r="AH607" s="1681"/>
      <c r="AI607" s="1681"/>
      <c r="AJ607" s="1681"/>
      <c r="AK607" s="1681"/>
      <c r="AL607" s="1681"/>
      <c r="AM607" s="1681"/>
      <c r="AN607" s="1681"/>
      <c r="AO607" s="1681"/>
      <c r="AP607" s="1824"/>
    </row>
    <row r="608" spans="4:42" s="1662" customFormat="1" ht="14.25">
      <c r="D608" s="1699"/>
      <c r="E608" s="1681"/>
      <c r="F608" s="1681"/>
      <c r="G608" s="1681"/>
      <c r="H608" s="1681"/>
      <c r="I608" s="1700"/>
      <c r="J608" s="1690"/>
      <c r="K608" s="1681"/>
      <c r="L608" s="1681"/>
      <c r="M608" s="1681"/>
      <c r="N608" s="1681"/>
      <c r="O608" s="1681"/>
      <c r="P608" s="1681"/>
      <c r="Q608" s="1681"/>
      <c r="R608" s="1681"/>
      <c r="S608" s="1681"/>
      <c r="T608" s="1681"/>
      <c r="U608" s="1681"/>
      <c r="V608" s="1681"/>
      <c r="W608" s="1681"/>
      <c r="X608" s="1681"/>
      <c r="Y608" s="1681"/>
      <c r="Z608" s="1681"/>
      <c r="AA608" s="1681"/>
      <c r="AB608" s="1681"/>
      <c r="AC608" s="1681"/>
      <c r="AD608" s="1681"/>
      <c r="AE608" s="1681"/>
      <c r="AF608" s="1681"/>
      <c r="AG608" s="1681"/>
      <c r="AH608" s="1681"/>
      <c r="AI608" s="1681"/>
      <c r="AJ608" s="1681"/>
      <c r="AK608" s="1681"/>
      <c r="AL608" s="1681"/>
      <c r="AM608" s="1681"/>
      <c r="AN608" s="1681"/>
      <c r="AO608" s="1681"/>
      <c r="AP608" s="1824"/>
    </row>
    <row r="609" spans="4:42" s="1662" customFormat="1" ht="14.25">
      <c r="D609" s="1699"/>
      <c r="E609" s="1681"/>
      <c r="F609" s="1681"/>
      <c r="G609" s="1681"/>
      <c r="H609" s="1681"/>
      <c r="I609" s="1700"/>
      <c r="J609" s="1690"/>
      <c r="K609" s="1681"/>
      <c r="L609" s="1681"/>
      <c r="M609" s="1681"/>
      <c r="N609" s="1681"/>
      <c r="O609" s="1681"/>
      <c r="P609" s="1681"/>
      <c r="Q609" s="1681"/>
      <c r="R609" s="1681"/>
      <c r="S609" s="1681"/>
      <c r="T609" s="1681"/>
      <c r="U609" s="1681"/>
      <c r="V609" s="1681"/>
      <c r="W609" s="1681"/>
      <c r="X609" s="1681"/>
      <c r="Y609" s="1681"/>
      <c r="Z609" s="1681"/>
      <c r="AA609" s="1681"/>
      <c r="AB609" s="1681"/>
      <c r="AC609" s="1681"/>
      <c r="AD609" s="1681"/>
      <c r="AE609" s="1681"/>
      <c r="AF609" s="1681"/>
      <c r="AG609" s="1681"/>
      <c r="AH609" s="1681"/>
      <c r="AI609" s="1681"/>
      <c r="AJ609" s="1681"/>
      <c r="AK609" s="1681"/>
      <c r="AL609" s="1681"/>
      <c r="AM609" s="1681"/>
      <c r="AN609" s="1681"/>
      <c r="AO609" s="1681"/>
      <c r="AP609" s="1824"/>
    </row>
    <row r="610" spans="4:42" s="1662" customFormat="1" ht="14.25">
      <c r="D610" s="1699"/>
      <c r="E610" s="1681"/>
      <c r="F610" s="1681"/>
      <c r="G610" s="1681"/>
      <c r="H610" s="1681"/>
      <c r="I610" s="1700"/>
      <c r="J610" s="1690"/>
      <c r="K610" s="1681"/>
      <c r="L610" s="1681"/>
      <c r="M610" s="1681"/>
      <c r="N610" s="1681"/>
      <c r="O610" s="1681"/>
      <c r="P610" s="1681"/>
      <c r="Q610" s="1681"/>
      <c r="R610" s="1681"/>
      <c r="S610" s="1681"/>
      <c r="T610" s="1681"/>
      <c r="U610" s="1681"/>
      <c r="V610" s="1681"/>
      <c r="W610" s="1681"/>
      <c r="X610" s="1681"/>
      <c r="Y610" s="1681"/>
      <c r="Z610" s="1681"/>
      <c r="AA610" s="1681"/>
      <c r="AB610" s="1681"/>
      <c r="AC610" s="1681"/>
      <c r="AD610" s="1681"/>
      <c r="AE610" s="1681"/>
      <c r="AF610" s="1681"/>
      <c r="AG610" s="1681"/>
      <c r="AH610" s="1681"/>
      <c r="AI610" s="1681"/>
      <c r="AJ610" s="1681"/>
      <c r="AK610" s="1681"/>
      <c r="AL610" s="1681"/>
      <c r="AM610" s="1681"/>
      <c r="AN610" s="1681"/>
      <c r="AO610" s="1681"/>
      <c r="AP610" s="1824"/>
    </row>
    <row r="611" spans="4:42" s="1662" customFormat="1" ht="14.25">
      <c r="D611" s="1699"/>
      <c r="E611" s="1681"/>
      <c r="F611" s="1681"/>
      <c r="G611" s="1681"/>
      <c r="H611" s="1681"/>
      <c r="I611" s="1700"/>
      <c r="J611" s="1690"/>
      <c r="K611" s="1681"/>
      <c r="L611" s="1681"/>
      <c r="M611" s="1681"/>
      <c r="N611" s="1681"/>
      <c r="O611" s="1681"/>
      <c r="P611" s="1681"/>
      <c r="Q611" s="1681"/>
      <c r="R611" s="1681"/>
      <c r="S611" s="1681"/>
      <c r="T611" s="1681"/>
      <c r="U611" s="1681"/>
      <c r="V611" s="1681"/>
      <c r="W611" s="1681"/>
      <c r="X611" s="1681"/>
      <c r="Y611" s="1681"/>
      <c r="Z611" s="1681"/>
      <c r="AA611" s="1681"/>
      <c r="AB611" s="1681"/>
      <c r="AC611" s="1681"/>
      <c r="AD611" s="1681"/>
      <c r="AE611" s="1681"/>
      <c r="AF611" s="1681"/>
      <c r="AG611" s="1681"/>
      <c r="AH611" s="1681"/>
      <c r="AI611" s="1681"/>
      <c r="AJ611" s="1681"/>
      <c r="AK611" s="1681"/>
      <c r="AL611" s="1681"/>
      <c r="AM611" s="1681"/>
      <c r="AN611" s="1681"/>
      <c r="AO611" s="1681"/>
      <c r="AP611" s="1824"/>
    </row>
    <row r="612" spans="4:42" s="1662" customFormat="1" ht="14.25">
      <c r="D612" s="1699"/>
      <c r="E612" s="1681"/>
      <c r="F612" s="1681"/>
      <c r="G612" s="1681"/>
      <c r="H612" s="1681"/>
      <c r="I612" s="1700"/>
      <c r="J612" s="1690"/>
      <c r="K612" s="1681"/>
      <c r="L612" s="1681"/>
      <c r="M612" s="1681"/>
      <c r="N612" s="1681"/>
      <c r="O612" s="1681"/>
      <c r="P612" s="1681"/>
      <c r="Q612" s="1681"/>
      <c r="R612" s="1681"/>
      <c r="S612" s="1681"/>
      <c r="T612" s="1681"/>
      <c r="U612" s="1681"/>
      <c r="V612" s="1681"/>
      <c r="W612" s="1681"/>
      <c r="X612" s="1681"/>
      <c r="Y612" s="1681"/>
      <c r="Z612" s="1681"/>
      <c r="AA612" s="1681"/>
      <c r="AB612" s="1681"/>
      <c r="AC612" s="1681"/>
      <c r="AD612" s="1681"/>
      <c r="AE612" s="1681"/>
      <c r="AF612" s="1681"/>
      <c r="AG612" s="1681"/>
      <c r="AH612" s="1681"/>
      <c r="AI612" s="1681"/>
      <c r="AJ612" s="1681"/>
      <c r="AK612" s="1681"/>
      <c r="AL612" s="1681"/>
      <c r="AM612" s="1681"/>
      <c r="AN612" s="1681"/>
      <c r="AO612" s="1681"/>
      <c r="AP612" s="1824"/>
    </row>
    <row r="613" spans="4:42" s="1662" customFormat="1" ht="14.25">
      <c r="D613" s="1699"/>
      <c r="E613" s="1681"/>
      <c r="F613" s="1681"/>
      <c r="G613" s="1681"/>
      <c r="H613" s="1681"/>
      <c r="I613" s="1700"/>
      <c r="J613" s="1690"/>
      <c r="K613" s="1681"/>
      <c r="L613" s="1681"/>
      <c r="M613" s="1681"/>
      <c r="N613" s="1681"/>
      <c r="O613" s="1681"/>
      <c r="P613" s="1681"/>
      <c r="Q613" s="1681"/>
      <c r="R613" s="1681"/>
      <c r="S613" s="1681"/>
      <c r="T613" s="1681"/>
      <c r="U613" s="1681"/>
      <c r="V613" s="1681"/>
      <c r="W613" s="1681"/>
      <c r="X613" s="1681"/>
      <c r="Y613" s="1681"/>
      <c r="Z613" s="1681"/>
      <c r="AA613" s="1681"/>
      <c r="AB613" s="1681"/>
      <c r="AC613" s="1681"/>
      <c r="AD613" s="1681"/>
      <c r="AE613" s="1681"/>
      <c r="AF613" s="1681"/>
      <c r="AG613" s="1681"/>
      <c r="AH613" s="1681"/>
      <c r="AI613" s="1681"/>
      <c r="AJ613" s="1681"/>
      <c r="AK613" s="1681"/>
      <c r="AL613" s="1681"/>
      <c r="AM613" s="1681"/>
      <c r="AN613" s="1681"/>
      <c r="AO613" s="1681"/>
      <c r="AP613" s="1824"/>
    </row>
    <row r="614" spans="4:42" s="1662" customFormat="1" ht="14.25">
      <c r="D614" s="1699"/>
      <c r="E614" s="1681"/>
      <c r="F614" s="1681"/>
      <c r="G614" s="1681"/>
      <c r="H614" s="1681"/>
      <c r="I614" s="1700"/>
      <c r="J614" s="1690"/>
      <c r="K614" s="1681"/>
      <c r="L614" s="1681"/>
      <c r="M614" s="1681"/>
      <c r="N614" s="1681"/>
      <c r="O614" s="1681"/>
      <c r="P614" s="1681"/>
      <c r="Q614" s="1681"/>
      <c r="R614" s="1681"/>
      <c r="S614" s="1681"/>
      <c r="T614" s="1681"/>
      <c r="U614" s="1681"/>
      <c r="V614" s="1681"/>
      <c r="W614" s="1681"/>
      <c r="X614" s="1681"/>
      <c r="Y614" s="1681"/>
      <c r="Z614" s="1681"/>
      <c r="AA614" s="1681"/>
      <c r="AB614" s="1681"/>
      <c r="AC614" s="1681"/>
      <c r="AD614" s="1681"/>
      <c r="AE614" s="1681"/>
      <c r="AF614" s="1681"/>
      <c r="AG614" s="1681"/>
      <c r="AH614" s="1681"/>
      <c r="AI614" s="1681"/>
      <c r="AJ614" s="1681"/>
      <c r="AK614" s="1681"/>
      <c r="AL614" s="1681"/>
      <c r="AM614" s="1681"/>
      <c r="AN614" s="1681"/>
      <c r="AO614" s="1681"/>
      <c r="AP614" s="1824"/>
    </row>
    <row r="615" spans="4:42" s="1662" customFormat="1" ht="14.25">
      <c r="D615" s="1699"/>
      <c r="E615" s="1681"/>
      <c r="F615" s="1681"/>
      <c r="G615" s="1681"/>
      <c r="H615" s="1681"/>
      <c r="I615" s="1700"/>
      <c r="J615" s="1690"/>
      <c r="K615" s="1681"/>
      <c r="L615" s="1681"/>
      <c r="M615" s="1681"/>
      <c r="N615" s="1681"/>
      <c r="O615" s="1681"/>
      <c r="P615" s="1681"/>
      <c r="Q615" s="1681"/>
      <c r="R615" s="1681"/>
      <c r="S615" s="1681"/>
      <c r="T615" s="1681"/>
      <c r="U615" s="1681"/>
      <c r="V615" s="1681"/>
      <c r="W615" s="1681"/>
      <c r="X615" s="1681"/>
      <c r="Y615" s="1681"/>
      <c r="Z615" s="1681"/>
      <c r="AA615" s="1681"/>
      <c r="AB615" s="1681"/>
      <c r="AC615" s="1681"/>
      <c r="AD615" s="1681"/>
      <c r="AE615" s="1681"/>
      <c r="AF615" s="1681"/>
      <c r="AG615" s="1681"/>
      <c r="AH615" s="1681"/>
      <c r="AI615" s="1681"/>
      <c r="AJ615" s="1681"/>
      <c r="AK615" s="1681"/>
      <c r="AL615" s="1681"/>
      <c r="AM615" s="1681"/>
      <c r="AN615" s="1681"/>
      <c r="AO615" s="1681"/>
      <c r="AP615" s="1824"/>
    </row>
    <row r="616" spans="4:42" s="1662" customFormat="1" ht="14.25">
      <c r="D616" s="1699"/>
      <c r="E616" s="1681"/>
      <c r="F616" s="1681"/>
      <c r="G616" s="1681"/>
      <c r="H616" s="1681"/>
      <c r="I616" s="1700"/>
      <c r="J616" s="1690"/>
      <c r="K616" s="1681"/>
      <c r="L616" s="1681"/>
      <c r="M616" s="1681"/>
      <c r="N616" s="1681"/>
      <c r="O616" s="1681"/>
      <c r="P616" s="1681"/>
      <c r="Q616" s="1681"/>
      <c r="R616" s="1681"/>
      <c r="S616" s="1681"/>
      <c r="T616" s="1681"/>
      <c r="U616" s="1681"/>
      <c r="V616" s="1681"/>
      <c r="W616" s="1681"/>
      <c r="X616" s="1681"/>
      <c r="Y616" s="1681"/>
      <c r="Z616" s="1681"/>
      <c r="AA616" s="1681"/>
      <c r="AB616" s="1681"/>
      <c r="AC616" s="1681"/>
      <c r="AD616" s="1681"/>
      <c r="AE616" s="1681"/>
      <c r="AF616" s="1681"/>
      <c r="AG616" s="1681"/>
      <c r="AH616" s="1681"/>
      <c r="AI616" s="1681"/>
      <c r="AJ616" s="1681"/>
      <c r="AK616" s="1681"/>
      <c r="AL616" s="1681"/>
      <c r="AM616" s="1681"/>
      <c r="AN616" s="1681"/>
      <c r="AO616" s="1681"/>
      <c r="AP616" s="1824"/>
    </row>
    <row r="617" spans="4:42" s="1662" customFormat="1" ht="14.25">
      <c r="D617" s="1699"/>
      <c r="E617" s="1681"/>
      <c r="F617" s="1681"/>
      <c r="G617" s="1681"/>
      <c r="H617" s="1681"/>
      <c r="I617" s="1700"/>
      <c r="J617" s="1690"/>
      <c r="K617" s="1681"/>
      <c r="L617" s="1681"/>
      <c r="M617" s="1681"/>
      <c r="N617" s="1681"/>
      <c r="O617" s="1681"/>
      <c r="P617" s="1681"/>
      <c r="Q617" s="1681"/>
      <c r="R617" s="1681"/>
      <c r="S617" s="1681"/>
      <c r="T617" s="1681"/>
      <c r="U617" s="1681"/>
      <c r="V617" s="1681"/>
      <c r="W617" s="1681"/>
      <c r="X617" s="1681"/>
      <c r="Y617" s="1681"/>
      <c r="Z617" s="1681"/>
      <c r="AA617" s="1681"/>
      <c r="AB617" s="1681"/>
      <c r="AC617" s="1681"/>
      <c r="AD617" s="1681"/>
      <c r="AE617" s="1681"/>
      <c r="AF617" s="1681"/>
      <c r="AG617" s="1681"/>
      <c r="AH617" s="1681"/>
      <c r="AI617" s="1681"/>
      <c r="AJ617" s="1681"/>
      <c r="AK617" s="1681"/>
      <c r="AL617" s="1681"/>
      <c r="AM617" s="1681"/>
      <c r="AN617" s="1681"/>
      <c r="AO617" s="1681"/>
      <c r="AP617" s="1824"/>
    </row>
    <row r="618" spans="4:42" s="1662" customFormat="1" ht="14.25">
      <c r="D618" s="1699"/>
      <c r="E618" s="1681"/>
      <c r="F618" s="1681"/>
      <c r="G618" s="1681"/>
      <c r="H618" s="1681"/>
      <c r="I618" s="1700"/>
      <c r="J618" s="1690"/>
      <c r="K618" s="1681"/>
      <c r="L618" s="1681"/>
      <c r="M618" s="1681"/>
      <c r="N618" s="1681"/>
      <c r="O618" s="1681"/>
      <c r="P618" s="1681"/>
      <c r="Q618" s="1681"/>
      <c r="R618" s="1681"/>
      <c r="S618" s="1681"/>
      <c r="T618" s="1681"/>
      <c r="U618" s="1681"/>
      <c r="V618" s="1681"/>
      <c r="W618" s="1681"/>
      <c r="X618" s="1681"/>
      <c r="Y618" s="1681"/>
      <c r="Z618" s="1681"/>
      <c r="AA618" s="1681"/>
      <c r="AB618" s="1681"/>
      <c r="AC618" s="1681"/>
      <c r="AD618" s="1681"/>
      <c r="AE618" s="1681"/>
      <c r="AF618" s="1681"/>
      <c r="AG618" s="1681"/>
      <c r="AH618" s="1681"/>
      <c r="AI618" s="1681"/>
      <c r="AJ618" s="1681"/>
      <c r="AK618" s="1681"/>
      <c r="AL618" s="1681"/>
      <c r="AM618" s="1681"/>
      <c r="AN618" s="1681"/>
      <c r="AO618" s="1681"/>
      <c r="AP618" s="1824"/>
    </row>
    <row r="619" spans="4:42" s="1662" customFormat="1" ht="14.25">
      <c r="D619" s="1699"/>
      <c r="E619" s="1681"/>
      <c r="F619" s="1681"/>
      <c r="G619" s="1681"/>
      <c r="H619" s="1681"/>
      <c r="I619" s="1700"/>
      <c r="J619" s="1690"/>
      <c r="K619" s="1681"/>
      <c r="L619" s="1681"/>
      <c r="M619" s="1681"/>
      <c r="N619" s="1681"/>
      <c r="O619" s="1681"/>
      <c r="P619" s="1681"/>
      <c r="Q619" s="1681"/>
      <c r="R619" s="1681"/>
      <c r="S619" s="1681"/>
      <c r="T619" s="1681"/>
      <c r="U619" s="1681"/>
      <c r="V619" s="1681"/>
      <c r="W619" s="1681"/>
      <c r="X619" s="1681"/>
      <c r="Y619" s="1681"/>
      <c r="Z619" s="1681"/>
      <c r="AA619" s="1681"/>
      <c r="AB619" s="1681"/>
      <c r="AC619" s="1681"/>
      <c r="AD619" s="1681"/>
      <c r="AE619" s="1681"/>
      <c r="AF619" s="1681"/>
      <c r="AG619" s="1681"/>
      <c r="AH619" s="1681"/>
      <c r="AI619" s="1681"/>
      <c r="AJ619" s="1681"/>
      <c r="AK619" s="1681"/>
      <c r="AL619" s="1681"/>
      <c r="AM619" s="1681"/>
      <c r="AN619" s="1681"/>
      <c r="AO619" s="1681"/>
      <c r="AP619" s="1824"/>
    </row>
    <row r="620" spans="4:42" s="1662" customFormat="1" ht="14.25">
      <c r="D620" s="1699"/>
      <c r="E620" s="1681"/>
      <c r="F620" s="1681"/>
      <c r="G620" s="1681"/>
      <c r="H620" s="1681"/>
      <c r="I620" s="1700"/>
      <c r="J620" s="1690"/>
      <c r="K620" s="1681"/>
      <c r="L620" s="1681"/>
      <c r="M620" s="1681"/>
      <c r="N620" s="1681"/>
      <c r="O620" s="1681"/>
      <c r="P620" s="1681"/>
      <c r="Q620" s="1681"/>
      <c r="R620" s="1681"/>
      <c r="S620" s="1681"/>
      <c r="T620" s="1681"/>
      <c r="U620" s="1681"/>
      <c r="V620" s="1681"/>
      <c r="W620" s="1681"/>
      <c r="X620" s="1681"/>
      <c r="Y620" s="1681"/>
      <c r="Z620" s="1681"/>
      <c r="AA620" s="1681"/>
      <c r="AB620" s="1681"/>
      <c r="AC620" s="1681"/>
      <c r="AD620" s="1681"/>
      <c r="AE620" s="1681"/>
      <c r="AF620" s="1681"/>
      <c r="AG620" s="1681"/>
      <c r="AH620" s="1681"/>
      <c r="AI620" s="1681"/>
      <c r="AJ620" s="1681"/>
      <c r="AK620" s="1681"/>
      <c r="AL620" s="1681"/>
      <c r="AM620" s="1681"/>
      <c r="AN620" s="1681"/>
      <c r="AO620" s="1681"/>
      <c r="AP620" s="1824"/>
    </row>
    <row r="621" spans="4:42" s="1662" customFormat="1" ht="14.25">
      <c r="D621" s="1699"/>
      <c r="E621" s="1681"/>
      <c r="F621" s="1681"/>
      <c r="G621" s="1681"/>
      <c r="H621" s="1681"/>
      <c r="I621" s="1700"/>
      <c r="J621" s="1690"/>
      <c r="K621" s="1681"/>
      <c r="L621" s="1681"/>
      <c r="M621" s="1681"/>
      <c r="N621" s="1681"/>
      <c r="O621" s="1681"/>
      <c r="P621" s="1681"/>
      <c r="Q621" s="1681"/>
      <c r="R621" s="1681"/>
      <c r="S621" s="1681"/>
      <c r="T621" s="1681"/>
      <c r="U621" s="1681"/>
      <c r="V621" s="1681"/>
      <c r="W621" s="1681"/>
      <c r="X621" s="1681"/>
      <c r="Y621" s="1681"/>
      <c r="Z621" s="1681"/>
      <c r="AA621" s="1681"/>
      <c r="AB621" s="1681"/>
      <c r="AC621" s="1681"/>
      <c r="AD621" s="1681"/>
      <c r="AE621" s="1681"/>
      <c r="AF621" s="1681"/>
      <c r="AG621" s="1681"/>
      <c r="AH621" s="1681"/>
      <c r="AI621" s="1681"/>
      <c r="AJ621" s="1681"/>
      <c r="AK621" s="1681"/>
      <c r="AL621" s="1681"/>
      <c r="AM621" s="1681"/>
      <c r="AN621" s="1681"/>
      <c r="AO621" s="1681"/>
      <c r="AP621" s="1824"/>
    </row>
    <row r="622" spans="4:42" s="1662" customFormat="1" ht="14.25">
      <c r="D622" s="1699"/>
      <c r="E622" s="1681"/>
      <c r="F622" s="1681"/>
      <c r="G622" s="1681"/>
      <c r="H622" s="1681"/>
      <c r="I622" s="1700"/>
      <c r="J622" s="1690"/>
      <c r="K622" s="1681"/>
      <c r="L622" s="1681"/>
      <c r="M622" s="1681"/>
      <c r="N622" s="1681"/>
      <c r="O622" s="1681"/>
      <c r="P622" s="1681"/>
      <c r="Q622" s="1681"/>
      <c r="R622" s="1681"/>
      <c r="S622" s="1681"/>
      <c r="T622" s="1681"/>
      <c r="U622" s="1681"/>
      <c r="V622" s="1681"/>
      <c r="W622" s="1681"/>
      <c r="X622" s="1681"/>
      <c r="Y622" s="1681"/>
      <c r="Z622" s="1681"/>
      <c r="AA622" s="1681"/>
      <c r="AB622" s="1681"/>
      <c r="AC622" s="1681"/>
      <c r="AD622" s="1681"/>
      <c r="AE622" s="1681"/>
      <c r="AF622" s="1681"/>
      <c r="AG622" s="1681"/>
      <c r="AH622" s="1681"/>
      <c r="AI622" s="1681"/>
      <c r="AJ622" s="1681"/>
      <c r="AK622" s="1681"/>
      <c r="AL622" s="1681"/>
      <c r="AM622" s="1681"/>
      <c r="AN622" s="1681"/>
      <c r="AO622" s="1681"/>
      <c r="AP622" s="1824"/>
    </row>
    <row r="623" spans="4:42" s="1662" customFormat="1" ht="14.25">
      <c r="D623" s="1699"/>
      <c r="E623" s="1681"/>
      <c r="F623" s="1681"/>
      <c r="G623" s="1681"/>
      <c r="H623" s="1681"/>
      <c r="I623" s="1700"/>
      <c r="J623" s="1690"/>
      <c r="K623" s="1681"/>
      <c r="L623" s="1681"/>
      <c r="M623" s="1681"/>
      <c r="N623" s="1681"/>
      <c r="O623" s="1681"/>
      <c r="P623" s="1681"/>
      <c r="Q623" s="1681"/>
      <c r="R623" s="1681"/>
      <c r="S623" s="1681"/>
      <c r="T623" s="1681"/>
      <c r="U623" s="1681"/>
      <c r="V623" s="1681"/>
      <c r="W623" s="1681"/>
      <c r="X623" s="1681"/>
      <c r="Y623" s="1681"/>
      <c r="Z623" s="1681"/>
      <c r="AA623" s="1681"/>
      <c r="AB623" s="1681"/>
      <c r="AC623" s="1681"/>
      <c r="AD623" s="1681"/>
      <c r="AE623" s="1681"/>
      <c r="AF623" s="1681"/>
      <c r="AG623" s="1681"/>
      <c r="AH623" s="1681"/>
      <c r="AI623" s="1681"/>
      <c r="AJ623" s="1681"/>
      <c r="AK623" s="1681"/>
      <c r="AL623" s="1681"/>
      <c r="AM623" s="1681"/>
      <c r="AN623" s="1681"/>
      <c r="AO623" s="1681"/>
      <c r="AP623" s="1824"/>
    </row>
    <row r="624" spans="4:42" s="1662" customFormat="1" ht="14.25">
      <c r="D624" s="1699"/>
      <c r="E624" s="1681"/>
      <c r="F624" s="1681"/>
      <c r="G624" s="1681"/>
      <c r="H624" s="1681"/>
      <c r="I624" s="1700"/>
      <c r="J624" s="1690"/>
      <c r="K624" s="1681"/>
      <c r="L624" s="1681"/>
      <c r="M624" s="1681"/>
      <c r="N624" s="1681"/>
      <c r="O624" s="1681"/>
      <c r="P624" s="1681"/>
      <c r="Q624" s="1681"/>
      <c r="R624" s="1681"/>
      <c r="S624" s="1681"/>
      <c r="T624" s="1681"/>
      <c r="U624" s="1681"/>
      <c r="V624" s="1681"/>
      <c r="W624" s="1681"/>
      <c r="X624" s="1681"/>
      <c r="Y624" s="1681"/>
      <c r="Z624" s="1681"/>
      <c r="AA624" s="1681"/>
      <c r="AB624" s="1681"/>
      <c r="AC624" s="1681"/>
      <c r="AD624" s="1681"/>
      <c r="AE624" s="1681"/>
      <c r="AF624" s="1681"/>
      <c r="AG624" s="1681"/>
      <c r="AH624" s="1681"/>
      <c r="AI624" s="1681"/>
      <c r="AJ624" s="1681"/>
      <c r="AK624" s="1681"/>
      <c r="AL624" s="1681"/>
      <c r="AM624" s="1681"/>
      <c r="AN624" s="1681"/>
      <c r="AO624" s="1681"/>
      <c r="AP624" s="1824"/>
    </row>
    <row r="625" spans="4:42" s="1662" customFormat="1" ht="14.25">
      <c r="D625" s="1699"/>
      <c r="E625" s="1681"/>
      <c r="F625" s="1681"/>
      <c r="G625" s="1681"/>
      <c r="H625" s="1681"/>
      <c r="I625" s="1700"/>
      <c r="J625" s="1690"/>
      <c r="K625" s="1681"/>
      <c r="L625" s="1681"/>
      <c r="M625" s="1681"/>
      <c r="N625" s="1681"/>
      <c r="O625" s="1681"/>
      <c r="P625" s="1681"/>
      <c r="Q625" s="1681"/>
      <c r="R625" s="1681"/>
      <c r="S625" s="1681"/>
      <c r="T625" s="1681"/>
      <c r="U625" s="1681"/>
      <c r="V625" s="1681"/>
      <c r="W625" s="1681"/>
      <c r="X625" s="1681"/>
      <c r="Y625" s="1681"/>
      <c r="Z625" s="1681"/>
      <c r="AA625" s="1681"/>
      <c r="AB625" s="1681"/>
      <c r="AC625" s="1681"/>
      <c r="AD625" s="1681"/>
      <c r="AE625" s="1681"/>
      <c r="AF625" s="1681"/>
      <c r="AG625" s="1681"/>
      <c r="AH625" s="1681"/>
      <c r="AI625" s="1681"/>
      <c r="AJ625" s="1681"/>
      <c r="AK625" s="1681"/>
      <c r="AL625" s="1681"/>
      <c r="AM625" s="1681"/>
      <c r="AN625" s="1681"/>
      <c r="AO625" s="1681"/>
      <c r="AP625" s="1824"/>
    </row>
    <row r="626" spans="4:42" s="1662" customFormat="1" ht="14.25">
      <c r="D626" s="1699"/>
      <c r="E626" s="1681"/>
      <c r="F626" s="1681"/>
      <c r="G626" s="1681"/>
      <c r="H626" s="1681"/>
      <c r="I626" s="1700"/>
      <c r="J626" s="1690"/>
      <c r="K626" s="1681"/>
      <c r="L626" s="1681"/>
      <c r="M626" s="1681"/>
      <c r="N626" s="1681"/>
      <c r="O626" s="1681"/>
      <c r="P626" s="1681"/>
      <c r="Q626" s="1681"/>
      <c r="R626" s="1681"/>
      <c r="S626" s="1681"/>
      <c r="T626" s="1681"/>
      <c r="U626" s="1681"/>
      <c r="V626" s="1681"/>
      <c r="W626" s="1681"/>
      <c r="X626" s="1681"/>
      <c r="Y626" s="1681"/>
      <c r="Z626" s="1681"/>
      <c r="AA626" s="1681"/>
      <c r="AB626" s="1681"/>
      <c r="AC626" s="1681"/>
      <c r="AD626" s="1681"/>
      <c r="AE626" s="1681"/>
      <c r="AF626" s="1681"/>
      <c r="AG626" s="1681"/>
      <c r="AH626" s="1681"/>
      <c r="AI626" s="1681"/>
      <c r="AJ626" s="1681"/>
      <c r="AK626" s="1681"/>
      <c r="AL626" s="1681"/>
      <c r="AM626" s="1681"/>
      <c r="AN626" s="1681"/>
      <c r="AO626" s="1681"/>
      <c r="AP626" s="1824"/>
    </row>
    <row r="627" spans="4:42" s="1662" customFormat="1" ht="14.25">
      <c r="D627" s="1699"/>
      <c r="E627" s="1681"/>
      <c r="F627" s="1681"/>
      <c r="G627" s="1681"/>
      <c r="H627" s="1681"/>
      <c r="I627" s="1700"/>
      <c r="J627" s="1690"/>
      <c r="K627" s="1681"/>
      <c r="L627" s="1681"/>
      <c r="M627" s="1681"/>
      <c r="N627" s="1681"/>
      <c r="O627" s="1681"/>
      <c r="P627" s="1681"/>
      <c r="Q627" s="1681"/>
      <c r="R627" s="1681"/>
      <c r="S627" s="1681"/>
      <c r="T627" s="1681"/>
      <c r="U627" s="1681"/>
      <c r="V627" s="1681"/>
      <c r="W627" s="1681"/>
      <c r="X627" s="1681"/>
      <c r="Y627" s="1681"/>
      <c r="Z627" s="1681"/>
      <c r="AA627" s="1681"/>
      <c r="AB627" s="1681"/>
      <c r="AC627" s="1681"/>
      <c r="AD627" s="1681"/>
      <c r="AE627" s="1681"/>
      <c r="AF627" s="1681"/>
      <c r="AG627" s="1681"/>
      <c r="AH627" s="1681"/>
      <c r="AI627" s="1681"/>
      <c r="AJ627" s="1681"/>
      <c r="AK627" s="1681"/>
      <c r="AL627" s="1681"/>
      <c r="AM627" s="1681"/>
      <c r="AN627" s="1681"/>
      <c r="AO627" s="1681"/>
      <c r="AP627" s="1824"/>
    </row>
    <row r="628" spans="4:42" s="1662" customFormat="1" ht="14.25">
      <c r="D628" s="1699"/>
      <c r="E628" s="1681"/>
      <c r="F628" s="1681"/>
      <c r="G628" s="1681"/>
      <c r="H628" s="1681"/>
      <c r="I628" s="1700"/>
      <c r="J628" s="1690"/>
      <c r="K628" s="1681"/>
      <c r="L628" s="1681"/>
      <c r="M628" s="1681"/>
      <c r="N628" s="1681"/>
      <c r="O628" s="1681"/>
      <c r="P628" s="1681"/>
      <c r="Q628" s="1681"/>
      <c r="R628" s="1681"/>
      <c r="S628" s="1681"/>
      <c r="T628" s="1681"/>
      <c r="U628" s="1681"/>
      <c r="V628" s="1681"/>
      <c r="W628" s="1681"/>
      <c r="X628" s="1681"/>
      <c r="Y628" s="1681"/>
      <c r="Z628" s="1681"/>
      <c r="AA628" s="1681"/>
      <c r="AB628" s="1681"/>
      <c r="AC628" s="1681"/>
      <c r="AD628" s="1681"/>
      <c r="AE628" s="1681"/>
      <c r="AF628" s="1681"/>
      <c r="AG628" s="1681"/>
      <c r="AH628" s="1681"/>
      <c r="AI628" s="1681"/>
      <c r="AJ628" s="1681"/>
      <c r="AK628" s="1681"/>
      <c r="AL628" s="1681"/>
      <c r="AM628" s="1681"/>
      <c r="AN628" s="1681"/>
      <c r="AO628" s="1681"/>
      <c r="AP628" s="1824"/>
    </row>
    <row r="629" spans="4:42" s="1662" customFormat="1" ht="14.25">
      <c r="D629" s="1699"/>
      <c r="E629" s="1681"/>
      <c r="F629" s="1681"/>
      <c r="G629" s="1681"/>
      <c r="H629" s="1681"/>
      <c r="I629" s="1700"/>
      <c r="J629" s="1690"/>
      <c r="K629" s="1681"/>
      <c r="L629" s="1681"/>
      <c r="M629" s="1681"/>
      <c r="N629" s="1681"/>
      <c r="O629" s="1681"/>
      <c r="P629" s="1681"/>
      <c r="Q629" s="1681"/>
      <c r="R629" s="1681"/>
      <c r="S629" s="1681"/>
      <c r="T629" s="1681"/>
      <c r="U629" s="1681"/>
      <c r="V629" s="1681"/>
      <c r="W629" s="1681"/>
      <c r="X629" s="1681"/>
      <c r="Y629" s="1681"/>
      <c r="Z629" s="1681"/>
      <c r="AA629" s="1681"/>
      <c r="AB629" s="1681"/>
      <c r="AC629" s="1681"/>
      <c r="AD629" s="1681"/>
      <c r="AE629" s="1681"/>
      <c r="AF629" s="1681"/>
      <c r="AG629" s="1681"/>
      <c r="AH629" s="1681"/>
      <c r="AI629" s="1681"/>
      <c r="AJ629" s="1681"/>
      <c r="AK629" s="1681"/>
      <c r="AL629" s="1681"/>
      <c r="AM629" s="1681"/>
      <c r="AN629" s="1681"/>
      <c r="AO629" s="1681"/>
      <c r="AP629" s="1824"/>
    </row>
    <row r="630" spans="4:42" s="1662" customFormat="1" ht="14.25">
      <c r="D630" s="1699"/>
      <c r="E630" s="1681"/>
      <c r="F630" s="1681"/>
      <c r="G630" s="1681"/>
      <c r="H630" s="1681"/>
      <c r="I630" s="1700"/>
      <c r="J630" s="1690"/>
      <c r="K630" s="1681"/>
      <c r="L630" s="1681"/>
      <c r="M630" s="1681"/>
      <c r="N630" s="1681"/>
      <c r="O630" s="1681"/>
      <c r="P630" s="1681"/>
      <c r="Q630" s="1681"/>
      <c r="R630" s="1681"/>
      <c r="S630" s="1681"/>
      <c r="T630" s="1681"/>
      <c r="U630" s="1681"/>
      <c r="V630" s="1681"/>
      <c r="W630" s="1681"/>
      <c r="X630" s="1681"/>
      <c r="Y630" s="1681"/>
      <c r="Z630" s="1681"/>
      <c r="AA630" s="1681"/>
      <c r="AB630" s="1681"/>
      <c r="AC630" s="1681"/>
      <c r="AD630" s="1681"/>
      <c r="AE630" s="1681"/>
      <c r="AF630" s="1681"/>
      <c r="AG630" s="1681"/>
      <c r="AH630" s="1681"/>
      <c r="AI630" s="1681"/>
      <c r="AJ630" s="1681"/>
      <c r="AK630" s="1681"/>
      <c r="AL630" s="1681"/>
      <c r="AM630" s="1681"/>
      <c r="AN630" s="1681"/>
      <c r="AO630" s="1681"/>
      <c r="AP630" s="1824"/>
    </row>
    <row r="631" spans="4:42" s="1662" customFormat="1" ht="14.25">
      <c r="D631" s="1699"/>
      <c r="E631" s="1681"/>
      <c r="F631" s="1681"/>
      <c r="G631" s="1681"/>
      <c r="H631" s="1681"/>
      <c r="I631" s="1700"/>
      <c r="J631" s="1690"/>
      <c r="K631" s="1681"/>
      <c r="L631" s="1681"/>
      <c r="M631" s="1681"/>
      <c r="N631" s="1681"/>
      <c r="O631" s="1681"/>
      <c r="P631" s="1681"/>
      <c r="Q631" s="1681"/>
      <c r="R631" s="1681"/>
      <c r="S631" s="1681"/>
      <c r="T631" s="1681"/>
      <c r="U631" s="1681"/>
      <c r="V631" s="1681"/>
      <c r="W631" s="1681"/>
      <c r="X631" s="1681"/>
      <c r="Y631" s="1681"/>
      <c r="Z631" s="1681"/>
      <c r="AA631" s="1681"/>
      <c r="AB631" s="1681"/>
      <c r="AC631" s="1681"/>
      <c r="AD631" s="1681"/>
      <c r="AE631" s="1681"/>
      <c r="AF631" s="1681"/>
      <c r="AG631" s="1681"/>
      <c r="AH631" s="1681"/>
      <c r="AI631" s="1681"/>
      <c r="AJ631" s="1681"/>
      <c r="AK631" s="1681"/>
      <c r="AL631" s="1681"/>
      <c r="AM631" s="1681"/>
      <c r="AN631" s="1681"/>
      <c r="AO631" s="1681"/>
      <c r="AP631" s="1824"/>
    </row>
    <row r="632" spans="4:42" s="1662" customFormat="1" ht="14.25">
      <c r="D632" s="1699"/>
      <c r="E632" s="1681"/>
      <c r="F632" s="1681"/>
      <c r="G632" s="1681"/>
      <c r="H632" s="1681"/>
      <c r="I632" s="1700"/>
      <c r="J632" s="1690"/>
      <c r="K632" s="1681"/>
      <c r="L632" s="1681"/>
      <c r="M632" s="1681"/>
      <c r="N632" s="1681"/>
      <c r="O632" s="1681"/>
      <c r="P632" s="1681"/>
      <c r="Q632" s="1681"/>
      <c r="R632" s="1681"/>
      <c r="S632" s="1681"/>
      <c r="T632" s="1681"/>
      <c r="U632" s="1681"/>
      <c r="V632" s="1681"/>
      <c r="W632" s="1681"/>
      <c r="X632" s="1681"/>
      <c r="Y632" s="1681"/>
      <c r="Z632" s="1681"/>
      <c r="AA632" s="1681"/>
      <c r="AB632" s="1681"/>
      <c r="AC632" s="1681"/>
      <c r="AD632" s="1681"/>
      <c r="AE632" s="1681"/>
      <c r="AF632" s="1681"/>
      <c r="AG632" s="1681"/>
      <c r="AH632" s="1681"/>
      <c r="AI632" s="1681"/>
      <c r="AJ632" s="1681"/>
      <c r="AK632" s="1681"/>
      <c r="AL632" s="1681"/>
      <c r="AM632" s="1681"/>
      <c r="AN632" s="1681"/>
      <c r="AO632" s="1681"/>
      <c r="AP632" s="1824"/>
    </row>
    <row r="633" spans="4:42" s="1662" customFormat="1" ht="14.25">
      <c r="D633" s="1699"/>
      <c r="E633" s="1681"/>
      <c r="F633" s="1681"/>
      <c r="G633" s="1681"/>
      <c r="H633" s="1681"/>
      <c r="I633" s="1700"/>
      <c r="J633" s="1690"/>
      <c r="K633" s="1681"/>
      <c r="L633" s="1681"/>
      <c r="M633" s="1681"/>
      <c r="N633" s="1681"/>
      <c r="O633" s="1681"/>
      <c r="P633" s="1681"/>
      <c r="Q633" s="1681"/>
      <c r="R633" s="1681"/>
      <c r="S633" s="1681"/>
      <c r="T633" s="1681"/>
      <c r="U633" s="1681"/>
      <c r="V633" s="1681"/>
      <c r="W633" s="1681"/>
      <c r="X633" s="1681"/>
      <c r="Y633" s="1681"/>
      <c r="Z633" s="1681"/>
      <c r="AA633" s="1681"/>
      <c r="AB633" s="1681"/>
      <c r="AC633" s="1681"/>
      <c r="AD633" s="1681"/>
      <c r="AE633" s="1681"/>
      <c r="AF633" s="1681"/>
      <c r="AG633" s="1681"/>
      <c r="AH633" s="1681"/>
      <c r="AI633" s="1681"/>
      <c r="AJ633" s="1681"/>
      <c r="AK633" s="1681"/>
      <c r="AL633" s="1681"/>
      <c r="AM633" s="1681"/>
      <c r="AN633" s="1681"/>
      <c r="AO633" s="1681"/>
      <c r="AP633" s="1824"/>
    </row>
    <row r="634" spans="4:42" s="1662" customFormat="1" ht="14.25">
      <c r="D634" s="1699"/>
      <c r="E634" s="1681"/>
      <c r="F634" s="1681"/>
      <c r="G634" s="1681"/>
      <c r="H634" s="1681"/>
      <c r="I634" s="1700"/>
      <c r="J634" s="1690"/>
      <c r="K634" s="1681"/>
      <c r="L634" s="1681"/>
      <c r="M634" s="1681"/>
      <c r="N634" s="1681"/>
      <c r="O634" s="1681"/>
      <c r="P634" s="1681"/>
      <c r="Q634" s="1681"/>
      <c r="R634" s="1681"/>
      <c r="S634" s="1681"/>
      <c r="T634" s="1681"/>
      <c r="U634" s="1681"/>
      <c r="V634" s="1681"/>
      <c r="W634" s="1681"/>
      <c r="X634" s="1681"/>
      <c r="Y634" s="1681"/>
      <c r="Z634" s="1681"/>
      <c r="AA634" s="1681"/>
      <c r="AB634" s="1681"/>
      <c r="AC634" s="1681"/>
      <c r="AD634" s="1681"/>
      <c r="AE634" s="1681"/>
      <c r="AF634" s="1681"/>
      <c r="AG634" s="1681"/>
      <c r="AH634" s="1681"/>
      <c r="AI634" s="1681"/>
      <c r="AJ634" s="1681"/>
      <c r="AK634" s="1681"/>
      <c r="AL634" s="1681"/>
      <c r="AM634" s="1681"/>
      <c r="AN634" s="1681"/>
      <c r="AO634" s="1681"/>
      <c r="AP634" s="1824"/>
    </row>
    <row r="635" spans="4:42" s="1662" customFormat="1" ht="14.25">
      <c r="D635" s="1699"/>
      <c r="E635" s="1681"/>
      <c r="F635" s="1681"/>
      <c r="G635" s="1681"/>
      <c r="H635" s="1681"/>
      <c r="I635" s="1700"/>
      <c r="J635" s="1690"/>
      <c r="K635" s="1681"/>
      <c r="L635" s="1681"/>
      <c r="M635" s="1681"/>
      <c r="N635" s="1681"/>
      <c r="O635" s="1681"/>
      <c r="P635" s="1681"/>
      <c r="Q635" s="1681"/>
      <c r="R635" s="1681"/>
      <c r="S635" s="1681"/>
      <c r="T635" s="1681"/>
      <c r="U635" s="1681"/>
      <c r="V635" s="1681"/>
      <c r="W635" s="1681"/>
      <c r="X635" s="1681"/>
      <c r="Y635" s="1681"/>
      <c r="Z635" s="1681"/>
      <c r="AA635" s="1681"/>
      <c r="AB635" s="1681"/>
      <c r="AC635" s="1681"/>
      <c r="AD635" s="1681"/>
      <c r="AE635" s="1681"/>
      <c r="AF635" s="1681"/>
      <c r="AG635" s="1681"/>
      <c r="AH635" s="1681"/>
      <c r="AI635" s="1681"/>
      <c r="AJ635" s="1681"/>
      <c r="AK635" s="1681"/>
      <c r="AL635" s="1681"/>
      <c r="AM635" s="1681"/>
      <c r="AN635" s="1681"/>
      <c r="AO635" s="1681"/>
      <c r="AP635" s="1824"/>
    </row>
    <row r="636" spans="4:42" s="1662" customFormat="1" ht="14.25">
      <c r="D636" s="1699"/>
      <c r="E636" s="1681"/>
      <c r="F636" s="1681"/>
      <c r="G636" s="1681"/>
      <c r="H636" s="1681"/>
      <c r="I636" s="1700"/>
      <c r="J636" s="1690"/>
      <c r="K636" s="1681"/>
      <c r="L636" s="1681"/>
      <c r="M636" s="1681"/>
      <c r="N636" s="1681"/>
      <c r="O636" s="1681"/>
      <c r="P636" s="1681"/>
      <c r="Q636" s="1681"/>
      <c r="R636" s="1681"/>
      <c r="S636" s="1681"/>
      <c r="T636" s="1681"/>
      <c r="U636" s="1681"/>
      <c r="V636" s="1681"/>
      <c r="W636" s="1681"/>
      <c r="X636" s="1681"/>
      <c r="Y636" s="1681"/>
      <c r="Z636" s="1681"/>
      <c r="AA636" s="1681"/>
      <c r="AB636" s="1681"/>
      <c r="AC636" s="1681"/>
      <c r="AD636" s="1681"/>
      <c r="AE636" s="1681"/>
      <c r="AF636" s="1681"/>
      <c r="AG636" s="1681"/>
      <c r="AH636" s="1681"/>
      <c r="AI636" s="1681"/>
      <c r="AJ636" s="1681"/>
      <c r="AK636" s="1681"/>
      <c r="AL636" s="1681"/>
      <c r="AM636" s="1681"/>
      <c r="AN636" s="1681"/>
      <c r="AO636" s="1681"/>
      <c r="AP636" s="1824"/>
    </row>
    <row r="637" spans="4:42" s="1662" customFormat="1" ht="14.25">
      <c r="D637" s="1699"/>
      <c r="E637" s="1681"/>
      <c r="F637" s="1681"/>
      <c r="G637" s="1681"/>
      <c r="H637" s="1681"/>
      <c r="I637" s="1700"/>
      <c r="J637" s="1690"/>
      <c r="K637" s="1681"/>
      <c r="L637" s="1681"/>
      <c r="M637" s="1681"/>
      <c r="N637" s="1681"/>
      <c r="O637" s="1681"/>
      <c r="P637" s="1681"/>
      <c r="Q637" s="1681"/>
      <c r="R637" s="1681"/>
      <c r="S637" s="1681"/>
      <c r="T637" s="1681"/>
      <c r="U637" s="1681"/>
      <c r="V637" s="1681"/>
      <c r="W637" s="1681"/>
      <c r="X637" s="1681"/>
      <c r="Y637" s="1681"/>
      <c r="Z637" s="1681"/>
      <c r="AA637" s="1681"/>
      <c r="AB637" s="1681"/>
      <c r="AC637" s="1681"/>
      <c r="AD637" s="1681"/>
      <c r="AE637" s="1681"/>
      <c r="AF637" s="1681"/>
      <c r="AG637" s="1681"/>
      <c r="AH637" s="1681"/>
      <c r="AI637" s="1681"/>
      <c r="AJ637" s="1681"/>
      <c r="AK637" s="1681"/>
      <c r="AL637" s="1681"/>
      <c r="AM637" s="1681"/>
      <c r="AN637" s="1681"/>
      <c r="AO637" s="1681"/>
      <c r="AP637" s="1824"/>
    </row>
    <row r="638" spans="4:42" s="1662" customFormat="1" ht="14.25">
      <c r="D638" s="1699"/>
      <c r="E638" s="1681"/>
      <c r="F638" s="1681"/>
      <c r="G638" s="1681"/>
      <c r="H638" s="1681"/>
      <c r="I638" s="1700"/>
      <c r="J638" s="1690"/>
      <c r="K638" s="1681"/>
      <c r="L638" s="1681"/>
      <c r="M638" s="1681"/>
      <c r="N638" s="1681"/>
      <c r="O638" s="1681"/>
      <c r="P638" s="1681"/>
      <c r="Q638" s="1681"/>
      <c r="R638" s="1681"/>
      <c r="S638" s="1681"/>
      <c r="T638" s="1681"/>
      <c r="U638" s="1681"/>
      <c r="V638" s="1681"/>
      <c r="W638" s="1681"/>
      <c r="X638" s="1681"/>
      <c r="Y638" s="1681"/>
      <c r="Z638" s="1681"/>
      <c r="AA638" s="1681"/>
      <c r="AB638" s="1681"/>
      <c r="AC638" s="1681"/>
      <c r="AD638" s="1681"/>
      <c r="AE638" s="1681"/>
      <c r="AF638" s="1681"/>
      <c r="AG638" s="1681"/>
      <c r="AH638" s="1681"/>
      <c r="AI638" s="1681"/>
      <c r="AJ638" s="1681"/>
      <c r="AK638" s="1681"/>
      <c r="AL638" s="1681"/>
      <c r="AM638" s="1681"/>
      <c r="AN638" s="1681"/>
      <c r="AO638" s="1681"/>
      <c r="AP638" s="1824"/>
    </row>
    <row r="639" spans="4:42" s="1662" customFormat="1" ht="14.25">
      <c r="D639" s="1699"/>
      <c r="E639" s="1681"/>
      <c r="F639" s="1681"/>
      <c r="G639" s="1681"/>
      <c r="H639" s="1681"/>
      <c r="I639" s="1700"/>
      <c r="J639" s="1690"/>
      <c r="K639" s="1681"/>
      <c r="L639" s="1681"/>
      <c r="M639" s="1681"/>
      <c r="N639" s="1681"/>
      <c r="O639" s="1681"/>
      <c r="P639" s="1681"/>
      <c r="Q639" s="1681"/>
      <c r="R639" s="1681"/>
      <c r="S639" s="1681"/>
      <c r="T639" s="1681"/>
      <c r="U639" s="1681"/>
      <c r="V639" s="1681"/>
      <c r="W639" s="1681"/>
      <c r="X639" s="1681"/>
      <c r="Y639" s="1681"/>
      <c r="Z639" s="1681"/>
      <c r="AA639" s="1681"/>
      <c r="AB639" s="1681"/>
      <c r="AC639" s="1681"/>
      <c r="AD639" s="1681"/>
      <c r="AE639" s="1681"/>
      <c r="AF639" s="1681"/>
      <c r="AG639" s="1681"/>
      <c r="AH639" s="1681"/>
      <c r="AI639" s="1681"/>
      <c r="AJ639" s="1681"/>
      <c r="AK639" s="1681"/>
      <c r="AL639" s="1681"/>
      <c r="AM639" s="1681"/>
      <c r="AN639" s="1681"/>
      <c r="AO639" s="1681"/>
      <c r="AP639" s="1824"/>
    </row>
    <row r="640" spans="4:42" s="1662" customFormat="1" ht="14.25">
      <c r="D640" s="1699"/>
      <c r="E640" s="1681"/>
      <c r="F640" s="1681"/>
      <c r="G640" s="1681"/>
      <c r="H640" s="1681"/>
      <c r="I640" s="1700"/>
      <c r="J640" s="1690"/>
      <c r="K640" s="1681"/>
      <c r="L640" s="1681"/>
      <c r="M640" s="1681"/>
      <c r="N640" s="1681"/>
      <c r="O640" s="1681"/>
      <c r="P640" s="1681"/>
      <c r="Q640" s="1681"/>
      <c r="R640" s="1681"/>
      <c r="S640" s="1681"/>
      <c r="T640" s="1681"/>
      <c r="U640" s="1681"/>
      <c r="V640" s="1681"/>
      <c r="W640" s="1681"/>
      <c r="X640" s="1681"/>
      <c r="Y640" s="1681"/>
      <c r="Z640" s="1681"/>
      <c r="AA640" s="1681"/>
      <c r="AB640" s="1681"/>
      <c r="AC640" s="1681"/>
      <c r="AD640" s="1681"/>
      <c r="AE640" s="1681"/>
      <c r="AF640" s="1681"/>
      <c r="AG640" s="1681"/>
      <c r="AH640" s="1681"/>
      <c r="AI640" s="1681"/>
      <c r="AJ640" s="1681"/>
      <c r="AK640" s="1681"/>
      <c r="AL640" s="1681"/>
      <c r="AM640" s="1681"/>
      <c r="AN640" s="1681"/>
      <c r="AO640" s="1681"/>
      <c r="AP640" s="1824"/>
    </row>
    <row r="641" spans="4:42" s="1662" customFormat="1" ht="14.25">
      <c r="D641" s="1699"/>
      <c r="E641" s="1681"/>
      <c r="F641" s="1681"/>
      <c r="G641" s="1681"/>
      <c r="H641" s="1681"/>
      <c r="I641" s="1700"/>
      <c r="J641" s="1690"/>
      <c r="K641" s="1681"/>
      <c r="L641" s="1681"/>
      <c r="M641" s="1681"/>
      <c r="N641" s="1681"/>
      <c r="O641" s="1681"/>
      <c r="P641" s="1681"/>
      <c r="Q641" s="1681"/>
      <c r="R641" s="1681"/>
      <c r="S641" s="1681"/>
      <c r="T641" s="1681"/>
      <c r="U641" s="1681"/>
      <c r="V641" s="1681"/>
      <c r="W641" s="1681"/>
      <c r="X641" s="1681"/>
      <c r="Y641" s="1681"/>
      <c r="Z641" s="1681"/>
      <c r="AA641" s="1681"/>
      <c r="AB641" s="1681"/>
      <c r="AC641" s="1681"/>
      <c r="AD641" s="1681"/>
      <c r="AE641" s="1681"/>
      <c r="AF641" s="1681"/>
      <c r="AG641" s="1681"/>
      <c r="AH641" s="1681"/>
      <c r="AI641" s="1681"/>
      <c r="AJ641" s="1681"/>
      <c r="AK641" s="1681"/>
      <c r="AL641" s="1681"/>
      <c r="AM641" s="1681"/>
      <c r="AN641" s="1681"/>
      <c r="AO641" s="1681"/>
      <c r="AP641" s="1824"/>
    </row>
    <row r="642" spans="4:42" s="1662" customFormat="1" ht="14.25">
      <c r="D642" s="1699"/>
      <c r="E642" s="1681"/>
      <c r="F642" s="1681"/>
      <c r="G642" s="1681"/>
      <c r="H642" s="1681"/>
      <c r="I642" s="1700"/>
      <c r="J642" s="1690"/>
      <c r="K642" s="1681"/>
      <c r="L642" s="1681"/>
      <c r="M642" s="1681"/>
      <c r="N642" s="1681"/>
      <c r="O642" s="1681"/>
      <c r="P642" s="1681"/>
      <c r="Q642" s="1681"/>
      <c r="R642" s="1681"/>
      <c r="S642" s="1681"/>
      <c r="T642" s="1681"/>
      <c r="U642" s="1681"/>
      <c r="V642" s="1681"/>
      <c r="W642" s="1681"/>
      <c r="X642" s="1681"/>
      <c r="Y642" s="1681"/>
      <c r="Z642" s="1681"/>
      <c r="AA642" s="1681"/>
      <c r="AB642" s="1681"/>
      <c r="AC642" s="1681"/>
      <c r="AD642" s="1681"/>
      <c r="AE642" s="1681"/>
      <c r="AF642" s="1681"/>
      <c r="AG642" s="1681"/>
      <c r="AH642" s="1681"/>
      <c r="AI642" s="1681"/>
      <c r="AJ642" s="1681"/>
      <c r="AK642" s="1681"/>
      <c r="AL642" s="1681"/>
      <c r="AM642" s="1681"/>
      <c r="AN642" s="1681"/>
      <c r="AO642" s="1681"/>
      <c r="AP642" s="1824"/>
    </row>
    <row r="643" spans="4:42" s="1662" customFormat="1" ht="14.25">
      <c r="D643" s="1699"/>
      <c r="E643" s="1681"/>
      <c r="F643" s="1681"/>
      <c r="G643" s="1681"/>
      <c r="H643" s="1681"/>
      <c r="I643" s="1700"/>
      <c r="J643" s="1690"/>
      <c r="K643" s="1681"/>
      <c r="L643" s="1681"/>
      <c r="M643" s="1681"/>
      <c r="N643" s="1681"/>
      <c r="O643" s="1681"/>
      <c r="P643" s="1681"/>
      <c r="Q643" s="1681"/>
      <c r="R643" s="1681"/>
      <c r="S643" s="1681"/>
      <c r="T643" s="1681"/>
      <c r="U643" s="1681"/>
      <c r="V643" s="1681"/>
      <c r="W643" s="1681"/>
      <c r="X643" s="1681"/>
      <c r="Y643" s="1681"/>
      <c r="Z643" s="1681"/>
      <c r="AA643" s="1681"/>
      <c r="AB643" s="1681"/>
      <c r="AC643" s="1681"/>
      <c r="AD643" s="1681"/>
      <c r="AE643" s="1681"/>
      <c r="AF643" s="1681"/>
      <c r="AG643" s="1681"/>
      <c r="AH643" s="1681"/>
      <c r="AI643" s="1681"/>
      <c r="AJ643" s="1681"/>
      <c r="AK643" s="1681"/>
      <c r="AL643" s="1681"/>
      <c r="AM643" s="1681"/>
      <c r="AN643" s="1681"/>
      <c r="AO643" s="1681"/>
      <c r="AP643" s="1824"/>
    </row>
    <row r="644" spans="4:42" s="1662" customFormat="1" ht="14.25">
      <c r="D644" s="1699"/>
      <c r="E644" s="1681"/>
      <c r="F644" s="1681"/>
      <c r="G644" s="1681"/>
      <c r="H644" s="1681"/>
      <c r="I644" s="1700"/>
      <c r="J644" s="1690"/>
      <c r="K644" s="1681"/>
      <c r="L644" s="1681"/>
      <c r="M644" s="1681"/>
      <c r="N644" s="1681"/>
      <c r="O644" s="1681"/>
      <c r="P644" s="1681"/>
      <c r="Q644" s="1681"/>
      <c r="R644" s="1681"/>
      <c r="S644" s="1681"/>
      <c r="T644" s="1681"/>
      <c r="U644" s="1681"/>
      <c r="V644" s="1681"/>
      <c r="W644" s="1681"/>
      <c r="X644" s="1681"/>
      <c r="Y644" s="1681"/>
      <c r="Z644" s="1681"/>
      <c r="AA644" s="1681"/>
      <c r="AB644" s="1681"/>
      <c r="AC644" s="1681"/>
      <c r="AD644" s="1681"/>
      <c r="AE644" s="1681"/>
      <c r="AF644" s="1681"/>
      <c r="AG644" s="1681"/>
      <c r="AH644" s="1681"/>
      <c r="AI644" s="1681"/>
      <c r="AJ644" s="1681"/>
      <c r="AK644" s="1681"/>
      <c r="AL644" s="1681"/>
      <c r="AM644" s="1681"/>
      <c r="AN644" s="1681"/>
      <c r="AO644" s="1681"/>
      <c r="AP644" s="1824"/>
    </row>
    <row r="645" spans="4:42" s="1662" customFormat="1" ht="14.25">
      <c r="D645" s="1699"/>
      <c r="E645" s="1681"/>
      <c r="F645" s="1681"/>
      <c r="G645" s="1681"/>
      <c r="H645" s="1681"/>
      <c r="I645" s="1700"/>
      <c r="J645" s="1690"/>
      <c r="K645" s="1681"/>
      <c r="L645" s="1681"/>
      <c r="M645" s="1681"/>
      <c r="N645" s="1681"/>
      <c r="O645" s="1681"/>
      <c r="P645" s="1681"/>
      <c r="Q645" s="1681"/>
      <c r="R645" s="1681"/>
      <c r="S645" s="1681"/>
      <c r="T645" s="1681"/>
      <c r="U645" s="1681"/>
      <c r="V645" s="1681"/>
      <c r="W645" s="1681"/>
      <c r="X645" s="1681"/>
      <c r="Y645" s="1681"/>
      <c r="Z645" s="1681"/>
      <c r="AA645" s="1681"/>
      <c r="AB645" s="1681"/>
      <c r="AC645" s="1681"/>
      <c r="AD645" s="1681"/>
      <c r="AE645" s="1681"/>
      <c r="AF645" s="1681"/>
      <c r="AG645" s="1681"/>
      <c r="AH645" s="1681"/>
      <c r="AI645" s="1681"/>
      <c r="AJ645" s="1681"/>
      <c r="AK645" s="1681"/>
      <c r="AL645" s="1681"/>
      <c r="AM645" s="1681"/>
      <c r="AN645" s="1681"/>
      <c r="AO645" s="1681"/>
      <c r="AP645" s="1824"/>
    </row>
    <row r="646" spans="4:42" s="1662" customFormat="1" ht="14.25">
      <c r="D646" s="1699"/>
      <c r="E646" s="1681"/>
      <c r="F646" s="1681"/>
      <c r="G646" s="1681"/>
      <c r="H646" s="1681"/>
      <c r="I646" s="1700"/>
      <c r="J646" s="1690"/>
      <c r="K646" s="1681"/>
      <c r="L646" s="1681"/>
      <c r="M646" s="1681"/>
      <c r="N646" s="1681"/>
      <c r="O646" s="1681"/>
      <c r="P646" s="1681"/>
      <c r="Q646" s="1681"/>
      <c r="R646" s="1681"/>
      <c r="S646" s="1681"/>
      <c r="T646" s="1681"/>
      <c r="U646" s="1681"/>
      <c r="V646" s="1681"/>
      <c r="W646" s="1681"/>
      <c r="X646" s="1681"/>
      <c r="Y646" s="1681"/>
      <c r="Z646" s="1681"/>
      <c r="AA646" s="1681"/>
      <c r="AB646" s="1681"/>
      <c r="AC646" s="1681"/>
      <c r="AD646" s="1681"/>
      <c r="AE646" s="1681"/>
      <c r="AF646" s="1681"/>
      <c r="AG646" s="1681"/>
      <c r="AH646" s="1681"/>
      <c r="AI646" s="1681"/>
      <c r="AJ646" s="1681"/>
      <c r="AK646" s="1681"/>
      <c r="AL646" s="1681"/>
      <c r="AM646" s="1681"/>
      <c r="AN646" s="1681"/>
      <c r="AO646" s="1681"/>
      <c r="AP646" s="1824"/>
    </row>
    <row r="647" spans="4:42" s="1662" customFormat="1" ht="14.25">
      <c r="D647" s="1699"/>
      <c r="E647" s="1681"/>
      <c r="F647" s="1681"/>
      <c r="G647" s="1681"/>
      <c r="H647" s="1681"/>
      <c r="I647" s="1700"/>
      <c r="J647" s="1690"/>
      <c r="K647" s="1681"/>
      <c r="L647" s="1681"/>
      <c r="M647" s="1681"/>
      <c r="N647" s="1681"/>
      <c r="O647" s="1681"/>
      <c r="P647" s="1681"/>
      <c r="Q647" s="1681"/>
      <c r="R647" s="1681"/>
      <c r="S647" s="1681"/>
      <c r="T647" s="1681"/>
      <c r="U647" s="1681"/>
      <c r="V647" s="1681"/>
      <c r="W647" s="1681"/>
      <c r="X647" s="1681"/>
      <c r="Y647" s="1681"/>
      <c r="Z647" s="1681"/>
      <c r="AA647" s="1681"/>
      <c r="AB647" s="1681"/>
      <c r="AC647" s="1681"/>
      <c r="AD647" s="1681"/>
      <c r="AE647" s="1681"/>
      <c r="AF647" s="1681"/>
      <c r="AG647" s="1681"/>
      <c r="AH647" s="1681"/>
      <c r="AI647" s="1681"/>
      <c r="AJ647" s="1681"/>
      <c r="AK647" s="1681"/>
      <c r="AL647" s="1681"/>
      <c r="AM647" s="1681"/>
      <c r="AN647" s="1681"/>
      <c r="AO647" s="1681"/>
      <c r="AP647" s="1824"/>
    </row>
    <row r="648" spans="4:42" s="1662" customFormat="1" ht="14.25">
      <c r="D648" s="1699"/>
      <c r="E648" s="1681"/>
      <c r="F648" s="1681"/>
      <c r="G648" s="1681"/>
      <c r="H648" s="1681"/>
      <c r="I648" s="1700"/>
      <c r="J648" s="1690"/>
      <c r="K648" s="1681"/>
      <c r="L648" s="1681"/>
      <c r="M648" s="1681"/>
      <c r="N648" s="1681"/>
      <c r="O648" s="1681"/>
      <c r="P648" s="1681"/>
      <c r="Q648" s="1681"/>
      <c r="R648" s="1681"/>
      <c r="S648" s="1681"/>
      <c r="T648" s="1681"/>
      <c r="U648" s="1681"/>
      <c r="V648" s="1681"/>
      <c r="W648" s="1681"/>
      <c r="X648" s="1681"/>
      <c r="Y648" s="1681"/>
      <c r="Z648" s="1681"/>
      <c r="AA648" s="1681"/>
      <c r="AB648" s="1681"/>
      <c r="AC648" s="1681"/>
      <c r="AD648" s="1681"/>
      <c r="AE648" s="1681"/>
      <c r="AF648" s="1681"/>
      <c r="AG648" s="1681"/>
      <c r="AH648" s="1681"/>
      <c r="AI648" s="1681"/>
      <c r="AJ648" s="1681"/>
      <c r="AK648" s="1681"/>
      <c r="AL648" s="1681"/>
      <c r="AM648" s="1681"/>
      <c r="AN648" s="1681"/>
      <c r="AO648" s="1681"/>
      <c r="AP648" s="1824"/>
    </row>
    <row r="649" spans="4:42" s="1662" customFormat="1" ht="14.25">
      <c r="D649" s="1699"/>
      <c r="E649" s="1681"/>
      <c r="F649" s="1681"/>
      <c r="G649" s="1681"/>
      <c r="H649" s="1681"/>
      <c r="I649" s="1700"/>
      <c r="J649" s="1690"/>
      <c r="K649" s="1681"/>
      <c r="L649" s="1681"/>
      <c r="M649" s="1681"/>
      <c r="N649" s="1681"/>
      <c r="O649" s="1681"/>
      <c r="P649" s="1681"/>
      <c r="Q649" s="1681"/>
      <c r="R649" s="1681"/>
      <c r="S649" s="1681"/>
      <c r="T649" s="1681"/>
      <c r="U649" s="1681"/>
      <c r="V649" s="1681"/>
      <c r="W649" s="1681"/>
      <c r="X649" s="1681"/>
      <c r="Y649" s="1681"/>
      <c r="Z649" s="1681"/>
      <c r="AA649" s="1681"/>
      <c r="AB649" s="1681"/>
      <c r="AC649" s="1681"/>
      <c r="AD649" s="1681"/>
      <c r="AE649" s="1681"/>
      <c r="AF649" s="1681"/>
      <c r="AG649" s="1681"/>
      <c r="AH649" s="1681"/>
      <c r="AI649" s="1681"/>
      <c r="AJ649" s="1681"/>
      <c r="AK649" s="1681"/>
      <c r="AL649" s="1681"/>
      <c r="AM649" s="1681"/>
      <c r="AN649" s="1681"/>
      <c r="AO649" s="1681"/>
      <c r="AP649" s="1824"/>
    </row>
    <row r="650" spans="4:42" s="1662" customFormat="1" ht="14.25">
      <c r="D650" s="1699"/>
      <c r="E650" s="1681"/>
      <c r="F650" s="1681"/>
      <c r="G650" s="1681"/>
      <c r="H650" s="1681"/>
      <c r="I650" s="1700"/>
      <c r="J650" s="1690"/>
      <c r="K650" s="1681"/>
      <c r="L650" s="1681"/>
      <c r="M650" s="1681"/>
      <c r="N650" s="1681"/>
      <c r="O650" s="1681"/>
      <c r="P650" s="1681"/>
      <c r="Q650" s="1681"/>
      <c r="R650" s="1681"/>
      <c r="S650" s="1681"/>
      <c r="T650" s="1681"/>
      <c r="U650" s="1681"/>
      <c r="V650" s="1681"/>
      <c r="W650" s="1681"/>
      <c r="X650" s="1681"/>
      <c r="Y650" s="1681"/>
      <c r="Z650" s="1681"/>
      <c r="AA650" s="1681"/>
      <c r="AB650" s="1681"/>
      <c r="AC650" s="1681"/>
      <c r="AD650" s="1681"/>
      <c r="AE650" s="1681"/>
      <c r="AF650" s="1681"/>
      <c r="AG650" s="1681"/>
      <c r="AH650" s="1681"/>
      <c r="AI650" s="1681"/>
      <c r="AJ650" s="1681"/>
      <c r="AK650" s="1681"/>
      <c r="AL650" s="1681"/>
      <c r="AM650" s="1681"/>
      <c r="AN650" s="1681"/>
      <c r="AO650" s="1681"/>
      <c r="AP650" s="1824"/>
    </row>
    <row r="651" spans="4:42" s="1662" customFormat="1" ht="14.25">
      <c r="D651" s="1699"/>
      <c r="E651" s="1681"/>
      <c r="F651" s="1681"/>
      <c r="G651" s="1681"/>
      <c r="H651" s="1681"/>
      <c r="I651" s="1700"/>
      <c r="J651" s="1690"/>
      <c r="K651" s="1681"/>
      <c r="L651" s="1681"/>
      <c r="M651" s="1681"/>
      <c r="N651" s="1681"/>
      <c r="O651" s="1681"/>
      <c r="P651" s="1681"/>
      <c r="Q651" s="1681"/>
      <c r="R651" s="1681"/>
      <c r="S651" s="1681"/>
      <c r="T651" s="1681"/>
      <c r="U651" s="1681"/>
      <c r="V651" s="1681"/>
      <c r="W651" s="1681"/>
      <c r="X651" s="1681"/>
      <c r="Y651" s="1681"/>
      <c r="Z651" s="1681"/>
      <c r="AA651" s="1681"/>
      <c r="AB651" s="1681"/>
      <c r="AC651" s="1681"/>
      <c r="AD651" s="1681"/>
      <c r="AE651" s="1681"/>
      <c r="AF651" s="1681"/>
      <c r="AG651" s="1681"/>
      <c r="AH651" s="1681"/>
      <c r="AI651" s="1681"/>
      <c r="AJ651" s="1681"/>
      <c r="AK651" s="1681"/>
      <c r="AL651" s="1681"/>
      <c r="AM651" s="1681"/>
      <c r="AN651" s="1681"/>
      <c r="AO651" s="1681"/>
      <c r="AP651" s="1824"/>
    </row>
    <row r="652" spans="4:42" s="1662" customFormat="1" ht="14.25">
      <c r="D652" s="1699"/>
      <c r="E652" s="1681"/>
      <c r="F652" s="1681"/>
      <c r="G652" s="1681"/>
      <c r="H652" s="1681"/>
      <c r="I652" s="1700"/>
      <c r="J652" s="1690"/>
      <c r="K652" s="1681"/>
      <c r="L652" s="1681"/>
      <c r="M652" s="1681"/>
      <c r="N652" s="1681"/>
      <c r="O652" s="1681"/>
      <c r="P652" s="1681"/>
      <c r="Q652" s="1681"/>
      <c r="R652" s="1681"/>
      <c r="S652" s="1681"/>
      <c r="T652" s="1681"/>
      <c r="U652" s="1681"/>
      <c r="V652" s="1681"/>
      <c r="W652" s="1681"/>
      <c r="X652" s="1681"/>
      <c r="Y652" s="1681"/>
      <c r="Z652" s="1681"/>
      <c r="AA652" s="1681"/>
      <c r="AB652" s="1681"/>
      <c r="AC652" s="1681"/>
      <c r="AD652" s="1681"/>
      <c r="AE652" s="1681"/>
      <c r="AF652" s="1681"/>
      <c r="AG652" s="1681"/>
      <c r="AH652" s="1681"/>
      <c r="AI652" s="1681"/>
      <c r="AJ652" s="1681"/>
      <c r="AK652" s="1681"/>
      <c r="AL652" s="1681"/>
      <c r="AM652" s="1681"/>
      <c r="AN652" s="1681"/>
      <c r="AO652" s="1681"/>
      <c r="AP652" s="1824"/>
    </row>
    <row r="653" spans="4:42" s="1662" customFormat="1" ht="14.25">
      <c r="D653" s="1699"/>
      <c r="E653" s="1681"/>
      <c r="F653" s="1681"/>
      <c r="G653" s="1681"/>
      <c r="H653" s="1681"/>
      <c r="I653" s="1700"/>
      <c r="J653" s="1690"/>
      <c r="K653" s="1681"/>
      <c r="L653" s="1681"/>
      <c r="M653" s="1681"/>
      <c r="N653" s="1681"/>
      <c r="O653" s="1681"/>
      <c r="P653" s="1681"/>
      <c r="Q653" s="1681"/>
      <c r="R653" s="1681"/>
      <c r="S653" s="1681"/>
      <c r="T653" s="1681"/>
      <c r="U653" s="1681"/>
      <c r="V653" s="1681"/>
      <c r="W653" s="1681"/>
      <c r="X653" s="1681"/>
      <c r="Y653" s="1681"/>
      <c r="Z653" s="1681"/>
      <c r="AA653" s="1681"/>
      <c r="AB653" s="1681"/>
      <c r="AC653" s="1681"/>
      <c r="AD653" s="1681"/>
      <c r="AE653" s="1681"/>
      <c r="AF653" s="1681"/>
      <c r="AG653" s="1681"/>
      <c r="AH653" s="1681"/>
      <c r="AI653" s="1681"/>
      <c r="AJ653" s="1681"/>
      <c r="AK653" s="1681"/>
      <c r="AL653" s="1681"/>
      <c r="AM653" s="1681"/>
      <c r="AN653" s="1681"/>
      <c r="AO653" s="1681"/>
      <c r="AP653" s="1824"/>
    </row>
    <row r="654" spans="4:42" s="1662" customFormat="1" ht="14.25">
      <c r="D654" s="1699"/>
      <c r="E654" s="1681"/>
      <c r="F654" s="1681"/>
      <c r="G654" s="1681"/>
      <c r="H654" s="1681"/>
      <c r="I654" s="1700"/>
      <c r="J654" s="1690"/>
      <c r="K654" s="1681"/>
      <c r="L654" s="1681"/>
      <c r="M654" s="1681"/>
      <c r="N654" s="1681"/>
      <c r="O654" s="1681"/>
      <c r="P654" s="1681"/>
      <c r="Q654" s="1681"/>
      <c r="R654" s="1681"/>
      <c r="S654" s="1681"/>
      <c r="T654" s="1681"/>
      <c r="U654" s="1681"/>
      <c r="V654" s="1681"/>
      <c r="W654" s="1681"/>
      <c r="X654" s="1681"/>
      <c r="Y654" s="1681"/>
      <c r="Z654" s="1681"/>
      <c r="AA654" s="1681"/>
      <c r="AB654" s="1681"/>
      <c r="AC654" s="1681"/>
      <c r="AD654" s="1681"/>
      <c r="AE654" s="1681"/>
      <c r="AF654" s="1681"/>
      <c r="AG654" s="1681"/>
      <c r="AH654" s="1681"/>
      <c r="AI654" s="1681"/>
      <c r="AJ654" s="1681"/>
      <c r="AK654" s="1681"/>
      <c r="AL654" s="1681"/>
      <c r="AM654" s="1681"/>
      <c r="AN654" s="1681"/>
      <c r="AO654" s="1681"/>
      <c r="AP654" s="1824"/>
    </row>
    <row r="655" spans="4:42" s="1662" customFormat="1" ht="14.25">
      <c r="D655" s="1699"/>
      <c r="E655" s="1681"/>
      <c r="F655" s="1681"/>
      <c r="G655" s="1681"/>
      <c r="H655" s="1681"/>
      <c r="I655" s="1700"/>
      <c r="J655" s="1690"/>
      <c r="K655" s="1681"/>
      <c r="L655" s="1681"/>
      <c r="M655" s="1681"/>
      <c r="N655" s="1681"/>
      <c r="O655" s="1681"/>
      <c r="P655" s="1681"/>
      <c r="Q655" s="1681"/>
      <c r="R655" s="1681"/>
      <c r="S655" s="1681"/>
      <c r="T655" s="1681"/>
      <c r="U655" s="1681"/>
      <c r="V655" s="1681"/>
      <c r="W655" s="1681"/>
      <c r="X655" s="1681"/>
      <c r="Y655" s="1681"/>
      <c r="Z655" s="1681"/>
      <c r="AA655" s="1681"/>
      <c r="AB655" s="1681"/>
      <c r="AC655" s="1681"/>
      <c r="AD655" s="1681"/>
      <c r="AE655" s="1681"/>
      <c r="AF655" s="1681"/>
      <c r="AG655" s="1681"/>
      <c r="AH655" s="1681"/>
      <c r="AI655" s="1681"/>
      <c r="AJ655" s="1681"/>
      <c r="AK655" s="1681"/>
      <c r="AL655" s="1681"/>
      <c r="AM655" s="1681"/>
      <c r="AN655" s="1681"/>
      <c r="AO655" s="1681"/>
      <c r="AP655" s="1824"/>
    </row>
    <row r="656" spans="4:42" s="1662" customFormat="1" ht="14.25">
      <c r="D656" s="1699"/>
      <c r="E656" s="1681"/>
      <c r="F656" s="1681"/>
      <c r="G656" s="1681"/>
      <c r="H656" s="1681"/>
      <c r="I656" s="1700"/>
      <c r="J656" s="1690"/>
      <c r="K656" s="1681"/>
      <c r="L656" s="1681"/>
      <c r="M656" s="1681"/>
      <c r="N656" s="1681"/>
      <c r="O656" s="1681"/>
      <c r="P656" s="1681"/>
      <c r="Q656" s="1681"/>
      <c r="R656" s="1681"/>
      <c r="S656" s="1681"/>
      <c r="T656" s="1681"/>
      <c r="U656" s="1681"/>
      <c r="V656" s="1681"/>
      <c r="W656" s="1681"/>
      <c r="X656" s="1681"/>
      <c r="Y656" s="1681"/>
      <c r="Z656" s="1681"/>
      <c r="AA656" s="1681"/>
      <c r="AB656" s="1681"/>
      <c r="AC656" s="1681"/>
      <c r="AD656" s="1681"/>
      <c r="AE656" s="1681"/>
      <c r="AF656" s="1681"/>
      <c r="AG656" s="1681"/>
      <c r="AH656" s="1681"/>
      <c r="AI656" s="1681"/>
      <c r="AJ656" s="1681"/>
      <c r="AK656" s="1681"/>
      <c r="AL656" s="1681"/>
      <c r="AM656" s="1681"/>
      <c r="AN656" s="1681"/>
      <c r="AO656" s="1681"/>
      <c r="AP656" s="1824"/>
    </row>
    <row r="657" spans="4:42" s="1662" customFormat="1" ht="14.25">
      <c r="D657" s="1699"/>
      <c r="E657" s="1681"/>
      <c r="F657" s="1681"/>
      <c r="G657" s="1681"/>
      <c r="H657" s="1681"/>
      <c r="I657" s="1700"/>
      <c r="J657" s="1690"/>
      <c r="K657" s="1681"/>
      <c r="L657" s="1681"/>
      <c r="M657" s="1681"/>
      <c r="N657" s="1681"/>
      <c r="O657" s="1681"/>
      <c r="P657" s="1681"/>
      <c r="Q657" s="1681"/>
      <c r="R657" s="1681"/>
      <c r="S657" s="1681"/>
      <c r="T657" s="1681"/>
      <c r="U657" s="1681"/>
      <c r="V657" s="1681"/>
      <c r="W657" s="1681"/>
      <c r="X657" s="1681"/>
      <c r="Y657" s="1681"/>
      <c r="Z657" s="1681"/>
      <c r="AA657" s="1681"/>
      <c r="AB657" s="1681"/>
      <c r="AC657" s="1681"/>
      <c r="AD657" s="1681"/>
      <c r="AE657" s="1681"/>
      <c r="AF657" s="1681"/>
      <c r="AG657" s="1681"/>
      <c r="AH657" s="1681"/>
      <c r="AI657" s="1681"/>
      <c r="AJ657" s="1681"/>
      <c r="AK657" s="1681"/>
      <c r="AL657" s="1681"/>
      <c r="AM657" s="1681"/>
      <c r="AN657" s="1681"/>
      <c r="AO657" s="1681"/>
      <c r="AP657" s="1824"/>
    </row>
    <row r="658" spans="4:42" s="1662" customFormat="1" ht="14.25">
      <c r="D658" s="1699"/>
      <c r="E658" s="1681"/>
      <c r="F658" s="1681"/>
      <c r="G658" s="1681"/>
      <c r="H658" s="1681"/>
      <c r="I658" s="1700"/>
      <c r="J658" s="1690"/>
      <c r="K658" s="1681"/>
      <c r="L658" s="1681"/>
      <c r="M658" s="1681"/>
      <c r="N658" s="1681"/>
      <c r="O658" s="1681"/>
      <c r="P658" s="1681"/>
      <c r="Q658" s="1681"/>
      <c r="R658" s="1681"/>
      <c r="S658" s="1681"/>
      <c r="T658" s="1681"/>
      <c r="U658" s="1681"/>
      <c r="V658" s="1681"/>
      <c r="W658" s="1681"/>
      <c r="X658" s="1681"/>
      <c r="Y658" s="1681"/>
      <c r="Z658" s="1681"/>
      <c r="AA658" s="1681"/>
      <c r="AB658" s="1681"/>
      <c r="AC658" s="1681"/>
      <c r="AD658" s="1681"/>
      <c r="AE658" s="1681"/>
      <c r="AF658" s="1681"/>
      <c r="AG658" s="1681"/>
      <c r="AH658" s="1681"/>
      <c r="AI658" s="1681"/>
      <c r="AJ658" s="1681"/>
      <c r="AK658" s="1681"/>
      <c r="AL658" s="1681"/>
      <c r="AM658" s="1681"/>
      <c r="AN658" s="1681"/>
      <c r="AO658" s="1681"/>
      <c r="AP658" s="1824"/>
    </row>
    <row r="659" spans="4:42" s="1662" customFormat="1" ht="14.25">
      <c r="D659" s="1699"/>
      <c r="E659" s="1681"/>
      <c r="F659" s="1681"/>
      <c r="G659" s="1681"/>
      <c r="H659" s="1681"/>
      <c r="I659" s="1700"/>
      <c r="J659" s="1690"/>
      <c r="K659" s="1681"/>
      <c r="L659" s="1681"/>
      <c r="M659" s="1681"/>
      <c r="N659" s="1681"/>
      <c r="O659" s="1681"/>
      <c r="P659" s="1681"/>
      <c r="Q659" s="1681"/>
      <c r="R659" s="1681"/>
      <c r="S659" s="1681"/>
      <c r="T659" s="1681"/>
      <c r="U659" s="1681"/>
      <c r="V659" s="1681"/>
      <c r="W659" s="1681"/>
      <c r="X659" s="1681"/>
      <c r="Y659" s="1681"/>
      <c r="Z659" s="1681"/>
      <c r="AA659" s="1681"/>
      <c r="AB659" s="1681"/>
      <c r="AC659" s="1681"/>
      <c r="AD659" s="1681"/>
      <c r="AE659" s="1681"/>
      <c r="AF659" s="1681"/>
      <c r="AG659" s="1681"/>
      <c r="AH659" s="1681"/>
      <c r="AI659" s="1681"/>
      <c r="AJ659" s="1681"/>
      <c r="AK659" s="1681"/>
      <c r="AL659" s="1681"/>
      <c r="AM659" s="1681"/>
      <c r="AN659" s="1681"/>
      <c r="AO659" s="1681"/>
      <c r="AP659" s="1824"/>
    </row>
    <row r="660" spans="4:42" s="1662" customFormat="1" ht="14.25">
      <c r="D660" s="1699"/>
      <c r="E660" s="1681"/>
      <c r="F660" s="1681"/>
      <c r="G660" s="1681"/>
      <c r="H660" s="1681"/>
      <c r="I660" s="1700"/>
      <c r="J660" s="1690"/>
      <c r="K660" s="1681"/>
      <c r="L660" s="1681"/>
      <c r="M660" s="1681"/>
      <c r="N660" s="1681"/>
      <c r="O660" s="1681"/>
      <c r="P660" s="1681"/>
      <c r="Q660" s="1681"/>
      <c r="R660" s="1681"/>
      <c r="S660" s="1681"/>
      <c r="T660" s="1681"/>
      <c r="U660" s="1681"/>
      <c r="V660" s="1681"/>
      <c r="W660" s="1681"/>
      <c r="X660" s="1681"/>
      <c r="Y660" s="1681"/>
      <c r="Z660" s="1681"/>
      <c r="AA660" s="1681"/>
      <c r="AB660" s="1681"/>
      <c r="AC660" s="1681"/>
      <c r="AD660" s="1681"/>
      <c r="AE660" s="1681"/>
      <c r="AF660" s="1681"/>
      <c r="AG660" s="1681"/>
      <c r="AH660" s="1681"/>
      <c r="AI660" s="1681"/>
      <c r="AJ660" s="1681"/>
      <c r="AK660" s="1681"/>
      <c r="AL660" s="1681"/>
      <c r="AM660" s="1681"/>
      <c r="AN660" s="1681"/>
      <c r="AO660" s="1681"/>
      <c r="AP660" s="1824"/>
    </row>
    <row r="661" spans="4:42" s="1662" customFormat="1" ht="14.25">
      <c r="D661" s="1699"/>
      <c r="E661" s="1681"/>
      <c r="F661" s="1681"/>
      <c r="G661" s="1681"/>
      <c r="H661" s="1681"/>
      <c r="I661" s="1700"/>
      <c r="J661" s="1690"/>
      <c r="K661" s="1681"/>
      <c r="L661" s="1681"/>
      <c r="M661" s="1681"/>
      <c r="N661" s="1681"/>
      <c r="O661" s="1681"/>
      <c r="P661" s="1681"/>
      <c r="Q661" s="1681"/>
      <c r="R661" s="1681"/>
      <c r="S661" s="1681"/>
      <c r="T661" s="1681"/>
      <c r="U661" s="1681"/>
      <c r="V661" s="1681"/>
      <c r="W661" s="1681"/>
      <c r="X661" s="1681"/>
      <c r="Y661" s="1681"/>
      <c r="Z661" s="1681"/>
      <c r="AA661" s="1681"/>
      <c r="AB661" s="1681"/>
      <c r="AC661" s="1681"/>
      <c r="AD661" s="1681"/>
      <c r="AE661" s="1681"/>
      <c r="AF661" s="1681"/>
      <c r="AG661" s="1681"/>
      <c r="AH661" s="1681"/>
      <c r="AI661" s="1681"/>
      <c r="AJ661" s="1681"/>
      <c r="AK661" s="1681"/>
      <c r="AL661" s="1681"/>
      <c r="AM661" s="1681"/>
      <c r="AN661" s="1681"/>
      <c r="AO661" s="1681"/>
      <c r="AP661" s="1824"/>
    </row>
    <row r="662" spans="4:42" s="1662" customFormat="1" ht="14.25">
      <c r="D662" s="1699"/>
      <c r="E662" s="1681"/>
      <c r="F662" s="1681"/>
      <c r="G662" s="1681"/>
      <c r="H662" s="1681"/>
      <c r="I662" s="1700"/>
      <c r="J662" s="1690"/>
      <c r="K662" s="1681"/>
      <c r="L662" s="1681"/>
      <c r="M662" s="1681"/>
      <c r="N662" s="1681"/>
      <c r="O662" s="1681"/>
      <c r="P662" s="1681"/>
      <c r="Q662" s="1681"/>
      <c r="R662" s="1681"/>
      <c r="S662" s="1681"/>
      <c r="T662" s="1681"/>
      <c r="U662" s="1681"/>
      <c r="V662" s="1681"/>
      <c r="W662" s="1681"/>
      <c r="X662" s="1681"/>
      <c r="Y662" s="1681"/>
      <c r="Z662" s="1681"/>
      <c r="AA662" s="1681"/>
      <c r="AB662" s="1681"/>
      <c r="AC662" s="1681"/>
      <c r="AD662" s="1681"/>
      <c r="AE662" s="1681"/>
      <c r="AF662" s="1681"/>
      <c r="AG662" s="1681"/>
      <c r="AH662" s="1681"/>
      <c r="AI662" s="1681"/>
      <c r="AJ662" s="1681"/>
      <c r="AK662" s="1681"/>
      <c r="AL662" s="1681"/>
      <c r="AM662" s="1681"/>
      <c r="AN662" s="1681"/>
      <c r="AO662" s="1681"/>
      <c r="AP662" s="1824"/>
    </row>
    <row r="663" spans="4:42" s="1662" customFormat="1" ht="14.25">
      <c r="D663" s="1699"/>
      <c r="E663" s="1681"/>
      <c r="F663" s="1681"/>
      <c r="G663" s="1681"/>
      <c r="H663" s="1681"/>
      <c r="I663" s="1700"/>
      <c r="J663" s="1690"/>
      <c r="K663" s="1681"/>
      <c r="L663" s="1681"/>
      <c r="M663" s="1681"/>
      <c r="N663" s="1681"/>
      <c r="O663" s="1681"/>
      <c r="P663" s="1681"/>
      <c r="Q663" s="1681"/>
      <c r="R663" s="1681"/>
      <c r="S663" s="1681"/>
      <c r="T663" s="1681"/>
      <c r="U663" s="1681"/>
      <c r="V663" s="1681"/>
      <c r="W663" s="1681"/>
      <c r="X663" s="1681"/>
      <c r="Y663" s="1681"/>
      <c r="Z663" s="1681"/>
      <c r="AA663" s="1681"/>
      <c r="AB663" s="1681"/>
      <c r="AC663" s="1681"/>
      <c r="AD663" s="1681"/>
      <c r="AE663" s="1681"/>
      <c r="AF663" s="1681"/>
      <c r="AG663" s="1681"/>
      <c r="AH663" s="1681"/>
      <c r="AI663" s="1681"/>
      <c r="AJ663" s="1681"/>
      <c r="AK663" s="1681"/>
      <c r="AL663" s="1681"/>
      <c r="AM663" s="1681"/>
      <c r="AN663" s="1681"/>
      <c r="AO663" s="1681"/>
      <c r="AP663" s="1824"/>
    </row>
    <row r="664" spans="4:42" s="1662" customFormat="1" ht="14.25">
      <c r="D664" s="1699"/>
      <c r="E664" s="1681"/>
      <c r="F664" s="1681"/>
      <c r="G664" s="1681"/>
      <c r="H664" s="1681"/>
      <c r="I664" s="1700"/>
      <c r="J664" s="1690"/>
      <c r="K664" s="1681"/>
      <c r="L664" s="1681"/>
      <c r="M664" s="1681"/>
      <c r="N664" s="1681"/>
      <c r="O664" s="1681"/>
      <c r="P664" s="1681"/>
      <c r="Q664" s="1681"/>
      <c r="R664" s="1681"/>
      <c r="S664" s="1681"/>
      <c r="T664" s="1681"/>
      <c r="U664" s="1681"/>
      <c r="V664" s="1681"/>
      <c r="W664" s="1681"/>
      <c r="X664" s="1681"/>
      <c r="Y664" s="1681"/>
      <c r="Z664" s="1681"/>
      <c r="AA664" s="1681"/>
      <c r="AB664" s="1681"/>
      <c r="AC664" s="1681"/>
      <c r="AD664" s="1681"/>
      <c r="AE664" s="1681"/>
      <c r="AF664" s="1681"/>
      <c r="AG664" s="1681"/>
      <c r="AH664" s="1681"/>
      <c r="AI664" s="1681"/>
      <c r="AJ664" s="1681"/>
      <c r="AK664" s="1681"/>
      <c r="AL664" s="1681"/>
      <c r="AM664" s="1681"/>
      <c r="AN664" s="1681"/>
      <c r="AO664" s="1681"/>
      <c r="AP664" s="1824"/>
    </row>
    <row r="665" spans="4:42" s="1662" customFormat="1" ht="14.25">
      <c r="D665" s="1699"/>
      <c r="E665" s="1681"/>
      <c r="F665" s="1681"/>
      <c r="G665" s="1681"/>
      <c r="H665" s="1681"/>
      <c r="I665" s="1700"/>
      <c r="J665" s="1690"/>
      <c r="K665" s="1681"/>
      <c r="L665" s="1681"/>
      <c r="M665" s="1681"/>
      <c r="N665" s="1681"/>
      <c r="O665" s="1681"/>
      <c r="P665" s="1681"/>
      <c r="Q665" s="1681"/>
      <c r="R665" s="1681"/>
      <c r="S665" s="1681"/>
      <c r="T665" s="1681"/>
      <c r="U665" s="1681"/>
      <c r="V665" s="1681"/>
      <c r="W665" s="1681"/>
      <c r="X665" s="1681"/>
      <c r="Y665" s="1681"/>
      <c r="Z665" s="1681"/>
      <c r="AA665" s="1681"/>
      <c r="AB665" s="1681"/>
      <c r="AC665" s="1681"/>
      <c r="AD665" s="1681"/>
      <c r="AE665" s="1681"/>
      <c r="AF665" s="1681"/>
      <c r="AG665" s="1681"/>
      <c r="AH665" s="1681"/>
      <c r="AI665" s="1681"/>
      <c r="AJ665" s="1681"/>
      <c r="AK665" s="1681"/>
      <c r="AL665" s="1681"/>
      <c r="AM665" s="1681"/>
      <c r="AN665" s="1681"/>
      <c r="AO665" s="1681"/>
      <c r="AP665" s="1824"/>
    </row>
    <row r="666" spans="4:42" s="1662" customFormat="1" ht="14.25">
      <c r="D666" s="1699"/>
      <c r="E666" s="1681"/>
      <c r="F666" s="1681"/>
      <c r="G666" s="1681"/>
      <c r="H666" s="1681"/>
      <c r="I666" s="1700"/>
      <c r="J666" s="1690"/>
      <c r="K666" s="1681"/>
      <c r="L666" s="1681"/>
      <c r="M666" s="1681"/>
      <c r="N666" s="1681"/>
      <c r="O666" s="1681"/>
      <c r="P666" s="1681"/>
      <c r="Q666" s="1681"/>
      <c r="R666" s="1681"/>
      <c r="S666" s="1681"/>
      <c r="T666" s="1681"/>
      <c r="U666" s="1681"/>
      <c r="V666" s="1681"/>
      <c r="W666" s="1681"/>
      <c r="X666" s="1681"/>
      <c r="Y666" s="1681"/>
      <c r="Z666" s="1681"/>
      <c r="AA666" s="1681"/>
      <c r="AB666" s="1681"/>
      <c r="AC666" s="1681"/>
      <c r="AD666" s="1681"/>
      <c r="AE666" s="1681"/>
      <c r="AF666" s="1681"/>
      <c r="AG666" s="1681"/>
      <c r="AH666" s="1681"/>
      <c r="AI666" s="1681"/>
      <c r="AJ666" s="1681"/>
      <c r="AK666" s="1681"/>
      <c r="AL666" s="1681"/>
      <c r="AM666" s="1681"/>
      <c r="AN666" s="1681"/>
      <c r="AO666" s="1681"/>
      <c r="AP666" s="1824"/>
    </row>
    <row r="667" spans="4:42" s="1662" customFormat="1" ht="14.25">
      <c r="D667" s="1699"/>
      <c r="E667" s="1681"/>
      <c r="F667" s="1681"/>
      <c r="G667" s="1681"/>
      <c r="H667" s="1681"/>
      <c r="I667" s="1700"/>
      <c r="J667" s="1690"/>
      <c r="K667" s="1681"/>
      <c r="L667" s="1681"/>
      <c r="M667" s="1681"/>
      <c r="N667" s="1681"/>
      <c r="O667" s="1681"/>
      <c r="P667" s="1681"/>
      <c r="Q667" s="1681"/>
      <c r="R667" s="1681"/>
      <c r="S667" s="1681"/>
      <c r="T667" s="1681"/>
      <c r="U667" s="1681"/>
      <c r="V667" s="1681"/>
      <c r="W667" s="1681"/>
      <c r="X667" s="1681"/>
      <c r="Y667" s="1681"/>
      <c r="Z667" s="1681"/>
      <c r="AA667" s="1681"/>
      <c r="AB667" s="1681"/>
      <c r="AC667" s="1681"/>
      <c r="AD667" s="1681"/>
      <c r="AE667" s="1681"/>
      <c r="AF667" s="1681"/>
      <c r="AG667" s="1681"/>
      <c r="AH667" s="1681"/>
      <c r="AI667" s="1681"/>
      <c r="AJ667" s="1681"/>
      <c r="AK667" s="1681"/>
      <c r="AL667" s="1681"/>
      <c r="AM667" s="1681"/>
      <c r="AN667" s="1681"/>
      <c r="AO667" s="1681"/>
      <c r="AP667" s="1824"/>
    </row>
    <row r="668" spans="4:42" s="1662" customFormat="1" ht="14.25">
      <c r="D668" s="1699"/>
      <c r="E668" s="1681"/>
      <c r="F668" s="1681"/>
      <c r="G668" s="1681"/>
      <c r="H668" s="1681"/>
      <c r="I668" s="1700"/>
      <c r="J668" s="1690"/>
      <c r="K668" s="1681"/>
      <c r="L668" s="1681"/>
      <c r="M668" s="1681"/>
      <c r="N668" s="1681"/>
      <c r="O668" s="1681"/>
      <c r="P668" s="1681"/>
      <c r="Q668" s="1681"/>
      <c r="R668" s="1681"/>
      <c r="S668" s="1681"/>
      <c r="T668" s="1681"/>
      <c r="U668" s="1681"/>
      <c r="V668" s="1681"/>
      <c r="W668" s="1681"/>
      <c r="X668" s="1681"/>
      <c r="Y668" s="1681"/>
      <c r="Z668" s="1681"/>
      <c r="AA668" s="1681"/>
      <c r="AB668" s="1681"/>
      <c r="AC668" s="1681"/>
      <c r="AD668" s="1681"/>
      <c r="AE668" s="1681"/>
      <c r="AF668" s="1681"/>
      <c r="AG668" s="1681"/>
      <c r="AH668" s="1681"/>
      <c r="AI668" s="1681"/>
      <c r="AJ668" s="1681"/>
      <c r="AK668" s="1681"/>
      <c r="AL668" s="1681"/>
      <c r="AM668" s="1681"/>
      <c r="AN668" s="1681"/>
      <c r="AO668" s="1681"/>
      <c r="AP668" s="1824"/>
    </row>
    <row r="669" spans="4:42" s="1662" customFormat="1" ht="14.25">
      <c r="D669" s="1699"/>
      <c r="E669" s="1681"/>
      <c r="F669" s="1681"/>
      <c r="G669" s="1681"/>
      <c r="H669" s="1681"/>
      <c r="I669" s="1700"/>
      <c r="J669" s="1690"/>
      <c r="K669" s="1681"/>
      <c r="L669" s="1681"/>
      <c r="M669" s="1681"/>
      <c r="N669" s="1681"/>
      <c r="O669" s="1681"/>
      <c r="P669" s="1681"/>
      <c r="Q669" s="1681"/>
      <c r="R669" s="1681"/>
      <c r="S669" s="1681"/>
      <c r="T669" s="1681"/>
      <c r="U669" s="1681"/>
      <c r="V669" s="1681"/>
      <c r="W669" s="1681"/>
      <c r="X669" s="1681"/>
      <c r="Y669" s="1681"/>
      <c r="Z669" s="1681"/>
      <c r="AA669" s="1681"/>
      <c r="AB669" s="1681"/>
      <c r="AC669" s="1681"/>
      <c r="AD669" s="1681"/>
      <c r="AE669" s="1681"/>
      <c r="AF669" s="1681"/>
      <c r="AG669" s="1681"/>
      <c r="AH669" s="1681"/>
      <c r="AI669" s="1681"/>
      <c r="AJ669" s="1681"/>
      <c r="AK669" s="1681"/>
      <c r="AL669" s="1681"/>
      <c r="AM669" s="1681"/>
      <c r="AN669" s="1681"/>
      <c r="AO669" s="1681"/>
      <c r="AP669" s="1824"/>
    </row>
    <row r="670" spans="4:42" s="1662" customFormat="1" ht="14.25">
      <c r="D670" s="1699"/>
      <c r="E670" s="1681"/>
      <c r="F670" s="1681"/>
      <c r="G670" s="1681"/>
      <c r="H670" s="1681"/>
      <c r="I670" s="1700"/>
      <c r="J670" s="1690"/>
      <c r="K670" s="1681"/>
      <c r="L670" s="1681"/>
      <c r="M670" s="1681"/>
      <c r="N670" s="1681"/>
      <c r="O670" s="1681"/>
      <c r="P670" s="1681"/>
      <c r="Q670" s="1681"/>
      <c r="R670" s="1681"/>
      <c r="S670" s="1681"/>
      <c r="T670" s="1681"/>
      <c r="U670" s="1681"/>
      <c r="V670" s="1681"/>
      <c r="W670" s="1681"/>
      <c r="X670" s="1681"/>
      <c r="Y670" s="1681"/>
      <c r="Z670" s="1681"/>
      <c r="AA670" s="1681"/>
      <c r="AB670" s="1681"/>
      <c r="AC670" s="1681"/>
      <c r="AD670" s="1681"/>
      <c r="AE670" s="1681"/>
      <c r="AF670" s="1681"/>
      <c r="AG670" s="1681"/>
      <c r="AH670" s="1681"/>
      <c r="AI670" s="1681"/>
      <c r="AJ670" s="1681"/>
      <c r="AK670" s="1681"/>
      <c r="AL670" s="1681"/>
      <c r="AM670" s="1681"/>
      <c r="AN670" s="1681"/>
      <c r="AO670" s="1681"/>
      <c r="AP670" s="1824"/>
    </row>
    <row r="671" spans="4:42" s="1662" customFormat="1" ht="14.25">
      <c r="D671" s="1699"/>
      <c r="E671" s="1681"/>
      <c r="F671" s="1681"/>
      <c r="G671" s="1681"/>
      <c r="H671" s="1681"/>
      <c r="I671" s="1700"/>
      <c r="J671" s="1690"/>
      <c r="K671" s="1681"/>
      <c r="L671" s="1681"/>
      <c r="M671" s="1681"/>
      <c r="N671" s="1681"/>
      <c r="O671" s="1681"/>
      <c r="P671" s="1681"/>
      <c r="Q671" s="1681"/>
      <c r="R671" s="1681"/>
      <c r="S671" s="1681"/>
      <c r="T671" s="1681"/>
      <c r="U671" s="1681"/>
      <c r="V671" s="1681"/>
      <c r="W671" s="1681"/>
      <c r="X671" s="1681"/>
      <c r="Y671" s="1681"/>
      <c r="Z671" s="1681"/>
      <c r="AA671" s="1681"/>
      <c r="AB671" s="1681"/>
      <c r="AC671" s="1681"/>
      <c r="AD671" s="1681"/>
      <c r="AE671" s="1681"/>
      <c r="AF671" s="1681"/>
      <c r="AG671" s="1681"/>
      <c r="AH671" s="1681"/>
      <c r="AI671" s="1681"/>
      <c r="AJ671" s="1681"/>
      <c r="AK671" s="1681"/>
      <c r="AL671" s="1681"/>
      <c r="AM671" s="1681"/>
      <c r="AN671" s="1681"/>
      <c r="AO671" s="1681"/>
      <c r="AP671" s="1824"/>
    </row>
    <row r="672" spans="4:42" s="1662" customFormat="1" ht="14.25">
      <c r="D672" s="1699"/>
      <c r="E672" s="1681"/>
      <c r="F672" s="1681"/>
      <c r="G672" s="1681"/>
      <c r="H672" s="1681"/>
      <c r="I672" s="1700"/>
      <c r="J672" s="1690"/>
      <c r="K672" s="1681"/>
      <c r="L672" s="1681"/>
      <c r="M672" s="1681"/>
      <c r="N672" s="1681"/>
      <c r="O672" s="1681"/>
      <c r="P672" s="1681"/>
      <c r="Q672" s="1681"/>
      <c r="R672" s="1681"/>
      <c r="S672" s="1681"/>
      <c r="T672" s="1681"/>
      <c r="U672" s="1681"/>
      <c r="V672" s="1681"/>
      <c r="W672" s="1681"/>
      <c r="X672" s="1681"/>
      <c r="Y672" s="1681"/>
      <c r="Z672" s="1681"/>
      <c r="AA672" s="1681"/>
      <c r="AB672" s="1681"/>
      <c r="AC672" s="1681"/>
      <c r="AD672" s="1681"/>
      <c r="AE672" s="1681"/>
      <c r="AF672" s="1681"/>
      <c r="AG672" s="1681"/>
      <c r="AH672" s="1681"/>
      <c r="AI672" s="1681"/>
      <c r="AJ672" s="1681"/>
      <c r="AK672" s="1681"/>
      <c r="AL672" s="1681"/>
      <c r="AM672" s="1681"/>
      <c r="AN672" s="1681"/>
      <c r="AO672" s="1681"/>
      <c r="AP672" s="1824"/>
    </row>
    <row r="673" spans="4:42" s="1662" customFormat="1" ht="14.25">
      <c r="D673" s="1699"/>
      <c r="E673" s="1681"/>
      <c r="F673" s="1681"/>
      <c r="G673" s="1681"/>
      <c r="H673" s="1681"/>
      <c r="I673" s="1700"/>
      <c r="J673" s="1690"/>
      <c r="K673" s="1681"/>
      <c r="L673" s="1681"/>
      <c r="M673" s="1681"/>
      <c r="N673" s="1681"/>
      <c r="O673" s="1681"/>
      <c r="P673" s="1681"/>
      <c r="Q673" s="1681"/>
      <c r="R673" s="1681"/>
      <c r="S673" s="1681"/>
      <c r="T673" s="1681"/>
      <c r="U673" s="1681"/>
      <c r="V673" s="1681"/>
      <c r="W673" s="1681"/>
      <c r="X673" s="1681"/>
      <c r="Y673" s="1681"/>
      <c r="Z673" s="1681"/>
      <c r="AA673" s="1681"/>
      <c r="AB673" s="1681"/>
      <c r="AC673" s="1681"/>
      <c r="AD673" s="1681"/>
      <c r="AE673" s="1681"/>
      <c r="AF673" s="1681"/>
      <c r="AG673" s="1681"/>
      <c r="AH673" s="1681"/>
      <c r="AI673" s="1681"/>
      <c r="AJ673" s="1681"/>
      <c r="AK673" s="1681"/>
      <c r="AL673" s="1681"/>
      <c r="AM673" s="1681"/>
      <c r="AN673" s="1681"/>
      <c r="AO673" s="1681"/>
      <c r="AP673" s="1824"/>
    </row>
    <row r="674" spans="4:42" s="1662" customFormat="1" ht="14.25">
      <c r="D674" s="1699"/>
      <c r="E674" s="1681"/>
      <c r="F674" s="1681"/>
      <c r="G674" s="1681"/>
      <c r="H674" s="1681"/>
      <c r="I674" s="1700"/>
      <c r="J674" s="1690"/>
      <c r="K674" s="1681"/>
      <c r="L674" s="1681"/>
      <c r="M674" s="1681"/>
      <c r="N674" s="1681"/>
      <c r="O674" s="1681"/>
      <c r="P674" s="1681"/>
      <c r="Q674" s="1681"/>
      <c r="R674" s="1681"/>
      <c r="S674" s="1681"/>
      <c r="T674" s="1681"/>
      <c r="U674" s="1681"/>
      <c r="V674" s="1681"/>
      <c r="W674" s="1681"/>
      <c r="X674" s="1681"/>
      <c r="Y674" s="1681"/>
      <c r="Z674" s="1681"/>
      <c r="AA674" s="1681"/>
      <c r="AB674" s="1681"/>
      <c r="AC674" s="1681"/>
      <c r="AD674" s="1681"/>
      <c r="AE674" s="1681"/>
      <c r="AF674" s="1681"/>
      <c r="AG674" s="1681"/>
      <c r="AH674" s="1681"/>
      <c r="AI674" s="1681"/>
      <c r="AJ674" s="1681"/>
      <c r="AK674" s="1681"/>
      <c r="AL674" s="1681"/>
      <c r="AM674" s="1681"/>
      <c r="AN674" s="1681"/>
      <c r="AO674" s="1681"/>
      <c r="AP674" s="1824"/>
    </row>
    <row r="675" spans="4:42" s="1662" customFormat="1" ht="14.25">
      <c r="D675" s="1699"/>
      <c r="E675" s="1681"/>
      <c r="F675" s="1681"/>
      <c r="G675" s="1681"/>
      <c r="H675" s="1681"/>
      <c r="I675" s="1700"/>
      <c r="J675" s="1690"/>
      <c r="K675" s="1681"/>
      <c r="L675" s="1681"/>
      <c r="M675" s="1681"/>
      <c r="N675" s="1681"/>
      <c r="O675" s="1681"/>
      <c r="P675" s="1681"/>
      <c r="Q675" s="1681"/>
      <c r="R675" s="1681"/>
      <c r="S675" s="1681"/>
      <c r="T675" s="1681"/>
      <c r="U675" s="1681"/>
      <c r="V675" s="1681"/>
      <c r="W675" s="1681"/>
      <c r="X675" s="1681"/>
      <c r="Y675" s="1681"/>
      <c r="Z675" s="1681"/>
      <c r="AA675" s="1681"/>
      <c r="AB675" s="1681"/>
      <c r="AC675" s="1681"/>
      <c r="AD675" s="1681"/>
      <c r="AE675" s="1681"/>
      <c r="AF675" s="1681"/>
      <c r="AG675" s="1681"/>
      <c r="AH675" s="1681"/>
      <c r="AI675" s="1681"/>
      <c r="AJ675" s="1681"/>
      <c r="AK675" s="1681"/>
      <c r="AL675" s="1681"/>
      <c r="AM675" s="1681"/>
      <c r="AN675" s="1681"/>
      <c r="AO675" s="1681"/>
      <c r="AP675" s="1824"/>
    </row>
    <row r="676" spans="4:42" s="1662" customFormat="1" ht="14.25">
      <c r="D676" s="1699"/>
      <c r="E676" s="1681"/>
      <c r="F676" s="1681"/>
      <c r="G676" s="1681"/>
      <c r="H676" s="1681"/>
      <c r="I676" s="1700"/>
      <c r="J676" s="1690"/>
      <c r="K676" s="1681"/>
      <c r="L676" s="1681"/>
      <c r="M676" s="1681"/>
      <c r="N676" s="1681"/>
      <c r="O676" s="1681"/>
      <c r="P676" s="1681"/>
      <c r="Q676" s="1681"/>
      <c r="R676" s="1681"/>
      <c r="S676" s="1681"/>
      <c r="T676" s="1681"/>
      <c r="U676" s="1681"/>
      <c r="V676" s="1681"/>
      <c r="W676" s="1681"/>
      <c r="X676" s="1681"/>
      <c r="Y676" s="1681"/>
      <c r="Z676" s="1681"/>
      <c r="AA676" s="1681"/>
      <c r="AB676" s="1681"/>
      <c r="AC676" s="1681"/>
      <c r="AD676" s="1681"/>
      <c r="AE676" s="1681"/>
      <c r="AF676" s="1681"/>
      <c r="AG676" s="1681"/>
      <c r="AH676" s="1681"/>
      <c r="AI676" s="1681"/>
      <c r="AJ676" s="1681"/>
      <c r="AK676" s="1681"/>
      <c r="AL676" s="1681"/>
      <c r="AM676" s="1681"/>
      <c r="AN676" s="1681"/>
      <c r="AO676" s="1681"/>
      <c r="AP676" s="1824"/>
    </row>
    <row r="677" spans="4:42" s="1662" customFormat="1" ht="14.25">
      <c r="D677" s="1699"/>
      <c r="E677" s="1681"/>
      <c r="F677" s="1681"/>
      <c r="G677" s="1681"/>
      <c r="H677" s="1681"/>
      <c r="I677" s="1700"/>
      <c r="J677" s="1690"/>
      <c r="K677" s="1681"/>
      <c r="L677" s="1681"/>
      <c r="M677" s="1681"/>
      <c r="N677" s="1681"/>
      <c r="O677" s="1681"/>
      <c r="P677" s="1681"/>
      <c r="Q677" s="1681"/>
      <c r="R677" s="1681"/>
      <c r="S677" s="1681"/>
      <c r="T677" s="1681"/>
      <c r="U677" s="1681"/>
      <c r="V677" s="1681"/>
      <c r="W677" s="1681"/>
      <c r="X677" s="1681"/>
      <c r="Y677" s="1681"/>
      <c r="Z677" s="1681"/>
      <c r="AA677" s="1681"/>
      <c r="AB677" s="1681"/>
      <c r="AC677" s="1681"/>
      <c r="AD677" s="1681"/>
      <c r="AE677" s="1681"/>
      <c r="AF677" s="1681"/>
      <c r="AG677" s="1681"/>
      <c r="AH677" s="1681"/>
      <c r="AI677" s="1681"/>
      <c r="AJ677" s="1681"/>
      <c r="AK677" s="1681"/>
      <c r="AL677" s="1681"/>
      <c r="AM677" s="1681"/>
      <c r="AN677" s="1681"/>
      <c r="AO677" s="1681"/>
      <c r="AP677" s="1824"/>
    </row>
    <row r="678" spans="4:42" s="1662" customFormat="1" ht="14.25">
      <c r="D678" s="1699"/>
      <c r="E678" s="1681"/>
      <c r="F678" s="1681"/>
      <c r="G678" s="1681"/>
      <c r="H678" s="1681"/>
      <c r="I678" s="1700"/>
      <c r="J678" s="1690"/>
      <c r="K678" s="1681"/>
      <c r="L678" s="1681"/>
      <c r="M678" s="1681"/>
      <c r="N678" s="1681"/>
      <c r="O678" s="1681"/>
      <c r="P678" s="1681"/>
      <c r="Q678" s="1681"/>
      <c r="R678" s="1681"/>
      <c r="S678" s="1681"/>
      <c r="T678" s="1681"/>
      <c r="U678" s="1681"/>
      <c r="V678" s="1681"/>
      <c r="W678" s="1681"/>
      <c r="X678" s="1681"/>
      <c r="Y678" s="1681"/>
      <c r="Z678" s="1681"/>
      <c r="AA678" s="1681"/>
      <c r="AB678" s="1681"/>
      <c r="AC678" s="1681"/>
      <c r="AD678" s="1681"/>
      <c r="AE678" s="1681"/>
      <c r="AF678" s="1681"/>
      <c r="AG678" s="1681"/>
      <c r="AH678" s="1681"/>
      <c r="AI678" s="1681"/>
      <c r="AJ678" s="1681"/>
      <c r="AK678" s="1681"/>
      <c r="AL678" s="1681"/>
      <c r="AM678" s="1681"/>
      <c r="AN678" s="1681"/>
      <c r="AO678" s="1681"/>
      <c r="AP678" s="1824"/>
    </row>
    <row r="679" spans="4:42" s="1662" customFormat="1" ht="14.25">
      <c r="D679" s="1699"/>
      <c r="E679" s="1681"/>
      <c r="F679" s="1681"/>
      <c r="G679" s="1681"/>
      <c r="H679" s="1681"/>
      <c r="I679" s="1700"/>
      <c r="J679" s="1690"/>
      <c r="K679" s="1681"/>
      <c r="L679" s="1681"/>
      <c r="M679" s="1681"/>
      <c r="N679" s="1681"/>
      <c r="O679" s="1681"/>
      <c r="P679" s="1681"/>
      <c r="Q679" s="1681"/>
      <c r="R679" s="1681"/>
      <c r="S679" s="1681"/>
      <c r="T679" s="1681"/>
      <c r="U679" s="1681"/>
      <c r="V679" s="1681"/>
      <c r="W679" s="1681"/>
      <c r="X679" s="1681"/>
      <c r="Y679" s="1681"/>
      <c r="Z679" s="1681"/>
      <c r="AA679" s="1681"/>
      <c r="AB679" s="1681"/>
      <c r="AC679" s="1681"/>
      <c r="AD679" s="1681"/>
      <c r="AE679" s="1681"/>
      <c r="AF679" s="1681"/>
      <c r="AG679" s="1681"/>
      <c r="AH679" s="1681"/>
      <c r="AI679" s="1681"/>
      <c r="AJ679" s="1681"/>
      <c r="AK679" s="1681"/>
      <c r="AL679" s="1681"/>
      <c r="AM679" s="1681"/>
      <c r="AN679" s="1681"/>
      <c r="AO679" s="1681"/>
      <c r="AP679" s="1824"/>
    </row>
    <row r="680" spans="4:42" s="1662" customFormat="1" ht="14.25">
      <c r="D680" s="1699"/>
      <c r="E680" s="1681"/>
      <c r="F680" s="1681"/>
      <c r="G680" s="1681"/>
      <c r="H680" s="1681"/>
      <c r="I680" s="1700"/>
      <c r="J680" s="1690"/>
      <c r="K680" s="1681"/>
      <c r="L680" s="1681"/>
      <c r="M680" s="1681"/>
      <c r="N680" s="1681"/>
      <c r="O680" s="1681"/>
      <c r="P680" s="1681"/>
      <c r="Q680" s="1681"/>
      <c r="R680" s="1681"/>
      <c r="S680" s="1681"/>
      <c r="T680" s="1681"/>
      <c r="U680" s="1681"/>
      <c r="V680" s="1681"/>
      <c r="W680" s="1681"/>
      <c r="X680" s="1681"/>
      <c r="Y680" s="1681"/>
      <c r="Z680" s="1681"/>
      <c r="AA680" s="1681"/>
      <c r="AB680" s="1681"/>
      <c r="AC680" s="1681"/>
      <c r="AD680" s="1681"/>
      <c r="AE680" s="1681"/>
      <c r="AF680" s="1681"/>
      <c r="AG680" s="1681"/>
      <c r="AH680" s="1681"/>
      <c r="AI680" s="1681"/>
      <c r="AJ680" s="1681"/>
      <c r="AK680" s="1681"/>
      <c r="AL680" s="1681"/>
      <c r="AM680" s="1681"/>
      <c r="AN680" s="1681"/>
      <c r="AO680" s="1681"/>
      <c r="AP680" s="1824"/>
    </row>
    <row r="681" spans="4:42" s="1662" customFormat="1" ht="14.25">
      <c r="D681" s="1699"/>
      <c r="E681" s="1681"/>
      <c r="F681" s="1681"/>
      <c r="G681" s="1681"/>
      <c r="H681" s="1681"/>
      <c r="I681" s="1700"/>
      <c r="J681" s="1690"/>
      <c r="K681" s="1681"/>
      <c r="L681" s="1681"/>
      <c r="M681" s="1681"/>
      <c r="N681" s="1681"/>
      <c r="O681" s="1681"/>
      <c r="P681" s="1681"/>
      <c r="Q681" s="1681"/>
      <c r="R681" s="1681"/>
      <c r="S681" s="1681"/>
      <c r="T681" s="1681"/>
      <c r="U681" s="1681"/>
      <c r="V681" s="1681"/>
      <c r="W681" s="1681"/>
      <c r="X681" s="1681"/>
      <c r="Y681" s="1681"/>
      <c r="Z681" s="1681"/>
      <c r="AA681" s="1681"/>
      <c r="AB681" s="1681"/>
      <c r="AC681" s="1681"/>
      <c r="AD681" s="1681"/>
      <c r="AE681" s="1681"/>
      <c r="AF681" s="1681"/>
      <c r="AG681" s="1681"/>
      <c r="AH681" s="1681"/>
      <c r="AI681" s="1681"/>
      <c r="AJ681" s="1681"/>
      <c r="AK681" s="1681"/>
      <c r="AL681" s="1681"/>
      <c r="AM681" s="1681"/>
      <c r="AN681" s="1681"/>
      <c r="AO681" s="1681"/>
      <c r="AP681" s="1824"/>
    </row>
    <row r="682" spans="4:42" s="1662" customFormat="1" ht="14.25">
      <c r="D682" s="1699"/>
      <c r="E682" s="1681"/>
      <c r="F682" s="1681"/>
      <c r="G682" s="1681"/>
      <c r="H682" s="1681"/>
      <c r="I682" s="1700"/>
      <c r="J682" s="1690"/>
      <c r="K682" s="1681"/>
      <c r="L682" s="1681"/>
      <c r="M682" s="1681"/>
      <c r="N682" s="1681"/>
      <c r="O682" s="1681"/>
      <c r="P682" s="1681"/>
      <c r="Q682" s="1681"/>
      <c r="R682" s="1681"/>
      <c r="S682" s="1681"/>
      <c r="T682" s="1681"/>
      <c r="U682" s="1681"/>
      <c r="V682" s="1681"/>
      <c r="W682" s="1681"/>
      <c r="X682" s="1681"/>
      <c r="Y682" s="1681"/>
      <c r="Z682" s="1681"/>
      <c r="AA682" s="1681"/>
      <c r="AB682" s="1681"/>
      <c r="AC682" s="1681"/>
      <c r="AD682" s="1681"/>
      <c r="AE682" s="1681"/>
      <c r="AF682" s="1681"/>
      <c r="AG682" s="1681"/>
      <c r="AH682" s="1681"/>
      <c r="AI682" s="1681"/>
      <c r="AJ682" s="1681"/>
      <c r="AK682" s="1681"/>
      <c r="AL682" s="1681"/>
      <c r="AM682" s="1681"/>
      <c r="AN682" s="1681"/>
      <c r="AO682" s="1681"/>
      <c r="AP682" s="1824"/>
    </row>
    <row r="683" spans="4:42" s="1662" customFormat="1" ht="14.25">
      <c r="D683" s="1699"/>
      <c r="E683" s="1681"/>
      <c r="F683" s="1681"/>
      <c r="G683" s="1681"/>
      <c r="H683" s="1681"/>
      <c r="I683" s="1700"/>
      <c r="J683" s="1690"/>
      <c r="K683" s="1681"/>
      <c r="L683" s="1681"/>
      <c r="M683" s="1681"/>
      <c r="N683" s="1681"/>
      <c r="O683" s="1681"/>
      <c r="P683" s="1681"/>
      <c r="Q683" s="1681"/>
      <c r="R683" s="1681"/>
      <c r="S683" s="1681"/>
      <c r="T683" s="1681"/>
      <c r="U683" s="1681"/>
      <c r="V683" s="1681"/>
      <c r="W683" s="1681"/>
      <c r="X683" s="1681"/>
      <c r="Y683" s="1681"/>
      <c r="Z683" s="1681"/>
      <c r="AA683" s="1681"/>
      <c r="AB683" s="1681"/>
      <c r="AC683" s="1681"/>
      <c r="AD683" s="1681"/>
      <c r="AE683" s="1681"/>
      <c r="AF683" s="1681"/>
      <c r="AG683" s="1681"/>
      <c r="AH683" s="1681"/>
      <c r="AI683" s="1681"/>
      <c r="AJ683" s="1681"/>
      <c r="AK683" s="1681"/>
      <c r="AL683" s="1681"/>
      <c r="AM683" s="1681"/>
      <c r="AN683" s="1681"/>
      <c r="AO683" s="1681"/>
      <c r="AP683" s="1824"/>
    </row>
    <row r="684" spans="4:42" s="1662" customFormat="1" ht="14.25">
      <c r="D684" s="1699"/>
      <c r="E684" s="1681"/>
      <c r="F684" s="1681"/>
      <c r="G684" s="1681"/>
      <c r="H684" s="1681"/>
      <c r="I684" s="1700"/>
      <c r="J684" s="1690"/>
      <c r="K684" s="1681"/>
      <c r="L684" s="1681"/>
      <c r="M684" s="1681"/>
      <c r="N684" s="1681"/>
      <c r="O684" s="1681"/>
      <c r="P684" s="1681"/>
      <c r="Q684" s="1681"/>
      <c r="R684" s="1681"/>
      <c r="S684" s="1681"/>
      <c r="T684" s="1681"/>
      <c r="U684" s="1681"/>
      <c r="V684" s="1681"/>
      <c r="W684" s="1681"/>
      <c r="X684" s="1681"/>
      <c r="Y684" s="1681"/>
      <c r="Z684" s="1681"/>
      <c r="AA684" s="1681"/>
      <c r="AB684" s="1681"/>
      <c r="AC684" s="1681"/>
      <c r="AD684" s="1681"/>
      <c r="AE684" s="1681"/>
      <c r="AF684" s="1681"/>
      <c r="AG684" s="1681"/>
      <c r="AH684" s="1681"/>
      <c r="AI684" s="1681"/>
      <c r="AJ684" s="1681"/>
      <c r="AK684" s="1681"/>
      <c r="AL684" s="1681"/>
      <c r="AM684" s="1681"/>
      <c r="AN684" s="1681"/>
      <c r="AO684" s="1681"/>
      <c r="AP684" s="1824"/>
    </row>
    <row r="685" spans="4:42" s="1662" customFormat="1" ht="14.25">
      <c r="D685" s="1699"/>
      <c r="E685" s="1681"/>
      <c r="F685" s="1681"/>
      <c r="G685" s="1681"/>
      <c r="H685" s="1681"/>
      <c r="I685" s="1700"/>
      <c r="J685" s="1690"/>
      <c r="K685" s="1681"/>
      <c r="L685" s="1681"/>
      <c r="M685" s="1681"/>
      <c r="N685" s="1681"/>
      <c r="O685" s="1681"/>
      <c r="P685" s="1681"/>
      <c r="Q685" s="1681"/>
      <c r="R685" s="1681"/>
      <c r="S685" s="1681"/>
      <c r="T685" s="1681"/>
      <c r="U685" s="1681"/>
      <c r="V685" s="1681"/>
      <c r="W685" s="1681"/>
      <c r="X685" s="1681"/>
      <c r="Y685" s="1681"/>
      <c r="Z685" s="1681"/>
      <c r="AA685" s="1681"/>
      <c r="AB685" s="1681"/>
      <c r="AC685" s="1681"/>
      <c r="AD685" s="1681"/>
      <c r="AE685" s="1681"/>
      <c r="AF685" s="1681"/>
      <c r="AG685" s="1681"/>
      <c r="AH685" s="1681"/>
      <c r="AI685" s="1681"/>
      <c r="AJ685" s="1681"/>
      <c r="AK685" s="1681"/>
      <c r="AL685" s="1681"/>
      <c r="AM685" s="1681"/>
      <c r="AN685" s="1681"/>
      <c r="AO685" s="1681"/>
      <c r="AP685" s="1824"/>
    </row>
    <row r="686" spans="4:42" s="1662" customFormat="1" ht="14.25">
      <c r="D686" s="1699"/>
      <c r="E686" s="1681"/>
      <c r="F686" s="1681"/>
      <c r="G686" s="1681"/>
      <c r="H686" s="1681"/>
      <c r="I686" s="1700"/>
      <c r="J686" s="1690"/>
      <c r="K686" s="1681"/>
      <c r="L686" s="1681"/>
      <c r="M686" s="1681"/>
      <c r="N686" s="1681"/>
      <c r="O686" s="1681"/>
      <c r="P686" s="1681"/>
      <c r="Q686" s="1681"/>
      <c r="R686" s="1681"/>
      <c r="S686" s="1681"/>
      <c r="T686" s="1681"/>
      <c r="U686" s="1681"/>
      <c r="V686" s="1681"/>
      <c r="W686" s="1681"/>
      <c r="X686" s="1681"/>
      <c r="Y686" s="1681"/>
      <c r="Z686" s="1681"/>
      <c r="AA686" s="1681"/>
      <c r="AB686" s="1681"/>
      <c r="AC686" s="1681"/>
      <c r="AD686" s="1681"/>
      <c r="AE686" s="1681"/>
      <c r="AF686" s="1681"/>
      <c r="AG686" s="1681"/>
      <c r="AH686" s="1681"/>
      <c r="AI686" s="1681"/>
      <c r="AJ686" s="1681"/>
      <c r="AK686" s="1681"/>
      <c r="AL686" s="1681"/>
      <c r="AM686" s="1681"/>
      <c r="AN686" s="1681"/>
      <c r="AO686" s="1681"/>
      <c r="AP686" s="1824"/>
    </row>
    <row r="687" spans="4:42" s="1662" customFormat="1" ht="14.25">
      <c r="D687" s="1699"/>
      <c r="E687" s="1681"/>
      <c r="F687" s="1681"/>
      <c r="G687" s="1681"/>
      <c r="H687" s="1681"/>
      <c r="I687" s="1700"/>
      <c r="J687" s="1690"/>
      <c r="K687" s="1681"/>
      <c r="L687" s="1681"/>
      <c r="M687" s="1681"/>
      <c r="N687" s="1681"/>
      <c r="O687" s="1681"/>
      <c r="P687" s="1681"/>
      <c r="Q687" s="1681"/>
      <c r="R687" s="1681"/>
      <c r="S687" s="1681"/>
      <c r="T687" s="1681"/>
      <c r="U687" s="1681"/>
      <c r="V687" s="1681"/>
      <c r="W687" s="1681"/>
      <c r="X687" s="1681"/>
      <c r="Y687" s="1681"/>
      <c r="Z687" s="1681"/>
      <c r="AA687" s="1681"/>
      <c r="AB687" s="1681"/>
      <c r="AC687" s="1681"/>
      <c r="AD687" s="1681"/>
      <c r="AE687" s="1681"/>
      <c r="AF687" s="1681"/>
      <c r="AG687" s="1681"/>
      <c r="AH687" s="1681"/>
      <c r="AI687" s="1681"/>
      <c r="AJ687" s="1681"/>
      <c r="AK687" s="1681"/>
      <c r="AL687" s="1681"/>
      <c r="AM687" s="1681"/>
      <c r="AN687" s="1681"/>
      <c r="AO687" s="1681"/>
      <c r="AP687" s="1824"/>
    </row>
    <row r="688" spans="4:42" s="1662" customFormat="1" ht="14.25">
      <c r="D688" s="1699"/>
      <c r="E688" s="1681"/>
      <c r="F688" s="1681"/>
      <c r="G688" s="1681"/>
      <c r="H688" s="1681"/>
      <c r="I688" s="1700"/>
      <c r="J688" s="1690"/>
      <c r="K688" s="1681"/>
      <c r="L688" s="1681"/>
      <c r="M688" s="1681"/>
      <c r="N688" s="1681"/>
      <c r="O688" s="1681"/>
      <c r="P688" s="1681"/>
      <c r="Q688" s="1681"/>
      <c r="R688" s="1681"/>
      <c r="S688" s="1681"/>
      <c r="T688" s="1681"/>
      <c r="U688" s="1681"/>
      <c r="V688" s="1681"/>
      <c r="W688" s="1681"/>
      <c r="X688" s="1681"/>
      <c r="Y688" s="1681"/>
      <c r="Z688" s="1681"/>
      <c r="AA688" s="1681"/>
      <c r="AB688" s="1681"/>
      <c r="AC688" s="1681"/>
      <c r="AD688" s="1681"/>
      <c r="AE688" s="1681"/>
      <c r="AF688" s="1681"/>
      <c r="AG688" s="1681"/>
      <c r="AH688" s="1681"/>
      <c r="AI688" s="1681"/>
      <c r="AJ688" s="1681"/>
      <c r="AK688" s="1681"/>
      <c r="AL688" s="1681"/>
      <c r="AM688" s="1681"/>
      <c r="AN688" s="1681"/>
      <c r="AO688" s="1681"/>
      <c r="AP688" s="1824"/>
    </row>
    <row r="689" spans="4:42" s="1662" customFormat="1" ht="14.25">
      <c r="D689" s="1699"/>
      <c r="E689" s="1681"/>
      <c r="F689" s="1681"/>
      <c r="G689" s="1681"/>
      <c r="H689" s="1681"/>
      <c r="I689" s="1700"/>
      <c r="J689" s="1690"/>
      <c r="K689" s="1681"/>
      <c r="L689" s="1681"/>
      <c r="M689" s="1681"/>
      <c r="N689" s="1681"/>
      <c r="O689" s="1681"/>
      <c r="P689" s="1681"/>
      <c r="Q689" s="1681"/>
      <c r="R689" s="1681"/>
      <c r="S689" s="1681"/>
      <c r="T689" s="1681"/>
      <c r="U689" s="1681"/>
      <c r="V689" s="1681"/>
      <c r="W689" s="1681"/>
      <c r="X689" s="1681"/>
      <c r="Y689" s="1681"/>
      <c r="Z689" s="1681"/>
      <c r="AA689" s="1681"/>
      <c r="AB689" s="1681"/>
      <c r="AC689" s="1681"/>
      <c r="AD689" s="1681"/>
      <c r="AE689" s="1681"/>
      <c r="AF689" s="1681"/>
      <c r="AG689" s="1681"/>
      <c r="AH689" s="1681"/>
      <c r="AI689" s="1681"/>
      <c r="AJ689" s="1681"/>
      <c r="AK689" s="1681"/>
      <c r="AL689" s="1681"/>
      <c r="AM689" s="1681"/>
      <c r="AN689" s="1681"/>
      <c r="AO689" s="1681"/>
      <c r="AP689" s="1824"/>
    </row>
    <row r="690" spans="4:42" s="1662" customFormat="1" ht="14.25">
      <c r="D690" s="1699"/>
      <c r="E690" s="1681"/>
      <c r="F690" s="1681"/>
      <c r="G690" s="1681"/>
      <c r="H690" s="1681"/>
      <c r="I690" s="1700"/>
      <c r="J690" s="1690"/>
      <c r="K690" s="1681"/>
      <c r="L690" s="1681"/>
      <c r="M690" s="1681"/>
      <c r="N690" s="1681"/>
      <c r="O690" s="1681"/>
      <c r="P690" s="1681"/>
      <c r="Q690" s="1681"/>
      <c r="R690" s="1681"/>
      <c r="S690" s="1681"/>
      <c r="T690" s="1681"/>
      <c r="U690" s="1681"/>
      <c r="V690" s="1681"/>
      <c r="W690" s="1681"/>
      <c r="X690" s="1681"/>
      <c r="Y690" s="1681"/>
      <c r="Z690" s="1681"/>
      <c r="AA690" s="1681"/>
      <c r="AB690" s="1681"/>
      <c r="AC690" s="1681"/>
      <c r="AD690" s="1681"/>
      <c r="AE690" s="1681"/>
      <c r="AF690" s="1681"/>
      <c r="AG690" s="1681"/>
      <c r="AH690" s="1681"/>
      <c r="AI690" s="1681"/>
      <c r="AJ690" s="1681"/>
      <c r="AK690" s="1681"/>
      <c r="AL690" s="1681"/>
      <c r="AM690" s="1681"/>
      <c r="AN690" s="1681"/>
      <c r="AO690" s="1681"/>
      <c r="AP690" s="1824"/>
    </row>
    <row r="691" spans="4:42" s="1662" customFormat="1" ht="14.25">
      <c r="D691" s="1699"/>
      <c r="E691" s="1681"/>
      <c r="F691" s="1681"/>
      <c r="G691" s="1681"/>
      <c r="H691" s="1681"/>
      <c r="I691" s="1700"/>
      <c r="J691" s="1690"/>
      <c r="K691" s="1681"/>
      <c r="L691" s="1681"/>
      <c r="M691" s="1681"/>
      <c r="N691" s="1681"/>
      <c r="O691" s="1681"/>
      <c r="P691" s="1681"/>
      <c r="Q691" s="1681"/>
      <c r="R691" s="1681"/>
      <c r="S691" s="1681"/>
      <c r="T691" s="1681"/>
      <c r="U691" s="1681"/>
      <c r="V691" s="1681"/>
      <c r="W691" s="1681"/>
      <c r="X691" s="1681"/>
      <c r="Y691" s="1681"/>
      <c r="Z691" s="1681"/>
      <c r="AA691" s="1681"/>
      <c r="AB691" s="1681"/>
      <c r="AC691" s="1681"/>
      <c r="AD691" s="1681"/>
      <c r="AE691" s="1681"/>
      <c r="AF691" s="1681"/>
      <c r="AG691" s="1681"/>
      <c r="AH691" s="1681"/>
      <c r="AI691" s="1681"/>
      <c r="AJ691" s="1681"/>
      <c r="AK691" s="1681"/>
      <c r="AL691" s="1681"/>
      <c r="AM691" s="1681"/>
      <c r="AN691" s="1681"/>
      <c r="AO691" s="1681"/>
      <c r="AP691" s="1824"/>
    </row>
    <row r="692" spans="4:42" s="1662" customFormat="1" ht="14.25">
      <c r="D692" s="1699"/>
      <c r="E692" s="1681"/>
      <c r="F692" s="1681"/>
      <c r="G692" s="1681"/>
      <c r="H692" s="1681"/>
      <c r="I692" s="1700"/>
      <c r="J692" s="1690"/>
      <c r="K692" s="1681"/>
      <c r="L692" s="1681"/>
      <c r="M692" s="1681"/>
      <c r="N692" s="1681"/>
      <c r="O692" s="1681"/>
      <c r="P692" s="1681"/>
      <c r="Q692" s="1681"/>
      <c r="R692" s="1681"/>
      <c r="S692" s="1681"/>
      <c r="T692" s="1681"/>
      <c r="U692" s="1681"/>
      <c r="V692" s="1681"/>
      <c r="W692" s="1681"/>
      <c r="X692" s="1681"/>
      <c r="Y692" s="1681"/>
      <c r="Z692" s="1681"/>
      <c r="AA692" s="1681"/>
      <c r="AB692" s="1681"/>
      <c r="AC692" s="1681"/>
      <c r="AD692" s="1681"/>
      <c r="AE692" s="1681"/>
      <c r="AF692" s="1681"/>
      <c r="AG692" s="1681"/>
      <c r="AH692" s="1681"/>
      <c r="AI692" s="1681"/>
      <c r="AJ692" s="1681"/>
      <c r="AK692" s="1681"/>
      <c r="AL692" s="1681"/>
      <c r="AM692" s="1681"/>
      <c r="AN692" s="1681"/>
      <c r="AO692" s="1681"/>
      <c r="AP692" s="1824"/>
    </row>
    <row r="693" spans="4:42" s="1662" customFormat="1" ht="14.25">
      <c r="D693" s="1699"/>
      <c r="E693" s="1681"/>
      <c r="F693" s="1681"/>
      <c r="G693" s="1681"/>
      <c r="H693" s="1681"/>
      <c r="I693" s="1700"/>
      <c r="J693" s="1690"/>
      <c r="K693" s="1681"/>
      <c r="L693" s="1681"/>
      <c r="M693" s="1681"/>
      <c r="N693" s="1681"/>
      <c r="O693" s="1681"/>
      <c r="P693" s="1681"/>
      <c r="Q693" s="1681"/>
      <c r="R693" s="1681"/>
      <c r="S693" s="1681"/>
      <c r="T693" s="1681"/>
      <c r="U693" s="1681"/>
      <c r="V693" s="1681"/>
      <c r="W693" s="1681"/>
      <c r="X693" s="1681"/>
      <c r="Y693" s="1681"/>
      <c r="Z693" s="1681"/>
      <c r="AA693" s="1681"/>
      <c r="AB693" s="1681"/>
      <c r="AC693" s="1681"/>
      <c r="AD693" s="1681"/>
      <c r="AE693" s="1681"/>
      <c r="AF693" s="1681"/>
      <c r="AG693" s="1681"/>
      <c r="AH693" s="1681"/>
      <c r="AI693" s="1681"/>
      <c r="AJ693" s="1681"/>
      <c r="AK693" s="1681"/>
      <c r="AL693" s="1681"/>
      <c r="AM693" s="1681"/>
      <c r="AN693" s="1681"/>
      <c r="AO693" s="1681"/>
      <c r="AP693" s="1824"/>
    </row>
    <row r="694" spans="4:42" s="1662" customFormat="1" ht="14.25">
      <c r="D694" s="1699"/>
      <c r="E694" s="1681"/>
      <c r="F694" s="1681"/>
      <c r="G694" s="1681"/>
      <c r="H694" s="1681"/>
      <c r="I694" s="1700"/>
      <c r="J694" s="1690"/>
      <c r="K694" s="1681"/>
      <c r="L694" s="1681"/>
      <c r="M694" s="1681"/>
      <c r="N694" s="1681"/>
      <c r="O694" s="1681"/>
      <c r="P694" s="1681"/>
      <c r="Q694" s="1681"/>
      <c r="R694" s="1681"/>
      <c r="S694" s="1681"/>
      <c r="T694" s="1681"/>
      <c r="U694" s="1681"/>
      <c r="V694" s="1681"/>
      <c r="W694" s="1681"/>
      <c r="X694" s="1681"/>
      <c r="Y694" s="1681"/>
      <c r="Z694" s="1681"/>
      <c r="AA694" s="1681"/>
      <c r="AB694" s="1681"/>
      <c r="AC694" s="1681"/>
      <c r="AD694" s="1681"/>
      <c r="AE694" s="1681"/>
      <c r="AF694" s="1681"/>
      <c r="AG694" s="1681"/>
      <c r="AH694" s="1681"/>
      <c r="AI694" s="1681"/>
      <c r="AJ694" s="1681"/>
      <c r="AK694" s="1681"/>
      <c r="AL694" s="1681"/>
      <c r="AM694" s="1681"/>
      <c r="AN694" s="1681"/>
      <c r="AO694" s="1681"/>
      <c r="AP694" s="1824"/>
    </row>
    <row r="695" spans="4:42" s="1662" customFormat="1" ht="14.25">
      <c r="D695" s="1699"/>
      <c r="E695" s="1681"/>
      <c r="F695" s="1681"/>
      <c r="G695" s="1681"/>
      <c r="H695" s="1681"/>
      <c r="I695" s="1700"/>
      <c r="J695" s="1690"/>
      <c r="K695" s="1681"/>
      <c r="L695" s="1681"/>
      <c r="M695" s="1681"/>
      <c r="N695" s="1681"/>
      <c r="O695" s="1681"/>
      <c r="P695" s="1681"/>
      <c r="Q695" s="1681"/>
      <c r="R695" s="1681"/>
      <c r="S695" s="1681"/>
      <c r="T695" s="1681"/>
      <c r="U695" s="1681"/>
      <c r="V695" s="1681"/>
      <c r="W695" s="1681"/>
      <c r="X695" s="1681"/>
      <c r="Y695" s="1681"/>
      <c r="Z695" s="1681"/>
      <c r="AA695" s="1681"/>
      <c r="AB695" s="1681"/>
      <c r="AC695" s="1681"/>
      <c r="AD695" s="1681"/>
      <c r="AE695" s="1681"/>
      <c r="AF695" s="1681"/>
      <c r="AG695" s="1681"/>
      <c r="AH695" s="1681"/>
      <c r="AI695" s="1681"/>
      <c r="AJ695" s="1681"/>
      <c r="AK695" s="1681"/>
      <c r="AL695" s="1681"/>
      <c r="AM695" s="1681"/>
      <c r="AN695" s="1681"/>
      <c r="AO695" s="1681"/>
      <c r="AP695" s="1824"/>
    </row>
    <row r="696" spans="4:42" s="1662" customFormat="1" ht="14.25">
      <c r="D696" s="1699"/>
      <c r="E696" s="1681"/>
      <c r="F696" s="1681"/>
      <c r="G696" s="1681"/>
      <c r="H696" s="1681"/>
      <c r="I696" s="1700"/>
      <c r="J696" s="1690"/>
      <c r="K696" s="1681"/>
      <c r="L696" s="1681"/>
      <c r="M696" s="1681"/>
      <c r="N696" s="1681"/>
      <c r="O696" s="1681"/>
      <c r="P696" s="1681"/>
      <c r="Q696" s="1681"/>
      <c r="R696" s="1681"/>
      <c r="S696" s="1681"/>
      <c r="T696" s="1681"/>
      <c r="U696" s="1681"/>
      <c r="V696" s="1681"/>
      <c r="W696" s="1681"/>
      <c r="X696" s="1681"/>
      <c r="Y696" s="1681"/>
      <c r="Z696" s="1681"/>
      <c r="AA696" s="1681"/>
      <c r="AB696" s="1681"/>
      <c r="AC696" s="1681"/>
      <c r="AD696" s="1681"/>
      <c r="AE696" s="1681"/>
      <c r="AF696" s="1681"/>
      <c r="AG696" s="1681"/>
      <c r="AH696" s="1681"/>
      <c r="AI696" s="1681"/>
      <c r="AJ696" s="1681"/>
      <c r="AK696" s="1681"/>
      <c r="AL696" s="1681"/>
      <c r="AM696" s="1681"/>
      <c r="AN696" s="1681"/>
      <c r="AO696" s="1681"/>
      <c r="AP696" s="1824"/>
    </row>
    <row r="697" spans="4:42" s="1662" customFormat="1" ht="14.25">
      <c r="D697" s="1699"/>
      <c r="E697" s="1681"/>
      <c r="F697" s="1681"/>
      <c r="G697" s="1681"/>
      <c r="H697" s="1681"/>
      <c r="I697" s="1700"/>
      <c r="J697" s="1690"/>
      <c r="K697" s="1681"/>
      <c r="L697" s="1681"/>
      <c r="M697" s="1681"/>
      <c r="N697" s="1681"/>
      <c r="O697" s="1681"/>
      <c r="P697" s="1681"/>
      <c r="Q697" s="1681"/>
      <c r="R697" s="1681"/>
      <c r="S697" s="1681"/>
      <c r="T697" s="1681"/>
      <c r="U697" s="1681"/>
      <c r="V697" s="1681"/>
      <c r="W697" s="1681"/>
      <c r="X697" s="1681"/>
      <c r="Y697" s="1681"/>
      <c r="Z697" s="1681"/>
      <c r="AA697" s="1681"/>
      <c r="AB697" s="1681"/>
      <c r="AC697" s="1681"/>
      <c r="AD697" s="1681"/>
      <c r="AE697" s="1681"/>
      <c r="AF697" s="1681"/>
      <c r="AG697" s="1681"/>
      <c r="AH697" s="1681"/>
      <c r="AI697" s="1681"/>
      <c r="AJ697" s="1681"/>
      <c r="AK697" s="1681"/>
      <c r="AL697" s="1681"/>
      <c r="AM697" s="1681"/>
      <c r="AN697" s="1681"/>
      <c r="AO697" s="1681"/>
      <c r="AP697" s="1824"/>
    </row>
    <row r="698" spans="4:42" s="1662" customFormat="1" ht="14.25">
      <c r="D698" s="1699"/>
      <c r="E698" s="1681"/>
      <c r="F698" s="1681"/>
      <c r="G698" s="1681"/>
      <c r="H698" s="1681"/>
      <c r="I698" s="1700"/>
      <c r="J698" s="1690"/>
      <c r="K698" s="1681"/>
      <c r="L698" s="1681"/>
      <c r="M698" s="1681"/>
      <c r="N698" s="1681"/>
      <c r="O698" s="1681"/>
      <c r="P698" s="1681"/>
      <c r="Q698" s="1681"/>
      <c r="R698" s="1681"/>
      <c r="S698" s="1681"/>
      <c r="T698" s="1681"/>
      <c r="U698" s="1681"/>
      <c r="V698" s="1681"/>
      <c r="W698" s="1681"/>
      <c r="X698" s="1681"/>
      <c r="Y698" s="1681"/>
      <c r="Z698" s="1681"/>
      <c r="AA698" s="1681"/>
      <c r="AB698" s="1681"/>
      <c r="AC698" s="1681"/>
      <c r="AD698" s="1681"/>
      <c r="AE698" s="1681"/>
      <c r="AF698" s="1681"/>
      <c r="AG698" s="1681"/>
      <c r="AH698" s="1681"/>
      <c r="AI698" s="1681"/>
      <c r="AJ698" s="1681"/>
      <c r="AK698" s="1681"/>
      <c r="AL698" s="1681"/>
      <c r="AM698" s="1681"/>
      <c r="AN698" s="1681"/>
      <c r="AO698" s="1681"/>
      <c r="AP698" s="1824"/>
    </row>
    <row r="699" spans="4:42" s="1662" customFormat="1" ht="14.25">
      <c r="D699" s="1699"/>
      <c r="E699" s="1681"/>
      <c r="F699" s="1681"/>
      <c r="G699" s="1681"/>
      <c r="H699" s="1681"/>
      <c r="I699" s="1700"/>
      <c r="J699" s="1690"/>
      <c r="K699" s="1681"/>
      <c r="L699" s="1681"/>
      <c r="M699" s="1681"/>
      <c r="N699" s="1681"/>
      <c r="O699" s="1681"/>
      <c r="P699" s="1681"/>
      <c r="Q699" s="1681"/>
      <c r="R699" s="1681"/>
      <c r="S699" s="1681"/>
      <c r="T699" s="1681"/>
      <c r="U699" s="1681"/>
      <c r="V699" s="1681"/>
      <c r="W699" s="1681"/>
      <c r="X699" s="1681"/>
      <c r="Y699" s="1681"/>
      <c r="Z699" s="1681"/>
      <c r="AA699" s="1681"/>
      <c r="AB699" s="1681"/>
      <c r="AC699" s="1681"/>
      <c r="AD699" s="1681"/>
      <c r="AE699" s="1681"/>
      <c r="AF699" s="1681"/>
      <c r="AG699" s="1681"/>
      <c r="AH699" s="1681"/>
      <c r="AI699" s="1681"/>
      <c r="AJ699" s="1681"/>
      <c r="AK699" s="1681"/>
      <c r="AL699" s="1681"/>
      <c r="AM699" s="1681"/>
      <c r="AN699" s="1681"/>
      <c r="AO699" s="1681"/>
      <c r="AP699" s="1824"/>
    </row>
    <row r="700" spans="4:42" s="1662" customFormat="1" ht="14.25">
      <c r="D700" s="1699"/>
      <c r="E700" s="1681"/>
      <c r="F700" s="1681"/>
      <c r="G700" s="1681"/>
      <c r="H700" s="1681"/>
      <c r="I700" s="1700"/>
      <c r="J700" s="1690"/>
      <c r="K700" s="1681"/>
      <c r="L700" s="1681"/>
      <c r="M700" s="1681"/>
      <c r="N700" s="1681"/>
      <c r="O700" s="1681"/>
      <c r="P700" s="1681"/>
      <c r="Q700" s="1681"/>
      <c r="R700" s="1681"/>
      <c r="S700" s="1681"/>
      <c r="T700" s="1681"/>
      <c r="U700" s="1681"/>
      <c r="V700" s="1681"/>
      <c r="W700" s="1681"/>
      <c r="X700" s="1681"/>
      <c r="Y700" s="1681"/>
      <c r="Z700" s="1681"/>
      <c r="AA700" s="1681"/>
      <c r="AB700" s="1681"/>
      <c r="AC700" s="1681"/>
      <c r="AD700" s="1681"/>
      <c r="AE700" s="1681"/>
      <c r="AF700" s="1681"/>
      <c r="AG700" s="1681"/>
      <c r="AH700" s="1681"/>
      <c r="AI700" s="1681"/>
      <c r="AJ700" s="1681"/>
      <c r="AK700" s="1681"/>
      <c r="AL700" s="1681"/>
      <c r="AM700" s="1681"/>
      <c r="AN700" s="1681"/>
      <c r="AO700" s="1681"/>
      <c r="AP700" s="1824"/>
    </row>
    <row r="701" spans="4:42" s="1662" customFormat="1" ht="14.25">
      <c r="D701" s="1699"/>
      <c r="E701" s="1681"/>
      <c r="F701" s="1681"/>
      <c r="G701" s="1681"/>
      <c r="H701" s="1681"/>
      <c r="I701" s="1700"/>
      <c r="J701" s="1690"/>
      <c r="K701" s="1681"/>
      <c r="L701" s="1681"/>
      <c r="M701" s="1681"/>
      <c r="N701" s="1681"/>
      <c r="O701" s="1681"/>
      <c r="P701" s="1681"/>
      <c r="Q701" s="1681"/>
      <c r="R701" s="1681"/>
      <c r="S701" s="1681"/>
      <c r="T701" s="1681"/>
      <c r="U701" s="1681"/>
      <c r="V701" s="1681"/>
      <c r="W701" s="1681"/>
      <c r="X701" s="1681"/>
      <c r="Y701" s="1681"/>
      <c r="Z701" s="1681"/>
      <c r="AA701" s="1681"/>
      <c r="AB701" s="1681"/>
      <c r="AC701" s="1681"/>
      <c r="AD701" s="1681"/>
      <c r="AE701" s="1681"/>
      <c r="AF701" s="1681"/>
      <c r="AG701" s="1681"/>
      <c r="AH701" s="1681"/>
      <c r="AI701" s="1681"/>
      <c r="AJ701" s="1681"/>
      <c r="AK701" s="1681"/>
      <c r="AL701" s="1681"/>
      <c r="AM701" s="1681"/>
      <c r="AN701" s="1681"/>
      <c r="AO701" s="1681"/>
      <c r="AP701" s="1824"/>
    </row>
    <row r="702" spans="4:42" s="1662" customFormat="1" ht="14.25">
      <c r="D702" s="1699"/>
      <c r="E702" s="1681"/>
      <c r="F702" s="1681"/>
      <c r="G702" s="1681"/>
      <c r="H702" s="1681"/>
      <c r="I702" s="1700"/>
      <c r="J702" s="1690"/>
      <c r="K702" s="1681"/>
      <c r="L702" s="1681"/>
      <c r="M702" s="1681"/>
      <c r="N702" s="1681"/>
      <c r="O702" s="1681"/>
      <c r="P702" s="1681"/>
      <c r="Q702" s="1681"/>
      <c r="R702" s="1681"/>
      <c r="S702" s="1681"/>
      <c r="T702" s="1681"/>
      <c r="U702" s="1681"/>
      <c r="V702" s="1681"/>
      <c r="W702" s="1681"/>
      <c r="X702" s="1681"/>
      <c r="Y702" s="1681"/>
      <c r="Z702" s="1681"/>
      <c r="AA702" s="1681"/>
      <c r="AB702" s="1681"/>
      <c r="AC702" s="1681"/>
      <c r="AD702" s="1681"/>
      <c r="AE702" s="1681"/>
      <c r="AF702" s="1681"/>
      <c r="AG702" s="1681"/>
      <c r="AH702" s="1681"/>
      <c r="AI702" s="1681"/>
      <c r="AJ702" s="1681"/>
      <c r="AK702" s="1681"/>
      <c r="AL702" s="1681"/>
      <c r="AM702" s="1681"/>
      <c r="AN702" s="1681"/>
      <c r="AO702" s="1681"/>
      <c r="AP702" s="1824"/>
    </row>
    <row r="703" spans="4:42" s="1662" customFormat="1" ht="14.25">
      <c r="D703" s="1699"/>
      <c r="E703" s="1681"/>
      <c r="F703" s="1681"/>
      <c r="G703" s="1681"/>
      <c r="H703" s="1681"/>
      <c r="I703" s="1700"/>
      <c r="J703" s="1690"/>
      <c r="K703" s="1681"/>
      <c r="L703" s="1681"/>
      <c r="M703" s="1681"/>
      <c r="N703" s="1681"/>
      <c r="O703" s="1681"/>
      <c r="P703" s="1681"/>
      <c r="Q703" s="1681"/>
      <c r="R703" s="1681"/>
      <c r="S703" s="1681"/>
      <c r="T703" s="1681"/>
      <c r="U703" s="1681"/>
      <c r="V703" s="1681"/>
      <c r="W703" s="1681"/>
      <c r="X703" s="1681"/>
      <c r="Y703" s="1681"/>
      <c r="Z703" s="1681"/>
      <c r="AA703" s="1681"/>
      <c r="AB703" s="1681"/>
      <c r="AC703" s="1681"/>
      <c r="AD703" s="1681"/>
      <c r="AE703" s="1681"/>
      <c r="AF703" s="1681"/>
      <c r="AG703" s="1681"/>
      <c r="AH703" s="1681"/>
      <c r="AI703" s="1681"/>
      <c r="AJ703" s="1681"/>
      <c r="AK703" s="1681"/>
      <c r="AL703" s="1681"/>
      <c r="AM703" s="1681"/>
      <c r="AN703" s="1681"/>
      <c r="AO703" s="1681"/>
      <c r="AP703" s="1824"/>
    </row>
    <row r="704" spans="4:42" s="1662" customFormat="1" ht="14.25">
      <c r="D704" s="1699"/>
      <c r="E704" s="1681"/>
      <c r="F704" s="1681"/>
      <c r="G704" s="1681"/>
      <c r="H704" s="1681"/>
      <c r="I704" s="1700"/>
      <c r="J704" s="1690"/>
      <c r="K704" s="1681"/>
      <c r="L704" s="1681"/>
      <c r="M704" s="1681"/>
      <c r="N704" s="1681"/>
      <c r="O704" s="1681"/>
      <c r="P704" s="1681"/>
      <c r="Q704" s="1681"/>
      <c r="R704" s="1681"/>
      <c r="S704" s="1681"/>
      <c r="T704" s="1681"/>
      <c r="U704" s="1681"/>
      <c r="V704" s="1681"/>
      <c r="W704" s="1681"/>
      <c r="X704" s="1681"/>
      <c r="Y704" s="1681"/>
      <c r="Z704" s="1681"/>
      <c r="AA704" s="1681"/>
      <c r="AB704" s="1681"/>
      <c r="AC704" s="1681"/>
      <c r="AD704" s="1681"/>
      <c r="AE704" s="1681"/>
      <c r="AF704" s="1681"/>
      <c r="AG704" s="1681"/>
      <c r="AH704" s="1681"/>
      <c r="AI704" s="1681"/>
      <c r="AJ704" s="1681"/>
      <c r="AK704" s="1681"/>
      <c r="AL704" s="1681"/>
      <c r="AM704" s="1681"/>
      <c r="AN704" s="1681"/>
      <c r="AO704" s="1681"/>
      <c r="AP704" s="1824"/>
    </row>
    <row r="705" spans="4:42" s="1662" customFormat="1" ht="14.25">
      <c r="D705" s="1699"/>
      <c r="E705" s="1681"/>
      <c r="F705" s="1681"/>
      <c r="G705" s="1681"/>
      <c r="H705" s="1681"/>
      <c r="I705" s="1700"/>
      <c r="J705" s="1690"/>
      <c r="K705" s="1681"/>
      <c r="L705" s="1681"/>
      <c r="M705" s="1681"/>
      <c r="N705" s="1681"/>
      <c r="O705" s="1681"/>
      <c r="P705" s="1681"/>
      <c r="Q705" s="1681"/>
      <c r="R705" s="1681"/>
      <c r="S705" s="1681"/>
      <c r="T705" s="1681"/>
      <c r="U705" s="1681"/>
      <c r="V705" s="1681"/>
      <c r="W705" s="1681"/>
      <c r="X705" s="1681"/>
      <c r="Y705" s="1681"/>
      <c r="Z705" s="1681"/>
      <c r="AA705" s="1681"/>
      <c r="AB705" s="1681"/>
      <c r="AC705" s="1681"/>
      <c r="AD705" s="1681"/>
      <c r="AE705" s="1681"/>
      <c r="AF705" s="1681"/>
      <c r="AG705" s="1681"/>
      <c r="AH705" s="1681"/>
      <c r="AI705" s="1681"/>
      <c r="AJ705" s="1681"/>
      <c r="AK705" s="1681"/>
      <c r="AL705" s="1681"/>
      <c r="AM705" s="1681"/>
      <c r="AN705" s="1681"/>
      <c r="AO705" s="1681"/>
      <c r="AP705" s="1824"/>
    </row>
    <row r="706" spans="4:42" s="1662" customFormat="1" ht="14.25">
      <c r="D706" s="1699"/>
      <c r="E706" s="1681"/>
      <c r="F706" s="1681"/>
      <c r="G706" s="1681"/>
      <c r="H706" s="1681"/>
      <c r="I706" s="1700"/>
      <c r="J706" s="1690"/>
      <c r="K706" s="1681"/>
      <c r="L706" s="1681"/>
      <c r="M706" s="1681"/>
      <c r="N706" s="1681"/>
      <c r="O706" s="1681"/>
      <c r="P706" s="1681"/>
      <c r="Q706" s="1681"/>
      <c r="R706" s="1681"/>
      <c r="S706" s="1681"/>
      <c r="T706" s="1681"/>
      <c r="U706" s="1681"/>
      <c r="V706" s="1681"/>
      <c r="W706" s="1681"/>
      <c r="X706" s="1681"/>
      <c r="Y706" s="1681"/>
      <c r="Z706" s="1681"/>
      <c r="AA706" s="1681"/>
      <c r="AB706" s="1681"/>
      <c r="AC706" s="1681"/>
      <c r="AD706" s="1681"/>
      <c r="AE706" s="1681"/>
      <c r="AF706" s="1681"/>
      <c r="AG706" s="1681"/>
      <c r="AH706" s="1681"/>
      <c r="AI706" s="1681"/>
      <c r="AJ706" s="1681"/>
      <c r="AK706" s="1681"/>
      <c r="AL706" s="1681"/>
      <c r="AM706" s="1681"/>
      <c r="AN706" s="1681"/>
      <c r="AO706" s="1681"/>
      <c r="AP706" s="1824"/>
    </row>
    <row r="707" spans="4:42" s="1662" customFormat="1" ht="14.25">
      <c r="D707" s="1699"/>
      <c r="E707" s="1681"/>
      <c r="F707" s="1681"/>
      <c r="G707" s="1681"/>
      <c r="H707" s="1681"/>
      <c r="I707" s="1700"/>
      <c r="J707" s="1690"/>
      <c r="K707" s="1681"/>
      <c r="L707" s="1681"/>
      <c r="M707" s="1681"/>
      <c r="N707" s="1681"/>
      <c r="O707" s="1681"/>
      <c r="P707" s="1681"/>
      <c r="Q707" s="1681"/>
      <c r="R707" s="1681"/>
      <c r="S707" s="1681"/>
      <c r="T707" s="1681"/>
      <c r="U707" s="1681"/>
      <c r="V707" s="1681"/>
      <c r="W707" s="1681"/>
      <c r="X707" s="1681"/>
      <c r="Y707" s="1681"/>
      <c r="Z707" s="1681"/>
      <c r="AA707" s="1681"/>
      <c r="AB707" s="1681"/>
      <c r="AC707" s="1681"/>
      <c r="AD707" s="1681"/>
      <c r="AE707" s="1681"/>
      <c r="AF707" s="1681"/>
      <c r="AG707" s="1681"/>
      <c r="AH707" s="1681"/>
      <c r="AI707" s="1681"/>
      <c r="AJ707" s="1681"/>
      <c r="AK707" s="1681"/>
      <c r="AL707" s="1681"/>
      <c r="AM707" s="1681"/>
      <c r="AN707" s="1681"/>
      <c r="AO707" s="1681"/>
      <c r="AP707" s="1824"/>
    </row>
    <row r="708" spans="4:42" s="1662" customFormat="1" ht="14.25">
      <c r="D708" s="1699"/>
      <c r="E708" s="1681"/>
      <c r="F708" s="1681"/>
      <c r="G708" s="1681"/>
      <c r="H708" s="1681"/>
      <c r="I708" s="1700"/>
      <c r="J708" s="1690"/>
      <c r="K708" s="1681"/>
      <c r="L708" s="1681"/>
      <c r="M708" s="1681"/>
      <c r="N708" s="1681"/>
      <c r="O708" s="1681"/>
      <c r="P708" s="1681"/>
      <c r="Q708" s="1681"/>
      <c r="R708" s="1681"/>
      <c r="S708" s="1681"/>
      <c r="T708" s="1681"/>
      <c r="U708" s="1681"/>
      <c r="V708" s="1681"/>
      <c r="W708" s="1681"/>
      <c r="X708" s="1681"/>
      <c r="Y708" s="1681"/>
      <c r="Z708" s="1681"/>
      <c r="AA708" s="1681"/>
      <c r="AB708" s="1681"/>
      <c r="AC708" s="1681"/>
      <c r="AD708" s="1681"/>
      <c r="AE708" s="1681"/>
      <c r="AF708" s="1681"/>
      <c r="AG708" s="1681"/>
      <c r="AH708" s="1681"/>
      <c r="AI708" s="1681"/>
      <c r="AJ708" s="1681"/>
      <c r="AK708" s="1681"/>
      <c r="AL708" s="1681"/>
      <c r="AM708" s="1681"/>
      <c r="AN708" s="1681"/>
      <c r="AO708" s="1681"/>
      <c r="AP708" s="1824"/>
    </row>
    <row r="709" spans="4:42" s="1662" customFormat="1" ht="14.25">
      <c r="D709" s="1699"/>
      <c r="E709" s="1681"/>
      <c r="F709" s="1681"/>
      <c r="G709" s="1681"/>
      <c r="H709" s="1681"/>
      <c r="I709" s="1700"/>
      <c r="J709" s="1690"/>
      <c r="K709" s="1681"/>
      <c r="L709" s="1681"/>
      <c r="M709" s="1681"/>
      <c r="N709" s="1681"/>
      <c r="O709" s="1681"/>
      <c r="P709" s="1681"/>
      <c r="Q709" s="1681"/>
      <c r="R709" s="1681"/>
      <c r="S709" s="1681"/>
      <c r="T709" s="1681"/>
      <c r="U709" s="1681"/>
      <c r="V709" s="1681"/>
      <c r="W709" s="1681"/>
      <c r="X709" s="1681"/>
      <c r="Y709" s="1681"/>
      <c r="Z709" s="1681"/>
      <c r="AA709" s="1681"/>
      <c r="AB709" s="1681"/>
      <c r="AC709" s="1681"/>
      <c r="AD709" s="1681"/>
      <c r="AE709" s="1681"/>
      <c r="AF709" s="1681"/>
      <c r="AG709" s="1681"/>
      <c r="AH709" s="1681"/>
      <c r="AI709" s="1681"/>
      <c r="AJ709" s="1681"/>
      <c r="AK709" s="1681"/>
      <c r="AL709" s="1681"/>
      <c r="AM709" s="1681"/>
      <c r="AN709" s="1681"/>
      <c r="AO709" s="1681"/>
      <c r="AP709" s="1824"/>
    </row>
    <row r="710" spans="4:42" s="1662" customFormat="1" ht="14.25">
      <c r="D710" s="1699"/>
      <c r="E710" s="1681"/>
      <c r="F710" s="1681"/>
      <c r="G710" s="1681"/>
      <c r="H710" s="1681"/>
      <c r="I710" s="1700"/>
      <c r="J710" s="1690"/>
      <c r="K710" s="1681"/>
      <c r="L710" s="1681"/>
      <c r="M710" s="1681"/>
      <c r="N710" s="1681"/>
      <c r="O710" s="1681"/>
      <c r="P710" s="1681"/>
      <c r="Q710" s="1681"/>
      <c r="R710" s="1681"/>
      <c r="S710" s="1681"/>
      <c r="T710" s="1681"/>
      <c r="U710" s="1681"/>
      <c r="V710" s="1681"/>
      <c r="W710" s="1681"/>
      <c r="X710" s="1681"/>
      <c r="Y710" s="1681"/>
      <c r="Z710" s="1681"/>
      <c r="AA710" s="1681"/>
      <c r="AB710" s="1681"/>
      <c r="AC710" s="1681"/>
      <c r="AD710" s="1681"/>
      <c r="AE710" s="1681"/>
      <c r="AF710" s="1681"/>
      <c r="AG710" s="1681"/>
      <c r="AH710" s="1681"/>
      <c r="AI710" s="1681"/>
      <c r="AJ710" s="1681"/>
      <c r="AK710" s="1681"/>
      <c r="AL710" s="1681"/>
      <c r="AM710" s="1681"/>
      <c r="AN710" s="1681"/>
      <c r="AO710" s="1681"/>
      <c r="AP710" s="1824"/>
    </row>
    <row r="711" spans="4:42" s="1662" customFormat="1" ht="14.25">
      <c r="D711" s="1699"/>
      <c r="E711" s="1681"/>
      <c r="F711" s="1681"/>
      <c r="G711" s="1681"/>
      <c r="H711" s="1681"/>
      <c r="I711" s="1700"/>
      <c r="J711" s="1690"/>
      <c r="K711" s="1681"/>
      <c r="L711" s="1681"/>
      <c r="M711" s="1681"/>
      <c r="N711" s="1681"/>
      <c r="O711" s="1681"/>
      <c r="P711" s="1681"/>
      <c r="Q711" s="1681"/>
      <c r="R711" s="1681"/>
      <c r="S711" s="1681"/>
      <c r="T711" s="1681"/>
      <c r="U711" s="1681"/>
      <c r="V711" s="1681"/>
      <c r="W711" s="1681"/>
      <c r="X711" s="1681"/>
      <c r="Y711" s="1681"/>
      <c r="Z711" s="1681"/>
      <c r="AA711" s="1681"/>
      <c r="AB711" s="1681"/>
      <c r="AC711" s="1681"/>
      <c r="AD711" s="1681"/>
      <c r="AE711" s="1681"/>
      <c r="AF711" s="1681"/>
      <c r="AG711" s="1681"/>
      <c r="AH711" s="1681"/>
      <c r="AI711" s="1681"/>
      <c r="AJ711" s="1681"/>
      <c r="AK711" s="1681"/>
      <c r="AL711" s="1681"/>
      <c r="AM711" s="1681"/>
      <c r="AN711" s="1681"/>
      <c r="AO711" s="1681"/>
      <c r="AP711" s="1824"/>
    </row>
    <row r="712" spans="4:42" s="1662" customFormat="1" ht="14.25">
      <c r="D712" s="1699"/>
      <c r="E712" s="1681"/>
      <c r="F712" s="1681"/>
      <c r="G712" s="1681"/>
      <c r="H712" s="1681"/>
      <c r="I712" s="1700"/>
      <c r="J712" s="1690"/>
      <c r="K712" s="1681"/>
      <c r="L712" s="1681"/>
      <c r="M712" s="1681"/>
      <c r="N712" s="1681"/>
      <c r="O712" s="1681"/>
      <c r="P712" s="1681"/>
      <c r="Q712" s="1681"/>
      <c r="R712" s="1681"/>
      <c r="S712" s="1681"/>
      <c r="T712" s="1681"/>
      <c r="U712" s="1681"/>
      <c r="V712" s="1681"/>
      <c r="W712" s="1681"/>
      <c r="X712" s="1681"/>
      <c r="Y712" s="1681"/>
      <c r="Z712" s="1681"/>
      <c r="AA712" s="1681"/>
      <c r="AB712" s="1681"/>
      <c r="AC712" s="1681"/>
      <c r="AD712" s="1681"/>
      <c r="AE712" s="1681"/>
      <c r="AF712" s="1681"/>
      <c r="AG712" s="1681"/>
      <c r="AH712" s="1681"/>
      <c r="AI712" s="1681"/>
      <c r="AJ712" s="1681"/>
      <c r="AK712" s="1681"/>
      <c r="AL712" s="1681"/>
      <c r="AM712" s="1681"/>
      <c r="AN712" s="1681"/>
      <c r="AO712" s="1681"/>
      <c r="AP712" s="1824"/>
    </row>
    <row r="713" spans="4:42" s="1662" customFormat="1" ht="14.25">
      <c r="D713" s="1699"/>
      <c r="E713" s="1681"/>
      <c r="F713" s="1681"/>
      <c r="G713" s="1681"/>
      <c r="H713" s="1681"/>
      <c r="I713" s="1700"/>
      <c r="J713" s="1690"/>
      <c r="K713" s="1681"/>
      <c r="L713" s="1681"/>
      <c r="M713" s="1681"/>
      <c r="N713" s="1681"/>
      <c r="O713" s="1681"/>
      <c r="P713" s="1681"/>
      <c r="Q713" s="1681"/>
      <c r="R713" s="1681"/>
      <c r="S713" s="1681"/>
      <c r="T713" s="1681"/>
      <c r="U713" s="1681"/>
      <c r="V713" s="1681"/>
      <c r="W713" s="1681"/>
      <c r="X713" s="1681"/>
      <c r="Y713" s="1681"/>
      <c r="Z713" s="1681"/>
      <c r="AA713" s="1681"/>
      <c r="AB713" s="1681"/>
      <c r="AC713" s="1681"/>
      <c r="AD713" s="1681"/>
      <c r="AE713" s="1681"/>
      <c r="AF713" s="1681"/>
      <c r="AG713" s="1681"/>
      <c r="AH713" s="1681"/>
      <c r="AI713" s="1681"/>
      <c r="AJ713" s="1681"/>
      <c r="AK713" s="1681"/>
      <c r="AL713" s="1681"/>
      <c r="AM713" s="1681"/>
      <c r="AN713" s="1681"/>
      <c r="AO713" s="1681"/>
      <c r="AP713" s="1824"/>
    </row>
    <row r="714" spans="4:42" s="1662" customFormat="1" ht="14.25">
      <c r="D714" s="1699"/>
      <c r="E714" s="1681"/>
      <c r="F714" s="1681"/>
      <c r="G714" s="1681"/>
      <c r="H714" s="1681"/>
      <c r="I714" s="1700"/>
      <c r="J714" s="1690"/>
      <c r="K714" s="1681"/>
      <c r="L714" s="1681"/>
      <c r="M714" s="1681"/>
      <c r="N714" s="1681"/>
      <c r="O714" s="1681"/>
      <c r="P714" s="1681"/>
      <c r="Q714" s="1681"/>
      <c r="R714" s="1681"/>
      <c r="S714" s="1681"/>
      <c r="T714" s="1681"/>
      <c r="U714" s="1681"/>
      <c r="V714" s="1681"/>
      <c r="W714" s="1681"/>
      <c r="X714" s="1681"/>
      <c r="Y714" s="1681"/>
      <c r="Z714" s="1681"/>
      <c r="AA714" s="1681"/>
      <c r="AB714" s="1681"/>
      <c r="AC714" s="1681"/>
      <c r="AD714" s="1681"/>
      <c r="AE714" s="1681"/>
      <c r="AF714" s="1681"/>
      <c r="AG714" s="1681"/>
      <c r="AH714" s="1681"/>
      <c r="AI714" s="1681"/>
      <c r="AJ714" s="1681"/>
      <c r="AK714" s="1681"/>
      <c r="AL714" s="1681"/>
      <c r="AM714" s="1681"/>
      <c r="AN714" s="1681"/>
      <c r="AO714" s="1681"/>
      <c r="AP714" s="1824"/>
    </row>
    <row r="715" spans="4:42" s="1662" customFormat="1" ht="14.25">
      <c r="D715" s="1699"/>
      <c r="E715" s="1681"/>
      <c r="F715" s="1681"/>
      <c r="G715" s="1681"/>
      <c r="H715" s="1681"/>
      <c r="I715" s="1700"/>
      <c r="J715" s="1690"/>
      <c r="K715" s="1681"/>
      <c r="L715" s="1681"/>
      <c r="M715" s="1681"/>
      <c r="N715" s="1681"/>
      <c r="O715" s="1681"/>
      <c r="P715" s="1681"/>
      <c r="Q715" s="1681"/>
      <c r="R715" s="1681"/>
      <c r="S715" s="1681"/>
      <c r="T715" s="1681"/>
      <c r="U715" s="1681"/>
      <c r="V715" s="1681"/>
      <c r="W715" s="1681"/>
      <c r="X715" s="1681"/>
      <c r="Y715" s="1681"/>
      <c r="Z715" s="1681"/>
      <c r="AA715" s="1681"/>
      <c r="AB715" s="1681"/>
      <c r="AC715" s="1681"/>
      <c r="AD715" s="1681"/>
      <c r="AE715" s="1681"/>
      <c r="AF715" s="1681"/>
      <c r="AG715" s="1681"/>
      <c r="AH715" s="1681"/>
      <c r="AI715" s="1681"/>
      <c r="AJ715" s="1681"/>
      <c r="AK715" s="1681"/>
      <c r="AL715" s="1681"/>
      <c r="AM715" s="1681"/>
      <c r="AN715" s="1681"/>
      <c r="AO715" s="1681"/>
      <c r="AP715" s="1824"/>
    </row>
    <row r="716" spans="4:42" s="1662" customFormat="1" ht="14.25">
      <c r="D716" s="1699"/>
      <c r="E716" s="1681"/>
      <c r="F716" s="1681"/>
      <c r="G716" s="1681"/>
      <c r="H716" s="1681"/>
      <c r="I716" s="1700"/>
      <c r="J716" s="1690"/>
      <c r="K716" s="1681"/>
      <c r="L716" s="1681"/>
      <c r="M716" s="1681"/>
      <c r="N716" s="1681"/>
      <c r="O716" s="1681"/>
      <c r="P716" s="1681"/>
      <c r="Q716" s="1681"/>
      <c r="R716" s="1681"/>
      <c r="S716" s="1681"/>
      <c r="T716" s="1681"/>
      <c r="U716" s="1681"/>
      <c r="V716" s="1681"/>
      <c r="W716" s="1681"/>
      <c r="X716" s="1681"/>
      <c r="Y716" s="1681"/>
      <c r="Z716" s="1681"/>
      <c r="AA716" s="1681"/>
      <c r="AB716" s="1681"/>
      <c r="AC716" s="1681"/>
      <c r="AD716" s="1681"/>
      <c r="AE716" s="1681"/>
      <c r="AF716" s="1681"/>
      <c r="AG716" s="1681"/>
      <c r="AH716" s="1681"/>
      <c r="AI716" s="1681"/>
      <c r="AJ716" s="1681"/>
      <c r="AK716" s="1681"/>
      <c r="AL716" s="1681"/>
      <c r="AM716" s="1681"/>
      <c r="AN716" s="1681"/>
      <c r="AO716" s="1681"/>
      <c r="AP716" s="1824"/>
    </row>
    <row r="717" spans="4:42" s="1662" customFormat="1" ht="14.25">
      <c r="D717" s="1699"/>
      <c r="E717" s="1681"/>
      <c r="F717" s="1681"/>
      <c r="G717" s="1681"/>
      <c r="H717" s="1681"/>
      <c r="I717" s="1700"/>
      <c r="J717" s="1690"/>
      <c r="K717" s="1681"/>
      <c r="L717" s="1681"/>
      <c r="M717" s="1681"/>
      <c r="N717" s="1681"/>
      <c r="O717" s="1681"/>
      <c r="P717" s="1681"/>
      <c r="Q717" s="1681"/>
      <c r="R717" s="1681"/>
      <c r="S717" s="1681"/>
      <c r="T717" s="1681"/>
      <c r="U717" s="1681"/>
      <c r="V717" s="1681"/>
      <c r="W717" s="1681"/>
      <c r="X717" s="1681"/>
      <c r="Y717" s="1681"/>
      <c r="Z717" s="1681"/>
      <c r="AA717" s="1681"/>
      <c r="AB717" s="1681"/>
      <c r="AC717" s="1681"/>
      <c r="AD717" s="1681"/>
      <c r="AE717" s="1681"/>
      <c r="AF717" s="1681"/>
      <c r="AG717" s="1681"/>
      <c r="AH717" s="1681"/>
      <c r="AI717" s="1681"/>
      <c r="AJ717" s="1681"/>
      <c r="AK717" s="1681"/>
      <c r="AL717" s="1681"/>
      <c r="AM717" s="1681"/>
      <c r="AN717" s="1681"/>
      <c r="AO717" s="1681"/>
      <c r="AP717" s="1824"/>
    </row>
    <row r="718" spans="4:42" s="1662" customFormat="1" ht="14.25">
      <c r="D718" s="1699"/>
      <c r="E718" s="1681"/>
      <c r="F718" s="1681"/>
      <c r="G718" s="1681"/>
      <c r="H718" s="1681"/>
      <c r="I718" s="1700"/>
      <c r="J718" s="1690"/>
      <c r="K718" s="1681"/>
      <c r="L718" s="1681"/>
      <c r="M718" s="1681"/>
      <c r="N718" s="1681"/>
      <c r="O718" s="1681"/>
      <c r="P718" s="1681"/>
      <c r="Q718" s="1681"/>
      <c r="R718" s="1681"/>
      <c r="S718" s="1681"/>
      <c r="T718" s="1681"/>
      <c r="U718" s="1681"/>
      <c r="V718" s="1681"/>
      <c r="W718" s="1681"/>
      <c r="X718" s="1681"/>
      <c r="Y718" s="1681"/>
      <c r="Z718" s="1681"/>
      <c r="AA718" s="1681"/>
      <c r="AB718" s="1681"/>
      <c r="AC718" s="1681"/>
      <c r="AD718" s="1681"/>
      <c r="AE718" s="1681"/>
      <c r="AF718" s="1681"/>
      <c r="AG718" s="1681"/>
      <c r="AH718" s="1681"/>
      <c r="AI718" s="1681"/>
      <c r="AJ718" s="1681"/>
      <c r="AK718" s="1681"/>
      <c r="AL718" s="1681"/>
      <c r="AM718" s="1681"/>
      <c r="AN718" s="1681"/>
      <c r="AO718" s="1681"/>
      <c r="AP718" s="1824"/>
    </row>
    <row r="719" spans="4:42" s="1662" customFormat="1" ht="14.25">
      <c r="D719" s="1699"/>
      <c r="E719" s="1681"/>
      <c r="F719" s="1681"/>
      <c r="G719" s="1681"/>
      <c r="H719" s="1681"/>
      <c r="I719" s="1700"/>
      <c r="J719" s="1690"/>
      <c r="K719" s="1681"/>
      <c r="L719" s="1681"/>
      <c r="M719" s="1681"/>
      <c r="N719" s="1681"/>
      <c r="O719" s="1681"/>
      <c r="P719" s="1681"/>
      <c r="Q719" s="1681"/>
      <c r="R719" s="1681"/>
      <c r="S719" s="1681"/>
      <c r="T719" s="1681"/>
      <c r="U719" s="1681"/>
      <c r="V719" s="1681"/>
      <c r="W719" s="1681"/>
      <c r="X719" s="1681"/>
      <c r="Y719" s="1681"/>
      <c r="Z719" s="1681"/>
      <c r="AA719" s="1681"/>
      <c r="AB719" s="1681"/>
      <c r="AC719" s="1681"/>
      <c r="AD719" s="1681"/>
      <c r="AE719" s="1681"/>
      <c r="AF719" s="1681"/>
      <c r="AG719" s="1681"/>
      <c r="AH719" s="1681"/>
      <c r="AI719" s="1681"/>
      <c r="AJ719" s="1681"/>
      <c r="AK719" s="1681"/>
      <c r="AL719" s="1681"/>
      <c r="AM719" s="1681"/>
      <c r="AN719" s="1681"/>
      <c r="AO719" s="1681"/>
      <c r="AP719" s="1824"/>
    </row>
    <row r="720" spans="4:42" s="1662" customFormat="1" ht="14.25">
      <c r="D720" s="1699"/>
      <c r="E720" s="1681"/>
      <c r="F720" s="1681"/>
      <c r="G720" s="1681"/>
      <c r="H720" s="1681"/>
      <c r="I720" s="1700"/>
      <c r="J720" s="1690"/>
      <c r="K720" s="1681"/>
      <c r="L720" s="1681"/>
      <c r="M720" s="1681"/>
      <c r="N720" s="1681"/>
      <c r="O720" s="1681"/>
      <c r="P720" s="1681"/>
      <c r="Q720" s="1681"/>
      <c r="R720" s="1681"/>
      <c r="S720" s="1681"/>
      <c r="T720" s="1681"/>
      <c r="U720" s="1681"/>
      <c r="V720" s="1681"/>
      <c r="W720" s="1681"/>
      <c r="X720" s="1681"/>
      <c r="Y720" s="1681"/>
      <c r="Z720" s="1681"/>
      <c r="AA720" s="1681"/>
      <c r="AB720" s="1681"/>
      <c r="AC720" s="1681"/>
      <c r="AD720" s="1681"/>
      <c r="AE720" s="1681"/>
      <c r="AF720" s="1681"/>
      <c r="AG720" s="1681"/>
      <c r="AH720" s="1681"/>
      <c r="AI720" s="1681"/>
      <c r="AJ720" s="1681"/>
      <c r="AK720" s="1681"/>
      <c r="AL720" s="1681"/>
      <c r="AM720" s="1681"/>
      <c r="AN720" s="1681"/>
      <c r="AO720" s="1681"/>
      <c r="AP720" s="1824"/>
    </row>
    <row r="721" spans="4:42" s="1662" customFormat="1" ht="14.25">
      <c r="D721" s="1699"/>
      <c r="E721" s="1681"/>
      <c r="F721" s="1681"/>
      <c r="G721" s="1681"/>
      <c r="H721" s="1681"/>
      <c r="I721" s="1700"/>
      <c r="J721" s="1690"/>
      <c r="K721" s="1681"/>
      <c r="L721" s="1681"/>
      <c r="M721" s="1681"/>
      <c r="N721" s="1681"/>
      <c r="O721" s="1681"/>
      <c r="P721" s="1681"/>
      <c r="Q721" s="1681"/>
      <c r="R721" s="1681"/>
      <c r="S721" s="1681"/>
      <c r="T721" s="1681"/>
      <c r="U721" s="1681"/>
      <c r="V721" s="1681"/>
      <c r="W721" s="1681"/>
      <c r="X721" s="1681"/>
      <c r="Y721" s="1681"/>
      <c r="Z721" s="1681"/>
      <c r="AA721" s="1681"/>
      <c r="AB721" s="1681"/>
      <c r="AC721" s="1681"/>
      <c r="AD721" s="1681"/>
      <c r="AE721" s="1681"/>
      <c r="AF721" s="1681"/>
      <c r="AG721" s="1681"/>
      <c r="AH721" s="1681"/>
      <c r="AI721" s="1681"/>
      <c r="AJ721" s="1681"/>
      <c r="AK721" s="1681"/>
      <c r="AL721" s="1681"/>
      <c r="AM721" s="1681"/>
      <c r="AN721" s="1681"/>
      <c r="AO721" s="1681"/>
      <c r="AP721" s="1824"/>
    </row>
    <row r="722" spans="4:42" s="1662" customFormat="1" ht="14.25">
      <c r="D722" s="1699"/>
      <c r="E722" s="1681"/>
      <c r="F722" s="1681"/>
      <c r="G722" s="1681"/>
      <c r="H722" s="1681"/>
      <c r="I722" s="1700"/>
      <c r="J722" s="1690"/>
      <c r="K722" s="1681"/>
      <c r="L722" s="1681"/>
      <c r="M722" s="1681"/>
      <c r="N722" s="1681"/>
      <c r="O722" s="1681"/>
      <c r="P722" s="1681"/>
      <c r="Q722" s="1681"/>
      <c r="R722" s="1681"/>
      <c r="S722" s="1681"/>
      <c r="T722" s="1681"/>
      <c r="U722" s="1681"/>
      <c r="V722" s="1681"/>
      <c r="W722" s="1681"/>
      <c r="X722" s="1681"/>
      <c r="Y722" s="1681"/>
      <c r="Z722" s="1681"/>
      <c r="AA722" s="1681"/>
      <c r="AB722" s="1681"/>
      <c r="AC722" s="1681"/>
      <c r="AD722" s="1681"/>
      <c r="AE722" s="1681"/>
      <c r="AF722" s="1681"/>
      <c r="AG722" s="1681"/>
      <c r="AH722" s="1681"/>
      <c r="AI722" s="1681"/>
      <c r="AJ722" s="1681"/>
      <c r="AK722" s="1681"/>
      <c r="AL722" s="1681"/>
      <c r="AM722" s="1681"/>
      <c r="AN722" s="1681"/>
      <c r="AO722" s="1681"/>
      <c r="AP722" s="1824"/>
    </row>
    <row r="723" spans="4:42" s="1662" customFormat="1" ht="14.25">
      <c r="D723" s="1699"/>
      <c r="E723" s="1681"/>
      <c r="F723" s="1681"/>
      <c r="G723" s="1681"/>
      <c r="H723" s="1681"/>
      <c r="I723" s="1700"/>
      <c r="J723" s="1690"/>
      <c r="K723" s="1681"/>
      <c r="L723" s="1681"/>
      <c r="M723" s="1681"/>
      <c r="N723" s="1681"/>
      <c r="O723" s="1681"/>
      <c r="P723" s="1681"/>
      <c r="Q723" s="1681"/>
      <c r="R723" s="1681"/>
      <c r="S723" s="1681"/>
      <c r="T723" s="1681"/>
      <c r="U723" s="1681"/>
      <c r="V723" s="1681"/>
      <c r="W723" s="1681"/>
      <c r="X723" s="1681"/>
      <c r="Y723" s="1681"/>
      <c r="Z723" s="1681"/>
      <c r="AA723" s="1681"/>
      <c r="AB723" s="1681"/>
      <c r="AC723" s="1681"/>
      <c r="AD723" s="1681"/>
      <c r="AE723" s="1681"/>
      <c r="AF723" s="1681"/>
      <c r="AG723" s="1681"/>
      <c r="AH723" s="1681"/>
      <c r="AI723" s="1681"/>
      <c r="AJ723" s="1681"/>
      <c r="AK723" s="1681"/>
      <c r="AL723" s="1681"/>
      <c r="AM723" s="1681"/>
      <c r="AN723" s="1681"/>
      <c r="AO723" s="1681"/>
      <c r="AP723" s="1824"/>
    </row>
    <row r="724" spans="4:42" s="1662" customFormat="1" ht="14.25">
      <c r="D724" s="1699"/>
      <c r="E724" s="1681"/>
      <c r="F724" s="1681"/>
      <c r="G724" s="1681"/>
      <c r="H724" s="1681"/>
      <c r="I724" s="1700"/>
      <c r="J724" s="1690"/>
      <c r="K724" s="1681"/>
      <c r="L724" s="1681"/>
      <c r="M724" s="1681"/>
      <c r="N724" s="1681"/>
      <c r="O724" s="1681"/>
      <c r="P724" s="1681"/>
      <c r="Q724" s="1681"/>
      <c r="R724" s="1681"/>
      <c r="S724" s="1681"/>
      <c r="T724" s="1681"/>
      <c r="U724" s="1681"/>
      <c r="V724" s="1681"/>
      <c r="W724" s="1681"/>
      <c r="X724" s="1681"/>
      <c r="Y724" s="1681"/>
      <c r="Z724" s="1681"/>
      <c r="AA724" s="1681"/>
      <c r="AB724" s="1681"/>
      <c r="AC724" s="1681"/>
      <c r="AD724" s="1681"/>
      <c r="AE724" s="1681"/>
      <c r="AF724" s="1681"/>
      <c r="AG724" s="1681"/>
      <c r="AH724" s="1681"/>
      <c r="AI724" s="1681"/>
      <c r="AJ724" s="1681"/>
      <c r="AK724" s="1681"/>
      <c r="AL724" s="1681"/>
      <c r="AM724" s="1681"/>
      <c r="AN724" s="1681"/>
      <c r="AO724" s="1681"/>
      <c r="AP724" s="1824"/>
    </row>
    <row r="725" spans="4:42" s="1662" customFormat="1" ht="14.25">
      <c r="D725" s="1699"/>
      <c r="E725" s="1681"/>
      <c r="F725" s="1681"/>
      <c r="G725" s="1681"/>
      <c r="H725" s="1681"/>
      <c r="I725" s="1700"/>
      <c r="J725" s="1690"/>
      <c r="K725" s="1681"/>
      <c r="L725" s="1681"/>
      <c r="M725" s="1681"/>
      <c r="N725" s="1681"/>
      <c r="O725" s="1681"/>
      <c r="P725" s="1681"/>
      <c r="Q725" s="1681"/>
      <c r="R725" s="1681"/>
      <c r="S725" s="1681"/>
      <c r="T725" s="1681"/>
      <c r="U725" s="1681"/>
      <c r="V725" s="1681"/>
      <c r="W725" s="1681"/>
      <c r="X725" s="1681"/>
      <c r="Y725" s="1681"/>
      <c r="Z725" s="1681"/>
      <c r="AA725" s="1681"/>
      <c r="AB725" s="1681"/>
      <c r="AC725" s="1681"/>
      <c r="AD725" s="1681"/>
      <c r="AE725" s="1681"/>
      <c r="AF725" s="1681"/>
      <c r="AG725" s="1681"/>
      <c r="AH725" s="1681"/>
      <c r="AI725" s="1681"/>
      <c r="AJ725" s="1681"/>
      <c r="AK725" s="1681"/>
      <c r="AL725" s="1681"/>
      <c r="AM725" s="1681"/>
      <c r="AN725" s="1681"/>
      <c r="AO725" s="1681"/>
      <c r="AP725" s="1824"/>
    </row>
    <row r="726" spans="4:42" s="1662" customFormat="1" ht="14.25">
      <c r="D726" s="1699"/>
      <c r="E726" s="1681"/>
      <c r="F726" s="1681"/>
      <c r="G726" s="1681"/>
      <c r="H726" s="1681"/>
      <c r="I726" s="1700"/>
      <c r="J726" s="1690"/>
      <c r="K726" s="1681"/>
      <c r="L726" s="1681"/>
      <c r="M726" s="1681"/>
      <c r="N726" s="1681"/>
      <c r="O726" s="1681"/>
      <c r="P726" s="1681"/>
      <c r="Q726" s="1681"/>
      <c r="R726" s="1681"/>
      <c r="S726" s="1681"/>
      <c r="T726" s="1681"/>
      <c r="U726" s="1681"/>
      <c r="V726" s="1681"/>
      <c r="W726" s="1681"/>
      <c r="X726" s="1681"/>
      <c r="Y726" s="1681"/>
      <c r="Z726" s="1681"/>
      <c r="AA726" s="1681"/>
      <c r="AB726" s="1681"/>
      <c r="AC726" s="1681"/>
      <c r="AD726" s="1681"/>
      <c r="AE726" s="1681"/>
      <c r="AF726" s="1681"/>
      <c r="AG726" s="1681"/>
      <c r="AH726" s="1681"/>
      <c r="AI726" s="1681"/>
      <c r="AJ726" s="1681"/>
      <c r="AK726" s="1681"/>
      <c r="AL726" s="1681"/>
      <c r="AM726" s="1681"/>
      <c r="AN726" s="1681"/>
      <c r="AO726" s="1681"/>
      <c r="AP726" s="1824"/>
    </row>
    <row r="727" spans="4:42" s="1662" customFormat="1" ht="14.25">
      <c r="D727" s="1699"/>
      <c r="E727" s="1681"/>
      <c r="F727" s="1681"/>
      <c r="G727" s="1681"/>
      <c r="H727" s="1681"/>
      <c r="I727" s="1700"/>
      <c r="J727" s="1690"/>
      <c r="K727" s="1681"/>
      <c r="L727" s="1681"/>
      <c r="M727" s="1681"/>
      <c r="N727" s="1681"/>
      <c r="O727" s="1681"/>
      <c r="P727" s="1681"/>
      <c r="Q727" s="1681"/>
      <c r="R727" s="1681"/>
      <c r="S727" s="1681"/>
      <c r="T727" s="1681"/>
      <c r="U727" s="1681"/>
      <c r="V727" s="1681"/>
      <c r="W727" s="1681"/>
      <c r="X727" s="1681"/>
      <c r="Y727" s="1681"/>
      <c r="Z727" s="1681"/>
      <c r="AA727" s="1681"/>
      <c r="AB727" s="1681"/>
      <c r="AC727" s="1681"/>
      <c r="AD727" s="1681"/>
      <c r="AE727" s="1681"/>
      <c r="AF727" s="1681"/>
      <c r="AG727" s="1681"/>
      <c r="AH727" s="1681"/>
      <c r="AI727" s="1681"/>
      <c r="AJ727" s="1681"/>
      <c r="AK727" s="1681"/>
      <c r="AL727" s="1681"/>
      <c r="AM727" s="1681"/>
      <c r="AN727" s="1681"/>
      <c r="AO727" s="1681"/>
      <c r="AP727" s="1824"/>
    </row>
    <row r="728" spans="4:42" s="1662" customFormat="1" ht="14.25">
      <c r="D728" s="1699"/>
      <c r="E728" s="1681"/>
      <c r="F728" s="1681"/>
      <c r="G728" s="1681"/>
      <c r="H728" s="1681"/>
      <c r="I728" s="1700"/>
      <c r="J728" s="1690"/>
      <c r="K728" s="1681"/>
      <c r="L728" s="1681"/>
      <c r="M728" s="1681"/>
      <c r="N728" s="1681"/>
      <c r="O728" s="1681"/>
      <c r="P728" s="1681"/>
      <c r="Q728" s="1681"/>
      <c r="R728" s="1681"/>
      <c r="S728" s="1681"/>
      <c r="T728" s="1681"/>
      <c r="U728" s="1681"/>
      <c r="V728" s="1681"/>
      <c r="W728" s="1681"/>
      <c r="X728" s="1681"/>
      <c r="Y728" s="1681"/>
      <c r="Z728" s="1681"/>
      <c r="AA728" s="1681"/>
      <c r="AB728" s="1681"/>
      <c r="AC728" s="1681"/>
      <c r="AD728" s="1681"/>
      <c r="AE728" s="1681"/>
      <c r="AF728" s="1681"/>
      <c r="AG728" s="1681"/>
      <c r="AH728" s="1681"/>
      <c r="AI728" s="1681"/>
      <c r="AJ728" s="1681"/>
      <c r="AK728" s="1681"/>
      <c r="AL728" s="1681"/>
      <c r="AM728" s="1681"/>
      <c r="AN728" s="1681"/>
      <c r="AO728" s="1681"/>
      <c r="AP728" s="1824"/>
    </row>
    <row r="729" spans="4:42" s="1662" customFormat="1" ht="14.25">
      <c r="D729" s="1699"/>
      <c r="E729" s="1681"/>
      <c r="F729" s="1681"/>
      <c r="G729" s="1681"/>
      <c r="H729" s="1681"/>
      <c r="I729" s="1700"/>
      <c r="J729" s="1690"/>
      <c r="K729" s="1681"/>
      <c r="L729" s="1681"/>
      <c r="M729" s="1681"/>
      <c r="N729" s="1681"/>
      <c r="O729" s="1681"/>
      <c r="P729" s="1681"/>
      <c r="Q729" s="1681"/>
      <c r="R729" s="1681"/>
      <c r="S729" s="1681"/>
      <c r="T729" s="1681"/>
      <c r="U729" s="1681"/>
      <c r="V729" s="1681"/>
      <c r="W729" s="1681"/>
      <c r="X729" s="1681"/>
      <c r="Y729" s="1681"/>
      <c r="Z729" s="1681"/>
      <c r="AA729" s="1681"/>
      <c r="AB729" s="1681"/>
      <c r="AC729" s="1681"/>
      <c r="AD729" s="1681"/>
      <c r="AE729" s="1681"/>
      <c r="AF729" s="1681"/>
      <c r="AG729" s="1681"/>
      <c r="AH729" s="1681"/>
      <c r="AI729" s="1681"/>
      <c r="AJ729" s="1681"/>
      <c r="AK729" s="1681"/>
      <c r="AL729" s="1681"/>
      <c r="AM729" s="1681"/>
      <c r="AN729" s="1681"/>
      <c r="AO729" s="1681"/>
      <c r="AP729" s="1824"/>
    </row>
    <row r="730" spans="4:42" s="1662" customFormat="1" ht="14.25">
      <c r="D730" s="1699"/>
      <c r="E730" s="1681"/>
      <c r="F730" s="1681"/>
      <c r="G730" s="1681"/>
      <c r="H730" s="1681"/>
      <c r="I730" s="1700"/>
      <c r="J730" s="1690"/>
      <c r="K730" s="1681"/>
      <c r="L730" s="1681"/>
      <c r="M730" s="1681"/>
      <c r="N730" s="1681"/>
      <c r="O730" s="1681"/>
      <c r="P730" s="1681"/>
      <c r="Q730" s="1681"/>
      <c r="R730" s="1681"/>
      <c r="S730" s="1681"/>
      <c r="T730" s="1681"/>
      <c r="U730" s="1681"/>
      <c r="V730" s="1681"/>
      <c r="W730" s="1681"/>
      <c r="X730" s="1681"/>
      <c r="Y730" s="1681"/>
      <c r="Z730" s="1681"/>
      <c r="AA730" s="1681"/>
      <c r="AB730" s="1681"/>
      <c r="AC730" s="1681"/>
      <c r="AD730" s="1681"/>
      <c r="AE730" s="1681"/>
      <c r="AF730" s="1681"/>
      <c r="AG730" s="1681"/>
      <c r="AH730" s="1681"/>
      <c r="AI730" s="1681"/>
      <c r="AJ730" s="1681"/>
      <c r="AK730" s="1681"/>
      <c r="AL730" s="1681"/>
      <c r="AM730" s="1681"/>
      <c r="AN730" s="1681"/>
      <c r="AO730" s="1681"/>
      <c r="AP730" s="1824"/>
    </row>
    <row r="731" spans="4:42" s="1662" customFormat="1" ht="14.25">
      <c r="D731" s="1699"/>
      <c r="E731" s="1681"/>
      <c r="F731" s="1681"/>
      <c r="G731" s="1681"/>
      <c r="H731" s="1681"/>
      <c r="I731" s="1700"/>
      <c r="J731" s="1690"/>
      <c r="K731" s="1681"/>
      <c r="L731" s="1681"/>
      <c r="M731" s="1681"/>
      <c r="N731" s="1681"/>
      <c r="O731" s="1681"/>
      <c r="P731" s="1681"/>
      <c r="Q731" s="1681"/>
      <c r="R731" s="1681"/>
      <c r="S731" s="1681"/>
      <c r="T731" s="1681"/>
      <c r="U731" s="1681"/>
      <c r="V731" s="1681"/>
      <c r="W731" s="1681"/>
      <c r="X731" s="1681"/>
      <c r="Y731" s="1681"/>
      <c r="Z731" s="1681"/>
      <c r="AA731" s="1681"/>
      <c r="AB731" s="1681"/>
      <c r="AC731" s="1681"/>
      <c r="AD731" s="1681"/>
      <c r="AE731" s="1681"/>
      <c r="AF731" s="1681"/>
      <c r="AG731" s="1681"/>
      <c r="AH731" s="1681"/>
      <c r="AI731" s="1681"/>
      <c r="AJ731" s="1681"/>
      <c r="AK731" s="1681"/>
      <c r="AL731" s="1681"/>
      <c r="AM731" s="1681"/>
      <c r="AN731" s="1681"/>
      <c r="AO731" s="1681"/>
      <c r="AP731" s="1824"/>
    </row>
    <row r="732" spans="4:42" s="1662" customFormat="1" ht="14.25">
      <c r="D732" s="1699"/>
      <c r="E732" s="1681"/>
      <c r="F732" s="1681"/>
      <c r="G732" s="1681"/>
      <c r="H732" s="1681"/>
      <c r="I732" s="1700"/>
      <c r="J732" s="1690"/>
      <c r="K732" s="1681"/>
      <c r="L732" s="1681"/>
      <c r="M732" s="1681"/>
      <c r="N732" s="1681"/>
      <c r="O732" s="1681"/>
      <c r="P732" s="1681"/>
      <c r="Q732" s="1681"/>
      <c r="R732" s="1681"/>
      <c r="S732" s="1681"/>
      <c r="T732" s="1681"/>
      <c r="U732" s="1681"/>
      <c r="V732" s="1681"/>
      <c r="W732" s="1681"/>
      <c r="X732" s="1681"/>
      <c r="Y732" s="1681"/>
      <c r="Z732" s="1681"/>
      <c r="AA732" s="1681"/>
      <c r="AB732" s="1681"/>
      <c r="AC732" s="1681"/>
      <c r="AD732" s="1681"/>
      <c r="AE732" s="1681"/>
      <c r="AF732" s="1681"/>
      <c r="AG732" s="1681"/>
      <c r="AH732" s="1681"/>
      <c r="AI732" s="1681"/>
      <c r="AJ732" s="1681"/>
      <c r="AK732" s="1681"/>
      <c r="AL732" s="1681"/>
      <c r="AM732" s="1681"/>
      <c r="AN732" s="1681"/>
      <c r="AO732" s="1681"/>
      <c r="AP732" s="1824"/>
    </row>
    <row r="733" spans="4:42" s="1662" customFormat="1" ht="14.25">
      <c r="D733" s="1699"/>
      <c r="E733" s="1681"/>
      <c r="F733" s="1681"/>
      <c r="G733" s="1681"/>
      <c r="H733" s="1681"/>
      <c r="I733" s="1700"/>
      <c r="J733" s="1690"/>
      <c r="K733" s="1681"/>
      <c r="L733" s="1681"/>
      <c r="M733" s="1681"/>
      <c r="N733" s="1681"/>
      <c r="O733" s="1681"/>
      <c r="P733" s="1681"/>
      <c r="Q733" s="1681"/>
      <c r="R733" s="1681"/>
      <c r="S733" s="1681"/>
      <c r="T733" s="1681"/>
      <c r="U733" s="1681"/>
      <c r="V733" s="1681"/>
      <c r="W733" s="1681"/>
      <c r="X733" s="1681"/>
      <c r="Y733" s="1681"/>
      <c r="Z733" s="1681"/>
      <c r="AA733" s="1681"/>
      <c r="AB733" s="1681"/>
      <c r="AC733" s="1681"/>
      <c r="AD733" s="1681"/>
      <c r="AE733" s="1681"/>
      <c r="AF733" s="1681"/>
      <c r="AG733" s="1681"/>
      <c r="AH733" s="1681"/>
      <c r="AI733" s="1681"/>
      <c r="AJ733" s="1681"/>
      <c r="AK733" s="1681"/>
      <c r="AL733" s="1681"/>
      <c r="AM733" s="1681"/>
      <c r="AN733" s="1681"/>
      <c r="AO733" s="1681"/>
      <c r="AP733" s="1824"/>
    </row>
    <row r="734" spans="4:42" s="1662" customFormat="1" ht="14.25">
      <c r="D734" s="1699"/>
      <c r="E734" s="1681"/>
      <c r="F734" s="1681"/>
      <c r="G734" s="1681"/>
      <c r="H734" s="1681"/>
      <c r="I734" s="1700"/>
      <c r="J734" s="1690"/>
      <c r="K734" s="1681"/>
      <c r="L734" s="1681"/>
      <c r="M734" s="1681"/>
      <c r="N734" s="1681"/>
      <c r="O734" s="1681"/>
      <c r="P734" s="1681"/>
      <c r="Q734" s="1681"/>
      <c r="R734" s="1681"/>
      <c r="S734" s="1681"/>
      <c r="T734" s="1681"/>
      <c r="U734" s="1681"/>
      <c r="V734" s="1681"/>
      <c r="W734" s="1681"/>
      <c r="X734" s="1681"/>
      <c r="Y734" s="1681"/>
      <c r="Z734" s="1681"/>
      <c r="AA734" s="1681"/>
      <c r="AB734" s="1681"/>
      <c r="AC734" s="1681"/>
      <c r="AD734" s="1681"/>
      <c r="AE734" s="1681"/>
      <c r="AF734" s="1681"/>
      <c r="AG734" s="1681"/>
      <c r="AH734" s="1681"/>
      <c r="AI734" s="1681"/>
      <c r="AJ734" s="1681"/>
      <c r="AK734" s="1681"/>
      <c r="AL734" s="1681"/>
      <c r="AM734" s="1681"/>
      <c r="AN734" s="1681"/>
      <c r="AO734" s="1681"/>
      <c r="AP734" s="1824"/>
    </row>
    <row r="735" spans="4:42" s="1662" customFormat="1" ht="14.25">
      <c r="D735" s="1699"/>
      <c r="E735" s="1681"/>
      <c r="F735" s="1681"/>
      <c r="G735" s="1681"/>
      <c r="H735" s="1681"/>
      <c r="I735" s="1700"/>
      <c r="J735" s="1690"/>
      <c r="K735" s="1681"/>
      <c r="L735" s="1681"/>
      <c r="M735" s="1681"/>
      <c r="N735" s="1681"/>
      <c r="O735" s="1681"/>
      <c r="P735" s="1681"/>
      <c r="Q735" s="1681"/>
      <c r="R735" s="1681"/>
      <c r="S735" s="1681"/>
      <c r="T735" s="1681"/>
      <c r="U735" s="1681"/>
      <c r="V735" s="1681"/>
      <c r="W735" s="1681"/>
      <c r="X735" s="1681"/>
      <c r="Y735" s="1681"/>
      <c r="Z735" s="1681"/>
      <c r="AA735" s="1681"/>
      <c r="AB735" s="1681"/>
      <c r="AC735" s="1681"/>
      <c r="AD735" s="1681"/>
      <c r="AE735" s="1681"/>
      <c r="AF735" s="1681"/>
      <c r="AG735" s="1681"/>
      <c r="AH735" s="1681"/>
      <c r="AI735" s="1681"/>
      <c r="AJ735" s="1681"/>
      <c r="AK735" s="1681"/>
      <c r="AL735" s="1681"/>
      <c r="AM735" s="1681"/>
      <c r="AN735" s="1681"/>
      <c r="AO735" s="1681"/>
      <c r="AP735" s="1824"/>
    </row>
    <row r="736" spans="4:42" s="1662" customFormat="1" ht="14.25">
      <c r="D736" s="1699"/>
      <c r="E736" s="1681"/>
      <c r="F736" s="1681"/>
      <c r="G736" s="1681"/>
      <c r="H736" s="1681"/>
      <c r="I736" s="1700"/>
      <c r="J736" s="1690"/>
      <c r="K736" s="1681"/>
      <c r="L736" s="1681"/>
      <c r="M736" s="1681"/>
      <c r="N736" s="1681"/>
      <c r="O736" s="1681"/>
      <c r="P736" s="1681"/>
      <c r="Q736" s="1681"/>
      <c r="R736" s="1681"/>
      <c r="S736" s="1681"/>
      <c r="T736" s="1681"/>
      <c r="U736" s="1681"/>
      <c r="V736" s="1681"/>
      <c r="W736" s="1681"/>
      <c r="X736" s="1681"/>
      <c r="Y736" s="1681"/>
      <c r="Z736" s="1681"/>
      <c r="AA736" s="1681"/>
      <c r="AB736" s="1681"/>
      <c r="AC736" s="1681"/>
      <c r="AD736" s="1681"/>
      <c r="AE736" s="1681"/>
      <c r="AF736" s="1681"/>
      <c r="AG736" s="1681"/>
      <c r="AH736" s="1681"/>
      <c r="AI736" s="1681"/>
      <c r="AJ736" s="1681"/>
      <c r="AK736" s="1681"/>
      <c r="AL736" s="1681"/>
      <c r="AM736" s="1681"/>
      <c r="AN736" s="1681"/>
      <c r="AO736" s="1681"/>
      <c r="AP736" s="1824"/>
    </row>
    <row r="737" spans="4:42" s="1662" customFormat="1" ht="14.25">
      <c r="D737" s="1699"/>
      <c r="E737" s="1681"/>
      <c r="F737" s="1681"/>
      <c r="G737" s="1681"/>
      <c r="H737" s="1681"/>
      <c r="I737" s="1700"/>
      <c r="J737" s="1690"/>
      <c r="K737" s="1681"/>
      <c r="L737" s="1681"/>
      <c r="M737" s="1681"/>
      <c r="N737" s="1681"/>
      <c r="O737" s="1681"/>
      <c r="P737" s="1681"/>
      <c r="Q737" s="1681"/>
      <c r="R737" s="1681"/>
      <c r="S737" s="1681"/>
      <c r="T737" s="1681"/>
      <c r="U737" s="1681"/>
      <c r="V737" s="1681"/>
      <c r="W737" s="1681"/>
      <c r="X737" s="1681"/>
      <c r="Y737" s="1681"/>
      <c r="Z737" s="1681"/>
      <c r="AA737" s="1681"/>
      <c r="AB737" s="1681"/>
      <c r="AC737" s="1681"/>
      <c r="AD737" s="1681"/>
      <c r="AE737" s="1681"/>
      <c r="AF737" s="1681"/>
      <c r="AG737" s="1681"/>
      <c r="AH737" s="1681"/>
      <c r="AI737" s="1681"/>
      <c r="AJ737" s="1681"/>
      <c r="AK737" s="1681"/>
      <c r="AL737" s="1681"/>
      <c r="AM737" s="1681"/>
      <c r="AN737" s="1681"/>
      <c r="AO737" s="1681"/>
      <c r="AP737" s="1824"/>
    </row>
    <row r="738" spans="4:42" s="1662" customFormat="1" ht="14.25">
      <c r="D738" s="1699"/>
      <c r="E738" s="1681"/>
      <c r="F738" s="1681"/>
      <c r="G738" s="1681"/>
      <c r="H738" s="1681"/>
      <c r="I738" s="1700"/>
      <c r="J738" s="1690"/>
      <c r="K738" s="1681"/>
      <c r="L738" s="1681"/>
      <c r="M738" s="1681"/>
      <c r="N738" s="1681"/>
      <c r="O738" s="1681"/>
      <c r="P738" s="1681"/>
      <c r="Q738" s="1681"/>
      <c r="R738" s="1681"/>
      <c r="S738" s="1681"/>
      <c r="T738" s="1681"/>
      <c r="U738" s="1681"/>
      <c r="V738" s="1681"/>
      <c r="W738" s="1681"/>
      <c r="X738" s="1681"/>
      <c r="Y738" s="1681"/>
      <c r="Z738" s="1681"/>
      <c r="AA738" s="1681"/>
      <c r="AB738" s="1681"/>
      <c r="AC738" s="1681"/>
      <c r="AD738" s="1681"/>
      <c r="AE738" s="1681"/>
      <c r="AF738" s="1681"/>
      <c r="AG738" s="1681"/>
      <c r="AH738" s="1681"/>
      <c r="AI738" s="1681"/>
      <c r="AJ738" s="1681"/>
      <c r="AK738" s="1681"/>
      <c r="AL738" s="1681"/>
      <c r="AM738" s="1681"/>
      <c r="AN738" s="1681"/>
      <c r="AO738" s="1681"/>
      <c r="AP738" s="1824"/>
    </row>
    <row r="739" spans="4:42" s="1662" customFormat="1" ht="14.25">
      <c r="D739" s="1699"/>
      <c r="E739" s="1681"/>
      <c r="F739" s="1681"/>
      <c r="G739" s="1681"/>
      <c r="H739" s="1681"/>
      <c r="I739" s="1700"/>
      <c r="J739" s="1690"/>
      <c r="K739" s="1681"/>
      <c r="L739" s="1681"/>
      <c r="M739" s="1681"/>
      <c r="N739" s="1681"/>
      <c r="O739" s="1681"/>
      <c r="P739" s="1681"/>
      <c r="Q739" s="1681"/>
      <c r="R739" s="1681"/>
      <c r="S739" s="1681"/>
      <c r="T739" s="1681"/>
      <c r="U739" s="1681"/>
      <c r="V739" s="1681"/>
      <c r="W739" s="1681"/>
      <c r="X739" s="1681"/>
      <c r="Y739" s="1681"/>
      <c r="Z739" s="1681"/>
      <c r="AA739" s="1681"/>
      <c r="AB739" s="1681"/>
      <c r="AC739" s="1681"/>
      <c r="AD739" s="1681"/>
      <c r="AE739" s="1681"/>
      <c r="AF739" s="1681"/>
      <c r="AG739" s="1681"/>
      <c r="AH739" s="1681"/>
      <c r="AI739" s="1681"/>
      <c r="AJ739" s="1681"/>
      <c r="AK739" s="1681"/>
      <c r="AL739" s="1681"/>
      <c r="AM739" s="1681"/>
      <c r="AN739" s="1681"/>
      <c r="AO739" s="1681"/>
      <c r="AP739" s="1824"/>
    </row>
    <row r="740" spans="4:42" s="1662" customFormat="1" ht="14.25">
      <c r="D740" s="1699"/>
      <c r="E740" s="1681"/>
      <c r="F740" s="1681"/>
      <c r="G740" s="1681"/>
      <c r="H740" s="1681"/>
      <c r="I740" s="1700"/>
      <c r="J740" s="1690"/>
      <c r="K740" s="1681"/>
      <c r="L740" s="1681"/>
      <c r="M740" s="1681"/>
      <c r="N740" s="1681"/>
      <c r="O740" s="1681"/>
      <c r="P740" s="1681"/>
      <c r="Q740" s="1681"/>
      <c r="R740" s="1681"/>
      <c r="S740" s="1681"/>
      <c r="T740" s="1681"/>
      <c r="U740" s="1681"/>
      <c r="V740" s="1681"/>
      <c r="W740" s="1681"/>
      <c r="X740" s="1681"/>
      <c r="Y740" s="1681"/>
      <c r="Z740" s="1681"/>
      <c r="AA740" s="1681"/>
      <c r="AB740" s="1681"/>
      <c r="AC740" s="1681"/>
      <c r="AD740" s="1681"/>
      <c r="AE740" s="1681"/>
      <c r="AF740" s="1681"/>
      <c r="AG740" s="1681"/>
      <c r="AH740" s="1681"/>
      <c r="AI740" s="1681"/>
      <c r="AJ740" s="1681"/>
      <c r="AK740" s="1681"/>
      <c r="AL740" s="1681"/>
      <c r="AM740" s="1681"/>
      <c r="AN740" s="1681"/>
      <c r="AO740" s="1681"/>
      <c r="AP740" s="1824"/>
    </row>
    <row r="741" spans="4:42" s="1662" customFormat="1" ht="14.25">
      <c r="D741" s="1699"/>
      <c r="E741" s="1681"/>
      <c r="F741" s="1681"/>
      <c r="G741" s="1681"/>
      <c r="H741" s="1681"/>
      <c r="I741" s="1700"/>
      <c r="J741" s="1690"/>
      <c r="K741" s="1681"/>
      <c r="L741" s="1681"/>
      <c r="M741" s="1681"/>
      <c r="N741" s="1681"/>
      <c r="O741" s="1681"/>
      <c r="P741" s="1681"/>
      <c r="Q741" s="1681"/>
      <c r="R741" s="1681"/>
      <c r="S741" s="1681"/>
      <c r="T741" s="1681"/>
      <c r="U741" s="1681"/>
      <c r="V741" s="1681"/>
      <c r="W741" s="1681"/>
      <c r="X741" s="1681"/>
      <c r="Y741" s="1681"/>
      <c r="Z741" s="1681"/>
      <c r="AA741" s="1681"/>
      <c r="AB741" s="1681"/>
      <c r="AC741" s="1681"/>
      <c r="AD741" s="1681"/>
      <c r="AE741" s="1681"/>
      <c r="AF741" s="1681"/>
      <c r="AG741" s="1681"/>
      <c r="AH741" s="1681"/>
      <c r="AI741" s="1681"/>
      <c r="AJ741" s="1681"/>
      <c r="AK741" s="1681"/>
      <c r="AL741" s="1681"/>
      <c r="AM741" s="1681"/>
      <c r="AN741" s="1681"/>
      <c r="AO741" s="1681"/>
      <c r="AP741" s="1824"/>
    </row>
    <row r="742" spans="4:42" s="1662" customFormat="1" ht="14.25">
      <c r="D742" s="1699"/>
      <c r="E742" s="1681"/>
      <c r="F742" s="1681"/>
      <c r="G742" s="1681"/>
      <c r="H742" s="1681"/>
      <c r="I742" s="1700"/>
      <c r="J742" s="1690"/>
      <c r="K742" s="1681"/>
      <c r="L742" s="1681"/>
      <c r="M742" s="1681"/>
      <c r="N742" s="1681"/>
      <c r="O742" s="1681"/>
      <c r="P742" s="1681"/>
      <c r="Q742" s="1681"/>
      <c r="R742" s="1681"/>
      <c r="S742" s="1681"/>
      <c r="T742" s="1681"/>
      <c r="U742" s="1681"/>
      <c r="V742" s="1681"/>
      <c r="W742" s="1681"/>
      <c r="X742" s="1681"/>
      <c r="Y742" s="1681"/>
      <c r="Z742" s="1681"/>
      <c r="AA742" s="1681"/>
      <c r="AB742" s="1681"/>
      <c r="AC742" s="1681"/>
      <c r="AD742" s="1681"/>
      <c r="AE742" s="1681"/>
      <c r="AF742" s="1681"/>
      <c r="AG742" s="1681"/>
      <c r="AH742" s="1681"/>
      <c r="AI742" s="1681"/>
      <c r="AJ742" s="1681"/>
      <c r="AK742" s="1681"/>
      <c r="AL742" s="1681"/>
      <c r="AM742" s="1681"/>
      <c r="AN742" s="1681"/>
      <c r="AO742" s="1681"/>
      <c r="AP742" s="1824"/>
    </row>
    <row r="743" spans="4:42" s="1662" customFormat="1" ht="14.25">
      <c r="D743" s="1699"/>
      <c r="E743" s="1681"/>
      <c r="F743" s="1681"/>
      <c r="G743" s="1681"/>
      <c r="H743" s="1681"/>
      <c r="I743" s="1700"/>
      <c r="J743" s="1690"/>
      <c r="K743" s="1681"/>
      <c r="L743" s="1681"/>
      <c r="M743" s="1681"/>
      <c r="N743" s="1681"/>
      <c r="O743" s="1681"/>
      <c r="P743" s="1681"/>
      <c r="Q743" s="1681"/>
      <c r="R743" s="1681"/>
      <c r="S743" s="1681"/>
      <c r="T743" s="1681"/>
      <c r="U743" s="1681"/>
      <c r="V743" s="1681"/>
      <c r="W743" s="1681"/>
      <c r="X743" s="1681"/>
      <c r="Y743" s="1681"/>
      <c r="Z743" s="1681"/>
      <c r="AA743" s="1681"/>
      <c r="AB743" s="1681"/>
      <c r="AC743" s="1681"/>
      <c r="AD743" s="1681"/>
      <c r="AE743" s="1681"/>
      <c r="AF743" s="1681"/>
      <c r="AG743" s="1681"/>
      <c r="AH743" s="1681"/>
      <c r="AI743" s="1681"/>
      <c r="AJ743" s="1681"/>
      <c r="AK743" s="1681"/>
      <c r="AL743" s="1681"/>
      <c r="AM743" s="1681"/>
      <c r="AN743" s="1681"/>
      <c r="AO743" s="1681"/>
      <c r="AP743" s="1824"/>
    </row>
    <row r="744" spans="4:42" s="1662" customFormat="1" ht="14.25">
      <c r="D744" s="1699"/>
      <c r="E744" s="1681"/>
      <c r="F744" s="1681"/>
      <c r="G744" s="1681"/>
      <c r="H744" s="1681"/>
      <c r="I744" s="1700"/>
      <c r="J744" s="1690"/>
      <c r="K744" s="1681"/>
      <c r="L744" s="1681"/>
      <c r="M744" s="1681"/>
      <c r="N744" s="1681"/>
      <c r="O744" s="1681"/>
      <c r="P744" s="1681"/>
      <c r="Q744" s="1681"/>
      <c r="R744" s="1681"/>
      <c r="S744" s="1681"/>
      <c r="T744" s="1681"/>
      <c r="U744" s="1681"/>
      <c r="V744" s="1681"/>
      <c r="W744" s="1681"/>
      <c r="X744" s="1681"/>
      <c r="Y744" s="1681"/>
      <c r="Z744" s="1681"/>
      <c r="AA744" s="1681"/>
      <c r="AB744" s="1681"/>
      <c r="AC744" s="1681"/>
      <c r="AD744" s="1681"/>
      <c r="AE744" s="1681"/>
      <c r="AF744" s="1681"/>
      <c r="AG744" s="1681"/>
      <c r="AH744" s="1681"/>
      <c r="AI744" s="1681"/>
      <c r="AJ744" s="1681"/>
      <c r="AK744" s="1681"/>
      <c r="AL744" s="1681"/>
      <c r="AM744" s="1681"/>
      <c r="AN744" s="1681"/>
      <c r="AO744" s="1681"/>
      <c r="AP744" s="1824"/>
    </row>
    <row r="745" spans="4:42" s="1662" customFormat="1" ht="14.25">
      <c r="D745" s="1699"/>
      <c r="E745" s="1681"/>
      <c r="F745" s="1681"/>
      <c r="G745" s="1681"/>
      <c r="H745" s="1681"/>
      <c r="I745" s="1700"/>
      <c r="J745" s="1690"/>
      <c r="K745" s="1681"/>
      <c r="L745" s="1681"/>
      <c r="M745" s="1681"/>
      <c r="N745" s="1681"/>
      <c r="O745" s="1681"/>
      <c r="P745" s="1681"/>
      <c r="Q745" s="1681"/>
      <c r="R745" s="1681"/>
      <c r="S745" s="1681"/>
      <c r="T745" s="1681"/>
      <c r="U745" s="1681"/>
      <c r="V745" s="1681"/>
      <c r="W745" s="1681"/>
      <c r="X745" s="1681"/>
      <c r="Y745" s="1681"/>
      <c r="Z745" s="1681"/>
      <c r="AA745" s="1681"/>
      <c r="AB745" s="1681"/>
      <c r="AC745" s="1681"/>
      <c r="AD745" s="1681"/>
      <c r="AE745" s="1681"/>
      <c r="AF745" s="1681"/>
      <c r="AG745" s="1681"/>
      <c r="AH745" s="1681"/>
      <c r="AI745" s="1681"/>
      <c r="AJ745" s="1681"/>
      <c r="AK745" s="1681"/>
      <c r="AL745" s="1681"/>
      <c r="AM745" s="1681"/>
      <c r="AN745" s="1681"/>
      <c r="AO745" s="1681"/>
      <c r="AP745" s="1824"/>
    </row>
    <row r="746" spans="4:42" s="1662" customFormat="1" ht="14.25">
      <c r="D746" s="1699"/>
      <c r="E746" s="1681"/>
      <c r="F746" s="1681"/>
      <c r="G746" s="1681"/>
      <c r="H746" s="1681"/>
      <c r="I746" s="1700"/>
      <c r="J746" s="1690"/>
      <c r="K746" s="1681"/>
      <c r="L746" s="1681"/>
      <c r="M746" s="1681"/>
      <c r="N746" s="1681"/>
      <c r="O746" s="1681"/>
      <c r="P746" s="1681"/>
      <c r="Q746" s="1681"/>
      <c r="R746" s="1681"/>
      <c r="S746" s="1681"/>
      <c r="T746" s="1681"/>
      <c r="U746" s="1681"/>
      <c r="V746" s="1681"/>
      <c r="W746" s="1681"/>
      <c r="X746" s="1681"/>
      <c r="Y746" s="1681"/>
      <c r="Z746" s="1681"/>
      <c r="AA746" s="1681"/>
      <c r="AB746" s="1681"/>
      <c r="AC746" s="1681"/>
      <c r="AD746" s="1681"/>
      <c r="AE746" s="1681"/>
      <c r="AF746" s="1681"/>
      <c r="AG746" s="1681"/>
      <c r="AH746" s="1681"/>
      <c r="AI746" s="1681"/>
      <c r="AJ746" s="1681"/>
      <c r="AK746" s="1681"/>
      <c r="AL746" s="1681"/>
      <c r="AM746" s="1681"/>
      <c r="AN746" s="1681"/>
      <c r="AO746" s="1681"/>
      <c r="AP746" s="1824"/>
    </row>
    <row r="747" spans="4:42" s="1662" customFormat="1" ht="14.25">
      <c r="D747" s="1699"/>
      <c r="E747" s="1681"/>
      <c r="F747" s="1681"/>
      <c r="G747" s="1681"/>
      <c r="H747" s="1681"/>
      <c r="I747" s="1700"/>
      <c r="J747" s="1690"/>
      <c r="K747" s="1681"/>
      <c r="L747" s="1681"/>
      <c r="M747" s="1681"/>
      <c r="N747" s="1681"/>
      <c r="O747" s="1681"/>
      <c r="P747" s="1681"/>
      <c r="Q747" s="1681"/>
      <c r="R747" s="1681"/>
      <c r="S747" s="1681"/>
      <c r="T747" s="1681"/>
      <c r="U747" s="1681"/>
      <c r="V747" s="1681"/>
      <c r="W747" s="1681"/>
      <c r="X747" s="1681"/>
      <c r="Y747" s="1681"/>
      <c r="Z747" s="1681"/>
      <c r="AA747" s="1681"/>
      <c r="AB747" s="1681"/>
      <c r="AC747" s="1681"/>
      <c r="AD747" s="1681"/>
      <c r="AE747" s="1681"/>
      <c r="AF747" s="1681"/>
      <c r="AG747" s="1681"/>
      <c r="AH747" s="1681"/>
      <c r="AI747" s="1681"/>
      <c r="AJ747" s="1681"/>
      <c r="AK747" s="1681"/>
      <c r="AL747" s="1681"/>
      <c r="AM747" s="1681"/>
      <c r="AN747" s="1681"/>
      <c r="AO747" s="1681"/>
      <c r="AP747" s="1824"/>
    </row>
    <row r="748" spans="4:42" s="1662" customFormat="1" ht="14.25">
      <c r="D748" s="1699"/>
      <c r="E748" s="1681"/>
      <c r="F748" s="1681"/>
      <c r="G748" s="1681"/>
      <c r="H748" s="1681"/>
      <c r="I748" s="1700"/>
      <c r="J748" s="1690"/>
      <c r="K748" s="1681"/>
      <c r="L748" s="1681"/>
      <c r="M748" s="1681"/>
      <c r="N748" s="1681"/>
      <c r="O748" s="1681"/>
      <c r="P748" s="1681"/>
      <c r="Q748" s="1681"/>
      <c r="R748" s="1681"/>
      <c r="S748" s="1681"/>
      <c r="T748" s="1681"/>
      <c r="U748" s="1681"/>
      <c r="V748" s="1681"/>
      <c r="W748" s="1681"/>
      <c r="X748" s="1681"/>
      <c r="Y748" s="1681"/>
      <c r="Z748" s="1681"/>
      <c r="AA748" s="1681"/>
      <c r="AB748" s="1681"/>
      <c r="AC748" s="1681"/>
      <c r="AD748" s="1681"/>
      <c r="AE748" s="1681"/>
      <c r="AF748" s="1681"/>
      <c r="AG748" s="1681"/>
      <c r="AH748" s="1681"/>
      <c r="AI748" s="1681"/>
      <c r="AJ748" s="1681"/>
      <c r="AK748" s="1681"/>
      <c r="AL748" s="1681"/>
      <c r="AM748" s="1681"/>
      <c r="AN748" s="1681"/>
      <c r="AO748" s="1681"/>
      <c r="AP748" s="1824"/>
    </row>
    <row r="749" spans="4:42" s="1662" customFormat="1" ht="14.25">
      <c r="D749" s="1699"/>
      <c r="E749" s="1681"/>
      <c r="F749" s="1681"/>
      <c r="G749" s="1681"/>
      <c r="H749" s="1681"/>
      <c r="I749" s="1700"/>
      <c r="J749" s="1690"/>
      <c r="K749" s="1681"/>
      <c r="L749" s="1681"/>
      <c r="M749" s="1681"/>
      <c r="N749" s="1681"/>
      <c r="O749" s="1681"/>
      <c r="P749" s="1681"/>
      <c r="Q749" s="1681"/>
      <c r="R749" s="1681"/>
      <c r="S749" s="1681"/>
      <c r="T749" s="1681"/>
      <c r="U749" s="1681"/>
      <c r="V749" s="1681"/>
      <c r="W749" s="1681"/>
      <c r="X749" s="1681"/>
      <c r="Y749" s="1681"/>
      <c r="Z749" s="1681"/>
      <c r="AA749" s="1681"/>
      <c r="AB749" s="1681"/>
      <c r="AC749" s="1681"/>
      <c r="AD749" s="1681"/>
      <c r="AE749" s="1681"/>
      <c r="AF749" s="1681"/>
      <c r="AG749" s="1681"/>
      <c r="AH749" s="1681"/>
      <c r="AI749" s="1681"/>
      <c r="AJ749" s="1681"/>
      <c r="AK749" s="1681"/>
      <c r="AL749" s="1681"/>
      <c r="AM749" s="1681"/>
      <c r="AN749" s="1681"/>
      <c r="AO749" s="1681"/>
      <c r="AP749" s="1824"/>
    </row>
    <row r="750" spans="4:42" s="1662" customFormat="1" ht="14.25">
      <c r="D750" s="1699"/>
      <c r="E750" s="1681"/>
      <c r="F750" s="1681"/>
      <c r="G750" s="1681"/>
      <c r="H750" s="1681"/>
      <c r="I750" s="1700"/>
      <c r="J750" s="1690"/>
      <c r="K750" s="1681"/>
      <c r="L750" s="1681"/>
      <c r="M750" s="1681"/>
      <c r="N750" s="1681"/>
      <c r="O750" s="1681"/>
      <c r="P750" s="1681"/>
      <c r="Q750" s="1681"/>
      <c r="R750" s="1681"/>
      <c r="S750" s="1681"/>
      <c r="T750" s="1681"/>
      <c r="U750" s="1681"/>
      <c r="V750" s="1681"/>
      <c r="W750" s="1681"/>
      <c r="X750" s="1681"/>
      <c r="Y750" s="1681"/>
      <c r="Z750" s="1681"/>
      <c r="AA750" s="1681"/>
      <c r="AB750" s="1681"/>
      <c r="AC750" s="1681"/>
      <c r="AD750" s="1681"/>
      <c r="AE750" s="1681"/>
      <c r="AF750" s="1681"/>
      <c r="AG750" s="1681"/>
      <c r="AH750" s="1681"/>
      <c r="AI750" s="1681"/>
      <c r="AJ750" s="1681"/>
      <c r="AK750" s="1681"/>
      <c r="AL750" s="1681"/>
      <c r="AM750" s="1681"/>
      <c r="AN750" s="1681"/>
      <c r="AO750" s="1681"/>
      <c r="AP750" s="1824"/>
    </row>
    <row r="751" spans="4:42" s="1662" customFormat="1" ht="14.25">
      <c r="D751" s="1699"/>
      <c r="E751" s="1681"/>
      <c r="F751" s="1681"/>
      <c r="G751" s="1681"/>
      <c r="H751" s="1681"/>
      <c r="I751" s="1700"/>
      <c r="J751" s="1690"/>
      <c r="K751" s="1681"/>
      <c r="L751" s="1681"/>
      <c r="M751" s="1681"/>
      <c r="N751" s="1681"/>
      <c r="O751" s="1681"/>
      <c r="P751" s="1681"/>
      <c r="Q751" s="1681"/>
      <c r="R751" s="1681"/>
      <c r="S751" s="1681"/>
      <c r="T751" s="1681"/>
      <c r="U751" s="1681"/>
      <c r="V751" s="1681"/>
      <c r="W751" s="1681"/>
      <c r="X751" s="1681"/>
      <c r="Y751" s="1681"/>
      <c r="Z751" s="1681"/>
      <c r="AA751" s="1681"/>
      <c r="AB751" s="1681"/>
      <c r="AC751" s="1681"/>
      <c r="AD751" s="1681"/>
      <c r="AE751" s="1681"/>
      <c r="AF751" s="1681"/>
      <c r="AG751" s="1681"/>
      <c r="AH751" s="1681"/>
      <c r="AI751" s="1681"/>
      <c r="AJ751" s="1681"/>
      <c r="AK751" s="1681"/>
      <c r="AL751" s="1681"/>
      <c r="AM751" s="1681"/>
      <c r="AN751" s="1681"/>
      <c r="AO751" s="1681"/>
      <c r="AP751" s="1824"/>
    </row>
    <row r="752" spans="4:42" s="1662" customFormat="1" ht="14.25">
      <c r="D752" s="1699"/>
      <c r="E752" s="1681"/>
      <c r="F752" s="1681"/>
      <c r="G752" s="1681"/>
      <c r="H752" s="1681"/>
      <c r="I752" s="1700"/>
      <c r="J752" s="1690"/>
      <c r="K752" s="1681"/>
      <c r="L752" s="1681"/>
      <c r="M752" s="1681"/>
      <c r="N752" s="1681"/>
      <c r="O752" s="1681"/>
      <c r="P752" s="1681"/>
      <c r="Q752" s="1681"/>
      <c r="R752" s="1681"/>
      <c r="S752" s="1681"/>
      <c r="T752" s="1681"/>
      <c r="U752" s="1681"/>
      <c r="V752" s="1681"/>
      <c r="W752" s="1681"/>
      <c r="X752" s="1681"/>
      <c r="Y752" s="1681"/>
      <c r="Z752" s="1681"/>
      <c r="AA752" s="1681"/>
      <c r="AB752" s="1681"/>
      <c r="AC752" s="1681"/>
      <c r="AD752" s="1681"/>
      <c r="AE752" s="1681"/>
      <c r="AF752" s="1681"/>
      <c r="AG752" s="1681"/>
      <c r="AH752" s="1681"/>
      <c r="AI752" s="1681"/>
      <c r="AJ752" s="1681"/>
      <c r="AK752" s="1681"/>
      <c r="AL752" s="1681"/>
      <c r="AM752" s="1681"/>
      <c r="AN752" s="1681"/>
      <c r="AO752" s="1681"/>
      <c r="AP752" s="1824"/>
    </row>
    <row r="753" spans="4:42" s="1662" customFormat="1" ht="14.25">
      <c r="D753" s="1699"/>
      <c r="E753" s="1681"/>
      <c r="F753" s="1681"/>
      <c r="G753" s="1681"/>
      <c r="H753" s="1681"/>
      <c r="I753" s="1700"/>
      <c r="J753" s="1690"/>
      <c r="K753" s="1681"/>
      <c r="L753" s="1681"/>
      <c r="M753" s="1681"/>
      <c r="N753" s="1681"/>
      <c r="O753" s="1681"/>
      <c r="P753" s="1681"/>
      <c r="Q753" s="1681"/>
      <c r="R753" s="1681"/>
      <c r="S753" s="1681"/>
      <c r="T753" s="1681"/>
      <c r="U753" s="1681"/>
      <c r="V753" s="1681"/>
      <c r="W753" s="1681"/>
      <c r="X753" s="1681"/>
      <c r="Y753" s="1681"/>
      <c r="Z753" s="1681"/>
      <c r="AA753" s="1681"/>
      <c r="AB753" s="1681"/>
      <c r="AC753" s="1681"/>
      <c r="AD753" s="1681"/>
      <c r="AE753" s="1681"/>
      <c r="AF753" s="1681"/>
      <c r="AG753" s="1681"/>
      <c r="AH753" s="1681"/>
      <c r="AI753" s="1681"/>
      <c r="AJ753" s="1681"/>
      <c r="AK753" s="1681"/>
      <c r="AL753" s="1681"/>
      <c r="AM753" s="1681"/>
      <c r="AN753" s="1681"/>
      <c r="AO753" s="1681"/>
      <c r="AP753" s="1824"/>
    </row>
    <row r="754" spans="4:42" s="1662" customFormat="1" ht="14.25">
      <c r="D754" s="1699"/>
      <c r="E754" s="1681"/>
      <c r="F754" s="1681"/>
      <c r="G754" s="1681"/>
      <c r="H754" s="1681"/>
      <c r="I754" s="1700"/>
      <c r="J754" s="1690"/>
      <c r="K754" s="1681"/>
      <c r="L754" s="1681"/>
      <c r="M754" s="1681"/>
      <c r="N754" s="1681"/>
      <c r="O754" s="1681"/>
      <c r="P754" s="1681"/>
      <c r="Q754" s="1681"/>
      <c r="R754" s="1681"/>
      <c r="S754" s="1681"/>
      <c r="T754" s="1681"/>
      <c r="U754" s="1681"/>
      <c r="V754" s="1681"/>
      <c r="W754" s="1681"/>
      <c r="X754" s="1681"/>
      <c r="Y754" s="1681"/>
      <c r="Z754" s="1681"/>
      <c r="AA754" s="1681"/>
      <c r="AB754" s="1681"/>
      <c r="AC754" s="1681"/>
      <c r="AD754" s="1681"/>
      <c r="AE754" s="1681"/>
      <c r="AF754" s="1681"/>
      <c r="AG754" s="1681"/>
      <c r="AH754" s="1681"/>
      <c r="AI754" s="1681"/>
      <c r="AJ754" s="1681"/>
      <c r="AK754" s="1681"/>
      <c r="AL754" s="1681"/>
      <c r="AM754" s="1681"/>
      <c r="AN754" s="1681"/>
      <c r="AO754" s="1681"/>
      <c r="AP754" s="1824"/>
    </row>
    <row r="755" spans="4:42" s="1662" customFormat="1" ht="14.25">
      <c r="D755" s="1699"/>
      <c r="E755" s="1681"/>
      <c r="F755" s="1681"/>
      <c r="G755" s="1681"/>
      <c r="H755" s="1681"/>
      <c r="I755" s="1700"/>
      <c r="J755" s="1690"/>
      <c r="K755" s="1681"/>
      <c r="L755" s="1681"/>
      <c r="M755" s="1681"/>
      <c r="N755" s="1681"/>
      <c r="O755" s="1681"/>
      <c r="P755" s="1681"/>
      <c r="Q755" s="1681"/>
      <c r="R755" s="1681"/>
      <c r="S755" s="1681"/>
      <c r="T755" s="1681"/>
      <c r="U755" s="1681"/>
      <c r="V755" s="1681"/>
      <c r="W755" s="1681"/>
      <c r="X755" s="1681"/>
      <c r="Y755" s="1681"/>
      <c r="Z755" s="1681"/>
      <c r="AA755" s="1681"/>
      <c r="AB755" s="1681"/>
      <c r="AC755" s="1681"/>
      <c r="AD755" s="1681"/>
      <c r="AE755" s="1681"/>
      <c r="AF755" s="1681"/>
      <c r="AG755" s="1681"/>
      <c r="AH755" s="1681"/>
      <c r="AI755" s="1681"/>
      <c r="AJ755" s="1681"/>
      <c r="AK755" s="1681"/>
      <c r="AL755" s="1681"/>
      <c r="AM755" s="1681"/>
      <c r="AN755" s="1681"/>
      <c r="AO755" s="1681"/>
      <c r="AP755" s="1824"/>
    </row>
    <row r="756" spans="4:42" s="1662" customFormat="1" ht="14.25">
      <c r="D756" s="1699"/>
      <c r="E756" s="1681"/>
      <c r="F756" s="1681"/>
      <c r="G756" s="1681"/>
      <c r="H756" s="1681"/>
      <c r="I756" s="1700"/>
      <c r="J756" s="1690"/>
      <c r="K756" s="1681"/>
      <c r="L756" s="1681"/>
      <c r="M756" s="1681"/>
      <c r="N756" s="1681"/>
      <c r="O756" s="1681"/>
      <c r="P756" s="1681"/>
      <c r="Q756" s="1681"/>
      <c r="R756" s="1681"/>
      <c r="S756" s="1681"/>
      <c r="T756" s="1681"/>
      <c r="U756" s="1681"/>
      <c r="V756" s="1681"/>
      <c r="W756" s="1681"/>
      <c r="X756" s="1681"/>
      <c r="Y756" s="1681"/>
      <c r="Z756" s="1681"/>
      <c r="AA756" s="1681"/>
      <c r="AB756" s="1681"/>
      <c r="AC756" s="1681"/>
      <c r="AD756" s="1681"/>
      <c r="AE756" s="1681"/>
      <c r="AF756" s="1681"/>
      <c r="AG756" s="1681"/>
      <c r="AH756" s="1681"/>
      <c r="AI756" s="1681"/>
      <c r="AJ756" s="1681"/>
      <c r="AK756" s="1681"/>
      <c r="AL756" s="1681"/>
      <c r="AM756" s="1681"/>
      <c r="AN756" s="1681"/>
      <c r="AO756" s="1681"/>
      <c r="AP756" s="1824"/>
    </row>
    <row r="757" spans="4:42" s="1662" customFormat="1" ht="14.25">
      <c r="D757" s="1699"/>
      <c r="E757" s="1681"/>
      <c r="F757" s="1681"/>
      <c r="G757" s="1681"/>
      <c r="H757" s="1681"/>
      <c r="I757" s="1700"/>
      <c r="J757" s="1690"/>
      <c r="K757" s="1681"/>
      <c r="L757" s="1681"/>
      <c r="M757" s="1681"/>
      <c r="N757" s="1681"/>
      <c r="O757" s="1681"/>
      <c r="P757" s="1681"/>
      <c r="Q757" s="1681"/>
      <c r="R757" s="1681"/>
      <c r="S757" s="1681"/>
      <c r="T757" s="1681"/>
      <c r="U757" s="1681"/>
      <c r="V757" s="1681"/>
      <c r="W757" s="1681"/>
      <c r="X757" s="1681"/>
      <c r="Y757" s="1681"/>
      <c r="Z757" s="1681"/>
      <c r="AA757" s="1681"/>
      <c r="AB757" s="1681"/>
      <c r="AC757" s="1681"/>
      <c r="AD757" s="1681"/>
      <c r="AE757" s="1681"/>
      <c r="AF757" s="1681"/>
      <c r="AG757" s="1681"/>
      <c r="AH757" s="1681"/>
      <c r="AI757" s="1681"/>
      <c r="AJ757" s="1681"/>
      <c r="AK757" s="1681"/>
      <c r="AL757" s="1681"/>
      <c r="AM757" s="1681"/>
      <c r="AN757" s="1681"/>
      <c r="AO757" s="1681"/>
      <c r="AP757" s="1824"/>
    </row>
    <row r="758" spans="4:42" s="1662" customFormat="1" ht="14.25">
      <c r="D758" s="1699"/>
      <c r="E758" s="1681"/>
      <c r="F758" s="1681"/>
      <c r="G758" s="1681"/>
      <c r="H758" s="1681"/>
      <c r="I758" s="1700"/>
      <c r="J758" s="1690"/>
      <c r="K758" s="1681"/>
      <c r="L758" s="1681"/>
      <c r="M758" s="1681"/>
      <c r="N758" s="1681"/>
      <c r="O758" s="1681"/>
      <c r="P758" s="1681"/>
      <c r="Q758" s="1681"/>
      <c r="R758" s="1681"/>
      <c r="S758" s="1681"/>
      <c r="T758" s="1681"/>
      <c r="U758" s="1681"/>
      <c r="V758" s="1681"/>
      <c r="W758" s="1681"/>
      <c r="X758" s="1681"/>
      <c r="Y758" s="1681"/>
      <c r="Z758" s="1681"/>
      <c r="AA758" s="1681"/>
      <c r="AB758" s="1681"/>
      <c r="AC758" s="1681"/>
      <c r="AD758" s="1681"/>
      <c r="AE758" s="1681"/>
      <c r="AF758" s="1681"/>
      <c r="AG758" s="1681"/>
      <c r="AH758" s="1681"/>
      <c r="AI758" s="1681"/>
      <c r="AJ758" s="1681"/>
      <c r="AK758" s="1681"/>
      <c r="AL758" s="1681"/>
      <c r="AM758" s="1681"/>
      <c r="AN758" s="1681"/>
      <c r="AO758" s="1681"/>
      <c r="AP758" s="1824"/>
    </row>
    <row r="759" spans="4:42" s="1662" customFormat="1" ht="14.25">
      <c r="D759" s="1699"/>
      <c r="E759" s="1681"/>
      <c r="F759" s="1681"/>
      <c r="G759" s="1681"/>
      <c r="H759" s="1681"/>
      <c r="I759" s="1700"/>
      <c r="J759" s="1690"/>
      <c r="K759" s="1681"/>
      <c r="L759" s="1681"/>
      <c r="M759" s="1681"/>
      <c r="N759" s="1681"/>
      <c r="O759" s="1681"/>
      <c r="P759" s="1681"/>
      <c r="Q759" s="1681"/>
      <c r="R759" s="1681"/>
      <c r="S759" s="1681"/>
      <c r="T759" s="1681"/>
      <c r="U759" s="1681"/>
      <c r="V759" s="1681"/>
      <c r="W759" s="1681"/>
      <c r="X759" s="1681"/>
      <c r="Y759" s="1681"/>
      <c r="Z759" s="1681"/>
      <c r="AA759" s="1681"/>
      <c r="AB759" s="1681"/>
      <c r="AC759" s="1681"/>
      <c r="AD759" s="1681"/>
      <c r="AE759" s="1681"/>
      <c r="AF759" s="1681"/>
      <c r="AG759" s="1681"/>
      <c r="AH759" s="1681"/>
      <c r="AI759" s="1681"/>
      <c r="AJ759" s="1681"/>
      <c r="AK759" s="1681"/>
      <c r="AL759" s="1681"/>
      <c r="AM759" s="1681"/>
      <c r="AN759" s="1681"/>
      <c r="AO759" s="1681"/>
      <c r="AP759" s="1824"/>
    </row>
    <row r="760" spans="4:42" s="1662" customFormat="1" ht="14.25">
      <c r="D760" s="1699"/>
      <c r="E760" s="1681"/>
      <c r="F760" s="1681"/>
      <c r="G760" s="1681"/>
      <c r="H760" s="1681"/>
      <c r="I760" s="1700"/>
      <c r="J760" s="1690"/>
      <c r="K760" s="1681"/>
      <c r="L760" s="1681"/>
      <c r="M760" s="1681"/>
      <c r="N760" s="1681"/>
      <c r="O760" s="1681"/>
      <c r="P760" s="1681"/>
      <c r="Q760" s="1681"/>
      <c r="R760" s="1681"/>
      <c r="S760" s="1681"/>
      <c r="T760" s="1681"/>
      <c r="U760" s="1681"/>
      <c r="V760" s="1681"/>
      <c r="W760" s="1681"/>
      <c r="X760" s="1681"/>
      <c r="Y760" s="1681"/>
      <c r="Z760" s="1681"/>
      <c r="AA760" s="1681"/>
      <c r="AB760" s="1681"/>
      <c r="AC760" s="1681"/>
      <c r="AD760" s="1681"/>
      <c r="AE760" s="1681"/>
      <c r="AF760" s="1681"/>
      <c r="AG760" s="1681"/>
      <c r="AH760" s="1681"/>
      <c r="AI760" s="1681"/>
      <c r="AJ760" s="1681"/>
      <c r="AK760" s="1681"/>
      <c r="AL760" s="1681"/>
      <c r="AM760" s="1681"/>
      <c r="AN760" s="1681"/>
      <c r="AO760" s="1681"/>
      <c r="AP760" s="1824"/>
    </row>
    <row r="761" spans="4:42" s="1662" customFormat="1" ht="14.25">
      <c r="D761" s="1699"/>
      <c r="E761" s="1681"/>
      <c r="F761" s="1681"/>
      <c r="G761" s="1681"/>
      <c r="H761" s="1681"/>
      <c r="I761" s="1700"/>
      <c r="J761" s="1690"/>
      <c r="K761" s="1681"/>
      <c r="L761" s="1681"/>
      <c r="M761" s="1681"/>
      <c r="N761" s="1681"/>
      <c r="O761" s="1681"/>
      <c r="P761" s="1681"/>
      <c r="Q761" s="1681"/>
      <c r="R761" s="1681"/>
      <c r="S761" s="1681"/>
      <c r="T761" s="1681"/>
      <c r="U761" s="1681"/>
      <c r="V761" s="1681"/>
      <c r="W761" s="1681"/>
      <c r="X761" s="1681"/>
      <c r="Y761" s="1681"/>
      <c r="Z761" s="1681"/>
      <c r="AA761" s="1681"/>
      <c r="AB761" s="1681"/>
      <c r="AC761" s="1681"/>
      <c r="AD761" s="1681"/>
      <c r="AE761" s="1681"/>
      <c r="AF761" s="1681"/>
      <c r="AG761" s="1681"/>
      <c r="AH761" s="1681"/>
      <c r="AI761" s="1681"/>
      <c r="AJ761" s="1681"/>
      <c r="AK761" s="1681"/>
      <c r="AL761" s="1681"/>
      <c r="AM761" s="1681"/>
      <c r="AN761" s="1681"/>
      <c r="AO761" s="1681"/>
      <c r="AP761" s="1824"/>
    </row>
    <row r="762" spans="4:42" s="1662" customFormat="1" ht="14.25">
      <c r="D762" s="1699"/>
      <c r="E762" s="1681"/>
      <c r="F762" s="1681"/>
      <c r="G762" s="1681"/>
      <c r="H762" s="1681"/>
      <c r="I762" s="1700"/>
      <c r="J762" s="1690"/>
      <c r="K762" s="1681"/>
      <c r="L762" s="1681"/>
      <c r="M762" s="1681"/>
      <c r="N762" s="1681"/>
      <c r="O762" s="1681"/>
      <c r="P762" s="1681"/>
      <c r="Q762" s="1681"/>
      <c r="R762" s="1681"/>
      <c r="S762" s="1681"/>
      <c r="T762" s="1681"/>
      <c r="U762" s="1681"/>
      <c r="V762" s="1681"/>
      <c r="W762" s="1681"/>
      <c r="X762" s="1681"/>
      <c r="Y762" s="1681"/>
      <c r="Z762" s="1681"/>
      <c r="AA762" s="1681"/>
      <c r="AB762" s="1681"/>
      <c r="AC762" s="1681"/>
      <c r="AD762" s="1681"/>
      <c r="AE762" s="1681"/>
      <c r="AF762" s="1681"/>
      <c r="AG762" s="1681"/>
      <c r="AH762" s="1681"/>
      <c r="AI762" s="1681"/>
      <c r="AJ762" s="1681"/>
      <c r="AK762" s="1681"/>
      <c r="AL762" s="1681"/>
      <c r="AM762" s="1681"/>
      <c r="AN762" s="1681"/>
      <c r="AO762" s="1681"/>
      <c r="AP762" s="1824"/>
    </row>
    <row r="763" spans="4:42" s="1662" customFormat="1" ht="14.25">
      <c r="D763" s="1699"/>
      <c r="E763" s="1681"/>
      <c r="F763" s="1681"/>
      <c r="G763" s="1681"/>
      <c r="H763" s="1681"/>
      <c r="I763" s="1700"/>
      <c r="J763" s="1690"/>
      <c r="K763" s="1681"/>
      <c r="L763" s="1681"/>
      <c r="M763" s="1681"/>
      <c r="N763" s="1681"/>
      <c r="O763" s="1681"/>
      <c r="P763" s="1681"/>
      <c r="Q763" s="1681"/>
      <c r="R763" s="1681"/>
      <c r="S763" s="1681"/>
      <c r="T763" s="1681"/>
      <c r="U763" s="1681"/>
      <c r="V763" s="1681"/>
      <c r="W763" s="1681"/>
      <c r="X763" s="1681"/>
      <c r="Y763" s="1681"/>
      <c r="Z763" s="1681"/>
      <c r="AA763" s="1681"/>
      <c r="AB763" s="1681"/>
      <c r="AC763" s="1681"/>
      <c r="AD763" s="1681"/>
      <c r="AE763" s="1681"/>
      <c r="AF763" s="1681"/>
      <c r="AG763" s="1681"/>
      <c r="AH763" s="1681"/>
      <c r="AI763" s="1681"/>
      <c r="AJ763" s="1681"/>
      <c r="AK763" s="1681"/>
      <c r="AL763" s="1681"/>
      <c r="AM763" s="1681"/>
      <c r="AN763" s="1681"/>
      <c r="AO763" s="1681"/>
      <c r="AP763" s="1824"/>
    </row>
    <row r="764" spans="4:42" s="1662" customFormat="1" ht="14.25">
      <c r="D764" s="1699"/>
      <c r="E764" s="1681"/>
      <c r="F764" s="1681"/>
      <c r="G764" s="1681"/>
      <c r="H764" s="1681"/>
      <c r="I764" s="1700"/>
      <c r="J764" s="1690"/>
      <c r="K764" s="1681"/>
      <c r="L764" s="1681"/>
      <c r="M764" s="1681"/>
      <c r="N764" s="1681"/>
      <c r="O764" s="1681"/>
      <c r="P764" s="1681"/>
      <c r="Q764" s="1681"/>
      <c r="R764" s="1681"/>
      <c r="S764" s="1681"/>
      <c r="T764" s="1681"/>
      <c r="U764" s="1681"/>
      <c r="V764" s="1681"/>
      <c r="W764" s="1681"/>
      <c r="X764" s="1681"/>
      <c r="Y764" s="1681"/>
      <c r="Z764" s="1681"/>
      <c r="AA764" s="1681"/>
      <c r="AB764" s="1681"/>
      <c r="AC764" s="1681"/>
      <c r="AD764" s="1681"/>
      <c r="AE764" s="1681"/>
      <c r="AF764" s="1681"/>
      <c r="AG764" s="1681"/>
      <c r="AH764" s="1681"/>
      <c r="AI764" s="1681"/>
      <c r="AJ764" s="1681"/>
      <c r="AK764" s="1681"/>
      <c r="AL764" s="1681"/>
      <c r="AM764" s="1681"/>
      <c r="AN764" s="1681"/>
      <c r="AO764" s="1681"/>
      <c r="AP764" s="1824"/>
    </row>
    <row r="765" spans="4:42" s="1662" customFormat="1" ht="14.25">
      <c r="D765" s="1699"/>
      <c r="E765" s="1681"/>
      <c r="F765" s="1681"/>
      <c r="G765" s="1681"/>
      <c r="H765" s="1681"/>
      <c r="I765" s="1700"/>
      <c r="J765" s="1690"/>
      <c r="K765" s="1681"/>
      <c r="L765" s="1681"/>
      <c r="M765" s="1681"/>
      <c r="N765" s="1681"/>
      <c r="O765" s="1681"/>
      <c r="P765" s="1681"/>
      <c r="Q765" s="1681"/>
      <c r="R765" s="1681"/>
      <c r="S765" s="1681"/>
      <c r="T765" s="1681"/>
      <c r="U765" s="1681"/>
      <c r="V765" s="1681"/>
      <c r="W765" s="1681"/>
      <c r="X765" s="1681"/>
      <c r="Y765" s="1681"/>
      <c r="Z765" s="1681"/>
      <c r="AA765" s="1681"/>
      <c r="AB765" s="1681"/>
      <c r="AC765" s="1681"/>
      <c r="AD765" s="1681"/>
      <c r="AE765" s="1681"/>
      <c r="AF765" s="1681"/>
      <c r="AG765" s="1681"/>
      <c r="AH765" s="1681"/>
      <c r="AI765" s="1681"/>
      <c r="AJ765" s="1681"/>
      <c r="AK765" s="1681"/>
      <c r="AL765" s="1681"/>
      <c r="AM765" s="1681"/>
      <c r="AN765" s="1681"/>
      <c r="AO765" s="1681"/>
      <c r="AP765" s="1824"/>
    </row>
    <row r="766" spans="4:42" s="1662" customFormat="1" ht="14.25">
      <c r="D766" s="1699"/>
      <c r="E766" s="1681"/>
      <c r="F766" s="1681"/>
      <c r="G766" s="1681"/>
      <c r="H766" s="1681"/>
      <c r="I766" s="1700"/>
      <c r="J766" s="1690"/>
      <c r="K766" s="1681"/>
      <c r="L766" s="1681"/>
      <c r="M766" s="1681"/>
      <c r="N766" s="1681"/>
      <c r="O766" s="1681"/>
      <c r="P766" s="1681"/>
      <c r="Q766" s="1681"/>
      <c r="R766" s="1681"/>
      <c r="S766" s="1681"/>
      <c r="T766" s="1681"/>
      <c r="U766" s="1681"/>
      <c r="V766" s="1681"/>
      <c r="W766" s="1681"/>
      <c r="X766" s="1681"/>
      <c r="Y766" s="1681"/>
      <c r="Z766" s="1681"/>
      <c r="AA766" s="1681"/>
      <c r="AB766" s="1681"/>
      <c r="AC766" s="1681"/>
      <c r="AD766" s="1681"/>
      <c r="AE766" s="1681"/>
      <c r="AF766" s="1681"/>
      <c r="AG766" s="1681"/>
      <c r="AH766" s="1681"/>
      <c r="AI766" s="1681"/>
      <c r="AJ766" s="1681"/>
      <c r="AK766" s="1681"/>
      <c r="AL766" s="1681"/>
      <c r="AM766" s="1681"/>
      <c r="AN766" s="1681"/>
      <c r="AO766" s="1681"/>
      <c r="AP766" s="1824"/>
    </row>
    <row r="767" spans="4:42" s="1662" customFormat="1" ht="14.25">
      <c r="D767" s="1699"/>
      <c r="E767" s="1681"/>
      <c r="F767" s="1681"/>
      <c r="G767" s="1681"/>
      <c r="H767" s="1681"/>
      <c r="I767" s="1700"/>
      <c r="J767" s="1690"/>
      <c r="K767" s="1681"/>
      <c r="L767" s="1681"/>
      <c r="M767" s="1681"/>
      <c r="N767" s="1681"/>
      <c r="O767" s="1681"/>
      <c r="P767" s="1681"/>
      <c r="Q767" s="1681"/>
      <c r="R767" s="1681"/>
      <c r="S767" s="1681"/>
      <c r="T767" s="1681"/>
      <c r="U767" s="1681"/>
      <c r="V767" s="1681"/>
      <c r="W767" s="1681"/>
      <c r="X767" s="1681"/>
      <c r="Y767" s="1681"/>
      <c r="Z767" s="1681"/>
      <c r="AA767" s="1681"/>
      <c r="AB767" s="1681"/>
      <c r="AC767" s="1681"/>
      <c r="AD767" s="1681"/>
      <c r="AE767" s="1681"/>
      <c r="AF767" s="1681"/>
      <c r="AG767" s="1681"/>
      <c r="AH767" s="1681"/>
      <c r="AI767" s="1681"/>
      <c r="AJ767" s="1681"/>
      <c r="AK767" s="1681"/>
      <c r="AL767" s="1681"/>
      <c r="AM767" s="1681"/>
      <c r="AN767" s="1681"/>
      <c r="AO767" s="1681"/>
      <c r="AP767" s="1824"/>
    </row>
    <row r="768" spans="4:42" s="1662" customFormat="1" ht="14.25">
      <c r="D768" s="1699"/>
      <c r="E768" s="1681"/>
      <c r="F768" s="1681"/>
      <c r="G768" s="1681"/>
      <c r="H768" s="1681"/>
      <c r="I768" s="1700"/>
      <c r="J768" s="1690"/>
      <c r="K768" s="1681"/>
      <c r="L768" s="1681"/>
      <c r="M768" s="1681"/>
      <c r="N768" s="1681"/>
      <c r="O768" s="1681"/>
      <c r="P768" s="1681"/>
      <c r="Q768" s="1681"/>
      <c r="R768" s="1681"/>
      <c r="S768" s="1681"/>
      <c r="T768" s="1681"/>
      <c r="U768" s="1681"/>
      <c r="V768" s="1681"/>
      <c r="W768" s="1681"/>
      <c r="X768" s="1681"/>
      <c r="Y768" s="1681"/>
      <c r="Z768" s="1681"/>
      <c r="AA768" s="1681"/>
      <c r="AB768" s="1681"/>
      <c r="AC768" s="1681"/>
      <c r="AD768" s="1681"/>
      <c r="AE768" s="1681"/>
      <c r="AF768" s="1681"/>
      <c r="AG768" s="1681"/>
      <c r="AH768" s="1681"/>
      <c r="AI768" s="1681"/>
      <c r="AJ768" s="1681"/>
      <c r="AK768" s="1681"/>
      <c r="AL768" s="1681"/>
      <c r="AM768" s="1681"/>
      <c r="AN768" s="1681"/>
      <c r="AO768" s="1681"/>
      <c r="AP768" s="1824"/>
    </row>
    <row r="769" spans="4:42" s="1662" customFormat="1" ht="14.25">
      <c r="D769" s="1699"/>
      <c r="E769" s="1681"/>
      <c r="F769" s="1681"/>
      <c r="G769" s="1681"/>
      <c r="H769" s="1681"/>
      <c r="I769" s="1700"/>
      <c r="J769" s="1690"/>
      <c r="K769" s="1681"/>
      <c r="L769" s="1681"/>
      <c r="M769" s="1681"/>
      <c r="N769" s="1681"/>
      <c r="O769" s="1681"/>
      <c r="P769" s="1681"/>
      <c r="Q769" s="1681"/>
      <c r="R769" s="1681"/>
      <c r="S769" s="1681"/>
      <c r="T769" s="1681"/>
      <c r="U769" s="1681"/>
      <c r="V769" s="1681"/>
      <c r="W769" s="1681"/>
      <c r="X769" s="1681"/>
      <c r="Y769" s="1681"/>
      <c r="Z769" s="1681"/>
      <c r="AA769" s="1681"/>
      <c r="AB769" s="1681"/>
      <c r="AC769" s="1681"/>
      <c r="AD769" s="1681"/>
      <c r="AE769" s="1681"/>
      <c r="AF769" s="1681"/>
      <c r="AG769" s="1681"/>
      <c r="AH769" s="1681"/>
      <c r="AI769" s="1681"/>
      <c r="AJ769" s="1681"/>
      <c r="AK769" s="1681"/>
      <c r="AL769" s="1681"/>
      <c r="AM769" s="1681"/>
      <c r="AN769" s="1681"/>
      <c r="AO769" s="1681"/>
      <c r="AP769" s="1824"/>
    </row>
    <row r="770" spans="4:42" s="1662" customFormat="1" ht="14.25">
      <c r="D770" s="1699"/>
      <c r="E770" s="1681"/>
      <c r="F770" s="1681"/>
      <c r="G770" s="1681"/>
      <c r="H770" s="1681"/>
      <c r="I770" s="1700"/>
      <c r="J770" s="1690"/>
      <c r="K770" s="1681"/>
      <c r="L770" s="1681"/>
      <c r="M770" s="1681"/>
      <c r="N770" s="1681"/>
      <c r="O770" s="1681"/>
      <c r="P770" s="1681"/>
      <c r="Q770" s="1681"/>
      <c r="R770" s="1681"/>
      <c r="S770" s="1681"/>
      <c r="T770" s="1681"/>
      <c r="U770" s="1681"/>
      <c r="V770" s="1681"/>
      <c r="W770" s="1681"/>
      <c r="X770" s="1681"/>
      <c r="Y770" s="1681"/>
      <c r="Z770" s="1681"/>
      <c r="AA770" s="1681"/>
      <c r="AB770" s="1681"/>
      <c r="AC770" s="1681"/>
      <c r="AD770" s="1681"/>
      <c r="AE770" s="1681"/>
      <c r="AF770" s="1681"/>
      <c r="AG770" s="1681"/>
      <c r="AH770" s="1681"/>
      <c r="AI770" s="1681"/>
      <c r="AJ770" s="1681"/>
      <c r="AK770" s="1681"/>
      <c r="AL770" s="1681"/>
      <c r="AM770" s="1681"/>
      <c r="AN770" s="1681"/>
      <c r="AO770" s="1681"/>
      <c r="AP770" s="1824"/>
    </row>
    <row r="771" spans="4:42" s="1662" customFormat="1" ht="14.25">
      <c r="D771" s="1699"/>
      <c r="E771" s="1681"/>
      <c r="F771" s="1681"/>
      <c r="G771" s="1681"/>
      <c r="H771" s="1681"/>
      <c r="I771" s="1700"/>
      <c r="J771" s="1690"/>
      <c r="K771" s="1681"/>
      <c r="L771" s="1681"/>
      <c r="M771" s="1681"/>
      <c r="N771" s="1681"/>
      <c r="O771" s="1681"/>
      <c r="P771" s="1681"/>
      <c r="Q771" s="1681"/>
      <c r="R771" s="1681"/>
      <c r="S771" s="1681"/>
      <c r="T771" s="1681"/>
      <c r="U771" s="1681"/>
      <c r="V771" s="1681"/>
      <c r="W771" s="1681"/>
      <c r="X771" s="1681"/>
      <c r="Y771" s="1681"/>
      <c r="Z771" s="1681"/>
      <c r="AA771" s="1681"/>
      <c r="AB771" s="1681"/>
      <c r="AC771" s="1681"/>
      <c r="AD771" s="1681"/>
      <c r="AE771" s="1681"/>
      <c r="AF771" s="1681"/>
      <c r="AG771" s="1681"/>
      <c r="AH771" s="1681"/>
      <c r="AI771" s="1681"/>
      <c r="AJ771" s="1681"/>
      <c r="AK771" s="1681"/>
      <c r="AL771" s="1681"/>
      <c r="AM771" s="1681"/>
      <c r="AN771" s="1681"/>
      <c r="AO771" s="1681"/>
      <c r="AP771" s="1824"/>
    </row>
    <row r="772" spans="4:42" s="1662" customFormat="1" ht="14.25">
      <c r="D772" s="1699"/>
      <c r="E772" s="1681"/>
      <c r="F772" s="1681"/>
      <c r="G772" s="1681"/>
      <c r="H772" s="1681"/>
      <c r="I772" s="1700"/>
      <c r="J772" s="1690"/>
      <c r="K772" s="1681"/>
      <c r="L772" s="1681"/>
      <c r="M772" s="1681"/>
      <c r="N772" s="1681"/>
      <c r="O772" s="1681"/>
      <c r="P772" s="1681"/>
      <c r="Q772" s="1681"/>
      <c r="R772" s="1681"/>
      <c r="S772" s="1681"/>
      <c r="T772" s="1681"/>
      <c r="U772" s="1681"/>
      <c r="V772" s="1681"/>
      <c r="W772" s="1681"/>
      <c r="X772" s="1681"/>
      <c r="Y772" s="1681"/>
      <c r="Z772" s="1681"/>
      <c r="AA772" s="1681"/>
      <c r="AB772" s="1681"/>
      <c r="AC772" s="1681"/>
      <c r="AD772" s="1681"/>
      <c r="AE772" s="1681"/>
      <c r="AF772" s="1681"/>
      <c r="AG772" s="1681"/>
      <c r="AH772" s="1681"/>
      <c r="AI772" s="1681"/>
      <c r="AJ772" s="1681"/>
      <c r="AK772" s="1681"/>
      <c r="AL772" s="1681"/>
      <c r="AM772" s="1681"/>
      <c r="AN772" s="1681"/>
      <c r="AO772" s="1681"/>
      <c r="AP772" s="1824"/>
    </row>
    <row r="773" spans="4:42" s="1662" customFormat="1" ht="14.25">
      <c r="D773" s="1699"/>
      <c r="E773" s="1681"/>
      <c r="F773" s="1681"/>
      <c r="G773" s="1681"/>
      <c r="H773" s="1681"/>
      <c r="I773" s="1700"/>
      <c r="J773" s="1690"/>
      <c r="K773" s="1681"/>
      <c r="L773" s="1681"/>
      <c r="M773" s="1681"/>
      <c r="N773" s="1681"/>
      <c r="O773" s="1681"/>
      <c r="P773" s="1681"/>
      <c r="Q773" s="1681"/>
      <c r="R773" s="1681"/>
      <c r="S773" s="1681"/>
      <c r="T773" s="1681"/>
      <c r="U773" s="1681"/>
      <c r="V773" s="1681"/>
      <c r="W773" s="1681"/>
      <c r="X773" s="1681"/>
      <c r="Y773" s="1681"/>
      <c r="Z773" s="1681"/>
      <c r="AA773" s="1681"/>
      <c r="AB773" s="1681"/>
      <c r="AC773" s="1681"/>
      <c r="AD773" s="1681"/>
      <c r="AE773" s="1681"/>
      <c r="AF773" s="1681"/>
      <c r="AG773" s="1681"/>
      <c r="AH773" s="1681"/>
      <c r="AI773" s="1681"/>
      <c r="AJ773" s="1681"/>
      <c r="AK773" s="1681"/>
      <c r="AL773" s="1681"/>
      <c r="AM773" s="1681"/>
      <c r="AN773" s="1681"/>
      <c r="AO773" s="1681"/>
      <c r="AP773" s="1824"/>
    </row>
    <row r="774" spans="4:42" s="1662" customFormat="1" ht="14.25">
      <c r="D774" s="1699"/>
      <c r="E774" s="1681"/>
      <c r="F774" s="1681"/>
      <c r="G774" s="1681"/>
      <c r="H774" s="1681"/>
      <c r="I774" s="1700"/>
      <c r="J774" s="1690"/>
      <c r="K774" s="1681"/>
      <c r="L774" s="1681"/>
      <c r="M774" s="1681"/>
      <c r="N774" s="1681"/>
      <c r="O774" s="1681"/>
      <c r="P774" s="1681"/>
      <c r="Q774" s="1681"/>
      <c r="R774" s="1681"/>
      <c r="S774" s="1681"/>
      <c r="T774" s="1681"/>
      <c r="U774" s="1681"/>
      <c r="V774" s="1681"/>
      <c r="W774" s="1681"/>
      <c r="X774" s="1681"/>
      <c r="Y774" s="1681"/>
      <c r="Z774" s="1681"/>
      <c r="AA774" s="1681"/>
      <c r="AB774" s="1681"/>
      <c r="AC774" s="1681"/>
      <c r="AD774" s="1681"/>
      <c r="AE774" s="1681"/>
      <c r="AF774" s="1681"/>
      <c r="AG774" s="1681"/>
      <c r="AH774" s="1681"/>
      <c r="AI774" s="1681"/>
      <c r="AJ774" s="1681"/>
      <c r="AK774" s="1681"/>
      <c r="AL774" s="1681"/>
      <c r="AM774" s="1681"/>
      <c r="AN774" s="1681"/>
      <c r="AO774" s="1681"/>
      <c r="AP774" s="1824"/>
    </row>
    <row r="775" spans="4:42" s="1662" customFormat="1" ht="14.25">
      <c r="D775" s="1699"/>
      <c r="E775" s="1681"/>
      <c r="F775" s="1681"/>
      <c r="G775" s="1681"/>
      <c r="H775" s="1681"/>
      <c r="I775" s="1700"/>
      <c r="J775" s="1690"/>
      <c r="K775" s="1681"/>
      <c r="L775" s="1681"/>
      <c r="M775" s="1681"/>
      <c r="N775" s="1681"/>
      <c r="O775" s="1681"/>
      <c r="P775" s="1681"/>
      <c r="Q775" s="1681"/>
      <c r="R775" s="1681"/>
      <c r="S775" s="1681"/>
      <c r="T775" s="1681"/>
      <c r="U775" s="1681"/>
      <c r="V775" s="1681"/>
      <c r="W775" s="1681"/>
      <c r="X775" s="1681"/>
      <c r="Y775" s="1681"/>
      <c r="Z775" s="1681"/>
      <c r="AA775" s="1681"/>
      <c r="AB775" s="1681"/>
      <c r="AC775" s="1681"/>
      <c r="AD775" s="1681"/>
      <c r="AE775" s="1681"/>
      <c r="AF775" s="1681"/>
      <c r="AG775" s="1681"/>
      <c r="AH775" s="1681"/>
      <c r="AI775" s="1681"/>
      <c r="AJ775" s="1681"/>
      <c r="AK775" s="1681"/>
      <c r="AL775" s="1681"/>
      <c r="AM775" s="1681"/>
      <c r="AN775" s="1681"/>
      <c r="AO775" s="1681"/>
      <c r="AP775" s="1824"/>
    </row>
    <row r="776" spans="4:42" s="1662" customFormat="1" ht="14.25">
      <c r="D776" s="1699"/>
      <c r="E776" s="1681"/>
      <c r="F776" s="1681"/>
      <c r="G776" s="1681"/>
      <c r="H776" s="1681"/>
      <c r="I776" s="1700"/>
      <c r="J776" s="1690"/>
      <c r="K776" s="1681"/>
      <c r="L776" s="1681"/>
      <c r="M776" s="1681"/>
      <c r="N776" s="1681"/>
      <c r="O776" s="1681"/>
      <c r="P776" s="1681"/>
      <c r="Q776" s="1681"/>
      <c r="R776" s="1681"/>
      <c r="S776" s="1681"/>
      <c r="T776" s="1681"/>
      <c r="U776" s="1681"/>
      <c r="V776" s="1681"/>
      <c r="W776" s="1681"/>
      <c r="X776" s="1681"/>
      <c r="Y776" s="1681"/>
      <c r="Z776" s="1681"/>
      <c r="AA776" s="1681"/>
      <c r="AB776" s="1681"/>
      <c r="AC776" s="1681"/>
      <c r="AD776" s="1681"/>
      <c r="AE776" s="1681"/>
      <c r="AF776" s="1681"/>
      <c r="AG776" s="1681"/>
      <c r="AH776" s="1681"/>
      <c r="AI776" s="1681"/>
      <c r="AJ776" s="1681"/>
      <c r="AK776" s="1681"/>
      <c r="AL776" s="1681"/>
      <c r="AM776" s="1681"/>
      <c r="AN776" s="1681"/>
      <c r="AO776" s="1681"/>
      <c r="AP776" s="1824"/>
    </row>
    <row r="777" spans="4:42" s="1662" customFormat="1" ht="14.25">
      <c r="D777" s="1699"/>
      <c r="E777" s="1681"/>
      <c r="F777" s="1681"/>
      <c r="G777" s="1681"/>
      <c r="H777" s="1681"/>
      <c r="I777" s="1700"/>
      <c r="J777" s="1690"/>
      <c r="K777" s="1681"/>
      <c r="L777" s="1681"/>
      <c r="M777" s="1681"/>
      <c r="N777" s="1681"/>
      <c r="O777" s="1681"/>
      <c r="P777" s="1681"/>
      <c r="Q777" s="1681"/>
      <c r="R777" s="1681"/>
      <c r="S777" s="1681"/>
      <c r="T777" s="1681"/>
      <c r="U777" s="1681"/>
      <c r="V777" s="1681"/>
      <c r="W777" s="1681"/>
      <c r="X777" s="1681"/>
      <c r="Y777" s="1681"/>
      <c r="Z777" s="1681"/>
      <c r="AA777" s="1681"/>
      <c r="AB777" s="1681"/>
      <c r="AC777" s="1681"/>
      <c r="AD777" s="1681"/>
      <c r="AE777" s="1681"/>
      <c r="AF777" s="1681"/>
      <c r="AG777" s="1681"/>
      <c r="AH777" s="1681"/>
      <c r="AI777" s="1681"/>
      <c r="AJ777" s="1681"/>
      <c r="AK777" s="1681"/>
      <c r="AL777" s="1681"/>
      <c r="AM777" s="1681"/>
      <c r="AN777" s="1681"/>
      <c r="AO777" s="1681"/>
      <c r="AP777" s="1824"/>
    </row>
    <row r="778" spans="4:42" s="1662" customFormat="1" ht="14.25">
      <c r="D778" s="1699"/>
      <c r="E778" s="1681"/>
      <c r="F778" s="1681"/>
      <c r="G778" s="1681"/>
      <c r="H778" s="1681"/>
      <c r="I778" s="1700"/>
      <c r="J778" s="1690"/>
      <c r="K778" s="1681"/>
      <c r="L778" s="1681"/>
      <c r="M778" s="1681"/>
      <c r="N778" s="1681"/>
      <c r="O778" s="1681"/>
      <c r="P778" s="1681"/>
      <c r="Q778" s="1681"/>
      <c r="R778" s="1681"/>
      <c r="S778" s="1681"/>
      <c r="T778" s="1681"/>
      <c r="U778" s="1681"/>
      <c r="V778" s="1681"/>
      <c r="W778" s="1681"/>
      <c r="X778" s="1681"/>
      <c r="Y778" s="1681"/>
      <c r="Z778" s="1681"/>
      <c r="AA778" s="1681"/>
      <c r="AB778" s="1681"/>
      <c r="AC778" s="1681"/>
      <c r="AD778" s="1681"/>
      <c r="AE778" s="1681"/>
      <c r="AF778" s="1681"/>
      <c r="AG778" s="1681"/>
      <c r="AH778" s="1681"/>
      <c r="AI778" s="1681"/>
      <c r="AJ778" s="1681"/>
      <c r="AK778" s="1681"/>
      <c r="AL778" s="1681"/>
      <c r="AM778" s="1681"/>
      <c r="AN778" s="1681"/>
      <c r="AO778" s="1681"/>
      <c r="AP778" s="1824"/>
    </row>
    <row r="779" spans="4:42" s="1662" customFormat="1" ht="14.25">
      <c r="D779" s="1699"/>
      <c r="E779" s="1681"/>
      <c r="F779" s="1681"/>
      <c r="G779" s="1681"/>
      <c r="H779" s="1681"/>
      <c r="I779" s="1700"/>
      <c r="J779" s="1690"/>
      <c r="K779" s="1681"/>
      <c r="L779" s="1681"/>
      <c r="M779" s="1681"/>
      <c r="N779" s="1681"/>
      <c r="O779" s="1681"/>
      <c r="P779" s="1681"/>
      <c r="Q779" s="1681"/>
      <c r="R779" s="1681"/>
      <c r="S779" s="1681"/>
      <c r="T779" s="1681"/>
      <c r="U779" s="1681"/>
      <c r="V779" s="1681"/>
      <c r="W779" s="1681"/>
      <c r="X779" s="1681"/>
      <c r="Y779" s="1681"/>
      <c r="Z779" s="1681"/>
      <c r="AA779" s="1681"/>
      <c r="AB779" s="1681"/>
      <c r="AC779" s="1681"/>
      <c r="AD779" s="1681"/>
      <c r="AE779" s="1681"/>
      <c r="AF779" s="1681"/>
      <c r="AG779" s="1681"/>
      <c r="AH779" s="1681"/>
      <c r="AI779" s="1681"/>
      <c r="AJ779" s="1681"/>
      <c r="AK779" s="1681"/>
      <c r="AL779" s="1681"/>
      <c r="AM779" s="1681"/>
      <c r="AN779" s="1681"/>
      <c r="AO779" s="1681"/>
      <c r="AP779" s="1824"/>
    </row>
    <row r="780" spans="4:42" s="1662" customFormat="1" ht="14.25">
      <c r="D780" s="1699"/>
      <c r="E780" s="1681"/>
      <c r="F780" s="1681"/>
      <c r="G780" s="1681"/>
      <c r="H780" s="1681"/>
      <c r="I780" s="1700"/>
      <c r="J780" s="1690"/>
      <c r="K780" s="1681"/>
      <c r="L780" s="1681"/>
      <c r="M780" s="1681"/>
      <c r="N780" s="1681"/>
      <c r="O780" s="1681"/>
      <c r="P780" s="1681"/>
      <c r="Q780" s="1681"/>
      <c r="R780" s="1681"/>
      <c r="S780" s="1681"/>
      <c r="T780" s="1681"/>
      <c r="U780" s="1681"/>
      <c r="V780" s="1681"/>
      <c r="W780" s="1681"/>
      <c r="X780" s="1681"/>
      <c r="Y780" s="1681"/>
      <c r="Z780" s="1681"/>
      <c r="AA780" s="1681"/>
      <c r="AB780" s="1681"/>
      <c r="AC780" s="1681"/>
      <c r="AD780" s="1681"/>
      <c r="AE780" s="1681"/>
      <c r="AF780" s="1681"/>
      <c r="AG780" s="1681"/>
      <c r="AH780" s="1681"/>
      <c r="AI780" s="1681"/>
      <c r="AJ780" s="1681"/>
      <c r="AK780" s="1681"/>
      <c r="AL780" s="1681"/>
      <c r="AM780" s="1681"/>
      <c r="AN780" s="1681"/>
      <c r="AO780" s="1681"/>
      <c r="AP780" s="1824"/>
    </row>
    <row r="781" spans="4:42" s="1662" customFormat="1" ht="14.25">
      <c r="D781" s="1699"/>
      <c r="E781" s="1681"/>
      <c r="F781" s="1681"/>
      <c r="G781" s="1681"/>
      <c r="H781" s="1681"/>
      <c r="I781" s="1700"/>
      <c r="J781" s="1690"/>
      <c r="K781" s="1681"/>
      <c r="L781" s="1681"/>
      <c r="M781" s="1681"/>
      <c r="N781" s="1681"/>
      <c r="O781" s="1681"/>
      <c r="P781" s="1681"/>
      <c r="Q781" s="1681"/>
      <c r="R781" s="1681"/>
      <c r="S781" s="1681"/>
      <c r="T781" s="1681"/>
      <c r="U781" s="1681"/>
      <c r="V781" s="1681"/>
      <c r="W781" s="1681"/>
      <c r="X781" s="1681"/>
      <c r="Y781" s="1681"/>
      <c r="Z781" s="1681"/>
      <c r="AA781" s="1681"/>
      <c r="AB781" s="1681"/>
      <c r="AC781" s="1681"/>
      <c r="AD781" s="1681"/>
      <c r="AE781" s="1681"/>
      <c r="AF781" s="1681"/>
      <c r="AG781" s="1681"/>
      <c r="AH781" s="1681"/>
      <c r="AI781" s="1681"/>
      <c r="AJ781" s="1681"/>
      <c r="AK781" s="1681"/>
      <c r="AL781" s="1681"/>
      <c r="AM781" s="1681"/>
      <c r="AN781" s="1681"/>
      <c r="AO781" s="1681"/>
      <c r="AP781" s="1824"/>
    </row>
    <row r="782" spans="4:42" s="1662" customFormat="1" ht="14.25">
      <c r="D782" s="1699"/>
      <c r="E782" s="1681"/>
      <c r="F782" s="1681"/>
      <c r="G782" s="1681"/>
      <c r="H782" s="1681"/>
      <c r="I782" s="1700"/>
      <c r="J782" s="1690"/>
      <c r="K782" s="1681"/>
      <c r="L782" s="1681"/>
      <c r="M782" s="1681"/>
      <c r="N782" s="1681"/>
      <c r="O782" s="1681"/>
      <c r="P782" s="1681"/>
      <c r="Q782" s="1681"/>
      <c r="R782" s="1681"/>
      <c r="S782" s="1681"/>
      <c r="T782" s="1681"/>
      <c r="U782" s="1681"/>
      <c r="V782" s="1681"/>
      <c r="W782" s="1681"/>
      <c r="X782" s="1681"/>
      <c r="Y782" s="1681"/>
      <c r="Z782" s="1681"/>
      <c r="AA782" s="1681"/>
      <c r="AB782" s="1681"/>
      <c r="AC782" s="1681"/>
      <c r="AD782" s="1681"/>
      <c r="AE782" s="1681"/>
      <c r="AF782" s="1681"/>
      <c r="AG782" s="1681"/>
      <c r="AH782" s="1681"/>
      <c r="AI782" s="1681"/>
      <c r="AJ782" s="1681"/>
      <c r="AK782" s="1681"/>
      <c r="AL782" s="1681"/>
      <c r="AM782" s="1681"/>
      <c r="AN782" s="1681"/>
      <c r="AO782" s="1681"/>
      <c r="AP782" s="1824"/>
    </row>
    <row r="783" spans="4:42" s="1662" customFormat="1" ht="14.25">
      <c r="D783" s="1699"/>
      <c r="E783" s="1681"/>
      <c r="F783" s="1681"/>
      <c r="G783" s="1681"/>
      <c r="H783" s="1681"/>
      <c r="I783" s="1700"/>
      <c r="J783" s="1690"/>
      <c r="K783" s="1681"/>
      <c r="L783" s="1681"/>
      <c r="M783" s="1681"/>
      <c r="N783" s="1681"/>
      <c r="O783" s="1681"/>
      <c r="P783" s="1681"/>
      <c r="Q783" s="1681"/>
      <c r="R783" s="1681"/>
      <c r="S783" s="1681"/>
      <c r="T783" s="1681"/>
      <c r="U783" s="1681"/>
      <c r="V783" s="1681"/>
      <c r="W783" s="1681"/>
      <c r="X783" s="1681"/>
      <c r="Y783" s="1681"/>
      <c r="Z783" s="1681"/>
      <c r="AA783" s="1681"/>
      <c r="AB783" s="1681"/>
      <c r="AC783" s="1681"/>
      <c r="AD783" s="1681"/>
      <c r="AE783" s="1681"/>
      <c r="AF783" s="1681"/>
      <c r="AG783" s="1681"/>
      <c r="AH783" s="1681"/>
      <c r="AI783" s="1681"/>
      <c r="AJ783" s="1681"/>
      <c r="AK783" s="1681"/>
      <c r="AL783" s="1681"/>
      <c r="AM783" s="1681"/>
      <c r="AN783" s="1681"/>
      <c r="AO783" s="1681"/>
      <c r="AP783" s="1824"/>
    </row>
    <row r="784" spans="4:42" s="1662" customFormat="1" ht="14.25">
      <c r="D784" s="1699"/>
      <c r="E784" s="1681"/>
      <c r="F784" s="1681"/>
      <c r="G784" s="1681"/>
      <c r="H784" s="1681"/>
      <c r="I784" s="1700"/>
      <c r="J784" s="1690"/>
      <c r="K784" s="1681"/>
      <c r="L784" s="1681"/>
      <c r="M784" s="1681"/>
      <c r="N784" s="1681"/>
      <c r="O784" s="1681"/>
      <c r="P784" s="1681"/>
      <c r="Q784" s="1681"/>
      <c r="R784" s="1681"/>
      <c r="S784" s="1681"/>
      <c r="T784" s="1681"/>
      <c r="U784" s="1681"/>
      <c r="V784" s="1681"/>
      <c r="W784" s="1681"/>
      <c r="X784" s="1681"/>
      <c r="Y784" s="1681"/>
      <c r="Z784" s="1681"/>
      <c r="AA784" s="1681"/>
      <c r="AB784" s="1681"/>
      <c r="AC784" s="1681"/>
      <c r="AD784" s="1681"/>
      <c r="AE784" s="1681"/>
      <c r="AF784" s="1681"/>
      <c r="AG784" s="1681"/>
      <c r="AH784" s="1681"/>
      <c r="AI784" s="1681"/>
      <c r="AJ784" s="1681"/>
      <c r="AK784" s="1681"/>
      <c r="AL784" s="1681"/>
      <c r="AM784" s="1681"/>
      <c r="AN784" s="1681"/>
      <c r="AO784" s="1681"/>
      <c r="AP784" s="1824"/>
    </row>
    <row r="785" spans="4:42" s="1662" customFormat="1" ht="14.25">
      <c r="D785" s="1699"/>
      <c r="E785" s="1681"/>
      <c r="F785" s="1681"/>
      <c r="G785" s="1681"/>
      <c r="H785" s="1681"/>
      <c r="I785" s="1700"/>
      <c r="J785" s="1690"/>
      <c r="K785" s="1681"/>
      <c r="L785" s="1681"/>
      <c r="M785" s="1681"/>
      <c r="N785" s="1681"/>
      <c r="O785" s="1681"/>
      <c r="P785" s="1681"/>
      <c r="Q785" s="1681"/>
      <c r="R785" s="1681"/>
      <c r="S785" s="1681"/>
      <c r="T785" s="1681"/>
      <c r="U785" s="1681"/>
      <c r="V785" s="1681"/>
      <c r="W785" s="1681"/>
      <c r="X785" s="1681"/>
      <c r="Y785" s="1681"/>
      <c r="Z785" s="1681"/>
      <c r="AA785" s="1681"/>
      <c r="AB785" s="1681"/>
      <c r="AC785" s="1681"/>
      <c r="AD785" s="1681"/>
      <c r="AE785" s="1681"/>
      <c r="AF785" s="1681"/>
      <c r="AG785" s="1681"/>
      <c r="AH785" s="1681"/>
      <c r="AI785" s="1681"/>
      <c r="AJ785" s="1681"/>
      <c r="AK785" s="1681"/>
      <c r="AL785" s="1681"/>
      <c r="AM785" s="1681"/>
      <c r="AN785" s="1681"/>
      <c r="AO785" s="1681"/>
      <c r="AP785" s="1824"/>
    </row>
    <row r="786" spans="4:42" s="1662" customFormat="1" ht="14.25">
      <c r="D786" s="1699"/>
      <c r="E786" s="1681"/>
      <c r="F786" s="1681"/>
      <c r="G786" s="1681"/>
      <c r="H786" s="1681"/>
      <c r="I786" s="1700"/>
      <c r="J786" s="1690"/>
      <c r="K786" s="1681"/>
      <c r="L786" s="1681"/>
      <c r="M786" s="1681"/>
      <c r="N786" s="1681"/>
      <c r="O786" s="1681"/>
      <c r="P786" s="1681"/>
      <c r="Q786" s="1681"/>
      <c r="R786" s="1681"/>
      <c r="S786" s="1681"/>
      <c r="T786" s="1681"/>
      <c r="U786" s="1681"/>
      <c r="V786" s="1681"/>
      <c r="W786" s="1681"/>
      <c r="X786" s="1681"/>
      <c r="Y786" s="1681"/>
      <c r="Z786" s="1681"/>
      <c r="AA786" s="1681"/>
      <c r="AB786" s="1681"/>
      <c r="AC786" s="1681"/>
      <c r="AD786" s="1681"/>
      <c r="AE786" s="1681"/>
      <c r="AF786" s="1681"/>
      <c r="AG786" s="1681"/>
      <c r="AH786" s="1681"/>
      <c r="AI786" s="1681"/>
      <c r="AJ786" s="1681"/>
      <c r="AK786" s="1681"/>
      <c r="AL786" s="1681"/>
      <c r="AM786" s="1681"/>
      <c r="AN786" s="1681"/>
      <c r="AO786" s="1681"/>
      <c r="AP786" s="1824"/>
    </row>
    <row r="787" spans="4:42" s="1662" customFormat="1" ht="14.25">
      <c r="D787" s="1699"/>
      <c r="E787" s="1681"/>
      <c r="F787" s="1681"/>
      <c r="G787" s="1681"/>
      <c r="H787" s="1681"/>
      <c r="I787" s="1700"/>
      <c r="J787" s="1690"/>
      <c r="K787" s="1681"/>
      <c r="L787" s="1681"/>
      <c r="M787" s="1681"/>
      <c r="N787" s="1681"/>
      <c r="O787" s="1681"/>
      <c r="P787" s="1681"/>
      <c r="Q787" s="1681"/>
      <c r="R787" s="1681"/>
      <c r="S787" s="1681"/>
      <c r="T787" s="1681"/>
      <c r="U787" s="1681"/>
      <c r="V787" s="1681"/>
      <c r="W787" s="1681"/>
      <c r="X787" s="1681"/>
      <c r="Y787" s="1681"/>
      <c r="Z787" s="1681"/>
      <c r="AA787" s="1681"/>
      <c r="AB787" s="1681"/>
      <c r="AC787" s="1681"/>
      <c r="AD787" s="1681"/>
      <c r="AE787" s="1681"/>
      <c r="AF787" s="1681"/>
      <c r="AG787" s="1681"/>
      <c r="AH787" s="1681"/>
      <c r="AI787" s="1681"/>
      <c r="AJ787" s="1681"/>
      <c r="AK787" s="1681"/>
      <c r="AL787" s="1681"/>
      <c r="AM787" s="1681"/>
      <c r="AN787" s="1681"/>
      <c r="AO787" s="1681"/>
      <c r="AP787" s="1824"/>
    </row>
    <row r="788" spans="4:42" s="1662" customFormat="1" ht="14.25">
      <c r="D788" s="1699"/>
      <c r="E788" s="1681"/>
      <c r="F788" s="1681"/>
      <c r="G788" s="1681"/>
      <c r="H788" s="1681"/>
      <c r="I788" s="1700"/>
      <c r="J788" s="1690"/>
      <c r="K788" s="1681"/>
      <c r="L788" s="1681"/>
      <c r="M788" s="1681"/>
      <c r="N788" s="1681"/>
      <c r="O788" s="1681"/>
      <c r="P788" s="1681"/>
      <c r="Q788" s="1681"/>
      <c r="R788" s="1681"/>
      <c r="S788" s="1681"/>
      <c r="T788" s="1681"/>
      <c r="U788" s="1681"/>
      <c r="V788" s="1681"/>
      <c r="W788" s="1681"/>
      <c r="X788" s="1681"/>
      <c r="Y788" s="1681"/>
      <c r="Z788" s="1681"/>
      <c r="AA788" s="1681"/>
      <c r="AB788" s="1681"/>
      <c r="AC788" s="1681"/>
      <c r="AD788" s="1681"/>
      <c r="AE788" s="1681"/>
      <c r="AF788" s="1681"/>
      <c r="AG788" s="1681"/>
      <c r="AH788" s="1681"/>
      <c r="AI788" s="1681"/>
      <c r="AJ788" s="1681"/>
      <c r="AK788" s="1681"/>
      <c r="AL788" s="1681"/>
      <c r="AM788" s="1681"/>
      <c r="AN788" s="1681"/>
      <c r="AO788" s="1681"/>
      <c r="AP788" s="1824"/>
    </row>
    <row r="789" spans="4:42" s="1662" customFormat="1" ht="14.25">
      <c r="D789" s="1699"/>
      <c r="E789" s="1681"/>
      <c r="F789" s="1681"/>
      <c r="G789" s="1681"/>
      <c r="H789" s="1681"/>
      <c r="I789" s="1700"/>
      <c r="J789" s="1690"/>
      <c r="K789" s="1681"/>
      <c r="L789" s="1681"/>
      <c r="M789" s="1681"/>
      <c r="N789" s="1681"/>
      <c r="O789" s="1681"/>
      <c r="P789" s="1681"/>
      <c r="Q789" s="1681"/>
      <c r="R789" s="1681"/>
      <c r="S789" s="1681"/>
      <c r="T789" s="1681"/>
      <c r="U789" s="1681"/>
      <c r="V789" s="1681"/>
      <c r="W789" s="1681"/>
      <c r="X789" s="1681"/>
      <c r="Y789" s="1681"/>
      <c r="Z789" s="1681"/>
      <c r="AA789" s="1681"/>
      <c r="AB789" s="1681"/>
      <c r="AC789" s="1681"/>
      <c r="AD789" s="1681"/>
      <c r="AE789" s="1681"/>
      <c r="AF789" s="1681"/>
      <c r="AG789" s="1681"/>
      <c r="AH789" s="1681"/>
      <c r="AI789" s="1681"/>
      <c r="AJ789" s="1681"/>
      <c r="AK789" s="1681"/>
      <c r="AL789" s="1681"/>
      <c r="AM789" s="1681"/>
      <c r="AN789" s="1681"/>
      <c r="AO789" s="1681"/>
      <c r="AP789" s="1824"/>
    </row>
    <row r="790" spans="4:42" s="1662" customFormat="1" ht="14.25">
      <c r="D790" s="1699"/>
      <c r="E790" s="1681"/>
      <c r="F790" s="1681"/>
      <c r="G790" s="1681"/>
      <c r="H790" s="1681"/>
      <c r="I790" s="1700"/>
      <c r="J790" s="1690"/>
      <c r="K790" s="1681"/>
      <c r="L790" s="1681"/>
      <c r="M790" s="1681"/>
      <c r="N790" s="1681"/>
      <c r="O790" s="1681"/>
      <c r="P790" s="1681"/>
      <c r="Q790" s="1681"/>
      <c r="R790" s="1681"/>
      <c r="S790" s="1681"/>
      <c r="T790" s="1681"/>
      <c r="U790" s="1681"/>
      <c r="V790" s="1681"/>
      <c r="W790" s="1681"/>
      <c r="X790" s="1681"/>
      <c r="Y790" s="1681"/>
      <c r="Z790" s="1681"/>
      <c r="AA790" s="1681"/>
      <c r="AB790" s="1681"/>
      <c r="AC790" s="1681"/>
      <c r="AD790" s="1681"/>
      <c r="AE790" s="1681"/>
      <c r="AF790" s="1681"/>
      <c r="AG790" s="1681"/>
      <c r="AH790" s="1681"/>
      <c r="AI790" s="1681"/>
      <c r="AJ790" s="1681"/>
      <c r="AK790" s="1681"/>
      <c r="AL790" s="1681"/>
      <c r="AM790" s="1681"/>
      <c r="AN790" s="1681"/>
      <c r="AO790" s="1681"/>
      <c r="AP790" s="1824"/>
    </row>
    <row r="791" spans="4:42" s="1662" customFormat="1" ht="14.25">
      <c r="D791" s="1699"/>
      <c r="E791" s="1681"/>
      <c r="F791" s="1681"/>
      <c r="G791" s="1681"/>
      <c r="H791" s="1681"/>
      <c r="I791" s="1700"/>
      <c r="J791" s="1690"/>
      <c r="K791" s="1681"/>
      <c r="L791" s="1681"/>
      <c r="M791" s="1681"/>
      <c r="N791" s="1681"/>
      <c r="O791" s="1681"/>
      <c r="P791" s="1681"/>
      <c r="Q791" s="1681"/>
      <c r="R791" s="1681"/>
      <c r="S791" s="1681"/>
      <c r="T791" s="1681"/>
      <c r="U791" s="1681"/>
      <c r="V791" s="1681"/>
      <c r="W791" s="1681"/>
      <c r="X791" s="1681"/>
      <c r="Y791" s="1681"/>
      <c r="Z791" s="1681"/>
      <c r="AA791" s="1681"/>
      <c r="AB791" s="1681"/>
      <c r="AC791" s="1681"/>
      <c r="AD791" s="1681"/>
      <c r="AE791" s="1681"/>
      <c r="AF791" s="1681"/>
      <c r="AG791" s="1681"/>
      <c r="AH791" s="1681"/>
      <c r="AI791" s="1681"/>
      <c r="AJ791" s="1681"/>
      <c r="AK791" s="1681"/>
      <c r="AL791" s="1681"/>
      <c r="AM791" s="1681"/>
      <c r="AN791" s="1681"/>
      <c r="AO791" s="1681"/>
      <c r="AP791" s="1824"/>
    </row>
    <row r="792" spans="4:42" s="1662" customFormat="1" ht="14.25">
      <c r="D792" s="1699"/>
      <c r="E792" s="1681"/>
      <c r="F792" s="1681"/>
      <c r="G792" s="1681"/>
      <c r="H792" s="1681"/>
      <c r="I792" s="1700"/>
      <c r="J792" s="1690"/>
      <c r="K792" s="1681"/>
      <c r="L792" s="1681"/>
      <c r="M792" s="1681"/>
      <c r="N792" s="1681"/>
      <c r="O792" s="1681"/>
      <c r="P792" s="1681"/>
      <c r="Q792" s="1681"/>
      <c r="R792" s="1681"/>
      <c r="S792" s="1681"/>
      <c r="T792" s="1681"/>
      <c r="U792" s="1681"/>
      <c r="V792" s="1681"/>
      <c r="W792" s="1681"/>
      <c r="X792" s="1681"/>
      <c r="Y792" s="1681"/>
      <c r="Z792" s="1681"/>
      <c r="AA792" s="1681"/>
      <c r="AB792" s="1681"/>
      <c r="AC792" s="1681"/>
      <c r="AD792" s="1681"/>
      <c r="AE792" s="1681"/>
      <c r="AF792" s="1681"/>
      <c r="AG792" s="1681"/>
      <c r="AH792" s="1681"/>
      <c r="AI792" s="1681"/>
      <c r="AJ792" s="1681"/>
      <c r="AK792" s="1681"/>
      <c r="AL792" s="1681"/>
      <c r="AM792" s="1681"/>
      <c r="AN792" s="1681"/>
      <c r="AO792" s="1681"/>
      <c r="AP792" s="1824"/>
    </row>
    <row r="793" spans="4:42" s="1662" customFormat="1" ht="14.25">
      <c r="D793" s="1699"/>
      <c r="E793" s="1681"/>
      <c r="F793" s="1681"/>
      <c r="G793" s="1681"/>
      <c r="H793" s="1681"/>
      <c r="I793" s="1700"/>
      <c r="J793" s="1690"/>
      <c r="K793" s="1681"/>
      <c r="L793" s="1681"/>
      <c r="M793" s="1681"/>
      <c r="N793" s="1681"/>
      <c r="O793" s="1681"/>
      <c r="P793" s="1681"/>
      <c r="Q793" s="1681"/>
      <c r="R793" s="1681"/>
      <c r="S793" s="1681"/>
      <c r="T793" s="1681"/>
      <c r="U793" s="1681"/>
      <c r="V793" s="1681"/>
      <c r="W793" s="1681"/>
      <c r="X793" s="1681"/>
      <c r="Y793" s="1681"/>
      <c r="Z793" s="1681"/>
      <c r="AA793" s="1681"/>
      <c r="AB793" s="1681"/>
      <c r="AC793" s="1681"/>
      <c r="AD793" s="1681"/>
      <c r="AE793" s="1681"/>
      <c r="AF793" s="1681"/>
      <c r="AG793" s="1681"/>
      <c r="AH793" s="1681"/>
      <c r="AI793" s="1681"/>
      <c r="AJ793" s="1681"/>
      <c r="AK793" s="1681"/>
      <c r="AL793" s="1681"/>
      <c r="AM793" s="1681"/>
      <c r="AN793" s="1681"/>
      <c r="AO793" s="1681"/>
      <c r="AP793" s="1824"/>
    </row>
    <row r="794" spans="4:42" s="1662" customFormat="1" ht="14.25">
      <c r="D794" s="1699"/>
      <c r="E794" s="1681"/>
      <c r="F794" s="1681"/>
      <c r="G794" s="1681"/>
      <c r="H794" s="1681"/>
      <c r="I794" s="1700"/>
      <c r="J794" s="1690"/>
      <c r="K794" s="1681"/>
      <c r="L794" s="1681"/>
      <c r="M794" s="1681"/>
      <c r="N794" s="1681"/>
      <c r="O794" s="1681"/>
      <c r="P794" s="1681"/>
      <c r="Q794" s="1681"/>
      <c r="R794" s="1681"/>
      <c r="S794" s="1681"/>
      <c r="T794" s="1681"/>
      <c r="U794" s="1681"/>
      <c r="V794" s="1681"/>
      <c r="W794" s="1681"/>
      <c r="X794" s="1681"/>
      <c r="Y794" s="1681"/>
      <c r="Z794" s="1681"/>
      <c r="AA794" s="1681"/>
      <c r="AB794" s="1681"/>
      <c r="AC794" s="1681"/>
      <c r="AD794" s="1681"/>
      <c r="AE794" s="1681"/>
      <c r="AF794" s="1681"/>
      <c r="AG794" s="1681"/>
      <c r="AH794" s="1681"/>
      <c r="AI794" s="1681"/>
      <c r="AJ794" s="1681"/>
      <c r="AK794" s="1681"/>
      <c r="AL794" s="1681"/>
      <c r="AM794" s="1681"/>
      <c r="AN794" s="1681"/>
      <c r="AO794" s="1681"/>
      <c r="AP794" s="1824"/>
    </row>
    <row r="795" spans="4:42" s="1662" customFormat="1" ht="14.25">
      <c r="D795" s="1699"/>
      <c r="E795" s="1681"/>
      <c r="F795" s="1681"/>
      <c r="G795" s="1681"/>
      <c r="H795" s="1681"/>
      <c r="I795" s="1700"/>
      <c r="J795" s="1690"/>
      <c r="K795" s="1681"/>
      <c r="L795" s="1681"/>
      <c r="M795" s="1681"/>
      <c r="N795" s="1681"/>
      <c r="O795" s="1681"/>
      <c r="P795" s="1681"/>
      <c r="Q795" s="1681"/>
      <c r="R795" s="1681"/>
      <c r="S795" s="1681"/>
      <c r="T795" s="1681"/>
      <c r="U795" s="1681"/>
      <c r="V795" s="1681"/>
      <c r="W795" s="1681"/>
      <c r="X795" s="1681"/>
      <c r="Y795" s="1681"/>
      <c r="Z795" s="1681"/>
      <c r="AA795" s="1681"/>
      <c r="AB795" s="1681"/>
      <c r="AC795" s="1681"/>
      <c r="AD795" s="1681"/>
      <c r="AE795" s="1681"/>
      <c r="AF795" s="1681"/>
      <c r="AG795" s="1681"/>
      <c r="AH795" s="1681"/>
      <c r="AI795" s="1681"/>
      <c r="AJ795" s="1681"/>
      <c r="AK795" s="1681"/>
      <c r="AL795" s="1681"/>
      <c r="AM795" s="1681"/>
      <c r="AN795" s="1681"/>
      <c r="AO795" s="1681"/>
      <c r="AP795" s="1824"/>
    </row>
    <row r="796" spans="4:42" s="1662" customFormat="1" ht="14.25">
      <c r="D796" s="1699"/>
      <c r="E796" s="1681"/>
      <c r="F796" s="1681"/>
      <c r="G796" s="1681"/>
      <c r="H796" s="1681"/>
      <c r="I796" s="1700"/>
      <c r="J796" s="1690"/>
      <c r="K796" s="1681"/>
      <c r="L796" s="1681"/>
      <c r="M796" s="1681"/>
      <c r="N796" s="1681"/>
      <c r="O796" s="1681"/>
      <c r="P796" s="1681"/>
      <c r="Q796" s="1681"/>
      <c r="R796" s="1681"/>
      <c r="S796" s="1681"/>
      <c r="T796" s="1681"/>
      <c r="U796" s="1681"/>
      <c r="V796" s="1681"/>
      <c r="W796" s="1681"/>
      <c r="X796" s="1681"/>
      <c r="Y796" s="1681"/>
      <c r="Z796" s="1681"/>
      <c r="AA796" s="1681"/>
      <c r="AB796" s="1681"/>
      <c r="AC796" s="1681"/>
      <c r="AD796" s="1681"/>
      <c r="AE796" s="1681"/>
      <c r="AF796" s="1681"/>
      <c r="AG796" s="1681"/>
      <c r="AH796" s="1681"/>
      <c r="AI796" s="1681"/>
      <c r="AJ796" s="1681"/>
      <c r="AK796" s="1681"/>
      <c r="AL796" s="1681"/>
      <c r="AM796" s="1681"/>
      <c r="AN796" s="1681"/>
      <c r="AO796" s="1681"/>
      <c r="AP796" s="1824"/>
    </row>
    <row r="797" spans="4:42" s="1662" customFormat="1" ht="14.25">
      <c r="D797" s="1699"/>
      <c r="E797" s="1681"/>
      <c r="F797" s="1681"/>
      <c r="G797" s="1681"/>
      <c r="H797" s="1681"/>
      <c r="I797" s="1700"/>
      <c r="J797" s="1690"/>
      <c r="K797" s="1681"/>
      <c r="L797" s="1681"/>
      <c r="M797" s="1681"/>
      <c r="N797" s="1681"/>
      <c r="O797" s="1681"/>
      <c r="P797" s="1681"/>
      <c r="Q797" s="1681"/>
      <c r="R797" s="1681"/>
      <c r="S797" s="1681"/>
      <c r="T797" s="1681"/>
      <c r="U797" s="1681"/>
      <c r="V797" s="1681"/>
      <c r="W797" s="1681"/>
      <c r="X797" s="1681"/>
      <c r="Y797" s="1681"/>
      <c r="Z797" s="1681"/>
      <c r="AA797" s="1681"/>
      <c r="AB797" s="1681"/>
      <c r="AC797" s="1681"/>
      <c r="AD797" s="1681"/>
      <c r="AE797" s="1681"/>
      <c r="AF797" s="1681"/>
      <c r="AG797" s="1681"/>
      <c r="AH797" s="1681"/>
      <c r="AI797" s="1681"/>
      <c r="AJ797" s="1681"/>
      <c r="AK797" s="1681"/>
      <c r="AL797" s="1681"/>
      <c r="AM797" s="1681"/>
      <c r="AN797" s="1681"/>
      <c r="AO797" s="1681"/>
      <c r="AP797" s="1824"/>
    </row>
    <row r="798" spans="4:42" s="1662" customFormat="1" ht="14.25">
      <c r="D798" s="1699"/>
      <c r="E798" s="1681"/>
      <c r="F798" s="1681"/>
      <c r="G798" s="1681"/>
      <c r="H798" s="1681"/>
      <c r="I798" s="1700"/>
      <c r="J798" s="1690"/>
      <c r="K798" s="1681"/>
      <c r="L798" s="1681"/>
      <c r="M798" s="1681"/>
      <c r="N798" s="1681"/>
      <c r="O798" s="1681"/>
      <c r="P798" s="1681"/>
      <c r="Q798" s="1681"/>
      <c r="R798" s="1681"/>
      <c r="S798" s="1681"/>
      <c r="T798" s="1681"/>
      <c r="U798" s="1681"/>
      <c r="V798" s="1681"/>
      <c r="W798" s="1681"/>
      <c r="X798" s="1681"/>
      <c r="Y798" s="1681"/>
      <c r="Z798" s="1681"/>
      <c r="AA798" s="1681"/>
      <c r="AB798" s="1681"/>
      <c r="AC798" s="1681"/>
      <c r="AD798" s="1681"/>
      <c r="AE798" s="1681"/>
      <c r="AF798" s="1681"/>
      <c r="AG798" s="1681"/>
      <c r="AH798" s="1681"/>
      <c r="AI798" s="1681"/>
      <c r="AJ798" s="1681"/>
      <c r="AK798" s="1681"/>
      <c r="AL798" s="1681"/>
      <c r="AM798" s="1681"/>
      <c r="AN798" s="1681"/>
      <c r="AO798" s="1681"/>
      <c r="AP798" s="1824"/>
    </row>
    <row r="799" spans="4:42" s="1662" customFormat="1" ht="14.25">
      <c r="D799" s="1699"/>
      <c r="E799" s="1681"/>
      <c r="F799" s="1681"/>
      <c r="G799" s="1681"/>
      <c r="H799" s="1681"/>
      <c r="I799" s="1700"/>
      <c r="J799" s="1690"/>
      <c r="K799" s="1681"/>
      <c r="L799" s="1681"/>
      <c r="M799" s="1681"/>
      <c r="N799" s="1681"/>
      <c r="O799" s="1681"/>
      <c r="P799" s="1681"/>
      <c r="Q799" s="1681"/>
      <c r="R799" s="1681"/>
      <c r="S799" s="1681"/>
      <c r="T799" s="1681"/>
      <c r="U799" s="1681"/>
      <c r="V799" s="1681"/>
      <c r="W799" s="1681"/>
      <c r="X799" s="1681"/>
      <c r="Y799" s="1681"/>
      <c r="Z799" s="1681"/>
      <c r="AA799" s="1681"/>
      <c r="AB799" s="1681"/>
      <c r="AC799" s="1681"/>
      <c r="AD799" s="1681"/>
      <c r="AE799" s="1681"/>
      <c r="AF799" s="1681"/>
      <c r="AG799" s="1681"/>
      <c r="AH799" s="1681"/>
      <c r="AI799" s="1681"/>
      <c r="AJ799" s="1681"/>
      <c r="AK799" s="1681"/>
      <c r="AL799" s="1681"/>
      <c r="AM799" s="1681"/>
      <c r="AN799" s="1681"/>
      <c r="AO799" s="1681"/>
      <c r="AP799" s="1824"/>
    </row>
    <row r="800" spans="4:42" s="1662" customFormat="1" ht="14.25">
      <c r="D800" s="1699"/>
      <c r="E800" s="1681"/>
      <c r="F800" s="1681"/>
      <c r="G800" s="1681"/>
      <c r="H800" s="1681"/>
      <c r="I800" s="1700"/>
      <c r="J800" s="1690"/>
      <c r="K800" s="1681"/>
      <c r="L800" s="1681"/>
      <c r="M800" s="1681"/>
      <c r="N800" s="1681"/>
      <c r="O800" s="1681"/>
      <c r="P800" s="1681"/>
      <c r="Q800" s="1681"/>
      <c r="R800" s="1681"/>
      <c r="S800" s="1681"/>
      <c r="T800" s="1681"/>
      <c r="U800" s="1681"/>
      <c r="V800" s="1681"/>
      <c r="W800" s="1681"/>
      <c r="X800" s="1681"/>
      <c r="Y800" s="1681"/>
      <c r="Z800" s="1681"/>
      <c r="AA800" s="1681"/>
      <c r="AB800" s="1681"/>
      <c r="AC800" s="1681"/>
      <c r="AD800" s="1681"/>
      <c r="AE800" s="1681"/>
      <c r="AF800" s="1681"/>
      <c r="AG800" s="1681"/>
      <c r="AH800" s="1681"/>
      <c r="AI800" s="1681"/>
      <c r="AJ800" s="1681"/>
      <c r="AK800" s="1681"/>
      <c r="AL800" s="1681"/>
      <c r="AM800" s="1681"/>
      <c r="AN800" s="1681"/>
      <c r="AO800" s="1681"/>
      <c r="AP800" s="1824"/>
    </row>
    <row r="801" spans="4:42" s="1662" customFormat="1" ht="14.25">
      <c r="D801" s="1699"/>
      <c r="E801" s="1681"/>
      <c r="F801" s="1681"/>
      <c r="G801" s="1681"/>
      <c r="H801" s="1681"/>
      <c r="I801" s="1700"/>
      <c r="J801" s="1690"/>
      <c r="K801" s="1681"/>
      <c r="L801" s="1681"/>
      <c r="M801" s="1681"/>
      <c r="N801" s="1681"/>
      <c r="O801" s="1681"/>
      <c r="P801" s="1681"/>
      <c r="Q801" s="1681"/>
      <c r="R801" s="1681"/>
      <c r="S801" s="1681"/>
      <c r="T801" s="1681"/>
      <c r="U801" s="1681"/>
      <c r="V801" s="1681"/>
      <c r="W801" s="1681"/>
      <c r="X801" s="1681"/>
      <c r="Y801" s="1681"/>
      <c r="Z801" s="1681"/>
      <c r="AA801" s="1681"/>
      <c r="AB801" s="1681"/>
      <c r="AC801" s="1681"/>
      <c r="AD801" s="1681"/>
      <c r="AE801" s="1681"/>
      <c r="AF801" s="1681"/>
      <c r="AG801" s="1681"/>
      <c r="AH801" s="1681"/>
      <c r="AI801" s="1681"/>
      <c r="AJ801" s="1681"/>
      <c r="AK801" s="1681"/>
      <c r="AL801" s="1681"/>
      <c r="AM801" s="1681"/>
      <c r="AN801" s="1681"/>
      <c r="AO801" s="1681"/>
      <c r="AP801" s="1824"/>
    </row>
    <row r="802" spans="4:42" s="1662" customFormat="1" ht="14.25">
      <c r="D802" s="1699"/>
      <c r="E802" s="1681"/>
      <c r="F802" s="1681"/>
      <c r="G802" s="1681"/>
      <c r="H802" s="1681"/>
      <c r="I802" s="1700"/>
      <c r="J802" s="1690"/>
      <c r="K802" s="1681"/>
      <c r="L802" s="1681"/>
      <c r="M802" s="1681"/>
      <c r="N802" s="1681"/>
      <c r="O802" s="1681"/>
      <c r="P802" s="1681"/>
      <c r="Q802" s="1681"/>
      <c r="R802" s="1681"/>
      <c r="S802" s="1681"/>
      <c r="T802" s="1681"/>
      <c r="U802" s="1681"/>
      <c r="V802" s="1681"/>
      <c r="W802" s="1681"/>
      <c r="X802" s="1681"/>
      <c r="Y802" s="1681"/>
      <c r="Z802" s="1681"/>
      <c r="AA802" s="1681"/>
      <c r="AB802" s="1681"/>
      <c r="AC802" s="1681"/>
      <c r="AD802" s="1681"/>
      <c r="AE802" s="1681"/>
      <c r="AF802" s="1681"/>
      <c r="AG802" s="1681"/>
      <c r="AH802" s="1681"/>
      <c r="AI802" s="1681"/>
      <c r="AJ802" s="1681"/>
      <c r="AK802" s="1681"/>
      <c r="AL802" s="1681"/>
      <c r="AM802" s="1681"/>
      <c r="AN802" s="1681"/>
      <c r="AO802" s="1681"/>
      <c r="AP802" s="1824"/>
    </row>
    <row r="803" spans="4:42" s="1662" customFormat="1" ht="14.25">
      <c r="D803" s="1699"/>
      <c r="E803" s="1681"/>
      <c r="F803" s="1681"/>
      <c r="G803" s="1681"/>
      <c r="H803" s="1681"/>
      <c r="I803" s="1700"/>
      <c r="J803" s="1690"/>
      <c r="K803" s="1681"/>
      <c r="L803" s="1681"/>
      <c r="M803" s="1681"/>
      <c r="N803" s="1681"/>
      <c r="O803" s="1681"/>
      <c r="P803" s="1681"/>
      <c r="Q803" s="1681"/>
      <c r="R803" s="1681"/>
      <c r="S803" s="1681"/>
      <c r="T803" s="1681"/>
      <c r="U803" s="1681"/>
      <c r="V803" s="1681"/>
      <c r="W803" s="1681"/>
      <c r="X803" s="1681"/>
      <c r="Y803" s="1681"/>
      <c r="Z803" s="1681"/>
      <c r="AA803" s="1681"/>
      <c r="AB803" s="1681"/>
      <c r="AC803" s="1681"/>
      <c r="AD803" s="1681"/>
      <c r="AE803" s="1681"/>
      <c r="AF803" s="1681"/>
      <c r="AG803" s="1681"/>
      <c r="AH803" s="1681"/>
      <c r="AI803" s="1681"/>
      <c r="AJ803" s="1681"/>
      <c r="AK803" s="1681"/>
      <c r="AL803" s="1681"/>
      <c r="AM803" s="1681"/>
      <c r="AN803" s="1681"/>
      <c r="AO803" s="1681"/>
      <c r="AP803" s="1824"/>
    </row>
    <row r="804" spans="4:42" s="1662" customFormat="1" ht="14.25">
      <c r="D804" s="1699"/>
      <c r="E804" s="1681"/>
      <c r="F804" s="1681"/>
      <c r="G804" s="1681"/>
      <c r="H804" s="1681"/>
      <c r="I804" s="1700"/>
      <c r="J804" s="1690"/>
      <c r="K804" s="1681"/>
      <c r="L804" s="1681"/>
      <c r="M804" s="1681"/>
      <c r="N804" s="1681"/>
      <c r="O804" s="1681"/>
      <c r="P804" s="1681"/>
      <c r="Q804" s="1681"/>
      <c r="R804" s="1681"/>
      <c r="S804" s="1681"/>
      <c r="T804" s="1681"/>
      <c r="U804" s="1681"/>
      <c r="V804" s="1681"/>
      <c r="W804" s="1681"/>
      <c r="X804" s="1681"/>
      <c r="Y804" s="1681"/>
      <c r="Z804" s="1681"/>
      <c r="AA804" s="1681"/>
      <c r="AB804" s="1681"/>
      <c r="AC804" s="1681"/>
      <c r="AD804" s="1681"/>
      <c r="AE804" s="1681"/>
      <c r="AF804" s="1681"/>
      <c r="AG804" s="1681"/>
      <c r="AH804" s="1681"/>
      <c r="AI804" s="1681"/>
      <c r="AJ804" s="1681"/>
      <c r="AK804" s="1681"/>
      <c r="AL804" s="1681"/>
      <c r="AM804" s="1681"/>
      <c r="AN804" s="1681"/>
      <c r="AO804" s="1681"/>
      <c r="AP804" s="1824"/>
    </row>
    <row r="805" spans="4:42" s="1662" customFormat="1" ht="14.25">
      <c r="D805" s="1699"/>
      <c r="E805" s="1681"/>
      <c r="F805" s="1681"/>
      <c r="G805" s="1681"/>
      <c r="H805" s="1681"/>
      <c r="I805" s="1700"/>
      <c r="J805" s="1690"/>
      <c r="K805" s="1681"/>
      <c r="L805" s="1681"/>
      <c r="M805" s="1681"/>
      <c r="N805" s="1681"/>
      <c r="O805" s="1681"/>
      <c r="P805" s="1681"/>
      <c r="Q805" s="1681"/>
      <c r="R805" s="1681"/>
      <c r="S805" s="1681"/>
      <c r="T805" s="1681"/>
      <c r="U805" s="1681"/>
      <c r="V805" s="1681"/>
      <c r="W805" s="1681"/>
      <c r="X805" s="1681"/>
      <c r="Y805" s="1681"/>
      <c r="Z805" s="1681"/>
      <c r="AA805" s="1681"/>
      <c r="AB805" s="1681"/>
      <c r="AC805" s="1681"/>
      <c r="AD805" s="1681"/>
      <c r="AE805" s="1681"/>
      <c r="AF805" s="1681"/>
      <c r="AG805" s="1681"/>
      <c r="AH805" s="1681"/>
      <c r="AI805" s="1681"/>
      <c r="AJ805" s="1681"/>
      <c r="AK805" s="1681"/>
      <c r="AL805" s="1681"/>
      <c r="AM805" s="1681"/>
      <c r="AN805" s="1681"/>
      <c r="AO805" s="1681"/>
      <c r="AP805" s="1824"/>
    </row>
    <row r="806" spans="4:42" s="1662" customFormat="1" ht="14.25">
      <c r="D806" s="1699"/>
      <c r="E806" s="1681"/>
      <c r="F806" s="1681"/>
      <c r="G806" s="1681"/>
      <c r="H806" s="1681"/>
      <c r="I806" s="1700"/>
      <c r="J806" s="1690"/>
      <c r="K806" s="1681"/>
      <c r="L806" s="1681"/>
      <c r="M806" s="1681"/>
      <c r="N806" s="1681"/>
      <c r="O806" s="1681"/>
      <c r="P806" s="1681"/>
      <c r="Q806" s="1681"/>
      <c r="R806" s="1681"/>
      <c r="S806" s="1681"/>
      <c r="T806" s="1681"/>
      <c r="U806" s="1681"/>
      <c r="V806" s="1681"/>
      <c r="W806" s="1681"/>
      <c r="X806" s="1681"/>
      <c r="Y806" s="1681"/>
      <c r="Z806" s="1681"/>
      <c r="AA806" s="1681"/>
      <c r="AB806" s="1681"/>
      <c r="AC806" s="1681"/>
      <c r="AD806" s="1681"/>
      <c r="AE806" s="1681"/>
      <c r="AF806" s="1681"/>
      <c r="AG806" s="1681"/>
      <c r="AH806" s="1681"/>
      <c r="AI806" s="1681"/>
      <c r="AJ806" s="1681"/>
      <c r="AK806" s="1681"/>
      <c r="AL806" s="1681"/>
      <c r="AM806" s="1681"/>
      <c r="AN806" s="1681"/>
      <c r="AO806" s="1681"/>
      <c r="AP806" s="1824"/>
    </row>
    <row r="807" spans="4:42" s="1662" customFormat="1" ht="14.25">
      <c r="D807" s="1699"/>
      <c r="E807" s="1681"/>
      <c r="F807" s="1681"/>
      <c r="G807" s="1681"/>
      <c r="H807" s="1681"/>
      <c r="I807" s="1700"/>
      <c r="J807" s="1690"/>
      <c r="K807" s="1681"/>
      <c r="L807" s="1681"/>
      <c r="M807" s="1681"/>
      <c r="N807" s="1681"/>
      <c r="O807" s="1681"/>
      <c r="P807" s="1681"/>
      <c r="Q807" s="1681"/>
      <c r="R807" s="1681"/>
      <c r="S807" s="1681"/>
      <c r="T807" s="1681"/>
      <c r="U807" s="1681"/>
      <c r="V807" s="1681"/>
      <c r="W807" s="1681"/>
      <c r="X807" s="1681"/>
      <c r="Y807" s="1681"/>
      <c r="Z807" s="1681"/>
      <c r="AA807" s="1681"/>
      <c r="AB807" s="1681"/>
      <c r="AC807" s="1681"/>
      <c r="AD807" s="1681"/>
      <c r="AE807" s="1681"/>
      <c r="AF807" s="1681"/>
      <c r="AG807" s="1681"/>
      <c r="AH807" s="1681"/>
      <c r="AI807" s="1681"/>
      <c r="AJ807" s="1681"/>
      <c r="AK807" s="1681"/>
      <c r="AL807" s="1681"/>
      <c r="AM807" s="1681"/>
      <c r="AN807" s="1681"/>
      <c r="AO807" s="1681"/>
      <c r="AP807" s="1824"/>
    </row>
    <row r="808" spans="4:42" s="1662" customFormat="1" ht="14.25">
      <c r="D808" s="1699"/>
      <c r="E808" s="1681"/>
      <c r="F808" s="1681"/>
      <c r="G808" s="1681"/>
      <c r="H808" s="1681"/>
      <c r="I808" s="1700"/>
      <c r="J808" s="1690"/>
      <c r="K808" s="1681"/>
      <c r="L808" s="1681"/>
      <c r="M808" s="1681"/>
      <c r="N808" s="1681"/>
      <c r="O808" s="1681"/>
      <c r="P808" s="1681"/>
      <c r="Q808" s="1681"/>
      <c r="R808" s="1681"/>
      <c r="S808" s="1681"/>
      <c r="T808" s="1681"/>
      <c r="U808" s="1681"/>
      <c r="V808" s="1681"/>
      <c r="W808" s="1681"/>
      <c r="X808" s="1681"/>
      <c r="Y808" s="1681"/>
      <c r="Z808" s="1681"/>
      <c r="AA808" s="1681"/>
      <c r="AB808" s="1681"/>
      <c r="AC808" s="1681"/>
      <c r="AD808" s="1681"/>
      <c r="AE808" s="1681"/>
      <c r="AF808" s="1681"/>
      <c r="AG808" s="1681"/>
      <c r="AH808" s="1681"/>
      <c r="AI808" s="1681"/>
      <c r="AJ808" s="1681"/>
      <c r="AK808" s="1681"/>
      <c r="AL808" s="1681"/>
      <c r="AM808" s="1681"/>
      <c r="AN808" s="1681"/>
      <c r="AO808" s="1681"/>
      <c r="AP808" s="1824"/>
    </row>
    <row r="809" spans="4:42" s="1662" customFormat="1" ht="14.25">
      <c r="D809" s="1699"/>
      <c r="E809" s="1681"/>
      <c r="F809" s="1681"/>
      <c r="G809" s="1681"/>
      <c r="H809" s="1681"/>
      <c r="I809" s="1700"/>
      <c r="J809" s="1690"/>
      <c r="K809" s="1681"/>
      <c r="L809" s="1681"/>
      <c r="M809" s="1681"/>
      <c r="N809" s="1681"/>
      <c r="O809" s="1681"/>
      <c r="P809" s="1681"/>
      <c r="Q809" s="1681"/>
      <c r="R809" s="1681"/>
      <c r="S809" s="1681"/>
      <c r="T809" s="1681"/>
      <c r="U809" s="1681"/>
      <c r="V809" s="1681"/>
      <c r="W809" s="1681"/>
      <c r="X809" s="1681"/>
      <c r="Y809" s="1681"/>
      <c r="Z809" s="1681"/>
      <c r="AA809" s="1681"/>
      <c r="AB809" s="1681"/>
      <c r="AC809" s="1681"/>
      <c r="AD809" s="1681"/>
      <c r="AE809" s="1681"/>
      <c r="AF809" s="1681"/>
      <c r="AG809" s="1681"/>
      <c r="AH809" s="1681"/>
      <c r="AI809" s="1681"/>
      <c r="AJ809" s="1681"/>
      <c r="AK809" s="1681"/>
      <c r="AL809" s="1681"/>
      <c r="AM809" s="1681"/>
      <c r="AN809" s="1681"/>
      <c r="AO809" s="1681"/>
      <c r="AP809" s="1824"/>
    </row>
    <row r="810" spans="4:42" s="1662" customFormat="1" ht="14.25">
      <c r="D810" s="1699"/>
      <c r="E810" s="1681"/>
      <c r="F810" s="1681"/>
      <c r="G810" s="1681"/>
      <c r="H810" s="1681"/>
      <c r="I810" s="1700"/>
      <c r="J810" s="1690"/>
      <c r="K810" s="1681"/>
      <c r="L810" s="1681"/>
      <c r="M810" s="1681"/>
      <c r="N810" s="1681"/>
      <c r="O810" s="1681"/>
      <c r="P810" s="1681"/>
      <c r="Q810" s="1681"/>
      <c r="R810" s="1681"/>
      <c r="S810" s="1681"/>
      <c r="T810" s="1681"/>
      <c r="U810" s="1681"/>
      <c r="V810" s="1681"/>
      <c r="W810" s="1681"/>
      <c r="X810" s="1681"/>
      <c r="Y810" s="1681"/>
      <c r="Z810" s="1681"/>
      <c r="AA810" s="1681"/>
      <c r="AB810" s="1681"/>
      <c r="AC810" s="1681"/>
      <c r="AD810" s="1681"/>
      <c r="AE810" s="1681"/>
      <c r="AF810" s="1681"/>
      <c r="AG810" s="1681"/>
      <c r="AH810" s="1681"/>
      <c r="AI810" s="1681"/>
      <c r="AJ810" s="1681"/>
      <c r="AK810" s="1681"/>
      <c r="AL810" s="1681"/>
      <c r="AM810" s="1681"/>
      <c r="AN810" s="1681"/>
      <c r="AO810" s="1681"/>
      <c r="AP810" s="1824"/>
    </row>
    <row r="811" spans="4:42" s="1662" customFormat="1" ht="14.25">
      <c r="D811" s="1699"/>
      <c r="E811" s="1681"/>
      <c r="F811" s="1681"/>
      <c r="G811" s="1681"/>
      <c r="H811" s="1681"/>
      <c r="I811" s="1700"/>
      <c r="J811" s="1690"/>
      <c r="K811" s="1681"/>
      <c r="L811" s="1681"/>
      <c r="M811" s="1681"/>
      <c r="N811" s="1681"/>
      <c r="O811" s="1681"/>
      <c r="P811" s="1681"/>
      <c r="Q811" s="1681"/>
      <c r="R811" s="1681"/>
      <c r="S811" s="1681"/>
      <c r="T811" s="1681"/>
      <c r="U811" s="1681"/>
      <c r="V811" s="1681"/>
      <c r="W811" s="1681"/>
      <c r="X811" s="1681"/>
      <c r="Y811" s="1681"/>
      <c r="Z811" s="1681"/>
      <c r="AA811" s="1681"/>
      <c r="AB811" s="1681"/>
      <c r="AC811" s="1681"/>
      <c r="AD811" s="1681"/>
      <c r="AE811" s="1681"/>
      <c r="AF811" s="1681"/>
      <c r="AG811" s="1681"/>
      <c r="AH811" s="1681"/>
      <c r="AI811" s="1681"/>
      <c r="AJ811" s="1681"/>
      <c r="AK811" s="1681"/>
      <c r="AL811" s="1681"/>
      <c r="AM811" s="1681"/>
      <c r="AN811" s="1681"/>
      <c r="AO811" s="1681"/>
      <c r="AP811" s="1824"/>
    </row>
    <row r="812" spans="4:42" s="1662" customFormat="1" ht="14.25">
      <c r="D812" s="1699"/>
      <c r="E812" s="1681"/>
      <c r="F812" s="1681"/>
      <c r="G812" s="1681"/>
      <c r="H812" s="1681"/>
      <c r="I812" s="1700"/>
      <c r="J812" s="1690"/>
      <c r="K812" s="1681"/>
      <c r="L812" s="1681"/>
      <c r="M812" s="1681"/>
      <c r="N812" s="1681"/>
      <c r="O812" s="1681"/>
      <c r="P812" s="1681"/>
      <c r="Q812" s="1681"/>
      <c r="R812" s="1681"/>
      <c r="S812" s="1681"/>
      <c r="T812" s="1681"/>
      <c r="U812" s="1681"/>
      <c r="V812" s="1681"/>
      <c r="W812" s="1681"/>
      <c r="X812" s="1681"/>
      <c r="Y812" s="1681"/>
      <c r="Z812" s="1681"/>
      <c r="AA812" s="1681"/>
      <c r="AB812" s="1681"/>
      <c r="AC812" s="1681"/>
      <c r="AD812" s="1681"/>
      <c r="AE812" s="1681"/>
      <c r="AF812" s="1681"/>
      <c r="AG812" s="1681"/>
      <c r="AH812" s="1681"/>
      <c r="AI812" s="1681"/>
      <c r="AJ812" s="1681"/>
      <c r="AK812" s="1681"/>
      <c r="AL812" s="1681"/>
      <c r="AM812" s="1681"/>
      <c r="AN812" s="1681"/>
      <c r="AO812" s="1681"/>
      <c r="AP812" s="1824"/>
    </row>
    <row r="813" spans="4:42" s="1662" customFormat="1" ht="14.25">
      <c r="D813" s="1699"/>
      <c r="E813" s="1681"/>
      <c r="F813" s="1681"/>
      <c r="G813" s="1681"/>
      <c r="H813" s="1681"/>
      <c r="I813" s="1700"/>
      <c r="J813" s="1690"/>
      <c r="K813" s="1681"/>
      <c r="L813" s="1681"/>
      <c r="M813" s="1681"/>
      <c r="N813" s="1681"/>
      <c r="O813" s="1681"/>
      <c r="P813" s="1681"/>
      <c r="Q813" s="1681"/>
      <c r="R813" s="1681"/>
      <c r="S813" s="1681"/>
      <c r="T813" s="1681"/>
      <c r="U813" s="1681"/>
      <c r="V813" s="1681"/>
      <c r="W813" s="1681"/>
      <c r="X813" s="1681"/>
      <c r="Y813" s="1681"/>
      <c r="Z813" s="1681"/>
      <c r="AA813" s="1681"/>
      <c r="AB813" s="1681"/>
      <c r="AC813" s="1681"/>
      <c r="AD813" s="1681"/>
      <c r="AE813" s="1681"/>
      <c r="AF813" s="1681"/>
      <c r="AG813" s="1681"/>
      <c r="AH813" s="1681"/>
      <c r="AI813" s="1681"/>
      <c r="AJ813" s="1681"/>
      <c r="AK813" s="1681"/>
      <c r="AL813" s="1681"/>
      <c r="AM813" s="1681"/>
      <c r="AN813" s="1681"/>
      <c r="AO813" s="1681"/>
      <c r="AP813" s="1824"/>
    </row>
    <row r="814" spans="4:42" s="1662" customFormat="1" ht="14.25">
      <c r="D814" s="1699"/>
      <c r="E814" s="1681"/>
      <c r="F814" s="1681"/>
      <c r="G814" s="1681"/>
      <c r="H814" s="1681"/>
      <c r="I814" s="1700"/>
      <c r="J814" s="1690"/>
      <c r="K814" s="1681"/>
      <c r="L814" s="1681"/>
      <c r="M814" s="1681"/>
      <c r="N814" s="1681"/>
      <c r="O814" s="1681"/>
      <c r="P814" s="1681"/>
      <c r="Q814" s="1681"/>
      <c r="R814" s="1681"/>
      <c r="S814" s="1681"/>
      <c r="T814" s="1681"/>
      <c r="U814" s="1681"/>
      <c r="V814" s="1681"/>
      <c r="W814" s="1681"/>
      <c r="X814" s="1681"/>
      <c r="Y814" s="1681"/>
      <c r="Z814" s="1681"/>
      <c r="AA814" s="1681"/>
      <c r="AB814" s="1681"/>
      <c r="AC814" s="1681"/>
      <c r="AD814" s="1681"/>
      <c r="AE814" s="1681"/>
      <c r="AF814" s="1681"/>
      <c r="AG814" s="1681"/>
      <c r="AH814" s="1681"/>
      <c r="AI814" s="1681"/>
      <c r="AJ814" s="1681"/>
      <c r="AK814" s="1681"/>
      <c r="AL814" s="1681"/>
      <c r="AM814" s="1681"/>
      <c r="AN814" s="1681"/>
      <c r="AO814" s="1681"/>
      <c r="AP814" s="1824"/>
    </row>
    <row r="815" spans="4:42" s="1662" customFormat="1" ht="14.25">
      <c r="D815" s="1699"/>
      <c r="E815" s="1681"/>
      <c r="F815" s="1681"/>
      <c r="G815" s="1681"/>
      <c r="H815" s="1681"/>
      <c r="I815" s="1700"/>
      <c r="J815" s="1690"/>
      <c r="K815" s="1681"/>
      <c r="L815" s="1681"/>
      <c r="M815" s="1681"/>
      <c r="N815" s="1681"/>
      <c r="O815" s="1681"/>
      <c r="P815" s="1681"/>
      <c r="Q815" s="1681"/>
      <c r="R815" s="1681"/>
      <c r="S815" s="1681"/>
      <c r="T815" s="1681"/>
      <c r="U815" s="1681"/>
      <c r="V815" s="1681"/>
      <c r="W815" s="1681"/>
      <c r="X815" s="1681"/>
      <c r="Y815" s="1681"/>
      <c r="Z815" s="1681"/>
      <c r="AA815" s="1681"/>
      <c r="AB815" s="1681"/>
      <c r="AC815" s="1681"/>
      <c r="AD815" s="1681"/>
      <c r="AE815" s="1681"/>
      <c r="AF815" s="1681"/>
      <c r="AG815" s="1681"/>
      <c r="AH815" s="1681"/>
      <c r="AI815" s="1681"/>
      <c r="AJ815" s="1681"/>
      <c r="AK815" s="1681"/>
      <c r="AL815" s="1681"/>
      <c r="AM815" s="1681"/>
      <c r="AN815" s="1681"/>
      <c r="AO815" s="1681"/>
      <c r="AP815" s="1824"/>
    </row>
    <row r="816" spans="4:42" s="1662" customFormat="1" ht="14.25">
      <c r="D816" s="1699"/>
      <c r="E816" s="1681"/>
      <c r="F816" s="1681"/>
      <c r="G816" s="1681"/>
      <c r="H816" s="1681"/>
      <c r="I816" s="1700"/>
      <c r="J816" s="1690"/>
      <c r="K816" s="1681"/>
      <c r="L816" s="1681"/>
      <c r="M816" s="1681"/>
      <c r="N816" s="1681"/>
      <c r="O816" s="1681"/>
      <c r="P816" s="1681"/>
      <c r="Q816" s="1681"/>
      <c r="R816" s="1681"/>
      <c r="S816" s="1681"/>
      <c r="T816" s="1681"/>
      <c r="U816" s="1681"/>
      <c r="V816" s="1681"/>
      <c r="W816" s="1681"/>
      <c r="X816" s="1681"/>
      <c r="Y816" s="1681"/>
      <c r="Z816" s="1681"/>
      <c r="AA816" s="1681"/>
      <c r="AB816" s="1681"/>
      <c r="AC816" s="1681"/>
      <c r="AD816" s="1681"/>
      <c r="AE816" s="1681"/>
      <c r="AF816" s="1681"/>
      <c r="AG816" s="1681"/>
      <c r="AH816" s="1681"/>
      <c r="AI816" s="1681"/>
      <c r="AJ816" s="1681"/>
      <c r="AK816" s="1681"/>
      <c r="AL816" s="1681"/>
      <c r="AM816" s="1681"/>
      <c r="AN816" s="1681"/>
      <c r="AO816" s="1681"/>
      <c r="AP816" s="1824"/>
    </row>
    <row r="817" spans="4:42" s="1662" customFormat="1" ht="14.25">
      <c r="D817" s="1699"/>
      <c r="E817" s="1681"/>
      <c r="F817" s="1681"/>
      <c r="G817" s="1681"/>
      <c r="H817" s="1681"/>
      <c r="I817" s="1700"/>
      <c r="J817" s="1690"/>
      <c r="K817" s="1681"/>
      <c r="L817" s="1681"/>
      <c r="M817" s="1681"/>
      <c r="N817" s="1681"/>
      <c r="O817" s="1681"/>
      <c r="P817" s="1681"/>
      <c r="Q817" s="1681"/>
      <c r="R817" s="1681"/>
      <c r="S817" s="1681"/>
      <c r="T817" s="1681"/>
      <c r="U817" s="1681"/>
      <c r="V817" s="1681"/>
      <c r="W817" s="1681"/>
      <c r="X817" s="1681"/>
      <c r="Y817" s="1681"/>
      <c r="Z817" s="1681"/>
      <c r="AA817" s="1681"/>
      <c r="AB817" s="1681"/>
      <c r="AC817" s="1681"/>
      <c r="AD817" s="1681"/>
      <c r="AE817" s="1681"/>
      <c r="AF817" s="1681"/>
      <c r="AG817" s="1681"/>
      <c r="AH817" s="1681"/>
      <c r="AI817" s="1681"/>
      <c r="AJ817" s="1681"/>
      <c r="AK817" s="1681"/>
      <c r="AL817" s="1681"/>
      <c r="AM817" s="1681"/>
      <c r="AN817" s="1681"/>
      <c r="AO817" s="1681"/>
      <c r="AP817" s="1824"/>
    </row>
    <row r="818" spans="4:42" s="1662" customFormat="1" ht="14.25">
      <c r="D818" s="1699"/>
      <c r="E818" s="1681"/>
      <c r="F818" s="1681"/>
      <c r="G818" s="1681"/>
      <c r="H818" s="1681"/>
      <c r="I818" s="1700"/>
      <c r="J818" s="1690"/>
      <c r="K818" s="1681"/>
      <c r="L818" s="1681"/>
      <c r="M818" s="1681"/>
      <c r="N818" s="1681"/>
      <c r="O818" s="1681"/>
      <c r="P818" s="1681"/>
      <c r="Q818" s="1681"/>
      <c r="R818" s="1681"/>
      <c r="S818" s="1681"/>
      <c r="T818" s="1681"/>
      <c r="U818" s="1681"/>
      <c r="V818" s="1681"/>
      <c r="W818" s="1681"/>
      <c r="X818" s="1681"/>
      <c r="Y818" s="1681"/>
      <c r="Z818" s="1681"/>
      <c r="AA818" s="1681"/>
      <c r="AB818" s="1681"/>
      <c r="AC818" s="1681"/>
      <c r="AD818" s="1681"/>
      <c r="AE818" s="1681"/>
      <c r="AF818" s="1681"/>
      <c r="AG818" s="1681"/>
      <c r="AH818" s="1681"/>
      <c r="AI818" s="1681"/>
      <c r="AJ818" s="1681"/>
      <c r="AK818" s="1681"/>
      <c r="AL818" s="1681"/>
      <c r="AM818" s="1681"/>
      <c r="AN818" s="1681"/>
      <c r="AO818" s="1681"/>
      <c r="AP818" s="1824"/>
    </row>
    <row r="819" spans="4:42" s="1662" customFormat="1" ht="14.25">
      <c r="D819" s="1699"/>
      <c r="E819" s="1681"/>
      <c r="F819" s="1681"/>
      <c r="G819" s="1681"/>
      <c r="H819" s="1681"/>
      <c r="I819" s="1700"/>
      <c r="J819" s="1690"/>
      <c r="K819" s="1681"/>
      <c r="L819" s="1681"/>
      <c r="M819" s="1681"/>
      <c r="N819" s="1681"/>
      <c r="O819" s="1681"/>
      <c r="P819" s="1681"/>
      <c r="Q819" s="1681"/>
      <c r="R819" s="1681"/>
      <c r="S819" s="1681"/>
      <c r="T819" s="1681"/>
      <c r="U819" s="1681"/>
      <c r="V819" s="1681"/>
      <c r="W819" s="1681"/>
      <c r="X819" s="1681"/>
      <c r="Y819" s="1681"/>
      <c r="Z819" s="1681"/>
      <c r="AA819" s="1681"/>
      <c r="AB819" s="1681"/>
      <c r="AC819" s="1681"/>
      <c r="AD819" s="1681"/>
      <c r="AE819" s="1681"/>
      <c r="AF819" s="1681"/>
      <c r="AG819" s="1681"/>
      <c r="AH819" s="1681"/>
      <c r="AI819" s="1681"/>
      <c r="AJ819" s="1681"/>
      <c r="AK819" s="1681"/>
      <c r="AL819" s="1681"/>
      <c r="AM819" s="1681"/>
      <c r="AN819" s="1681"/>
      <c r="AO819" s="1681"/>
      <c r="AP819" s="1824"/>
    </row>
    <row r="820" spans="4:42" s="1662" customFormat="1" ht="14.25">
      <c r="D820" s="1699"/>
      <c r="E820" s="1681"/>
      <c r="F820" s="1681"/>
      <c r="G820" s="1681"/>
      <c r="H820" s="1681"/>
      <c r="I820" s="1700"/>
      <c r="J820" s="1690"/>
      <c r="K820" s="1681"/>
      <c r="L820" s="1681"/>
      <c r="M820" s="1681"/>
      <c r="N820" s="1681"/>
      <c r="O820" s="1681"/>
      <c r="P820" s="1681"/>
      <c r="Q820" s="1681"/>
      <c r="R820" s="1681"/>
      <c r="S820" s="1681"/>
      <c r="T820" s="1681"/>
      <c r="U820" s="1681"/>
      <c r="V820" s="1681"/>
      <c r="W820" s="1681"/>
      <c r="X820" s="1681"/>
      <c r="Y820" s="1681"/>
      <c r="Z820" s="1681"/>
      <c r="AA820" s="1681"/>
      <c r="AB820" s="1681"/>
      <c r="AC820" s="1681"/>
      <c r="AD820" s="1681"/>
      <c r="AE820" s="1681"/>
      <c r="AF820" s="1681"/>
      <c r="AG820" s="1681"/>
      <c r="AH820" s="1681"/>
      <c r="AI820" s="1681"/>
      <c r="AJ820" s="1681"/>
      <c r="AK820" s="1681"/>
      <c r="AL820" s="1681"/>
      <c r="AM820" s="1681"/>
      <c r="AN820" s="1681"/>
      <c r="AO820" s="1681"/>
      <c r="AP820" s="1824"/>
    </row>
    <row r="821" spans="4:42" s="1662" customFormat="1" ht="14.25">
      <c r="D821" s="1699"/>
      <c r="E821" s="1681"/>
      <c r="F821" s="1681"/>
      <c r="G821" s="1681"/>
      <c r="H821" s="1681"/>
      <c r="I821" s="1700"/>
      <c r="J821" s="1690"/>
      <c r="K821" s="1681"/>
      <c r="L821" s="1681"/>
      <c r="M821" s="1681"/>
      <c r="N821" s="1681"/>
      <c r="O821" s="1681"/>
      <c r="P821" s="1681"/>
      <c r="Q821" s="1681"/>
      <c r="R821" s="1681"/>
      <c r="S821" s="1681"/>
      <c r="T821" s="1681"/>
      <c r="U821" s="1681"/>
      <c r="V821" s="1681"/>
      <c r="W821" s="1681"/>
      <c r="X821" s="1681"/>
      <c r="Y821" s="1681"/>
      <c r="Z821" s="1681"/>
      <c r="AA821" s="1681"/>
      <c r="AB821" s="1681"/>
      <c r="AC821" s="1681"/>
      <c r="AD821" s="1681"/>
      <c r="AE821" s="1681"/>
      <c r="AF821" s="1681"/>
      <c r="AG821" s="1681"/>
      <c r="AH821" s="1681"/>
      <c r="AI821" s="1681"/>
      <c r="AJ821" s="1681"/>
      <c r="AK821" s="1681"/>
      <c r="AL821" s="1681"/>
      <c r="AM821" s="1681"/>
      <c r="AN821" s="1681"/>
      <c r="AO821" s="1681"/>
      <c r="AP821" s="1824"/>
    </row>
    <row r="822" spans="4:42" s="1662" customFormat="1" ht="14.25">
      <c r="D822" s="1699"/>
      <c r="E822" s="1681"/>
      <c r="F822" s="1681"/>
      <c r="G822" s="1681"/>
      <c r="H822" s="1681"/>
      <c r="I822" s="1700"/>
      <c r="J822" s="1690"/>
      <c r="K822" s="1681"/>
      <c r="L822" s="1681"/>
      <c r="M822" s="1681"/>
      <c r="N822" s="1681"/>
      <c r="O822" s="1681"/>
      <c r="P822" s="1681"/>
      <c r="Q822" s="1681"/>
      <c r="R822" s="1681"/>
      <c r="S822" s="1681"/>
      <c r="T822" s="1681"/>
      <c r="U822" s="1681"/>
      <c r="V822" s="1681"/>
      <c r="W822" s="1681"/>
      <c r="X822" s="1681"/>
      <c r="Y822" s="1681"/>
      <c r="Z822" s="1681"/>
      <c r="AA822" s="1681"/>
      <c r="AB822" s="1681"/>
      <c r="AC822" s="1681"/>
      <c r="AD822" s="1681"/>
      <c r="AE822" s="1681"/>
      <c r="AF822" s="1681"/>
      <c r="AG822" s="1681"/>
      <c r="AH822" s="1681"/>
      <c r="AI822" s="1681"/>
      <c r="AJ822" s="1681"/>
      <c r="AK822" s="1681"/>
      <c r="AL822" s="1681"/>
      <c r="AM822" s="1681"/>
      <c r="AN822" s="1681"/>
      <c r="AO822" s="1681"/>
      <c r="AP822" s="1824"/>
    </row>
    <row r="823" spans="4:42" s="1662" customFormat="1" ht="14.25">
      <c r="D823" s="1699"/>
      <c r="E823" s="1681"/>
      <c r="F823" s="1681"/>
      <c r="G823" s="1681"/>
      <c r="H823" s="1681"/>
      <c r="I823" s="1700"/>
      <c r="J823" s="1690"/>
      <c r="K823" s="1681"/>
      <c r="L823" s="1681"/>
      <c r="M823" s="1681"/>
      <c r="N823" s="1681"/>
      <c r="O823" s="1681"/>
      <c r="P823" s="1681"/>
      <c r="Q823" s="1681"/>
      <c r="R823" s="1681"/>
      <c r="S823" s="1681"/>
      <c r="T823" s="1681"/>
      <c r="U823" s="1681"/>
      <c r="V823" s="1681"/>
      <c r="W823" s="1681"/>
      <c r="X823" s="1681"/>
      <c r="Y823" s="1681"/>
      <c r="Z823" s="1681"/>
      <c r="AA823" s="1681"/>
      <c r="AB823" s="1681"/>
      <c r="AC823" s="1681"/>
      <c r="AD823" s="1681"/>
      <c r="AE823" s="1681"/>
      <c r="AF823" s="1681"/>
      <c r="AG823" s="1681"/>
      <c r="AH823" s="1681"/>
      <c r="AI823" s="1681"/>
      <c r="AJ823" s="1681"/>
      <c r="AK823" s="1681"/>
      <c r="AL823" s="1681"/>
      <c r="AM823" s="1681"/>
      <c r="AN823" s="1681"/>
      <c r="AO823" s="1681"/>
      <c r="AP823" s="1824"/>
    </row>
    <row r="824" spans="4:42" s="1662" customFormat="1" ht="14.25">
      <c r="D824" s="1699"/>
      <c r="E824" s="1681"/>
      <c r="F824" s="1681"/>
      <c r="G824" s="1681"/>
      <c r="H824" s="1681"/>
      <c r="I824" s="1700"/>
      <c r="J824" s="1690"/>
      <c r="K824" s="1681"/>
      <c r="L824" s="1681"/>
      <c r="M824" s="1681"/>
      <c r="N824" s="1681"/>
      <c r="O824" s="1681"/>
      <c r="P824" s="1681"/>
      <c r="Q824" s="1681"/>
      <c r="R824" s="1681"/>
      <c r="S824" s="1681"/>
      <c r="T824" s="1681"/>
      <c r="U824" s="1681"/>
      <c r="V824" s="1681"/>
      <c r="W824" s="1681"/>
      <c r="X824" s="1681"/>
      <c r="Y824" s="1681"/>
      <c r="Z824" s="1681"/>
      <c r="AA824" s="1681"/>
      <c r="AB824" s="1681"/>
      <c r="AC824" s="1681"/>
      <c r="AD824" s="1681"/>
      <c r="AE824" s="1681"/>
      <c r="AF824" s="1681"/>
      <c r="AG824" s="1681"/>
      <c r="AH824" s="1681"/>
      <c r="AI824" s="1681"/>
      <c r="AJ824" s="1681"/>
      <c r="AK824" s="1681"/>
      <c r="AL824" s="1681"/>
      <c r="AM824" s="1681"/>
      <c r="AN824" s="1681"/>
      <c r="AO824" s="1681"/>
      <c r="AP824" s="1824"/>
    </row>
    <row r="825" spans="4:42" s="1662" customFormat="1" ht="14.25">
      <c r="D825" s="1699"/>
      <c r="E825" s="1681"/>
      <c r="F825" s="1681"/>
      <c r="G825" s="1681"/>
      <c r="H825" s="1681"/>
      <c r="I825" s="1700"/>
      <c r="J825" s="1690"/>
      <c r="K825" s="1681"/>
      <c r="L825" s="1681"/>
      <c r="M825" s="1681"/>
      <c r="N825" s="1681"/>
      <c r="O825" s="1681"/>
      <c r="P825" s="1681"/>
      <c r="Q825" s="1681"/>
      <c r="R825" s="1681"/>
      <c r="S825" s="1681"/>
      <c r="T825" s="1681"/>
      <c r="U825" s="1681"/>
      <c r="V825" s="1681"/>
      <c r="W825" s="1681"/>
      <c r="X825" s="1681"/>
      <c r="Y825" s="1681"/>
      <c r="Z825" s="1681"/>
      <c r="AA825" s="1681"/>
      <c r="AB825" s="1681"/>
      <c r="AC825" s="1681"/>
      <c r="AD825" s="1681"/>
      <c r="AE825" s="1681"/>
      <c r="AF825" s="1681"/>
      <c r="AG825" s="1681"/>
      <c r="AH825" s="1681"/>
      <c r="AI825" s="1681"/>
      <c r="AJ825" s="1681"/>
      <c r="AK825" s="1681"/>
      <c r="AL825" s="1681"/>
      <c r="AM825" s="1681"/>
      <c r="AN825" s="1681"/>
      <c r="AO825" s="1681"/>
      <c r="AP825" s="1824"/>
    </row>
    <row r="826" spans="4:42" s="1662" customFormat="1" ht="14.25">
      <c r="D826" s="1699"/>
      <c r="E826" s="1681"/>
      <c r="F826" s="1681"/>
      <c r="G826" s="1681"/>
      <c r="H826" s="1681"/>
      <c r="I826" s="1700"/>
      <c r="J826" s="1690"/>
      <c r="K826" s="1681"/>
      <c r="L826" s="1681"/>
      <c r="M826" s="1681"/>
      <c r="N826" s="1681"/>
      <c r="O826" s="1681"/>
      <c r="P826" s="1681"/>
      <c r="Q826" s="1681"/>
      <c r="R826" s="1681"/>
      <c r="S826" s="1681"/>
      <c r="T826" s="1681"/>
      <c r="U826" s="1681"/>
      <c r="V826" s="1681"/>
      <c r="W826" s="1681"/>
      <c r="X826" s="1681"/>
      <c r="Y826" s="1681"/>
      <c r="Z826" s="1681"/>
      <c r="AA826" s="1681"/>
      <c r="AB826" s="1681"/>
      <c r="AC826" s="1681"/>
      <c r="AD826" s="1681"/>
      <c r="AE826" s="1681"/>
      <c r="AF826" s="1681"/>
      <c r="AG826" s="1681"/>
      <c r="AH826" s="1681"/>
      <c r="AI826" s="1681"/>
      <c r="AJ826" s="1681"/>
      <c r="AK826" s="1681"/>
      <c r="AL826" s="1681"/>
      <c r="AM826" s="1681"/>
      <c r="AN826" s="1681"/>
      <c r="AO826" s="1681"/>
      <c r="AP826" s="1824"/>
    </row>
    <row r="827" spans="4:42" s="1662" customFormat="1" ht="14.25">
      <c r="D827" s="1699"/>
      <c r="E827" s="1681"/>
      <c r="F827" s="1681"/>
      <c r="G827" s="1681"/>
      <c r="H827" s="1681"/>
      <c r="I827" s="1700"/>
      <c r="J827" s="1690"/>
      <c r="K827" s="1681"/>
      <c r="L827" s="1681"/>
      <c r="M827" s="1681"/>
      <c r="N827" s="1681"/>
      <c r="O827" s="1681"/>
      <c r="P827" s="1681"/>
      <c r="Q827" s="1681"/>
      <c r="R827" s="1681"/>
      <c r="S827" s="1681"/>
      <c r="T827" s="1681"/>
      <c r="U827" s="1681"/>
      <c r="V827" s="1681"/>
      <c r="W827" s="1681"/>
      <c r="X827" s="1681"/>
      <c r="Y827" s="1681"/>
      <c r="Z827" s="1681"/>
      <c r="AA827" s="1681"/>
      <c r="AB827" s="1681"/>
      <c r="AC827" s="1681"/>
      <c r="AD827" s="1681"/>
      <c r="AE827" s="1681"/>
      <c r="AF827" s="1681"/>
      <c r="AG827" s="1681"/>
      <c r="AH827" s="1681"/>
      <c r="AI827" s="1681"/>
      <c r="AJ827" s="1681"/>
      <c r="AK827" s="1681"/>
      <c r="AL827" s="1681"/>
      <c r="AM827" s="1681"/>
      <c r="AN827" s="1681"/>
      <c r="AO827" s="1681"/>
      <c r="AP827" s="1824"/>
    </row>
    <row r="828" spans="4:42" s="1662" customFormat="1" ht="14.25">
      <c r="D828" s="1699"/>
      <c r="E828" s="1681"/>
      <c r="F828" s="1681"/>
      <c r="G828" s="1681"/>
      <c r="H828" s="1681"/>
      <c r="I828" s="1700"/>
      <c r="J828" s="1690"/>
      <c r="K828" s="1681"/>
      <c r="L828" s="1681"/>
      <c r="M828" s="1681"/>
      <c r="N828" s="1681"/>
      <c r="O828" s="1681"/>
      <c r="P828" s="1681"/>
      <c r="Q828" s="1681"/>
      <c r="R828" s="1681"/>
      <c r="S828" s="1681"/>
      <c r="T828" s="1681"/>
      <c r="U828" s="1681"/>
      <c r="V828" s="1681"/>
      <c r="W828" s="1681"/>
      <c r="X828" s="1681"/>
      <c r="Y828" s="1681"/>
      <c r="Z828" s="1681"/>
      <c r="AA828" s="1681"/>
      <c r="AB828" s="1681"/>
      <c r="AC828" s="1681"/>
      <c r="AD828" s="1681"/>
      <c r="AE828" s="1681"/>
      <c r="AF828" s="1681"/>
      <c r="AG828" s="1681"/>
      <c r="AH828" s="1681"/>
      <c r="AI828" s="1681"/>
      <c r="AJ828" s="1681"/>
      <c r="AK828" s="1681"/>
      <c r="AL828" s="1681"/>
      <c r="AM828" s="1681"/>
      <c r="AN828" s="1681"/>
      <c r="AO828" s="1681"/>
      <c r="AP828" s="1824"/>
    </row>
    <row r="829" spans="4:42" s="1662" customFormat="1" ht="14.25">
      <c r="D829" s="1699"/>
      <c r="E829" s="1681"/>
      <c r="F829" s="1681"/>
      <c r="G829" s="1681"/>
      <c r="H829" s="1681"/>
      <c r="I829" s="1700"/>
      <c r="J829" s="1690"/>
      <c r="K829" s="1681"/>
      <c r="L829" s="1681"/>
      <c r="M829" s="1681"/>
      <c r="N829" s="1681"/>
      <c r="O829" s="1681"/>
      <c r="P829" s="1681"/>
      <c r="Q829" s="1681"/>
      <c r="R829" s="1681"/>
      <c r="S829" s="1681"/>
      <c r="T829" s="1681"/>
      <c r="U829" s="1681"/>
      <c r="V829" s="1681"/>
      <c r="W829" s="1681"/>
      <c r="X829" s="1681"/>
      <c r="Y829" s="1681"/>
      <c r="Z829" s="1681"/>
      <c r="AA829" s="1681"/>
      <c r="AB829" s="1681"/>
      <c r="AC829" s="1681"/>
      <c r="AD829" s="1681"/>
      <c r="AE829" s="1681"/>
      <c r="AF829" s="1681"/>
      <c r="AG829" s="1681"/>
      <c r="AH829" s="1681"/>
      <c r="AI829" s="1681"/>
      <c r="AJ829" s="1681"/>
      <c r="AK829" s="1681"/>
      <c r="AL829" s="1681"/>
      <c r="AM829" s="1681"/>
      <c r="AN829" s="1681"/>
      <c r="AO829" s="1681"/>
      <c r="AP829" s="1824"/>
    </row>
    <row r="830" spans="4:42" s="1662" customFormat="1" ht="14.25">
      <c r="D830" s="1699"/>
      <c r="E830" s="1681"/>
      <c r="F830" s="1681"/>
      <c r="G830" s="1681"/>
      <c r="H830" s="1681"/>
      <c r="I830" s="1700"/>
      <c r="J830" s="1690"/>
      <c r="K830" s="1681"/>
      <c r="L830" s="1681"/>
      <c r="M830" s="1681"/>
      <c r="N830" s="1681"/>
      <c r="O830" s="1681"/>
      <c r="P830" s="1681"/>
      <c r="Q830" s="1681"/>
      <c r="R830" s="1681"/>
      <c r="S830" s="1681"/>
      <c r="T830" s="1681"/>
      <c r="U830" s="1681"/>
      <c r="V830" s="1681"/>
      <c r="W830" s="1681"/>
      <c r="X830" s="1681"/>
      <c r="Y830" s="1681"/>
      <c r="Z830" s="1681"/>
      <c r="AA830" s="1681"/>
      <c r="AB830" s="1681"/>
      <c r="AC830" s="1681"/>
      <c r="AD830" s="1681"/>
      <c r="AE830" s="1681"/>
      <c r="AF830" s="1681"/>
      <c r="AG830" s="1681"/>
      <c r="AH830" s="1681"/>
      <c r="AI830" s="1681"/>
      <c r="AJ830" s="1681"/>
      <c r="AK830" s="1681"/>
      <c r="AL830" s="1681"/>
      <c r="AM830" s="1681"/>
      <c r="AN830" s="1681"/>
      <c r="AO830" s="1681"/>
      <c r="AP830" s="1824"/>
    </row>
    <row r="831" spans="4:42" s="1662" customFormat="1" ht="14.25">
      <c r="D831" s="1699"/>
      <c r="E831" s="1681"/>
      <c r="F831" s="1681"/>
      <c r="G831" s="1681"/>
      <c r="H831" s="1681"/>
      <c r="I831" s="1700"/>
      <c r="J831" s="1690"/>
      <c r="K831" s="1681"/>
      <c r="L831" s="1681"/>
      <c r="M831" s="1681"/>
      <c r="N831" s="1681"/>
      <c r="O831" s="1681"/>
      <c r="P831" s="1681"/>
      <c r="Q831" s="1681"/>
      <c r="R831" s="1681"/>
      <c r="S831" s="1681"/>
      <c r="T831" s="1681"/>
      <c r="U831" s="1681"/>
      <c r="V831" s="1681"/>
      <c r="W831" s="1681"/>
      <c r="X831" s="1681"/>
      <c r="Y831" s="1681"/>
      <c r="Z831" s="1681"/>
      <c r="AA831" s="1681"/>
      <c r="AB831" s="1681"/>
      <c r="AC831" s="1681"/>
      <c r="AD831" s="1681"/>
      <c r="AE831" s="1681"/>
      <c r="AF831" s="1681"/>
      <c r="AG831" s="1681"/>
      <c r="AH831" s="1681"/>
      <c r="AI831" s="1681"/>
      <c r="AJ831" s="1681"/>
      <c r="AK831" s="1681"/>
      <c r="AL831" s="1681"/>
      <c r="AM831" s="1681"/>
      <c r="AN831" s="1681"/>
      <c r="AO831" s="1681"/>
      <c r="AP831" s="1824"/>
    </row>
    <row r="832" spans="4:42" s="1662" customFormat="1" ht="14.25">
      <c r="D832" s="1699"/>
      <c r="E832" s="1681"/>
      <c r="F832" s="1681"/>
      <c r="G832" s="1681"/>
      <c r="H832" s="1681"/>
      <c r="I832" s="1700"/>
      <c r="J832" s="1690"/>
      <c r="K832" s="1681"/>
      <c r="L832" s="1681"/>
      <c r="M832" s="1681"/>
      <c r="N832" s="1681"/>
      <c r="O832" s="1681"/>
      <c r="P832" s="1681"/>
      <c r="Q832" s="1681"/>
      <c r="R832" s="1681"/>
      <c r="S832" s="1681"/>
      <c r="T832" s="1681"/>
      <c r="U832" s="1681"/>
      <c r="V832" s="1681"/>
      <c r="W832" s="1681"/>
      <c r="X832" s="1681"/>
      <c r="Y832" s="1681"/>
      <c r="Z832" s="1681"/>
      <c r="AA832" s="1681"/>
      <c r="AB832" s="1681"/>
      <c r="AC832" s="1681"/>
      <c r="AD832" s="1681"/>
      <c r="AE832" s="1681"/>
      <c r="AF832" s="1681"/>
      <c r="AG832" s="1681"/>
      <c r="AH832" s="1681"/>
      <c r="AI832" s="1681"/>
      <c r="AJ832" s="1681"/>
      <c r="AK832" s="1681"/>
      <c r="AL832" s="1681"/>
      <c r="AM832" s="1681"/>
      <c r="AN832" s="1681"/>
      <c r="AO832" s="1681"/>
      <c r="AP832" s="1824"/>
    </row>
    <row r="833" spans="4:42" s="1662" customFormat="1" ht="14.25">
      <c r="D833" s="1699"/>
      <c r="E833" s="1681"/>
      <c r="F833" s="1681"/>
      <c r="G833" s="1681"/>
      <c r="H833" s="1681"/>
      <c r="I833" s="1700"/>
      <c r="J833" s="1690"/>
      <c r="K833" s="1681"/>
      <c r="L833" s="1681"/>
      <c r="M833" s="1681"/>
      <c r="N833" s="1681"/>
      <c r="O833" s="1681"/>
      <c r="P833" s="1681"/>
      <c r="Q833" s="1681"/>
      <c r="R833" s="1681"/>
      <c r="S833" s="1681"/>
      <c r="T833" s="1681"/>
      <c r="U833" s="1681"/>
      <c r="V833" s="1681"/>
      <c r="W833" s="1681"/>
      <c r="X833" s="1681"/>
      <c r="Y833" s="1681"/>
      <c r="Z833" s="1681"/>
      <c r="AA833" s="1681"/>
      <c r="AB833" s="1681"/>
      <c r="AC833" s="1681"/>
      <c r="AD833" s="1681"/>
      <c r="AE833" s="1681"/>
      <c r="AF833" s="1681"/>
      <c r="AG833" s="1681"/>
      <c r="AH833" s="1681"/>
      <c r="AI833" s="1681"/>
      <c r="AJ833" s="1681"/>
      <c r="AK833" s="1681"/>
      <c r="AL833" s="1681"/>
      <c r="AM833" s="1681"/>
      <c r="AN833" s="1681"/>
      <c r="AO833" s="1681"/>
      <c r="AP833" s="1824"/>
    </row>
    <row r="834" spans="4:42" s="1662" customFormat="1" ht="14.25">
      <c r="D834" s="1699"/>
      <c r="E834" s="1681"/>
      <c r="F834" s="1681"/>
      <c r="G834" s="1681"/>
      <c r="H834" s="1681"/>
      <c r="I834" s="1700"/>
      <c r="J834" s="1690"/>
      <c r="K834" s="1681"/>
      <c r="L834" s="1681"/>
      <c r="M834" s="1681"/>
      <c r="N834" s="1681"/>
      <c r="O834" s="1681"/>
      <c r="P834" s="1681"/>
      <c r="Q834" s="1681"/>
      <c r="R834" s="1681"/>
      <c r="S834" s="1681"/>
      <c r="T834" s="1681"/>
      <c r="U834" s="1681"/>
      <c r="V834" s="1681"/>
      <c r="W834" s="1681"/>
      <c r="X834" s="1681"/>
      <c r="Y834" s="1681"/>
      <c r="Z834" s="1681"/>
      <c r="AA834" s="1681"/>
      <c r="AB834" s="1681"/>
      <c r="AC834" s="1681"/>
      <c r="AD834" s="1681"/>
      <c r="AE834" s="1681"/>
      <c r="AF834" s="1681"/>
      <c r="AG834" s="1681"/>
      <c r="AH834" s="1681"/>
      <c r="AI834" s="1681"/>
      <c r="AJ834" s="1681"/>
      <c r="AK834" s="1681"/>
      <c r="AL834" s="1681"/>
      <c r="AM834" s="1681"/>
      <c r="AN834" s="1681"/>
      <c r="AO834" s="1681"/>
      <c r="AP834" s="1824"/>
    </row>
    <row r="835" spans="4:42" s="1662" customFormat="1" ht="14.25">
      <c r="D835" s="1699"/>
      <c r="E835" s="1681"/>
      <c r="F835" s="1681"/>
      <c r="G835" s="1681"/>
      <c r="H835" s="1681"/>
      <c r="I835" s="1700"/>
      <c r="J835" s="1690"/>
      <c r="K835" s="1681"/>
      <c r="L835" s="1681"/>
      <c r="M835" s="1681"/>
      <c r="N835" s="1681"/>
      <c r="O835" s="1681"/>
      <c r="P835" s="1681"/>
      <c r="Q835" s="1681"/>
      <c r="R835" s="1681"/>
      <c r="S835" s="1681"/>
      <c r="T835" s="1681"/>
      <c r="U835" s="1681"/>
      <c r="V835" s="1681"/>
      <c r="W835" s="1681"/>
      <c r="X835" s="1681"/>
      <c r="Y835" s="1681"/>
      <c r="Z835" s="1681"/>
      <c r="AA835" s="1681"/>
      <c r="AB835" s="1681"/>
      <c r="AC835" s="1681"/>
      <c r="AD835" s="1681"/>
      <c r="AE835" s="1681"/>
      <c r="AF835" s="1681"/>
      <c r="AG835" s="1681"/>
      <c r="AH835" s="1681"/>
      <c r="AI835" s="1681"/>
      <c r="AJ835" s="1681"/>
      <c r="AK835" s="1681"/>
      <c r="AL835" s="1681"/>
      <c r="AM835" s="1681"/>
      <c r="AN835" s="1681"/>
      <c r="AO835" s="1681"/>
      <c r="AP835" s="1824"/>
    </row>
    <row r="836" spans="4:42" s="1662" customFormat="1" ht="14.25">
      <c r="D836" s="1699"/>
      <c r="E836" s="1681"/>
      <c r="F836" s="1681"/>
      <c r="G836" s="1681"/>
      <c r="H836" s="1681"/>
      <c r="I836" s="1700"/>
      <c r="J836" s="1690"/>
      <c r="K836" s="1681"/>
      <c r="L836" s="1681"/>
      <c r="M836" s="1681"/>
      <c r="N836" s="1681"/>
      <c r="O836" s="1681"/>
      <c r="P836" s="1681"/>
      <c r="Q836" s="1681"/>
      <c r="R836" s="1681"/>
      <c r="S836" s="1681"/>
      <c r="T836" s="1681"/>
      <c r="U836" s="1681"/>
      <c r="V836" s="1681"/>
      <c r="W836" s="1681"/>
      <c r="X836" s="1681"/>
      <c r="Y836" s="1681"/>
      <c r="Z836" s="1681"/>
      <c r="AA836" s="1681"/>
      <c r="AB836" s="1681"/>
      <c r="AC836" s="1681"/>
      <c r="AD836" s="1681"/>
      <c r="AE836" s="1681"/>
      <c r="AF836" s="1681"/>
      <c r="AG836" s="1681"/>
      <c r="AH836" s="1681"/>
      <c r="AI836" s="1681"/>
      <c r="AJ836" s="1681"/>
      <c r="AK836" s="1681"/>
      <c r="AL836" s="1681"/>
      <c r="AM836" s="1681"/>
      <c r="AN836" s="1681"/>
      <c r="AO836" s="1681"/>
      <c r="AP836" s="1824"/>
    </row>
    <row r="837" spans="4:42" s="1662" customFormat="1" ht="14.25">
      <c r="D837" s="1699"/>
      <c r="E837" s="1681"/>
      <c r="F837" s="1681"/>
      <c r="G837" s="1681"/>
      <c r="H837" s="1681"/>
      <c r="I837" s="1700"/>
      <c r="J837" s="1690"/>
      <c r="K837" s="1681"/>
      <c r="L837" s="1681"/>
      <c r="M837" s="1681"/>
      <c r="N837" s="1681"/>
      <c r="O837" s="1681"/>
      <c r="P837" s="1681"/>
      <c r="Q837" s="1681"/>
      <c r="R837" s="1681"/>
      <c r="S837" s="1681"/>
      <c r="T837" s="1681"/>
      <c r="U837" s="1681"/>
      <c r="V837" s="1681"/>
      <c r="W837" s="1681"/>
      <c r="X837" s="1681"/>
      <c r="Y837" s="1681"/>
      <c r="Z837" s="1681"/>
      <c r="AA837" s="1681"/>
      <c r="AB837" s="1681"/>
      <c r="AC837" s="1681"/>
      <c r="AD837" s="1681"/>
      <c r="AE837" s="1681"/>
      <c r="AF837" s="1681"/>
      <c r="AG837" s="1681"/>
      <c r="AH837" s="1681"/>
      <c r="AI837" s="1681"/>
      <c r="AJ837" s="1681"/>
      <c r="AK837" s="1681"/>
      <c r="AL837" s="1681"/>
      <c r="AM837" s="1681"/>
      <c r="AN837" s="1681"/>
      <c r="AO837" s="1681"/>
      <c r="AP837" s="1824"/>
    </row>
    <row r="838" spans="4:42" s="1662" customFormat="1" ht="14.25">
      <c r="D838" s="1699"/>
      <c r="E838" s="1681"/>
      <c r="F838" s="1681"/>
      <c r="G838" s="1681"/>
      <c r="H838" s="1681"/>
      <c r="I838" s="1700"/>
      <c r="J838" s="1690"/>
      <c r="K838" s="1681"/>
      <c r="L838" s="1681"/>
      <c r="M838" s="1681"/>
      <c r="N838" s="1681"/>
      <c r="O838" s="1681"/>
      <c r="P838" s="1681"/>
      <c r="Q838" s="1681"/>
      <c r="R838" s="1681"/>
      <c r="S838" s="1681"/>
      <c r="T838" s="1681"/>
      <c r="U838" s="1681"/>
      <c r="V838" s="1681"/>
      <c r="W838" s="1681"/>
      <c r="X838" s="1681"/>
      <c r="Y838" s="1681"/>
      <c r="Z838" s="1681"/>
      <c r="AA838" s="1681"/>
      <c r="AB838" s="1681"/>
      <c r="AC838" s="1681"/>
      <c r="AD838" s="1681"/>
      <c r="AE838" s="1681"/>
      <c r="AF838" s="1681"/>
      <c r="AG838" s="1681"/>
      <c r="AH838" s="1681"/>
      <c r="AI838" s="1681"/>
      <c r="AJ838" s="1681"/>
      <c r="AK838" s="1681"/>
      <c r="AL838" s="1681"/>
      <c r="AM838" s="1681"/>
      <c r="AN838" s="1681"/>
      <c r="AO838" s="1681"/>
      <c r="AP838" s="1824"/>
    </row>
    <row r="839" spans="4:42" s="1662" customFormat="1" ht="14.25">
      <c r="D839" s="1699"/>
      <c r="E839" s="1681"/>
      <c r="F839" s="1681"/>
      <c r="G839" s="1681"/>
      <c r="H839" s="1681"/>
      <c r="I839" s="1700"/>
      <c r="J839" s="1690"/>
      <c r="K839" s="1681"/>
      <c r="L839" s="1681"/>
      <c r="M839" s="1681"/>
      <c r="N839" s="1681"/>
      <c r="O839" s="1681"/>
      <c r="P839" s="1681"/>
      <c r="Q839" s="1681"/>
      <c r="R839" s="1681"/>
      <c r="S839" s="1681"/>
      <c r="T839" s="1681"/>
      <c r="U839" s="1681"/>
      <c r="V839" s="1681"/>
      <c r="W839" s="1681"/>
      <c r="X839" s="1681"/>
      <c r="Y839" s="1681"/>
      <c r="Z839" s="1681"/>
      <c r="AA839" s="1681"/>
      <c r="AB839" s="1681"/>
      <c r="AC839" s="1681"/>
      <c r="AD839" s="1681"/>
      <c r="AE839" s="1681"/>
      <c r="AF839" s="1681"/>
      <c r="AG839" s="1681"/>
      <c r="AH839" s="1681"/>
      <c r="AI839" s="1681"/>
      <c r="AJ839" s="1681"/>
      <c r="AK839" s="1681"/>
      <c r="AL839" s="1681"/>
      <c r="AM839" s="1681"/>
      <c r="AN839" s="1681"/>
      <c r="AO839" s="1681"/>
      <c r="AP839" s="1824"/>
    </row>
    <row r="840" spans="4:42" s="1662" customFormat="1" ht="14.25">
      <c r="D840" s="1699"/>
      <c r="E840" s="1681"/>
      <c r="F840" s="1681"/>
      <c r="G840" s="1681"/>
      <c r="H840" s="1681"/>
      <c r="I840" s="1700"/>
      <c r="J840" s="1690"/>
      <c r="K840" s="1681"/>
      <c r="L840" s="1681"/>
      <c r="M840" s="1681"/>
      <c r="N840" s="1681"/>
      <c r="O840" s="1681"/>
      <c r="P840" s="1681"/>
      <c r="Q840" s="1681"/>
      <c r="R840" s="1681"/>
      <c r="S840" s="1681"/>
      <c r="T840" s="1681"/>
      <c r="U840" s="1681"/>
      <c r="V840" s="1681"/>
      <c r="W840" s="1681"/>
      <c r="X840" s="1681"/>
      <c r="Y840" s="1681"/>
      <c r="Z840" s="1681"/>
      <c r="AA840" s="1681"/>
      <c r="AB840" s="1681"/>
      <c r="AC840" s="1681"/>
      <c r="AD840" s="1681"/>
      <c r="AE840" s="1681"/>
      <c r="AF840" s="1681"/>
      <c r="AG840" s="1681"/>
      <c r="AH840" s="1681"/>
      <c r="AI840" s="1681"/>
      <c r="AJ840" s="1681"/>
      <c r="AK840" s="1681"/>
      <c r="AL840" s="1681"/>
      <c r="AM840" s="1681"/>
      <c r="AN840" s="1681"/>
      <c r="AO840" s="1681"/>
      <c r="AP840" s="1824"/>
    </row>
    <row r="841" spans="4:42" s="1662" customFormat="1" ht="14.25">
      <c r="D841" s="1699"/>
      <c r="E841" s="1681"/>
      <c r="F841" s="1681"/>
      <c r="G841" s="1681"/>
      <c r="H841" s="1681"/>
      <c r="I841" s="1700"/>
      <c r="J841" s="1690"/>
      <c r="K841" s="1681"/>
      <c r="L841" s="1681"/>
      <c r="M841" s="1681"/>
      <c r="N841" s="1681"/>
      <c r="O841" s="1681"/>
      <c r="P841" s="1681"/>
      <c r="Q841" s="1681"/>
      <c r="R841" s="1681"/>
      <c r="S841" s="1681"/>
      <c r="T841" s="1681"/>
      <c r="U841" s="1681"/>
      <c r="V841" s="1681"/>
      <c r="W841" s="1681"/>
      <c r="X841" s="1681"/>
      <c r="Y841" s="1681"/>
      <c r="Z841" s="1681"/>
      <c r="AA841" s="1681"/>
      <c r="AB841" s="1681"/>
      <c r="AC841" s="1681"/>
      <c r="AD841" s="1681"/>
      <c r="AE841" s="1681"/>
      <c r="AF841" s="1681"/>
      <c r="AG841" s="1681"/>
      <c r="AH841" s="1681"/>
      <c r="AI841" s="1681"/>
      <c r="AJ841" s="1681"/>
      <c r="AK841" s="1681"/>
      <c r="AL841" s="1681"/>
      <c r="AM841" s="1681"/>
      <c r="AN841" s="1681"/>
      <c r="AO841" s="1681"/>
      <c r="AP841" s="1824"/>
    </row>
    <row r="842" spans="4:42" s="1662" customFormat="1" ht="14.25">
      <c r="D842" s="1699"/>
      <c r="E842" s="1681"/>
      <c r="F842" s="1681"/>
      <c r="G842" s="1681"/>
      <c r="H842" s="1681"/>
      <c r="I842" s="1700"/>
      <c r="J842" s="1690"/>
      <c r="K842" s="1681"/>
      <c r="L842" s="1681"/>
      <c r="M842" s="1681"/>
      <c r="N842" s="1681"/>
      <c r="O842" s="1681"/>
      <c r="P842" s="1681"/>
      <c r="Q842" s="1681"/>
      <c r="R842" s="1681"/>
      <c r="S842" s="1681"/>
      <c r="T842" s="1681"/>
      <c r="U842" s="1681"/>
      <c r="V842" s="1681"/>
      <c r="W842" s="1681"/>
      <c r="X842" s="1681"/>
      <c r="Y842" s="1681"/>
      <c r="Z842" s="1681"/>
      <c r="AA842" s="1681"/>
      <c r="AB842" s="1681"/>
      <c r="AC842" s="1681"/>
      <c r="AD842" s="1681"/>
      <c r="AE842" s="1681"/>
      <c r="AF842" s="1681"/>
      <c r="AG842" s="1681"/>
      <c r="AH842" s="1681"/>
      <c r="AI842" s="1681"/>
      <c r="AJ842" s="1681"/>
      <c r="AK842" s="1681"/>
      <c r="AL842" s="1681"/>
      <c r="AM842" s="1681"/>
      <c r="AN842" s="1681"/>
      <c r="AO842" s="1681"/>
      <c r="AP842" s="1824"/>
    </row>
    <row r="843" spans="4:42" s="1662" customFormat="1" ht="14.25">
      <c r="D843" s="1699"/>
      <c r="E843" s="1681"/>
      <c r="F843" s="1681"/>
      <c r="G843" s="1681"/>
      <c r="H843" s="1681"/>
      <c r="I843" s="1700"/>
      <c r="J843" s="1690"/>
      <c r="K843" s="1681"/>
      <c r="L843" s="1681"/>
      <c r="M843" s="1681"/>
      <c r="N843" s="1681"/>
      <c r="O843" s="1681"/>
      <c r="P843" s="1681"/>
      <c r="Q843" s="1681"/>
      <c r="R843" s="1681"/>
      <c r="S843" s="1681"/>
      <c r="T843" s="1681"/>
      <c r="U843" s="1681"/>
      <c r="V843" s="1681"/>
      <c r="W843" s="1681"/>
      <c r="X843" s="1681"/>
      <c r="Y843" s="1681"/>
      <c r="Z843" s="1681"/>
      <c r="AA843" s="1681"/>
      <c r="AB843" s="1681"/>
      <c r="AC843" s="1681"/>
      <c r="AD843" s="1681"/>
      <c r="AE843" s="1681"/>
      <c r="AF843" s="1681"/>
      <c r="AG843" s="1681"/>
      <c r="AH843" s="1681"/>
      <c r="AI843" s="1681"/>
      <c r="AJ843" s="1681"/>
      <c r="AK843" s="1681"/>
      <c r="AL843" s="1681"/>
      <c r="AM843" s="1681"/>
      <c r="AN843" s="1681"/>
      <c r="AO843" s="1681"/>
      <c r="AP843" s="1824"/>
    </row>
    <row r="844" spans="4:42" s="1662" customFormat="1" ht="14.25">
      <c r="D844" s="1699"/>
      <c r="E844" s="1681"/>
      <c r="F844" s="1681"/>
      <c r="G844" s="1681"/>
      <c r="H844" s="1681"/>
      <c r="I844" s="1700"/>
      <c r="J844" s="1690"/>
      <c r="K844" s="1681"/>
      <c r="L844" s="1681"/>
      <c r="M844" s="1681"/>
      <c r="N844" s="1681"/>
      <c r="O844" s="1681"/>
      <c r="P844" s="1681"/>
      <c r="Q844" s="1681"/>
      <c r="R844" s="1681"/>
      <c r="S844" s="1681"/>
      <c r="T844" s="1681"/>
      <c r="U844" s="1681"/>
      <c r="V844" s="1681"/>
      <c r="W844" s="1681"/>
      <c r="X844" s="1681"/>
      <c r="Y844" s="1681"/>
      <c r="Z844" s="1681"/>
      <c r="AA844" s="1681"/>
      <c r="AB844" s="1681"/>
      <c r="AC844" s="1681"/>
      <c r="AD844" s="1681"/>
      <c r="AE844" s="1681"/>
      <c r="AF844" s="1681"/>
      <c r="AG844" s="1681"/>
      <c r="AH844" s="1681"/>
      <c r="AI844" s="1681"/>
      <c r="AJ844" s="1681"/>
      <c r="AK844" s="1681"/>
      <c r="AL844" s="1681"/>
      <c r="AM844" s="1681"/>
      <c r="AN844" s="1681"/>
      <c r="AO844" s="1681"/>
      <c r="AP844" s="1824"/>
    </row>
    <row r="845" spans="4:42" s="1662" customFormat="1" ht="14.25">
      <c r="D845" s="1699"/>
      <c r="E845" s="1681"/>
      <c r="F845" s="1681"/>
      <c r="G845" s="1681"/>
      <c r="H845" s="1681"/>
      <c r="I845" s="1700"/>
      <c r="J845" s="1690"/>
      <c r="K845" s="1681"/>
      <c r="L845" s="1681"/>
      <c r="M845" s="1681"/>
      <c r="N845" s="1681"/>
      <c r="O845" s="1681"/>
      <c r="P845" s="1681"/>
      <c r="Q845" s="1681"/>
      <c r="R845" s="1681"/>
      <c r="S845" s="1681"/>
      <c r="T845" s="1681"/>
      <c r="U845" s="1681"/>
      <c r="V845" s="1681"/>
      <c r="W845" s="1681"/>
      <c r="X845" s="1681"/>
      <c r="Y845" s="1681"/>
      <c r="Z845" s="1681"/>
      <c r="AA845" s="1681"/>
      <c r="AB845" s="1681"/>
      <c r="AC845" s="1681"/>
      <c r="AD845" s="1681"/>
      <c r="AE845" s="1681"/>
      <c r="AF845" s="1681"/>
      <c r="AG845" s="1681"/>
      <c r="AH845" s="1681"/>
      <c r="AI845" s="1681"/>
      <c r="AJ845" s="1681"/>
      <c r="AK845" s="1681"/>
      <c r="AL845" s="1681"/>
      <c r="AM845" s="1681"/>
      <c r="AN845" s="1681"/>
      <c r="AO845" s="1681"/>
      <c r="AP845" s="1824"/>
    </row>
    <row r="846" spans="4:42" s="1662" customFormat="1" ht="14.25">
      <c r="D846" s="1699"/>
      <c r="E846" s="1681"/>
      <c r="F846" s="1681"/>
      <c r="G846" s="1681"/>
      <c r="H846" s="1681"/>
      <c r="I846" s="1700"/>
      <c r="J846" s="1690"/>
      <c r="K846" s="1681"/>
      <c r="L846" s="1681"/>
      <c r="M846" s="1681"/>
      <c r="N846" s="1681"/>
      <c r="O846" s="1681"/>
      <c r="P846" s="1681"/>
      <c r="Q846" s="1681"/>
      <c r="R846" s="1681"/>
      <c r="S846" s="1681"/>
      <c r="T846" s="1681"/>
      <c r="U846" s="1681"/>
      <c r="V846" s="1681"/>
      <c r="W846" s="1681"/>
      <c r="X846" s="1681"/>
      <c r="Y846" s="1681"/>
      <c r="Z846" s="1681"/>
      <c r="AA846" s="1681"/>
      <c r="AB846" s="1681"/>
      <c r="AC846" s="1681"/>
      <c r="AD846" s="1681"/>
      <c r="AE846" s="1681"/>
      <c r="AF846" s="1681"/>
      <c r="AG846" s="1681"/>
      <c r="AH846" s="1681"/>
      <c r="AI846" s="1681"/>
      <c r="AJ846" s="1681"/>
      <c r="AK846" s="1681"/>
      <c r="AL846" s="1681"/>
      <c r="AM846" s="1681"/>
      <c r="AN846" s="1681"/>
      <c r="AO846" s="1681"/>
      <c r="AP846" s="1824"/>
    </row>
    <row r="847" spans="4:42" s="1662" customFormat="1" ht="14.25">
      <c r="D847" s="1699"/>
      <c r="E847" s="1681"/>
      <c r="F847" s="1681"/>
      <c r="G847" s="1681"/>
      <c r="H847" s="1681"/>
      <c r="I847" s="1700"/>
      <c r="J847" s="1690"/>
      <c r="K847" s="1681"/>
      <c r="L847" s="1681"/>
      <c r="M847" s="1681"/>
      <c r="N847" s="1681"/>
      <c r="O847" s="1681"/>
      <c r="P847" s="1681"/>
      <c r="Q847" s="1681"/>
      <c r="R847" s="1681"/>
      <c r="S847" s="1681"/>
      <c r="T847" s="1681"/>
      <c r="U847" s="1681"/>
      <c r="V847" s="1681"/>
      <c r="W847" s="1681"/>
      <c r="X847" s="1681"/>
      <c r="Y847" s="1681"/>
      <c r="Z847" s="1681"/>
      <c r="AA847" s="1681"/>
      <c r="AB847" s="1681"/>
      <c r="AC847" s="1681"/>
      <c r="AD847" s="1681"/>
      <c r="AE847" s="1681"/>
      <c r="AF847" s="1681"/>
      <c r="AG847" s="1681"/>
      <c r="AH847" s="1681"/>
      <c r="AI847" s="1681"/>
      <c r="AJ847" s="1681"/>
      <c r="AK847" s="1681"/>
      <c r="AL847" s="1681"/>
      <c r="AM847" s="1681"/>
      <c r="AN847" s="1681"/>
      <c r="AO847" s="1681"/>
      <c r="AP847" s="1824"/>
    </row>
    <row r="848" spans="4:42" s="1662" customFormat="1" ht="14.25">
      <c r="D848" s="1699"/>
      <c r="E848" s="1681"/>
      <c r="F848" s="1681"/>
      <c r="G848" s="1681"/>
      <c r="H848" s="1681"/>
      <c r="I848" s="1700"/>
      <c r="J848" s="1690"/>
      <c r="K848" s="1681"/>
      <c r="L848" s="1681"/>
      <c r="M848" s="1681"/>
      <c r="N848" s="1681"/>
      <c r="O848" s="1681"/>
      <c r="P848" s="1681"/>
      <c r="Q848" s="1681"/>
      <c r="R848" s="1681"/>
      <c r="S848" s="1681"/>
      <c r="T848" s="1681"/>
      <c r="U848" s="1681"/>
      <c r="V848" s="1681"/>
      <c r="W848" s="1681"/>
      <c r="X848" s="1681"/>
      <c r="Y848" s="1681"/>
      <c r="Z848" s="1681"/>
      <c r="AA848" s="1681"/>
      <c r="AB848" s="1681"/>
      <c r="AC848" s="1681"/>
      <c r="AD848" s="1681"/>
      <c r="AE848" s="1681"/>
      <c r="AF848" s="1681"/>
      <c r="AG848" s="1681"/>
      <c r="AH848" s="1681"/>
      <c r="AI848" s="1681"/>
      <c r="AJ848" s="1681"/>
      <c r="AK848" s="1681"/>
      <c r="AL848" s="1681"/>
      <c r="AM848" s="1681"/>
      <c r="AN848" s="1681"/>
      <c r="AO848" s="1681"/>
      <c r="AP848" s="1824"/>
    </row>
    <row r="849" spans="4:42" s="1662" customFormat="1" ht="14.25">
      <c r="D849" s="1699"/>
      <c r="E849" s="1681"/>
      <c r="F849" s="1681"/>
      <c r="G849" s="1681"/>
      <c r="H849" s="1681"/>
      <c r="I849" s="1700"/>
      <c r="J849" s="1690"/>
      <c r="K849" s="1681"/>
      <c r="L849" s="1681"/>
      <c r="M849" s="1681"/>
      <c r="N849" s="1681"/>
      <c r="O849" s="1681"/>
      <c r="P849" s="1681"/>
      <c r="Q849" s="1681"/>
      <c r="R849" s="1681"/>
      <c r="S849" s="1681"/>
      <c r="T849" s="1681"/>
      <c r="U849" s="1681"/>
      <c r="V849" s="1681"/>
      <c r="W849" s="1681"/>
      <c r="X849" s="1681"/>
      <c r="Y849" s="1681"/>
      <c r="Z849" s="1681"/>
      <c r="AA849" s="1681"/>
      <c r="AB849" s="1681"/>
      <c r="AC849" s="1681"/>
      <c r="AD849" s="1681"/>
      <c r="AE849" s="1681"/>
      <c r="AF849" s="1681"/>
      <c r="AG849" s="1681"/>
      <c r="AH849" s="1681"/>
      <c r="AI849" s="1681"/>
      <c r="AJ849" s="1681"/>
      <c r="AK849" s="1681"/>
      <c r="AL849" s="1681"/>
      <c r="AM849" s="1681"/>
      <c r="AN849" s="1681"/>
      <c r="AO849" s="1681"/>
      <c r="AP849" s="1824"/>
    </row>
    <row r="850" spans="4:42" s="1662" customFormat="1" ht="14.25">
      <c r="D850" s="1699"/>
      <c r="E850" s="1681"/>
      <c r="F850" s="1681"/>
      <c r="G850" s="1681"/>
      <c r="H850" s="1681"/>
      <c r="I850" s="1700"/>
      <c r="J850" s="1690"/>
      <c r="K850" s="1681"/>
      <c r="L850" s="1681"/>
      <c r="M850" s="1681"/>
      <c r="N850" s="1681"/>
      <c r="O850" s="1681"/>
      <c r="P850" s="1681"/>
      <c r="Q850" s="1681"/>
      <c r="R850" s="1681"/>
      <c r="S850" s="1681"/>
      <c r="T850" s="1681"/>
      <c r="U850" s="1681"/>
      <c r="V850" s="1681"/>
      <c r="W850" s="1681"/>
      <c r="X850" s="1681"/>
      <c r="Y850" s="1681"/>
      <c r="Z850" s="1681"/>
      <c r="AA850" s="1681"/>
      <c r="AB850" s="1681"/>
      <c r="AC850" s="1681"/>
      <c r="AD850" s="1681"/>
      <c r="AE850" s="1681"/>
      <c r="AF850" s="1681"/>
      <c r="AG850" s="1681"/>
      <c r="AH850" s="1681"/>
      <c r="AI850" s="1681"/>
      <c r="AJ850" s="1681"/>
      <c r="AK850" s="1681"/>
      <c r="AL850" s="1681"/>
      <c r="AM850" s="1681"/>
      <c r="AN850" s="1681"/>
      <c r="AO850" s="1681"/>
      <c r="AP850" s="1824"/>
    </row>
    <row r="851" spans="4:42" s="1662" customFormat="1" ht="14.25">
      <c r="D851" s="1699"/>
      <c r="E851" s="1681"/>
      <c r="F851" s="1681"/>
      <c r="G851" s="1681"/>
      <c r="H851" s="1681"/>
      <c r="I851" s="1700"/>
      <c r="J851" s="1690"/>
      <c r="K851" s="1681"/>
      <c r="L851" s="1681"/>
      <c r="M851" s="1681"/>
      <c r="N851" s="1681"/>
      <c r="O851" s="1681"/>
      <c r="P851" s="1681"/>
      <c r="Q851" s="1681"/>
      <c r="R851" s="1681"/>
      <c r="S851" s="1681"/>
      <c r="T851" s="1681"/>
      <c r="U851" s="1681"/>
      <c r="V851" s="1681"/>
      <c r="W851" s="1681"/>
      <c r="X851" s="1681"/>
      <c r="Y851" s="1681"/>
      <c r="Z851" s="1681"/>
      <c r="AA851" s="1681"/>
      <c r="AB851" s="1681"/>
      <c r="AC851" s="1681"/>
      <c r="AD851" s="1681"/>
      <c r="AE851" s="1681"/>
      <c r="AF851" s="1681"/>
      <c r="AG851" s="1681"/>
      <c r="AH851" s="1681"/>
      <c r="AI851" s="1681"/>
      <c r="AJ851" s="1681"/>
      <c r="AK851" s="1681"/>
      <c r="AL851" s="1681"/>
      <c r="AM851" s="1681"/>
      <c r="AN851" s="1681"/>
      <c r="AO851" s="1681"/>
      <c r="AP851" s="1824"/>
    </row>
    <row r="852" spans="4:42" s="1662" customFormat="1" ht="14.25">
      <c r="D852" s="1699"/>
      <c r="E852" s="1681"/>
      <c r="F852" s="1681"/>
      <c r="G852" s="1681"/>
      <c r="H852" s="1681"/>
      <c r="I852" s="1700"/>
      <c r="J852" s="1690"/>
      <c r="K852" s="1681"/>
      <c r="L852" s="1681"/>
      <c r="M852" s="1681"/>
      <c r="N852" s="1681"/>
      <c r="O852" s="1681"/>
      <c r="P852" s="1681"/>
      <c r="Q852" s="1681"/>
      <c r="R852" s="1681"/>
      <c r="S852" s="1681"/>
      <c r="T852" s="1681"/>
      <c r="U852" s="1681"/>
      <c r="V852" s="1681"/>
      <c r="W852" s="1681"/>
      <c r="X852" s="1681"/>
      <c r="Y852" s="1681"/>
      <c r="Z852" s="1681"/>
      <c r="AA852" s="1681"/>
      <c r="AB852" s="1681"/>
      <c r="AC852" s="1681"/>
      <c r="AD852" s="1681"/>
      <c r="AE852" s="1681"/>
      <c r="AF852" s="1681"/>
      <c r="AG852" s="1681"/>
      <c r="AH852" s="1681"/>
      <c r="AI852" s="1681"/>
      <c r="AJ852" s="1681"/>
      <c r="AK852" s="1681"/>
      <c r="AL852" s="1681"/>
      <c r="AM852" s="1681"/>
      <c r="AN852" s="1681"/>
      <c r="AO852" s="1681"/>
      <c r="AP852" s="1824"/>
    </row>
    <row r="853" spans="4:42" s="1662" customFormat="1" ht="14.25">
      <c r="D853" s="1699"/>
      <c r="E853" s="1681"/>
      <c r="F853" s="1681"/>
      <c r="G853" s="1681"/>
      <c r="H853" s="1681"/>
      <c r="I853" s="1700"/>
      <c r="J853" s="1690"/>
      <c r="K853" s="1681"/>
      <c r="L853" s="1681"/>
      <c r="M853" s="1681"/>
      <c r="N853" s="1681"/>
      <c r="O853" s="1681"/>
      <c r="P853" s="1681"/>
      <c r="Q853" s="1681"/>
      <c r="R853" s="1681"/>
      <c r="S853" s="1681"/>
      <c r="T853" s="1681"/>
      <c r="U853" s="1681"/>
      <c r="V853" s="1681"/>
      <c r="W853" s="1681"/>
      <c r="X853" s="1681"/>
      <c r="Y853" s="1681"/>
      <c r="Z853" s="1681"/>
      <c r="AA853" s="1681"/>
      <c r="AB853" s="1681"/>
      <c r="AC853" s="1681"/>
      <c r="AD853" s="1681"/>
      <c r="AE853" s="1681"/>
      <c r="AF853" s="1681"/>
      <c r="AG853" s="1681"/>
      <c r="AH853" s="1681"/>
      <c r="AI853" s="1681"/>
      <c r="AJ853" s="1681"/>
      <c r="AK853" s="1681"/>
      <c r="AL853" s="1681"/>
      <c r="AM853" s="1681"/>
      <c r="AN853" s="1681"/>
      <c r="AO853" s="1681"/>
      <c r="AP853" s="1824"/>
    </row>
    <row r="854" spans="4:42" s="1662" customFormat="1" ht="14.25">
      <c r="D854" s="1699"/>
      <c r="E854" s="1681"/>
      <c r="F854" s="1681"/>
      <c r="G854" s="1681"/>
      <c r="H854" s="1681"/>
      <c r="I854" s="1700"/>
      <c r="J854" s="1690"/>
      <c r="K854" s="1681"/>
      <c r="L854" s="1681"/>
      <c r="M854" s="1681"/>
      <c r="N854" s="1681"/>
      <c r="O854" s="1681"/>
      <c r="P854" s="1681"/>
      <c r="Q854" s="1681"/>
      <c r="R854" s="1681"/>
      <c r="S854" s="1681"/>
      <c r="T854" s="1681"/>
      <c r="U854" s="1681"/>
      <c r="V854" s="1681"/>
      <c r="W854" s="1681"/>
      <c r="X854" s="1681"/>
      <c r="Y854" s="1681"/>
      <c r="Z854" s="1681"/>
      <c r="AA854" s="1681"/>
      <c r="AB854" s="1681"/>
      <c r="AC854" s="1681"/>
      <c r="AD854" s="1681"/>
      <c r="AE854" s="1681"/>
      <c r="AF854" s="1681"/>
      <c r="AG854" s="1681"/>
      <c r="AH854" s="1681"/>
      <c r="AI854" s="1681"/>
      <c r="AJ854" s="1681"/>
      <c r="AK854" s="1681"/>
      <c r="AL854" s="1681"/>
      <c r="AM854" s="1681"/>
      <c r="AN854" s="1681"/>
      <c r="AO854" s="1681"/>
      <c r="AP854" s="1824"/>
    </row>
    <row r="855" spans="4:42" s="1662" customFormat="1" ht="14.25">
      <c r="D855" s="1699"/>
      <c r="E855" s="1681"/>
      <c r="F855" s="1681"/>
      <c r="G855" s="1681"/>
      <c r="H855" s="1681"/>
      <c r="I855" s="1700"/>
      <c r="J855" s="1690"/>
      <c r="K855" s="1681"/>
      <c r="L855" s="1681"/>
      <c r="M855" s="1681"/>
      <c r="N855" s="1681"/>
      <c r="O855" s="1681"/>
      <c r="P855" s="1681"/>
      <c r="Q855" s="1681"/>
      <c r="R855" s="1681"/>
      <c r="S855" s="1681"/>
      <c r="T855" s="1681"/>
      <c r="U855" s="1681"/>
      <c r="V855" s="1681"/>
      <c r="W855" s="1681"/>
      <c r="X855" s="1681"/>
      <c r="Y855" s="1681"/>
      <c r="Z855" s="1681"/>
      <c r="AA855" s="1681"/>
      <c r="AB855" s="1681"/>
      <c r="AC855" s="1681"/>
      <c r="AD855" s="1681"/>
      <c r="AE855" s="1681"/>
      <c r="AF855" s="1681"/>
      <c r="AG855" s="1681"/>
      <c r="AH855" s="1681"/>
      <c r="AI855" s="1681"/>
      <c r="AJ855" s="1681"/>
      <c r="AK855" s="1681"/>
      <c r="AL855" s="1681"/>
      <c r="AM855" s="1681"/>
      <c r="AN855" s="1681"/>
      <c r="AO855" s="1681"/>
      <c r="AP855" s="1824"/>
    </row>
    <row r="856" spans="4:42" s="1662" customFormat="1" ht="14.25">
      <c r="D856" s="1699"/>
      <c r="E856" s="1681"/>
      <c r="F856" s="1681"/>
      <c r="G856" s="1681"/>
      <c r="H856" s="1681"/>
      <c r="I856" s="1700"/>
      <c r="J856" s="1690"/>
      <c r="K856" s="1681"/>
      <c r="L856" s="1681"/>
      <c r="M856" s="1681"/>
      <c r="N856" s="1681"/>
      <c r="O856" s="1681"/>
      <c r="P856" s="1681"/>
      <c r="Q856" s="1681"/>
      <c r="R856" s="1681"/>
      <c r="S856" s="1681"/>
      <c r="T856" s="1681"/>
      <c r="U856" s="1681"/>
      <c r="V856" s="1681"/>
      <c r="W856" s="1681"/>
      <c r="X856" s="1681"/>
      <c r="Y856" s="1681"/>
      <c r="Z856" s="1681"/>
      <c r="AA856" s="1681"/>
      <c r="AB856" s="1681"/>
      <c r="AC856" s="1681"/>
      <c r="AD856" s="1681"/>
      <c r="AE856" s="1681"/>
      <c r="AF856" s="1681"/>
      <c r="AG856" s="1681"/>
      <c r="AH856" s="1681"/>
      <c r="AI856" s="1681"/>
      <c r="AJ856" s="1681"/>
      <c r="AK856" s="1681"/>
      <c r="AL856" s="1681"/>
      <c r="AM856" s="1681"/>
      <c r="AN856" s="1681"/>
      <c r="AO856" s="1681"/>
      <c r="AP856" s="1824"/>
    </row>
    <row r="857" spans="4:42" s="1662" customFormat="1" ht="14.25">
      <c r="D857" s="1699"/>
      <c r="E857" s="1681"/>
      <c r="F857" s="1681"/>
      <c r="G857" s="1681"/>
      <c r="H857" s="1681"/>
      <c r="I857" s="1700"/>
      <c r="J857" s="1690"/>
      <c r="K857" s="1681"/>
      <c r="L857" s="1681"/>
      <c r="M857" s="1681"/>
      <c r="N857" s="1681"/>
      <c r="O857" s="1681"/>
      <c r="P857" s="1681"/>
      <c r="Q857" s="1681"/>
      <c r="R857" s="1681"/>
      <c r="S857" s="1681"/>
      <c r="T857" s="1681"/>
      <c r="U857" s="1681"/>
      <c r="V857" s="1681"/>
      <c r="W857" s="1681"/>
      <c r="X857" s="1681"/>
      <c r="Y857" s="1681"/>
      <c r="Z857" s="1681"/>
      <c r="AA857" s="1681"/>
      <c r="AB857" s="1681"/>
      <c r="AC857" s="1681"/>
      <c r="AD857" s="1681"/>
      <c r="AE857" s="1681"/>
      <c r="AF857" s="1681"/>
      <c r="AG857" s="1681"/>
      <c r="AH857" s="1681"/>
      <c r="AI857" s="1681"/>
      <c r="AJ857" s="1681"/>
      <c r="AK857" s="1681"/>
      <c r="AL857" s="1681"/>
      <c r="AM857" s="1681"/>
      <c r="AN857" s="1681"/>
      <c r="AO857" s="1681"/>
      <c r="AP857" s="1824"/>
    </row>
    <row r="858" spans="4:42" s="1662" customFormat="1" ht="14.25">
      <c r="D858" s="1699"/>
      <c r="E858" s="1681"/>
      <c r="F858" s="1681"/>
      <c r="G858" s="1681"/>
      <c r="H858" s="1681"/>
      <c r="I858" s="1700"/>
      <c r="J858" s="1690"/>
      <c r="K858" s="1681"/>
      <c r="L858" s="1681"/>
      <c r="M858" s="1681"/>
      <c r="N858" s="1681"/>
      <c r="O858" s="1681"/>
      <c r="P858" s="1681"/>
      <c r="Q858" s="1681"/>
      <c r="R858" s="1681"/>
      <c r="S858" s="1681"/>
      <c r="T858" s="1681"/>
      <c r="U858" s="1681"/>
      <c r="V858" s="1681"/>
      <c r="W858" s="1681"/>
      <c r="X858" s="1681"/>
      <c r="Y858" s="1681"/>
      <c r="Z858" s="1681"/>
      <c r="AA858" s="1681"/>
      <c r="AB858" s="1681"/>
      <c r="AC858" s="1681"/>
      <c r="AD858" s="1681"/>
      <c r="AE858" s="1681"/>
      <c r="AF858" s="1681"/>
      <c r="AG858" s="1681"/>
      <c r="AH858" s="1681"/>
      <c r="AI858" s="1681"/>
      <c r="AJ858" s="1681"/>
      <c r="AK858" s="1681"/>
      <c r="AL858" s="1681"/>
      <c r="AM858" s="1681"/>
      <c r="AN858" s="1681"/>
      <c r="AO858" s="1681"/>
      <c r="AP858" s="1824"/>
    </row>
    <row r="859" spans="4:42" s="1662" customFormat="1" ht="14.25">
      <c r="D859" s="1699"/>
      <c r="E859" s="1681"/>
      <c r="F859" s="1681"/>
      <c r="G859" s="1681"/>
      <c r="H859" s="1681"/>
      <c r="I859" s="1700"/>
      <c r="J859" s="1690"/>
      <c r="K859" s="1681"/>
      <c r="L859" s="1681"/>
      <c r="M859" s="1681"/>
      <c r="N859" s="1681"/>
      <c r="O859" s="1681"/>
      <c r="P859" s="1681"/>
      <c r="Q859" s="1681"/>
      <c r="R859" s="1681"/>
      <c r="S859" s="1681"/>
      <c r="T859" s="1681"/>
      <c r="U859" s="1681"/>
      <c r="V859" s="1681"/>
      <c r="W859" s="1681"/>
      <c r="X859" s="1681"/>
      <c r="Y859" s="1681"/>
      <c r="Z859" s="1681"/>
      <c r="AA859" s="1681"/>
      <c r="AB859" s="1681"/>
      <c r="AC859" s="1681"/>
      <c r="AD859" s="1681"/>
      <c r="AE859" s="1681"/>
      <c r="AF859" s="1681"/>
      <c r="AG859" s="1681"/>
      <c r="AH859" s="1681"/>
      <c r="AI859" s="1681"/>
      <c r="AJ859" s="1681"/>
      <c r="AK859" s="1681"/>
      <c r="AL859" s="1681"/>
      <c r="AM859" s="1681"/>
      <c r="AN859" s="1681"/>
      <c r="AO859" s="1681"/>
      <c r="AP859" s="1824"/>
    </row>
    <row r="860" spans="4:42" s="1662" customFormat="1" ht="14.25">
      <c r="D860" s="1699"/>
      <c r="E860" s="1681"/>
      <c r="F860" s="1681"/>
      <c r="G860" s="1681"/>
      <c r="H860" s="1681"/>
      <c r="I860" s="1700"/>
      <c r="J860" s="1690"/>
      <c r="K860" s="1681"/>
      <c r="L860" s="1681"/>
      <c r="M860" s="1681"/>
      <c r="N860" s="1681"/>
      <c r="O860" s="1681"/>
      <c r="P860" s="1681"/>
      <c r="Q860" s="1681"/>
      <c r="R860" s="1681"/>
      <c r="S860" s="1681"/>
      <c r="T860" s="1681"/>
      <c r="U860" s="1681"/>
      <c r="V860" s="1681"/>
      <c r="W860" s="1681"/>
      <c r="X860" s="1681"/>
      <c r="Y860" s="1681"/>
      <c r="Z860" s="1681"/>
      <c r="AA860" s="1681"/>
      <c r="AB860" s="1681"/>
      <c r="AC860" s="1681"/>
      <c r="AD860" s="1681"/>
      <c r="AE860" s="1681"/>
      <c r="AF860" s="1681"/>
      <c r="AG860" s="1681"/>
      <c r="AH860" s="1681"/>
      <c r="AI860" s="1681"/>
      <c r="AJ860" s="1681"/>
      <c r="AK860" s="1681"/>
      <c r="AL860" s="1681"/>
      <c r="AM860" s="1681"/>
      <c r="AN860" s="1681"/>
      <c r="AO860" s="1681"/>
      <c r="AP860" s="1824"/>
    </row>
    <row r="861" spans="4:42" s="1662" customFormat="1" ht="14.25">
      <c r="D861" s="1699"/>
      <c r="E861" s="1681"/>
      <c r="F861" s="1681"/>
      <c r="G861" s="1681"/>
      <c r="H861" s="1681"/>
      <c r="I861" s="1700"/>
      <c r="J861" s="1690"/>
      <c r="K861" s="1681"/>
      <c r="L861" s="1681"/>
      <c r="M861" s="1681"/>
      <c r="N861" s="1681"/>
      <c r="O861" s="1681"/>
      <c r="P861" s="1681"/>
      <c r="Q861" s="1681"/>
      <c r="R861" s="1681"/>
      <c r="S861" s="1681"/>
      <c r="T861" s="1681"/>
      <c r="U861" s="1681"/>
      <c r="V861" s="1681"/>
      <c r="W861" s="1681"/>
      <c r="X861" s="1681"/>
      <c r="Y861" s="1681"/>
      <c r="Z861" s="1681"/>
      <c r="AA861" s="1681"/>
      <c r="AB861" s="1681"/>
      <c r="AC861" s="1681"/>
      <c r="AD861" s="1681"/>
      <c r="AE861" s="1681"/>
      <c r="AF861" s="1681"/>
      <c r="AG861" s="1681"/>
      <c r="AH861" s="1681"/>
      <c r="AI861" s="1681"/>
      <c r="AJ861" s="1681"/>
      <c r="AK861" s="1681"/>
      <c r="AL861" s="1681"/>
      <c r="AM861" s="1681"/>
      <c r="AN861" s="1681"/>
      <c r="AO861" s="1681"/>
      <c r="AP861" s="1824"/>
    </row>
    <row r="862" spans="4:42" s="1662" customFormat="1" ht="14.25">
      <c r="D862" s="1699"/>
      <c r="E862" s="1681"/>
      <c r="F862" s="1681"/>
      <c r="G862" s="1681"/>
      <c r="H862" s="1681"/>
      <c r="I862" s="1700"/>
      <c r="J862" s="1690"/>
      <c r="K862" s="1681"/>
      <c r="L862" s="1681"/>
      <c r="M862" s="1681"/>
      <c r="N862" s="1681"/>
      <c r="O862" s="1681"/>
      <c r="P862" s="1681"/>
      <c r="Q862" s="1681"/>
      <c r="R862" s="1681"/>
      <c r="S862" s="1681"/>
      <c r="T862" s="1681"/>
      <c r="U862" s="1681"/>
      <c r="V862" s="1681"/>
      <c r="W862" s="1681"/>
      <c r="X862" s="1681"/>
      <c r="Y862" s="1681"/>
      <c r="Z862" s="1681"/>
      <c r="AA862" s="1681"/>
      <c r="AB862" s="1681"/>
      <c r="AC862" s="1681"/>
      <c r="AD862" s="1681"/>
      <c r="AE862" s="1681"/>
      <c r="AF862" s="1681"/>
      <c r="AG862" s="1681"/>
      <c r="AH862" s="1681"/>
      <c r="AI862" s="1681"/>
      <c r="AJ862" s="1681"/>
      <c r="AK862" s="1681"/>
      <c r="AL862" s="1681"/>
      <c r="AM862" s="1681"/>
      <c r="AN862" s="1681"/>
      <c r="AO862" s="1681"/>
      <c r="AP862" s="1824"/>
    </row>
    <row r="863" spans="4:42" s="1662" customFormat="1" ht="14.25">
      <c r="D863" s="1699"/>
      <c r="E863" s="1681"/>
      <c r="F863" s="1681"/>
      <c r="G863" s="1681"/>
      <c r="H863" s="1681"/>
      <c r="I863" s="1700"/>
      <c r="J863" s="1690"/>
      <c r="K863" s="1681"/>
      <c r="L863" s="1681"/>
      <c r="M863" s="1681"/>
      <c r="N863" s="1681"/>
      <c r="O863" s="1681"/>
      <c r="P863" s="1681"/>
      <c r="Q863" s="1681"/>
      <c r="R863" s="1681"/>
      <c r="S863" s="1681"/>
      <c r="T863" s="1681"/>
      <c r="U863" s="1681"/>
      <c r="V863" s="1681"/>
      <c r="W863" s="1681"/>
      <c r="X863" s="1681"/>
      <c r="Y863" s="1681"/>
      <c r="Z863" s="1681"/>
      <c r="AA863" s="1681"/>
      <c r="AB863" s="1681"/>
      <c r="AC863" s="1681"/>
      <c r="AD863" s="1681"/>
      <c r="AE863" s="1681"/>
      <c r="AF863" s="1681"/>
      <c r="AG863" s="1681"/>
      <c r="AH863" s="1681"/>
      <c r="AI863" s="1681"/>
      <c r="AJ863" s="1681"/>
      <c r="AK863" s="1681"/>
      <c r="AL863" s="1681"/>
      <c r="AM863" s="1681"/>
      <c r="AN863" s="1681"/>
      <c r="AO863" s="1681"/>
      <c r="AP863" s="1824"/>
    </row>
    <row r="864" spans="4:42" s="1662" customFormat="1" ht="14.25">
      <c r="D864" s="1699"/>
      <c r="E864" s="1681"/>
      <c r="F864" s="1681"/>
      <c r="G864" s="1681"/>
      <c r="H864" s="1681"/>
      <c r="I864" s="1700"/>
      <c r="J864" s="1690"/>
      <c r="K864" s="1681"/>
      <c r="L864" s="1681"/>
      <c r="M864" s="1681"/>
      <c r="N864" s="1681"/>
      <c r="O864" s="1681"/>
      <c r="P864" s="1681"/>
      <c r="Q864" s="1681"/>
      <c r="R864" s="1681"/>
      <c r="S864" s="1681"/>
      <c r="T864" s="1681"/>
      <c r="U864" s="1681"/>
      <c r="V864" s="1681"/>
      <c r="W864" s="1681"/>
      <c r="X864" s="1681"/>
      <c r="Y864" s="1681"/>
      <c r="Z864" s="1681"/>
      <c r="AA864" s="1681"/>
      <c r="AB864" s="1681"/>
      <c r="AC864" s="1681"/>
      <c r="AD864" s="1681"/>
      <c r="AE864" s="1681"/>
      <c r="AF864" s="1681"/>
      <c r="AG864" s="1681"/>
      <c r="AH864" s="1681"/>
      <c r="AI864" s="1681"/>
      <c r="AJ864" s="1681"/>
      <c r="AK864" s="1681"/>
      <c r="AL864" s="1681"/>
      <c r="AM864" s="1681"/>
      <c r="AN864" s="1681"/>
      <c r="AO864" s="1681"/>
      <c r="AP864" s="1824"/>
    </row>
    <row r="865" spans="4:42" s="1662" customFormat="1" ht="14.25">
      <c r="D865" s="1699"/>
      <c r="E865" s="1681"/>
      <c r="F865" s="1681"/>
      <c r="G865" s="1681"/>
      <c r="H865" s="1681"/>
      <c r="I865" s="1700"/>
      <c r="J865" s="1690"/>
      <c r="K865" s="1681"/>
      <c r="L865" s="1681"/>
      <c r="M865" s="1681"/>
      <c r="N865" s="1681"/>
      <c r="O865" s="1681"/>
      <c r="P865" s="1681"/>
      <c r="Q865" s="1681"/>
      <c r="R865" s="1681"/>
      <c r="S865" s="1681"/>
      <c r="T865" s="1681"/>
      <c r="U865" s="1681"/>
      <c r="V865" s="1681"/>
      <c r="W865" s="1681"/>
      <c r="X865" s="1681"/>
      <c r="Y865" s="1681"/>
      <c r="Z865" s="1681"/>
      <c r="AA865" s="1681"/>
      <c r="AB865" s="1681"/>
      <c r="AC865" s="1681"/>
      <c r="AD865" s="1681"/>
      <c r="AE865" s="1681"/>
      <c r="AF865" s="1681"/>
      <c r="AG865" s="1681"/>
      <c r="AH865" s="1681"/>
      <c r="AI865" s="1681"/>
      <c r="AJ865" s="1681"/>
      <c r="AK865" s="1681"/>
      <c r="AL865" s="1681"/>
      <c r="AM865" s="1681"/>
      <c r="AN865" s="1681"/>
      <c r="AO865" s="1681"/>
      <c r="AP865" s="1824"/>
    </row>
    <row r="866" spans="4:42" s="1662" customFormat="1" ht="14.25">
      <c r="D866" s="1699"/>
      <c r="E866" s="1681"/>
      <c r="F866" s="1681"/>
      <c r="G866" s="1681"/>
      <c r="H866" s="1681"/>
      <c r="I866" s="1700"/>
      <c r="J866" s="1690"/>
      <c r="K866" s="1681"/>
      <c r="L866" s="1681"/>
      <c r="M866" s="1681"/>
      <c r="N866" s="1681"/>
      <c r="O866" s="1681"/>
      <c r="P866" s="1681"/>
      <c r="Q866" s="1681"/>
      <c r="R866" s="1681"/>
      <c r="S866" s="1681"/>
      <c r="T866" s="1681"/>
      <c r="U866" s="1681"/>
      <c r="V866" s="1681"/>
      <c r="W866" s="1681"/>
      <c r="X866" s="1681"/>
      <c r="Y866" s="1681"/>
      <c r="Z866" s="1681"/>
      <c r="AA866" s="1681"/>
      <c r="AB866" s="1681"/>
      <c r="AC866" s="1681"/>
      <c r="AD866" s="1681"/>
      <c r="AE866" s="1681"/>
      <c r="AF866" s="1681"/>
      <c r="AG866" s="1681"/>
      <c r="AH866" s="1681"/>
      <c r="AI866" s="1681"/>
      <c r="AJ866" s="1681"/>
      <c r="AK866" s="1681"/>
      <c r="AL866" s="1681"/>
      <c r="AM866" s="1681"/>
      <c r="AN866" s="1681"/>
      <c r="AO866" s="1681"/>
      <c r="AP866" s="1824"/>
    </row>
    <row r="867" spans="4:42" s="1662" customFormat="1" ht="14.25">
      <c r="D867" s="1699"/>
      <c r="E867" s="1681"/>
      <c r="F867" s="1681"/>
      <c r="G867" s="1681"/>
      <c r="H867" s="1681"/>
      <c r="I867" s="1700"/>
      <c r="J867" s="1690"/>
      <c r="K867" s="1681"/>
      <c r="L867" s="1681"/>
      <c r="M867" s="1681"/>
      <c r="N867" s="1681"/>
      <c r="O867" s="1681"/>
      <c r="P867" s="1681"/>
      <c r="Q867" s="1681"/>
      <c r="R867" s="1681"/>
      <c r="S867" s="1681"/>
      <c r="T867" s="1681"/>
      <c r="U867" s="1681"/>
      <c r="V867" s="1681"/>
      <c r="W867" s="1681"/>
      <c r="X867" s="1681"/>
      <c r="Y867" s="1681"/>
      <c r="Z867" s="1681"/>
      <c r="AA867" s="1681"/>
      <c r="AB867" s="1681"/>
      <c r="AC867" s="1681"/>
      <c r="AD867" s="1681"/>
      <c r="AE867" s="1681"/>
      <c r="AF867" s="1681"/>
      <c r="AG867" s="1681"/>
      <c r="AH867" s="1681"/>
      <c r="AI867" s="1681"/>
      <c r="AJ867" s="1681"/>
      <c r="AK867" s="1681"/>
      <c r="AL867" s="1681"/>
      <c r="AM867" s="1681"/>
      <c r="AN867" s="1681"/>
      <c r="AO867" s="1681"/>
      <c r="AP867" s="1824"/>
    </row>
    <row r="868" spans="4:42" s="1662" customFormat="1" ht="14.25">
      <c r="D868" s="1699"/>
      <c r="E868" s="1681"/>
      <c r="F868" s="1681"/>
      <c r="G868" s="1681"/>
      <c r="H868" s="1681"/>
      <c r="I868" s="1700"/>
      <c r="J868" s="1690"/>
      <c r="K868" s="1681"/>
      <c r="L868" s="1681"/>
      <c r="M868" s="1681"/>
      <c r="N868" s="1681"/>
      <c r="O868" s="1681"/>
      <c r="P868" s="1681"/>
      <c r="Q868" s="1681"/>
      <c r="R868" s="1681"/>
      <c r="S868" s="1681"/>
      <c r="T868" s="1681"/>
      <c r="U868" s="1681"/>
      <c r="V868" s="1681"/>
      <c r="W868" s="1681"/>
      <c r="X868" s="1681"/>
      <c r="Y868" s="1681"/>
      <c r="Z868" s="1681"/>
      <c r="AA868" s="1681"/>
      <c r="AB868" s="1681"/>
      <c r="AC868" s="1681"/>
      <c r="AD868" s="1681"/>
      <c r="AE868" s="1681"/>
      <c r="AF868" s="1681"/>
      <c r="AG868" s="1681"/>
      <c r="AH868" s="1681"/>
      <c r="AI868" s="1681"/>
      <c r="AJ868" s="1681"/>
      <c r="AK868" s="1681"/>
      <c r="AL868" s="1681"/>
      <c r="AM868" s="1681"/>
      <c r="AN868" s="1681"/>
      <c r="AO868" s="1681"/>
      <c r="AP868" s="1824"/>
    </row>
    <row r="869" spans="4:42" s="1662" customFormat="1" ht="14.25">
      <c r="D869" s="1699"/>
      <c r="E869" s="1681"/>
      <c r="F869" s="1681"/>
      <c r="G869" s="1681"/>
      <c r="H869" s="1681"/>
      <c r="I869" s="1700"/>
      <c r="J869" s="1690"/>
      <c r="K869" s="1681"/>
      <c r="L869" s="1681"/>
      <c r="M869" s="1681"/>
      <c r="N869" s="1681"/>
      <c r="O869" s="1681"/>
      <c r="P869" s="1681"/>
      <c r="Q869" s="1681"/>
      <c r="R869" s="1681"/>
      <c r="S869" s="1681"/>
      <c r="T869" s="1681"/>
      <c r="U869" s="1681"/>
      <c r="V869" s="1681"/>
      <c r="W869" s="1681"/>
      <c r="X869" s="1681"/>
      <c r="Y869" s="1681"/>
      <c r="Z869" s="1681"/>
      <c r="AA869" s="1681"/>
      <c r="AB869" s="1681"/>
      <c r="AC869" s="1681"/>
      <c r="AD869" s="1681"/>
      <c r="AE869" s="1681"/>
      <c r="AF869" s="1681"/>
      <c r="AG869" s="1681"/>
      <c r="AH869" s="1681"/>
      <c r="AI869" s="1681"/>
      <c r="AJ869" s="1681"/>
      <c r="AK869" s="1681"/>
      <c r="AL869" s="1681"/>
      <c r="AM869" s="1681"/>
      <c r="AN869" s="1681"/>
      <c r="AO869" s="1681"/>
      <c r="AP869" s="1824"/>
    </row>
    <row r="870" spans="4:42" s="1662" customFormat="1" ht="14.25">
      <c r="D870" s="1699"/>
      <c r="E870" s="1681"/>
      <c r="F870" s="1681"/>
      <c r="G870" s="1681"/>
      <c r="H870" s="1681"/>
      <c r="I870" s="1700"/>
      <c r="J870" s="1690"/>
      <c r="K870" s="1681"/>
      <c r="L870" s="1681"/>
      <c r="M870" s="1681"/>
      <c r="N870" s="1681"/>
      <c r="O870" s="1681"/>
      <c r="P870" s="1681"/>
      <c r="Q870" s="1681"/>
      <c r="R870" s="1681"/>
      <c r="S870" s="1681"/>
      <c r="T870" s="1681"/>
      <c r="U870" s="1681"/>
      <c r="V870" s="1681"/>
      <c r="W870" s="1681"/>
      <c r="X870" s="1681"/>
      <c r="Y870" s="1681"/>
      <c r="Z870" s="1681"/>
      <c r="AA870" s="1681"/>
      <c r="AB870" s="1681"/>
      <c r="AC870" s="1681"/>
      <c r="AD870" s="1681"/>
      <c r="AE870" s="1681"/>
      <c r="AF870" s="1681"/>
      <c r="AG870" s="1681"/>
      <c r="AH870" s="1681"/>
      <c r="AI870" s="1681"/>
      <c r="AJ870" s="1681"/>
      <c r="AK870" s="1681"/>
      <c r="AL870" s="1681"/>
      <c r="AM870" s="1681"/>
      <c r="AN870" s="1681"/>
      <c r="AO870" s="1681"/>
      <c r="AP870" s="1824"/>
    </row>
    <row r="871" spans="4:42" s="1662" customFormat="1" ht="14.25">
      <c r="D871" s="1699"/>
      <c r="E871" s="1681"/>
      <c r="F871" s="1681"/>
      <c r="G871" s="1681"/>
      <c r="H871" s="1681"/>
      <c r="I871" s="1700"/>
      <c r="J871" s="1690"/>
      <c r="K871" s="1681"/>
      <c r="L871" s="1681"/>
      <c r="M871" s="1681"/>
      <c r="N871" s="1681"/>
      <c r="O871" s="1681"/>
      <c r="P871" s="1681"/>
      <c r="Q871" s="1681"/>
      <c r="R871" s="1681"/>
      <c r="S871" s="1681"/>
      <c r="T871" s="1681"/>
      <c r="U871" s="1681"/>
      <c r="V871" s="1681"/>
      <c r="W871" s="1681"/>
      <c r="X871" s="1681"/>
      <c r="Y871" s="1681"/>
      <c r="Z871" s="1681"/>
      <c r="AA871" s="1681"/>
      <c r="AB871" s="1681"/>
      <c r="AC871" s="1681"/>
      <c r="AD871" s="1681"/>
      <c r="AE871" s="1681"/>
      <c r="AF871" s="1681"/>
      <c r="AG871" s="1681"/>
      <c r="AH871" s="1681"/>
      <c r="AI871" s="1681"/>
      <c r="AJ871" s="1681"/>
      <c r="AK871" s="1681"/>
      <c r="AL871" s="1681"/>
      <c r="AM871" s="1681"/>
      <c r="AN871" s="1681"/>
      <c r="AO871" s="1681"/>
      <c r="AP871" s="1824"/>
    </row>
    <row r="872" spans="4:42" s="1662" customFormat="1" ht="14.25">
      <c r="D872" s="1699"/>
      <c r="E872" s="1681"/>
      <c r="F872" s="1681"/>
      <c r="G872" s="1681"/>
      <c r="H872" s="1681"/>
      <c r="I872" s="1700"/>
      <c r="J872" s="1690"/>
      <c r="K872" s="1681"/>
      <c r="L872" s="1681"/>
      <c r="M872" s="1681"/>
      <c r="N872" s="1681"/>
      <c r="O872" s="1681"/>
      <c r="P872" s="1681"/>
      <c r="Q872" s="1681"/>
      <c r="R872" s="1681"/>
      <c r="S872" s="1681"/>
      <c r="T872" s="1681"/>
      <c r="U872" s="1681"/>
      <c r="V872" s="1681"/>
      <c r="W872" s="1681"/>
      <c r="X872" s="1681"/>
      <c r="Y872" s="1681"/>
      <c r="Z872" s="1681"/>
      <c r="AA872" s="1681"/>
      <c r="AB872" s="1681"/>
      <c r="AC872" s="1681"/>
      <c r="AD872" s="1681"/>
      <c r="AE872" s="1681"/>
      <c r="AF872" s="1681"/>
      <c r="AG872" s="1681"/>
      <c r="AH872" s="1681"/>
      <c r="AI872" s="1681"/>
      <c r="AJ872" s="1681"/>
      <c r="AK872" s="1681"/>
      <c r="AL872" s="1681"/>
      <c r="AM872" s="1681"/>
      <c r="AN872" s="1681"/>
      <c r="AO872" s="1681"/>
      <c r="AP872" s="1824"/>
    </row>
    <row r="873" spans="4:42" s="1662" customFormat="1" ht="14.25">
      <c r="D873" s="1699"/>
      <c r="E873" s="1681"/>
      <c r="F873" s="1681"/>
      <c r="G873" s="1681"/>
      <c r="H873" s="1681"/>
      <c r="I873" s="1700"/>
      <c r="J873" s="1690"/>
      <c r="K873" s="1681"/>
      <c r="L873" s="1681"/>
      <c r="M873" s="1681"/>
      <c r="N873" s="1681"/>
      <c r="O873" s="1681"/>
      <c r="P873" s="1681"/>
      <c r="Q873" s="1681"/>
      <c r="R873" s="1681"/>
      <c r="S873" s="1681"/>
      <c r="T873" s="1681"/>
      <c r="U873" s="1681"/>
      <c r="V873" s="1681"/>
      <c r="W873" s="1681"/>
      <c r="X873" s="1681"/>
      <c r="Y873" s="1681"/>
      <c r="Z873" s="1681"/>
      <c r="AA873" s="1681"/>
      <c r="AB873" s="1681"/>
      <c r="AC873" s="1681"/>
      <c r="AD873" s="1681"/>
      <c r="AE873" s="1681"/>
      <c r="AF873" s="1681"/>
      <c r="AG873" s="1681"/>
      <c r="AH873" s="1681"/>
      <c r="AI873" s="1681"/>
      <c r="AJ873" s="1681"/>
      <c r="AK873" s="1681"/>
      <c r="AL873" s="1681"/>
      <c r="AM873" s="1681"/>
      <c r="AN873" s="1681"/>
      <c r="AO873" s="1681"/>
      <c r="AP873" s="1824"/>
    </row>
    <row r="874" spans="4:42" s="1662" customFormat="1" ht="14.25">
      <c r="D874" s="1699"/>
      <c r="E874" s="1681"/>
      <c r="F874" s="1681"/>
      <c r="G874" s="1681"/>
      <c r="H874" s="1681"/>
      <c r="I874" s="1700"/>
      <c r="J874" s="1690"/>
      <c r="K874" s="1681"/>
      <c r="L874" s="1681"/>
      <c r="M874" s="1681"/>
      <c r="N874" s="1681"/>
      <c r="O874" s="1681"/>
      <c r="P874" s="1681"/>
      <c r="Q874" s="1681"/>
      <c r="R874" s="1681"/>
      <c r="S874" s="1681"/>
      <c r="T874" s="1681"/>
      <c r="U874" s="1681"/>
      <c r="V874" s="1681"/>
      <c r="W874" s="1681"/>
      <c r="X874" s="1681"/>
      <c r="Y874" s="1681"/>
      <c r="Z874" s="1681"/>
      <c r="AA874" s="1681"/>
      <c r="AB874" s="1681"/>
      <c r="AC874" s="1681"/>
      <c r="AD874" s="1681"/>
      <c r="AE874" s="1681"/>
      <c r="AF874" s="1681"/>
      <c r="AG874" s="1681"/>
      <c r="AH874" s="1681"/>
      <c r="AI874" s="1681"/>
      <c r="AJ874" s="1681"/>
      <c r="AK874" s="1681"/>
      <c r="AL874" s="1681"/>
      <c r="AM874" s="1681"/>
      <c r="AN874" s="1681"/>
      <c r="AO874" s="1681"/>
      <c r="AP874" s="1824"/>
    </row>
    <row r="875" spans="4:42" s="1662" customFormat="1" ht="14.25">
      <c r="D875" s="1699"/>
      <c r="E875" s="1681"/>
      <c r="F875" s="1681"/>
      <c r="G875" s="1681"/>
      <c r="H875" s="1681"/>
      <c r="I875" s="1700"/>
      <c r="J875" s="1690"/>
      <c r="K875" s="1681"/>
      <c r="L875" s="1681"/>
      <c r="M875" s="1681"/>
      <c r="N875" s="1681"/>
      <c r="O875" s="1681"/>
      <c r="P875" s="1681"/>
      <c r="Q875" s="1681"/>
      <c r="R875" s="1681"/>
      <c r="S875" s="1681"/>
      <c r="T875" s="1681"/>
      <c r="U875" s="1681"/>
      <c r="V875" s="1681"/>
      <c r="W875" s="1681"/>
      <c r="X875" s="1681"/>
      <c r="Y875" s="1681"/>
      <c r="Z875" s="1681"/>
      <c r="AA875" s="1681"/>
      <c r="AB875" s="1681"/>
      <c r="AC875" s="1681"/>
      <c r="AD875" s="1681"/>
      <c r="AE875" s="1681"/>
      <c r="AF875" s="1681"/>
      <c r="AG875" s="1681"/>
      <c r="AH875" s="1681"/>
      <c r="AI875" s="1681"/>
      <c r="AJ875" s="1681"/>
      <c r="AK875" s="1681"/>
      <c r="AL875" s="1681"/>
      <c r="AM875" s="1681"/>
      <c r="AN875" s="1681"/>
      <c r="AO875" s="1681"/>
      <c r="AP875" s="1824"/>
    </row>
    <row r="876" spans="4:42" s="1662" customFormat="1" ht="14.25">
      <c r="D876" s="1699"/>
      <c r="E876" s="1681"/>
      <c r="F876" s="1681"/>
      <c r="G876" s="1681"/>
      <c r="H876" s="1681"/>
      <c r="I876" s="1700"/>
      <c r="J876" s="1690"/>
      <c r="K876" s="1681"/>
      <c r="L876" s="1681"/>
      <c r="M876" s="1681"/>
      <c r="N876" s="1681"/>
      <c r="O876" s="1681"/>
      <c r="P876" s="1681"/>
      <c r="Q876" s="1681"/>
      <c r="R876" s="1681"/>
      <c r="S876" s="1681"/>
      <c r="T876" s="1681"/>
      <c r="U876" s="1681"/>
      <c r="V876" s="1681"/>
      <c r="W876" s="1681"/>
      <c r="X876" s="1681"/>
      <c r="Y876" s="1681"/>
      <c r="Z876" s="1681"/>
      <c r="AA876" s="1681"/>
      <c r="AB876" s="1681"/>
      <c r="AC876" s="1681"/>
      <c r="AD876" s="1681"/>
      <c r="AE876" s="1681"/>
      <c r="AF876" s="1681"/>
      <c r="AG876" s="1681"/>
      <c r="AH876" s="1681"/>
      <c r="AI876" s="1681"/>
      <c r="AJ876" s="1681"/>
      <c r="AK876" s="1681"/>
      <c r="AL876" s="1681"/>
      <c r="AM876" s="1681"/>
      <c r="AN876" s="1681"/>
      <c r="AO876" s="1681"/>
      <c r="AP876" s="1824"/>
    </row>
    <row r="877" spans="4:42" s="1662" customFormat="1" ht="14.25">
      <c r="D877" s="1699"/>
      <c r="E877" s="1681"/>
      <c r="F877" s="1681"/>
      <c r="G877" s="1681"/>
      <c r="H877" s="1681"/>
      <c r="I877" s="1700"/>
      <c r="J877" s="1690"/>
      <c r="K877" s="1681"/>
      <c r="L877" s="1681"/>
      <c r="M877" s="1681"/>
      <c r="N877" s="1681"/>
      <c r="O877" s="1681"/>
      <c r="P877" s="1681"/>
      <c r="Q877" s="1681"/>
      <c r="R877" s="1681"/>
      <c r="S877" s="1681"/>
      <c r="T877" s="1681"/>
      <c r="U877" s="1681"/>
      <c r="V877" s="1681"/>
      <c r="W877" s="1681"/>
      <c r="X877" s="1681"/>
      <c r="Y877" s="1681"/>
      <c r="Z877" s="1681"/>
      <c r="AA877" s="1681"/>
      <c r="AB877" s="1681"/>
      <c r="AC877" s="1681"/>
      <c r="AD877" s="1681"/>
      <c r="AE877" s="1681"/>
      <c r="AF877" s="1681"/>
      <c r="AG877" s="1681"/>
      <c r="AH877" s="1681"/>
      <c r="AI877" s="1681"/>
      <c r="AJ877" s="1681"/>
      <c r="AK877" s="1681"/>
      <c r="AL877" s="1681"/>
      <c r="AM877" s="1681"/>
      <c r="AN877" s="1681"/>
      <c r="AO877" s="1681"/>
      <c r="AP877" s="1824"/>
    </row>
    <row r="878" spans="4:42" s="1662" customFormat="1" ht="14.25">
      <c r="D878" s="1699"/>
      <c r="E878" s="1681"/>
      <c r="F878" s="1681"/>
      <c r="G878" s="1681"/>
      <c r="H878" s="1681"/>
      <c r="I878" s="1700"/>
      <c r="J878" s="1690"/>
      <c r="K878" s="1681"/>
      <c r="L878" s="1681"/>
      <c r="M878" s="1681"/>
      <c r="N878" s="1681"/>
      <c r="O878" s="1681"/>
      <c r="P878" s="1681"/>
      <c r="Q878" s="1681"/>
      <c r="R878" s="1681"/>
      <c r="S878" s="1681"/>
      <c r="T878" s="1681"/>
      <c r="U878" s="1681"/>
      <c r="V878" s="1681"/>
      <c r="W878" s="1681"/>
      <c r="X878" s="1681"/>
      <c r="Y878" s="1681"/>
      <c r="Z878" s="1681"/>
      <c r="AA878" s="1681"/>
      <c r="AB878" s="1681"/>
      <c r="AC878" s="1681"/>
      <c r="AD878" s="1681"/>
      <c r="AE878" s="1681"/>
      <c r="AF878" s="1681"/>
      <c r="AG878" s="1681"/>
      <c r="AH878" s="1681"/>
      <c r="AI878" s="1681"/>
      <c r="AJ878" s="1681"/>
      <c r="AK878" s="1681"/>
      <c r="AL878" s="1681"/>
      <c r="AM878" s="1681"/>
      <c r="AN878" s="1681"/>
      <c r="AO878" s="1681"/>
      <c r="AP878" s="1824"/>
    </row>
    <row r="879" spans="4:42" s="1662" customFormat="1" ht="14.25">
      <c r="D879" s="1699"/>
      <c r="E879" s="1681"/>
      <c r="F879" s="1681"/>
      <c r="G879" s="1681"/>
      <c r="H879" s="1681"/>
      <c r="I879" s="1700"/>
      <c r="J879" s="1690"/>
      <c r="K879" s="1681"/>
      <c r="L879" s="1681"/>
      <c r="M879" s="1681"/>
      <c r="N879" s="1681"/>
      <c r="O879" s="1681"/>
      <c r="P879" s="1681"/>
      <c r="Q879" s="1681"/>
      <c r="R879" s="1681"/>
      <c r="S879" s="1681"/>
      <c r="T879" s="1681"/>
      <c r="U879" s="1681"/>
      <c r="V879" s="1681"/>
      <c r="W879" s="1681"/>
      <c r="X879" s="1681"/>
      <c r="Y879" s="1681"/>
      <c r="Z879" s="1681"/>
      <c r="AA879" s="1681"/>
      <c r="AB879" s="1681"/>
      <c r="AC879" s="1681"/>
      <c r="AD879" s="1681"/>
      <c r="AE879" s="1681"/>
      <c r="AF879" s="1681"/>
      <c r="AG879" s="1681"/>
      <c r="AH879" s="1681"/>
      <c r="AI879" s="1681"/>
      <c r="AJ879" s="1681"/>
      <c r="AK879" s="1681"/>
      <c r="AL879" s="1681"/>
      <c r="AM879" s="1681"/>
      <c r="AN879" s="1681"/>
      <c r="AO879" s="1681"/>
      <c r="AP879" s="1824"/>
    </row>
    <row r="880" spans="4:42" s="1662" customFormat="1" ht="14.25">
      <c r="D880" s="1699"/>
      <c r="E880" s="1681"/>
      <c r="F880" s="1681"/>
      <c r="G880" s="1681"/>
      <c r="H880" s="1681"/>
      <c r="I880" s="1700"/>
      <c r="J880" s="1690"/>
      <c r="K880" s="1681"/>
      <c r="L880" s="1681"/>
      <c r="M880" s="1681"/>
      <c r="N880" s="1681"/>
      <c r="O880" s="1681"/>
      <c r="P880" s="1681"/>
      <c r="Q880" s="1681"/>
      <c r="R880" s="1681"/>
      <c r="S880" s="1681"/>
      <c r="T880" s="1681"/>
      <c r="U880" s="1681"/>
      <c r="V880" s="1681"/>
      <c r="W880" s="1681"/>
      <c r="X880" s="1681"/>
      <c r="Y880" s="1681"/>
      <c r="Z880" s="1681"/>
      <c r="AA880" s="1681"/>
      <c r="AB880" s="1681"/>
      <c r="AC880" s="1681"/>
      <c r="AD880" s="1681"/>
      <c r="AE880" s="1681"/>
      <c r="AF880" s="1681"/>
      <c r="AG880" s="1681"/>
      <c r="AH880" s="1681"/>
      <c r="AI880" s="1681"/>
      <c r="AJ880" s="1681"/>
      <c r="AK880" s="1681"/>
      <c r="AL880" s="1681"/>
      <c r="AM880" s="1681"/>
      <c r="AN880" s="1681"/>
      <c r="AO880" s="1681"/>
      <c r="AP880" s="1824"/>
    </row>
    <row r="881" spans="4:42" s="1662" customFormat="1" ht="14.25">
      <c r="D881" s="1699"/>
      <c r="E881" s="1681"/>
      <c r="F881" s="1681"/>
      <c r="G881" s="1681"/>
      <c r="H881" s="1681"/>
      <c r="I881" s="1700"/>
      <c r="J881" s="1690"/>
      <c r="K881" s="1681"/>
      <c r="L881" s="1681"/>
      <c r="M881" s="1681"/>
      <c r="N881" s="1681"/>
      <c r="O881" s="1681"/>
      <c r="P881" s="1681"/>
      <c r="Q881" s="1681"/>
      <c r="R881" s="1681"/>
      <c r="S881" s="1681"/>
      <c r="T881" s="1681"/>
      <c r="U881" s="1681"/>
      <c r="V881" s="1681"/>
      <c r="W881" s="1681"/>
      <c r="X881" s="1681"/>
      <c r="Y881" s="1681"/>
      <c r="Z881" s="1681"/>
      <c r="AA881" s="1681"/>
      <c r="AB881" s="1681"/>
      <c r="AC881" s="1681"/>
      <c r="AD881" s="1681"/>
      <c r="AE881" s="1681"/>
      <c r="AF881" s="1681"/>
      <c r="AG881" s="1681"/>
      <c r="AH881" s="1681"/>
      <c r="AI881" s="1681"/>
      <c r="AJ881" s="1681"/>
      <c r="AK881" s="1681"/>
      <c r="AL881" s="1681"/>
      <c r="AM881" s="1681"/>
      <c r="AN881" s="1681"/>
      <c r="AO881" s="1681"/>
      <c r="AP881" s="1824"/>
    </row>
    <row r="882" spans="4:42" s="1662" customFormat="1" ht="14.25">
      <c r="D882" s="1699"/>
      <c r="E882" s="1681"/>
      <c r="F882" s="1681"/>
      <c r="G882" s="1681"/>
      <c r="H882" s="1681"/>
      <c r="I882" s="1700"/>
      <c r="J882" s="1690"/>
      <c r="K882" s="1681"/>
      <c r="L882" s="1681"/>
      <c r="M882" s="1681"/>
      <c r="N882" s="1681"/>
      <c r="O882" s="1681"/>
      <c r="P882" s="1681"/>
      <c r="Q882" s="1681"/>
      <c r="R882" s="1681"/>
      <c r="S882" s="1681"/>
      <c r="T882" s="1681"/>
      <c r="U882" s="1681"/>
      <c r="V882" s="1681"/>
      <c r="W882" s="1681"/>
      <c r="X882" s="1681"/>
      <c r="Y882" s="1681"/>
      <c r="Z882" s="1681"/>
      <c r="AA882" s="1681"/>
      <c r="AB882" s="1681"/>
      <c r="AC882" s="1681"/>
      <c r="AD882" s="1681"/>
      <c r="AE882" s="1681"/>
      <c r="AF882" s="1681"/>
      <c r="AG882" s="1681"/>
      <c r="AH882" s="1681"/>
      <c r="AI882" s="1681"/>
      <c r="AJ882" s="1681"/>
      <c r="AK882" s="1681"/>
      <c r="AL882" s="1681"/>
      <c r="AM882" s="1681"/>
      <c r="AN882" s="1681"/>
      <c r="AO882" s="1681"/>
      <c r="AP882" s="1824"/>
    </row>
    <row r="883" spans="4:42" s="1662" customFormat="1" ht="14.25">
      <c r="D883" s="1699"/>
      <c r="E883" s="1681"/>
      <c r="F883" s="1681"/>
      <c r="G883" s="1681"/>
      <c r="H883" s="1681"/>
      <c r="I883" s="1700"/>
      <c r="J883" s="1690"/>
      <c r="K883" s="1681"/>
      <c r="L883" s="1681"/>
      <c r="M883" s="1681"/>
      <c r="N883" s="1681"/>
      <c r="O883" s="1681"/>
      <c r="P883" s="1681"/>
      <c r="Q883" s="1681"/>
      <c r="R883" s="1681"/>
      <c r="S883" s="1681"/>
      <c r="T883" s="1681"/>
      <c r="U883" s="1681"/>
      <c r="V883" s="1681"/>
      <c r="W883" s="1681"/>
      <c r="X883" s="1681"/>
      <c r="Y883" s="1681"/>
      <c r="Z883" s="1681"/>
      <c r="AA883" s="1681"/>
      <c r="AB883" s="1681"/>
      <c r="AC883" s="1681"/>
      <c r="AD883" s="1681"/>
      <c r="AE883" s="1681"/>
      <c r="AF883" s="1681"/>
      <c r="AG883" s="1681"/>
      <c r="AH883" s="1681"/>
      <c r="AI883" s="1681"/>
      <c r="AJ883" s="1681"/>
      <c r="AK883" s="1681"/>
      <c r="AL883" s="1681"/>
      <c r="AM883" s="1681"/>
      <c r="AN883" s="1681"/>
      <c r="AO883" s="1681"/>
      <c r="AP883" s="1824"/>
    </row>
    <row r="884" spans="4:42" s="1662" customFormat="1" ht="14.25">
      <c r="D884" s="1699"/>
      <c r="E884" s="1681"/>
      <c r="F884" s="1681"/>
      <c r="G884" s="1681"/>
      <c r="H884" s="1681"/>
      <c r="I884" s="1700"/>
      <c r="J884" s="1690"/>
      <c r="K884" s="1681"/>
      <c r="L884" s="1681"/>
      <c r="M884" s="1681"/>
      <c r="N884" s="1681"/>
      <c r="O884" s="1681"/>
      <c r="P884" s="1681"/>
      <c r="Q884" s="1681"/>
      <c r="R884" s="1681"/>
      <c r="S884" s="1681"/>
      <c r="T884" s="1681"/>
      <c r="U884" s="1681"/>
      <c r="V884" s="1681"/>
      <c r="W884" s="1681"/>
      <c r="X884" s="1681"/>
      <c r="Y884" s="1681"/>
      <c r="Z884" s="1681"/>
      <c r="AA884" s="1681"/>
      <c r="AB884" s="1681"/>
      <c r="AC884" s="1681"/>
      <c r="AD884" s="1681"/>
      <c r="AE884" s="1681"/>
      <c r="AF884" s="1681"/>
      <c r="AG884" s="1681"/>
      <c r="AH884" s="1681"/>
      <c r="AI884" s="1681"/>
      <c r="AJ884" s="1681"/>
      <c r="AK884" s="1681"/>
      <c r="AL884" s="1681"/>
      <c r="AM884" s="1681"/>
      <c r="AN884" s="1681"/>
      <c r="AO884" s="1681"/>
      <c r="AP884" s="1824"/>
    </row>
    <row r="885" spans="4:42" s="1662" customFormat="1" ht="14.25">
      <c r="D885" s="1699"/>
      <c r="E885" s="1681"/>
      <c r="F885" s="1681"/>
      <c r="G885" s="1681"/>
      <c r="H885" s="1681"/>
      <c r="I885" s="1700"/>
      <c r="J885" s="1690"/>
      <c r="K885" s="1681"/>
      <c r="L885" s="1681"/>
      <c r="M885" s="1681"/>
      <c r="N885" s="1681"/>
      <c r="O885" s="1681"/>
      <c r="P885" s="1681"/>
      <c r="Q885" s="1681"/>
      <c r="R885" s="1681"/>
      <c r="S885" s="1681"/>
      <c r="T885" s="1681"/>
      <c r="U885" s="1681"/>
      <c r="V885" s="1681"/>
      <c r="W885" s="1681"/>
      <c r="X885" s="1681"/>
      <c r="Y885" s="1681"/>
      <c r="Z885" s="1681"/>
      <c r="AA885" s="1681"/>
      <c r="AB885" s="1681"/>
      <c r="AC885" s="1681"/>
      <c r="AD885" s="1681"/>
      <c r="AE885" s="1681"/>
      <c r="AF885" s="1681"/>
      <c r="AG885" s="1681"/>
      <c r="AH885" s="1681"/>
      <c r="AI885" s="1681"/>
      <c r="AJ885" s="1681"/>
      <c r="AK885" s="1681"/>
      <c r="AL885" s="1681"/>
      <c r="AM885" s="1681"/>
      <c r="AN885" s="1681"/>
      <c r="AO885" s="1681"/>
      <c r="AP885" s="1824"/>
    </row>
    <row r="886" spans="4:42" s="1662" customFormat="1" ht="14.25">
      <c r="D886" s="1699"/>
      <c r="E886" s="1681"/>
      <c r="F886" s="1681"/>
      <c r="G886" s="1681"/>
      <c r="H886" s="1681"/>
      <c r="I886" s="1700"/>
      <c r="J886" s="1690"/>
      <c r="K886" s="1681"/>
      <c r="L886" s="1681"/>
      <c r="M886" s="1681"/>
      <c r="N886" s="1681"/>
      <c r="O886" s="1681"/>
      <c r="P886" s="1681"/>
      <c r="Q886" s="1681"/>
      <c r="R886" s="1681"/>
      <c r="S886" s="1681"/>
      <c r="T886" s="1681"/>
      <c r="U886" s="1681"/>
      <c r="V886" s="1681"/>
      <c r="W886" s="1681"/>
      <c r="X886" s="1681"/>
      <c r="Y886" s="1681"/>
      <c r="Z886" s="1681"/>
      <c r="AA886" s="1681"/>
      <c r="AB886" s="1681"/>
      <c r="AC886" s="1681"/>
      <c r="AD886" s="1681"/>
      <c r="AE886" s="1681"/>
      <c r="AF886" s="1681"/>
      <c r="AG886" s="1681"/>
      <c r="AH886" s="1681"/>
      <c r="AI886" s="1681"/>
      <c r="AJ886" s="1681"/>
      <c r="AK886" s="1681"/>
      <c r="AL886" s="1681"/>
      <c r="AM886" s="1681"/>
      <c r="AN886" s="1681"/>
      <c r="AO886" s="1681"/>
      <c r="AP886" s="1824"/>
    </row>
    <row r="887" spans="4:42" s="1662" customFormat="1" ht="14.25">
      <c r="D887" s="1699"/>
      <c r="E887" s="1681"/>
      <c r="F887" s="1681"/>
      <c r="G887" s="1681"/>
      <c r="H887" s="1681"/>
      <c r="I887" s="1700"/>
      <c r="J887" s="1690"/>
      <c r="K887" s="1681"/>
      <c r="L887" s="1681"/>
      <c r="M887" s="1681"/>
      <c r="N887" s="1681"/>
      <c r="O887" s="1681"/>
      <c r="P887" s="1681"/>
      <c r="Q887" s="1681"/>
      <c r="R887" s="1681"/>
      <c r="S887" s="1681"/>
      <c r="T887" s="1681"/>
      <c r="U887" s="1681"/>
      <c r="V887" s="1681"/>
      <c r="W887" s="1681"/>
      <c r="X887" s="1681"/>
      <c r="Y887" s="1681"/>
      <c r="Z887" s="1681"/>
      <c r="AA887" s="1681"/>
      <c r="AB887" s="1681"/>
      <c r="AC887" s="1681"/>
      <c r="AD887" s="1681"/>
      <c r="AE887" s="1681"/>
      <c r="AF887" s="1681"/>
      <c r="AG887" s="1681"/>
      <c r="AH887" s="1681"/>
      <c r="AI887" s="1681"/>
      <c r="AJ887" s="1681"/>
      <c r="AK887" s="1681"/>
      <c r="AL887" s="1681"/>
      <c r="AM887" s="1681"/>
      <c r="AN887" s="1681"/>
      <c r="AO887" s="1681"/>
      <c r="AP887" s="1824"/>
    </row>
    <row r="888" spans="4:42" s="1662" customFormat="1" ht="14.25">
      <c r="D888" s="1699"/>
      <c r="E888" s="1681"/>
      <c r="F888" s="1681"/>
      <c r="G888" s="1681"/>
      <c r="H888" s="1681"/>
      <c r="I888" s="1700"/>
      <c r="J888" s="1690"/>
      <c r="K888" s="1681"/>
      <c r="L888" s="1681"/>
      <c r="M888" s="1681"/>
      <c r="N888" s="1681"/>
      <c r="O888" s="1681"/>
      <c r="P888" s="1681"/>
      <c r="Q888" s="1681"/>
      <c r="R888" s="1681"/>
      <c r="S888" s="1681"/>
      <c r="T888" s="1681"/>
      <c r="U888" s="1681"/>
      <c r="V888" s="1681"/>
      <c r="W888" s="1681"/>
      <c r="X888" s="1681"/>
      <c r="Y888" s="1681"/>
      <c r="Z888" s="1681"/>
      <c r="AA888" s="1681"/>
      <c r="AB888" s="1681"/>
      <c r="AC888" s="1681"/>
      <c r="AD888" s="1681"/>
      <c r="AE888" s="1681"/>
      <c r="AF888" s="1681"/>
      <c r="AG888" s="1681"/>
      <c r="AH888" s="1681"/>
      <c r="AI888" s="1681"/>
      <c r="AJ888" s="1681"/>
      <c r="AK888" s="1681"/>
      <c r="AL888" s="1681"/>
      <c r="AM888" s="1681"/>
      <c r="AN888" s="1681"/>
      <c r="AO888" s="1681"/>
      <c r="AP888" s="1824"/>
    </row>
    <row r="889" spans="4:42" s="1662" customFormat="1" ht="14.25">
      <c r="D889" s="1699"/>
      <c r="E889" s="1681"/>
      <c r="F889" s="1681"/>
      <c r="G889" s="1681"/>
      <c r="H889" s="1681"/>
      <c r="I889" s="1700"/>
      <c r="J889" s="1690"/>
      <c r="K889" s="1681"/>
      <c r="L889" s="1681"/>
      <c r="M889" s="1681"/>
      <c r="N889" s="1681"/>
      <c r="O889" s="1681"/>
      <c r="P889" s="1681"/>
      <c r="Q889" s="1681"/>
      <c r="R889" s="1681"/>
      <c r="S889" s="1681"/>
      <c r="T889" s="1681"/>
      <c r="U889" s="1681"/>
      <c r="V889" s="1681"/>
      <c r="W889" s="1681"/>
      <c r="X889" s="1681"/>
      <c r="Y889" s="1681"/>
      <c r="Z889" s="1681"/>
      <c r="AA889" s="1681"/>
      <c r="AB889" s="1681"/>
      <c r="AC889" s="1681"/>
      <c r="AD889" s="1681"/>
      <c r="AE889" s="1681"/>
      <c r="AF889" s="1681"/>
      <c r="AG889" s="1681"/>
      <c r="AH889" s="1681"/>
      <c r="AI889" s="1681"/>
      <c r="AJ889" s="1681"/>
      <c r="AK889" s="1681"/>
      <c r="AL889" s="1681"/>
      <c r="AM889" s="1681"/>
      <c r="AN889" s="1681"/>
      <c r="AO889" s="1681"/>
      <c r="AP889" s="1824"/>
    </row>
    <row r="890" spans="4:42" s="1662" customFormat="1" ht="14.25">
      <c r="D890" s="1699"/>
      <c r="E890" s="1681"/>
      <c r="F890" s="1681"/>
      <c r="G890" s="1681"/>
      <c r="H890" s="1681"/>
      <c r="I890" s="1700"/>
      <c r="J890" s="1690"/>
      <c r="K890" s="1681"/>
      <c r="L890" s="1681"/>
      <c r="M890" s="1681"/>
      <c r="N890" s="1681"/>
      <c r="O890" s="1681"/>
      <c r="P890" s="1681"/>
      <c r="Q890" s="1681"/>
      <c r="R890" s="1681"/>
      <c r="S890" s="1681"/>
      <c r="T890" s="1681"/>
      <c r="U890" s="1681"/>
      <c r="V890" s="1681"/>
      <c r="W890" s="1681"/>
      <c r="X890" s="1681"/>
      <c r="Y890" s="1681"/>
      <c r="Z890" s="1681"/>
      <c r="AA890" s="1681"/>
      <c r="AB890" s="1681"/>
      <c r="AC890" s="1681"/>
      <c r="AD890" s="1681"/>
      <c r="AE890" s="1681"/>
      <c r="AF890" s="1681"/>
      <c r="AG890" s="1681"/>
      <c r="AH890" s="1681"/>
      <c r="AI890" s="1681"/>
      <c r="AJ890" s="1681"/>
      <c r="AK890" s="1681"/>
      <c r="AL890" s="1681"/>
      <c r="AM890" s="1681"/>
      <c r="AN890" s="1681"/>
      <c r="AO890" s="1681"/>
      <c r="AP890" s="1824"/>
    </row>
    <row r="891" spans="4:42" s="1662" customFormat="1" ht="14.25">
      <c r="D891" s="1699"/>
      <c r="E891" s="1681"/>
      <c r="F891" s="1681"/>
      <c r="G891" s="1681"/>
      <c r="H891" s="1681"/>
      <c r="I891" s="1700"/>
      <c r="J891" s="1690"/>
      <c r="K891" s="1681"/>
      <c r="L891" s="1681"/>
      <c r="M891" s="1681"/>
      <c r="N891" s="1681"/>
      <c r="O891" s="1681"/>
      <c r="P891" s="1681"/>
      <c r="Q891" s="1681"/>
      <c r="R891" s="1681"/>
      <c r="S891" s="1681"/>
      <c r="T891" s="1681"/>
      <c r="U891" s="1681"/>
      <c r="V891" s="1681"/>
      <c r="W891" s="1681"/>
      <c r="X891" s="1681"/>
      <c r="Y891" s="1681"/>
      <c r="Z891" s="1681"/>
      <c r="AA891" s="1681"/>
      <c r="AB891" s="1681"/>
      <c r="AC891" s="1681"/>
      <c r="AD891" s="1681"/>
      <c r="AE891" s="1681"/>
      <c r="AF891" s="1681"/>
      <c r="AG891" s="1681"/>
      <c r="AH891" s="1681"/>
      <c r="AI891" s="1681"/>
      <c r="AJ891" s="1681"/>
      <c r="AK891" s="1681"/>
      <c r="AL891" s="1681"/>
      <c r="AM891" s="1681"/>
      <c r="AN891" s="1681"/>
      <c r="AO891" s="1681"/>
      <c r="AP891" s="1824"/>
    </row>
    <row r="892" spans="4:42" s="1662" customFormat="1" ht="14.25">
      <c r="D892" s="1699"/>
      <c r="E892" s="1681"/>
      <c r="F892" s="1681"/>
      <c r="G892" s="1681"/>
      <c r="H892" s="1681"/>
      <c r="I892" s="1700"/>
      <c r="J892" s="1690"/>
      <c r="K892" s="1681"/>
      <c r="L892" s="1681"/>
      <c r="M892" s="1681"/>
      <c r="N892" s="1681"/>
      <c r="O892" s="1681"/>
      <c r="P892" s="1681"/>
      <c r="Q892" s="1681"/>
      <c r="R892" s="1681"/>
      <c r="S892" s="1681"/>
      <c r="T892" s="1681"/>
      <c r="U892" s="1681"/>
      <c r="V892" s="1681"/>
      <c r="W892" s="1681"/>
      <c r="X892" s="1681"/>
      <c r="Y892" s="1681"/>
      <c r="Z892" s="1681"/>
      <c r="AA892" s="1681"/>
      <c r="AB892" s="1681"/>
      <c r="AC892" s="1681"/>
      <c r="AD892" s="1681"/>
      <c r="AE892" s="1681"/>
      <c r="AF892" s="1681"/>
      <c r="AG892" s="1681"/>
      <c r="AH892" s="1681"/>
      <c r="AI892" s="1681"/>
      <c r="AJ892" s="1681"/>
      <c r="AK892" s="1681"/>
      <c r="AL892" s="1681"/>
      <c r="AM892" s="1681"/>
      <c r="AN892" s="1681"/>
      <c r="AO892" s="1681"/>
      <c r="AP892" s="1824"/>
    </row>
    <row r="893" spans="4:42" s="1662" customFormat="1" ht="14.25">
      <c r="D893" s="1699"/>
      <c r="E893" s="1681"/>
      <c r="F893" s="1681"/>
      <c r="G893" s="1681"/>
      <c r="H893" s="1681"/>
      <c r="I893" s="1700"/>
      <c r="J893" s="1690"/>
      <c r="K893" s="1681"/>
      <c r="L893" s="1681"/>
      <c r="M893" s="1681"/>
      <c r="N893" s="1681"/>
      <c r="O893" s="1681"/>
      <c r="P893" s="1681"/>
      <c r="Q893" s="1681"/>
      <c r="R893" s="1681"/>
      <c r="S893" s="1681"/>
      <c r="T893" s="1681"/>
      <c r="U893" s="1681"/>
      <c r="V893" s="1681"/>
      <c r="W893" s="1681"/>
      <c r="X893" s="1681"/>
      <c r="Y893" s="1681"/>
      <c r="Z893" s="1681"/>
      <c r="AA893" s="1681"/>
      <c r="AB893" s="1681"/>
      <c r="AC893" s="1681"/>
      <c r="AD893" s="1681"/>
      <c r="AE893" s="1681"/>
      <c r="AF893" s="1681"/>
      <c r="AG893" s="1681"/>
      <c r="AH893" s="1681"/>
      <c r="AI893" s="1681"/>
      <c r="AJ893" s="1681"/>
      <c r="AK893" s="1681"/>
      <c r="AL893" s="1681"/>
      <c r="AM893" s="1681"/>
      <c r="AN893" s="1681"/>
      <c r="AO893" s="1681"/>
      <c r="AP893" s="1824"/>
    </row>
    <row r="894" spans="4:42" s="1662" customFormat="1" ht="14.25">
      <c r="D894" s="1699"/>
      <c r="E894" s="1681"/>
      <c r="F894" s="1681"/>
      <c r="G894" s="1681"/>
      <c r="H894" s="1681"/>
      <c r="I894" s="1700"/>
      <c r="J894" s="1690"/>
      <c r="K894" s="1681"/>
      <c r="L894" s="1681"/>
      <c r="M894" s="1681"/>
      <c r="N894" s="1681"/>
      <c r="O894" s="1681"/>
      <c r="P894" s="1681"/>
      <c r="Q894" s="1681"/>
      <c r="R894" s="1681"/>
      <c r="S894" s="1681"/>
      <c r="T894" s="1681"/>
      <c r="U894" s="1681"/>
      <c r="V894" s="1681"/>
      <c r="W894" s="1681"/>
      <c r="X894" s="1681"/>
      <c r="Y894" s="1681"/>
      <c r="Z894" s="1681"/>
      <c r="AA894" s="1681"/>
      <c r="AB894" s="1681"/>
      <c r="AC894" s="1681"/>
      <c r="AD894" s="1681"/>
      <c r="AE894" s="1681"/>
      <c r="AF894" s="1681"/>
      <c r="AG894" s="1681"/>
      <c r="AH894" s="1681"/>
      <c r="AI894" s="1681"/>
      <c r="AJ894" s="1681"/>
      <c r="AK894" s="1681"/>
      <c r="AL894" s="1681"/>
      <c r="AM894" s="1681"/>
      <c r="AN894" s="1681"/>
      <c r="AO894" s="1681"/>
      <c r="AP894" s="1824"/>
    </row>
    <row r="895" spans="4:42" s="1662" customFormat="1" ht="14.25">
      <c r="D895" s="1699"/>
      <c r="E895" s="1681"/>
      <c r="F895" s="1681"/>
      <c r="G895" s="1681"/>
      <c r="H895" s="1681"/>
      <c r="I895" s="1700"/>
      <c r="J895" s="1690"/>
      <c r="K895" s="1681"/>
      <c r="L895" s="1681"/>
      <c r="M895" s="1681"/>
      <c r="N895" s="1681"/>
      <c r="O895" s="1681"/>
      <c r="P895" s="1681"/>
      <c r="Q895" s="1681"/>
      <c r="R895" s="1681"/>
      <c r="S895" s="1681"/>
      <c r="T895" s="1681"/>
      <c r="U895" s="1681"/>
      <c r="V895" s="1681"/>
      <c r="W895" s="1681"/>
      <c r="X895" s="1681"/>
      <c r="Y895" s="1681"/>
      <c r="Z895" s="1681"/>
      <c r="AA895" s="1681"/>
      <c r="AB895" s="1681"/>
      <c r="AC895" s="1681"/>
      <c r="AD895" s="1681"/>
      <c r="AE895" s="1681"/>
      <c r="AF895" s="1681"/>
      <c r="AG895" s="1681"/>
      <c r="AH895" s="1681"/>
      <c r="AI895" s="1681"/>
      <c r="AJ895" s="1681"/>
      <c r="AK895" s="1681"/>
      <c r="AL895" s="1681"/>
      <c r="AM895" s="1681"/>
      <c r="AN895" s="1681"/>
      <c r="AO895" s="1681"/>
      <c r="AP895" s="1824"/>
    </row>
    <row r="896" spans="4:42" s="1662" customFormat="1" ht="14.25">
      <c r="D896" s="1699"/>
      <c r="E896" s="1681"/>
      <c r="F896" s="1681"/>
      <c r="G896" s="1681"/>
      <c r="H896" s="1681"/>
      <c r="I896" s="1700"/>
      <c r="J896" s="1690"/>
      <c r="K896" s="1681"/>
      <c r="L896" s="1681"/>
      <c r="M896" s="1681"/>
      <c r="N896" s="1681"/>
      <c r="O896" s="1681"/>
      <c r="P896" s="1681"/>
      <c r="Q896" s="1681"/>
      <c r="R896" s="1681"/>
      <c r="S896" s="1681"/>
      <c r="T896" s="1681"/>
      <c r="U896" s="1681"/>
      <c r="V896" s="1681"/>
      <c r="W896" s="1681"/>
      <c r="X896" s="1681"/>
      <c r="Y896" s="1681"/>
      <c r="Z896" s="1681"/>
      <c r="AA896" s="1681"/>
      <c r="AB896" s="1681"/>
      <c r="AC896" s="1681"/>
      <c r="AD896" s="1681"/>
      <c r="AE896" s="1681"/>
      <c r="AF896" s="1681"/>
      <c r="AG896" s="1681"/>
      <c r="AH896" s="1681"/>
      <c r="AI896" s="1681"/>
      <c r="AJ896" s="1681"/>
      <c r="AK896" s="1681"/>
      <c r="AL896" s="1681"/>
      <c r="AM896" s="1681"/>
      <c r="AN896" s="1681"/>
      <c r="AO896" s="1681"/>
      <c r="AP896" s="1824"/>
    </row>
    <row r="897" spans="4:42" s="1662" customFormat="1" ht="14.25">
      <c r="D897" s="1699"/>
      <c r="E897" s="1681"/>
      <c r="F897" s="1681"/>
      <c r="G897" s="1681"/>
      <c r="H897" s="1681"/>
      <c r="I897" s="1700"/>
      <c r="J897" s="1690"/>
      <c r="K897" s="1681"/>
      <c r="L897" s="1681"/>
      <c r="M897" s="1681"/>
      <c r="N897" s="1681"/>
      <c r="O897" s="1681"/>
      <c r="P897" s="1681"/>
      <c r="Q897" s="1681"/>
      <c r="R897" s="1681"/>
      <c r="S897" s="1681"/>
      <c r="T897" s="1681"/>
      <c r="U897" s="1681"/>
      <c r="V897" s="1681"/>
      <c r="W897" s="1681"/>
      <c r="X897" s="1681"/>
      <c r="Y897" s="1681"/>
      <c r="Z897" s="1681"/>
      <c r="AA897" s="1681"/>
      <c r="AB897" s="1681"/>
      <c r="AC897" s="1681"/>
      <c r="AD897" s="1681"/>
      <c r="AE897" s="1681"/>
      <c r="AF897" s="1681"/>
      <c r="AG897" s="1681"/>
      <c r="AH897" s="1681"/>
      <c r="AI897" s="1681"/>
      <c r="AJ897" s="1681"/>
      <c r="AK897" s="1681"/>
      <c r="AL897" s="1681"/>
      <c r="AM897" s="1681"/>
      <c r="AN897" s="1681"/>
      <c r="AO897" s="1681"/>
      <c r="AP897" s="1824"/>
    </row>
    <row r="898" spans="4:42" s="1662" customFormat="1" ht="14.25">
      <c r="D898" s="1699"/>
      <c r="E898" s="1681"/>
      <c r="F898" s="1681"/>
      <c r="G898" s="1681"/>
      <c r="H898" s="1681"/>
      <c r="I898" s="1700"/>
      <c r="J898" s="1690"/>
      <c r="K898" s="1681"/>
      <c r="L898" s="1681"/>
      <c r="M898" s="1681"/>
      <c r="N898" s="1681"/>
      <c r="O898" s="1681"/>
      <c r="P898" s="1681"/>
      <c r="Q898" s="1681"/>
      <c r="R898" s="1681"/>
      <c r="S898" s="1681"/>
      <c r="T898" s="1681"/>
      <c r="U898" s="1681"/>
      <c r="V898" s="1681"/>
      <c r="W898" s="1681"/>
      <c r="X898" s="1681"/>
      <c r="Y898" s="1681"/>
      <c r="Z898" s="1681"/>
      <c r="AA898" s="1681"/>
      <c r="AB898" s="1681"/>
      <c r="AC898" s="1681"/>
      <c r="AD898" s="1681"/>
      <c r="AE898" s="1681"/>
      <c r="AF898" s="1681"/>
      <c r="AG898" s="1681"/>
      <c r="AH898" s="1681"/>
      <c r="AI898" s="1681"/>
      <c r="AJ898" s="1681"/>
      <c r="AK898" s="1681"/>
      <c r="AL898" s="1681"/>
      <c r="AM898" s="1681"/>
      <c r="AN898" s="1681"/>
      <c r="AO898" s="1681"/>
      <c r="AP898" s="1824"/>
    </row>
    <row r="899" spans="4:42" s="1662" customFormat="1" ht="14.25">
      <c r="D899" s="1699"/>
      <c r="E899" s="1681"/>
      <c r="F899" s="1681"/>
      <c r="G899" s="1681"/>
      <c r="H899" s="1681"/>
      <c r="I899" s="1700"/>
      <c r="J899" s="1690"/>
      <c r="K899" s="1681"/>
      <c r="L899" s="1681"/>
      <c r="M899" s="1681"/>
      <c r="N899" s="1681"/>
      <c r="O899" s="1681"/>
      <c r="P899" s="1681"/>
      <c r="Q899" s="1681"/>
      <c r="R899" s="1681"/>
      <c r="S899" s="1681"/>
      <c r="T899" s="1681"/>
      <c r="U899" s="1681"/>
      <c r="V899" s="1681"/>
      <c r="W899" s="1681"/>
      <c r="X899" s="1681"/>
      <c r="Y899" s="1681"/>
      <c r="Z899" s="1681"/>
      <c r="AA899" s="1681"/>
      <c r="AB899" s="1681"/>
      <c r="AC899" s="1681"/>
      <c r="AD899" s="1681"/>
      <c r="AE899" s="1681"/>
      <c r="AF899" s="1681"/>
      <c r="AG899" s="1681"/>
      <c r="AH899" s="1681"/>
      <c r="AI899" s="1681"/>
      <c r="AJ899" s="1681"/>
      <c r="AK899" s="1681"/>
      <c r="AL899" s="1681"/>
      <c r="AM899" s="1681"/>
      <c r="AN899" s="1681"/>
      <c r="AO899" s="1681"/>
      <c r="AP899" s="1824"/>
    </row>
    <row r="900" spans="4:42" s="1662" customFormat="1" ht="14.25">
      <c r="D900" s="1699"/>
      <c r="E900" s="1681"/>
      <c r="F900" s="1681"/>
      <c r="G900" s="1681"/>
      <c r="H900" s="1681"/>
      <c r="I900" s="1700"/>
      <c r="J900" s="1690"/>
      <c r="K900" s="1681"/>
      <c r="L900" s="1681"/>
      <c r="M900" s="1681"/>
      <c r="N900" s="1681"/>
      <c r="O900" s="1681"/>
      <c r="P900" s="1681"/>
      <c r="Q900" s="1681"/>
      <c r="R900" s="1681"/>
      <c r="S900" s="1681"/>
      <c r="T900" s="1681"/>
      <c r="U900" s="1681"/>
      <c r="V900" s="1681"/>
      <c r="W900" s="1681"/>
      <c r="X900" s="1681"/>
      <c r="Y900" s="1681"/>
      <c r="Z900" s="1681"/>
      <c r="AA900" s="1681"/>
      <c r="AB900" s="1681"/>
      <c r="AC900" s="1681"/>
      <c r="AD900" s="1681"/>
      <c r="AE900" s="1681"/>
      <c r="AF900" s="1681"/>
      <c r="AG900" s="1681"/>
      <c r="AH900" s="1681"/>
      <c r="AI900" s="1681"/>
      <c r="AJ900" s="1681"/>
      <c r="AK900" s="1681"/>
      <c r="AL900" s="1681"/>
      <c r="AM900" s="1681"/>
      <c r="AN900" s="1681"/>
      <c r="AO900" s="1681"/>
      <c r="AP900" s="1824"/>
    </row>
    <row r="901" spans="4:42" s="1662" customFormat="1" ht="14.25">
      <c r="D901" s="1699"/>
      <c r="E901" s="1681"/>
      <c r="F901" s="1681"/>
      <c r="G901" s="1681"/>
      <c r="H901" s="1681"/>
      <c r="I901" s="1700"/>
      <c r="J901" s="1690"/>
      <c r="K901" s="1681"/>
      <c r="L901" s="1681"/>
      <c r="M901" s="1681"/>
      <c r="N901" s="1681"/>
      <c r="O901" s="1681"/>
      <c r="P901" s="1681"/>
      <c r="Q901" s="1681"/>
      <c r="R901" s="1681"/>
      <c r="S901" s="1681"/>
      <c r="T901" s="1681"/>
      <c r="U901" s="1681"/>
      <c r="V901" s="1681"/>
      <c r="W901" s="1681"/>
      <c r="X901" s="1681"/>
      <c r="Y901" s="1681"/>
      <c r="Z901" s="1681"/>
      <c r="AA901" s="1681"/>
      <c r="AB901" s="1681"/>
      <c r="AC901" s="1681"/>
      <c r="AD901" s="1681"/>
      <c r="AE901" s="1681"/>
      <c r="AF901" s="1681"/>
      <c r="AG901" s="1681"/>
      <c r="AH901" s="1681"/>
      <c r="AI901" s="1681"/>
      <c r="AJ901" s="1681"/>
      <c r="AK901" s="1681"/>
      <c r="AL901" s="1681"/>
      <c r="AM901" s="1681"/>
      <c r="AN901" s="1681"/>
      <c r="AO901" s="1681"/>
      <c r="AP901" s="1824"/>
    </row>
    <row r="902" spans="4:42" s="1662" customFormat="1" ht="14.25">
      <c r="D902" s="1699"/>
      <c r="E902" s="1681"/>
      <c r="F902" s="1681"/>
      <c r="G902" s="1681"/>
      <c r="H902" s="1681"/>
      <c r="I902" s="1700"/>
      <c r="J902" s="1690"/>
      <c r="K902" s="1681"/>
      <c r="L902" s="1681"/>
      <c r="M902" s="1681"/>
      <c r="N902" s="1681"/>
      <c r="O902" s="1681"/>
      <c r="P902" s="1681"/>
      <c r="Q902" s="1681"/>
      <c r="R902" s="1681"/>
      <c r="S902" s="1681"/>
      <c r="T902" s="1681"/>
      <c r="U902" s="1681"/>
      <c r="V902" s="1681"/>
      <c r="W902" s="1681"/>
      <c r="X902" s="1681"/>
      <c r="Y902" s="1681"/>
      <c r="Z902" s="1681"/>
      <c r="AA902" s="1681"/>
      <c r="AB902" s="1681"/>
      <c r="AC902" s="1681"/>
      <c r="AD902" s="1681"/>
      <c r="AE902" s="1681"/>
      <c r="AF902" s="1681"/>
      <c r="AG902" s="1681"/>
      <c r="AH902" s="1681"/>
      <c r="AI902" s="1681"/>
      <c r="AJ902" s="1681"/>
      <c r="AK902" s="1681"/>
      <c r="AL902" s="1681"/>
      <c r="AM902" s="1681"/>
      <c r="AN902" s="1681"/>
      <c r="AO902" s="1681"/>
      <c r="AP902" s="1824"/>
    </row>
    <row r="903" spans="4:42" s="1662" customFormat="1" ht="14.25">
      <c r="D903" s="1699"/>
      <c r="E903" s="1681"/>
      <c r="F903" s="1681"/>
      <c r="G903" s="1681"/>
      <c r="H903" s="1681"/>
      <c r="I903" s="1700"/>
      <c r="J903" s="1690"/>
      <c r="K903" s="1681"/>
      <c r="L903" s="1681"/>
      <c r="M903" s="1681"/>
      <c r="N903" s="1681"/>
      <c r="O903" s="1681"/>
      <c r="P903" s="1681"/>
      <c r="Q903" s="1681"/>
      <c r="R903" s="1681"/>
      <c r="S903" s="1681"/>
      <c r="T903" s="1681"/>
      <c r="U903" s="1681"/>
      <c r="V903" s="1681"/>
      <c r="W903" s="1681"/>
      <c r="X903" s="1681"/>
      <c r="Y903" s="1681"/>
      <c r="Z903" s="1681"/>
      <c r="AA903" s="1681"/>
      <c r="AB903" s="1681"/>
      <c r="AC903" s="1681"/>
      <c r="AD903" s="1681"/>
      <c r="AE903" s="1681"/>
      <c r="AF903" s="1681"/>
      <c r="AG903" s="1681"/>
      <c r="AH903" s="1681"/>
      <c r="AI903" s="1681"/>
      <c r="AJ903" s="1681"/>
      <c r="AK903" s="1681"/>
      <c r="AL903" s="1681"/>
      <c r="AM903" s="1681"/>
      <c r="AN903" s="1681"/>
      <c r="AO903" s="1681"/>
      <c r="AP903" s="1824"/>
    </row>
    <row r="904" spans="4:42" s="1662" customFormat="1" ht="14.25">
      <c r="D904" s="1699"/>
      <c r="E904" s="1681"/>
      <c r="F904" s="1681"/>
      <c r="G904" s="1681"/>
      <c r="H904" s="1681"/>
      <c r="I904" s="1700"/>
      <c r="J904" s="1690"/>
      <c r="K904" s="1681"/>
      <c r="L904" s="1681"/>
      <c r="M904" s="1681"/>
      <c r="N904" s="1681"/>
      <c r="O904" s="1681"/>
      <c r="P904" s="1681"/>
      <c r="Q904" s="1681"/>
      <c r="R904" s="1681"/>
      <c r="S904" s="1681"/>
      <c r="T904" s="1681"/>
      <c r="U904" s="1681"/>
      <c r="V904" s="1681"/>
      <c r="W904" s="1681"/>
      <c r="X904" s="1681"/>
      <c r="Y904" s="1681"/>
      <c r="Z904" s="1681"/>
      <c r="AA904" s="1681"/>
      <c r="AB904" s="1681"/>
      <c r="AC904" s="1681"/>
      <c r="AD904" s="1681"/>
      <c r="AE904" s="1681"/>
      <c r="AF904" s="1681"/>
      <c r="AG904" s="1681"/>
      <c r="AH904" s="1681"/>
      <c r="AI904" s="1681"/>
      <c r="AJ904" s="1681"/>
      <c r="AK904" s="1681"/>
      <c r="AL904" s="1681"/>
      <c r="AM904" s="1681"/>
      <c r="AN904" s="1681"/>
      <c r="AO904" s="1681"/>
      <c r="AP904" s="1824"/>
    </row>
    <row r="905" spans="4:42" s="1662" customFormat="1" ht="14.25">
      <c r="D905" s="1699"/>
      <c r="E905" s="1681"/>
      <c r="F905" s="1681"/>
      <c r="G905" s="1681"/>
      <c r="H905" s="1681"/>
      <c r="I905" s="1700"/>
      <c r="J905" s="1690"/>
      <c r="K905" s="1681"/>
      <c r="L905" s="1681"/>
      <c r="M905" s="1681"/>
      <c r="N905" s="1681"/>
      <c r="O905" s="1681"/>
      <c r="P905" s="1681"/>
      <c r="Q905" s="1681"/>
      <c r="R905" s="1681"/>
      <c r="S905" s="1681"/>
      <c r="T905" s="1681"/>
      <c r="U905" s="1681"/>
      <c r="V905" s="1681"/>
      <c r="W905" s="1681"/>
      <c r="X905" s="1681"/>
      <c r="Y905" s="1681"/>
      <c r="Z905" s="1681"/>
      <c r="AA905" s="1681"/>
      <c r="AB905" s="1681"/>
      <c r="AC905" s="1681"/>
      <c r="AD905" s="1681"/>
      <c r="AE905" s="1681"/>
      <c r="AF905" s="1681"/>
      <c r="AG905" s="1681"/>
      <c r="AH905" s="1681"/>
      <c r="AI905" s="1681"/>
      <c r="AJ905" s="1681"/>
      <c r="AK905" s="1681"/>
      <c r="AL905" s="1681"/>
      <c r="AM905" s="1681"/>
      <c r="AN905" s="1681"/>
      <c r="AO905" s="1681"/>
      <c r="AP905" s="1824"/>
    </row>
    <row r="906" spans="4:42" s="1662" customFormat="1" ht="14.25">
      <c r="D906" s="1699"/>
      <c r="E906" s="1681"/>
      <c r="F906" s="1681"/>
      <c r="G906" s="1681"/>
      <c r="H906" s="1681"/>
      <c r="I906" s="1700"/>
      <c r="J906" s="1690"/>
      <c r="K906" s="1681"/>
      <c r="L906" s="1681"/>
      <c r="M906" s="1681"/>
      <c r="N906" s="1681"/>
      <c r="O906" s="1681"/>
      <c r="P906" s="1681"/>
      <c r="Q906" s="1681"/>
      <c r="R906" s="1681"/>
      <c r="S906" s="1681"/>
      <c r="T906" s="1681"/>
      <c r="U906" s="1681"/>
      <c r="V906" s="1681"/>
      <c r="W906" s="1681"/>
      <c r="X906" s="1681"/>
      <c r="Y906" s="1681"/>
      <c r="Z906" s="1681"/>
      <c r="AA906" s="1681"/>
      <c r="AB906" s="1681"/>
      <c r="AC906" s="1681"/>
      <c r="AD906" s="1681"/>
      <c r="AE906" s="1681"/>
      <c r="AF906" s="1681"/>
      <c r="AG906" s="1681"/>
      <c r="AH906" s="1681"/>
      <c r="AI906" s="1681"/>
      <c r="AJ906" s="1681"/>
      <c r="AK906" s="1681"/>
      <c r="AL906" s="1681"/>
      <c r="AM906" s="1681"/>
      <c r="AN906" s="1681"/>
      <c r="AO906" s="1681"/>
      <c r="AP906" s="1824"/>
    </row>
    <row r="907" spans="4:42" s="1662" customFormat="1" ht="14.25">
      <c r="D907" s="1699"/>
      <c r="E907" s="1681"/>
      <c r="F907" s="1681"/>
      <c r="G907" s="1681"/>
      <c r="H907" s="1681"/>
      <c r="I907" s="1700"/>
      <c r="J907" s="1690"/>
      <c r="K907" s="1681"/>
      <c r="L907" s="1681"/>
      <c r="M907" s="1681"/>
      <c r="N907" s="1681"/>
      <c r="O907" s="1681"/>
      <c r="P907" s="1681"/>
      <c r="Q907" s="1681"/>
      <c r="R907" s="1681"/>
      <c r="S907" s="1681"/>
      <c r="T907" s="1681"/>
      <c r="U907" s="1681"/>
      <c r="V907" s="1681"/>
      <c r="W907" s="1681"/>
      <c r="X907" s="1681"/>
      <c r="Y907" s="1681"/>
      <c r="Z907" s="1681"/>
      <c r="AA907" s="1681"/>
      <c r="AB907" s="1681"/>
      <c r="AC907" s="1681"/>
      <c r="AD907" s="1681"/>
      <c r="AE907" s="1681"/>
      <c r="AF907" s="1681"/>
      <c r="AG907" s="1681"/>
      <c r="AH907" s="1681"/>
      <c r="AI907" s="1681"/>
      <c r="AJ907" s="1681"/>
      <c r="AK907" s="1681"/>
      <c r="AL907" s="1681"/>
      <c r="AM907" s="1681"/>
      <c r="AN907" s="1681"/>
      <c r="AO907" s="1681"/>
      <c r="AP907" s="1824"/>
    </row>
    <row r="908" spans="4:42" s="1662" customFormat="1" ht="14.25">
      <c r="D908" s="1699"/>
      <c r="E908" s="1681"/>
      <c r="F908" s="1681"/>
      <c r="G908" s="1681"/>
      <c r="H908" s="1681"/>
      <c r="I908" s="1700"/>
      <c r="J908" s="1690"/>
      <c r="K908" s="1681"/>
      <c r="L908" s="1681"/>
      <c r="M908" s="1681"/>
      <c r="N908" s="1681"/>
      <c r="O908" s="1681"/>
      <c r="P908" s="1681"/>
      <c r="Q908" s="1681"/>
      <c r="R908" s="1681"/>
      <c r="S908" s="1681"/>
      <c r="T908" s="1681"/>
      <c r="U908" s="1681"/>
      <c r="V908" s="1681"/>
      <c r="W908" s="1681"/>
      <c r="X908" s="1681"/>
      <c r="Y908" s="1681"/>
      <c r="Z908" s="1681"/>
      <c r="AA908" s="1681"/>
      <c r="AB908" s="1681"/>
      <c r="AC908" s="1681"/>
      <c r="AD908" s="1681"/>
      <c r="AE908" s="1681"/>
      <c r="AF908" s="1681"/>
      <c r="AG908" s="1681"/>
      <c r="AH908" s="1681"/>
      <c r="AI908" s="1681"/>
      <c r="AJ908" s="1681"/>
      <c r="AK908" s="1681"/>
      <c r="AL908" s="1681"/>
      <c r="AM908" s="1681"/>
      <c r="AN908" s="1681"/>
      <c r="AO908" s="1681"/>
      <c r="AP908" s="1824"/>
    </row>
    <row r="909" spans="4:42" s="1662" customFormat="1" ht="14.25">
      <c r="D909" s="1699"/>
      <c r="E909" s="1681"/>
      <c r="F909" s="1681"/>
      <c r="G909" s="1681"/>
      <c r="H909" s="1681"/>
      <c r="I909" s="1700"/>
      <c r="J909" s="1690"/>
      <c r="K909" s="1681"/>
      <c r="L909" s="1681"/>
      <c r="M909" s="1681"/>
      <c r="N909" s="1681"/>
      <c r="O909" s="1681"/>
      <c r="P909" s="1681"/>
      <c r="Q909" s="1681"/>
      <c r="R909" s="1681"/>
      <c r="S909" s="1681"/>
      <c r="T909" s="1681"/>
      <c r="U909" s="1681"/>
      <c r="V909" s="1681"/>
      <c r="W909" s="1681"/>
      <c r="X909" s="1681"/>
      <c r="Y909" s="1681"/>
      <c r="Z909" s="1681"/>
      <c r="AA909" s="1681"/>
      <c r="AB909" s="1681"/>
      <c r="AC909" s="1681"/>
      <c r="AD909" s="1681"/>
      <c r="AE909" s="1681"/>
      <c r="AF909" s="1681"/>
      <c r="AG909" s="1681"/>
      <c r="AH909" s="1681"/>
      <c r="AI909" s="1681"/>
      <c r="AJ909" s="1681"/>
      <c r="AK909" s="1681"/>
      <c r="AL909" s="1681"/>
      <c r="AM909" s="1681"/>
      <c r="AN909" s="1681"/>
      <c r="AO909" s="1681"/>
      <c r="AP909" s="1824"/>
    </row>
    <row r="910" spans="4:42" s="1662" customFormat="1" ht="14.25">
      <c r="D910" s="1699"/>
      <c r="E910" s="1681"/>
      <c r="F910" s="1681"/>
      <c r="G910" s="1681"/>
      <c r="H910" s="1681"/>
      <c r="I910" s="1700"/>
      <c r="J910" s="1690"/>
      <c r="K910" s="1681"/>
      <c r="L910" s="1681"/>
      <c r="M910" s="1681"/>
      <c r="N910" s="1681"/>
      <c r="O910" s="1681"/>
      <c r="P910" s="1681"/>
      <c r="Q910" s="1681"/>
      <c r="R910" s="1681"/>
      <c r="S910" s="1681"/>
      <c r="T910" s="1681"/>
      <c r="U910" s="1681"/>
      <c r="V910" s="1681"/>
      <c r="W910" s="1681"/>
      <c r="X910" s="1681"/>
      <c r="Y910" s="1681"/>
      <c r="Z910" s="1681"/>
      <c r="AA910" s="1681"/>
      <c r="AB910" s="1681"/>
      <c r="AC910" s="1681"/>
      <c r="AD910" s="1681"/>
      <c r="AE910" s="1681"/>
      <c r="AF910" s="1681"/>
      <c r="AG910" s="1681"/>
      <c r="AH910" s="1681"/>
      <c r="AI910" s="1681"/>
      <c r="AJ910" s="1681"/>
      <c r="AK910" s="1681"/>
      <c r="AL910" s="1681"/>
      <c r="AM910" s="1681"/>
      <c r="AN910" s="1681"/>
      <c r="AO910" s="1681"/>
      <c r="AP910" s="1824"/>
    </row>
    <row r="911" spans="4:42" s="1662" customFormat="1" ht="14.25">
      <c r="D911" s="1699"/>
      <c r="E911" s="1681"/>
      <c r="F911" s="1681"/>
      <c r="G911" s="1681"/>
      <c r="H911" s="1681"/>
      <c r="I911" s="1700"/>
      <c r="J911" s="1690"/>
      <c r="K911" s="1681"/>
      <c r="L911" s="1681"/>
      <c r="M911" s="1681"/>
      <c r="N911" s="1681"/>
      <c r="O911" s="1681"/>
      <c r="P911" s="1681"/>
      <c r="Q911" s="1681"/>
      <c r="R911" s="1681"/>
      <c r="S911" s="1681"/>
      <c r="T911" s="1681"/>
      <c r="U911" s="1681"/>
      <c r="V911" s="1681"/>
      <c r="W911" s="1681"/>
      <c r="X911" s="1681"/>
      <c r="Y911" s="1681"/>
      <c r="Z911" s="1681"/>
      <c r="AA911" s="1681"/>
      <c r="AB911" s="1681"/>
      <c r="AC911" s="1681"/>
      <c r="AD911" s="1681"/>
      <c r="AE911" s="1681"/>
      <c r="AF911" s="1681"/>
      <c r="AG911" s="1681"/>
      <c r="AH911" s="1681"/>
      <c r="AI911" s="1681"/>
      <c r="AJ911" s="1681"/>
      <c r="AK911" s="1681"/>
      <c r="AL911" s="1681"/>
      <c r="AM911" s="1681"/>
      <c r="AN911" s="1681"/>
      <c r="AO911" s="1681"/>
      <c r="AP911" s="1824"/>
    </row>
    <row r="912" spans="4:42" s="1662" customFormat="1" ht="14.25">
      <c r="D912" s="1699"/>
      <c r="E912" s="1681"/>
      <c r="F912" s="1681"/>
      <c r="G912" s="1681"/>
      <c r="H912" s="1681"/>
      <c r="I912" s="1700"/>
      <c r="J912" s="1690"/>
      <c r="K912" s="1681"/>
      <c r="L912" s="1681"/>
      <c r="M912" s="1681"/>
      <c r="N912" s="1681"/>
      <c r="O912" s="1681"/>
      <c r="P912" s="1681"/>
      <c r="Q912" s="1681"/>
      <c r="R912" s="1681"/>
      <c r="S912" s="1681"/>
      <c r="T912" s="1681"/>
      <c r="U912" s="1681"/>
      <c r="V912" s="1681"/>
      <c r="W912" s="1681"/>
      <c r="X912" s="1681"/>
      <c r="Y912" s="1681"/>
      <c r="Z912" s="1681"/>
      <c r="AA912" s="1681"/>
      <c r="AB912" s="1681"/>
      <c r="AC912" s="1681"/>
      <c r="AD912" s="1681"/>
      <c r="AE912" s="1681"/>
      <c r="AF912" s="1681"/>
      <c r="AG912" s="1681"/>
      <c r="AH912" s="1681"/>
      <c r="AI912" s="1681"/>
      <c r="AJ912" s="1681"/>
      <c r="AK912" s="1681"/>
      <c r="AL912" s="1681"/>
      <c r="AM912" s="1681"/>
      <c r="AN912" s="1681"/>
      <c r="AO912" s="1681"/>
      <c r="AP912" s="1824"/>
    </row>
    <row r="913" spans="4:42" s="1662" customFormat="1" ht="14.25">
      <c r="D913" s="1699"/>
      <c r="E913" s="1681"/>
      <c r="F913" s="1681"/>
      <c r="G913" s="1681"/>
      <c r="H913" s="1681"/>
      <c r="I913" s="1700"/>
      <c r="J913" s="1690"/>
      <c r="K913" s="1681"/>
      <c r="L913" s="1681"/>
      <c r="M913" s="1681"/>
      <c r="N913" s="1681"/>
      <c r="O913" s="1681"/>
      <c r="P913" s="1681"/>
      <c r="Q913" s="1681"/>
      <c r="R913" s="1681"/>
      <c r="S913" s="1681"/>
      <c r="T913" s="1681"/>
      <c r="U913" s="1681"/>
      <c r="V913" s="1681"/>
      <c r="W913" s="1681"/>
      <c r="X913" s="1681"/>
      <c r="Y913" s="1681"/>
      <c r="Z913" s="1681"/>
      <c r="AA913" s="1681"/>
      <c r="AB913" s="1681"/>
      <c r="AC913" s="1681"/>
      <c r="AD913" s="1681"/>
      <c r="AE913" s="1681"/>
      <c r="AF913" s="1681"/>
      <c r="AG913" s="1681"/>
      <c r="AH913" s="1681"/>
      <c r="AI913" s="1681"/>
      <c r="AJ913" s="1681"/>
      <c r="AK913" s="1681"/>
      <c r="AL913" s="1681"/>
      <c r="AM913" s="1681"/>
      <c r="AN913" s="1681"/>
      <c r="AO913" s="1681"/>
      <c r="AP913" s="1824"/>
    </row>
    <row r="914" spans="4:42" s="1662" customFormat="1" ht="14.25">
      <c r="D914" s="1699"/>
      <c r="E914" s="1681"/>
      <c r="F914" s="1681"/>
      <c r="G914" s="1681"/>
      <c r="H914" s="1681"/>
      <c r="I914" s="1700"/>
      <c r="J914" s="1690"/>
      <c r="K914" s="1681"/>
      <c r="L914" s="1681"/>
      <c r="M914" s="1681"/>
      <c r="N914" s="1681"/>
      <c r="O914" s="1681"/>
      <c r="P914" s="1681"/>
      <c r="Q914" s="1681"/>
      <c r="R914" s="1681"/>
      <c r="S914" s="1681"/>
      <c r="T914" s="1681"/>
      <c r="U914" s="1681"/>
      <c r="V914" s="1681"/>
      <c r="W914" s="1681"/>
      <c r="X914" s="1681"/>
      <c r="Y914" s="1681"/>
      <c r="Z914" s="1681"/>
      <c r="AA914" s="1681"/>
      <c r="AB914" s="1681"/>
      <c r="AC914" s="1681"/>
      <c r="AD914" s="1681"/>
      <c r="AE914" s="1681"/>
      <c r="AF914" s="1681"/>
      <c r="AG914" s="1681"/>
      <c r="AH914" s="1681"/>
      <c r="AI914" s="1681"/>
      <c r="AJ914" s="1681"/>
      <c r="AK914" s="1681"/>
      <c r="AL914" s="1681"/>
      <c r="AM914" s="1681"/>
      <c r="AN914" s="1681"/>
      <c r="AO914" s="1681"/>
      <c r="AP914" s="1824"/>
    </row>
    <row r="915" spans="4:42" s="1662" customFormat="1" ht="14.25">
      <c r="D915" s="1699"/>
      <c r="E915" s="1681"/>
      <c r="F915" s="1681"/>
      <c r="G915" s="1681"/>
      <c r="H915" s="1681"/>
      <c r="I915" s="1700"/>
      <c r="J915" s="1690"/>
      <c r="K915" s="1681"/>
      <c r="L915" s="1681"/>
      <c r="M915" s="1681"/>
      <c r="N915" s="1681"/>
      <c r="O915" s="1681"/>
      <c r="P915" s="1681"/>
      <c r="Q915" s="1681"/>
      <c r="R915" s="1681"/>
      <c r="S915" s="1681"/>
      <c r="T915" s="1681"/>
      <c r="U915" s="1681"/>
      <c r="V915" s="1681"/>
      <c r="W915" s="1681"/>
      <c r="X915" s="1681"/>
      <c r="Y915" s="1681"/>
      <c r="Z915" s="1681"/>
      <c r="AA915" s="1681"/>
      <c r="AB915" s="1681"/>
      <c r="AC915" s="1681"/>
      <c r="AD915" s="1681"/>
      <c r="AE915" s="1681"/>
      <c r="AF915" s="1681"/>
      <c r="AG915" s="1681"/>
      <c r="AH915" s="1681"/>
      <c r="AI915" s="1681"/>
      <c r="AJ915" s="1681"/>
      <c r="AK915" s="1681"/>
      <c r="AL915" s="1681"/>
      <c r="AM915" s="1681"/>
      <c r="AN915" s="1681"/>
      <c r="AO915" s="1681"/>
      <c r="AP915" s="1824"/>
    </row>
    <row r="916" spans="4:42" s="1662" customFormat="1" ht="14.25">
      <c r="D916" s="1699"/>
      <c r="E916" s="1681"/>
      <c r="F916" s="1681"/>
      <c r="G916" s="1681"/>
      <c r="H916" s="1681"/>
      <c r="I916" s="1700"/>
      <c r="J916" s="1690"/>
      <c r="K916" s="1681"/>
      <c r="L916" s="1681"/>
      <c r="M916" s="1681"/>
      <c r="N916" s="1681"/>
      <c r="O916" s="1681"/>
      <c r="P916" s="1681"/>
      <c r="Q916" s="1681"/>
      <c r="R916" s="1681"/>
      <c r="S916" s="1681"/>
      <c r="T916" s="1681"/>
      <c r="U916" s="1681"/>
      <c r="V916" s="1681"/>
      <c r="W916" s="1681"/>
      <c r="X916" s="1681"/>
      <c r="Y916" s="1681"/>
      <c r="Z916" s="1681"/>
      <c r="AA916" s="1681"/>
      <c r="AB916" s="1681"/>
      <c r="AC916" s="1681"/>
      <c r="AD916" s="1681"/>
      <c r="AE916" s="1681"/>
      <c r="AF916" s="1681"/>
      <c r="AG916" s="1681"/>
      <c r="AH916" s="1681"/>
      <c r="AI916" s="1681"/>
      <c r="AJ916" s="1681"/>
      <c r="AK916" s="1681"/>
      <c r="AL916" s="1681"/>
      <c r="AM916" s="1681"/>
      <c r="AN916" s="1681"/>
      <c r="AO916" s="1681"/>
      <c r="AP916" s="1824"/>
    </row>
    <row r="917" spans="4:42" s="1662" customFormat="1" ht="14.25">
      <c r="D917" s="1699"/>
      <c r="E917" s="1681"/>
      <c r="F917" s="1681"/>
      <c r="G917" s="1681"/>
      <c r="H917" s="1681"/>
      <c r="I917" s="1700"/>
      <c r="J917" s="1690"/>
      <c r="K917" s="1681"/>
      <c r="L917" s="1681"/>
      <c r="M917" s="1681"/>
      <c r="N917" s="1681"/>
      <c r="O917" s="1681"/>
      <c r="P917" s="1681"/>
      <c r="Q917" s="1681"/>
      <c r="R917" s="1681"/>
      <c r="S917" s="1681"/>
      <c r="T917" s="1681"/>
      <c r="U917" s="1681"/>
      <c r="V917" s="1681"/>
      <c r="W917" s="1681"/>
      <c r="X917" s="1681"/>
      <c r="Y917" s="1681"/>
      <c r="Z917" s="1681"/>
      <c r="AA917" s="1681"/>
      <c r="AB917" s="1681"/>
      <c r="AC917" s="1681"/>
      <c r="AD917" s="1681"/>
      <c r="AE917" s="1681"/>
      <c r="AF917" s="1681"/>
      <c r="AG917" s="1681"/>
      <c r="AH917" s="1681"/>
      <c r="AI917" s="1681"/>
      <c r="AJ917" s="1681"/>
      <c r="AK917" s="1681"/>
      <c r="AL917" s="1681"/>
      <c r="AM917" s="1681"/>
      <c r="AN917" s="1681"/>
      <c r="AO917" s="1681"/>
      <c r="AP917" s="1824"/>
    </row>
    <row r="918" spans="4:42" s="1662" customFormat="1" ht="14.25">
      <c r="D918" s="1699"/>
      <c r="E918" s="1681"/>
      <c r="F918" s="1681"/>
      <c r="G918" s="1681"/>
      <c r="H918" s="1681"/>
      <c r="I918" s="1700"/>
      <c r="J918" s="1690"/>
      <c r="K918" s="1681"/>
      <c r="L918" s="1681"/>
      <c r="M918" s="1681"/>
      <c r="N918" s="1681"/>
      <c r="O918" s="1681"/>
      <c r="P918" s="1681"/>
      <c r="Q918" s="1681"/>
      <c r="R918" s="1681"/>
      <c r="S918" s="1681"/>
      <c r="T918" s="1681"/>
      <c r="U918" s="1681"/>
      <c r="V918" s="1681"/>
      <c r="W918" s="1681"/>
      <c r="X918" s="1681"/>
      <c r="Y918" s="1681"/>
      <c r="Z918" s="1681"/>
      <c r="AA918" s="1681"/>
      <c r="AB918" s="1681"/>
      <c r="AC918" s="1681"/>
      <c r="AD918" s="1681"/>
      <c r="AE918" s="1681"/>
      <c r="AF918" s="1681"/>
      <c r="AG918" s="1681"/>
      <c r="AH918" s="1681"/>
      <c r="AI918" s="1681"/>
      <c r="AJ918" s="1681"/>
      <c r="AK918" s="1681"/>
      <c r="AL918" s="1681"/>
      <c r="AM918" s="1681"/>
      <c r="AN918" s="1681"/>
      <c r="AO918" s="1681"/>
      <c r="AP918" s="1824"/>
    </row>
    <row r="919" spans="4:42" s="1662" customFormat="1" ht="14.25">
      <c r="D919" s="1699"/>
      <c r="E919" s="1681"/>
      <c r="F919" s="1681"/>
      <c r="G919" s="1681"/>
      <c r="H919" s="1681"/>
      <c r="I919" s="1700"/>
      <c r="J919" s="1690"/>
      <c r="K919" s="1681"/>
      <c r="L919" s="1681"/>
      <c r="M919" s="1681"/>
      <c r="N919" s="1681"/>
      <c r="O919" s="1681"/>
      <c r="P919" s="1681"/>
      <c r="Q919" s="1681"/>
      <c r="R919" s="1681"/>
      <c r="S919" s="1681"/>
      <c r="T919" s="1681"/>
      <c r="U919" s="1681"/>
      <c r="V919" s="1681"/>
      <c r="W919" s="1681"/>
      <c r="X919" s="1681"/>
      <c r="Y919" s="1681"/>
      <c r="Z919" s="1681"/>
      <c r="AA919" s="1681"/>
      <c r="AB919" s="1681"/>
      <c r="AC919" s="1681"/>
      <c r="AD919" s="1681"/>
      <c r="AE919" s="1681"/>
      <c r="AF919" s="1681"/>
      <c r="AG919" s="1681"/>
      <c r="AH919" s="1681"/>
      <c r="AI919" s="1681"/>
      <c r="AJ919" s="1681"/>
      <c r="AK919" s="1681"/>
      <c r="AL919" s="1681"/>
      <c r="AM919" s="1681"/>
      <c r="AN919" s="1681"/>
      <c r="AO919" s="1681"/>
      <c r="AP919" s="1824"/>
    </row>
    <row r="920" spans="4:42" s="1662" customFormat="1" ht="14.25">
      <c r="D920" s="1699"/>
      <c r="E920" s="1681"/>
      <c r="F920" s="1681"/>
      <c r="G920" s="1681"/>
      <c r="H920" s="1681"/>
      <c r="I920" s="1700"/>
      <c r="J920" s="1690"/>
      <c r="K920" s="1681"/>
      <c r="L920" s="1681"/>
      <c r="M920" s="1681"/>
      <c r="N920" s="1681"/>
      <c r="O920" s="1681"/>
      <c r="P920" s="1681"/>
      <c r="Q920" s="1681"/>
      <c r="R920" s="1681"/>
      <c r="S920" s="1681"/>
      <c r="T920" s="1681"/>
      <c r="U920" s="1681"/>
      <c r="V920" s="1681"/>
      <c r="W920" s="1681"/>
      <c r="X920" s="1681"/>
      <c r="Y920" s="1681"/>
      <c r="Z920" s="1681"/>
      <c r="AA920" s="1681"/>
      <c r="AB920" s="1681"/>
      <c r="AC920" s="1681"/>
      <c r="AD920" s="1681"/>
      <c r="AE920" s="1681"/>
      <c r="AF920" s="1681"/>
      <c r="AG920" s="1681"/>
      <c r="AH920" s="1681"/>
      <c r="AI920" s="1681"/>
      <c r="AJ920" s="1681"/>
      <c r="AK920" s="1681"/>
      <c r="AL920" s="1681"/>
      <c r="AM920" s="1681"/>
      <c r="AN920" s="1681"/>
      <c r="AO920" s="1681"/>
      <c r="AP920" s="1824"/>
    </row>
    <row r="921" spans="4:42" s="1662" customFormat="1" ht="14.25">
      <c r="D921" s="1699"/>
      <c r="E921" s="1681"/>
      <c r="F921" s="1681"/>
      <c r="G921" s="1681"/>
      <c r="H921" s="1681"/>
      <c r="I921" s="1700"/>
      <c r="J921" s="1690"/>
      <c r="K921" s="1681"/>
      <c r="L921" s="1681"/>
      <c r="M921" s="1681"/>
      <c r="N921" s="1681"/>
      <c r="O921" s="1681"/>
      <c r="P921" s="1681"/>
      <c r="Q921" s="1681"/>
      <c r="R921" s="1681"/>
      <c r="S921" s="1681"/>
      <c r="T921" s="1681"/>
      <c r="U921" s="1681"/>
      <c r="V921" s="1681"/>
      <c r="W921" s="1681"/>
      <c r="X921" s="1681"/>
      <c r="Y921" s="1681"/>
      <c r="Z921" s="1681"/>
      <c r="AA921" s="1681"/>
      <c r="AB921" s="1681"/>
      <c r="AC921" s="1681"/>
      <c r="AD921" s="1681"/>
      <c r="AE921" s="1681"/>
      <c r="AF921" s="1681"/>
      <c r="AG921" s="1681"/>
      <c r="AH921" s="1681"/>
      <c r="AI921" s="1681"/>
      <c r="AJ921" s="1681"/>
      <c r="AK921" s="1681"/>
      <c r="AL921" s="1681"/>
      <c r="AM921" s="1681"/>
      <c r="AN921" s="1681"/>
      <c r="AO921" s="1681"/>
      <c r="AP921" s="1824"/>
    </row>
    <row r="922" spans="4:42" s="1662" customFormat="1" ht="14.25">
      <c r="D922" s="1699"/>
      <c r="E922" s="1681"/>
      <c r="F922" s="1681"/>
      <c r="G922" s="1681"/>
      <c r="H922" s="1681"/>
      <c r="I922" s="1700"/>
      <c r="J922" s="1690"/>
      <c r="K922" s="1681"/>
      <c r="L922" s="1681"/>
      <c r="M922" s="1681"/>
      <c r="N922" s="1681"/>
      <c r="O922" s="1681"/>
      <c r="P922" s="1681"/>
      <c r="Q922" s="1681"/>
      <c r="R922" s="1681"/>
      <c r="S922" s="1681"/>
      <c r="T922" s="1681"/>
      <c r="U922" s="1681"/>
      <c r="V922" s="1681"/>
      <c r="W922" s="1681"/>
      <c r="X922" s="1681"/>
      <c r="Y922" s="1681"/>
      <c r="Z922" s="1681"/>
      <c r="AA922" s="1681"/>
      <c r="AB922" s="1681"/>
      <c r="AC922" s="1681"/>
      <c r="AD922" s="1681"/>
      <c r="AE922" s="1681"/>
      <c r="AF922" s="1681"/>
      <c r="AG922" s="1681"/>
      <c r="AH922" s="1681"/>
      <c r="AI922" s="1681"/>
      <c r="AJ922" s="1681"/>
      <c r="AK922" s="1681"/>
      <c r="AL922" s="1681"/>
      <c r="AM922" s="1681"/>
      <c r="AN922" s="1681"/>
      <c r="AO922" s="1681"/>
      <c r="AP922" s="1824"/>
    </row>
    <row r="923" spans="4:42" s="1662" customFormat="1" ht="14.25">
      <c r="D923" s="1699"/>
      <c r="E923" s="1681"/>
      <c r="F923" s="1681"/>
      <c r="G923" s="1681"/>
      <c r="H923" s="1681"/>
      <c r="I923" s="1700"/>
      <c r="J923" s="1690"/>
      <c r="K923" s="1681"/>
      <c r="L923" s="1681"/>
      <c r="M923" s="1681"/>
      <c r="N923" s="1681"/>
      <c r="O923" s="1681"/>
      <c r="P923" s="1681"/>
      <c r="Q923" s="1681"/>
      <c r="R923" s="1681"/>
      <c r="S923" s="1681"/>
      <c r="T923" s="1681"/>
      <c r="U923" s="1681"/>
      <c r="V923" s="1681"/>
      <c r="W923" s="1681"/>
      <c r="X923" s="1681"/>
      <c r="Y923" s="1681"/>
      <c r="Z923" s="1681"/>
      <c r="AA923" s="1681"/>
      <c r="AB923" s="1681"/>
      <c r="AC923" s="1681"/>
      <c r="AD923" s="1681"/>
      <c r="AE923" s="1681"/>
      <c r="AF923" s="1681"/>
      <c r="AG923" s="1681"/>
      <c r="AH923" s="1681"/>
      <c r="AI923" s="1681"/>
      <c r="AJ923" s="1681"/>
      <c r="AK923" s="1681"/>
      <c r="AL923" s="1681"/>
      <c r="AM923" s="1681"/>
      <c r="AN923" s="1681"/>
      <c r="AO923" s="1681"/>
      <c r="AP923" s="1824"/>
    </row>
    <row r="924" spans="4:42" s="1662" customFormat="1" ht="14.25">
      <c r="D924" s="1699"/>
      <c r="E924" s="1681"/>
      <c r="F924" s="1681"/>
      <c r="G924" s="1681"/>
      <c r="H924" s="1681"/>
      <c r="I924" s="1700"/>
      <c r="J924" s="1690"/>
      <c r="K924" s="1681"/>
      <c r="L924" s="1681"/>
      <c r="M924" s="1681"/>
      <c r="N924" s="1681"/>
      <c r="O924" s="1681"/>
      <c r="P924" s="1681"/>
      <c r="Q924" s="1681"/>
      <c r="R924" s="1681"/>
      <c r="S924" s="1681"/>
      <c r="T924" s="1681"/>
      <c r="U924" s="1681"/>
      <c r="V924" s="1681"/>
      <c r="W924" s="1681"/>
      <c r="X924" s="1681"/>
      <c r="Y924" s="1681"/>
      <c r="Z924" s="1681"/>
      <c r="AA924" s="1681"/>
      <c r="AB924" s="1681"/>
      <c r="AC924" s="1681"/>
      <c r="AD924" s="1681"/>
      <c r="AE924" s="1681"/>
      <c r="AF924" s="1681"/>
      <c r="AG924" s="1681"/>
      <c r="AH924" s="1681"/>
      <c r="AI924" s="1681"/>
      <c r="AJ924" s="1681"/>
      <c r="AK924" s="1681"/>
      <c r="AL924" s="1681"/>
      <c r="AM924" s="1681"/>
      <c r="AN924" s="1681"/>
      <c r="AO924" s="1681"/>
      <c r="AP924" s="1824"/>
    </row>
    <row r="925" spans="4:42" s="1662" customFormat="1" ht="14.25">
      <c r="D925" s="1699"/>
      <c r="E925" s="1681"/>
      <c r="F925" s="1681"/>
      <c r="G925" s="1681"/>
      <c r="H925" s="1681"/>
      <c r="I925" s="1700"/>
      <c r="J925" s="1690"/>
      <c r="K925" s="1681"/>
      <c r="L925" s="1681"/>
      <c r="M925" s="1681"/>
      <c r="N925" s="1681"/>
      <c r="O925" s="1681"/>
      <c r="P925" s="1681"/>
      <c r="Q925" s="1681"/>
      <c r="R925" s="1681"/>
      <c r="S925" s="1681"/>
      <c r="T925" s="1681"/>
      <c r="U925" s="1681"/>
      <c r="V925" s="1681"/>
      <c r="W925" s="1681"/>
      <c r="X925" s="1681"/>
      <c r="Y925" s="1681"/>
      <c r="Z925" s="1681"/>
      <c r="AA925" s="1681"/>
      <c r="AB925" s="1681"/>
      <c r="AC925" s="1681"/>
      <c r="AD925" s="1681"/>
      <c r="AE925" s="1681"/>
      <c r="AF925" s="1681"/>
      <c r="AG925" s="1681"/>
      <c r="AH925" s="1681"/>
      <c r="AI925" s="1681"/>
      <c r="AJ925" s="1681"/>
      <c r="AK925" s="1681"/>
      <c r="AL925" s="1681"/>
      <c r="AM925" s="1681"/>
      <c r="AN925" s="1681"/>
      <c r="AO925" s="1681"/>
      <c r="AP925" s="1824"/>
    </row>
    <row r="926" spans="4:42" s="1662" customFormat="1" ht="14.25">
      <c r="D926" s="1699"/>
      <c r="E926" s="1681"/>
      <c r="F926" s="1681"/>
      <c r="G926" s="1681"/>
      <c r="H926" s="1681"/>
      <c r="I926" s="1700"/>
      <c r="J926" s="1690"/>
      <c r="K926" s="1681"/>
      <c r="L926" s="1681"/>
      <c r="M926" s="1681"/>
      <c r="N926" s="1681"/>
      <c r="O926" s="1681"/>
      <c r="P926" s="1681"/>
      <c r="Q926" s="1681"/>
      <c r="R926" s="1681"/>
      <c r="S926" s="1681"/>
      <c r="T926" s="1681"/>
      <c r="U926" s="1681"/>
      <c r="V926" s="1681"/>
      <c r="W926" s="1681"/>
      <c r="X926" s="1681"/>
      <c r="Y926" s="1681"/>
      <c r="Z926" s="1681"/>
      <c r="AA926" s="1681"/>
      <c r="AB926" s="1681"/>
      <c r="AC926" s="1681"/>
      <c r="AD926" s="1681"/>
      <c r="AE926" s="1681"/>
      <c r="AF926" s="1681"/>
      <c r="AG926" s="1681"/>
      <c r="AH926" s="1681"/>
      <c r="AI926" s="1681"/>
      <c r="AJ926" s="1681"/>
      <c r="AK926" s="1681"/>
      <c r="AL926" s="1681"/>
      <c r="AM926" s="1681"/>
      <c r="AN926" s="1681"/>
      <c r="AO926" s="1681"/>
      <c r="AP926" s="1824"/>
    </row>
    <row r="927" spans="4:42" s="1662" customFormat="1" ht="14.25">
      <c r="D927" s="1699"/>
      <c r="E927" s="1681"/>
      <c r="F927" s="1681"/>
      <c r="G927" s="1681"/>
      <c r="H927" s="1681"/>
      <c r="I927" s="1700"/>
      <c r="J927" s="1690"/>
      <c r="K927" s="1681"/>
      <c r="L927" s="1681"/>
      <c r="M927" s="1681"/>
      <c r="N927" s="1681"/>
      <c r="O927" s="1681"/>
      <c r="P927" s="1681"/>
      <c r="Q927" s="1681"/>
      <c r="R927" s="1681"/>
      <c r="S927" s="1681"/>
      <c r="T927" s="1681"/>
      <c r="U927" s="1681"/>
      <c r="V927" s="1681"/>
      <c r="W927" s="1681"/>
      <c r="X927" s="1681"/>
      <c r="Y927" s="1681"/>
      <c r="Z927" s="1681"/>
      <c r="AA927" s="1681"/>
      <c r="AB927" s="1681"/>
      <c r="AC927" s="1681"/>
      <c r="AD927" s="1681"/>
      <c r="AE927" s="1681"/>
      <c r="AF927" s="1681"/>
      <c r="AG927" s="1681"/>
      <c r="AH927" s="1681"/>
      <c r="AI927" s="1681"/>
      <c r="AJ927" s="1681"/>
      <c r="AK927" s="1681"/>
      <c r="AL927" s="1681"/>
      <c r="AM927" s="1681"/>
      <c r="AN927" s="1681"/>
      <c r="AO927" s="1681"/>
      <c r="AP927" s="1824"/>
    </row>
    <row r="928" spans="4:42" s="1662" customFormat="1" ht="14.25">
      <c r="D928" s="1699"/>
      <c r="E928" s="1681"/>
      <c r="F928" s="1681"/>
      <c r="G928" s="1681"/>
      <c r="H928" s="1681"/>
      <c r="I928" s="1700"/>
      <c r="J928" s="1690"/>
      <c r="K928" s="1681"/>
      <c r="L928" s="1681"/>
      <c r="M928" s="1681"/>
      <c r="N928" s="1681"/>
      <c r="O928" s="1681"/>
      <c r="P928" s="1681"/>
      <c r="Q928" s="1681"/>
      <c r="R928" s="1681"/>
      <c r="S928" s="1681"/>
      <c r="T928" s="1681"/>
      <c r="U928" s="1681"/>
      <c r="V928" s="1681"/>
      <c r="W928" s="1681"/>
      <c r="X928" s="1681"/>
      <c r="Y928" s="1681"/>
      <c r="Z928" s="1681"/>
      <c r="AA928" s="1681"/>
      <c r="AB928" s="1681"/>
      <c r="AC928" s="1681"/>
      <c r="AD928" s="1681"/>
      <c r="AE928" s="1681"/>
      <c r="AF928" s="1681"/>
      <c r="AG928" s="1681"/>
      <c r="AH928" s="1681"/>
      <c r="AI928" s="1681"/>
      <c r="AJ928" s="1681"/>
      <c r="AK928" s="1681"/>
      <c r="AL928" s="1681"/>
      <c r="AM928" s="1681"/>
      <c r="AN928" s="1681"/>
      <c r="AO928" s="1681"/>
      <c r="AP928" s="1824"/>
    </row>
    <row r="929" spans="4:42" s="1662" customFormat="1" ht="14.25">
      <c r="D929" s="1699"/>
      <c r="E929" s="1681"/>
      <c r="F929" s="1681"/>
      <c r="G929" s="1681"/>
      <c r="H929" s="1681"/>
      <c r="I929" s="1700"/>
      <c r="J929" s="1690"/>
      <c r="K929" s="1681"/>
      <c r="L929" s="1681"/>
      <c r="M929" s="1681"/>
      <c r="N929" s="1681"/>
      <c r="O929" s="1681"/>
      <c r="P929" s="1681"/>
      <c r="Q929" s="1681"/>
      <c r="R929" s="1681"/>
      <c r="S929" s="1681"/>
      <c r="T929" s="1681"/>
      <c r="U929" s="1681"/>
      <c r="V929" s="1681"/>
      <c r="W929" s="1681"/>
      <c r="X929" s="1681"/>
      <c r="Y929" s="1681"/>
      <c r="Z929" s="1681"/>
      <c r="AA929" s="1681"/>
      <c r="AB929" s="1681"/>
      <c r="AC929" s="1681"/>
      <c r="AD929" s="1681"/>
      <c r="AE929" s="1681"/>
      <c r="AF929" s="1681"/>
      <c r="AG929" s="1681"/>
      <c r="AH929" s="1681"/>
      <c r="AI929" s="1681"/>
      <c r="AJ929" s="1681"/>
      <c r="AK929" s="1681"/>
      <c r="AL929" s="1681"/>
      <c r="AM929" s="1681"/>
      <c r="AN929" s="1681"/>
      <c r="AO929" s="1681"/>
      <c r="AP929" s="1824"/>
    </row>
    <row r="930" spans="4:42" s="1662" customFormat="1" ht="14.25">
      <c r="D930" s="1699"/>
      <c r="E930" s="1681"/>
      <c r="F930" s="1681"/>
      <c r="G930" s="1681"/>
      <c r="H930" s="1681"/>
      <c r="I930" s="1700"/>
      <c r="J930" s="1690"/>
      <c r="K930" s="1681"/>
      <c r="L930" s="1681"/>
      <c r="M930" s="1681"/>
      <c r="N930" s="1681"/>
      <c r="O930" s="1681"/>
      <c r="P930" s="1681"/>
      <c r="Q930" s="1681"/>
      <c r="R930" s="1681"/>
      <c r="S930" s="1681"/>
      <c r="T930" s="1681"/>
      <c r="U930" s="1681"/>
      <c r="V930" s="1681"/>
      <c r="W930" s="1681"/>
      <c r="X930" s="1681"/>
      <c r="Y930" s="1681"/>
      <c r="Z930" s="1681"/>
      <c r="AA930" s="1681"/>
      <c r="AB930" s="1681"/>
      <c r="AC930" s="1681"/>
      <c r="AD930" s="1681"/>
      <c r="AE930" s="1681"/>
      <c r="AF930" s="1681"/>
      <c r="AG930" s="1681"/>
      <c r="AH930" s="1681"/>
      <c r="AI930" s="1681"/>
      <c r="AJ930" s="1681"/>
      <c r="AK930" s="1681"/>
      <c r="AL930" s="1681"/>
      <c r="AM930" s="1681"/>
      <c r="AN930" s="1681"/>
      <c r="AO930" s="1681"/>
      <c r="AP930" s="1824"/>
    </row>
    <row r="931" spans="4:42" s="1662" customFormat="1" ht="14.25">
      <c r="D931" s="1699"/>
      <c r="E931" s="1681"/>
      <c r="F931" s="1681"/>
      <c r="G931" s="1681"/>
      <c r="H931" s="1681"/>
      <c r="I931" s="1700"/>
      <c r="J931" s="1690"/>
      <c r="K931" s="1681"/>
      <c r="L931" s="1681"/>
      <c r="M931" s="1681"/>
      <c r="N931" s="1681"/>
      <c r="O931" s="1681"/>
      <c r="P931" s="1681"/>
      <c r="Q931" s="1681"/>
      <c r="R931" s="1681"/>
      <c r="S931" s="1681"/>
      <c r="T931" s="1681"/>
      <c r="U931" s="1681"/>
      <c r="V931" s="1681"/>
      <c r="W931" s="1681"/>
      <c r="X931" s="1681"/>
      <c r="Y931" s="1681"/>
      <c r="Z931" s="1681"/>
      <c r="AA931" s="1681"/>
      <c r="AB931" s="1681"/>
      <c r="AC931" s="1681"/>
      <c r="AD931" s="1681"/>
      <c r="AE931" s="1681"/>
      <c r="AF931" s="1681"/>
      <c r="AG931" s="1681"/>
      <c r="AH931" s="1681"/>
      <c r="AI931" s="1681"/>
      <c r="AJ931" s="1681"/>
      <c r="AK931" s="1681"/>
      <c r="AL931" s="1681"/>
      <c r="AM931" s="1681"/>
      <c r="AN931" s="1681"/>
      <c r="AO931" s="1681"/>
      <c r="AP931" s="1824"/>
    </row>
    <row r="932" spans="4:42" s="1662" customFormat="1" ht="14.25">
      <c r="D932" s="1699"/>
      <c r="E932" s="1681"/>
      <c r="F932" s="1681"/>
      <c r="G932" s="1681"/>
      <c r="H932" s="1681"/>
      <c r="I932" s="1700"/>
      <c r="J932" s="1690"/>
      <c r="K932" s="1681"/>
      <c r="L932" s="1681"/>
      <c r="M932" s="1681"/>
      <c r="N932" s="1681"/>
      <c r="O932" s="1681"/>
      <c r="P932" s="1681"/>
      <c r="Q932" s="1681"/>
      <c r="R932" s="1681"/>
      <c r="S932" s="1681"/>
      <c r="T932" s="1681"/>
      <c r="U932" s="1681"/>
      <c r="V932" s="1681"/>
      <c r="W932" s="1681"/>
      <c r="X932" s="1681"/>
      <c r="Y932" s="1681"/>
      <c r="Z932" s="1681"/>
      <c r="AA932" s="1681"/>
      <c r="AB932" s="1681"/>
      <c r="AC932" s="1681"/>
      <c r="AD932" s="1681"/>
      <c r="AE932" s="1681"/>
      <c r="AF932" s="1681"/>
      <c r="AG932" s="1681"/>
      <c r="AH932" s="1681"/>
      <c r="AI932" s="1681"/>
      <c r="AJ932" s="1681"/>
      <c r="AK932" s="1681"/>
      <c r="AL932" s="1681"/>
      <c r="AM932" s="1681"/>
      <c r="AN932" s="1681"/>
      <c r="AO932" s="1681"/>
      <c r="AP932" s="1824"/>
    </row>
    <row r="933" spans="4:42" s="1662" customFormat="1" ht="14.25">
      <c r="D933" s="1699"/>
      <c r="E933" s="1681"/>
      <c r="F933" s="1681"/>
      <c r="G933" s="1681"/>
      <c r="H933" s="1681"/>
      <c r="I933" s="1700"/>
      <c r="J933" s="1690"/>
      <c r="K933" s="1681"/>
      <c r="L933" s="1681"/>
      <c r="M933" s="1681"/>
      <c r="N933" s="1681"/>
      <c r="O933" s="1681"/>
      <c r="P933" s="1681"/>
      <c r="Q933" s="1681"/>
      <c r="R933" s="1681"/>
      <c r="S933" s="1681"/>
      <c r="T933" s="1681"/>
      <c r="U933" s="1681"/>
      <c r="V933" s="1681"/>
      <c r="W933" s="1681"/>
      <c r="X933" s="1681"/>
      <c r="Y933" s="1681"/>
      <c r="Z933" s="1681"/>
      <c r="AA933" s="1681"/>
      <c r="AB933" s="1681"/>
      <c r="AC933" s="1681"/>
      <c r="AD933" s="1681"/>
      <c r="AE933" s="1681"/>
      <c r="AF933" s="1681"/>
      <c r="AG933" s="1681"/>
      <c r="AH933" s="1681"/>
      <c r="AI933" s="1681"/>
      <c r="AJ933" s="1681"/>
      <c r="AK933" s="1681"/>
      <c r="AL933" s="1681"/>
      <c r="AM933" s="1681"/>
      <c r="AN933" s="1681"/>
      <c r="AO933" s="1681"/>
      <c r="AP933" s="1824"/>
    </row>
    <row r="934" spans="4:42" s="1662" customFormat="1" ht="14.25">
      <c r="D934" s="1699"/>
      <c r="E934" s="1681"/>
      <c r="F934" s="1681"/>
      <c r="G934" s="1681"/>
      <c r="H934" s="1681"/>
      <c r="I934" s="1700"/>
      <c r="J934" s="1690"/>
      <c r="K934" s="1681"/>
      <c r="L934" s="1681"/>
      <c r="M934" s="1681"/>
      <c r="N934" s="1681"/>
      <c r="O934" s="1681"/>
      <c r="P934" s="1681"/>
      <c r="Q934" s="1681"/>
      <c r="R934" s="1681"/>
      <c r="S934" s="1681"/>
      <c r="T934" s="1681"/>
      <c r="U934" s="1681"/>
      <c r="V934" s="1681"/>
      <c r="W934" s="1681"/>
      <c r="X934" s="1681"/>
      <c r="Y934" s="1681"/>
      <c r="Z934" s="1681"/>
      <c r="AA934" s="1681"/>
      <c r="AB934" s="1681"/>
      <c r="AC934" s="1681"/>
      <c r="AD934" s="1681"/>
      <c r="AE934" s="1681"/>
      <c r="AF934" s="1681"/>
      <c r="AG934" s="1681"/>
      <c r="AH934" s="1681"/>
      <c r="AI934" s="1681"/>
      <c r="AJ934" s="1681"/>
      <c r="AK934" s="1681"/>
      <c r="AL934" s="1681"/>
      <c r="AM934" s="1681"/>
      <c r="AN934" s="1681"/>
      <c r="AO934" s="1681"/>
      <c r="AP934" s="1824"/>
    </row>
    <row r="935" spans="4:42" s="1662" customFormat="1" ht="14.25">
      <c r="D935" s="1699"/>
      <c r="E935" s="1681"/>
      <c r="F935" s="1681"/>
      <c r="G935" s="1681"/>
      <c r="H935" s="1681"/>
      <c r="I935" s="1700"/>
      <c r="J935" s="1690"/>
      <c r="K935" s="1681"/>
      <c r="L935" s="1681"/>
      <c r="M935" s="1681"/>
      <c r="N935" s="1681"/>
      <c r="O935" s="1681"/>
      <c r="P935" s="1681"/>
      <c r="Q935" s="1681"/>
      <c r="R935" s="1681"/>
      <c r="S935" s="1681"/>
      <c r="T935" s="1681"/>
      <c r="U935" s="1681"/>
      <c r="V935" s="1681"/>
      <c r="W935" s="1681"/>
      <c r="X935" s="1681"/>
      <c r="Y935" s="1681"/>
      <c r="Z935" s="1681"/>
      <c r="AA935" s="1681"/>
      <c r="AB935" s="1681"/>
      <c r="AC935" s="1681"/>
      <c r="AD935" s="1681"/>
      <c r="AE935" s="1681"/>
      <c r="AF935" s="1681"/>
      <c r="AG935" s="1681"/>
      <c r="AH935" s="1681"/>
      <c r="AI935" s="1681"/>
      <c r="AJ935" s="1681"/>
      <c r="AK935" s="1681"/>
      <c r="AL935" s="1681"/>
      <c r="AM935" s="1681"/>
      <c r="AN935" s="1681"/>
      <c r="AO935" s="1681"/>
      <c r="AP935" s="1824"/>
    </row>
    <row r="936" spans="4:42" s="1662" customFormat="1" ht="14.25">
      <c r="D936" s="1699"/>
      <c r="E936" s="1681"/>
      <c r="F936" s="1681"/>
      <c r="G936" s="1681"/>
      <c r="H936" s="1681"/>
      <c r="I936" s="1700"/>
      <c r="J936" s="1690"/>
      <c r="K936" s="1681"/>
      <c r="L936" s="1681"/>
      <c r="M936" s="1681"/>
      <c r="N936" s="1681"/>
      <c r="O936" s="1681"/>
      <c r="P936" s="1681"/>
      <c r="Q936" s="1681"/>
      <c r="R936" s="1681"/>
      <c r="S936" s="1681"/>
      <c r="T936" s="1681"/>
      <c r="U936" s="1681"/>
      <c r="V936" s="1681"/>
      <c r="W936" s="1681"/>
      <c r="X936" s="1681"/>
      <c r="Y936" s="1681"/>
      <c r="Z936" s="1681"/>
      <c r="AA936" s="1681"/>
      <c r="AB936" s="1681"/>
      <c r="AC936" s="1681"/>
      <c r="AD936" s="1681"/>
      <c r="AE936" s="1681"/>
      <c r="AF936" s="1681"/>
      <c r="AG936" s="1681"/>
      <c r="AH936" s="1681"/>
      <c r="AI936" s="1681"/>
      <c r="AJ936" s="1681"/>
      <c r="AK936" s="1681"/>
      <c r="AL936" s="1681"/>
      <c r="AM936" s="1681"/>
      <c r="AN936" s="1681"/>
      <c r="AO936" s="1681"/>
      <c r="AP936" s="1824"/>
    </row>
    <row r="937" spans="4:42" s="1662" customFormat="1" ht="14.25">
      <c r="D937" s="1699"/>
      <c r="E937" s="1681"/>
      <c r="F937" s="1681"/>
      <c r="G937" s="1681"/>
      <c r="H937" s="1681"/>
      <c r="I937" s="1700"/>
      <c r="J937" s="1690"/>
      <c r="K937" s="1681"/>
      <c r="L937" s="1681"/>
      <c r="M937" s="1681"/>
      <c r="N937" s="1681"/>
      <c r="O937" s="1681"/>
      <c r="P937" s="1681"/>
      <c r="Q937" s="1681"/>
      <c r="R937" s="1681"/>
      <c r="S937" s="1681"/>
      <c r="T937" s="1681"/>
      <c r="U937" s="1681"/>
      <c r="V937" s="1681"/>
      <c r="W937" s="1681"/>
      <c r="X937" s="1681"/>
      <c r="Y937" s="1681"/>
      <c r="Z937" s="1681"/>
      <c r="AA937" s="1681"/>
      <c r="AB937" s="1681"/>
      <c r="AC937" s="1681"/>
      <c r="AD937" s="1681"/>
      <c r="AE937" s="1681"/>
      <c r="AF937" s="1681"/>
      <c r="AG937" s="1681"/>
      <c r="AH937" s="1681"/>
      <c r="AI937" s="1681"/>
      <c r="AJ937" s="1681"/>
      <c r="AK937" s="1681"/>
      <c r="AL937" s="1681"/>
      <c r="AM937" s="1681"/>
      <c r="AN937" s="1681"/>
      <c r="AO937" s="1681"/>
      <c r="AP937" s="1824"/>
    </row>
    <row r="938" spans="4:42" s="1662" customFormat="1" ht="14.25">
      <c r="D938" s="1699"/>
      <c r="E938" s="1681"/>
      <c r="F938" s="1681"/>
      <c r="G938" s="1681"/>
      <c r="H938" s="1681"/>
      <c r="I938" s="1700"/>
      <c r="J938" s="1690"/>
      <c r="K938" s="1681"/>
      <c r="L938" s="1681"/>
      <c r="M938" s="1681"/>
      <c r="N938" s="1681"/>
      <c r="O938" s="1681"/>
      <c r="P938" s="1681"/>
      <c r="Q938" s="1681"/>
      <c r="R938" s="1681"/>
      <c r="S938" s="1681"/>
      <c r="T938" s="1681"/>
      <c r="U938" s="1681"/>
      <c r="V938" s="1681"/>
      <c r="W938" s="1681"/>
      <c r="X938" s="1681"/>
      <c r="Y938" s="1681"/>
      <c r="Z938" s="1681"/>
      <c r="AA938" s="1681"/>
      <c r="AB938" s="1681"/>
      <c r="AC938" s="1681"/>
      <c r="AD938" s="1681"/>
      <c r="AE938" s="1681"/>
      <c r="AF938" s="1681"/>
      <c r="AG938" s="1681"/>
      <c r="AH938" s="1681"/>
      <c r="AI938" s="1681"/>
      <c r="AJ938" s="1681"/>
      <c r="AK938" s="1681"/>
      <c r="AL938" s="1681"/>
      <c r="AM938" s="1681"/>
      <c r="AN938" s="1681"/>
      <c r="AO938" s="1681"/>
      <c r="AP938" s="1824"/>
    </row>
    <row r="939" spans="4:42" s="1662" customFormat="1" ht="14.25">
      <c r="D939" s="1699"/>
      <c r="E939" s="1681"/>
      <c r="F939" s="1681"/>
      <c r="G939" s="1681"/>
      <c r="H939" s="1681"/>
      <c r="I939" s="1700"/>
      <c r="J939" s="1690"/>
      <c r="K939" s="1681"/>
      <c r="L939" s="1681"/>
      <c r="M939" s="1681"/>
      <c r="N939" s="1681"/>
      <c r="O939" s="1681"/>
      <c r="P939" s="1681"/>
      <c r="Q939" s="1681"/>
      <c r="R939" s="1681"/>
      <c r="S939" s="1681"/>
      <c r="T939" s="1681"/>
      <c r="U939" s="1681"/>
      <c r="V939" s="1681"/>
      <c r="W939" s="1681"/>
      <c r="X939" s="1681"/>
      <c r="Y939" s="1681"/>
      <c r="Z939" s="1681"/>
      <c r="AA939" s="1681"/>
      <c r="AB939" s="1681"/>
      <c r="AC939" s="1681"/>
      <c r="AD939" s="1681"/>
      <c r="AE939" s="1681"/>
      <c r="AF939" s="1681"/>
      <c r="AG939" s="1681"/>
      <c r="AH939" s="1681"/>
      <c r="AI939" s="1681"/>
      <c r="AJ939" s="1681"/>
      <c r="AK939" s="1681"/>
      <c r="AL939" s="1681"/>
      <c r="AM939" s="1681"/>
      <c r="AN939" s="1681"/>
      <c r="AO939" s="1681"/>
      <c r="AP939" s="1824"/>
    </row>
    <row r="940" spans="4:42" s="1662" customFormat="1" ht="14.25">
      <c r="D940" s="1699"/>
      <c r="E940" s="1681"/>
      <c r="F940" s="1681"/>
      <c r="G940" s="1681"/>
      <c r="H940" s="1681"/>
      <c r="I940" s="1700"/>
      <c r="J940" s="1690"/>
      <c r="K940" s="1681"/>
      <c r="L940" s="1681"/>
      <c r="M940" s="1681"/>
      <c r="N940" s="1681"/>
      <c r="O940" s="1681"/>
      <c r="P940" s="1681"/>
      <c r="Q940" s="1681"/>
      <c r="R940" s="1681"/>
      <c r="S940" s="1681"/>
      <c r="T940" s="1681"/>
      <c r="U940" s="1681"/>
      <c r="V940" s="1681"/>
      <c r="W940" s="1681"/>
      <c r="X940" s="1681"/>
      <c r="Y940" s="1681"/>
      <c r="Z940" s="1681"/>
      <c r="AA940" s="1681"/>
      <c r="AB940" s="1681"/>
      <c r="AC940" s="1681"/>
      <c r="AD940" s="1681"/>
      <c r="AE940" s="1681"/>
      <c r="AF940" s="1681"/>
      <c r="AG940" s="1681"/>
      <c r="AH940" s="1681"/>
      <c r="AI940" s="1681"/>
      <c r="AJ940" s="1681"/>
      <c r="AK940" s="1681"/>
      <c r="AL940" s="1681"/>
      <c r="AM940" s="1681"/>
      <c r="AN940" s="1681"/>
      <c r="AO940" s="1681"/>
      <c r="AP940" s="1824"/>
    </row>
    <row r="941" spans="4:42" s="1662" customFormat="1" ht="14.25">
      <c r="D941" s="1699"/>
      <c r="E941" s="1681"/>
      <c r="F941" s="1681"/>
      <c r="G941" s="1681"/>
      <c r="H941" s="1681"/>
      <c r="I941" s="1700"/>
      <c r="J941" s="1690"/>
      <c r="K941" s="1681"/>
      <c r="L941" s="1681"/>
      <c r="M941" s="1681"/>
      <c r="N941" s="1681"/>
      <c r="O941" s="1681"/>
      <c r="P941" s="1681"/>
      <c r="Q941" s="1681"/>
      <c r="R941" s="1681"/>
      <c r="S941" s="1681"/>
      <c r="T941" s="1681"/>
      <c r="U941" s="1681"/>
      <c r="V941" s="1681"/>
      <c r="W941" s="1681"/>
      <c r="X941" s="1681"/>
      <c r="Y941" s="1681"/>
      <c r="Z941" s="1681"/>
      <c r="AA941" s="1681"/>
      <c r="AB941" s="1681"/>
      <c r="AC941" s="1681"/>
      <c r="AD941" s="1681"/>
      <c r="AE941" s="1681"/>
      <c r="AF941" s="1681"/>
      <c r="AG941" s="1681"/>
      <c r="AH941" s="1681"/>
      <c r="AI941" s="1681"/>
      <c r="AJ941" s="1681"/>
      <c r="AK941" s="1681"/>
      <c r="AL941" s="1681"/>
      <c r="AM941" s="1681"/>
      <c r="AN941" s="1681"/>
      <c r="AO941" s="1681"/>
      <c r="AP941" s="1824"/>
    </row>
    <row r="942" spans="4:42" s="1662" customFormat="1" ht="14.25">
      <c r="D942" s="1699"/>
      <c r="E942" s="1681"/>
      <c r="F942" s="1681"/>
      <c r="G942" s="1681"/>
      <c r="H942" s="1681"/>
      <c r="I942" s="1700"/>
      <c r="J942" s="1690"/>
      <c r="K942" s="1681"/>
      <c r="L942" s="1681"/>
      <c r="M942" s="1681"/>
      <c r="N942" s="1681"/>
      <c r="O942" s="1681"/>
      <c r="P942" s="1681"/>
      <c r="Q942" s="1681"/>
      <c r="R942" s="1681"/>
      <c r="S942" s="1681"/>
      <c r="T942" s="1681"/>
      <c r="U942" s="1681"/>
      <c r="V942" s="1681"/>
      <c r="W942" s="1681"/>
      <c r="X942" s="1681"/>
      <c r="Y942" s="1681"/>
      <c r="Z942" s="1681"/>
      <c r="AA942" s="1681"/>
      <c r="AB942" s="1681"/>
      <c r="AC942" s="1681"/>
      <c r="AD942" s="1681"/>
      <c r="AE942" s="1681"/>
      <c r="AF942" s="1681"/>
      <c r="AG942" s="1681"/>
      <c r="AH942" s="1681"/>
      <c r="AI942" s="1681"/>
      <c r="AJ942" s="1681"/>
      <c r="AK942" s="1681"/>
      <c r="AL942" s="1681"/>
      <c r="AM942" s="1681"/>
      <c r="AN942" s="1681"/>
      <c r="AO942" s="1681"/>
      <c r="AP942" s="1824"/>
    </row>
    <row r="943" spans="4:42" s="1662" customFormat="1" ht="14.25">
      <c r="D943" s="1699"/>
      <c r="E943" s="1681"/>
      <c r="F943" s="1681"/>
      <c r="G943" s="1681"/>
      <c r="H943" s="1681"/>
      <c r="I943" s="1700"/>
      <c r="J943" s="1690"/>
      <c r="K943" s="1681"/>
      <c r="L943" s="1681"/>
      <c r="M943" s="1681"/>
      <c r="N943" s="1681"/>
      <c r="O943" s="1681"/>
      <c r="P943" s="1681"/>
      <c r="Q943" s="1681"/>
      <c r="R943" s="1681"/>
      <c r="S943" s="1681"/>
      <c r="T943" s="1681"/>
      <c r="U943" s="1681"/>
      <c r="V943" s="1681"/>
      <c r="W943" s="1681"/>
      <c r="X943" s="1681"/>
      <c r="Y943" s="1681"/>
      <c r="Z943" s="1681"/>
      <c r="AA943" s="1681"/>
      <c r="AB943" s="1681"/>
      <c r="AC943" s="1681"/>
      <c r="AD943" s="1681"/>
      <c r="AE943" s="1681"/>
      <c r="AF943" s="1681"/>
      <c r="AG943" s="1681"/>
      <c r="AH943" s="1681"/>
      <c r="AI943" s="1681"/>
      <c r="AJ943" s="1681"/>
      <c r="AK943" s="1681"/>
      <c r="AL943" s="1681"/>
      <c r="AM943" s="1681"/>
      <c r="AN943" s="1681"/>
      <c r="AO943" s="1681"/>
      <c r="AP943" s="1824"/>
    </row>
    <row r="944" spans="4:42" s="1662" customFormat="1" ht="14.25">
      <c r="D944" s="1699"/>
      <c r="E944" s="1681"/>
      <c r="F944" s="1681"/>
      <c r="G944" s="1681"/>
      <c r="H944" s="1681"/>
      <c r="I944" s="1700"/>
      <c r="J944" s="1690"/>
      <c r="K944" s="1681"/>
      <c r="L944" s="1681"/>
      <c r="M944" s="1681"/>
      <c r="N944" s="1681"/>
      <c r="O944" s="1681"/>
      <c r="P944" s="1681"/>
      <c r="Q944" s="1681"/>
      <c r="R944" s="1681"/>
      <c r="S944" s="1681"/>
      <c r="T944" s="1681"/>
      <c r="U944" s="1681"/>
      <c r="V944" s="1681"/>
      <c r="W944" s="1681"/>
      <c r="X944" s="1681"/>
      <c r="Y944" s="1681"/>
      <c r="Z944" s="1681"/>
      <c r="AA944" s="1681"/>
      <c r="AB944" s="1681"/>
      <c r="AC944" s="1681"/>
      <c r="AD944" s="1681"/>
      <c r="AE944" s="1681"/>
      <c r="AF944" s="1681"/>
      <c r="AG944" s="1681"/>
      <c r="AH944" s="1681"/>
      <c r="AI944" s="1681"/>
      <c r="AJ944" s="1681"/>
      <c r="AK944" s="1681"/>
      <c r="AL944" s="1681"/>
      <c r="AM944" s="1681"/>
      <c r="AN944" s="1681"/>
      <c r="AO944" s="1681"/>
      <c r="AP944" s="1824"/>
    </row>
    <row r="945" spans="4:42" s="1662" customFormat="1" ht="14.25">
      <c r="D945" s="1699"/>
      <c r="E945" s="1681"/>
      <c r="F945" s="1681"/>
      <c r="G945" s="1681"/>
      <c r="H945" s="1681"/>
      <c r="I945" s="1700"/>
      <c r="J945" s="1690"/>
      <c r="K945" s="1681"/>
      <c r="L945" s="1681"/>
      <c r="M945" s="1681"/>
      <c r="N945" s="1681"/>
      <c r="O945" s="1681"/>
      <c r="P945" s="1681"/>
      <c r="Q945" s="1681"/>
      <c r="R945" s="1681"/>
      <c r="S945" s="1681"/>
      <c r="T945" s="1681"/>
      <c r="U945" s="1681"/>
      <c r="V945" s="1681"/>
      <c r="W945" s="1681"/>
      <c r="X945" s="1681"/>
      <c r="Y945" s="1681"/>
      <c r="Z945" s="1681"/>
      <c r="AA945" s="1681"/>
      <c r="AB945" s="1681"/>
      <c r="AC945" s="1681"/>
      <c r="AD945" s="1681"/>
      <c r="AE945" s="1681"/>
      <c r="AF945" s="1681"/>
      <c r="AG945" s="1681"/>
      <c r="AH945" s="1681"/>
      <c r="AI945" s="1681"/>
      <c r="AJ945" s="1681"/>
      <c r="AK945" s="1681"/>
      <c r="AL945" s="1681"/>
      <c r="AM945" s="1681"/>
      <c r="AN945" s="1681"/>
      <c r="AO945" s="1681"/>
      <c r="AP945" s="1824"/>
    </row>
    <row r="946" spans="4:42" s="1662" customFormat="1" ht="14.25">
      <c r="D946" s="1699"/>
      <c r="E946" s="1681"/>
      <c r="F946" s="1681"/>
      <c r="G946" s="1681"/>
      <c r="H946" s="1681"/>
      <c r="I946" s="1700"/>
      <c r="J946" s="1690"/>
      <c r="K946" s="1681"/>
      <c r="L946" s="1681"/>
      <c r="M946" s="1681"/>
      <c r="N946" s="1681"/>
      <c r="O946" s="1681"/>
      <c r="P946" s="1681"/>
      <c r="Q946" s="1681"/>
      <c r="R946" s="1681"/>
      <c r="S946" s="1681"/>
      <c r="T946" s="1681"/>
      <c r="U946" s="1681"/>
      <c r="V946" s="1681"/>
      <c r="W946" s="1681"/>
      <c r="X946" s="1681"/>
      <c r="Y946" s="1681"/>
      <c r="Z946" s="1681"/>
      <c r="AA946" s="1681"/>
      <c r="AB946" s="1681"/>
      <c r="AC946" s="1681"/>
      <c r="AD946" s="1681"/>
      <c r="AE946" s="1681"/>
      <c r="AF946" s="1681"/>
      <c r="AG946" s="1681"/>
      <c r="AH946" s="1681"/>
      <c r="AI946" s="1681"/>
      <c r="AJ946" s="1681"/>
      <c r="AK946" s="1681"/>
      <c r="AL946" s="1681"/>
      <c r="AM946" s="1681"/>
      <c r="AN946" s="1681"/>
      <c r="AO946" s="1681"/>
      <c r="AP946" s="1824"/>
    </row>
    <row r="947" spans="4:42" s="1662" customFormat="1" ht="14.25">
      <c r="D947" s="1699"/>
      <c r="E947" s="1681"/>
      <c r="F947" s="1681"/>
      <c r="G947" s="1681"/>
      <c r="H947" s="1681"/>
      <c r="I947" s="1700"/>
      <c r="J947" s="1690"/>
      <c r="K947" s="1681"/>
      <c r="L947" s="1681"/>
      <c r="M947" s="1681"/>
      <c r="N947" s="1681"/>
      <c r="O947" s="1681"/>
      <c r="P947" s="1681"/>
      <c r="Q947" s="1681"/>
      <c r="R947" s="1681"/>
      <c r="S947" s="1681"/>
      <c r="T947" s="1681"/>
      <c r="U947" s="1681"/>
      <c r="V947" s="1681"/>
      <c r="W947" s="1681"/>
      <c r="X947" s="1681"/>
      <c r="Y947" s="1681"/>
      <c r="Z947" s="1681"/>
      <c r="AA947" s="1681"/>
      <c r="AB947" s="1681"/>
      <c r="AC947" s="1681"/>
      <c r="AD947" s="1681"/>
      <c r="AE947" s="1681"/>
      <c r="AF947" s="1681"/>
      <c r="AG947" s="1681"/>
      <c r="AH947" s="1681"/>
      <c r="AI947" s="1681"/>
      <c r="AJ947" s="1681"/>
      <c r="AK947" s="1681"/>
      <c r="AL947" s="1681"/>
      <c r="AM947" s="1681"/>
      <c r="AN947" s="1681"/>
      <c r="AO947" s="1681"/>
      <c r="AP947" s="1824"/>
    </row>
    <row r="948" spans="4:42" s="1662" customFormat="1" ht="14.25">
      <c r="D948" s="1699"/>
      <c r="E948" s="1681"/>
      <c r="F948" s="1681"/>
      <c r="G948" s="1681"/>
      <c r="H948" s="1681"/>
      <c r="I948" s="1700"/>
      <c r="J948" s="1690"/>
      <c r="K948" s="1681"/>
      <c r="L948" s="1681"/>
      <c r="M948" s="1681"/>
      <c r="N948" s="1681"/>
      <c r="O948" s="1681"/>
      <c r="P948" s="1681"/>
      <c r="Q948" s="1681"/>
      <c r="R948" s="1681"/>
      <c r="S948" s="1681"/>
      <c r="T948" s="1681"/>
      <c r="U948" s="1681"/>
      <c r="V948" s="1681"/>
      <c r="W948" s="1681"/>
      <c r="X948" s="1681"/>
      <c r="Y948" s="1681"/>
      <c r="Z948" s="1681"/>
      <c r="AA948" s="1681"/>
      <c r="AB948" s="1681"/>
      <c r="AC948" s="1681"/>
      <c r="AD948" s="1681"/>
      <c r="AE948" s="1681"/>
      <c r="AF948" s="1681"/>
      <c r="AG948" s="1681"/>
      <c r="AH948" s="1681"/>
      <c r="AI948" s="1681"/>
      <c r="AJ948" s="1681"/>
      <c r="AK948" s="1681"/>
      <c r="AL948" s="1681"/>
      <c r="AM948" s="1681"/>
      <c r="AN948" s="1681"/>
      <c r="AO948" s="1681"/>
      <c r="AP948" s="1824"/>
    </row>
    <row r="949" spans="4:42" s="1662" customFormat="1" ht="14.25">
      <c r="D949" s="1699"/>
      <c r="E949" s="1681"/>
      <c r="F949" s="1681"/>
      <c r="G949" s="1681"/>
      <c r="H949" s="1681"/>
      <c r="I949" s="1700"/>
      <c r="J949" s="1690"/>
      <c r="K949" s="1681"/>
      <c r="L949" s="1681"/>
      <c r="M949" s="1681"/>
      <c r="N949" s="1681"/>
      <c r="O949" s="1681"/>
      <c r="P949" s="1681"/>
      <c r="Q949" s="1681"/>
      <c r="R949" s="1681"/>
      <c r="S949" s="1681"/>
      <c r="T949" s="1681"/>
      <c r="U949" s="1681"/>
      <c r="V949" s="1681"/>
      <c r="W949" s="1681"/>
      <c r="X949" s="1681"/>
      <c r="Y949" s="1681"/>
      <c r="Z949" s="1681"/>
      <c r="AA949" s="1681"/>
      <c r="AB949" s="1681"/>
      <c r="AC949" s="1681"/>
      <c r="AD949" s="1681"/>
      <c r="AE949" s="1681"/>
      <c r="AF949" s="1681"/>
      <c r="AG949" s="1681"/>
      <c r="AH949" s="1681"/>
      <c r="AI949" s="1681"/>
      <c r="AJ949" s="1681"/>
      <c r="AK949" s="1681"/>
      <c r="AL949" s="1681"/>
      <c r="AM949" s="1681"/>
      <c r="AN949" s="1681"/>
      <c r="AO949" s="1681"/>
      <c r="AP949" s="1824"/>
    </row>
    <row r="950" spans="4:42" s="1662" customFormat="1" ht="14.25">
      <c r="D950" s="1699"/>
      <c r="E950" s="1681"/>
      <c r="F950" s="1681"/>
      <c r="G950" s="1681"/>
      <c r="H950" s="1681"/>
      <c r="I950" s="1700"/>
      <c r="J950" s="1690"/>
      <c r="K950" s="1681"/>
      <c r="L950" s="1681"/>
      <c r="M950" s="1681"/>
      <c r="N950" s="1681"/>
      <c r="O950" s="1681"/>
      <c r="P950" s="1681"/>
      <c r="Q950" s="1681"/>
      <c r="R950" s="1681"/>
      <c r="S950" s="1681"/>
      <c r="T950" s="1681"/>
      <c r="U950" s="1681"/>
      <c r="V950" s="1681"/>
      <c r="W950" s="1681"/>
      <c r="X950" s="1681"/>
      <c r="Y950" s="1681"/>
      <c r="Z950" s="1681"/>
      <c r="AA950" s="1681"/>
      <c r="AB950" s="1681"/>
      <c r="AC950" s="1681"/>
      <c r="AD950" s="1681"/>
      <c r="AE950" s="1681"/>
      <c r="AF950" s="1681"/>
      <c r="AG950" s="1681"/>
      <c r="AH950" s="1681"/>
      <c r="AI950" s="1681"/>
      <c r="AJ950" s="1681"/>
      <c r="AK950" s="1681"/>
      <c r="AL950" s="1681"/>
      <c r="AM950" s="1681"/>
      <c r="AN950" s="1681"/>
      <c r="AO950" s="1681"/>
      <c r="AP950" s="1824"/>
    </row>
    <row r="951" spans="4:42" s="1662" customFormat="1" ht="14.25">
      <c r="D951" s="1699"/>
      <c r="E951" s="1681"/>
      <c r="F951" s="1681"/>
      <c r="G951" s="1681"/>
      <c r="H951" s="1681"/>
      <c r="I951" s="1700"/>
      <c r="J951" s="1690"/>
      <c r="K951" s="1681"/>
      <c r="L951" s="1681"/>
      <c r="M951" s="1681"/>
      <c r="N951" s="1681"/>
      <c r="O951" s="1681"/>
      <c r="P951" s="1681"/>
      <c r="Q951" s="1681"/>
      <c r="R951" s="1681"/>
      <c r="S951" s="1681"/>
      <c r="T951" s="1681"/>
      <c r="U951" s="1681"/>
      <c r="V951" s="1681"/>
      <c r="W951" s="1681"/>
      <c r="X951" s="1681"/>
      <c r="Y951" s="1681"/>
      <c r="Z951" s="1681"/>
      <c r="AA951" s="1681"/>
      <c r="AB951" s="1681"/>
      <c r="AC951" s="1681"/>
      <c r="AD951" s="1681"/>
      <c r="AE951" s="1681"/>
      <c r="AF951" s="1681"/>
      <c r="AG951" s="1681"/>
      <c r="AH951" s="1681"/>
      <c r="AI951" s="1681"/>
      <c r="AJ951" s="1681"/>
      <c r="AK951" s="1681"/>
      <c r="AL951" s="1681"/>
      <c r="AM951" s="1681"/>
      <c r="AN951" s="1681"/>
      <c r="AO951" s="1681"/>
      <c r="AP951" s="1824"/>
    </row>
    <row r="952" spans="4:42" s="1662" customFormat="1" ht="14.25">
      <c r="D952" s="1699"/>
      <c r="E952" s="1681"/>
      <c r="F952" s="1681"/>
      <c r="G952" s="1681"/>
      <c r="H952" s="1681"/>
      <c r="I952" s="1700"/>
      <c r="J952" s="1690"/>
      <c r="K952" s="1681"/>
      <c r="L952" s="1681"/>
      <c r="M952" s="1681"/>
      <c r="N952" s="1681"/>
      <c r="O952" s="1681"/>
      <c r="P952" s="1681"/>
      <c r="Q952" s="1681"/>
      <c r="R952" s="1681"/>
      <c r="S952" s="1681"/>
      <c r="T952" s="1681"/>
      <c r="U952" s="1681"/>
      <c r="V952" s="1681"/>
      <c r="W952" s="1681"/>
      <c r="X952" s="1681"/>
      <c r="Y952" s="1681"/>
      <c r="Z952" s="1681"/>
      <c r="AA952" s="1681"/>
      <c r="AB952" s="1681"/>
      <c r="AC952" s="1681"/>
      <c r="AD952" s="1681"/>
      <c r="AE952" s="1681"/>
      <c r="AF952" s="1681"/>
      <c r="AG952" s="1681"/>
      <c r="AH952" s="1681"/>
      <c r="AI952" s="1681"/>
      <c r="AJ952" s="1681"/>
      <c r="AK952" s="1681"/>
      <c r="AL952" s="1681"/>
      <c r="AM952" s="1681"/>
      <c r="AN952" s="1681"/>
      <c r="AO952" s="1681"/>
      <c r="AP952" s="1824"/>
    </row>
    <row r="953" spans="4:42" s="1662" customFormat="1" ht="14.25">
      <c r="D953" s="1699"/>
      <c r="E953" s="1681"/>
      <c r="F953" s="1681"/>
      <c r="G953" s="1681"/>
      <c r="H953" s="1681"/>
      <c r="I953" s="1700"/>
      <c r="J953" s="1690"/>
      <c r="K953" s="1681"/>
      <c r="L953" s="1681"/>
      <c r="M953" s="1681"/>
      <c r="N953" s="1681"/>
      <c r="O953" s="1681"/>
      <c r="P953" s="1681"/>
      <c r="Q953" s="1681"/>
      <c r="R953" s="1681"/>
      <c r="S953" s="1681"/>
      <c r="T953" s="1681"/>
      <c r="U953" s="1681"/>
      <c r="V953" s="1681"/>
      <c r="W953" s="1681"/>
      <c r="X953" s="1681"/>
      <c r="Y953" s="1681"/>
      <c r="Z953" s="1681"/>
      <c r="AA953" s="1681"/>
      <c r="AB953" s="1681"/>
      <c r="AC953" s="1681"/>
      <c r="AD953" s="1681"/>
      <c r="AE953" s="1681"/>
      <c r="AF953" s="1681"/>
      <c r="AG953" s="1681"/>
      <c r="AH953" s="1681"/>
      <c r="AI953" s="1681"/>
      <c r="AJ953" s="1681"/>
      <c r="AK953" s="1681"/>
      <c r="AL953" s="1681"/>
      <c r="AM953" s="1681"/>
      <c r="AN953" s="1681"/>
      <c r="AO953" s="1681"/>
      <c r="AP953" s="1824"/>
    </row>
    <row r="954" spans="4:42" s="1662" customFormat="1" ht="14.25">
      <c r="D954" s="1699"/>
      <c r="E954" s="1681"/>
      <c r="F954" s="1681"/>
      <c r="G954" s="1681"/>
      <c r="H954" s="1681"/>
      <c r="I954" s="1700"/>
      <c r="J954" s="1690"/>
      <c r="K954" s="1681"/>
      <c r="L954" s="1681"/>
      <c r="M954" s="1681"/>
      <c r="N954" s="1681"/>
      <c r="O954" s="1681"/>
      <c r="P954" s="1681"/>
      <c r="Q954" s="1681"/>
      <c r="R954" s="1681"/>
      <c r="S954" s="1681"/>
      <c r="T954" s="1681"/>
      <c r="U954" s="1681"/>
      <c r="V954" s="1681"/>
      <c r="W954" s="1681"/>
      <c r="X954" s="1681"/>
      <c r="Y954" s="1681"/>
      <c r="Z954" s="1681"/>
      <c r="AA954" s="1681"/>
      <c r="AB954" s="1681"/>
      <c r="AC954" s="1681"/>
      <c r="AD954" s="1681"/>
      <c r="AE954" s="1681"/>
      <c r="AF954" s="1681"/>
      <c r="AG954" s="1681"/>
      <c r="AH954" s="1681"/>
      <c r="AI954" s="1681"/>
      <c r="AJ954" s="1681"/>
      <c r="AK954" s="1681"/>
      <c r="AL954" s="1681"/>
      <c r="AM954" s="1681"/>
      <c r="AN954" s="1681"/>
      <c r="AO954" s="1681"/>
      <c r="AP954" s="1824"/>
    </row>
    <row r="955" spans="4:42" s="1662" customFormat="1" ht="14.25">
      <c r="D955" s="1699"/>
      <c r="E955" s="1681"/>
      <c r="F955" s="1681"/>
      <c r="G955" s="1681"/>
      <c r="H955" s="1681"/>
      <c r="I955" s="1700"/>
      <c r="J955" s="1690"/>
      <c r="K955" s="1681"/>
      <c r="L955" s="1681"/>
      <c r="M955" s="1681"/>
      <c r="N955" s="1681"/>
      <c r="O955" s="1681"/>
      <c r="P955" s="1681"/>
      <c r="Q955" s="1681"/>
      <c r="R955" s="1681"/>
      <c r="S955" s="1681"/>
      <c r="T955" s="1681"/>
      <c r="U955" s="1681"/>
      <c r="V955" s="1681"/>
      <c r="W955" s="1681"/>
      <c r="X955" s="1681"/>
      <c r="Y955" s="1681"/>
      <c r="Z955" s="1681"/>
      <c r="AA955" s="1681"/>
      <c r="AB955" s="1681"/>
      <c r="AC955" s="1681"/>
      <c r="AD955" s="1681"/>
      <c r="AE955" s="1681"/>
      <c r="AF955" s="1681"/>
      <c r="AG955" s="1681"/>
      <c r="AH955" s="1681"/>
      <c r="AI955" s="1681"/>
      <c r="AJ955" s="1681"/>
      <c r="AK955" s="1681"/>
      <c r="AL955" s="1681"/>
      <c r="AM955" s="1681"/>
      <c r="AN955" s="1681"/>
      <c r="AO955" s="1681"/>
      <c r="AP955" s="1824"/>
    </row>
    <row r="956" spans="4:42" s="1662" customFormat="1" ht="14.25">
      <c r="D956" s="1699"/>
      <c r="E956" s="1681"/>
      <c r="F956" s="1681"/>
      <c r="G956" s="1681"/>
      <c r="H956" s="1681"/>
      <c r="I956" s="1700"/>
      <c r="J956" s="1690"/>
      <c r="K956" s="1681"/>
      <c r="L956" s="1681"/>
      <c r="M956" s="1681"/>
      <c r="N956" s="1681"/>
      <c r="O956" s="1681"/>
      <c r="P956" s="1681"/>
      <c r="Q956" s="1681"/>
      <c r="R956" s="1681"/>
      <c r="S956" s="1681"/>
      <c r="T956" s="1681"/>
      <c r="U956" s="1681"/>
      <c r="V956" s="1681"/>
      <c r="W956" s="1681"/>
      <c r="X956" s="1681"/>
      <c r="Y956" s="1681"/>
      <c r="Z956" s="1681"/>
      <c r="AA956" s="1681"/>
      <c r="AB956" s="1681"/>
      <c r="AC956" s="1681"/>
      <c r="AD956" s="1681"/>
      <c r="AE956" s="1681"/>
      <c r="AF956" s="1681"/>
      <c r="AG956" s="1681"/>
      <c r="AH956" s="1681"/>
      <c r="AI956" s="1681"/>
      <c r="AJ956" s="1681"/>
      <c r="AK956" s="1681"/>
      <c r="AL956" s="1681"/>
      <c r="AM956" s="1681"/>
      <c r="AN956" s="1681"/>
      <c r="AO956" s="1681"/>
      <c r="AP956" s="1824"/>
    </row>
    <row r="957" spans="4:42" s="1662" customFormat="1" ht="14.25">
      <c r="D957" s="1699"/>
      <c r="E957" s="1681"/>
      <c r="F957" s="1681"/>
      <c r="G957" s="1681"/>
      <c r="H957" s="1681"/>
      <c r="I957" s="1700"/>
      <c r="J957" s="1690"/>
      <c r="K957" s="1681"/>
      <c r="L957" s="1681"/>
      <c r="M957" s="1681"/>
      <c r="N957" s="1681"/>
      <c r="O957" s="1681"/>
      <c r="P957" s="1681"/>
      <c r="Q957" s="1681"/>
      <c r="R957" s="1681"/>
      <c r="S957" s="1681"/>
      <c r="T957" s="1681"/>
      <c r="U957" s="1681"/>
      <c r="V957" s="1681"/>
      <c r="W957" s="1681"/>
      <c r="X957" s="1681"/>
      <c r="Y957" s="1681"/>
      <c r="Z957" s="1681"/>
      <c r="AA957" s="1681"/>
      <c r="AB957" s="1681"/>
      <c r="AC957" s="1681"/>
      <c r="AD957" s="1681"/>
      <c r="AE957" s="1681"/>
      <c r="AF957" s="1681"/>
      <c r="AG957" s="1681"/>
      <c r="AH957" s="1681"/>
      <c r="AI957" s="1681"/>
      <c r="AJ957" s="1681"/>
      <c r="AK957" s="1681"/>
      <c r="AL957" s="1681"/>
      <c r="AM957" s="1681"/>
      <c r="AN957" s="1681"/>
      <c r="AO957" s="1681"/>
      <c r="AP957" s="1824"/>
    </row>
    <row r="958" spans="4:42" s="1662" customFormat="1" ht="14.25">
      <c r="D958" s="1699"/>
      <c r="E958" s="1681"/>
      <c r="F958" s="1681"/>
      <c r="G958" s="1681"/>
      <c r="H958" s="1681"/>
      <c r="I958" s="1700"/>
      <c r="J958" s="1690"/>
      <c r="K958" s="1681"/>
      <c r="L958" s="1681"/>
      <c r="M958" s="1681"/>
      <c r="N958" s="1681"/>
      <c r="O958" s="1681"/>
      <c r="P958" s="1681"/>
      <c r="Q958" s="1681"/>
      <c r="R958" s="1681"/>
      <c r="S958" s="1681"/>
      <c r="T958" s="1681"/>
      <c r="U958" s="1681"/>
      <c r="V958" s="1681"/>
      <c r="W958" s="1681"/>
      <c r="X958" s="1681"/>
      <c r="Y958" s="1681"/>
      <c r="Z958" s="1681"/>
      <c r="AA958" s="1681"/>
      <c r="AB958" s="1681"/>
      <c r="AC958" s="1681"/>
      <c r="AD958" s="1681"/>
      <c r="AE958" s="1681"/>
      <c r="AF958" s="1681"/>
      <c r="AG958" s="1681"/>
      <c r="AH958" s="1681"/>
      <c r="AI958" s="1681"/>
      <c r="AJ958" s="1681"/>
      <c r="AK958" s="1681"/>
      <c r="AL958" s="1681"/>
      <c r="AM958" s="1681"/>
      <c r="AN958" s="1681"/>
      <c r="AO958" s="1681"/>
      <c r="AP958" s="1824"/>
    </row>
    <row r="959" spans="4:42" s="1662" customFormat="1" ht="14.25">
      <c r="D959" s="1699"/>
      <c r="E959" s="1681"/>
      <c r="F959" s="1681"/>
      <c r="G959" s="1681"/>
      <c r="H959" s="1681"/>
      <c r="I959" s="1700"/>
      <c r="J959" s="1690"/>
      <c r="K959" s="1681"/>
      <c r="L959" s="1681"/>
      <c r="M959" s="1681"/>
      <c r="N959" s="1681"/>
      <c r="O959" s="1681"/>
      <c r="P959" s="1681"/>
      <c r="Q959" s="1681"/>
      <c r="R959" s="1681"/>
      <c r="S959" s="1681"/>
      <c r="T959" s="1681"/>
      <c r="U959" s="1681"/>
      <c r="V959" s="1681"/>
      <c r="W959" s="1681"/>
      <c r="X959" s="1681"/>
      <c r="Y959" s="1681"/>
      <c r="Z959" s="1681"/>
      <c r="AA959" s="1681"/>
      <c r="AB959" s="1681"/>
      <c r="AC959" s="1681"/>
      <c r="AD959" s="1681"/>
      <c r="AE959" s="1681"/>
      <c r="AF959" s="1681"/>
      <c r="AG959" s="1681"/>
      <c r="AH959" s="1681"/>
      <c r="AI959" s="1681"/>
      <c r="AJ959" s="1681"/>
      <c r="AK959" s="1681"/>
      <c r="AL959" s="1681"/>
      <c r="AM959" s="1681"/>
      <c r="AN959" s="1681"/>
      <c r="AO959" s="1681"/>
      <c r="AP959" s="1824"/>
    </row>
    <row r="960" spans="4:42" s="1662" customFormat="1" ht="14.25">
      <c r="D960" s="1699"/>
      <c r="E960" s="1681"/>
      <c r="F960" s="1681"/>
      <c r="G960" s="1681"/>
      <c r="H960" s="1681"/>
      <c r="I960" s="1700"/>
      <c r="J960" s="1690"/>
      <c r="K960" s="1681"/>
      <c r="L960" s="1681"/>
      <c r="M960" s="1681"/>
      <c r="N960" s="1681"/>
      <c r="O960" s="1681"/>
      <c r="P960" s="1681"/>
      <c r="Q960" s="1681"/>
      <c r="R960" s="1681"/>
      <c r="S960" s="1681"/>
      <c r="T960" s="1681"/>
      <c r="U960" s="1681"/>
      <c r="V960" s="1681"/>
      <c r="W960" s="1681"/>
      <c r="X960" s="1681"/>
      <c r="Y960" s="1681"/>
      <c r="Z960" s="1681"/>
      <c r="AA960" s="1681"/>
      <c r="AB960" s="1681"/>
      <c r="AC960" s="1681"/>
      <c r="AD960" s="1681"/>
      <c r="AE960" s="1681"/>
      <c r="AF960" s="1681"/>
      <c r="AG960" s="1681"/>
      <c r="AH960" s="1681"/>
      <c r="AI960" s="1681"/>
      <c r="AJ960" s="1681"/>
      <c r="AK960" s="1681"/>
      <c r="AL960" s="1681"/>
      <c r="AM960" s="1681"/>
      <c r="AN960" s="1681"/>
      <c r="AO960" s="1681"/>
      <c r="AP960" s="1824"/>
    </row>
    <row r="961" spans="4:42" s="1662" customFormat="1" ht="14.25">
      <c r="D961" s="1699"/>
      <c r="E961" s="1681"/>
      <c r="F961" s="1681"/>
      <c r="G961" s="1681"/>
      <c r="H961" s="1681"/>
      <c r="I961" s="1700"/>
      <c r="J961" s="1690"/>
      <c r="K961" s="1681"/>
      <c r="L961" s="1681"/>
      <c r="M961" s="1681"/>
      <c r="N961" s="1681"/>
      <c r="O961" s="1681"/>
      <c r="P961" s="1681"/>
      <c r="Q961" s="1681"/>
      <c r="R961" s="1681"/>
      <c r="S961" s="1681"/>
      <c r="T961" s="1681"/>
      <c r="U961" s="1681"/>
      <c r="V961" s="1681"/>
      <c r="W961" s="1681"/>
      <c r="X961" s="1681"/>
      <c r="Y961" s="1681"/>
      <c r="Z961" s="1681"/>
      <c r="AA961" s="1681"/>
      <c r="AB961" s="1681"/>
      <c r="AC961" s="1681"/>
      <c r="AD961" s="1681"/>
      <c r="AE961" s="1681"/>
      <c r="AF961" s="1681"/>
      <c r="AG961" s="1681"/>
      <c r="AH961" s="1681"/>
      <c r="AI961" s="1681"/>
      <c r="AJ961" s="1681"/>
      <c r="AK961" s="1681"/>
      <c r="AL961" s="1681"/>
      <c r="AM961" s="1681"/>
      <c r="AN961" s="1681"/>
      <c r="AO961" s="1681"/>
      <c r="AP961" s="1824"/>
    </row>
    <row r="962" spans="4:42" s="1662" customFormat="1" ht="14.25">
      <c r="D962" s="1699"/>
      <c r="E962" s="1681"/>
      <c r="F962" s="1681"/>
      <c r="G962" s="1681"/>
      <c r="H962" s="1681"/>
      <c r="I962" s="1700"/>
      <c r="J962" s="1690"/>
      <c r="K962" s="1681"/>
      <c r="L962" s="1681"/>
      <c r="M962" s="1681"/>
      <c r="N962" s="1681"/>
      <c r="O962" s="1681"/>
      <c r="P962" s="1681"/>
      <c r="Q962" s="1681"/>
      <c r="R962" s="1681"/>
      <c r="S962" s="1681"/>
      <c r="T962" s="1681"/>
      <c r="U962" s="1681"/>
      <c r="V962" s="1681"/>
      <c r="W962" s="1681"/>
      <c r="X962" s="1681"/>
      <c r="Y962" s="1681"/>
      <c r="Z962" s="1681"/>
      <c r="AA962" s="1681"/>
      <c r="AB962" s="1681"/>
      <c r="AC962" s="1681"/>
      <c r="AD962" s="1681"/>
      <c r="AE962" s="1681"/>
      <c r="AF962" s="1681"/>
      <c r="AG962" s="1681"/>
      <c r="AH962" s="1681"/>
      <c r="AI962" s="1681"/>
      <c r="AJ962" s="1681"/>
      <c r="AK962" s="1681"/>
      <c r="AL962" s="1681"/>
      <c r="AM962" s="1681"/>
      <c r="AN962" s="1681"/>
      <c r="AO962" s="1681"/>
      <c r="AP962" s="1824"/>
    </row>
    <row r="963" spans="4:42" s="1662" customFormat="1" ht="14.25">
      <c r="D963" s="1699"/>
      <c r="E963" s="1681"/>
      <c r="F963" s="1681"/>
      <c r="G963" s="1681"/>
      <c r="H963" s="1681"/>
      <c r="I963" s="1700"/>
      <c r="J963" s="1690"/>
      <c r="K963" s="1681"/>
      <c r="L963" s="1681"/>
      <c r="M963" s="1681"/>
      <c r="N963" s="1681"/>
      <c r="O963" s="1681"/>
      <c r="P963" s="1681"/>
      <c r="Q963" s="1681"/>
      <c r="R963" s="1681"/>
      <c r="S963" s="1681"/>
      <c r="T963" s="1681"/>
      <c r="U963" s="1681"/>
      <c r="V963" s="1681"/>
      <c r="W963" s="1681"/>
      <c r="X963" s="1681"/>
      <c r="Y963" s="1681"/>
      <c r="Z963" s="1681"/>
      <c r="AA963" s="1681"/>
      <c r="AB963" s="1681"/>
      <c r="AC963" s="1681"/>
      <c r="AD963" s="1681"/>
      <c r="AE963" s="1681"/>
      <c r="AF963" s="1681"/>
      <c r="AG963" s="1681"/>
      <c r="AH963" s="1681"/>
      <c r="AI963" s="1681"/>
      <c r="AJ963" s="1681"/>
      <c r="AK963" s="1681"/>
      <c r="AL963" s="1681"/>
      <c r="AM963" s="1681"/>
      <c r="AN963" s="1681"/>
      <c r="AO963" s="1681"/>
      <c r="AP963" s="1824"/>
    </row>
    <row r="964" spans="4:42" s="1662" customFormat="1" ht="14.25">
      <c r="D964" s="1699"/>
      <c r="E964" s="1681"/>
      <c r="F964" s="1681"/>
      <c r="G964" s="1681"/>
      <c r="H964" s="1681"/>
      <c r="I964" s="1700"/>
      <c r="J964" s="1690"/>
      <c r="K964" s="1681"/>
      <c r="L964" s="1681"/>
      <c r="M964" s="1681"/>
      <c r="N964" s="1681"/>
      <c r="O964" s="1681"/>
      <c r="P964" s="1681"/>
      <c r="Q964" s="1681"/>
      <c r="R964" s="1681"/>
      <c r="S964" s="1681"/>
      <c r="T964" s="1681"/>
      <c r="U964" s="1681"/>
      <c r="V964" s="1681"/>
      <c r="W964" s="1681"/>
      <c r="X964" s="1681"/>
      <c r="Y964" s="1681"/>
      <c r="Z964" s="1681"/>
      <c r="AA964" s="1681"/>
      <c r="AB964" s="1681"/>
      <c r="AC964" s="1681"/>
      <c r="AD964" s="1681"/>
      <c r="AE964" s="1681"/>
      <c r="AF964" s="1681"/>
      <c r="AG964" s="1681"/>
      <c r="AH964" s="1681"/>
      <c r="AI964" s="1681"/>
      <c r="AJ964" s="1681"/>
      <c r="AK964" s="1681"/>
      <c r="AL964" s="1681"/>
      <c r="AM964" s="1681"/>
      <c r="AN964" s="1681"/>
      <c r="AO964" s="1681"/>
      <c r="AP964" s="1824"/>
    </row>
    <row r="965" spans="4:42" s="1662" customFormat="1" ht="14.25">
      <c r="D965" s="1699"/>
      <c r="E965" s="1681"/>
      <c r="F965" s="1681"/>
      <c r="G965" s="1681"/>
      <c r="H965" s="1681"/>
      <c r="I965" s="1700"/>
      <c r="J965" s="1690"/>
      <c r="K965" s="1681"/>
      <c r="L965" s="1681"/>
      <c r="M965" s="1681"/>
      <c r="N965" s="1681"/>
      <c r="O965" s="1681"/>
      <c r="P965" s="1681"/>
      <c r="Q965" s="1681"/>
      <c r="R965" s="1681"/>
      <c r="S965" s="1681"/>
      <c r="T965" s="1681"/>
      <c r="U965" s="1681"/>
      <c r="V965" s="1681"/>
      <c r="W965" s="1681"/>
      <c r="X965" s="1681"/>
      <c r="Y965" s="1681"/>
      <c r="Z965" s="1681"/>
      <c r="AA965" s="1681"/>
      <c r="AB965" s="1681"/>
      <c r="AC965" s="1681"/>
      <c r="AD965" s="1681"/>
      <c r="AE965" s="1681"/>
      <c r="AF965" s="1681"/>
      <c r="AG965" s="1681"/>
      <c r="AH965" s="1681"/>
      <c r="AI965" s="1681"/>
      <c r="AJ965" s="1681"/>
      <c r="AK965" s="1681"/>
      <c r="AL965" s="1681"/>
      <c r="AM965" s="1681"/>
      <c r="AN965" s="1681"/>
      <c r="AO965" s="1681"/>
      <c r="AP965" s="1824"/>
    </row>
    <row r="966" spans="4:42" s="1662" customFormat="1" ht="14.25">
      <c r="D966" s="1699"/>
      <c r="E966" s="1681"/>
      <c r="F966" s="1681"/>
      <c r="G966" s="1681"/>
      <c r="H966" s="1681"/>
      <c r="I966" s="1700"/>
      <c r="J966" s="1690"/>
      <c r="K966" s="1681"/>
      <c r="L966" s="1681"/>
      <c r="M966" s="1681"/>
      <c r="N966" s="1681"/>
      <c r="O966" s="1681"/>
      <c r="P966" s="1681"/>
      <c r="Q966" s="1681"/>
      <c r="R966" s="1681"/>
      <c r="S966" s="1681"/>
      <c r="T966" s="1681"/>
      <c r="U966" s="1681"/>
      <c r="V966" s="1681"/>
      <c r="W966" s="1681"/>
      <c r="X966" s="1681"/>
      <c r="Y966" s="1681"/>
      <c r="Z966" s="1681"/>
      <c r="AA966" s="1681"/>
      <c r="AB966" s="1681"/>
      <c r="AC966" s="1681"/>
      <c r="AD966" s="1681"/>
      <c r="AE966" s="1681"/>
      <c r="AF966" s="1681"/>
      <c r="AG966" s="1681"/>
      <c r="AH966" s="1681"/>
      <c r="AI966" s="1681"/>
      <c r="AJ966" s="1681"/>
      <c r="AK966" s="1681"/>
      <c r="AL966" s="1681"/>
      <c r="AM966" s="1681"/>
      <c r="AN966" s="1681"/>
      <c r="AO966" s="1681"/>
      <c r="AP966" s="1824"/>
    </row>
    <row r="967" spans="4:42" s="1662" customFormat="1" ht="14.25">
      <c r="D967" s="1699"/>
      <c r="E967" s="1681"/>
      <c r="F967" s="1681"/>
      <c r="G967" s="1681"/>
      <c r="H967" s="1681"/>
      <c r="I967" s="1700"/>
      <c r="J967" s="1690"/>
      <c r="K967" s="1681"/>
      <c r="L967" s="1681"/>
      <c r="M967" s="1681"/>
      <c r="N967" s="1681"/>
      <c r="O967" s="1681"/>
      <c r="P967" s="1681"/>
      <c r="Q967" s="1681"/>
      <c r="R967" s="1681"/>
      <c r="S967" s="1681"/>
      <c r="T967" s="1681"/>
      <c r="U967" s="1681"/>
      <c r="V967" s="1681"/>
      <c r="W967" s="1681"/>
      <c r="X967" s="1681"/>
      <c r="Y967" s="1681"/>
      <c r="Z967" s="1681"/>
      <c r="AA967" s="1681"/>
      <c r="AB967" s="1681"/>
      <c r="AC967" s="1681"/>
      <c r="AD967" s="1681"/>
      <c r="AE967" s="1681"/>
      <c r="AF967" s="1681"/>
      <c r="AG967" s="1681"/>
      <c r="AH967" s="1681"/>
      <c r="AI967" s="1681"/>
      <c r="AJ967" s="1681"/>
      <c r="AK967" s="1681"/>
      <c r="AL967" s="1681"/>
      <c r="AM967" s="1681"/>
      <c r="AN967" s="1681"/>
      <c r="AO967" s="1681"/>
      <c r="AP967" s="1824"/>
    </row>
    <row r="968" spans="4:42" s="1662" customFormat="1" ht="14.25">
      <c r="D968" s="1699"/>
      <c r="E968" s="1681"/>
      <c r="F968" s="1681"/>
      <c r="G968" s="1681"/>
      <c r="H968" s="1681"/>
      <c r="I968" s="1700"/>
      <c r="J968" s="1690"/>
      <c r="K968" s="1681"/>
      <c r="L968" s="1681"/>
      <c r="M968" s="1681"/>
      <c r="N968" s="1681"/>
      <c r="O968" s="1681"/>
      <c r="P968" s="1681"/>
      <c r="Q968" s="1681"/>
      <c r="R968" s="1681"/>
      <c r="S968" s="1681"/>
      <c r="T968" s="1681"/>
      <c r="U968" s="1681"/>
      <c r="V968" s="1681"/>
      <c r="W968" s="1681"/>
      <c r="X968" s="1681"/>
      <c r="Y968" s="1681"/>
      <c r="Z968" s="1681"/>
      <c r="AA968" s="1681"/>
      <c r="AB968" s="1681"/>
      <c r="AC968" s="1681"/>
      <c r="AD968" s="1681"/>
      <c r="AE968" s="1681"/>
      <c r="AF968" s="1681"/>
      <c r="AG968" s="1681"/>
      <c r="AH968" s="1681"/>
      <c r="AI968" s="1681"/>
      <c r="AJ968" s="1681"/>
      <c r="AK968" s="1681"/>
      <c r="AL968" s="1681"/>
      <c r="AM968" s="1681"/>
      <c r="AN968" s="1681"/>
      <c r="AO968" s="1681"/>
      <c r="AP968" s="1824"/>
    </row>
    <row r="969" spans="4:42" s="1662" customFormat="1" ht="14.25">
      <c r="D969" s="1699"/>
      <c r="E969" s="1681"/>
      <c r="F969" s="1681"/>
      <c r="G969" s="1681"/>
      <c r="H969" s="1681"/>
      <c r="I969" s="1700"/>
      <c r="J969" s="1690"/>
      <c r="K969" s="1681"/>
      <c r="L969" s="1681"/>
      <c r="M969" s="1681"/>
      <c r="N969" s="1681"/>
      <c r="O969" s="1681"/>
      <c r="P969" s="1681"/>
      <c r="Q969" s="1681"/>
      <c r="R969" s="1681"/>
      <c r="S969" s="1681"/>
      <c r="T969" s="1681"/>
      <c r="U969" s="1681"/>
      <c r="V969" s="1681"/>
      <c r="W969" s="1681"/>
      <c r="X969" s="1681"/>
      <c r="Y969" s="1681"/>
      <c r="Z969" s="1681"/>
      <c r="AA969" s="1681"/>
      <c r="AB969" s="1681"/>
      <c r="AC969" s="1681"/>
      <c r="AD969" s="1681"/>
      <c r="AE969" s="1681"/>
      <c r="AF969" s="1681"/>
      <c r="AG969" s="1681"/>
      <c r="AH969" s="1681"/>
      <c r="AI969" s="1681"/>
      <c r="AJ969" s="1681"/>
      <c r="AK969" s="1681"/>
      <c r="AL969" s="1681"/>
      <c r="AM969" s="1681"/>
      <c r="AN969" s="1681"/>
      <c r="AO969" s="1681"/>
      <c r="AP969" s="1824"/>
    </row>
    <row r="970" spans="4:42" s="1662" customFormat="1" ht="14.25">
      <c r="D970" s="1699"/>
      <c r="E970" s="1681"/>
      <c r="F970" s="1681"/>
      <c r="G970" s="1681"/>
      <c r="H970" s="1681"/>
      <c r="I970" s="1700"/>
      <c r="J970" s="1690"/>
      <c r="K970" s="1681"/>
      <c r="L970" s="1681"/>
      <c r="M970" s="1681"/>
      <c r="N970" s="1681"/>
      <c r="O970" s="1681"/>
      <c r="P970" s="1681"/>
      <c r="Q970" s="1681"/>
      <c r="R970" s="1681"/>
      <c r="S970" s="1681"/>
      <c r="T970" s="1681"/>
      <c r="U970" s="1681"/>
      <c r="V970" s="1681"/>
      <c r="W970" s="1681"/>
      <c r="X970" s="1681"/>
      <c r="Y970" s="1681"/>
      <c r="Z970" s="1681"/>
      <c r="AA970" s="1681"/>
      <c r="AB970" s="1681"/>
      <c r="AC970" s="1681"/>
      <c r="AD970" s="1681"/>
      <c r="AE970" s="1681"/>
      <c r="AF970" s="1681"/>
      <c r="AG970" s="1681"/>
      <c r="AH970" s="1681"/>
      <c r="AI970" s="1681"/>
      <c r="AJ970" s="1681"/>
      <c r="AK970" s="1681"/>
      <c r="AL970" s="1681"/>
      <c r="AM970" s="1681"/>
      <c r="AN970" s="1681"/>
      <c r="AO970" s="1681"/>
      <c r="AP970" s="1824"/>
    </row>
    <row r="971" spans="4:42" s="1662" customFormat="1" ht="14.25">
      <c r="D971" s="1699"/>
      <c r="E971" s="1681"/>
      <c r="F971" s="1681"/>
      <c r="G971" s="1681"/>
      <c r="H971" s="1681"/>
      <c r="I971" s="1700"/>
      <c r="J971" s="1690"/>
      <c r="K971" s="1681"/>
      <c r="L971" s="1681"/>
      <c r="M971" s="1681"/>
      <c r="N971" s="1681"/>
      <c r="O971" s="1681"/>
      <c r="P971" s="1681"/>
      <c r="Q971" s="1681"/>
      <c r="R971" s="1681"/>
      <c r="S971" s="1681"/>
      <c r="T971" s="1681"/>
      <c r="U971" s="1681"/>
      <c r="V971" s="1681"/>
      <c r="W971" s="1681"/>
      <c r="X971" s="1681"/>
      <c r="Y971" s="1681"/>
      <c r="Z971" s="1681"/>
      <c r="AA971" s="1681"/>
      <c r="AB971" s="1681"/>
      <c r="AC971" s="1681"/>
      <c r="AD971" s="1681"/>
      <c r="AE971" s="1681"/>
      <c r="AF971" s="1681"/>
      <c r="AG971" s="1681"/>
      <c r="AH971" s="1681"/>
      <c r="AI971" s="1681"/>
      <c r="AJ971" s="1681"/>
      <c r="AK971" s="1681"/>
      <c r="AL971" s="1681"/>
      <c r="AM971" s="1681"/>
      <c r="AN971" s="1681"/>
      <c r="AO971" s="1681"/>
      <c r="AP971" s="1824"/>
    </row>
    <row r="972" spans="4:42" s="1662" customFormat="1" ht="14.25">
      <c r="D972" s="1699"/>
      <c r="E972" s="1681"/>
      <c r="F972" s="1681"/>
      <c r="G972" s="1681"/>
      <c r="H972" s="1681"/>
      <c r="I972" s="1700"/>
      <c r="J972" s="1690"/>
      <c r="K972" s="1681"/>
      <c r="L972" s="1681"/>
      <c r="M972" s="1681"/>
      <c r="N972" s="1681"/>
      <c r="O972" s="1681"/>
      <c r="P972" s="1681"/>
      <c r="Q972" s="1681"/>
      <c r="R972" s="1681"/>
      <c r="S972" s="1681"/>
      <c r="T972" s="1681"/>
      <c r="U972" s="1681"/>
      <c r="V972" s="1681"/>
      <c r="W972" s="1681"/>
      <c r="X972" s="1681"/>
      <c r="Y972" s="1681"/>
      <c r="Z972" s="1681"/>
      <c r="AA972" s="1681"/>
      <c r="AB972" s="1681"/>
      <c r="AC972" s="1681"/>
      <c r="AD972" s="1681"/>
      <c r="AE972" s="1681"/>
      <c r="AF972" s="1681"/>
      <c r="AG972" s="1681"/>
      <c r="AH972" s="1681"/>
      <c r="AI972" s="1681"/>
      <c r="AJ972" s="1681"/>
      <c r="AK972" s="1681"/>
      <c r="AL972" s="1681"/>
      <c r="AM972" s="1681"/>
      <c r="AN972" s="1681"/>
      <c r="AO972" s="1681"/>
      <c r="AP972" s="1824"/>
    </row>
    <row r="973" spans="4:42" s="1662" customFormat="1" ht="14.25">
      <c r="D973" s="1699"/>
      <c r="E973" s="1681"/>
      <c r="F973" s="1681"/>
      <c r="G973" s="1681"/>
      <c r="H973" s="1681"/>
      <c r="I973" s="1700"/>
      <c r="J973" s="1690"/>
      <c r="K973" s="1681"/>
      <c r="L973" s="1681"/>
      <c r="M973" s="1681"/>
      <c r="N973" s="1681"/>
      <c r="O973" s="1681"/>
      <c r="P973" s="1681"/>
      <c r="Q973" s="1681"/>
      <c r="R973" s="1681"/>
      <c r="S973" s="1681"/>
      <c r="T973" s="1681"/>
      <c r="U973" s="1681"/>
      <c r="V973" s="1681"/>
      <c r="W973" s="1681"/>
      <c r="X973" s="1681"/>
      <c r="Y973" s="1681"/>
      <c r="Z973" s="1681"/>
      <c r="AA973" s="1681"/>
      <c r="AB973" s="1681"/>
      <c r="AC973" s="1681"/>
      <c r="AD973" s="1681"/>
      <c r="AE973" s="1681"/>
      <c r="AF973" s="1681"/>
      <c r="AG973" s="1681"/>
      <c r="AH973" s="1681"/>
      <c r="AI973" s="1681"/>
      <c r="AJ973" s="1681"/>
      <c r="AK973" s="1681"/>
      <c r="AL973" s="1681"/>
      <c r="AM973" s="1681"/>
      <c r="AN973" s="1681"/>
      <c r="AO973" s="1681"/>
      <c r="AP973" s="1824"/>
    </row>
    <row r="974" spans="4:42" s="1662" customFormat="1" ht="14.25">
      <c r="D974" s="1699"/>
      <c r="E974" s="1681"/>
      <c r="F974" s="1681"/>
      <c r="G974" s="1681"/>
      <c r="H974" s="1681"/>
      <c r="I974" s="1700"/>
      <c r="J974" s="1690"/>
      <c r="K974" s="1681"/>
      <c r="L974" s="1681"/>
      <c r="M974" s="1681"/>
      <c r="N974" s="1681"/>
      <c r="O974" s="1681"/>
      <c r="P974" s="1681"/>
      <c r="Q974" s="1681"/>
      <c r="R974" s="1681"/>
      <c r="S974" s="1681"/>
      <c r="T974" s="1681"/>
      <c r="U974" s="1681"/>
      <c r="V974" s="1681"/>
      <c r="W974" s="1681"/>
      <c r="X974" s="1681"/>
      <c r="Y974" s="1681"/>
      <c r="Z974" s="1681"/>
      <c r="AA974" s="1681"/>
      <c r="AB974" s="1681"/>
      <c r="AC974" s="1681"/>
      <c r="AD974" s="1681"/>
      <c r="AE974" s="1681"/>
      <c r="AF974" s="1681"/>
      <c r="AG974" s="1681"/>
      <c r="AH974" s="1681"/>
      <c r="AI974" s="1681"/>
      <c r="AJ974" s="1681"/>
      <c r="AK974" s="1681"/>
      <c r="AL974" s="1681"/>
      <c r="AM974" s="1681"/>
      <c r="AN974" s="1681"/>
      <c r="AO974" s="1681"/>
      <c r="AP974" s="1824"/>
    </row>
    <row r="975" spans="4:42" s="1662" customFormat="1" ht="14.25">
      <c r="D975" s="1699"/>
      <c r="E975" s="1681"/>
      <c r="F975" s="1681"/>
      <c r="G975" s="1681"/>
      <c r="H975" s="1681"/>
      <c r="I975" s="1700"/>
      <c r="J975" s="1690"/>
      <c r="K975" s="1681"/>
      <c r="L975" s="1681"/>
      <c r="M975" s="1681"/>
      <c r="N975" s="1681"/>
      <c r="O975" s="1681"/>
      <c r="P975" s="1681"/>
      <c r="Q975" s="1681"/>
      <c r="R975" s="1681"/>
      <c r="S975" s="1681"/>
      <c r="T975" s="1681"/>
      <c r="U975" s="1681"/>
      <c r="V975" s="1681"/>
      <c r="W975" s="1681"/>
      <c r="X975" s="1681"/>
      <c r="Y975" s="1681"/>
      <c r="Z975" s="1681"/>
      <c r="AA975" s="1681"/>
      <c r="AB975" s="1681"/>
      <c r="AC975" s="1681"/>
      <c r="AD975" s="1681"/>
      <c r="AE975" s="1681"/>
      <c r="AF975" s="1681"/>
      <c r="AG975" s="1681"/>
      <c r="AH975" s="1681"/>
      <c r="AI975" s="1681"/>
      <c r="AJ975" s="1681"/>
      <c r="AK975" s="1681"/>
      <c r="AL975" s="1681"/>
      <c r="AM975" s="1681"/>
      <c r="AN975" s="1681"/>
      <c r="AO975" s="1681"/>
      <c r="AP975" s="1824"/>
    </row>
    <row r="976" spans="4:42" s="1662" customFormat="1" ht="14.25">
      <c r="D976" s="1699"/>
      <c r="E976" s="1681"/>
      <c r="F976" s="1681"/>
      <c r="G976" s="1681"/>
      <c r="H976" s="1681"/>
      <c r="I976" s="1700"/>
      <c r="J976" s="1690"/>
      <c r="K976" s="1681"/>
      <c r="L976" s="1681"/>
      <c r="M976" s="1681"/>
      <c r="N976" s="1681"/>
      <c r="O976" s="1681"/>
      <c r="P976" s="1681"/>
      <c r="Q976" s="1681"/>
      <c r="R976" s="1681"/>
      <c r="S976" s="1681"/>
      <c r="T976" s="1681"/>
      <c r="U976" s="1681"/>
      <c r="V976" s="1681"/>
      <c r="W976" s="1681"/>
      <c r="X976" s="1681"/>
      <c r="Y976" s="1681"/>
      <c r="Z976" s="1681"/>
      <c r="AA976" s="1681"/>
      <c r="AB976" s="1681"/>
      <c r="AC976" s="1681"/>
      <c r="AD976" s="1681"/>
      <c r="AE976" s="1681"/>
      <c r="AF976" s="1681"/>
      <c r="AG976" s="1681"/>
      <c r="AH976" s="1681"/>
      <c r="AI976" s="1681"/>
      <c r="AJ976" s="1681"/>
      <c r="AK976" s="1681"/>
      <c r="AL976" s="1681"/>
      <c r="AM976" s="1681"/>
      <c r="AN976" s="1681"/>
      <c r="AO976" s="1681"/>
      <c r="AP976" s="1824"/>
    </row>
    <row r="977" spans="4:42" s="1662" customFormat="1" ht="14.25">
      <c r="D977" s="1699"/>
      <c r="E977" s="1681"/>
      <c r="F977" s="1681"/>
      <c r="G977" s="1681"/>
      <c r="H977" s="1681"/>
      <c r="I977" s="1700"/>
      <c r="J977" s="1690"/>
      <c r="K977" s="1681"/>
      <c r="L977" s="1681"/>
      <c r="M977" s="1681"/>
      <c r="N977" s="1681"/>
      <c r="O977" s="1681"/>
      <c r="P977" s="1681"/>
      <c r="Q977" s="1681"/>
      <c r="R977" s="1681"/>
      <c r="S977" s="1681"/>
      <c r="T977" s="1681"/>
      <c r="U977" s="1681"/>
      <c r="V977" s="1681"/>
      <c r="W977" s="1681"/>
      <c r="X977" s="1681"/>
      <c r="Y977" s="1681"/>
      <c r="Z977" s="1681"/>
      <c r="AA977" s="1681"/>
      <c r="AB977" s="1681"/>
      <c r="AC977" s="1681"/>
      <c r="AD977" s="1681"/>
      <c r="AE977" s="1681"/>
      <c r="AF977" s="1681"/>
      <c r="AG977" s="1681"/>
      <c r="AH977" s="1681"/>
      <c r="AI977" s="1681"/>
      <c r="AJ977" s="1681"/>
      <c r="AK977" s="1681"/>
      <c r="AL977" s="1681"/>
      <c r="AM977" s="1681"/>
      <c r="AN977" s="1681"/>
      <c r="AO977" s="1681"/>
      <c r="AP977" s="1824"/>
    </row>
    <row r="978" spans="4:42" s="1662" customFormat="1" ht="14.25">
      <c r="D978" s="1699"/>
      <c r="E978" s="1681"/>
      <c r="F978" s="1681"/>
      <c r="G978" s="1681"/>
      <c r="H978" s="1681"/>
      <c r="I978" s="1700"/>
      <c r="J978" s="1690"/>
      <c r="K978" s="1681"/>
      <c r="L978" s="1681"/>
      <c r="M978" s="1681"/>
      <c r="N978" s="1681"/>
      <c r="O978" s="1681"/>
      <c r="P978" s="1681"/>
      <c r="Q978" s="1681"/>
      <c r="R978" s="1681"/>
      <c r="S978" s="1681"/>
      <c r="T978" s="1681"/>
      <c r="U978" s="1681"/>
      <c r="V978" s="1681"/>
      <c r="W978" s="1681"/>
      <c r="X978" s="1681"/>
      <c r="Y978" s="1681"/>
      <c r="Z978" s="1681"/>
      <c r="AA978" s="1681"/>
      <c r="AB978" s="1681"/>
      <c r="AC978" s="1681"/>
      <c r="AD978" s="1681"/>
      <c r="AE978" s="1681"/>
      <c r="AF978" s="1681"/>
      <c r="AG978" s="1681"/>
      <c r="AH978" s="1681"/>
      <c r="AI978" s="1681"/>
      <c r="AJ978" s="1681"/>
      <c r="AK978" s="1681"/>
      <c r="AL978" s="1681"/>
      <c r="AM978" s="1681"/>
      <c r="AN978" s="1681"/>
      <c r="AO978" s="1681"/>
      <c r="AP978" s="1824"/>
    </row>
    <row r="979" spans="4:42" s="1662" customFormat="1" ht="14.25">
      <c r="D979" s="1699"/>
      <c r="E979" s="1681"/>
      <c r="F979" s="1681"/>
      <c r="G979" s="1681"/>
      <c r="H979" s="1681"/>
      <c r="I979" s="1700"/>
      <c r="J979" s="1690"/>
      <c r="K979" s="1681"/>
      <c r="L979" s="1681"/>
      <c r="M979" s="1681"/>
      <c r="N979" s="1681"/>
      <c r="O979" s="1681"/>
      <c r="P979" s="1681"/>
      <c r="Q979" s="1681"/>
      <c r="R979" s="1681"/>
      <c r="S979" s="1681"/>
      <c r="T979" s="1681"/>
      <c r="U979" s="1681"/>
      <c r="V979" s="1681"/>
      <c r="W979" s="1681"/>
      <c r="X979" s="1681"/>
      <c r="Y979" s="1681"/>
      <c r="Z979" s="1681"/>
      <c r="AA979" s="1681"/>
      <c r="AB979" s="1681"/>
      <c r="AC979" s="1681"/>
      <c r="AD979" s="1681"/>
      <c r="AE979" s="1681"/>
      <c r="AF979" s="1681"/>
      <c r="AG979" s="1681"/>
      <c r="AH979" s="1681"/>
      <c r="AI979" s="1681"/>
      <c r="AJ979" s="1681"/>
      <c r="AK979" s="1681"/>
      <c r="AL979" s="1681"/>
      <c r="AM979" s="1681"/>
      <c r="AN979" s="1681"/>
      <c r="AO979" s="1681"/>
      <c r="AP979" s="1824"/>
    </row>
    <row r="980" spans="4:42" s="1662" customFormat="1" ht="14.25">
      <c r="D980" s="1699"/>
      <c r="E980" s="1681"/>
      <c r="F980" s="1681"/>
      <c r="G980" s="1681"/>
      <c r="H980" s="1681"/>
      <c r="I980" s="1700"/>
      <c r="J980" s="1690"/>
      <c r="K980" s="1681"/>
      <c r="L980" s="1681"/>
      <c r="M980" s="1681"/>
      <c r="N980" s="1681"/>
      <c r="O980" s="1681"/>
      <c r="P980" s="1681"/>
      <c r="Q980" s="1681"/>
      <c r="R980" s="1681"/>
      <c r="S980" s="1681"/>
      <c r="T980" s="1681"/>
      <c r="U980" s="1681"/>
      <c r="V980" s="1681"/>
      <c r="W980" s="1681"/>
      <c r="X980" s="1681"/>
      <c r="Y980" s="1681"/>
      <c r="Z980" s="1681"/>
      <c r="AA980" s="1681"/>
      <c r="AB980" s="1681"/>
      <c r="AC980" s="1681"/>
      <c r="AD980" s="1681"/>
      <c r="AE980" s="1681"/>
      <c r="AF980" s="1681"/>
      <c r="AG980" s="1681"/>
      <c r="AH980" s="1681"/>
      <c r="AI980" s="1681"/>
      <c r="AJ980" s="1681"/>
      <c r="AK980" s="1681"/>
      <c r="AL980" s="1681"/>
      <c r="AM980" s="1681"/>
      <c r="AN980" s="1681"/>
      <c r="AO980" s="1681"/>
      <c r="AP980" s="1824"/>
    </row>
    <row r="981" spans="4:42" s="1662" customFormat="1" ht="14.25">
      <c r="D981" s="1699"/>
      <c r="E981" s="1681"/>
      <c r="F981" s="1681"/>
      <c r="G981" s="1681"/>
      <c r="H981" s="1681"/>
      <c r="I981" s="1700"/>
      <c r="J981" s="1690"/>
      <c r="K981" s="1681"/>
      <c r="L981" s="1681"/>
      <c r="M981" s="1681"/>
      <c r="N981" s="1681"/>
      <c r="O981" s="1681"/>
      <c r="P981" s="1681"/>
      <c r="Q981" s="1681"/>
      <c r="R981" s="1681"/>
      <c r="S981" s="1681"/>
      <c r="T981" s="1681"/>
      <c r="U981" s="1681"/>
      <c r="V981" s="1681"/>
      <c r="W981" s="1681"/>
      <c r="X981" s="1681"/>
      <c r="Y981" s="1681"/>
      <c r="Z981" s="1681"/>
      <c r="AA981" s="1681"/>
      <c r="AB981" s="1681"/>
      <c r="AC981" s="1681"/>
      <c r="AD981" s="1681"/>
      <c r="AE981" s="1681"/>
      <c r="AF981" s="1681"/>
      <c r="AG981" s="1681"/>
      <c r="AH981" s="1681"/>
      <c r="AI981" s="1681"/>
      <c r="AJ981" s="1681"/>
      <c r="AK981" s="1681"/>
      <c r="AL981" s="1681"/>
      <c r="AM981" s="1681"/>
      <c r="AN981" s="1681"/>
      <c r="AO981" s="1681"/>
      <c r="AP981" s="1824"/>
    </row>
    <row r="982" spans="4:42" s="1662" customFormat="1" ht="14.25">
      <c r="D982" s="1699"/>
      <c r="E982" s="1681"/>
      <c r="F982" s="1681"/>
      <c r="G982" s="1681"/>
      <c r="H982" s="1681"/>
      <c r="I982" s="1700"/>
      <c r="J982" s="1690"/>
      <c r="K982" s="1681"/>
      <c r="L982" s="1681"/>
      <c r="M982" s="1681"/>
      <c r="N982" s="1681"/>
      <c r="O982" s="1681"/>
      <c r="P982" s="1681"/>
      <c r="Q982" s="1681"/>
      <c r="R982" s="1681"/>
      <c r="S982" s="1681"/>
      <c r="T982" s="1681"/>
      <c r="U982" s="1681"/>
      <c r="V982" s="1681"/>
      <c r="W982" s="1681"/>
      <c r="X982" s="1681"/>
      <c r="Y982" s="1681"/>
      <c r="Z982" s="1681"/>
      <c r="AA982" s="1681"/>
      <c r="AB982" s="1681"/>
      <c r="AC982" s="1681"/>
      <c r="AD982" s="1681"/>
      <c r="AE982" s="1681"/>
      <c r="AF982" s="1681"/>
      <c r="AG982" s="1681"/>
      <c r="AH982" s="1681"/>
      <c r="AI982" s="1681"/>
      <c r="AJ982" s="1681"/>
      <c r="AK982" s="1681"/>
      <c r="AL982" s="1681"/>
      <c r="AM982" s="1681"/>
      <c r="AN982" s="1681"/>
      <c r="AO982" s="1681"/>
      <c r="AP982" s="1824"/>
    </row>
    <row r="983" spans="4:42" s="1662" customFormat="1" ht="14.25">
      <c r="D983" s="1699"/>
      <c r="E983" s="1681"/>
      <c r="F983" s="1681"/>
      <c r="G983" s="1681"/>
      <c r="H983" s="1681"/>
      <c r="I983" s="1700"/>
      <c r="J983" s="1690"/>
      <c r="K983" s="1681"/>
      <c r="L983" s="1681"/>
      <c r="M983" s="1681"/>
      <c r="N983" s="1681"/>
      <c r="O983" s="1681"/>
      <c r="P983" s="1681"/>
      <c r="Q983" s="1681"/>
      <c r="R983" s="1681"/>
      <c r="S983" s="1681"/>
      <c r="T983" s="1681"/>
      <c r="U983" s="1681"/>
      <c r="V983" s="1681"/>
      <c r="W983" s="1681"/>
      <c r="X983" s="1681"/>
      <c r="Y983" s="1681"/>
      <c r="Z983" s="1681"/>
      <c r="AA983" s="1681"/>
      <c r="AB983" s="1681"/>
      <c r="AC983" s="1681"/>
      <c r="AD983" s="1681"/>
      <c r="AE983" s="1681"/>
      <c r="AF983" s="1681"/>
      <c r="AG983" s="1681"/>
      <c r="AH983" s="1681"/>
      <c r="AI983" s="1681"/>
      <c r="AJ983" s="1681"/>
      <c r="AK983" s="1681"/>
      <c r="AL983" s="1681"/>
      <c r="AM983" s="1681"/>
      <c r="AN983" s="1681"/>
      <c r="AO983" s="1681"/>
      <c r="AP983" s="1824"/>
    </row>
    <row r="984" spans="4:42" s="1662" customFormat="1" ht="14.25">
      <c r="D984" s="1699"/>
      <c r="E984" s="1681"/>
      <c r="F984" s="1681"/>
      <c r="G984" s="1681"/>
      <c r="H984" s="1681"/>
      <c r="I984" s="1700"/>
      <c r="J984" s="1690"/>
      <c r="K984" s="1681"/>
      <c r="L984" s="1681"/>
      <c r="M984" s="1681"/>
      <c r="N984" s="1681"/>
      <c r="O984" s="1681"/>
      <c r="P984" s="1681"/>
      <c r="Q984" s="1681"/>
      <c r="R984" s="1681"/>
      <c r="S984" s="1681"/>
      <c r="T984" s="1681"/>
      <c r="U984" s="1681"/>
      <c r="V984" s="1681"/>
      <c r="W984" s="1681"/>
      <c r="X984" s="1681"/>
      <c r="Y984" s="1681"/>
      <c r="Z984" s="1681"/>
      <c r="AA984" s="1681"/>
      <c r="AB984" s="1681"/>
      <c r="AC984" s="1681"/>
      <c r="AD984" s="1681"/>
      <c r="AE984" s="1681"/>
      <c r="AF984" s="1681"/>
      <c r="AG984" s="1681"/>
      <c r="AH984" s="1681"/>
      <c r="AI984" s="1681"/>
      <c r="AJ984" s="1681"/>
      <c r="AK984" s="1681"/>
      <c r="AL984" s="1681"/>
      <c r="AM984" s="1681"/>
      <c r="AN984" s="1681"/>
      <c r="AO984" s="1681"/>
      <c r="AP984" s="1824"/>
    </row>
    <row r="985" spans="4:42" s="1662" customFormat="1" ht="14.25">
      <c r="D985" s="1699"/>
      <c r="E985" s="1681"/>
      <c r="F985" s="1681"/>
      <c r="G985" s="1681"/>
      <c r="H985" s="1681"/>
      <c r="I985" s="1700"/>
      <c r="J985" s="1690"/>
      <c r="K985" s="1681"/>
      <c r="L985" s="1681"/>
      <c r="M985" s="1681"/>
      <c r="N985" s="1681"/>
      <c r="O985" s="1681"/>
      <c r="P985" s="1681"/>
      <c r="Q985" s="1681"/>
      <c r="R985" s="1681"/>
      <c r="S985" s="1681"/>
      <c r="T985" s="1681"/>
      <c r="U985" s="1681"/>
      <c r="V985" s="1681"/>
      <c r="W985" s="1681"/>
      <c r="X985" s="1681"/>
      <c r="Y985" s="1681"/>
      <c r="Z985" s="1681"/>
      <c r="AA985" s="1681"/>
      <c r="AB985" s="1681"/>
      <c r="AC985" s="1681"/>
      <c r="AD985" s="1681"/>
      <c r="AE985" s="1681"/>
      <c r="AF985" s="1681"/>
      <c r="AG985" s="1681"/>
      <c r="AH985" s="1681"/>
      <c r="AI985" s="1681"/>
      <c r="AJ985" s="1681"/>
      <c r="AK985" s="1681"/>
      <c r="AL985" s="1681"/>
      <c r="AM985" s="1681"/>
      <c r="AN985" s="1681"/>
      <c r="AO985" s="1681"/>
      <c r="AP985" s="1824"/>
    </row>
    <row r="986" spans="4:42" s="1662" customFormat="1" ht="14.25">
      <c r="D986" s="1699"/>
      <c r="E986" s="1681"/>
      <c r="F986" s="1681"/>
      <c r="G986" s="1681"/>
      <c r="H986" s="1681"/>
      <c r="I986" s="1700"/>
      <c r="J986" s="1690"/>
      <c r="K986" s="1681"/>
      <c r="L986" s="1681"/>
      <c r="M986" s="1681"/>
      <c r="N986" s="1681"/>
      <c r="O986" s="1681"/>
      <c r="P986" s="1681"/>
      <c r="Q986" s="1681"/>
      <c r="R986" s="1681"/>
      <c r="S986" s="1681"/>
      <c r="T986" s="1681"/>
      <c r="U986" s="1681"/>
      <c r="V986" s="1681"/>
      <c r="W986" s="1681"/>
      <c r="X986" s="1681"/>
      <c r="Y986" s="1681"/>
      <c r="Z986" s="1681"/>
      <c r="AA986" s="1681"/>
      <c r="AB986" s="1681"/>
      <c r="AC986" s="1681"/>
      <c r="AD986" s="1681"/>
      <c r="AE986" s="1681"/>
      <c r="AF986" s="1681"/>
      <c r="AG986" s="1681"/>
      <c r="AH986" s="1681"/>
      <c r="AI986" s="1681"/>
      <c r="AJ986" s="1681"/>
      <c r="AK986" s="1681"/>
      <c r="AL986" s="1681"/>
      <c r="AM986" s="1681"/>
      <c r="AN986" s="1681"/>
      <c r="AO986" s="1681"/>
      <c r="AP986" s="1824"/>
    </row>
    <row r="987" spans="4:42" s="1662" customFormat="1" ht="14.25">
      <c r="D987" s="1699"/>
      <c r="E987" s="1681"/>
      <c r="F987" s="1681"/>
      <c r="G987" s="1681"/>
      <c r="H987" s="1681"/>
      <c r="I987" s="1700"/>
      <c r="J987" s="1690"/>
      <c r="K987" s="1681"/>
      <c r="L987" s="1681"/>
      <c r="M987" s="1681"/>
      <c r="N987" s="1681"/>
      <c r="O987" s="1681"/>
      <c r="P987" s="1681"/>
      <c r="Q987" s="1681"/>
      <c r="R987" s="1681"/>
      <c r="S987" s="1681"/>
      <c r="T987" s="1681"/>
      <c r="U987" s="1681"/>
      <c r="V987" s="1681"/>
      <c r="W987" s="1681"/>
      <c r="X987" s="1681"/>
      <c r="Y987" s="1681"/>
      <c r="Z987" s="1681"/>
      <c r="AA987" s="1681"/>
      <c r="AB987" s="1681"/>
      <c r="AC987" s="1681"/>
      <c r="AD987" s="1681"/>
      <c r="AE987" s="1681"/>
      <c r="AF987" s="1681"/>
      <c r="AG987" s="1681"/>
      <c r="AH987" s="1681"/>
      <c r="AI987" s="1681"/>
      <c r="AJ987" s="1681"/>
      <c r="AK987" s="1681"/>
      <c r="AL987" s="1681"/>
      <c r="AM987" s="1681"/>
      <c r="AN987" s="1681"/>
      <c r="AO987" s="1681"/>
      <c r="AP987" s="1824"/>
    </row>
    <row r="988" spans="4:42" s="1662" customFormat="1" ht="14.25">
      <c r="D988" s="1699"/>
      <c r="E988" s="1681"/>
      <c r="F988" s="1681"/>
      <c r="G988" s="1681"/>
      <c r="H988" s="1681"/>
      <c r="I988" s="1700"/>
      <c r="J988" s="1690"/>
      <c r="K988" s="1681"/>
      <c r="L988" s="1681"/>
      <c r="M988" s="1681"/>
      <c r="N988" s="1681"/>
      <c r="O988" s="1681"/>
      <c r="P988" s="1681"/>
      <c r="Q988" s="1681"/>
      <c r="R988" s="1681"/>
      <c r="S988" s="1681"/>
      <c r="T988" s="1681"/>
      <c r="U988" s="1681"/>
      <c r="V988" s="1681"/>
      <c r="W988" s="1681"/>
      <c r="X988" s="1681"/>
      <c r="Y988" s="1681"/>
      <c r="Z988" s="1681"/>
      <c r="AA988" s="1681"/>
      <c r="AB988" s="1681"/>
      <c r="AC988" s="1681"/>
      <c r="AD988" s="1681"/>
      <c r="AE988" s="1681"/>
      <c r="AF988" s="1681"/>
      <c r="AG988" s="1681"/>
      <c r="AH988" s="1681"/>
      <c r="AI988" s="1681"/>
      <c r="AJ988" s="1681"/>
      <c r="AK988" s="1681"/>
      <c r="AL988" s="1681"/>
      <c r="AM988" s="1681"/>
      <c r="AN988" s="1681"/>
      <c r="AO988" s="1681"/>
      <c r="AP988" s="1824"/>
    </row>
    <row r="989" spans="4:42" s="1662" customFormat="1" ht="14.25">
      <c r="D989" s="1699"/>
      <c r="E989" s="1681"/>
      <c r="F989" s="1681"/>
      <c r="G989" s="1681"/>
      <c r="H989" s="1681"/>
      <c r="I989" s="1700"/>
      <c r="J989" s="1690"/>
      <c r="K989" s="1681"/>
      <c r="L989" s="1681"/>
      <c r="M989" s="1681"/>
      <c r="N989" s="1681"/>
      <c r="O989" s="1681"/>
      <c r="P989" s="1681"/>
      <c r="Q989" s="1681"/>
      <c r="R989" s="1681"/>
      <c r="S989" s="1681"/>
      <c r="T989" s="1681"/>
      <c r="U989" s="1681"/>
      <c r="V989" s="1681"/>
      <c r="W989" s="1681"/>
      <c r="X989" s="1681"/>
      <c r="Y989" s="1681"/>
      <c r="Z989" s="1681"/>
      <c r="AA989" s="1681"/>
      <c r="AB989" s="1681"/>
      <c r="AC989" s="1681"/>
      <c r="AD989" s="1681"/>
      <c r="AE989" s="1681"/>
      <c r="AF989" s="1681"/>
      <c r="AG989" s="1681"/>
      <c r="AH989" s="1681"/>
      <c r="AI989" s="1681"/>
      <c r="AJ989" s="1681"/>
      <c r="AK989" s="1681"/>
      <c r="AL989" s="1681"/>
      <c r="AM989" s="1681"/>
      <c r="AN989" s="1681"/>
      <c r="AO989" s="1681"/>
      <c r="AP989" s="1824"/>
    </row>
    <row r="990" spans="4:42" s="1662" customFormat="1" ht="14.25">
      <c r="D990" s="1699"/>
      <c r="E990" s="1681"/>
      <c r="F990" s="1681"/>
      <c r="G990" s="1681"/>
      <c r="H990" s="1681"/>
      <c r="I990" s="1700"/>
      <c r="J990" s="1690"/>
      <c r="K990" s="1681"/>
      <c r="L990" s="1681"/>
      <c r="M990" s="1681"/>
      <c r="N990" s="1681"/>
      <c r="O990" s="1681"/>
      <c r="P990" s="1681"/>
      <c r="Q990" s="1681"/>
      <c r="R990" s="1681"/>
      <c r="S990" s="1681"/>
      <c r="T990" s="1681"/>
      <c r="U990" s="1681"/>
      <c r="V990" s="1681"/>
      <c r="W990" s="1681"/>
      <c r="X990" s="1681"/>
      <c r="Y990" s="1681"/>
      <c r="Z990" s="1681"/>
      <c r="AA990" s="1681"/>
      <c r="AB990" s="1681"/>
      <c r="AC990" s="1681"/>
      <c r="AD990" s="1681"/>
      <c r="AE990" s="1681"/>
      <c r="AF990" s="1681"/>
      <c r="AG990" s="1681"/>
      <c r="AH990" s="1681"/>
      <c r="AI990" s="1681"/>
      <c r="AJ990" s="1681"/>
      <c r="AK990" s="1681"/>
      <c r="AL990" s="1681"/>
      <c r="AM990" s="1681"/>
      <c r="AN990" s="1681"/>
      <c r="AO990" s="1681"/>
      <c r="AP990" s="1824"/>
    </row>
    <row r="991" spans="4:42" s="1662" customFormat="1" ht="14.25">
      <c r="D991" s="1699"/>
      <c r="E991" s="1681"/>
      <c r="F991" s="1681"/>
      <c r="G991" s="1681"/>
      <c r="H991" s="1681"/>
      <c r="I991" s="1700"/>
      <c r="J991" s="1690"/>
      <c r="K991" s="1681"/>
      <c r="L991" s="1681"/>
      <c r="M991" s="1681"/>
      <c r="N991" s="1681"/>
      <c r="O991" s="1681"/>
      <c r="P991" s="1681"/>
      <c r="Q991" s="1681"/>
      <c r="R991" s="1681"/>
      <c r="S991" s="1681"/>
      <c r="T991" s="1681"/>
      <c r="U991" s="1681"/>
      <c r="V991" s="1681"/>
      <c r="W991" s="1681"/>
      <c r="X991" s="1681"/>
      <c r="Y991" s="1681"/>
      <c r="Z991" s="1681"/>
      <c r="AA991" s="1681"/>
      <c r="AB991" s="1681"/>
      <c r="AC991" s="1681"/>
      <c r="AD991" s="1681"/>
      <c r="AE991" s="1681"/>
      <c r="AF991" s="1681"/>
      <c r="AG991" s="1681"/>
      <c r="AH991" s="1681"/>
      <c r="AI991" s="1681"/>
      <c r="AJ991" s="1681"/>
      <c r="AK991" s="1681"/>
      <c r="AL991" s="1681"/>
      <c r="AM991" s="1681"/>
      <c r="AN991" s="1681"/>
      <c r="AO991" s="1681"/>
      <c r="AP991" s="1824"/>
    </row>
    <row r="992" spans="4:42" s="1662" customFormat="1" ht="14.25">
      <c r="D992" s="1699"/>
      <c r="E992" s="1681"/>
      <c r="F992" s="1681"/>
      <c r="G992" s="1681"/>
      <c r="H992" s="1681"/>
      <c r="I992" s="1700"/>
      <c r="J992" s="1690"/>
      <c r="K992" s="1681"/>
      <c r="L992" s="1681"/>
      <c r="M992" s="1681"/>
      <c r="N992" s="1681"/>
      <c r="O992" s="1681"/>
      <c r="P992" s="1681"/>
      <c r="Q992" s="1681"/>
      <c r="R992" s="1681"/>
      <c r="S992" s="1681"/>
      <c r="T992" s="1681"/>
      <c r="U992" s="1681"/>
      <c r="V992" s="1681"/>
      <c r="W992" s="1681"/>
      <c r="X992" s="1681"/>
      <c r="Y992" s="1681"/>
      <c r="Z992" s="1681"/>
      <c r="AA992" s="1681"/>
      <c r="AB992" s="1681"/>
      <c r="AC992" s="1681"/>
      <c r="AD992" s="1681"/>
      <c r="AE992" s="1681"/>
      <c r="AF992" s="1681"/>
      <c r="AG992" s="1681"/>
      <c r="AH992" s="1681"/>
      <c r="AI992" s="1681"/>
      <c r="AJ992" s="1681"/>
      <c r="AK992" s="1681"/>
      <c r="AL992" s="1681"/>
      <c r="AM992" s="1681"/>
      <c r="AN992" s="1681"/>
      <c r="AO992" s="1681"/>
      <c r="AP992" s="1824"/>
    </row>
    <row r="993" spans="4:42" s="1662" customFormat="1" ht="14.25">
      <c r="D993" s="1699"/>
      <c r="E993" s="1681"/>
      <c r="F993" s="1681"/>
      <c r="G993" s="1681"/>
      <c r="H993" s="1681"/>
      <c r="I993" s="1700"/>
      <c r="J993" s="1690"/>
      <c r="K993" s="1681"/>
      <c r="L993" s="1681"/>
      <c r="M993" s="1681"/>
      <c r="N993" s="1681"/>
      <c r="O993" s="1681"/>
      <c r="P993" s="1681"/>
      <c r="Q993" s="1681"/>
      <c r="R993" s="1681"/>
      <c r="S993" s="1681"/>
      <c r="T993" s="1681"/>
      <c r="U993" s="1681"/>
      <c r="V993" s="1681"/>
      <c r="W993" s="1681"/>
      <c r="X993" s="1681"/>
      <c r="Y993" s="1681"/>
      <c r="Z993" s="1681"/>
      <c r="AA993" s="1681"/>
      <c r="AB993" s="1681"/>
      <c r="AC993" s="1681"/>
      <c r="AD993" s="1681"/>
      <c r="AE993" s="1681"/>
      <c r="AF993" s="1681"/>
      <c r="AG993" s="1681"/>
      <c r="AH993" s="1681"/>
      <c r="AI993" s="1681"/>
      <c r="AJ993" s="1681"/>
      <c r="AK993" s="1681"/>
      <c r="AL993" s="1681"/>
      <c r="AM993" s="1681"/>
      <c r="AN993" s="1681"/>
      <c r="AO993" s="1681"/>
      <c r="AP993" s="1824"/>
    </row>
    <row r="994" spans="4:42" s="1662" customFormat="1" ht="14.25">
      <c r="D994" s="1699"/>
      <c r="E994" s="1681"/>
      <c r="F994" s="1681"/>
      <c r="G994" s="1681"/>
      <c r="H994" s="1681"/>
      <c r="I994" s="1700"/>
      <c r="J994" s="1690"/>
      <c r="K994" s="1681"/>
      <c r="L994" s="1681"/>
      <c r="M994" s="1681"/>
      <c r="N994" s="1681"/>
      <c r="O994" s="1681"/>
      <c r="P994" s="1681"/>
      <c r="Q994" s="1681"/>
      <c r="R994" s="1681"/>
      <c r="S994" s="1681"/>
      <c r="T994" s="1681"/>
      <c r="U994" s="1681"/>
      <c r="V994" s="1681"/>
      <c r="W994" s="1681"/>
      <c r="X994" s="1681"/>
      <c r="Y994" s="1681"/>
      <c r="Z994" s="1681"/>
      <c r="AA994" s="1681"/>
      <c r="AB994" s="1681"/>
      <c r="AC994" s="1681"/>
      <c r="AD994" s="1681"/>
      <c r="AE994" s="1681"/>
      <c r="AF994" s="1681"/>
      <c r="AG994" s="1681"/>
      <c r="AH994" s="1681"/>
      <c r="AI994" s="1681"/>
      <c r="AJ994" s="1681"/>
      <c r="AK994" s="1681"/>
      <c r="AL994" s="1681"/>
      <c r="AM994" s="1681"/>
      <c r="AN994" s="1681"/>
      <c r="AO994" s="1681"/>
      <c r="AP994" s="1824"/>
    </row>
    <row r="995" spans="4:42" s="1662" customFormat="1" ht="14.25">
      <c r="D995" s="1699"/>
      <c r="E995" s="1681"/>
      <c r="F995" s="1681"/>
      <c r="G995" s="1681"/>
      <c r="H995" s="1681"/>
      <c r="I995" s="1700"/>
      <c r="J995" s="1690"/>
      <c r="K995" s="1681"/>
      <c r="L995" s="1681"/>
      <c r="M995" s="1681"/>
      <c r="N995" s="1681"/>
      <c r="O995" s="1681"/>
      <c r="P995" s="1681"/>
      <c r="Q995" s="1681"/>
      <c r="R995" s="1681"/>
      <c r="S995" s="1681"/>
      <c r="T995" s="1681"/>
      <c r="U995" s="1681"/>
      <c r="V995" s="1681"/>
      <c r="W995" s="1681"/>
      <c r="X995" s="1681"/>
      <c r="Y995" s="1681"/>
      <c r="Z995" s="1681"/>
      <c r="AA995" s="1681"/>
      <c r="AB995" s="1681"/>
      <c r="AC995" s="1681"/>
      <c r="AD995" s="1681"/>
      <c r="AE995" s="1681"/>
      <c r="AF995" s="1681"/>
      <c r="AG995" s="1681"/>
      <c r="AH995" s="1681"/>
      <c r="AI995" s="1681"/>
      <c r="AJ995" s="1681"/>
      <c r="AK995" s="1681"/>
      <c r="AL995" s="1681"/>
      <c r="AM995" s="1681"/>
      <c r="AN995" s="1681"/>
      <c r="AO995" s="1681"/>
      <c r="AP995" s="1824"/>
    </row>
    <row r="996" spans="4:42" s="1662" customFormat="1" ht="14.25">
      <c r="D996" s="1699"/>
      <c r="E996" s="1681"/>
      <c r="F996" s="1681"/>
      <c r="G996" s="1681"/>
      <c r="H996" s="1681"/>
      <c r="I996" s="1700"/>
      <c r="J996" s="1690"/>
      <c r="K996" s="1681"/>
      <c r="L996" s="1681"/>
      <c r="M996" s="1681"/>
      <c r="N996" s="1681"/>
      <c r="O996" s="1681"/>
      <c r="P996" s="1681"/>
      <c r="Q996" s="1681"/>
      <c r="R996" s="1681"/>
      <c r="S996" s="1681"/>
      <c r="T996" s="1681"/>
      <c r="U996" s="1681"/>
      <c r="V996" s="1681"/>
      <c r="W996" s="1681"/>
      <c r="X996" s="1681"/>
      <c r="Y996" s="1681"/>
      <c r="Z996" s="1681"/>
      <c r="AA996" s="1681"/>
      <c r="AB996" s="1681"/>
      <c r="AC996" s="1681"/>
      <c r="AD996" s="1681"/>
      <c r="AE996" s="1681"/>
      <c r="AF996" s="1681"/>
      <c r="AG996" s="1681"/>
      <c r="AH996" s="1681"/>
      <c r="AI996" s="1681"/>
      <c r="AJ996" s="1681"/>
      <c r="AK996" s="1681"/>
      <c r="AL996" s="1681"/>
      <c r="AM996" s="1681"/>
      <c r="AN996" s="1681"/>
      <c r="AO996" s="1681"/>
      <c r="AP996" s="1824"/>
    </row>
    <row r="997" spans="4:42" s="1662" customFormat="1" ht="14.25">
      <c r="D997" s="1699"/>
      <c r="E997" s="1681"/>
      <c r="F997" s="1681"/>
      <c r="G997" s="1681"/>
      <c r="H997" s="1681"/>
      <c r="I997" s="1700"/>
      <c r="J997" s="1690"/>
      <c r="K997" s="1681"/>
      <c r="L997" s="1681"/>
      <c r="M997" s="1681"/>
      <c r="N997" s="1681"/>
      <c r="O997" s="1681"/>
      <c r="P997" s="1681"/>
      <c r="Q997" s="1681"/>
      <c r="R997" s="1681"/>
      <c r="S997" s="1681"/>
      <c r="T997" s="1681"/>
      <c r="U997" s="1681"/>
      <c r="V997" s="1681"/>
      <c r="W997" s="1681"/>
      <c r="X997" s="1681"/>
      <c r="Y997" s="1681"/>
      <c r="Z997" s="1681"/>
      <c r="AA997" s="1681"/>
      <c r="AB997" s="1681"/>
      <c r="AC997" s="1681"/>
      <c r="AD997" s="1681"/>
      <c r="AE997" s="1681"/>
      <c r="AF997" s="1681"/>
      <c r="AG997" s="1681"/>
      <c r="AH997" s="1681"/>
      <c r="AI997" s="1681"/>
      <c r="AJ997" s="1681"/>
      <c r="AK997" s="1681"/>
      <c r="AL997" s="1681"/>
      <c r="AM997" s="1681"/>
      <c r="AN997" s="1681"/>
      <c r="AO997" s="1681"/>
      <c r="AP997" s="1824"/>
    </row>
    <row r="998" spans="4:42" s="1662" customFormat="1" ht="14.25">
      <c r="D998" s="1699"/>
      <c r="E998" s="1681"/>
      <c r="F998" s="1681"/>
      <c r="G998" s="1681"/>
      <c r="H998" s="1681"/>
      <c r="I998" s="1700"/>
      <c r="J998" s="1690"/>
      <c r="K998" s="1681"/>
      <c r="L998" s="1681"/>
      <c r="M998" s="1681"/>
      <c r="N998" s="1681"/>
      <c r="O998" s="1681"/>
      <c r="P998" s="1681"/>
      <c r="Q998" s="1681"/>
      <c r="R998" s="1681"/>
      <c r="S998" s="1681"/>
      <c r="T998" s="1681"/>
      <c r="U998" s="1681"/>
      <c r="V998" s="1681"/>
      <c r="W998" s="1681"/>
      <c r="X998" s="1681"/>
      <c r="Y998" s="1681"/>
      <c r="Z998" s="1681"/>
      <c r="AA998" s="1681"/>
      <c r="AB998" s="1681"/>
      <c r="AC998" s="1681"/>
      <c r="AD998" s="1681"/>
      <c r="AE998" s="1681"/>
      <c r="AF998" s="1681"/>
      <c r="AG998" s="1681"/>
      <c r="AH998" s="1681"/>
      <c r="AI998" s="1681"/>
      <c r="AJ998" s="1681"/>
      <c r="AK998" s="1681"/>
      <c r="AL998" s="1681"/>
      <c r="AM998" s="1681"/>
      <c r="AN998" s="1681"/>
      <c r="AO998" s="1681"/>
      <c r="AP998" s="1824"/>
    </row>
    <row r="999" spans="4:42" s="1662" customFormat="1" ht="14.25">
      <c r="D999" s="1699"/>
      <c r="E999" s="1681"/>
      <c r="F999" s="1681"/>
      <c r="G999" s="1681"/>
      <c r="H999" s="1681"/>
      <c r="I999" s="1700"/>
      <c r="J999" s="1690"/>
      <c r="K999" s="1681"/>
      <c r="L999" s="1681"/>
      <c r="M999" s="1681"/>
      <c r="N999" s="1681"/>
      <c r="O999" s="1681"/>
      <c r="P999" s="1681"/>
      <c r="Q999" s="1681"/>
      <c r="R999" s="1681"/>
      <c r="S999" s="1681"/>
      <c r="T999" s="1681"/>
      <c r="U999" s="1681"/>
      <c r="V999" s="1681"/>
      <c r="W999" s="1681"/>
      <c r="X999" s="1681"/>
      <c r="Y999" s="1681"/>
      <c r="Z999" s="1681"/>
      <c r="AA999" s="1681"/>
      <c r="AB999" s="1681"/>
      <c r="AC999" s="1681"/>
      <c r="AD999" s="1681"/>
      <c r="AE999" s="1681"/>
      <c r="AF999" s="1681"/>
      <c r="AG999" s="1681"/>
      <c r="AH999" s="1681"/>
      <c r="AI999" s="1681"/>
      <c r="AJ999" s="1681"/>
      <c r="AK999" s="1681"/>
      <c r="AL999" s="1681"/>
      <c r="AM999" s="1681"/>
      <c r="AN999" s="1681"/>
      <c r="AO999" s="1681"/>
      <c r="AP999" s="1824"/>
    </row>
    <row r="1000" spans="4:42" s="1662" customFormat="1" ht="14.25">
      <c r="D1000" s="1699"/>
      <c r="E1000" s="1681"/>
      <c r="F1000" s="1681"/>
      <c r="G1000" s="1681"/>
      <c r="H1000" s="1681"/>
      <c r="I1000" s="1700"/>
      <c r="J1000" s="1690"/>
      <c r="K1000" s="1681"/>
      <c r="L1000" s="1681"/>
      <c r="M1000" s="1681"/>
      <c r="N1000" s="1681"/>
      <c r="O1000" s="1681"/>
      <c r="P1000" s="1681"/>
      <c r="Q1000" s="1681"/>
      <c r="R1000" s="1681"/>
      <c r="S1000" s="1681"/>
      <c r="T1000" s="1681"/>
      <c r="U1000" s="1681"/>
      <c r="V1000" s="1681"/>
      <c r="W1000" s="1681"/>
      <c r="X1000" s="1681"/>
      <c r="Y1000" s="1681"/>
      <c r="Z1000" s="1681"/>
      <c r="AA1000" s="1681"/>
      <c r="AB1000" s="1681"/>
      <c r="AC1000" s="1681"/>
      <c r="AD1000" s="1681"/>
      <c r="AE1000" s="1681"/>
      <c r="AF1000" s="1681"/>
      <c r="AG1000" s="1681"/>
      <c r="AH1000" s="1681"/>
      <c r="AI1000" s="1681"/>
      <c r="AJ1000" s="1681"/>
      <c r="AK1000" s="1681"/>
      <c r="AL1000" s="1681"/>
      <c r="AM1000" s="1681"/>
      <c r="AN1000" s="1681"/>
      <c r="AO1000" s="1681"/>
      <c r="AP1000" s="1824"/>
    </row>
    <row r="1001" spans="4:42" s="1662" customFormat="1" ht="14.25">
      <c r="D1001" s="1699"/>
      <c r="E1001" s="1681"/>
      <c r="F1001" s="1681"/>
      <c r="G1001" s="1681"/>
      <c r="H1001" s="1681"/>
      <c r="I1001" s="1700"/>
      <c r="J1001" s="1690"/>
      <c r="K1001" s="1681"/>
      <c r="L1001" s="1681"/>
      <c r="M1001" s="1681"/>
      <c r="N1001" s="1681"/>
      <c r="O1001" s="1681"/>
      <c r="P1001" s="1681"/>
      <c r="Q1001" s="1681"/>
      <c r="R1001" s="1681"/>
      <c r="S1001" s="1681"/>
      <c r="T1001" s="1681"/>
      <c r="U1001" s="1681"/>
      <c r="V1001" s="1681"/>
      <c r="W1001" s="1681"/>
      <c r="X1001" s="1681"/>
      <c r="Y1001" s="1681"/>
      <c r="Z1001" s="1681"/>
      <c r="AA1001" s="1681"/>
      <c r="AB1001" s="1681"/>
      <c r="AC1001" s="1681"/>
      <c r="AD1001" s="1681"/>
      <c r="AE1001" s="1681"/>
      <c r="AF1001" s="1681"/>
      <c r="AG1001" s="1681"/>
      <c r="AH1001" s="1681"/>
      <c r="AI1001" s="1681"/>
      <c r="AJ1001" s="1681"/>
      <c r="AK1001" s="1681"/>
      <c r="AL1001" s="1681"/>
      <c r="AM1001" s="1681"/>
      <c r="AN1001" s="1681"/>
      <c r="AO1001" s="1681"/>
      <c r="AP1001" s="1824"/>
    </row>
    <row r="1002" spans="4:42" s="1662" customFormat="1" ht="14.25">
      <c r="D1002" s="1699"/>
      <c r="E1002" s="1681"/>
      <c r="F1002" s="1681"/>
      <c r="G1002" s="1681"/>
      <c r="H1002" s="1681"/>
      <c r="I1002" s="1700"/>
      <c r="J1002" s="1690"/>
      <c r="K1002" s="1681"/>
      <c r="L1002" s="1681"/>
      <c r="M1002" s="1681"/>
      <c r="N1002" s="1681"/>
      <c r="O1002" s="1681"/>
      <c r="P1002" s="1681"/>
      <c r="Q1002" s="1681"/>
      <c r="R1002" s="1681"/>
      <c r="S1002" s="1681"/>
      <c r="T1002" s="1681"/>
      <c r="U1002" s="1681"/>
      <c r="V1002" s="1681"/>
      <c r="W1002" s="1681"/>
      <c r="X1002" s="1681"/>
      <c r="Y1002" s="1681"/>
      <c r="Z1002" s="1681"/>
      <c r="AA1002" s="1681"/>
      <c r="AB1002" s="1681"/>
      <c r="AC1002" s="1681"/>
      <c r="AD1002" s="1681"/>
      <c r="AE1002" s="1681"/>
      <c r="AF1002" s="1681"/>
      <c r="AG1002" s="1681"/>
      <c r="AH1002" s="1681"/>
      <c r="AI1002" s="1681"/>
      <c r="AJ1002" s="1681"/>
      <c r="AK1002" s="1681"/>
      <c r="AL1002" s="1681"/>
      <c r="AM1002" s="1681"/>
      <c r="AN1002" s="1681"/>
      <c r="AO1002" s="1681"/>
      <c r="AP1002" s="1824"/>
    </row>
    <row r="1003" spans="4:42" s="1662" customFormat="1" ht="14.25">
      <c r="D1003" s="1699"/>
      <c r="E1003" s="1681"/>
      <c r="F1003" s="1681"/>
      <c r="G1003" s="1681"/>
      <c r="H1003" s="1681"/>
      <c r="I1003" s="1700"/>
      <c r="J1003" s="1690"/>
      <c r="K1003" s="1681"/>
      <c r="L1003" s="1681"/>
      <c r="M1003" s="1681"/>
      <c r="N1003" s="1681"/>
      <c r="O1003" s="1681"/>
      <c r="P1003" s="1681"/>
      <c r="Q1003" s="1681"/>
      <c r="R1003" s="1681"/>
      <c r="S1003" s="1681"/>
      <c r="T1003" s="1681"/>
      <c r="U1003" s="1681"/>
      <c r="V1003" s="1681"/>
      <c r="W1003" s="1681"/>
      <c r="X1003" s="1681"/>
      <c r="Y1003" s="1681"/>
      <c r="Z1003" s="1681"/>
      <c r="AA1003" s="1681"/>
      <c r="AB1003" s="1681"/>
      <c r="AC1003" s="1681"/>
      <c r="AD1003" s="1681"/>
      <c r="AE1003" s="1681"/>
      <c r="AF1003" s="1681"/>
      <c r="AG1003" s="1681"/>
      <c r="AH1003" s="1681"/>
      <c r="AI1003" s="1681"/>
      <c r="AJ1003" s="1681"/>
      <c r="AK1003" s="1681"/>
      <c r="AL1003" s="1681"/>
      <c r="AM1003" s="1681"/>
      <c r="AN1003" s="1681"/>
      <c r="AO1003" s="1681"/>
      <c r="AP1003" s="1824"/>
    </row>
    <row r="1004" spans="4:42" s="1662" customFormat="1" ht="14.25">
      <c r="D1004" s="1699"/>
      <c r="E1004" s="1681"/>
      <c r="F1004" s="1681"/>
      <c r="G1004" s="1681"/>
      <c r="H1004" s="1681"/>
      <c r="I1004" s="1700"/>
      <c r="J1004" s="1690"/>
      <c r="K1004" s="1681"/>
      <c r="L1004" s="1681"/>
      <c r="M1004" s="1681"/>
      <c r="N1004" s="1681"/>
      <c r="O1004" s="1681"/>
      <c r="P1004" s="1681"/>
      <c r="Q1004" s="1681"/>
      <c r="R1004" s="1681"/>
      <c r="S1004" s="1681"/>
      <c r="T1004" s="1681"/>
      <c r="U1004" s="1681"/>
      <c r="V1004" s="1681"/>
      <c r="W1004" s="1681"/>
      <c r="X1004" s="1681"/>
      <c r="Y1004" s="1681"/>
      <c r="Z1004" s="1681"/>
      <c r="AA1004" s="1681"/>
      <c r="AB1004" s="1681"/>
      <c r="AC1004" s="1681"/>
      <c r="AD1004" s="1681"/>
      <c r="AE1004" s="1681"/>
      <c r="AF1004" s="1681"/>
      <c r="AG1004" s="1681"/>
      <c r="AH1004" s="1681"/>
      <c r="AI1004" s="1681"/>
      <c r="AJ1004" s="1681"/>
      <c r="AK1004" s="1681"/>
      <c r="AL1004" s="1681"/>
      <c r="AM1004" s="1681"/>
      <c r="AN1004" s="1681"/>
      <c r="AO1004" s="1681"/>
      <c r="AP1004" s="1824"/>
    </row>
    <row r="1005" spans="4:42" s="1662" customFormat="1" ht="14.25">
      <c r="D1005" s="1699"/>
      <c r="E1005" s="1681"/>
      <c r="F1005" s="1681"/>
      <c r="G1005" s="1681"/>
      <c r="H1005" s="1681"/>
      <c r="I1005" s="1700"/>
      <c r="J1005" s="1690"/>
      <c r="K1005" s="1681"/>
      <c r="L1005" s="1681"/>
      <c r="M1005" s="1681"/>
      <c r="N1005" s="1681"/>
      <c r="O1005" s="1681"/>
      <c r="P1005" s="1681"/>
      <c r="Q1005" s="1681"/>
      <c r="R1005" s="1681"/>
      <c r="S1005" s="1681"/>
      <c r="T1005" s="1681"/>
      <c r="U1005" s="1681"/>
      <c r="V1005" s="1681"/>
      <c r="W1005" s="1681"/>
      <c r="X1005" s="1681"/>
      <c r="Y1005" s="1681"/>
      <c r="Z1005" s="1681"/>
      <c r="AA1005" s="1681"/>
      <c r="AB1005" s="1681"/>
      <c r="AC1005" s="1681"/>
      <c r="AD1005" s="1681"/>
      <c r="AE1005" s="1681"/>
      <c r="AF1005" s="1681"/>
      <c r="AG1005" s="1681"/>
      <c r="AH1005" s="1681"/>
      <c r="AI1005" s="1681"/>
      <c r="AJ1005" s="1681"/>
      <c r="AK1005" s="1681"/>
      <c r="AL1005" s="1681"/>
      <c r="AM1005" s="1681"/>
      <c r="AN1005" s="1681"/>
      <c r="AO1005" s="1681"/>
      <c r="AP1005" s="1824"/>
    </row>
    <row r="1006" spans="4:42" s="1662" customFormat="1" ht="14.25">
      <c r="D1006" s="1699"/>
      <c r="E1006" s="1681"/>
      <c r="F1006" s="1681"/>
      <c r="G1006" s="1681"/>
      <c r="H1006" s="1681"/>
      <c r="I1006" s="1700"/>
      <c r="J1006" s="1690"/>
      <c r="K1006" s="1681"/>
      <c r="L1006" s="1681"/>
      <c r="M1006" s="1681"/>
      <c r="N1006" s="1681"/>
      <c r="O1006" s="1681"/>
      <c r="P1006" s="1681"/>
      <c r="Q1006" s="1681"/>
      <c r="R1006" s="1681"/>
      <c r="S1006" s="1681"/>
      <c r="T1006" s="1681"/>
      <c r="U1006" s="1681"/>
      <c r="V1006" s="1681"/>
      <c r="W1006" s="1681"/>
      <c r="X1006" s="1681"/>
      <c r="Y1006" s="1681"/>
      <c r="Z1006" s="1681"/>
      <c r="AA1006" s="1681"/>
      <c r="AB1006" s="1681"/>
      <c r="AC1006" s="1681"/>
      <c r="AD1006" s="1681"/>
      <c r="AE1006" s="1681"/>
      <c r="AF1006" s="1681"/>
      <c r="AG1006" s="1681"/>
      <c r="AH1006" s="1681"/>
      <c r="AI1006" s="1681"/>
      <c r="AJ1006" s="1681"/>
      <c r="AK1006" s="1681"/>
      <c r="AL1006" s="1681"/>
      <c r="AM1006" s="1681"/>
      <c r="AN1006" s="1681"/>
      <c r="AO1006" s="1681"/>
      <c r="AP1006" s="1824"/>
    </row>
    <row r="1007" spans="4:42" s="1662" customFormat="1" ht="14.25">
      <c r="D1007" s="1699"/>
      <c r="E1007" s="1681"/>
      <c r="F1007" s="1681"/>
      <c r="G1007" s="1681"/>
      <c r="H1007" s="1681"/>
      <c r="I1007" s="1700"/>
      <c r="J1007" s="1690"/>
      <c r="K1007" s="1681"/>
      <c r="L1007" s="1681"/>
      <c r="M1007" s="1681"/>
      <c r="N1007" s="1681"/>
      <c r="O1007" s="1681"/>
      <c r="P1007" s="1681"/>
      <c r="Q1007" s="1681"/>
      <c r="R1007" s="1681"/>
      <c r="S1007" s="1681"/>
      <c r="T1007" s="1681"/>
      <c r="U1007" s="1681"/>
      <c r="V1007" s="1681"/>
      <c r="W1007" s="1681"/>
      <c r="X1007" s="1681"/>
      <c r="Y1007" s="1681"/>
      <c r="Z1007" s="1681"/>
      <c r="AA1007" s="1681"/>
      <c r="AB1007" s="1681"/>
      <c r="AC1007" s="1681"/>
      <c r="AD1007" s="1681"/>
      <c r="AE1007" s="1681"/>
      <c r="AF1007" s="1681"/>
      <c r="AG1007" s="1681"/>
      <c r="AH1007" s="1681"/>
      <c r="AI1007" s="1681"/>
      <c r="AJ1007" s="1681"/>
      <c r="AK1007" s="1681"/>
      <c r="AL1007" s="1681"/>
      <c r="AM1007" s="1681"/>
      <c r="AN1007" s="1681"/>
      <c r="AO1007" s="1681"/>
      <c r="AP1007" s="1824"/>
    </row>
    <row r="1008" spans="4:42" s="1662" customFormat="1" ht="14.25">
      <c r="D1008" s="1699"/>
      <c r="E1008" s="1681"/>
      <c r="F1008" s="1681"/>
      <c r="G1008" s="1681"/>
      <c r="H1008" s="1681"/>
      <c r="I1008" s="1700"/>
      <c r="J1008" s="1690"/>
      <c r="K1008" s="1681"/>
      <c r="L1008" s="1681"/>
      <c r="M1008" s="1681"/>
      <c r="N1008" s="1681"/>
      <c r="O1008" s="1681"/>
      <c r="P1008" s="1681"/>
      <c r="Q1008" s="1681"/>
      <c r="R1008" s="1681"/>
      <c r="S1008" s="1681"/>
      <c r="T1008" s="1681"/>
      <c r="U1008" s="1681"/>
      <c r="V1008" s="1681"/>
      <c r="W1008" s="1681"/>
      <c r="X1008" s="1681"/>
      <c r="Y1008" s="1681"/>
      <c r="Z1008" s="1681"/>
      <c r="AA1008" s="1681"/>
      <c r="AB1008" s="1681"/>
      <c r="AC1008" s="1681"/>
      <c r="AD1008" s="1681"/>
      <c r="AE1008" s="1681"/>
      <c r="AF1008" s="1681"/>
      <c r="AG1008" s="1681"/>
      <c r="AH1008" s="1681"/>
      <c r="AI1008" s="1681"/>
      <c r="AJ1008" s="1681"/>
      <c r="AK1008" s="1681"/>
      <c r="AL1008" s="1681"/>
      <c r="AM1008" s="1681"/>
      <c r="AN1008" s="1681"/>
      <c r="AO1008" s="1681"/>
      <c r="AP1008" s="1824"/>
    </row>
    <row r="1009" spans="4:42" s="1662" customFormat="1" ht="14.25">
      <c r="D1009" s="1699"/>
      <c r="E1009" s="1681"/>
      <c r="F1009" s="1681"/>
      <c r="G1009" s="1681"/>
      <c r="H1009" s="1681"/>
      <c r="I1009" s="1700"/>
      <c r="J1009" s="1690"/>
      <c r="K1009" s="1681"/>
      <c r="L1009" s="1681"/>
      <c r="M1009" s="1681"/>
      <c r="N1009" s="1681"/>
      <c r="O1009" s="1681"/>
      <c r="P1009" s="1681"/>
      <c r="Q1009" s="1681"/>
      <c r="R1009" s="1681"/>
      <c r="S1009" s="1681"/>
      <c r="T1009" s="1681"/>
      <c r="U1009" s="1681"/>
      <c r="V1009" s="1681"/>
      <c r="W1009" s="1681"/>
      <c r="X1009" s="1681"/>
      <c r="Y1009" s="1681"/>
      <c r="Z1009" s="1681"/>
      <c r="AA1009" s="1681"/>
      <c r="AB1009" s="1681"/>
      <c r="AC1009" s="1681"/>
      <c r="AD1009" s="1681"/>
      <c r="AE1009" s="1681"/>
      <c r="AF1009" s="1681"/>
      <c r="AG1009" s="1681"/>
      <c r="AH1009" s="1681"/>
      <c r="AI1009" s="1681"/>
      <c r="AJ1009" s="1681"/>
      <c r="AK1009" s="1681"/>
      <c r="AL1009" s="1681"/>
      <c r="AM1009" s="1681"/>
      <c r="AN1009" s="1681"/>
      <c r="AO1009" s="1681"/>
      <c r="AP1009" s="1824"/>
    </row>
    <row r="1010" spans="4:42" s="1662" customFormat="1" ht="14.25">
      <c r="D1010" s="1699"/>
      <c r="E1010" s="1681"/>
      <c r="F1010" s="1681"/>
      <c r="G1010" s="1681"/>
      <c r="H1010" s="1681"/>
      <c r="I1010" s="1700"/>
      <c r="J1010" s="1690"/>
      <c r="K1010" s="1681"/>
      <c r="L1010" s="1681"/>
      <c r="M1010" s="1681"/>
      <c r="N1010" s="1681"/>
      <c r="O1010" s="1681"/>
      <c r="P1010" s="1681"/>
      <c r="Q1010" s="1681"/>
      <c r="R1010" s="1681"/>
      <c r="S1010" s="1681"/>
      <c r="T1010" s="1681"/>
      <c r="U1010" s="1681"/>
      <c r="V1010" s="1681"/>
      <c r="W1010" s="1681"/>
      <c r="X1010" s="1681"/>
      <c r="Y1010" s="1681"/>
      <c r="Z1010" s="1681"/>
      <c r="AA1010" s="1681"/>
      <c r="AB1010" s="1681"/>
      <c r="AC1010" s="1681"/>
      <c r="AD1010" s="1681"/>
      <c r="AE1010" s="1681"/>
      <c r="AF1010" s="1681"/>
      <c r="AG1010" s="1681"/>
      <c r="AH1010" s="1681"/>
      <c r="AI1010" s="1681"/>
      <c r="AJ1010" s="1681"/>
      <c r="AK1010" s="1681"/>
      <c r="AL1010" s="1681"/>
      <c r="AM1010" s="1681"/>
      <c r="AN1010" s="1681"/>
      <c r="AO1010" s="1681"/>
      <c r="AP1010" s="1824"/>
    </row>
    <row r="1011" spans="4:42" s="1662" customFormat="1" ht="14.25">
      <c r="D1011" s="1699"/>
      <c r="E1011" s="1681"/>
      <c r="F1011" s="1681"/>
      <c r="G1011" s="1681"/>
      <c r="H1011" s="1681"/>
      <c r="I1011" s="1700"/>
      <c r="J1011" s="1690"/>
      <c r="K1011" s="1681"/>
      <c r="L1011" s="1681"/>
      <c r="M1011" s="1681"/>
      <c r="N1011" s="1681"/>
      <c r="O1011" s="1681"/>
      <c r="P1011" s="1681"/>
      <c r="Q1011" s="1681"/>
      <c r="R1011" s="1681"/>
      <c r="S1011" s="1681"/>
      <c r="T1011" s="1681"/>
      <c r="U1011" s="1681"/>
      <c r="V1011" s="1681"/>
      <c r="W1011" s="1681"/>
      <c r="X1011" s="1681"/>
      <c r="Y1011" s="1681"/>
      <c r="Z1011" s="1681"/>
      <c r="AA1011" s="1681"/>
      <c r="AB1011" s="1681"/>
      <c r="AC1011" s="1681"/>
      <c r="AD1011" s="1681"/>
      <c r="AE1011" s="1681"/>
      <c r="AF1011" s="1681"/>
      <c r="AG1011" s="1681"/>
      <c r="AH1011" s="1681"/>
      <c r="AI1011" s="1681"/>
      <c r="AJ1011" s="1681"/>
      <c r="AK1011" s="1681"/>
      <c r="AL1011" s="1681"/>
      <c r="AM1011" s="1681"/>
      <c r="AN1011" s="1681"/>
      <c r="AO1011" s="1681"/>
      <c r="AP1011" s="1824"/>
    </row>
    <row r="1012" spans="4:42" s="1662" customFormat="1" ht="14.25">
      <c r="D1012" s="1699"/>
      <c r="E1012" s="1681"/>
      <c r="F1012" s="1681"/>
      <c r="G1012" s="1681"/>
      <c r="H1012" s="1681"/>
      <c r="I1012" s="1700"/>
      <c r="J1012" s="1690"/>
      <c r="K1012" s="1681"/>
      <c r="L1012" s="1681"/>
      <c r="M1012" s="1681"/>
      <c r="N1012" s="1681"/>
      <c r="O1012" s="1681"/>
      <c r="P1012" s="1681"/>
      <c r="Q1012" s="1681"/>
      <c r="R1012" s="1681"/>
      <c r="S1012" s="1681"/>
      <c r="T1012" s="1681"/>
      <c r="U1012" s="1681"/>
      <c r="V1012" s="1681"/>
      <c r="W1012" s="1681"/>
      <c r="X1012" s="1681"/>
      <c r="Y1012" s="1681"/>
      <c r="Z1012" s="1681"/>
      <c r="AA1012" s="1681"/>
      <c r="AB1012" s="1681"/>
      <c r="AC1012" s="1681"/>
      <c r="AD1012" s="1681"/>
      <c r="AE1012" s="1681"/>
      <c r="AF1012" s="1681"/>
      <c r="AG1012" s="1681"/>
      <c r="AH1012" s="1681"/>
      <c r="AI1012" s="1681"/>
      <c r="AJ1012" s="1681"/>
      <c r="AK1012" s="1681"/>
      <c r="AL1012" s="1681"/>
      <c r="AM1012" s="1681"/>
      <c r="AN1012" s="1681"/>
      <c r="AO1012" s="1681"/>
      <c r="AP1012" s="1824"/>
    </row>
    <row r="1013" spans="4:42" s="1662" customFormat="1" ht="14.25">
      <c r="D1013" s="1699"/>
      <c r="E1013" s="1681"/>
      <c r="F1013" s="1681"/>
      <c r="G1013" s="1681"/>
      <c r="H1013" s="1681"/>
      <c r="I1013" s="1700"/>
      <c r="J1013" s="1690"/>
      <c r="K1013" s="1681"/>
      <c r="L1013" s="1681"/>
      <c r="M1013" s="1681"/>
      <c r="N1013" s="1681"/>
      <c r="O1013" s="1681"/>
      <c r="P1013" s="1681"/>
      <c r="Q1013" s="1681"/>
      <c r="R1013" s="1681"/>
      <c r="S1013" s="1681"/>
      <c r="T1013" s="1681"/>
      <c r="U1013" s="1681"/>
      <c r="V1013" s="1681"/>
      <c r="W1013" s="1681"/>
      <c r="X1013" s="1681"/>
      <c r="Y1013" s="1681"/>
      <c r="Z1013" s="1681"/>
      <c r="AA1013" s="1681"/>
      <c r="AB1013" s="1681"/>
      <c r="AC1013" s="1681"/>
      <c r="AD1013" s="1681"/>
      <c r="AE1013" s="1681"/>
      <c r="AF1013" s="1681"/>
      <c r="AG1013" s="1681"/>
      <c r="AH1013" s="1681"/>
      <c r="AI1013" s="1681"/>
      <c r="AJ1013" s="1681"/>
      <c r="AK1013" s="1681"/>
      <c r="AL1013" s="1681"/>
      <c r="AM1013" s="1681"/>
      <c r="AN1013" s="1681"/>
      <c r="AO1013" s="1681"/>
      <c r="AP1013" s="1824"/>
    </row>
    <row r="1014" spans="4:42" s="1662" customFormat="1" ht="14.25">
      <c r="D1014" s="1699"/>
      <c r="E1014" s="1681"/>
      <c r="F1014" s="1681"/>
      <c r="G1014" s="1681"/>
      <c r="H1014" s="1681"/>
      <c r="I1014" s="1700"/>
      <c r="J1014" s="1690"/>
      <c r="K1014" s="1681"/>
      <c r="L1014" s="1681"/>
      <c r="M1014" s="1681"/>
      <c r="N1014" s="1681"/>
      <c r="O1014" s="1681"/>
      <c r="P1014" s="1681"/>
      <c r="Q1014" s="1681"/>
      <c r="R1014" s="1681"/>
      <c r="S1014" s="1681"/>
      <c r="T1014" s="1681"/>
      <c r="U1014" s="1681"/>
      <c r="V1014" s="1681"/>
      <c r="W1014" s="1681"/>
      <c r="X1014" s="1681"/>
      <c r="Y1014" s="1681"/>
      <c r="Z1014" s="1681"/>
      <c r="AA1014" s="1681"/>
      <c r="AB1014" s="1681"/>
      <c r="AC1014" s="1681"/>
      <c r="AD1014" s="1681"/>
      <c r="AE1014" s="1681"/>
      <c r="AF1014" s="1681"/>
      <c r="AG1014" s="1681"/>
      <c r="AH1014" s="1681"/>
      <c r="AI1014" s="1681"/>
      <c r="AJ1014" s="1681"/>
      <c r="AK1014" s="1681"/>
      <c r="AL1014" s="1681"/>
      <c r="AM1014" s="1681"/>
      <c r="AN1014" s="1681"/>
      <c r="AO1014" s="1681"/>
      <c r="AP1014" s="1824"/>
    </row>
    <row r="1015" spans="4:42" s="1662" customFormat="1" ht="14.25">
      <c r="D1015" s="1699"/>
      <c r="E1015" s="1681"/>
      <c r="F1015" s="1681"/>
      <c r="G1015" s="1681"/>
      <c r="H1015" s="1681"/>
      <c r="I1015" s="1700"/>
      <c r="J1015" s="1690"/>
      <c r="K1015" s="1681"/>
      <c r="L1015" s="1681"/>
      <c r="M1015" s="1681"/>
      <c r="N1015" s="1681"/>
      <c r="O1015" s="1681"/>
      <c r="P1015" s="1681"/>
      <c r="Q1015" s="1681"/>
      <c r="R1015" s="1681"/>
      <c r="S1015" s="1681"/>
      <c r="T1015" s="1681"/>
      <c r="U1015" s="1681"/>
      <c r="V1015" s="1681"/>
      <c r="W1015" s="1681"/>
      <c r="X1015" s="1681"/>
      <c r="Y1015" s="1681"/>
      <c r="Z1015" s="1681"/>
      <c r="AA1015" s="1681"/>
      <c r="AB1015" s="1681"/>
      <c r="AC1015" s="1681"/>
      <c r="AD1015" s="1681"/>
      <c r="AE1015" s="1681"/>
      <c r="AF1015" s="1681"/>
      <c r="AG1015" s="1681"/>
      <c r="AH1015" s="1681"/>
      <c r="AI1015" s="1681"/>
      <c r="AJ1015" s="1681"/>
      <c r="AK1015" s="1681"/>
      <c r="AL1015" s="1681"/>
      <c r="AM1015" s="1681"/>
      <c r="AN1015" s="1681"/>
      <c r="AO1015" s="1681"/>
      <c r="AP1015" s="1824"/>
    </row>
    <row r="1016" spans="4:42" s="1662" customFormat="1" ht="14.25">
      <c r="D1016" s="1699"/>
      <c r="E1016" s="1681"/>
      <c r="F1016" s="1681"/>
      <c r="G1016" s="1681"/>
      <c r="H1016" s="1681"/>
      <c r="I1016" s="1700"/>
      <c r="J1016" s="1690"/>
      <c r="K1016" s="1681"/>
      <c r="L1016" s="1681"/>
      <c r="M1016" s="1681"/>
      <c r="N1016" s="1681"/>
      <c r="O1016" s="1681"/>
      <c r="P1016" s="1681"/>
      <c r="Q1016" s="1681"/>
      <c r="R1016" s="1681"/>
      <c r="S1016" s="1681"/>
      <c r="T1016" s="1681"/>
      <c r="U1016" s="1681"/>
      <c r="V1016" s="1681"/>
      <c r="W1016" s="1681"/>
      <c r="X1016" s="1681"/>
      <c r="Y1016" s="1681"/>
      <c r="Z1016" s="1681"/>
      <c r="AA1016" s="1681"/>
      <c r="AB1016" s="1681"/>
      <c r="AC1016" s="1681"/>
      <c r="AD1016" s="1681"/>
      <c r="AE1016" s="1681"/>
      <c r="AF1016" s="1681"/>
      <c r="AG1016" s="1681"/>
      <c r="AH1016" s="1681"/>
      <c r="AI1016" s="1681"/>
      <c r="AJ1016" s="1681"/>
      <c r="AK1016" s="1681"/>
      <c r="AL1016" s="1681"/>
      <c r="AM1016" s="1681"/>
      <c r="AN1016" s="1681"/>
      <c r="AO1016" s="1681"/>
      <c r="AP1016" s="1824"/>
    </row>
    <row r="1017" spans="4:42" s="1662" customFormat="1" ht="14.25">
      <c r="D1017" s="1699"/>
      <c r="E1017" s="1681"/>
      <c r="F1017" s="1681"/>
      <c r="G1017" s="1681"/>
      <c r="H1017" s="1681"/>
      <c r="I1017" s="1700"/>
      <c r="J1017" s="1690"/>
      <c r="K1017" s="1681"/>
      <c r="L1017" s="1681"/>
      <c r="M1017" s="1681"/>
      <c r="N1017" s="1681"/>
      <c r="O1017" s="1681"/>
      <c r="P1017" s="1681"/>
      <c r="Q1017" s="1681"/>
      <c r="R1017" s="1681"/>
      <c r="S1017" s="1681"/>
      <c r="T1017" s="1681"/>
      <c r="U1017" s="1681"/>
      <c r="V1017" s="1681"/>
      <c r="W1017" s="1681"/>
      <c r="X1017" s="1681"/>
      <c r="Y1017" s="1681"/>
      <c r="Z1017" s="1681"/>
      <c r="AA1017" s="1681"/>
      <c r="AB1017" s="1681"/>
      <c r="AC1017" s="1681"/>
      <c r="AD1017" s="1681"/>
      <c r="AE1017" s="1681"/>
      <c r="AF1017" s="1681"/>
      <c r="AG1017" s="1681"/>
      <c r="AH1017" s="1681"/>
      <c r="AI1017" s="1681"/>
      <c r="AJ1017" s="1681"/>
      <c r="AK1017" s="1681"/>
      <c r="AL1017" s="1681"/>
      <c r="AM1017" s="1681"/>
      <c r="AN1017" s="1681"/>
      <c r="AO1017" s="1681"/>
      <c r="AP1017" s="1824"/>
    </row>
    <row r="1018" spans="4:42" s="1662" customFormat="1" ht="14.25">
      <c r="D1018" s="1699"/>
      <c r="E1018" s="1681"/>
      <c r="F1018" s="1681"/>
      <c r="G1018" s="1681"/>
      <c r="H1018" s="1681"/>
      <c r="I1018" s="1700"/>
      <c r="J1018" s="1690"/>
      <c r="K1018" s="1681"/>
      <c r="L1018" s="1681"/>
      <c r="M1018" s="1681"/>
      <c r="N1018" s="1681"/>
      <c r="O1018" s="1681"/>
      <c r="P1018" s="1681"/>
      <c r="Q1018" s="1681"/>
      <c r="R1018" s="1681"/>
      <c r="S1018" s="1681"/>
      <c r="T1018" s="1681"/>
      <c r="U1018" s="1681"/>
      <c r="V1018" s="1681"/>
      <c r="W1018" s="1681"/>
      <c r="X1018" s="1681"/>
      <c r="Y1018" s="1681"/>
      <c r="Z1018" s="1681"/>
      <c r="AA1018" s="1681"/>
      <c r="AB1018" s="1681"/>
      <c r="AC1018" s="1681"/>
      <c r="AD1018" s="1681"/>
      <c r="AE1018" s="1681"/>
      <c r="AF1018" s="1681"/>
      <c r="AG1018" s="1681"/>
      <c r="AH1018" s="1681"/>
      <c r="AI1018" s="1681"/>
      <c r="AJ1018" s="1681"/>
      <c r="AK1018" s="1681"/>
      <c r="AL1018" s="1681"/>
      <c r="AM1018" s="1681"/>
      <c r="AN1018" s="1681"/>
      <c r="AO1018" s="1681"/>
      <c r="AP1018" s="1824"/>
    </row>
    <row r="1019" spans="4:42" s="1662" customFormat="1" ht="14.25">
      <c r="D1019" s="1699"/>
      <c r="E1019" s="1681"/>
      <c r="F1019" s="1681"/>
      <c r="G1019" s="1681"/>
      <c r="H1019" s="1681"/>
      <c r="I1019" s="1700"/>
      <c r="J1019" s="1690"/>
      <c r="K1019" s="1681"/>
      <c r="L1019" s="1681"/>
      <c r="M1019" s="1681"/>
      <c r="N1019" s="1681"/>
      <c r="O1019" s="1681"/>
      <c r="P1019" s="1681"/>
      <c r="Q1019" s="1681"/>
      <c r="R1019" s="1681"/>
      <c r="S1019" s="1681"/>
      <c r="T1019" s="1681"/>
      <c r="U1019" s="1681"/>
      <c r="V1019" s="1681"/>
      <c r="W1019" s="1681"/>
      <c r="X1019" s="1681"/>
      <c r="Y1019" s="1681"/>
      <c r="Z1019" s="1681"/>
      <c r="AA1019" s="1681"/>
      <c r="AB1019" s="1681"/>
      <c r="AC1019" s="1681"/>
      <c r="AD1019" s="1681"/>
      <c r="AE1019" s="1681"/>
      <c r="AF1019" s="1681"/>
      <c r="AG1019" s="1681"/>
      <c r="AH1019" s="1681"/>
      <c r="AI1019" s="1681"/>
      <c r="AJ1019" s="1681"/>
      <c r="AK1019" s="1681"/>
      <c r="AL1019" s="1681"/>
      <c r="AM1019" s="1681"/>
      <c r="AN1019" s="1681"/>
      <c r="AO1019" s="1681"/>
      <c r="AP1019" s="1824"/>
    </row>
    <row r="1020" spans="4:42" s="1662" customFormat="1" ht="14.25">
      <c r="D1020" s="1699"/>
      <c r="E1020" s="1681"/>
      <c r="F1020" s="1681"/>
      <c r="G1020" s="1681"/>
      <c r="H1020" s="1681"/>
      <c r="I1020" s="1700"/>
      <c r="J1020" s="1690"/>
      <c r="K1020" s="1681"/>
      <c r="L1020" s="1681"/>
      <c r="M1020" s="1681"/>
      <c r="N1020" s="1681"/>
      <c r="O1020" s="1681"/>
      <c r="P1020" s="1681"/>
      <c r="Q1020" s="1681"/>
      <c r="R1020" s="1681"/>
      <c r="S1020" s="1681"/>
      <c r="T1020" s="1681"/>
      <c r="U1020" s="1681"/>
      <c r="V1020" s="1681"/>
      <c r="W1020" s="1681"/>
      <c r="X1020" s="1681"/>
      <c r="Y1020" s="1681"/>
      <c r="Z1020" s="1681"/>
      <c r="AA1020" s="1681"/>
      <c r="AB1020" s="1681"/>
      <c r="AC1020" s="1681"/>
      <c r="AD1020" s="1681"/>
      <c r="AE1020" s="1681"/>
      <c r="AF1020" s="1681"/>
      <c r="AG1020" s="1681"/>
      <c r="AH1020" s="1681"/>
      <c r="AI1020" s="1681"/>
      <c r="AJ1020" s="1681"/>
      <c r="AK1020" s="1681"/>
      <c r="AL1020" s="1681"/>
      <c r="AM1020" s="1681"/>
      <c r="AN1020" s="1681"/>
      <c r="AO1020" s="1681"/>
      <c r="AP1020" s="1824"/>
    </row>
    <row r="1021" spans="4:42" s="1662" customFormat="1" ht="14.25">
      <c r="D1021" s="1699"/>
      <c r="E1021" s="1681"/>
      <c r="F1021" s="1681"/>
      <c r="G1021" s="1681"/>
      <c r="H1021" s="1681"/>
      <c r="I1021" s="1700"/>
      <c r="J1021" s="1690"/>
      <c r="K1021" s="1681"/>
      <c r="L1021" s="1681"/>
      <c r="M1021" s="1681"/>
      <c r="N1021" s="1681"/>
      <c r="O1021" s="1681"/>
      <c r="P1021" s="1681"/>
      <c r="Q1021" s="1681"/>
      <c r="R1021" s="1681"/>
      <c r="S1021" s="1681"/>
      <c r="T1021" s="1681"/>
      <c r="U1021" s="1681"/>
      <c r="V1021" s="1681"/>
      <c r="W1021" s="1681"/>
      <c r="X1021" s="1681"/>
      <c r="Y1021" s="1681"/>
      <c r="Z1021" s="1681"/>
      <c r="AA1021" s="1681"/>
      <c r="AB1021" s="1681"/>
      <c r="AC1021" s="1681"/>
      <c r="AD1021" s="1681"/>
      <c r="AE1021" s="1681"/>
      <c r="AF1021" s="1681"/>
      <c r="AG1021" s="1681"/>
      <c r="AH1021" s="1681"/>
      <c r="AI1021" s="1681"/>
      <c r="AJ1021" s="1681"/>
      <c r="AK1021" s="1681"/>
      <c r="AL1021" s="1681"/>
      <c r="AM1021" s="1681"/>
      <c r="AN1021" s="1681"/>
      <c r="AO1021" s="1681"/>
      <c r="AP1021" s="1824"/>
    </row>
    <row r="1022" spans="4:42" s="1662" customFormat="1" ht="14.25">
      <c r="D1022" s="1699"/>
      <c r="E1022" s="1681"/>
      <c r="F1022" s="1681"/>
      <c r="G1022" s="1681"/>
      <c r="H1022" s="1681"/>
      <c r="I1022" s="1700"/>
      <c r="J1022" s="1690"/>
      <c r="K1022" s="1681"/>
      <c r="L1022" s="1681"/>
      <c r="M1022" s="1681"/>
      <c r="N1022" s="1681"/>
      <c r="O1022" s="1681"/>
      <c r="P1022" s="1681"/>
      <c r="Q1022" s="1681"/>
      <c r="R1022" s="1681"/>
      <c r="S1022" s="1681"/>
      <c r="T1022" s="1681"/>
      <c r="U1022" s="1681"/>
      <c r="V1022" s="1681"/>
      <c r="W1022" s="1681"/>
      <c r="X1022" s="1681"/>
      <c r="Y1022" s="1681"/>
      <c r="Z1022" s="1681"/>
      <c r="AA1022" s="1681"/>
      <c r="AB1022" s="1681"/>
      <c r="AC1022" s="1681"/>
      <c r="AD1022" s="1681"/>
      <c r="AE1022" s="1681"/>
      <c r="AF1022" s="1681"/>
      <c r="AG1022" s="1681"/>
      <c r="AH1022" s="1681"/>
      <c r="AI1022" s="1681"/>
      <c r="AJ1022" s="1681"/>
      <c r="AK1022" s="1681"/>
      <c r="AL1022" s="1681"/>
      <c r="AM1022" s="1681"/>
      <c r="AN1022" s="1681"/>
      <c r="AO1022" s="1681"/>
      <c r="AP1022" s="1824"/>
    </row>
    <row r="1023" spans="4:42" s="1662" customFormat="1" ht="14.25">
      <c r="D1023" s="1699"/>
      <c r="E1023" s="1681"/>
      <c r="F1023" s="1681"/>
      <c r="G1023" s="1681"/>
      <c r="H1023" s="1681"/>
      <c r="I1023" s="1700"/>
      <c r="J1023" s="1690"/>
      <c r="K1023" s="1681"/>
      <c r="L1023" s="1681"/>
      <c r="M1023" s="1681"/>
      <c r="N1023" s="1681"/>
      <c r="O1023" s="1681"/>
      <c r="P1023" s="1681"/>
      <c r="Q1023" s="1681"/>
      <c r="R1023" s="1681"/>
      <c r="S1023" s="1681"/>
      <c r="T1023" s="1681"/>
      <c r="U1023" s="1681"/>
      <c r="V1023" s="1681"/>
      <c r="W1023" s="1681"/>
      <c r="X1023" s="1681"/>
      <c r="Y1023" s="1681"/>
      <c r="Z1023" s="1681"/>
      <c r="AA1023" s="1681"/>
      <c r="AB1023" s="1681"/>
      <c r="AC1023" s="1681"/>
      <c r="AD1023" s="1681"/>
      <c r="AE1023" s="1681"/>
      <c r="AF1023" s="1681"/>
      <c r="AG1023" s="1681"/>
      <c r="AH1023" s="1681"/>
      <c r="AI1023" s="1681"/>
      <c r="AJ1023" s="1681"/>
      <c r="AK1023" s="1681"/>
      <c r="AL1023" s="1681"/>
      <c r="AM1023" s="1681"/>
      <c r="AN1023" s="1681"/>
      <c r="AO1023" s="1681"/>
      <c r="AP1023" s="1824"/>
    </row>
    <row r="1024" spans="4:42" s="1662" customFormat="1" ht="14.25">
      <c r="D1024" s="1699"/>
      <c r="E1024" s="1681"/>
      <c r="F1024" s="1681"/>
      <c r="G1024" s="1681"/>
      <c r="H1024" s="1681"/>
      <c r="I1024" s="1700"/>
      <c r="J1024" s="1690"/>
      <c r="K1024" s="1681"/>
      <c r="L1024" s="1681"/>
      <c r="M1024" s="1681"/>
      <c r="N1024" s="1681"/>
      <c r="O1024" s="1681"/>
      <c r="P1024" s="1681"/>
      <c r="Q1024" s="1681"/>
      <c r="R1024" s="1681"/>
      <c r="S1024" s="1681"/>
      <c r="T1024" s="1681"/>
      <c r="U1024" s="1681"/>
      <c r="V1024" s="1681"/>
      <c r="W1024" s="1681"/>
      <c r="X1024" s="1681"/>
      <c r="Y1024" s="1681"/>
      <c r="Z1024" s="1681"/>
      <c r="AA1024" s="1681"/>
      <c r="AB1024" s="1681"/>
      <c r="AC1024" s="1681"/>
      <c r="AD1024" s="1681"/>
      <c r="AE1024" s="1681"/>
      <c r="AF1024" s="1681"/>
      <c r="AG1024" s="1681"/>
      <c r="AH1024" s="1681"/>
      <c r="AI1024" s="1681"/>
      <c r="AJ1024" s="1681"/>
      <c r="AK1024" s="1681"/>
      <c r="AL1024" s="1681"/>
      <c r="AM1024" s="1681"/>
      <c r="AN1024" s="1681"/>
      <c r="AO1024" s="1681"/>
      <c r="AP1024" s="1824"/>
    </row>
    <row r="1025" spans="4:42" s="1662" customFormat="1" ht="14.25">
      <c r="D1025" s="1699"/>
      <c r="E1025" s="1681"/>
      <c r="F1025" s="1681"/>
      <c r="G1025" s="1681"/>
      <c r="H1025" s="1681"/>
      <c r="I1025" s="1700"/>
      <c r="J1025" s="1690"/>
      <c r="K1025" s="1681"/>
      <c r="L1025" s="1681"/>
      <c r="M1025" s="1681"/>
      <c r="N1025" s="1681"/>
      <c r="O1025" s="1681"/>
      <c r="P1025" s="1681"/>
      <c r="Q1025" s="1681"/>
      <c r="R1025" s="1681"/>
      <c r="S1025" s="1681"/>
      <c r="T1025" s="1681"/>
      <c r="U1025" s="1681"/>
      <c r="V1025" s="1681"/>
      <c r="W1025" s="1681"/>
      <c r="X1025" s="1681"/>
      <c r="Y1025" s="1681"/>
      <c r="Z1025" s="1681"/>
      <c r="AA1025" s="1681"/>
      <c r="AB1025" s="1681"/>
      <c r="AC1025" s="1681"/>
      <c r="AD1025" s="1681"/>
      <c r="AE1025" s="1681"/>
      <c r="AF1025" s="1681"/>
      <c r="AG1025" s="1681"/>
      <c r="AH1025" s="1681"/>
      <c r="AI1025" s="1681"/>
      <c r="AJ1025" s="1681"/>
      <c r="AK1025" s="1681"/>
      <c r="AL1025" s="1681"/>
      <c r="AM1025" s="1681"/>
      <c r="AN1025" s="1681"/>
      <c r="AO1025" s="1681"/>
      <c r="AP1025" s="1824"/>
    </row>
    <row r="1026" spans="4:42" s="1662" customFormat="1" ht="14.25">
      <c r="D1026" s="1699"/>
      <c r="E1026" s="1681"/>
      <c r="F1026" s="1681"/>
      <c r="G1026" s="1681"/>
      <c r="H1026" s="1681"/>
      <c r="I1026" s="1700"/>
      <c r="J1026" s="1690"/>
      <c r="K1026" s="1681"/>
      <c r="L1026" s="1681"/>
      <c r="M1026" s="1681"/>
      <c r="N1026" s="1681"/>
      <c r="O1026" s="1681"/>
      <c r="P1026" s="1681"/>
      <c r="Q1026" s="1681"/>
      <c r="R1026" s="1681"/>
      <c r="S1026" s="1681"/>
      <c r="T1026" s="1681"/>
      <c r="U1026" s="1681"/>
      <c r="V1026" s="1681"/>
      <c r="W1026" s="1681"/>
      <c r="X1026" s="1681"/>
      <c r="Y1026" s="1681"/>
      <c r="Z1026" s="1681"/>
      <c r="AA1026" s="1681"/>
      <c r="AB1026" s="1681"/>
      <c r="AC1026" s="1681"/>
      <c r="AD1026" s="1681"/>
      <c r="AE1026" s="1681"/>
      <c r="AF1026" s="1681"/>
      <c r="AG1026" s="1681"/>
      <c r="AH1026" s="1681"/>
      <c r="AI1026" s="1681"/>
      <c r="AJ1026" s="1681"/>
      <c r="AK1026" s="1681"/>
      <c r="AL1026" s="1681"/>
      <c r="AM1026" s="1681"/>
      <c r="AN1026" s="1681"/>
      <c r="AO1026" s="1681"/>
      <c r="AP1026" s="1824"/>
    </row>
    <row r="1027" spans="4:42" s="1662" customFormat="1" ht="14.25">
      <c r="D1027" s="1699"/>
      <c r="E1027" s="1681"/>
      <c r="F1027" s="1681"/>
      <c r="G1027" s="1681"/>
      <c r="H1027" s="1681"/>
      <c r="I1027" s="1700"/>
      <c r="J1027" s="1690"/>
      <c r="K1027" s="1681"/>
      <c r="L1027" s="1681"/>
      <c r="M1027" s="1681"/>
      <c r="N1027" s="1681"/>
      <c r="O1027" s="1681"/>
      <c r="P1027" s="1681"/>
      <c r="Q1027" s="1681"/>
      <c r="R1027" s="1681"/>
      <c r="S1027" s="1681"/>
      <c r="T1027" s="1681"/>
      <c r="U1027" s="1681"/>
      <c r="V1027" s="1681"/>
      <c r="W1027" s="1681"/>
      <c r="X1027" s="1681"/>
      <c r="Y1027" s="1681"/>
      <c r="Z1027" s="1681"/>
      <c r="AA1027" s="1681"/>
      <c r="AB1027" s="1681"/>
      <c r="AC1027" s="1681"/>
      <c r="AD1027" s="1681"/>
      <c r="AE1027" s="1681"/>
      <c r="AF1027" s="1681"/>
      <c r="AG1027" s="1681"/>
      <c r="AH1027" s="1681"/>
      <c r="AI1027" s="1681"/>
      <c r="AJ1027" s="1681"/>
      <c r="AK1027" s="1681"/>
      <c r="AL1027" s="1681"/>
      <c r="AM1027" s="1681"/>
      <c r="AN1027" s="1681"/>
      <c r="AO1027" s="1681"/>
      <c r="AP1027" s="1824"/>
    </row>
    <row r="1028" spans="4:42" s="1662" customFormat="1" ht="14.25">
      <c r="D1028" s="1699"/>
      <c r="E1028" s="1681"/>
      <c r="F1028" s="1681"/>
      <c r="G1028" s="1681"/>
      <c r="H1028" s="1681"/>
      <c r="I1028" s="1700"/>
      <c r="J1028" s="1690"/>
      <c r="K1028" s="1681"/>
      <c r="L1028" s="1681"/>
      <c r="M1028" s="1681"/>
      <c r="N1028" s="1681"/>
      <c r="O1028" s="1681"/>
      <c r="P1028" s="1681"/>
      <c r="Q1028" s="1681"/>
      <c r="R1028" s="1681"/>
      <c r="S1028" s="1681"/>
      <c r="T1028" s="1681"/>
      <c r="U1028" s="1681"/>
      <c r="V1028" s="1681"/>
      <c r="W1028" s="1681"/>
      <c r="X1028" s="1681"/>
      <c r="Y1028" s="1681"/>
      <c r="Z1028" s="1681"/>
      <c r="AA1028" s="1681"/>
      <c r="AB1028" s="1681"/>
      <c r="AC1028" s="1681"/>
      <c r="AD1028" s="1681"/>
      <c r="AE1028" s="1681"/>
      <c r="AF1028" s="1681"/>
      <c r="AG1028" s="1681"/>
      <c r="AH1028" s="1681"/>
      <c r="AI1028" s="1681"/>
      <c r="AJ1028" s="1681"/>
      <c r="AK1028" s="1681"/>
      <c r="AL1028" s="1681"/>
      <c r="AM1028" s="1681"/>
      <c r="AN1028" s="1681"/>
      <c r="AO1028" s="1681"/>
      <c r="AP1028" s="1824"/>
    </row>
    <row r="1029" spans="4:42" s="1662" customFormat="1" ht="14.25">
      <c r="D1029" s="1699"/>
      <c r="E1029" s="1681"/>
      <c r="F1029" s="1681"/>
      <c r="G1029" s="1681"/>
      <c r="H1029" s="1681"/>
      <c r="I1029" s="1700"/>
      <c r="J1029" s="1690"/>
      <c r="K1029" s="1681"/>
      <c r="L1029" s="1681"/>
      <c r="M1029" s="1681"/>
      <c r="N1029" s="1681"/>
      <c r="O1029" s="1681"/>
      <c r="P1029" s="1681"/>
      <c r="Q1029" s="1681"/>
      <c r="R1029" s="1681"/>
      <c r="S1029" s="1681"/>
      <c r="T1029" s="1681"/>
      <c r="U1029" s="1681"/>
      <c r="V1029" s="1681"/>
      <c r="W1029" s="1681"/>
      <c r="X1029" s="1681"/>
      <c r="Y1029" s="1681"/>
      <c r="Z1029" s="1681"/>
      <c r="AA1029" s="1681"/>
      <c r="AB1029" s="1681"/>
      <c r="AC1029" s="1681"/>
      <c r="AD1029" s="1681"/>
      <c r="AE1029" s="1681"/>
      <c r="AF1029" s="1681"/>
      <c r="AG1029" s="1681"/>
      <c r="AH1029" s="1681"/>
      <c r="AI1029" s="1681"/>
      <c r="AJ1029" s="1681"/>
      <c r="AK1029" s="1681"/>
      <c r="AL1029" s="1681"/>
      <c r="AM1029" s="1681"/>
      <c r="AN1029" s="1681"/>
      <c r="AO1029" s="1681"/>
      <c r="AP1029" s="1824"/>
    </row>
    <row r="1030" spans="4:42" s="1662" customFormat="1" ht="14.25">
      <c r="D1030" s="1699"/>
      <c r="E1030" s="1681"/>
      <c r="F1030" s="1681"/>
      <c r="G1030" s="1681"/>
      <c r="H1030" s="1681"/>
      <c r="I1030" s="1700"/>
      <c r="J1030" s="1690"/>
      <c r="K1030" s="1681"/>
      <c r="L1030" s="1681"/>
      <c r="M1030" s="1681"/>
      <c r="N1030" s="1681"/>
      <c r="O1030" s="1681"/>
      <c r="P1030" s="1681"/>
      <c r="Q1030" s="1681"/>
      <c r="R1030" s="1681"/>
      <c r="S1030" s="1681"/>
      <c r="T1030" s="1681"/>
      <c r="U1030" s="1681"/>
      <c r="V1030" s="1681"/>
      <c r="W1030" s="1681"/>
      <c r="X1030" s="1681"/>
      <c r="Y1030" s="1681"/>
      <c r="Z1030" s="1681"/>
      <c r="AA1030" s="1681"/>
      <c r="AB1030" s="1681"/>
      <c r="AC1030" s="1681"/>
      <c r="AD1030" s="1681"/>
      <c r="AE1030" s="1681"/>
      <c r="AF1030" s="1681"/>
      <c r="AG1030" s="1681"/>
      <c r="AH1030" s="1681"/>
      <c r="AI1030" s="1681"/>
      <c r="AJ1030" s="1681"/>
      <c r="AK1030" s="1681"/>
      <c r="AL1030" s="1681"/>
      <c r="AM1030" s="1681"/>
      <c r="AN1030" s="1681"/>
      <c r="AO1030" s="1681"/>
      <c r="AP1030" s="1824"/>
    </row>
    <row r="1031" spans="4:42" s="1662" customFormat="1" ht="14.25">
      <c r="D1031" s="1699"/>
      <c r="E1031" s="1681"/>
      <c r="F1031" s="1681"/>
      <c r="G1031" s="1681"/>
      <c r="H1031" s="1681"/>
      <c r="I1031" s="1700"/>
      <c r="J1031" s="1690"/>
      <c r="K1031" s="1681"/>
      <c r="L1031" s="1681"/>
      <c r="M1031" s="1681"/>
      <c r="N1031" s="1681"/>
      <c r="O1031" s="1681"/>
      <c r="P1031" s="1681"/>
      <c r="Q1031" s="1681"/>
      <c r="R1031" s="1681"/>
      <c r="S1031" s="1681"/>
      <c r="T1031" s="1681"/>
      <c r="U1031" s="1681"/>
      <c r="V1031" s="1681"/>
      <c r="W1031" s="1681"/>
      <c r="X1031" s="1681"/>
      <c r="Y1031" s="1681"/>
      <c r="Z1031" s="1681"/>
      <c r="AA1031" s="1681"/>
      <c r="AB1031" s="1681"/>
      <c r="AC1031" s="1681"/>
      <c r="AD1031" s="1681"/>
      <c r="AE1031" s="1681"/>
      <c r="AF1031" s="1681"/>
      <c r="AG1031" s="1681"/>
      <c r="AH1031" s="1681"/>
      <c r="AI1031" s="1681"/>
      <c r="AJ1031" s="1681"/>
      <c r="AK1031" s="1681"/>
      <c r="AL1031" s="1681"/>
      <c r="AM1031" s="1681"/>
      <c r="AN1031" s="1681"/>
      <c r="AO1031" s="1681"/>
      <c r="AP1031" s="1824"/>
    </row>
    <row r="1032" spans="4:42" s="1662" customFormat="1" ht="14.25">
      <c r="D1032" s="1699"/>
      <c r="E1032" s="1681"/>
      <c r="F1032" s="1681"/>
      <c r="G1032" s="1681"/>
      <c r="H1032" s="1681"/>
      <c r="I1032" s="1700"/>
      <c r="J1032" s="1690"/>
      <c r="K1032" s="1681"/>
      <c r="L1032" s="1681"/>
      <c r="M1032" s="1681"/>
      <c r="N1032" s="1681"/>
      <c r="O1032" s="1681"/>
      <c r="P1032" s="1681"/>
      <c r="Q1032" s="1681"/>
      <c r="R1032" s="1681"/>
      <c r="S1032" s="1681"/>
      <c r="T1032" s="1681"/>
      <c r="U1032" s="1681"/>
      <c r="V1032" s="1681"/>
      <c r="W1032" s="1681"/>
      <c r="X1032" s="1681"/>
      <c r="Y1032" s="1681"/>
      <c r="Z1032" s="1681"/>
      <c r="AA1032" s="1681"/>
      <c r="AB1032" s="1681"/>
      <c r="AC1032" s="1681"/>
      <c r="AD1032" s="1681"/>
      <c r="AE1032" s="1681"/>
      <c r="AF1032" s="1681"/>
      <c r="AG1032" s="1681"/>
      <c r="AH1032" s="1681"/>
      <c r="AI1032" s="1681"/>
      <c r="AJ1032" s="1681"/>
      <c r="AK1032" s="1681"/>
      <c r="AL1032" s="1681"/>
      <c r="AM1032" s="1681"/>
      <c r="AN1032" s="1681"/>
      <c r="AO1032" s="1681"/>
      <c r="AP1032" s="1824"/>
    </row>
    <row r="1033" spans="4:42" s="1662" customFormat="1" ht="14.25">
      <c r="D1033" s="1699"/>
      <c r="E1033" s="1681"/>
      <c r="F1033" s="1681"/>
      <c r="G1033" s="1681"/>
      <c r="H1033" s="1681"/>
      <c r="I1033" s="1700"/>
      <c r="J1033" s="1690"/>
      <c r="K1033" s="1681"/>
      <c r="L1033" s="1681"/>
      <c r="M1033" s="1681"/>
      <c r="N1033" s="1681"/>
      <c r="O1033" s="1681"/>
      <c r="P1033" s="1681"/>
      <c r="Q1033" s="1681"/>
      <c r="R1033" s="1681"/>
      <c r="S1033" s="1681"/>
      <c r="T1033" s="1681"/>
      <c r="U1033" s="1681"/>
      <c r="V1033" s="1681"/>
      <c r="W1033" s="1681"/>
      <c r="X1033" s="1681"/>
      <c r="Y1033" s="1681"/>
      <c r="Z1033" s="1681"/>
      <c r="AA1033" s="1681"/>
      <c r="AB1033" s="1681"/>
      <c r="AC1033" s="1681"/>
      <c r="AD1033" s="1681"/>
      <c r="AE1033" s="1681"/>
      <c r="AF1033" s="1681"/>
      <c r="AG1033" s="1681"/>
      <c r="AH1033" s="1681"/>
      <c r="AI1033" s="1681"/>
      <c r="AJ1033" s="1681"/>
      <c r="AK1033" s="1681"/>
      <c r="AL1033" s="1681"/>
      <c r="AM1033" s="1681"/>
      <c r="AN1033" s="1681"/>
      <c r="AO1033" s="1681"/>
      <c r="AP1033" s="1824"/>
    </row>
    <row r="1034" spans="4:42" s="1662" customFormat="1" ht="14.25">
      <c r="D1034" s="1699"/>
      <c r="E1034" s="1681"/>
      <c r="F1034" s="1681"/>
      <c r="G1034" s="1681"/>
      <c r="H1034" s="1681"/>
      <c r="I1034" s="1700"/>
      <c r="J1034" s="1690"/>
      <c r="K1034" s="1681"/>
      <c r="L1034" s="1681"/>
      <c r="M1034" s="1681"/>
      <c r="N1034" s="1681"/>
      <c r="O1034" s="1681"/>
      <c r="P1034" s="1681"/>
      <c r="Q1034" s="1681"/>
      <c r="R1034" s="1681"/>
      <c r="S1034" s="1681"/>
      <c r="T1034" s="1681"/>
      <c r="U1034" s="1681"/>
      <c r="V1034" s="1681"/>
      <c r="W1034" s="1681"/>
      <c r="X1034" s="1681"/>
      <c r="Y1034" s="1681"/>
      <c r="Z1034" s="1681"/>
      <c r="AA1034" s="1681"/>
      <c r="AB1034" s="1681"/>
      <c r="AC1034" s="1681"/>
      <c r="AD1034" s="1681"/>
      <c r="AE1034" s="1681"/>
      <c r="AF1034" s="1681"/>
      <c r="AG1034" s="1681"/>
      <c r="AH1034" s="1681"/>
      <c r="AI1034" s="1681"/>
      <c r="AJ1034" s="1681"/>
      <c r="AK1034" s="1681"/>
      <c r="AL1034" s="1681"/>
      <c r="AM1034" s="1681"/>
      <c r="AN1034" s="1681"/>
      <c r="AO1034" s="1681"/>
      <c r="AP1034" s="1824"/>
    </row>
    <row r="1035" spans="4:42" s="1662" customFormat="1" ht="14.25">
      <c r="D1035" s="1699"/>
      <c r="E1035" s="1681"/>
      <c r="F1035" s="1681"/>
      <c r="G1035" s="1681"/>
      <c r="H1035" s="1681"/>
      <c r="I1035" s="1700"/>
      <c r="J1035" s="1690"/>
      <c r="K1035" s="1681"/>
      <c r="L1035" s="1681"/>
      <c r="M1035" s="1681"/>
      <c r="N1035" s="1681"/>
      <c r="O1035" s="1681"/>
      <c r="P1035" s="1681"/>
      <c r="Q1035" s="1681"/>
      <c r="R1035" s="1681"/>
      <c r="S1035" s="1681"/>
      <c r="T1035" s="1681"/>
      <c r="U1035" s="1681"/>
      <c r="V1035" s="1681"/>
      <c r="W1035" s="1681"/>
      <c r="X1035" s="1681"/>
      <c r="Y1035" s="1681"/>
      <c r="Z1035" s="1681"/>
      <c r="AA1035" s="1681"/>
      <c r="AB1035" s="1681"/>
      <c r="AC1035" s="1681"/>
      <c r="AD1035" s="1681"/>
      <c r="AE1035" s="1681"/>
      <c r="AF1035" s="1681"/>
      <c r="AG1035" s="1681"/>
      <c r="AH1035" s="1681"/>
      <c r="AI1035" s="1681"/>
      <c r="AJ1035" s="1681"/>
      <c r="AK1035" s="1681"/>
      <c r="AL1035" s="1681"/>
      <c r="AM1035" s="1681"/>
      <c r="AN1035" s="1681"/>
      <c r="AO1035" s="1681"/>
      <c r="AP1035" s="1824"/>
    </row>
    <row r="1036" spans="4:42" s="1662" customFormat="1" ht="14.25">
      <c r="D1036" s="1699"/>
      <c r="E1036" s="1681"/>
      <c r="F1036" s="1681"/>
      <c r="G1036" s="1681"/>
      <c r="H1036" s="1681"/>
      <c r="I1036" s="1700"/>
      <c r="J1036" s="1690"/>
      <c r="K1036" s="1681"/>
      <c r="L1036" s="1681"/>
      <c r="M1036" s="1681"/>
      <c r="N1036" s="1681"/>
      <c r="O1036" s="1681"/>
      <c r="P1036" s="1681"/>
      <c r="Q1036" s="1681"/>
      <c r="R1036" s="1681"/>
      <c r="S1036" s="1681"/>
      <c r="T1036" s="1681"/>
      <c r="U1036" s="1681"/>
      <c r="V1036" s="1681"/>
      <c r="W1036" s="1681"/>
      <c r="X1036" s="1681"/>
      <c r="Y1036" s="1681"/>
      <c r="Z1036" s="1681"/>
      <c r="AA1036" s="1681"/>
      <c r="AB1036" s="1681"/>
      <c r="AC1036" s="1681"/>
      <c r="AD1036" s="1681"/>
      <c r="AE1036" s="1681"/>
      <c r="AF1036" s="1681"/>
      <c r="AG1036" s="1681"/>
      <c r="AH1036" s="1681"/>
      <c r="AI1036" s="1681"/>
      <c r="AJ1036" s="1681"/>
      <c r="AK1036" s="1681"/>
      <c r="AL1036" s="1681"/>
      <c r="AM1036" s="1681"/>
      <c r="AN1036" s="1681"/>
      <c r="AO1036" s="1681"/>
      <c r="AP1036" s="1824"/>
    </row>
    <row r="1037" spans="4:42" s="1662" customFormat="1" ht="14.25">
      <c r="D1037" s="1699"/>
      <c r="E1037" s="1681"/>
      <c r="F1037" s="1681"/>
      <c r="G1037" s="1681"/>
      <c r="H1037" s="1681"/>
      <c r="I1037" s="1700"/>
      <c r="J1037" s="1690"/>
      <c r="K1037" s="1681"/>
      <c r="L1037" s="1681"/>
      <c r="M1037" s="1681"/>
      <c r="N1037" s="1681"/>
      <c r="O1037" s="1681"/>
      <c r="P1037" s="1681"/>
      <c r="Q1037" s="1681"/>
      <c r="R1037" s="1681"/>
      <c r="S1037" s="1681"/>
      <c r="T1037" s="1681"/>
      <c r="U1037" s="1681"/>
      <c r="V1037" s="1681"/>
      <c r="W1037" s="1681"/>
      <c r="X1037" s="1681"/>
      <c r="Y1037" s="1681"/>
      <c r="Z1037" s="1681"/>
      <c r="AA1037" s="1681"/>
      <c r="AB1037" s="1681"/>
      <c r="AC1037" s="1681"/>
      <c r="AD1037" s="1681"/>
      <c r="AE1037" s="1681"/>
      <c r="AF1037" s="1681"/>
      <c r="AG1037" s="1681"/>
      <c r="AH1037" s="1681"/>
      <c r="AI1037" s="1681"/>
      <c r="AJ1037" s="1681"/>
      <c r="AK1037" s="1681"/>
      <c r="AL1037" s="1681"/>
      <c r="AM1037" s="1681"/>
      <c r="AN1037" s="1681"/>
      <c r="AO1037" s="1681"/>
      <c r="AP1037" s="1824"/>
    </row>
    <row r="1038" spans="4:42" s="1662" customFormat="1" ht="14.25">
      <c r="D1038" s="1699"/>
      <c r="E1038" s="1681"/>
      <c r="F1038" s="1681"/>
      <c r="G1038" s="1681"/>
      <c r="H1038" s="1681"/>
      <c r="I1038" s="1700"/>
      <c r="J1038" s="1690"/>
      <c r="K1038" s="1681"/>
      <c r="L1038" s="1681"/>
      <c r="M1038" s="1681"/>
      <c r="N1038" s="1681"/>
      <c r="O1038" s="1681"/>
      <c r="P1038" s="1681"/>
      <c r="Q1038" s="1681"/>
      <c r="R1038" s="1681"/>
      <c r="S1038" s="1681"/>
      <c r="T1038" s="1681"/>
      <c r="U1038" s="1681"/>
      <c r="V1038" s="1681"/>
      <c r="W1038" s="1681"/>
      <c r="X1038" s="1681"/>
      <c r="Y1038" s="1681"/>
      <c r="Z1038" s="1681"/>
      <c r="AA1038" s="1681"/>
      <c r="AB1038" s="1681"/>
      <c r="AC1038" s="1681"/>
      <c r="AD1038" s="1681"/>
      <c r="AE1038" s="1681"/>
      <c r="AF1038" s="1681"/>
      <c r="AG1038" s="1681"/>
      <c r="AH1038" s="1681"/>
      <c r="AI1038" s="1681"/>
      <c r="AJ1038" s="1681"/>
      <c r="AK1038" s="1681"/>
      <c r="AL1038" s="1681"/>
      <c r="AM1038" s="1681"/>
      <c r="AN1038" s="1681"/>
      <c r="AO1038" s="1681"/>
      <c r="AP1038" s="1824"/>
    </row>
    <row r="1039" spans="4:42" s="1662" customFormat="1" ht="14.25">
      <c r="D1039" s="1699"/>
      <c r="E1039" s="1681"/>
      <c r="F1039" s="1681"/>
      <c r="G1039" s="1681"/>
      <c r="H1039" s="1681"/>
      <c r="I1039" s="1700"/>
      <c r="J1039" s="1690"/>
      <c r="K1039" s="1681"/>
      <c r="L1039" s="1681"/>
      <c r="M1039" s="1681"/>
      <c r="N1039" s="1681"/>
      <c r="O1039" s="1681"/>
      <c r="P1039" s="1681"/>
      <c r="Q1039" s="1681"/>
      <c r="R1039" s="1681"/>
      <c r="S1039" s="1681"/>
      <c r="T1039" s="1681"/>
      <c r="U1039" s="1681"/>
      <c r="V1039" s="1681"/>
      <c r="W1039" s="1681"/>
      <c r="X1039" s="1681"/>
      <c r="Y1039" s="1681"/>
      <c r="Z1039" s="1681"/>
      <c r="AA1039" s="1681"/>
      <c r="AB1039" s="1681"/>
      <c r="AC1039" s="1681"/>
      <c r="AD1039" s="1681"/>
      <c r="AE1039" s="1681"/>
      <c r="AF1039" s="1681"/>
      <c r="AG1039" s="1681"/>
      <c r="AH1039" s="1681"/>
      <c r="AI1039" s="1681"/>
      <c r="AJ1039" s="1681"/>
      <c r="AK1039" s="1681"/>
      <c r="AL1039" s="1681"/>
      <c r="AM1039" s="1681"/>
      <c r="AN1039" s="1681"/>
      <c r="AO1039" s="1681"/>
      <c r="AP1039" s="1824"/>
    </row>
    <row r="1040" spans="4:42" s="1662" customFormat="1" ht="14.25">
      <c r="D1040" s="1699"/>
      <c r="E1040" s="1681"/>
      <c r="F1040" s="1681"/>
      <c r="G1040" s="1681"/>
      <c r="H1040" s="1681"/>
      <c r="I1040" s="1700"/>
      <c r="J1040" s="1690"/>
      <c r="K1040" s="1681"/>
      <c r="L1040" s="1681"/>
      <c r="M1040" s="1681"/>
      <c r="N1040" s="1681"/>
      <c r="O1040" s="1681"/>
      <c r="P1040" s="1681"/>
      <c r="Q1040" s="1681"/>
      <c r="R1040" s="1681"/>
      <c r="S1040" s="1681"/>
      <c r="T1040" s="1681"/>
      <c r="U1040" s="1681"/>
      <c r="V1040" s="1681"/>
      <c r="W1040" s="1681"/>
      <c r="X1040" s="1681"/>
      <c r="Y1040" s="1681"/>
      <c r="Z1040" s="1681"/>
      <c r="AA1040" s="1681"/>
      <c r="AB1040" s="1681"/>
      <c r="AC1040" s="1681"/>
      <c r="AD1040" s="1681"/>
      <c r="AE1040" s="1681"/>
      <c r="AF1040" s="1681"/>
      <c r="AG1040" s="1681"/>
      <c r="AH1040" s="1681"/>
      <c r="AI1040" s="1681"/>
      <c r="AJ1040" s="1681"/>
      <c r="AK1040" s="1681"/>
      <c r="AL1040" s="1681"/>
      <c r="AM1040" s="1681"/>
      <c r="AN1040" s="1681"/>
      <c r="AO1040" s="1681"/>
      <c r="AP1040" s="1824"/>
    </row>
    <row r="1041" spans="4:42" s="1662" customFormat="1" ht="14.25">
      <c r="D1041" s="1699"/>
      <c r="E1041" s="1681"/>
      <c r="F1041" s="1681"/>
      <c r="G1041" s="1681"/>
      <c r="H1041" s="1681"/>
      <c r="I1041" s="1700"/>
      <c r="J1041" s="1690"/>
      <c r="K1041" s="1681"/>
      <c r="L1041" s="1681"/>
      <c r="M1041" s="1681"/>
      <c r="N1041" s="1681"/>
      <c r="O1041" s="1681"/>
      <c r="P1041" s="1681"/>
      <c r="Q1041" s="1681"/>
      <c r="R1041" s="1681"/>
      <c r="S1041" s="1681"/>
      <c r="T1041" s="1681"/>
      <c r="U1041" s="1681"/>
      <c r="V1041" s="1681"/>
      <c r="W1041" s="1681"/>
      <c r="X1041" s="1681"/>
      <c r="Y1041" s="1681"/>
      <c r="Z1041" s="1681"/>
      <c r="AA1041" s="1681"/>
      <c r="AB1041" s="1681"/>
      <c r="AC1041" s="1681"/>
      <c r="AD1041" s="1681"/>
      <c r="AE1041" s="1681"/>
      <c r="AF1041" s="1681"/>
      <c r="AG1041" s="1681"/>
      <c r="AH1041" s="1681"/>
      <c r="AI1041" s="1681"/>
      <c r="AJ1041" s="1681"/>
      <c r="AK1041" s="1681"/>
      <c r="AL1041" s="1681"/>
      <c r="AM1041" s="1681"/>
      <c r="AN1041" s="1681"/>
      <c r="AO1041" s="1681"/>
      <c r="AP1041" s="1824"/>
    </row>
    <row r="1042" spans="4:42" s="1662" customFormat="1" ht="14.25">
      <c r="D1042" s="1699"/>
      <c r="E1042" s="1681"/>
      <c r="F1042" s="1681"/>
      <c r="G1042" s="1681"/>
      <c r="H1042" s="1681"/>
      <c r="I1042" s="1700"/>
      <c r="J1042" s="1690"/>
      <c r="K1042" s="1681"/>
      <c r="L1042" s="1681"/>
      <c r="M1042" s="1681"/>
      <c r="N1042" s="1681"/>
      <c r="O1042" s="1681"/>
      <c r="P1042" s="1681"/>
      <c r="Q1042" s="1681"/>
      <c r="R1042" s="1681"/>
      <c r="S1042" s="1681"/>
      <c r="T1042" s="1681"/>
      <c r="U1042" s="1681"/>
      <c r="V1042" s="1681"/>
      <c r="W1042" s="1681"/>
      <c r="X1042" s="1681"/>
      <c r="Y1042" s="1681"/>
      <c r="Z1042" s="1681"/>
      <c r="AA1042" s="1681"/>
      <c r="AB1042" s="1681"/>
      <c r="AC1042" s="1681"/>
      <c r="AD1042" s="1681"/>
      <c r="AE1042" s="1681"/>
      <c r="AF1042" s="1681"/>
      <c r="AG1042" s="1681"/>
      <c r="AH1042" s="1681"/>
      <c r="AI1042" s="1681"/>
      <c r="AJ1042" s="1681"/>
      <c r="AK1042" s="1681"/>
      <c r="AL1042" s="1681"/>
      <c r="AM1042" s="1681"/>
      <c r="AN1042" s="1681"/>
      <c r="AO1042" s="1681"/>
      <c r="AP1042" s="1824"/>
    </row>
    <row r="1043" spans="4:42" s="1662" customFormat="1" ht="14.25">
      <c r="D1043" s="1699"/>
      <c r="E1043" s="1681"/>
      <c r="F1043" s="1681"/>
      <c r="G1043" s="1681"/>
      <c r="H1043" s="1681"/>
      <c r="I1043" s="1700"/>
      <c r="J1043" s="1690"/>
      <c r="K1043" s="1681"/>
      <c r="L1043" s="1681"/>
      <c r="M1043" s="1681"/>
      <c r="N1043" s="1681"/>
      <c r="O1043" s="1681"/>
      <c r="P1043" s="1681"/>
      <c r="Q1043" s="1681"/>
      <c r="R1043" s="1681"/>
      <c r="S1043" s="1681"/>
      <c r="T1043" s="1681"/>
      <c r="U1043" s="1681"/>
      <c r="V1043" s="1681"/>
      <c r="W1043" s="1681"/>
      <c r="X1043" s="1681"/>
      <c r="Y1043" s="1681"/>
      <c r="Z1043" s="1681"/>
      <c r="AA1043" s="1681"/>
      <c r="AB1043" s="1681"/>
      <c r="AC1043" s="1681"/>
      <c r="AD1043" s="1681"/>
      <c r="AE1043" s="1681"/>
      <c r="AF1043" s="1681"/>
      <c r="AG1043" s="1681"/>
      <c r="AH1043" s="1681"/>
      <c r="AI1043" s="1681"/>
      <c r="AJ1043" s="1681"/>
      <c r="AK1043" s="1681"/>
      <c r="AL1043" s="1681"/>
      <c r="AM1043" s="1681"/>
      <c r="AN1043" s="1681"/>
      <c r="AO1043" s="1681"/>
      <c r="AP1043" s="1824"/>
    </row>
    <row r="1044" spans="4:42" s="1662" customFormat="1" ht="14.25">
      <c r="D1044" s="1699"/>
      <c r="E1044" s="1681"/>
      <c r="F1044" s="1681"/>
      <c r="G1044" s="1681"/>
      <c r="H1044" s="1681"/>
      <c r="I1044" s="1700"/>
      <c r="J1044" s="1690"/>
      <c r="K1044" s="1681"/>
      <c r="L1044" s="1681"/>
      <c r="M1044" s="1681"/>
      <c r="N1044" s="1681"/>
      <c r="O1044" s="1681"/>
      <c r="P1044" s="1681"/>
      <c r="Q1044" s="1681"/>
      <c r="R1044" s="1681"/>
      <c r="S1044" s="1681"/>
      <c r="T1044" s="1681"/>
      <c r="U1044" s="1681"/>
      <c r="V1044" s="1681"/>
      <c r="W1044" s="1681"/>
      <c r="X1044" s="1681"/>
      <c r="Y1044" s="1681"/>
      <c r="Z1044" s="1681"/>
      <c r="AA1044" s="1681"/>
      <c r="AB1044" s="1681"/>
      <c r="AC1044" s="1681"/>
      <c r="AD1044" s="1681"/>
      <c r="AE1044" s="1681"/>
      <c r="AF1044" s="1681"/>
      <c r="AG1044" s="1681"/>
      <c r="AH1044" s="1681"/>
      <c r="AI1044" s="1681"/>
      <c r="AJ1044" s="1681"/>
      <c r="AK1044" s="1681"/>
      <c r="AL1044" s="1681"/>
      <c r="AM1044" s="1681"/>
      <c r="AN1044" s="1681"/>
      <c r="AO1044" s="1681"/>
      <c r="AP1044" s="1824"/>
    </row>
    <row r="1045" spans="4:42" s="1662" customFormat="1" ht="14.25">
      <c r="D1045" s="1699"/>
      <c r="E1045" s="1681"/>
      <c r="F1045" s="1681"/>
      <c r="G1045" s="1681"/>
      <c r="H1045" s="1681"/>
      <c r="I1045" s="1700"/>
      <c r="J1045" s="1690"/>
      <c r="K1045" s="1681"/>
      <c r="L1045" s="1681"/>
      <c r="M1045" s="1681"/>
      <c r="N1045" s="1681"/>
      <c r="O1045" s="1681"/>
      <c r="P1045" s="1681"/>
      <c r="Q1045" s="1681"/>
      <c r="R1045" s="1681"/>
      <c r="S1045" s="1681"/>
      <c r="T1045" s="1681"/>
      <c r="U1045" s="1681"/>
      <c r="V1045" s="1681"/>
      <c r="W1045" s="1681"/>
      <c r="X1045" s="1681"/>
      <c r="Y1045" s="1681"/>
      <c r="Z1045" s="1681"/>
      <c r="AA1045" s="1681"/>
      <c r="AB1045" s="1681"/>
      <c r="AC1045" s="1681"/>
      <c r="AD1045" s="1681"/>
      <c r="AE1045" s="1681"/>
      <c r="AF1045" s="1681"/>
      <c r="AG1045" s="1681"/>
      <c r="AH1045" s="1681"/>
      <c r="AI1045" s="1681"/>
      <c r="AJ1045" s="1681"/>
      <c r="AK1045" s="1681"/>
      <c r="AL1045" s="1681"/>
      <c r="AM1045" s="1681"/>
      <c r="AN1045" s="1681"/>
      <c r="AO1045" s="1681"/>
      <c r="AP1045" s="1824"/>
    </row>
    <row r="1046" spans="4:42" s="1662" customFormat="1" ht="14.25">
      <c r="D1046" s="1699"/>
      <c r="E1046" s="1681"/>
      <c r="F1046" s="1681"/>
      <c r="G1046" s="1681"/>
      <c r="H1046" s="1681"/>
      <c r="I1046" s="1700"/>
      <c r="J1046" s="1690"/>
      <c r="K1046" s="1681"/>
      <c r="L1046" s="1681"/>
      <c r="M1046" s="1681"/>
      <c r="N1046" s="1681"/>
      <c r="O1046" s="1681"/>
      <c r="P1046" s="1681"/>
      <c r="Q1046" s="1681"/>
      <c r="R1046" s="1681"/>
      <c r="S1046" s="1681"/>
      <c r="T1046" s="1681"/>
      <c r="U1046" s="1681"/>
      <c r="V1046" s="1681"/>
      <c r="W1046" s="1681"/>
      <c r="X1046" s="1681"/>
      <c r="Y1046" s="1681"/>
      <c r="Z1046" s="1681"/>
      <c r="AA1046" s="1681"/>
      <c r="AB1046" s="1681"/>
      <c r="AC1046" s="1681"/>
      <c r="AD1046" s="1681"/>
      <c r="AE1046" s="1681"/>
      <c r="AF1046" s="1681"/>
      <c r="AG1046" s="1681"/>
      <c r="AH1046" s="1681"/>
      <c r="AI1046" s="1681"/>
      <c r="AJ1046" s="1681"/>
      <c r="AK1046" s="1681"/>
      <c r="AL1046" s="1681"/>
      <c r="AM1046" s="1681"/>
      <c r="AN1046" s="1681"/>
      <c r="AO1046" s="1681"/>
      <c r="AP1046" s="1824"/>
    </row>
    <row r="1047" spans="4:42" s="1662" customFormat="1" ht="14.25">
      <c r="D1047" s="1699"/>
      <c r="E1047" s="1681"/>
      <c r="F1047" s="1681"/>
      <c r="G1047" s="1681"/>
      <c r="H1047" s="1681"/>
      <c r="I1047" s="1700"/>
      <c r="J1047" s="1690"/>
      <c r="K1047" s="1681"/>
      <c r="L1047" s="1681"/>
      <c r="M1047" s="1681"/>
      <c r="N1047" s="1681"/>
      <c r="O1047" s="1681"/>
      <c r="P1047" s="1681"/>
      <c r="Q1047" s="1681"/>
      <c r="R1047" s="1681"/>
      <c r="S1047" s="1681"/>
      <c r="T1047" s="1681"/>
      <c r="U1047" s="1681"/>
      <c r="V1047" s="1681"/>
      <c r="W1047" s="1681"/>
      <c r="X1047" s="1681"/>
      <c r="Y1047" s="1681"/>
      <c r="Z1047" s="1681"/>
      <c r="AA1047" s="1681"/>
      <c r="AB1047" s="1681"/>
      <c r="AC1047" s="1681"/>
      <c r="AD1047" s="1681"/>
      <c r="AE1047" s="1681"/>
      <c r="AF1047" s="1681"/>
      <c r="AG1047" s="1681"/>
      <c r="AH1047" s="1681"/>
      <c r="AI1047" s="1681"/>
      <c r="AJ1047" s="1681"/>
      <c r="AK1047" s="1681"/>
      <c r="AL1047" s="1681"/>
      <c r="AM1047" s="1681"/>
      <c r="AN1047" s="1681"/>
      <c r="AO1047" s="1681"/>
      <c r="AP1047" s="1824"/>
    </row>
    <row r="1048" spans="4:42" s="1662" customFormat="1" ht="14.25">
      <c r="D1048" s="1699"/>
      <c r="E1048" s="1681"/>
      <c r="F1048" s="1681"/>
      <c r="G1048" s="1681"/>
      <c r="H1048" s="1681"/>
      <c r="I1048" s="1700"/>
      <c r="J1048" s="1690"/>
      <c r="K1048" s="1681"/>
      <c r="L1048" s="1681"/>
      <c r="M1048" s="1681"/>
      <c r="N1048" s="1681"/>
      <c r="O1048" s="1681"/>
      <c r="P1048" s="1681"/>
      <c r="Q1048" s="1681"/>
      <c r="R1048" s="1681"/>
      <c r="S1048" s="1681"/>
      <c r="T1048" s="1681"/>
      <c r="U1048" s="1681"/>
      <c r="V1048" s="1681"/>
      <c r="W1048" s="1681"/>
      <c r="X1048" s="1681"/>
      <c r="Y1048" s="1681"/>
      <c r="Z1048" s="1681"/>
      <c r="AA1048" s="1681"/>
      <c r="AB1048" s="1681"/>
      <c r="AC1048" s="1681"/>
      <c r="AD1048" s="1681"/>
      <c r="AE1048" s="1681"/>
      <c r="AF1048" s="1681"/>
      <c r="AG1048" s="1681"/>
      <c r="AH1048" s="1681"/>
      <c r="AI1048" s="1681"/>
      <c r="AJ1048" s="1681"/>
      <c r="AK1048" s="1681"/>
      <c r="AL1048" s="1681"/>
      <c r="AM1048" s="1681"/>
      <c r="AN1048" s="1681"/>
      <c r="AO1048" s="1681"/>
      <c r="AP1048" s="1824"/>
    </row>
    <row r="1049" spans="4:42" s="1662" customFormat="1" ht="14.25">
      <c r="D1049" s="1699"/>
      <c r="E1049" s="1681"/>
      <c r="F1049" s="1681"/>
      <c r="G1049" s="1681"/>
      <c r="H1049" s="1681"/>
      <c r="I1049" s="1700"/>
      <c r="J1049" s="1690"/>
      <c r="K1049" s="1681"/>
      <c r="L1049" s="1681"/>
      <c r="M1049" s="1681"/>
      <c r="N1049" s="1681"/>
      <c r="O1049" s="1681"/>
      <c r="P1049" s="1681"/>
      <c r="Q1049" s="1681"/>
      <c r="R1049" s="1681"/>
      <c r="S1049" s="1681"/>
      <c r="T1049" s="1681"/>
      <c r="U1049" s="1681"/>
      <c r="V1049" s="1681"/>
      <c r="W1049" s="1681"/>
      <c r="X1049" s="1681"/>
      <c r="Y1049" s="1681"/>
      <c r="Z1049" s="1681"/>
      <c r="AA1049" s="1681"/>
      <c r="AB1049" s="1681"/>
      <c r="AC1049" s="1681"/>
      <c r="AD1049" s="1681"/>
      <c r="AE1049" s="1681"/>
      <c r="AF1049" s="1681"/>
      <c r="AG1049" s="1681"/>
      <c r="AH1049" s="1681"/>
      <c r="AI1049" s="1681"/>
      <c r="AJ1049" s="1681"/>
      <c r="AK1049" s="1681"/>
      <c r="AL1049" s="1681"/>
      <c r="AM1049" s="1681"/>
      <c r="AN1049" s="1681"/>
      <c r="AO1049" s="1681"/>
      <c r="AP1049" s="1824"/>
    </row>
    <row r="1050" spans="4:42" s="1662" customFormat="1" ht="14.25">
      <c r="D1050" s="1699"/>
      <c r="E1050" s="1681"/>
      <c r="F1050" s="1681"/>
      <c r="G1050" s="1681"/>
      <c r="H1050" s="1681"/>
      <c r="I1050" s="1700"/>
      <c r="J1050" s="1690"/>
      <c r="K1050" s="1681"/>
      <c r="L1050" s="1681"/>
      <c r="M1050" s="1681"/>
      <c r="N1050" s="1681"/>
      <c r="O1050" s="1681"/>
      <c r="P1050" s="1681"/>
      <c r="Q1050" s="1681"/>
      <c r="R1050" s="1681"/>
      <c r="S1050" s="1681"/>
      <c r="T1050" s="1681"/>
      <c r="U1050" s="1681"/>
      <c r="V1050" s="1681"/>
      <c r="W1050" s="1681"/>
      <c r="X1050" s="1681"/>
      <c r="Y1050" s="1681"/>
      <c r="Z1050" s="1681"/>
      <c r="AA1050" s="1681"/>
      <c r="AB1050" s="1681"/>
      <c r="AC1050" s="1681"/>
      <c r="AD1050" s="1681"/>
      <c r="AE1050" s="1681"/>
      <c r="AF1050" s="1681"/>
      <c r="AG1050" s="1681"/>
      <c r="AH1050" s="1681"/>
      <c r="AI1050" s="1681"/>
      <c r="AJ1050" s="1681"/>
      <c r="AK1050" s="1681"/>
      <c r="AL1050" s="1681"/>
      <c r="AM1050" s="1681"/>
      <c r="AN1050" s="1681"/>
      <c r="AO1050" s="1681"/>
      <c r="AP1050" s="1824"/>
    </row>
    <row r="1051" spans="4:42" s="1662" customFormat="1" ht="14.25">
      <c r="D1051" s="1699"/>
      <c r="E1051" s="1681"/>
      <c r="F1051" s="1681"/>
      <c r="G1051" s="1681"/>
      <c r="H1051" s="1681"/>
      <c r="I1051" s="1700"/>
      <c r="J1051" s="1690"/>
      <c r="K1051" s="1681"/>
      <c r="L1051" s="1681"/>
      <c r="M1051" s="1681"/>
      <c r="N1051" s="1681"/>
      <c r="O1051" s="1681"/>
      <c r="P1051" s="1681"/>
      <c r="Q1051" s="1681"/>
      <c r="R1051" s="1681"/>
      <c r="S1051" s="1681"/>
      <c r="T1051" s="1681"/>
      <c r="U1051" s="1681"/>
      <c r="V1051" s="1681"/>
      <c r="W1051" s="1681"/>
      <c r="X1051" s="1681"/>
      <c r="Y1051" s="1681"/>
      <c r="Z1051" s="1681"/>
      <c r="AA1051" s="1681"/>
      <c r="AB1051" s="1681"/>
      <c r="AC1051" s="1681"/>
      <c r="AD1051" s="1681"/>
      <c r="AE1051" s="1681"/>
      <c r="AF1051" s="1681"/>
      <c r="AG1051" s="1681"/>
      <c r="AH1051" s="1681"/>
      <c r="AI1051" s="1681"/>
      <c r="AJ1051" s="1681"/>
      <c r="AK1051" s="1681"/>
      <c r="AL1051" s="1681"/>
      <c r="AM1051" s="1681"/>
      <c r="AN1051" s="1681"/>
      <c r="AO1051" s="1681"/>
      <c r="AP1051" s="1824"/>
    </row>
    <row r="1052" spans="4:42" s="1662" customFormat="1" ht="14.25">
      <c r="D1052" s="1699"/>
      <c r="E1052" s="1681"/>
      <c r="F1052" s="1681"/>
      <c r="G1052" s="1681"/>
      <c r="H1052" s="1681"/>
      <c r="I1052" s="1700"/>
      <c r="J1052" s="1690"/>
      <c r="K1052" s="1681"/>
      <c r="L1052" s="1681"/>
      <c r="M1052" s="1681"/>
      <c r="N1052" s="1681"/>
      <c r="O1052" s="1681"/>
      <c r="P1052" s="1681"/>
      <c r="Q1052" s="1681"/>
      <c r="R1052" s="1681"/>
      <c r="S1052" s="1681"/>
      <c r="T1052" s="1681"/>
      <c r="U1052" s="1681"/>
      <c r="V1052" s="1681"/>
      <c r="W1052" s="1681"/>
      <c r="X1052" s="1681"/>
      <c r="Y1052" s="1681"/>
      <c r="Z1052" s="1681"/>
      <c r="AA1052" s="1681"/>
      <c r="AB1052" s="1681"/>
      <c r="AC1052" s="1681"/>
      <c r="AD1052" s="1681"/>
      <c r="AE1052" s="1681"/>
      <c r="AF1052" s="1681"/>
      <c r="AG1052" s="1681"/>
      <c r="AH1052" s="1681"/>
      <c r="AI1052" s="1681"/>
      <c r="AJ1052" s="1681"/>
      <c r="AK1052" s="1681"/>
      <c r="AL1052" s="1681"/>
      <c r="AM1052" s="1681"/>
      <c r="AN1052" s="1681"/>
      <c r="AO1052" s="1681"/>
      <c r="AP1052" s="1824"/>
    </row>
    <row r="1053" spans="4:42" s="1662" customFormat="1" ht="14.25">
      <c r="D1053" s="1699"/>
      <c r="E1053" s="1681"/>
      <c r="F1053" s="1681"/>
      <c r="G1053" s="1681"/>
      <c r="H1053" s="1681"/>
      <c r="I1053" s="1700"/>
      <c r="J1053" s="1690"/>
      <c r="K1053" s="1681"/>
      <c r="L1053" s="1681"/>
      <c r="M1053" s="1681"/>
      <c r="N1053" s="1681"/>
      <c r="O1053" s="1681"/>
      <c r="P1053" s="1681"/>
      <c r="Q1053" s="1681"/>
      <c r="R1053" s="1681"/>
      <c r="S1053" s="1681"/>
      <c r="T1053" s="1681"/>
      <c r="U1053" s="1681"/>
      <c r="V1053" s="1681"/>
      <c r="W1053" s="1681"/>
      <c r="X1053" s="1681"/>
      <c r="Y1053" s="1681"/>
      <c r="Z1053" s="1681"/>
      <c r="AA1053" s="1681"/>
      <c r="AB1053" s="1681"/>
      <c r="AC1053" s="1681"/>
      <c r="AD1053" s="1681"/>
      <c r="AE1053" s="1681"/>
      <c r="AF1053" s="1681"/>
      <c r="AG1053" s="1681"/>
      <c r="AH1053" s="1681"/>
      <c r="AI1053" s="1681"/>
      <c r="AJ1053" s="1681"/>
      <c r="AK1053" s="1681"/>
      <c r="AL1053" s="1681"/>
      <c r="AM1053" s="1681"/>
      <c r="AN1053" s="1681"/>
      <c r="AO1053" s="1681"/>
      <c r="AP1053" s="1824"/>
    </row>
    <row r="1054" spans="4:42" s="1662" customFormat="1" ht="14.25">
      <c r="D1054" s="1699"/>
      <c r="E1054" s="1681"/>
      <c r="F1054" s="1681"/>
      <c r="G1054" s="1681"/>
      <c r="H1054" s="1681"/>
      <c r="I1054" s="1700"/>
      <c r="J1054" s="1690"/>
      <c r="K1054" s="1681"/>
      <c r="L1054" s="1681"/>
      <c r="M1054" s="1681"/>
      <c r="N1054" s="1681"/>
      <c r="O1054" s="1681"/>
      <c r="P1054" s="1681"/>
      <c r="Q1054" s="1681"/>
      <c r="R1054" s="1681"/>
      <c r="S1054" s="1681"/>
      <c r="T1054" s="1681"/>
      <c r="U1054" s="1681"/>
      <c r="V1054" s="1681"/>
      <c r="W1054" s="1681"/>
      <c r="X1054" s="1681"/>
      <c r="Y1054" s="1681"/>
      <c r="Z1054" s="1681"/>
      <c r="AA1054" s="1681"/>
      <c r="AB1054" s="1681"/>
      <c r="AC1054" s="1681"/>
      <c r="AD1054" s="1681"/>
      <c r="AE1054" s="1681"/>
      <c r="AF1054" s="1681"/>
      <c r="AG1054" s="1681"/>
      <c r="AH1054" s="1681"/>
      <c r="AI1054" s="1681"/>
      <c r="AJ1054" s="1681"/>
      <c r="AK1054" s="1681"/>
      <c r="AL1054" s="1681"/>
      <c r="AM1054" s="1681"/>
      <c r="AN1054" s="1681"/>
      <c r="AO1054" s="1681"/>
      <c r="AP1054" s="1824"/>
    </row>
    <row r="1055" spans="4:42" s="1662" customFormat="1" ht="14.25">
      <c r="D1055" s="1699"/>
      <c r="E1055" s="1681"/>
      <c r="F1055" s="1681"/>
      <c r="G1055" s="1681"/>
      <c r="H1055" s="1681"/>
      <c r="I1055" s="1700"/>
      <c r="J1055" s="1690"/>
      <c r="K1055" s="1681"/>
      <c r="L1055" s="1681"/>
      <c r="M1055" s="1681"/>
      <c r="N1055" s="1681"/>
      <c r="O1055" s="1681"/>
      <c r="P1055" s="1681"/>
      <c r="Q1055" s="1681"/>
      <c r="R1055" s="1681"/>
      <c r="S1055" s="1681"/>
      <c r="T1055" s="1681"/>
      <c r="U1055" s="1681"/>
      <c r="V1055" s="1681"/>
      <c r="W1055" s="1681"/>
      <c r="X1055" s="1681"/>
      <c r="Y1055" s="1681"/>
      <c r="Z1055" s="1681"/>
      <c r="AA1055" s="1681"/>
      <c r="AB1055" s="1681"/>
      <c r="AC1055" s="1681"/>
      <c r="AD1055" s="1681"/>
      <c r="AE1055" s="1681"/>
      <c r="AF1055" s="1681"/>
      <c r="AG1055" s="1681"/>
      <c r="AH1055" s="1681"/>
      <c r="AI1055" s="1681"/>
      <c r="AJ1055" s="1681"/>
      <c r="AK1055" s="1681"/>
      <c r="AL1055" s="1681"/>
      <c r="AM1055" s="1681"/>
      <c r="AN1055" s="1681"/>
      <c r="AO1055" s="1681"/>
      <c r="AP1055" s="1824"/>
    </row>
    <row r="1056" spans="4:42" s="1662" customFormat="1" ht="14.25">
      <c r="D1056" s="1699"/>
      <c r="E1056" s="1681"/>
      <c r="F1056" s="1681"/>
      <c r="G1056" s="1681"/>
      <c r="H1056" s="1681"/>
      <c r="I1056" s="1700"/>
      <c r="J1056" s="1690"/>
      <c r="K1056" s="1681"/>
      <c r="L1056" s="1681"/>
      <c r="M1056" s="1681"/>
      <c r="N1056" s="1681"/>
      <c r="O1056" s="1681"/>
      <c r="P1056" s="1681"/>
      <c r="Q1056" s="1681"/>
      <c r="R1056" s="1681"/>
      <c r="S1056" s="1681"/>
      <c r="T1056" s="1681"/>
      <c r="U1056" s="1681"/>
      <c r="V1056" s="1681"/>
      <c r="W1056" s="1681"/>
      <c r="X1056" s="1681"/>
      <c r="Y1056" s="1681"/>
      <c r="Z1056" s="1681"/>
      <c r="AA1056" s="1681"/>
      <c r="AB1056" s="1681"/>
      <c r="AC1056" s="1681"/>
      <c r="AD1056" s="1681"/>
      <c r="AE1056" s="1681"/>
      <c r="AF1056" s="1681"/>
      <c r="AG1056" s="1681"/>
      <c r="AH1056" s="1681"/>
      <c r="AI1056" s="1681"/>
      <c r="AJ1056" s="1681"/>
      <c r="AK1056" s="1681"/>
      <c r="AL1056" s="1681"/>
      <c r="AM1056" s="1681"/>
      <c r="AN1056" s="1681"/>
      <c r="AO1056" s="1681"/>
      <c r="AP1056" s="1824"/>
    </row>
    <row r="1057" spans="4:42" s="1662" customFormat="1" ht="14.25">
      <c r="D1057" s="1699"/>
      <c r="E1057" s="1681"/>
      <c r="F1057" s="1681"/>
      <c r="G1057" s="1681"/>
      <c r="H1057" s="1681"/>
      <c r="I1057" s="1700"/>
      <c r="J1057" s="1690"/>
      <c r="K1057" s="1681"/>
      <c r="L1057" s="1681"/>
      <c r="M1057" s="1681"/>
      <c r="N1057" s="1681"/>
      <c r="O1057" s="1681"/>
      <c r="P1057" s="1681"/>
      <c r="Q1057" s="1681"/>
      <c r="R1057" s="1681"/>
      <c r="S1057" s="1681"/>
      <c r="T1057" s="1681"/>
      <c r="U1057" s="1681"/>
      <c r="V1057" s="1681"/>
      <c r="W1057" s="1681"/>
      <c r="X1057" s="1681"/>
      <c r="Y1057" s="1681"/>
      <c r="Z1057" s="1681"/>
      <c r="AA1057" s="1681"/>
      <c r="AB1057" s="1681"/>
      <c r="AC1057" s="1681"/>
      <c r="AD1057" s="1681"/>
      <c r="AE1057" s="1681"/>
      <c r="AF1057" s="1681"/>
      <c r="AG1057" s="1681"/>
      <c r="AH1057" s="1681"/>
      <c r="AI1057" s="1681"/>
      <c r="AJ1057" s="1681"/>
      <c r="AK1057" s="1681"/>
      <c r="AL1057" s="1681"/>
      <c r="AM1057" s="1681"/>
      <c r="AN1057" s="1681"/>
      <c r="AO1057" s="1681"/>
      <c r="AP1057" s="1824"/>
    </row>
    <row r="1058" spans="4:42" s="1662" customFormat="1" ht="14.25">
      <c r="D1058" s="1699"/>
      <c r="E1058" s="1681"/>
      <c r="F1058" s="1681"/>
      <c r="G1058" s="1681"/>
      <c r="H1058" s="1681"/>
      <c r="I1058" s="1700"/>
      <c r="J1058" s="1690"/>
      <c r="K1058" s="1681"/>
      <c r="L1058" s="1681"/>
      <c r="M1058" s="1681"/>
      <c r="N1058" s="1681"/>
      <c r="O1058" s="1681"/>
      <c r="P1058" s="1681"/>
      <c r="Q1058" s="1681"/>
      <c r="R1058" s="1681"/>
      <c r="S1058" s="1681"/>
      <c r="T1058" s="1681"/>
      <c r="U1058" s="1681"/>
      <c r="V1058" s="1681"/>
      <c r="W1058" s="1681"/>
      <c r="X1058" s="1681"/>
      <c r="Y1058" s="1681"/>
      <c r="Z1058" s="1681"/>
      <c r="AA1058" s="1681"/>
      <c r="AB1058" s="1681"/>
      <c r="AC1058" s="1681"/>
      <c r="AD1058" s="1681"/>
      <c r="AE1058" s="1681"/>
      <c r="AF1058" s="1681"/>
      <c r="AG1058" s="1681"/>
      <c r="AH1058" s="1681"/>
      <c r="AI1058" s="1681"/>
      <c r="AJ1058" s="1681"/>
      <c r="AK1058" s="1681"/>
      <c r="AL1058" s="1681"/>
      <c r="AM1058" s="1681"/>
      <c r="AN1058" s="1681"/>
      <c r="AO1058" s="1681"/>
      <c r="AP1058" s="1824"/>
    </row>
    <row r="1059" spans="4:42" s="1662" customFormat="1" ht="14.25">
      <c r="D1059" s="1699"/>
      <c r="E1059" s="1681"/>
      <c r="F1059" s="1681"/>
      <c r="G1059" s="1681"/>
      <c r="H1059" s="1681"/>
      <c r="I1059" s="1700"/>
      <c r="J1059" s="1690"/>
      <c r="K1059" s="1681"/>
      <c r="L1059" s="1681"/>
      <c r="M1059" s="1681"/>
      <c r="N1059" s="1681"/>
      <c r="O1059" s="1681"/>
      <c r="P1059" s="1681"/>
      <c r="Q1059" s="1681"/>
      <c r="R1059" s="1681"/>
      <c r="S1059" s="1681"/>
      <c r="T1059" s="1681"/>
      <c r="U1059" s="1681"/>
      <c r="V1059" s="1681"/>
      <c r="W1059" s="1681"/>
      <c r="X1059" s="1681"/>
      <c r="Y1059" s="1681"/>
      <c r="Z1059" s="1681"/>
      <c r="AA1059" s="1681"/>
      <c r="AB1059" s="1681"/>
      <c r="AC1059" s="1681"/>
      <c r="AD1059" s="1681"/>
      <c r="AE1059" s="1681"/>
      <c r="AF1059" s="1681"/>
      <c r="AG1059" s="1681"/>
      <c r="AH1059" s="1681"/>
      <c r="AI1059" s="1681"/>
      <c r="AJ1059" s="1681"/>
      <c r="AK1059" s="1681"/>
      <c r="AL1059" s="1681"/>
      <c r="AM1059" s="1681"/>
      <c r="AN1059" s="1681"/>
      <c r="AO1059" s="1681"/>
      <c r="AP1059" s="1824"/>
    </row>
    <row r="1060" spans="4:42" s="1662" customFormat="1" ht="14.25">
      <c r="D1060" s="1699"/>
      <c r="E1060" s="1681"/>
      <c r="F1060" s="1681"/>
      <c r="G1060" s="1681"/>
      <c r="H1060" s="1681"/>
      <c r="I1060" s="1700"/>
      <c r="J1060" s="1690"/>
      <c r="K1060" s="1681"/>
      <c r="L1060" s="1681"/>
      <c r="M1060" s="1681"/>
      <c r="N1060" s="1681"/>
      <c r="O1060" s="1681"/>
      <c r="P1060" s="1681"/>
      <c r="Q1060" s="1681"/>
      <c r="R1060" s="1681"/>
      <c r="S1060" s="1681"/>
      <c r="T1060" s="1681"/>
      <c r="U1060" s="1681"/>
      <c r="V1060" s="1681"/>
      <c r="W1060" s="1681"/>
      <c r="X1060" s="1681"/>
      <c r="Y1060" s="1681"/>
      <c r="Z1060" s="1681"/>
      <c r="AA1060" s="1681"/>
      <c r="AB1060" s="1681"/>
      <c r="AC1060" s="1681"/>
      <c r="AD1060" s="1681"/>
      <c r="AE1060" s="1681"/>
      <c r="AF1060" s="1681"/>
      <c r="AG1060" s="1681"/>
      <c r="AH1060" s="1681"/>
      <c r="AI1060" s="1681"/>
      <c r="AJ1060" s="1681"/>
      <c r="AK1060" s="1681"/>
      <c r="AL1060" s="1681"/>
      <c r="AM1060" s="1681"/>
      <c r="AN1060" s="1681"/>
      <c r="AO1060" s="1681"/>
      <c r="AP1060" s="1824"/>
    </row>
    <row r="1061" spans="4:42" s="1662" customFormat="1" ht="14.25">
      <c r="D1061" s="1699"/>
      <c r="E1061" s="1681"/>
      <c r="F1061" s="1681"/>
      <c r="G1061" s="1681"/>
      <c r="H1061" s="1681"/>
      <c r="I1061" s="1700"/>
      <c r="J1061" s="1690"/>
      <c r="K1061" s="1681"/>
      <c r="L1061" s="1681"/>
      <c r="M1061" s="1681"/>
      <c r="N1061" s="1681"/>
      <c r="O1061" s="1681"/>
      <c r="P1061" s="1681"/>
      <c r="Q1061" s="1681"/>
      <c r="R1061" s="1681"/>
      <c r="S1061" s="1681"/>
      <c r="T1061" s="1681"/>
      <c r="U1061" s="1681"/>
      <c r="V1061" s="1681"/>
      <c r="W1061" s="1681"/>
      <c r="X1061" s="1681"/>
      <c r="Y1061" s="1681"/>
      <c r="Z1061" s="1681"/>
      <c r="AA1061" s="1681"/>
      <c r="AB1061" s="1681"/>
      <c r="AC1061" s="1681"/>
      <c r="AD1061" s="1681"/>
      <c r="AE1061" s="1681"/>
      <c r="AF1061" s="1681"/>
      <c r="AG1061" s="1681"/>
      <c r="AH1061" s="1681"/>
      <c r="AI1061" s="1681"/>
      <c r="AJ1061" s="1681"/>
      <c r="AK1061" s="1681"/>
      <c r="AL1061" s="1681"/>
      <c r="AM1061" s="1681"/>
      <c r="AN1061" s="1681"/>
      <c r="AO1061" s="1681"/>
      <c r="AP1061" s="1824"/>
    </row>
    <row r="1062" spans="4:42" s="1662" customFormat="1" ht="14.25">
      <c r="D1062" s="1699"/>
      <c r="E1062" s="1681"/>
      <c r="F1062" s="1681"/>
      <c r="G1062" s="1681"/>
      <c r="H1062" s="1681"/>
      <c r="I1062" s="1700"/>
      <c r="J1062" s="1690"/>
      <c r="K1062" s="1681"/>
      <c r="L1062" s="1681"/>
      <c r="M1062" s="1681"/>
      <c r="N1062" s="1681"/>
      <c r="O1062" s="1681"/>
      <c r="P1062" s="1681"/>
      <c r="Q1062" s="1681"/>
      <c r="R1062" s="1681"/>
      <c r="S1062" s="1681"/>
      <c r="T1062" s="1681"/>
      <c r="U1062" s="1681"/>
      <c r="V1062" s="1681"/>
      <c r="W1062" s="1681"/>
      <c r="X1062" s="1681"/>
      <c r="Y1062" s="1681"/>
      <c r="Z1062" s="1681"/>
      <c r="AA1062" s="1681"/>
      <c r="AB1062" s="1681"/>
      <c r="AC1062" s="1681"/>
      <c r="AD1062" s="1681"/>
      <c r="AE1062" s="1681"/>
      <c r="AF1062" s="1681"/>
      <c r="AG1062" s="1681"/>
      <c r="AH1062" s="1681"/>
      <c r="AI1062" s="1681"/>
      <c r="AJ1062" s="1681"/>
      <c r="AK1062" s="1681"/>
      <c r="AL1062" s="1681"/>
      <c r="AM1062" s="1681"/>
      <c r="AN1062" s="1681"/>
      <c r="AO1062" s="1681"/>
      <c r="AP1062" s="1824"/>
    </row>
    <row r="1063" spans="4:42" s="1662" customFormat="1" ht="14.25">
      <c r="D1063" s="1699"/>
      <c r="E1063" s="1681"/>
      <c r="F1063" s="1681"/>
      <c r="G1063" s="1681"/>
      <c r="H1063" s="1681"/>
      <c r="I1063" s="1700"/>
      <c r="J1063" s="1690"/>
      <c r="K1063" s="1681"/>
      <c r="L1063" s="1681"/>
      <c r="M1063" s="1681"/>
      <c r="N1063" s="1681"/>
      <c r="O1063" s="1681"/>
      <c r="P1063" s="1681"/>
      <c r="Q1063" s="1681"/>
      <c r="R1063" s="1681"/>
      <c r="S1063" s="1681"/>
      <c r="T1063" s="1681"/>
      <c r="U1063" s="1681"/>
      <c r="V1063" s="1681"/>
      <c r="W1063" s="1681"/>
      <c r="X1063" s="1681"/>
      <c r="Y1063" s="1681"/>
      <c r="Z1063" s="1681"/>
      <c r="AA1063" s="1681"/>
      <c r="AB1063" s="1681"/>
      <c r="AC1063" s="1681"/>
      <c r="AD1063" s="1681"/>
      <c r="AE1063" s="1681"/>
      <c r="AF1063" s="1681"/>
      <c r="AG1063" s="1681"/>
      <c r="AH1063" s="1681"/>
      <c r="AI1063" s="1681"/>
      <c r="AJ1063" s="1681"/>
      <c r="AK1063" s="1681"/>
      <c r="AL1063" s="1681"/>
      <c r="AM1063" s="1681"/>
      <c r="AN1063" s="1681"/>
      <c r="AO1063" s="1681"/>
      <c r="AP1063" s="1824"/>
    </row>
    <row r="1064" spans="4:42" s="1662" customFormat="1" ht="14.25">
      <c r="D1064" s="1699"/>
      <c r="E1064" s="1681"/>
      <c r="F1064" s="1681"/>
      <c r="G1064" s="1681"/>
      <c r="H1064" s="1681"/>
      <c r="I1064" s="1700"/>
      <c r="J1064" s="1690"/>
      <c r="K1064" s="1681"/>
      <c r="L1064" s="1681"/>
      <c r="M1064" s="1681"/>
      <c r="N1064" s="1681"/>
      <c r="O1064" s="1681"/>
      <c r="P1064" s="1681"/>
      <c r="Q1064" s="1681"/>
      <c r="R1064" s="1681"/>
      <c r="S1064" s="1681"/>
      <c r="T1064" s="1681"/>
      <c r="U1064" s="1681"/>
      <c r="V1064" s="1681"/>
      <c r="W1064" s="1681"/>
      <c r="X1064" s="1681"/>
      <c r="Y1064" s="1681"/>
      <c r="Z1064" s="1681"/>
      <c r="AA1064" s="1681"/>
      <c r="AB1064" s="1681"/>
      <c r="AC1064" s="1681"/>
      <c r="AD1064" s="1681"/>
      <c r="AE1064" s="1681"/>
      <c r="AF1064" s="1681"/>
      <c r="AG1064" s="1681"/>
      <c r="AH1064" s="1681"/>
      <c r="AI1064" s="1681"/>
      <c r="AJ1064" s="1681"/>
      <c r="AK1064" s="1681"/>
      <c r="AL1064" s="1681"/>
      <c r="AM1064" s="1681"/>
      <c r="AN1064" s="1681"/>
      <c r="AO1064" s="1681"/>
      <c r="AP1064" s="1824"/>
    </row>
    <row r="1065" spans="4:42" s="1662" customFormat="1" ht="14.25">
      <c r="D1065" s="1699"/>
      <c r="E1065" s="1681"/>
      <c r="F1065" s="1681"/>
      <c r="G1065" s="1681"/>
      <c r="H1065" s="1681"/>
      <c r="I1065" s="1700"/>
      <c r="J1065" s="1690"/>
      <c r="K1065" s="1681"/>
      <c r="L1065" s="1681"/>
      <c r="M1065" s="1681"/>
      <c r="N1065" s="1681"/>
      <c r="O1065" s="1681"/>
      <c r="P1065" s="1681"/>
      <c r="Q1065" s="1681"/>
      <c r="R1065" s="1681"/>
      <c r="S1065" s="1681"/>
      <c r="T1065" s="1681"/>
      <c r="U1065" s="1681"/>
      <c r="V1065" s="1681"/>
      <c r="W1065" s="1681"/>
      <c r="X1065" s="1681"/>
      <c r="Y1065" s="1681"/>
      <c r="Z1065" s="1681"/>
      <c r="AA1065" s="1681"/>
      <c r="AB1065" s="1681"/>
      <c r="AC1065" s="1681"/>
      <c r="AD1065" s="1681"/>
      <c r="AE1065" s="1681"/>
      <c r="AF1065" s="1681"/>
      <c r="AG1065" s="1681"/>
      <c r="AH1065" s="1681"/>
      <c r="AI1065" s="1681"/>
      <c r="AJ1065" s="1681"/>
      <c r="AK1065" s="1681"/>
      <c r="AL1065" s="1681"/>
      <c r="AM1065" s="1681"/>
      <c r="AN1065" s="1681"/>
      <c r="AO1065" s="1681"/>
      <c r="AP1065" s="1824"/>
    </row>
    <row r="1066" spans="4:42" s="1662" customFormat="1" ht="14.25">
      <c r="D1066" s="1699"/>
      <c r="E1066" s="1681"/>
      <c r="F1066" s="1681"/>
      <c r="G1066" s="1681"/>
      <c r="H1066" s="1681"/>
      <c r="I1066" s="1700"/>
      <c r="J1066" s="1690"/>
      <c r="K1066" s="1681"/>
      <c r="L1066" s="1681"/>
      <c r="M1066" s="1681"/>
      <c r="N1066" s="1681"/>
      <c r="O1066" s="1681"/>
      <c r="P1066" s="1681"/>
      <c r="Q1066" s="1681"/>
      <c r="R1066" s="1681"/>
      <c r="S1066" s="1681"/>
      <c r="T1066" s="1681"/>
      <c r="U1066" s="1681"/>
      <c r="V1066" s="1681"/>
      <c r="W1066" s="1681"/>
      <c r="X1066" s="1681"/>
      <c r="Y1066" s="1681"/>
      <c r="Z1066" s="1681"/>
      <c r="AA1066" s="1681"/>
      <c r="AB1066" s="1681"/>
      <c r="AC1066" s="1681"/>
      <c r="AD1066" s="1681"/>
      <c r="AE1066" s="1681"/>
      <c r="AF1066" s="1681"/>
      <c r="AG1066" s="1681"/>
      <c r="AH1066" s="1681"/>
      <c r="AI1066" s="1681"/>
      <c r="AJ1066" s="1681"/>
      <c r="AK1066" s="1681"/>
      <c r="AL1066" s="1681"/>
      <c r="AM1066" s="1681"/>
      <c r="AN1066" s="1681"/>
      <c r="AO1066" s="1681"/>
      <c r="AP1066" s="1824"/>
    </row>
    <row r="1067" spans="4:42" s="1662" customFormat="1" ht="14.25">
      <c r="D1067" s="1699"/>
      <c r="E1067" s="1681"/>
      <c r="F1067" s="1681"/>
      <c r="G1067" s="1681"/>
      <c r="H1067" s="1681"/>
      <c r="I1067" s="1700"/>
      <c r="J1067" s="1690"/>
      <c r="K1067" s="1681"/>
      <c r="L1067" s="1681"/>
      <c r="M1067" s="1681"/>
      <c r="N1067" s="1681"/>
      <c r="O1067" s="1681"/>
      <c r="P1067" s="1681"/>
      <c r="Q1067" s="1681"/>
      <c r="R1067" s="1681"/>
      <c r="S1067" s="1681"/>
      <c r="T1067" s="1681"/>
      <c r="U1067" s="1681"/>
      <c r="V1067" s="1681"/>
      <c r="W1067" s="1681"/>
      <c r="X1067" s="1681"/>
      <c r="Y1067" s="1681"/>
      <c r="Z1067" s="1681"/>
      <c r="AA1067" s="1681"/>
      <c r="AB1067" s="1681"/>
      <c r="AC1067" s="1681"/>
      <c r="AD1067" s="1681"/>
      <c r="AE1067" s="1681"/>
      <c r="AF1067" s="1681"/>
      <c r="AG1067" s="1681"/>
      <c r="AH1067" s="1681"/>
      <c r="AI1067" s="1681"/>
      <c r="AJ1067" s="1681"/>
      <c r="AK1067" s="1681"/>
      <c r="AL1067" s="1681"/>
      <c r="AM1067" s="1681"/>
      <c r="AN1067" s="1681"/>
      <c r="AO1067" s="1681"/>
      <c r="AP1067" s="1824"/>
    </row>
    <row r="1068" spans="4:42" s="1662" customFormat="1" ht="14.25">
      <c r="D1068" s="1699"/>
      <c r="E1068" s="1681"/>
      <c r="F1068" s="1681"/>
      <c r="G1068" s="1681"/>
      <c r="H1068" s="1681"/>
      <c r="I1068" s="1700"/>
      <c r="J1068" s="1690"/>
      <c r="K1068" s="1681"/>
      <c r="L1068" s="1681"/>
      <c r="M1068" s="1681"/>
      <c r="N1068" s="1681"/>
      <c r="O1068" s="1681"/>
      <c r="P1068" s="1681"/>
      <c r="Q1068" s="1681"/>
      <c r="R1068" s="1681"/>
      <c r="S1068" s="1681"/>
      <c r="T1068" s="1681"/>
      <c r="U1068" s="1681"/>
      <c r="V1068" s="1681"/>
      <c r="W1068" s="1681"/>
      <c r="X1068" s="1681"/>
      <c r="Y1068" s="1681"/>
      <c r="Z1068" s="1681"/>
      <c r="AA1068" s="1681"/>
      <c r="AB1068" s="1681"/>
      <c r="AC1068" s="1681"/>
      <c r="AD1068" s="1681"/>
      <c r="AE1068" s="1681"/>
      <c r="AF1068" s="1681"/>
      <c r="AG1068" s="1681"/>
      <c r="AH1068" s="1681"/>
      <c r="AI1068" s="1681"/>
      <c r="AJ1068" s="1681"/>
      <c r="AK1068" s="1681"/>
      <c r="AL1068" s="1681"/>
      <c r="AM1068" s="1681"/>
      <c r="AN1068" s="1681"/>
      <c r="AO1068" s="1681"/>
      <c r="AP1068" s="1824"/>
    </row>
    <row r="1069" spans="4:42" s="1662" customFormat="1" ht="14.25">
      <c r="D1069" s="1699"/>
      <c r="E1069" s="1681"/>
      <c r="F1069" s="1681"/>
      <c r="G1069" s="1681"/>
      <c r="H1069" s="1681"/>
      <c r="I1069" s="1700"/>
      <c r="J1069" s="1690"/>
      <c r="K1069" s="1681"/>
      <c r="L1069" s="1681"/>
      <c r="M1069" s="1681"/>
      <c r="N1069" s="1681"/>
      <c r="O1069" s="1681"/>
      <c r="P1069" s="1681"/>
      <c r="Q1069" s="1681"/>
      <c r="R1069" s="1681"/>
      <c r="S1069" s="1681"/>
      <c r="T1069" s="1681"/>
      <c r="U1069" s="1681"/>
      <c r="V1069" s="1681"/>
      <c r="W1069" s="1681"/>
      <c r="X1069" s="1681"/>
      <c r="Y1069" s="1681"/>
      <c r="Z1069" s="1681"/>
      <c r="AA1069" s="1681"/>
      <c r="AB1069" s="1681"/>
      <c r="AC1069" s="1681"/>
      <c r="AD1069" s="1681"/>
      <c r="AE1069" s="1681"/>
      <c r="AF1069" s="1681"/>
      <c r="AG1069" s="1681"/>
      <c r="AH1069" s="1681"/>
      <c r="AI1069" s="1681"/>
      <c r="AJ1069" s="1681"/>
      <c r="AK1069" s="1681"/>
      <c r="AL1069" s="1681"/>
      <c r="AM1069" s="1681"/>
      <c r="AN1069" s="1681"/>
      <c r="AO1069" s="1681"/>
      <c r="AP1069" s="1824"/>
    </row>
    <row r="1070" spans="4:42" s="1662" customFormat="1" ht="14.25">
      <c r="D1070" s="1699"/>
      <c r="E1070" s="1681"/>
      <c r="F1070" s="1681"/>
      <c r="G1070" s="1681"/>
      <c r="H1070" s="1681"/>
      <c r="I1070" s="1700"/>
      <c r="J1070" s="1690"/>
      <c r="K1070" s="1681"/>
      <c r="L1070" s="1681"/>
      <c r="M1070" s="1681"/>
      <c r="N1070" s="1681"/>
      <c r="O1070" s="1681"/>
      <c r="P1070" s="1681"/>
      <c r="Q1070" s="1681"/>
      <c r="R1070" s="1681"/>
      <c r="S1070" s="1681"/>
      <c r="T1070" s="1681"/>
      <c r="U1070" s="1681"/>
      <c r="V1070" s="1681"/>
      <c r="W1070" s="1681"/>
      <c r="X1070" s="1681"/>
      <c r="Y1070" s="1681"/>
      <c r="Z1070" s="1681"/>
      <c r="AA1070" s="1681"/>
      <c r="AB1070" s="1681"/>
      <c r="AC1070" s="1681"/>
      <c r="AD1070" s="1681"/>
      <c r="AE1070" s="1681"/>
      <c r="AF1070" s="1681"/>
      <c r="AG1070" s="1681"/>
      <c r="AH1070" s="1681"/>
      <c r="AI1070" s="1681"/>
      <c r="AJ1070" s="1681"/>
      <c r="AK1070" s="1681"/>
      <c r="AL1070" s="1681"/>
      <c r="AM1070" s="1681"/>
      <c r="AN1070" s="1681"/>
      <c r="AO1070" s="1681"/>
      <c r="AP1070" s="1824"/>
    </row>
    <row r="1071" spans="4:42" s="1662" customFormat="1" ht="14.25">
      <c r="D1071" s="1699"/>
      <c r="E1071" s="1681"/>
      <c r="F1071" s="1681"/>
      <c r="G1071" s="1681"/>
      <c r="H1071" s="1681"/>
      <c r="I1071" s="1700"/>
      <c r="J1071" s="1690"/>
      <c r="K1071" s="1681"/>
      <c r="L1071" s="1681"/>
      <c r="M1071" s="1681"/>
      <c r="N1071" s="1681"/>
      <c r="O1071" s="1681"/>
      <c r="P1071" s="1681"/>
      <c r="Q1071" s="1681"/>
      <c r="R1071" s="1681"/>
      <c r="S1071" s="1681"/>
      <c r="T1071" s="1681"/>
      <c r="U1071" s="1681"/>
      <c r="V1071" s="1681"/>
      <c r="W1071" s="1681"/>
      <c r="X1071" s="1681"/>
      <c r="Y1071" s="1681"/>
      <c r="Z1071" s="1681"/>
      <c r="AA1071" s="1681"/>
      <c r="AB1071" s="1681"/>
      <c r="AC1071" s="1681"/>
      <c r="AD1071" s="1681"/>
      <c r="AE1071" s="1681"/>
      <c r="AF1071" s="1681"/>
      <c r="AG1071" s="1681"/>
      <c r="AH1071" s="1681"/>
      <c r="AI1071" s="1681"/>
      <c r="AJ1071" s="1681"/>
      <c r="AK1071" s="1681"/>
      <c r="AL1071" s="1681"/>
      <c r="AM1071" s="1681"/>
      <c r="AN1071" s="1681"/>
      <c r="AO1071" s="1681"/>
      <c r="AP1071" s="1824"/>
    </row>
    <row r="1072" spans="4:42" s="1662" customFormat="1" ht="14.25">
      <c r="D1072" s="1699"/>
      <c r="E1072" s="1681"/>
      <c r="F1072" s="1681"/>
      <c r="G1072" s="1681"/>
      <c r="H1072" s="1681"/>
      <c r="I1072" s="1700"/>
      <c r="J1072" s="1690"/>
      <c r="K1072" s="1681"/>
      <c r="L1072" s="1681"/>
      <c r="M1072" s="1681"/>
      <c r="N1072" s="1681"/>
      <c r="O1072" s="1681"/>
      <c r="P1072" s="1681"/>
      <c r="Q1072" s="1681"/>
      <c r="R1072" s="1681"/>
      <c r="S1072" s="1681"/>
      <c r="T1072" s="1681"/>
      <c r="U1072" s="1681"/>
      <c r="V1072" s="1681"/>
      <c r="W1072" s="1681"/>
      <c r="X1072" s="1681"/>
      <c r="Y1072" s="1681"/>
      <c r="Z1072" s="1681"/>
      <c r="AA1072" s="1681"/>
      <c r="AB1072" s="1681"/>
      <c r="AC1072" s="1681"/>
      <c r="AD1072" s="1681"/>
      <c r="AE1072" s="1681"/>
      <c r="AF1072" s="1681"/>
      <c r="AG1072" s="1681"/>
      <c r="AH1072" s="1681"/>
      <c r="AI1072" s="1681"/>
      <c r="AJ1072" s="1681"/>
      <c r="AK1072" s="1681"/>
      <c r="AL1072" s="1681"/>
      <c r="AM1072" s="1681"/>
      <c r="AN1072" s="1681"/>
      <c r="AO1072" s="1681"/>
      <c r="AP1072" s="1824"/>
    </row>
    <row r="1073" spans="4:42" s="1662" customFormat="1" ht="14.25">
      <c r="D1073" s="1699"/>
      <c r="E1073" s="1681"/>
      <c r="F1073" s="1681"/>
      <c r="G1073" s="1681"/>
      <c r="H1073" s="1681"/>
      <c r="I1073" s="1700"/>
      <c r="J1073" s="1690"/>
      <c r="K1073" s="1681"/>
      <c r="L1073" s="1681"/>
      <c r="M1073" s="1681"/>
      <c r="N1073" s="1681"/>
      <c r="O1073" s="1681"/>
      <c r="P1073" s="1681"/>
      <c r="Q1073" s="1681"/>
      <c r="R1073" s="1681"/>
      <c r="S1073" s="1681"/>
      <c r="T1073" s="1681"/>
      <c r="U1073" s="1681"/>
      <c r="V1073" s="1681"/>
      <c r="W1073" s="1681"/>
      <c r="X1073" s="1681"/>
      <c r="Y1073" s="1681"/>
      <c r="Z1073" s="1681"/>
      <c r="AA1073" s="1681"/>
      <c r="AB1073" s="1681"/>
      <c r="AC1073" s="1681"/>
      <c r="AD1073" s="1681"/>
      <c r="AE1073" s="1681"/>
      <c r="AF1073" s="1681"/>
      <c r="AG1073" s="1681"/>
      <c r="AH1073" s="1681"/>
      <c r="AI1073" s="1681"/>
      <c r="AJ1073" s="1681"/>
      <c r="AK1073" s="1681"/>
      <c r="AL1073" s="1681"/>
      <c r="AM1073" s="1681"/>
      <c r="AN1073" s="1681"/>
      <c r="AO1073" s="1681"/>
      <c r="AP1073" s="1824"/>
    </row>
    <row r="1074" spans="4:42" s="1662" customFormat="1" ht="14.25">
      <c r="D1074" s="1699"/>
      <c r="E1074" s="1681"/>
      <c r="F1074" s="1681"/>
      <c r="G1074" s="1681"/>
      <c r="H1074" s="1681"/>
      <c r="I1074" s="1700"/>
      <c r="J1074" s="1690"/>
      <c r="K1074" s="1681"/>
      <c r="L1074" s="1681"/>
      <c r="M1074" s="1681"/>
      <c r="N1074" s="1681"/>
      <c r="O1074" s="1681"/>
      <c r="P1074" s="1681"/>
      <c r="Q1074" s="1681"/>
      <c r="R1074" s="1681"/>
      <c r="S1074" s="1681"/>
      <c r="T1074" s="1681"/>
      <c r="U1074" s="1681"/>
      <c r="V1074" s="1681"/>
      <c r="W1074" s="1681"/>
      <c r="X1074" s="1681"/>
      <c r="Y1074" s="1681"/>
      <c r="Z1074" s="1681"/>
      <c r="AA1074" s="1681"/>
      <c r="AB1074" s="1681"/>
      <c r="AC1074" s="1681"/>
      <c r="AD1074" s="1681"/>
      <c r="AE1074" s="1681"/>
      <c r="AF1074" s="1681"/>
      <c r="AG1074" s="1681"/>
      <c r="AH1074" s="1681"/>
      <c r="AI1074" s="1681"/>
      <c r="AJ1074" s="1681"/>
      <c r="AK1074" s="1681"/>
      <c r="AL1074" s="1681"/>
      <c r="AM1074" s="1681"/>
      <c r="AN1074" s="1681"/>
      <c r="AO1074" s="1681"/>
      <c r="AP1074" s="1824"/>
    </row>
    <row r="1075" spans="4:42" s="1662" customFormat="1" ht="14.25">
      <c r="D1075" s="1699"/>
      <c r="E1075" s="1681"/>
      <c r="F1075" s="1681"/>
      <c r="G1075" s="1681"/>
      <c r="H1075" s="1681"/>
      <c r="I1075" s="1700"/>
      <c r="J1075" s="1690"/>
      <c r="K1075" s="1681"/>
      <c r="L1075" s="1681"/>
      <c r="M1075" s="1681"/>
      <c r="N1075" s="1681"/>
      <c r="O1075" s="1681"/>
      <c r="P1075" s="1681"/>
      <c r="Q1075" s="1681"/>
      <c r="R1075" s="1681"/>
      <c r="S1075" s="1681"/>
      <c r="T1075" s="1681"/>
      <c r="U1075" s="1681"/>
      <c r="V1075" s="1681"/>
      <c r="W1075" s="1681"/>
      <c r="X1075" s="1681"/>
      <c r="Y1075" s="1681"/>
      <c r="Z1075" s="1681"/>
      <c r="AA1075" s="1681"/>
      <c r="AB1075" s="1681"/>
      <c r="AC1075" s="1681"/>
      <c r="AD1075" s="1681"/>
      <c r="AE1075" s="1681"/>
      <c r="AF1075" s="1681"/>
      <c r="AG1075" s="1681"/>
      <c r="AH1075" s="1681"/>
      <c r="AI1075" s="1681"/>
      <c r="AJ1075" s="1681"/>
      <c r="AK1075" s="1681"/>
      <c r="AL1075" s="1681"/>
      <c r="AM1075" s="1681"/>
      <c r="AN1075" s="1681"/>
      <c r="AO1075" s="1681"/>
      <c r="AP1075" s="1824"/>
    </row>
    <row r="1076" spans="4:42" s="1662" customFormat="1" ht="14.25">
      <c r="D1076" s="1699"/>
      <c r="E1076" s="1681"/>
      <c r="F1076" s="1681"/>
      <c r="G1076" s="1681"/>
      <c r="H1076" s="1681"/>
      <c r="I1076" s="1700"/>
      <c r="J1076" s="1690"/>
      <c r="K1076" s="1681"/>
      <c r="L1076" s="1681"/>
      <c r="M1076" s="1681"/>
      <c r="N1076" s="1681"/>
      <c r="O1076" s="1681"/>
      <c r="P1076" s="1681"/>
      <c r="Q1076" s="1681"/>
      <c r="R1076" s="1681"/>
      <c r="S1076" s="1681"/>
      <c r="T1076" s="1681"/>
      <c r="U1076" s="1681"/>
      <c r="V1076" s="1681"/>
      <c r="W1076" s="1681"/>
      <c r="X1076" s="1681"/>
      <c r="Y1076" s="1681"/>
      <c r="Z1076" s="1681"/>
      <c r="AA1076" s="1681"/>
      <c r="AB1076" s="1681"/>
      <c r="AC1076" s="1681"/>
      <c r="AD1076" s="1681"/>
      <c r="AE1076" s="1681"/>
      <c r="AF1076" s="1681"/>
      <c r="AG1076" s="1681"/>
      <c r="AH1076" s="1681"/>
      <c r="AI1076" s="1681"/>
      <c r="AJ1076" s="1681"/>
      <c r="AK1076" s="1681"/>
      <c r="AL1076" s="1681"/>
      <c r="AM1076" s="1681"/>
      <c r="AN1076" s="1681"/>
      <c r="AO1076" s="1681"/>
      <c r="AP1076" s="1824"/>
    </row>
    <row r="1077" spans="4:42" s="1662" customFormat="1" ht="14.25">
      <c r="D1077" s="1699"/>
      <c r="E1077" s="1681"/>
      <c r="F1077" s="1681"/>
      <c r="G1077" s="1681"/>
      <c r="H1077" s="1681"/>
      <c r="I1077" s="1700"/>
      <c r="J1077" s="1690"/>
      <c r="K1077" s="1681"/>
      <c r="L1077" s="1681"/>
      <c r="M1077" s="1681"/>
      <c r="N1077" s="1681"/>
      <c r="O1077" s="1681"/>
      <c r="P1077" s="1681"/>
      <c r="Q1077" s="1681"/>
      <c r="R1077" s="1681"/>
      <c r="S1077" s="1681"/>
      <c r="T1077" s="1681"/>
      <c r="U1077" s="1681"/>
      <c r="V1077" s="1681"/>
      <c r="W1077" s="1681"/>
      <c r="X1077" s="1681"/>
      <c r="Y1077" s="1681"/>
      <c r="Z1077" s="1681"/>
      <c r="AA1077" s="1681"/>
      <c r="AB1077" s="1681"/>
      <c r="AC1077" s="1681"/>
      <c r="AD1077" s="1681"/>
      <c r="AE1077" s="1681"/>
      <c r="AF1077" s="1681"/>
      <c r="AG1077" s="1681"/>
      <c r="AH1077" s="1681"/>
      <c r="AI1077" s="1681"/>
      <c r="AJ1077" s="1681"/>
      <c r="AK1077" s="1681"/>
      <c r="AL1077" s="1681"/>
      <c r="AM1077" s="1681"/>
      <c r="AN1077" s="1681"/>
      <c r="AO1077" s="1681"/>
      <c r="AP1077" s="1824"/>
    </row>
    <row r="1078" spans="4:42" s="1662" customFormat="1" ht="14.25">
      <c r="D1078" s="1699"/>
      <c r="E1078" s="1681"/>
      <c r="F1078" s="1681"/>
      <c r="G1078" s="1681"/>
      <c r="H1078" s="1681"/>
      <c r="I1078" s="1700"/>
      <c r="J1078" s="1690"/>
      <c r="K1078" s="1681"/>
      <c r="L1078" s="1681"/>
      <c r="M1078" s="1681"/>
      <c r="N1078" s="1681"/>
      <c r="O1078" s="1681"/>
      <c r="P1078" s="1681"/>
      <c r="Q1078" s="1681"/>
      <c r="R1078" s="1681"/>
      <c r="S1078" s="1681"/>
      <c r="T1078" s="1681"/>
      <c r="U1078" s="1681"/>
      <c r="V1078" s="1681"/>
      <c r="W1078" s="1681"/>
      <c r="X1078" s="1681"/>
      <c r="Y1078" s="1681"/>
      <c r="Z1078" s="1681"/>
      <c r="AA1078" s="1681"/>
      <c r="AB1078" s="1681"/>
      <c r="AC1078" s="1681"/>
      <c r="AD1078" s="1681"/>
      <c r="AE1078" s="1681"/>
      <c r="AF1078" s="1681"/>
      <c r="AG1078" s="1681"/>
      <c r="AH1078" s="1681"/>
      <c r="AI1078" s="1681"/>
      <c r="AJ1078" s="1681"/>
      <c r="AK1078" s="1681"/>
      <c r="AL1078" s="1681"/>
      <c r="AM1078" s="1681"/>
      <c r="AN1078" s="1681"/>
      <c r="AO1078" s="1681"/>
      <c r="AP1078" s="1824"/>
    </row>
    <row r="1079" spans="4:42" s="1662" customFormat="1" ht="14.25">
      <c r="D1079" s="1699"/>
      <c r="E1079" s="1681"/>
      <c r="F1079" s="1681"/>
      <c r="G1079" s="1681"/>
      <c r="H1079" s="1681"/>
      <c r="I1079" s="1700"/>
      <c r="J1079" s="1690"/>
      <c r="K1079" s="1681"/>
      <c r="L1079" s="1681"/>
      <c r="M1079" s="1681"/>
      <c r="N1079" s="1681"/>
      <c r="O1079" s="1681"/>
      <c r="P1079" s="1681"/>
      <c r="Q1079" s="1681"/>
      <c r="R1079" s="1681"/>
      <c r="S1079" s="1681"/>
      <c r="T1079" s="1681"/>
      <c r="U1079" s="1681"/>
      <c r="V1079" s="1681"/>
      <c r="W1079" s="1681"/>
      <c r="X1079" s="1681"/>
      <c r="Y1079" s="1681"/>
      <c r="Z1079" s="1681"/>
      <c r="AA1079" s="1681"/>
      <c r="AB1079" s="1681"/>
      <c r="AC1079" s="1681"/>
      <c r="AD1079" s="1681"/>
      <c r="AE1079" s="1681"/>
      <c r="AF1079" s="1681"/>
      <c r="AG1079" s="1681"/>
      <c r="AH1079" s="1681"/>
      <c r="AI1079" s="1681"/>
      <c r="AJ1079" s="1681"/>
      <c r="AK1079" s="1681"/>
      <c r="AL1079" s="1681"/>
      <c r="AM1079" s="1681"/>
      <c r="AN1079" s="1681"/>
      <c r="AO1079" s="1681"/>
      <c r="AP1079" s="1824"/>
    </row>
    <row r="1080" spans="4:42" s="1662" customFormat="1" ht="14.25">
      <c r="D1080" s="1699"/>
      <c r="E1080" s="1681"/>
      <c r="F1080" s="1681"/>
      <c r="G1080" s="1681"/>
      <c r="H1080" s="1681"/>
      <c r="I1080" s="1700"/>
      <c r="J1080" s="1690"/>
      <c r="K1080" s="1681"/>
      <c r="L1080" s="1681"/>
      <c r="M1080" s="1681"/>
      <c r="N1080" s="1681"/>
      <c r="O1080" s="1681"/>
      <c r="P1080" s="1681"/>
      <c r="Q1080" s="1681"/>
      <c r="R1080" s="1681"/>
      <c r="S1080" s="1681"/>
      <c r="T1080" s="1681"/>
      <c r="U1080" s="1681"/>
      <c r="V1080" s="1681"/>
      <c r="W1080" s="1681"/>
      <c r="X1080" s="1681"/>
      <c r="Y1080" s="1681"/>
      <c r="Z1080" s="1681"/>
      <c r="AA1080" s="1681"/>
      <c r="AB1080" s="1681"/>
      <c r="AC1080" s="1681"/>
      <c r="AD1080" s="1681"/>
      <c r="AE1080" s="1681"/>
      <c r="AF1080" s="1681"/>
      <c r="AG1080" s="1681"/>
      <c r="AH1080" s="1681"/>
      <c r="AI1080" s="1681"/>
      <c r="AJ1080" s="1681"/>
      <c r="AK1080" s="1681"/>
      <c r="AL1080" s="1681"/>
      <c r="AM1080" s="1681"/>
      <c r="AN1080" s="1681"/>
      <c r="AO1080" s="1681"/>
      <c r="AP1080" s="1824"/>
    </row>
    <row r="1081" spans="4:42" s="1662" customFormat="1" ht="14.25">
      <c r="D1081" s="1699"/>
      <c r="E1081" s="1681"/>
      <c r="F1081" s="1681"/>
      <c r="G1081" s="1681"/>
      <c r="H1081" s="1681"/>
      <c r="I1081" s="1700"/>
      <c r="J1081" s="1690"/>
      <c r="K1081" s="1681"/>
      <c r="L1081" s="1681"/>
      <c r="M1081" s="1681"/>
      <c r="N1081" s="1681"/>
      <c r="O1081" s="1681"/>
      <c r="P1081" s="1681"/>
      <c r="Q1081" s="1681"/>
      <c r="R1081" s="1681"/>
      <c r="S1081" s="1681"/>
      <c r="T1081" s="1681"/>
      <c r="U1081" s="1681"/>
      <c r="V1081" s="1681"/>
      <c r="W1081" s="1681"/>
      <c r="X1081" s="1681"/>
      <c r="Y1081" s="1681"/>
      <c r="Z1081" s="1681"/>
      <c r="AA1081" s="1681"/>
      <c r="AB1081" s="1681"/>
      <c r="AC1081" s="1681"/>
      <c r="AD1081" s="1681"/>
      <c r="AE1081" s="1681"/>
      <c r="AF1081" s="1681"/>
      <c r="AG1081" s="1681"/>
      <c r="AH1081" s="1681"/>
      <c r="AI1081" s="1681"/>
      <c r="AJ1081" s="1681"/>
      <c r="AK1081" s="1681"/>
      <c r="AL1081" s="1681"/>
      <c r="AM1081" s="1681"/>
      <c r="AN1081" s="1681"/>
      <c r="AO1081" s="1681"/>
      <c r="AP1081" s="1824"/>
    </row>
    <row r="1082" spans="4:42" s="1662" customFormat="1" ht="14.25">
      <c r="D1082" s="1699"/>
      <c r="E1082" s="1681"/>
      <c r="F1082" s="1681"/>
      <c r="G1082" s="1681"/>
      <c r="H1082" s="1681"/>
      <c r="I1082" s="1700"/>
      <c r="J1082" s="1690"/>
      <c r="K1082" s="1681"/>
      <c r="L1082" s="1681"/>
      <c r="M1082" s="1681"/>
      <c r="N1082" s="1681"/>
      <c r="O1082" s="1681"/>
      <c r="P1082" s="1681"/>
      <c r="Q1082" s="1681"/>
      <c r="R1082" s="1681"/>
      <c r="S1082" s="1681"/>
      <c r="T1082" s="1681"/>
      <c r="U1082" s="1681"/>
      <c r="V1082" s="1681"/>
      <c r="W1082" s="1681"/>
      <c r="X1082" s="1681"/>
      <c r="Y1082" s="1681"/>
      <c r="Z1082" s="1681"/>
      <c r="AA1082" s="1681"/>
      <c r="AB1082" s="1681"/>
      <c r="AC1082" s="1681"/>
      <c r="AD1082" s="1681"/>
      <c r="AE1082" s="1681"/>
      <c r="AF1082" s="1681"/>
      <c r="AG1082" s="1681"/>
      <c r="AH1082" s="1681"/>
      <c r="AI1082" s="1681"/>
      <c r="AJ1082" s="1681"/>
      <c r="AK1082" s="1681"/>
      <c r="AL1082" s="1681"/>
      <c r="AM1082" s="1681"/>
      <c r="AN1082" s="1681"/>
      <c r="AO1082" s="1681"/>
      <c r="AP1082" s="1824"/>
    </row>
    <row r="1083" spans="4:42" s="1662" customFormat="1" ht="14.25">
      <c r="D1083" s="1699"/>
      <c r="E1083" s="1681"/>
      <c r="F1083" s="1681"/>
      <c r="G1083" s="1681"/>
      <c r="H1083" s="1681"/>
      <c r="I1083" s="1700"/>
      <c r="J1083" s="1690"/>
      <c r="K1083" s="1681"/>
      <c r="L1083" s="1681"/>
      <c r="M1083" s="1681"/>
      <c r="N1083" s="1681"/>
      <c r="O1083" s="1681"/>
      <c r="P1083" s="1681"/>
      <c r="Q1083" s="1681"/>
      <c r="R1083" s="1681"/>
      <c r="S1083" s="1681"/>
      <c r="T1083" s="1681"/>
      <c r="U1083" s="1681"/>
      <c r="V1083" s="1681"/>
      <c r="W1083" s="1681"/>
      <c r="X1083" s="1681"/>
      <c r="Y1083" s="1681"/>
      <c r="Z1083" s="1681"/>
      <c r="AA1083" s="1681"/>
      <c r="AB1083" s="1681"/>
      <c r="AC1083" s="1681"/>
      <c r="AD1083" s="1681"/>
      <c r="AE1083" s="1681"/>
      <c r="AF1083" s="1681"/>
      <c r="AG1083" s="1681"/>
      <c r="AH1083" s="1681"/>
      <c r="AI1083" s="1681"/>
      <c r="AJ1083" s="1681"/>
      <c r="AK1083" s="1681"/>
      <c r="AL1083" s="1681"/>
      <c r="AM1083" s="1681"/>
      <c r="AN1083" s="1681"/>
      <c r="AO1083" s="1681"/>
      <c r="AP1083" s="1824"/>
    </row>
    <row r="1084" spans="4:42" s="1662" customFormat="1" ht="14.25">
      <c r="D1084" s="1699"/>
      <c r="E1084" s="1681"/>
      <c r="F1084" s="1681"/>
      <c r="G1084" s="1681"/>
      <c r="H1084" s="1681"/>
      <c r="I1084" s="1700"/>
      <c r="J1084" s="1690"/>
      <c r="K1084" s="1681"/>
      <c r="L1084" s="1681"/>
      <c r="M1084" s="1681"/>
      <c r="N1084" s="1681"/>
      <c r="O1084" s="1681"/>
      <c r="P1084" s="1681"/>
      <c r="Q1084" s="1681"/>
      <c r="R1084" s="1681"/>
      <c r="S1084" s="1681"/>
      <c r="T1084" s="1681"/>
      <c r="U1084" s="1681"/>
      <c r="V1084" s="1681"/>
      <c r="W1084" s="1681"/>
      <c r="X1084" s="1681"/>
      <c r="Y1084" s="1681"/>
      <c r="Z1084" s="1681"/>
      <c r="AA1084" s="1681"/>
      <c r="AB1084" s="1681"/>
      <c r="AC1084" s="1681"/>
      <c r="AD1084" s="1681"/>
      <c r="AE1084" s="1681"/>
      <c r="AF1084" s="1681"/>
      <c r="AG1084" s="1681"/>
      <c r="AH1084" s="1681"/>
      <c r="AI1084" s="1681"/>
      <c r="AJ1084" s="1681"/>
      <c r="AK1084" s="1681"/>
      <c r="AL1084" s="1681"/>
      <c r="AM1084" s="1681"/>
      <c r="AN1084" s="1681"/>
      <c r="AO1084" s="1681"/>
      <c r="AP1084" s="1824"/>
    </row>
    <row r="1085" spans="4:42" s="1662" customFormat="1" ht="14.25">
      <c r="D1085" s="1699"/>
      <c r="E1085" s="1681"/>
      <c r="F1085" s="1681"/>
      <c r="G1085" s="1681"/>
      <c r="H1085" s="1681"/>
      <c r="I1085" s="1700"/>
      <c r="J1085" s="1690"/>
      <c r="K1085" s="1681"/>
      <c r="L1085" s="1681"/>
      <c r="M1085" s="1681"/>
      <c r="N1085" s="1681"/>
      <c r="O1085" s="1681"/>
      <c r="P1085" s="1681"/>
      <c r="Q1085" s="1681"/>
      <c r="R1085" s="1681"/>
      <c r="S1085" s="1681"/>
      <c r="T1085" s="1681"/>
      <c r="U1085" s="1681"/>
      <c r="V1085" s="1681"/>
      <c r="W1085" s="1681"/>
      <c r="X1085" s="1681"/>
      <c r="Y1085" s="1681"/>
      <c r="Z1085" s="1681"/>
      <c r="AA1085" s="1681"/>
      <c r="AB1085" s="1681"/>
      <c r="AC1085" s="1681"/>
      <c r="AD1085" s="1681"/>
      <c r="AE1085" s="1681"/>
      <c r="AF1085" s="1681"/>
      <c r="AG1085" s="1681"/>
      <c r="AH1085" s="1681"/>
      <c r="AI1085" s="1681"/>
      <c r="AJ1085" s="1681"/>
      <c r="AK1085" s="1681"/>
      <c r="AL1085" s="1681"/>
      <c r="AM1085" s="1681"/>
      <c r="AN1085" s="1681"/>
      <c r="AO1085" s="1681"/>
      <c r="AP1085" s="1824"/>
    </row>
    <row r="1086" spans="4:42" s="1662" customFormat="1" ht="14.25">
      <c r="D1086" s="1699"/>
      <c r="E1086" s="1681"/>
      <c r="F1086" s="1681"/>
      <c r="G1086" s="1681"/>
      <c r="H1086" s="1681"/>
      <c r="I1086" s="1700"/>
      <c r="J1086" s="1690"/>
      <c r="K1086" s="1681"/>
      <c r="L1086" s="1681"/>
      <c r="M1086" s="1681"/>
      <c r="N1086" s="1681"/>
      <c r="O1086" s="1681"/>
      <c r="P1086" s="1681"/>
      <c r="Q1086" s="1681"/>
      <c r="R1086" s="1681"/>
      <c r="S1086" s="1681"/>
      <c r="T1086" s="1681"/>
      <c r="U1086" s="1681"/>
      <c r="V1086" s="1681"/>
      <c r="W1086" s="1681"/>
      <c r="X1086" s="1681"/>
      <c r="Y1086" s="1681"/>
      <c r="Z1086" s="1681"/>
      <c r="AA1086" s="1681"/>
      <c r="AB1086" s="1681"/>
      <c r="AC1086" s="1681"/>
      <c r="AD1086" s="1681"/>
      <c r="AE1086" s="1681"/>
      <c r="AF1086" s="1681"/>
      <c r="AG1086" s="1681"/>
      <c r="AH1086" s="1681"/>
      <c r="AI1086" s="1681"/>
      <c r="AJ1086" s="1681"/>
      <c r="AK1086" s="1681"/>
      <c r="AL1086" s="1681"/>
      <c r="AM1086" s="1681"/>
      <c r="AN1086" s="1681"/>
      <c r="AO1086" s="1681"/>
      <c r="AP1086" s="1824"/>
    </row>
    <row r="1087" spans="4:42" s="1662" customFormat="1" ht="14.25">
      <c r="D1087" s="1699"/>
      <c r="E1087" s="1681"/>
      <c r="F1087" s="1681"/>
      <c r="G1087" s="1681"/>
      <c r="H1087" s="1681"/>
      <c r="I1087" s="1700"/>
      <c r="J1087" s="1690"/>
      <c r="K1087" s="1681"/>
      <c r="L1087" s="1681"/>
      <c r="M1087" s="1681"/>
      <c r="N1087" s="1681"/>
      <c r="O1087" s="1681"/>
      <c r="P1087" s="1681"/>
      <c r="Q1087" s="1681"/>
      <c r="R1087" s="1681"/>
      <c r="S1087" s="1681"/>
      <c r="T1087" s="1681"/>
      <c r="U1087" s="1681"/>
      <c r="V1087" s="1681"/>
      <c r="W1087" s="1681"/>
      <c r="X1087" s="1681"/>
      <c r="Y1087" s="1681"/>
      <c r="Z1087" s="1681"/>
      <c r="AA1087" s="1681"/>
      <c r="AB1087" s="1681"/>
      <c r="AC1087" s="1681"/>
      <c r="AD1087" s="1681"/>
      <c r="AE1087" s="1681"/>
      <c r="AF1087" s="1681"/>
      <c r="AG1087" s="1681"/>
      <c r="AH1087" s="1681"/>
      <c r="AI1087" s="1681"/>
      <c r="AJ1087" s="1681"/>
      <c r="AK1087" s="1681"/>
      <c r="AL1087" s="1681"/>
      <c r="AM1087" s="1681"/>
      <c r="AN1087" s="1681"/>
      <c r="AO1087" s="1681"/>
      <c r="AP1087" s="1824"/>
    </row>
    <row r="1088" spans="4:42" s="1662" customFormat="1" ht="14.25">
      <c r="D1088" s="1699"/>
      <c r="E1088" s="1681"/>
      <c r="F1088" s="1681"/>
      <c r="G1088" s="1681"/>
      <c r="H1088" s="1681"/>
      <c r="I1088" s="1700"/>
      <c r="J1088" s="1690"/>
      <c r="K1088" s="1681"/>
      <c r="L1088" s="1681"/>
      <c r="M1088" s="1681"/>
      <c r="N1088" s="1681"/>
      <c r="O1088" s="1681"/>
      <c r="P1088" s="1681"/>
      <c r="Q1088" s="1681"/>
      <c r="R1088" s="1681"/>
      <c r="S1088" s="1681"/>
      <c r="T1088" s="1681"/>
      <c r="U1088" s="1681"/>
      <c r="V1088" s="1681"/>
      <c r="W1088" s="1681"/>
      <c r="X1088" s="1681"/>
      <c r="Y1088" s="1681"/>
      <c r="Z1088" s="1681"/>
      <c r="AA1088" s="1681"/>
      <c r="AB1088" s="1681"/>
      <c r="AC1088" s="1681"/>
      <c r="AD1088" s="1681"/>
      <c r="AE1088" s="1681"/>
      <c r="AF1088" s="1681"/>
      <c r="AG1088" s="1681"/>
      <c r="AH1088" s="1681"/>
      <c r="AI1088" s="1681"/>
      <c r="AJ1088" s="1681"/>
      <c r="AK1088" s="1681"/>
      <c r="AL1088" s="1681"/>
      <c r="AM1088" s="1681"/>
      <c r="AN1088" s="1681"/>
      <c r="AO1088" s="1681"/>
      <c r="AP1088" s="1824"/>
    </row>
    <row r="1089" spans="4:42" s="1662" customFormat="1" ht="14.25">
      <c r="D1089" s="1699"/>
      <c r="E1089" s="1681"/>
      <c r="F1089" s="1681"/>
      <c r="G1089" s="1681"/>
      <c r="H1089" s="1681"/>
      <c r="I1089" s="1700"/>
      <c r="J1089" s="1690"/>
      <c r="K1089" s="1681"/>
      <c r="L1089" s="1681"/>
      <c r="M1089" s="1681"/>
      <c r="N1089" s="1681"/>
      <c r="O1089" s="1681"/>
      <c r="P1089" s="1681"/>
      <c r="Q1089" s="1681"/>
      <c r="R1089" s="1681"/>
      <c r="S1089" s="1681"/>
      <c r="T1089" s="1681"/>
      <c r="U1089" s="1681"/>
      <c r="V1089" s="1681"/>
      <c r="W1089" s="1681"/>
      <c r="X1089" s="1681"/>
      <c r="Y1089" s="1681"/>
      <c r="Z1089" s="1681"/>
      <c r="AA1089" s="1681"/>
      <c r="AB1089" s="1681"/>
      <c r="AC1089" s="1681"/>
      <c r="AD1089" s="1681"/>
      <c r="AE1089" s="1681"/>
      <c r="AF1089" s="1681"/>
      <c r="AG1089" s="1681"/>
      <c r="AH1089" s="1681"/>
      <c r="AI1089" s="1681"/>
      <c r="AJ1089" s="1681"/>
      <c r="AK1089" s="1681"/>
      <c r="AL1089" s="1681"/>
      <c r="AM1089" s="1681"/>
      <c r="AN1089" s="1681"/>
      <c r="AO1089" s="1681"/>
      <c r="AP1089" s="1824"/>
    </row>
    <row r="1090" spans="4:42" s="1662" customFormat="1" ht="14.25">
      <c r="D1090" s="1699"/>
      <c r="E1090" s="1681"/>
      <c r="F1090" s="1681"/>
      <c r="G1090" s="1681"/>
      <c r="H1090" s="1681"/>
      <c r="I1090" s="1700"/>
      <c r="J1090" s="1690"/>
      <c r="K1090" s="1681"/>
      <c r="L1090" s="1681"/>
      <c r="M1090" s="1681"/>
      <c r="N1090" s="1681"/>
      <c r="O1090" s="1681"/>
      <c r="P1090" s="1681"/>
      <c r="Q1090" s="1681"/>
      <c r="R1090" s="1681"/>
      <c r="S1090" s="1681"/>
      <c r="T1090" s="1681"/>
      <c r="U1090" s="1681"/>
      <c r="V1090" s="1681"/>
      <c r="W1090" s="1681"/>
      <c r="X1090" s="1681"/>
      <c r="Y1090" s="1681"/>
      <c r="Z1090" s="1681"/>
      <c r="AA1090" s="1681"/>
      <c r="AB1090" s="1681"/>
      <c r="AC1090" s="1681"/>
      <c r="AD1090" s="1681"/>
      <c r="AE1090" s="1681"/>
      <c r="AF1090" s="1681"/>
      <c r="AG1090" s="1681"/>
      <c r="AH1090" s="1681"/>
      <c r="AI1090" s="1681"/>
      <c r="AJ1090" s="1681"/>
      <c r="AK1090" s="1681"/>
      <c r="AL1090" s="1681"/>
      <c r="AM1090" s="1681"/>
      <c r="AN1090" s="1681"/>
      <c r="AO1090" s="1681"/>
      <c r="AP1090" s="1824"/>
    </row>
    <row r="1091" spans="4:42" s="1662" customFormat="1" ht="14.25">
      <c r="D1091" s="1699"/>
      <c r="E1091" s="1681"/>
      <c r="F1091" s="1681"/>
      <c r="G1091" s="1681"/>
      <c r="H1091" s="1681"/>
      <c r="I1091" s="1700"/>
      <c r="J1091" s="1690"/>
      <c r="K1091" s="1681"/>
      <c r="L1091" s="1681"/>
      <c r="M1091" s="1681"/>
      <c r="N1091" s="1681"/>
      <c r="O1091" s="1681"/>
      <c r="P1091" s="1681"/>
      <c r="Q1091" s="1681"/>
      <c r="R1091" s="1681"/>
      <c r="S1091" s="1681"/>
      <c r="T1091" s="1681"/>
      <c r="U1091" s="1681"/>
      <c r="V1091" s="1681"/>
      <c r="W1091" s="1681"/>
      <c r="X1091" s="1681"/>
      <c r="Y1091" s="1681"/>
      <c r="Z1091" s="1681"/>
      <c r="AA1091" s="1681"/>
      <c r="AB1091" s="1681"/>
      <c r="AC1091" s="1681"/>
      <c r="AD1091" s="1681"/>
      <c r="AE1091" s="1681"/>
      <c r="AF1091" s="1681"/>
      <c r="AG1091" s="1681"/>
      <c r="AH1091" s="1681"/>
      <c r="AI1091" s="1681"/>
      <c r="AJ1091" s="1681"/>
      <c r="AK1091" s="1681"/>
      <c r="AL1091" s="1681"/>
      <c r="AM1091" s="1681"/>
      <c r="AN1091" s="1681"/>
      <c r="AO1091" s="1681"/>
      <c r="AP1091" s="1824"/>
    </row>
    <row r="1092" spans="4:42" s="1662" customFormat="1" ht="14.25">
      <c r="D1092" s="1699"/>
      <c r="E1092" s="1681"/>
      <c r="F1092" s="1681"/>
      <c r="G1092" s="1681"/>
      <c r="H1092" s="1681"/>
      <c r="I1092" s="1700"/>
      <c r="J1092" s="1690"/>
      <c r="K1092" s="1681"/>
      <c r="L1092" s="1681"/>
      <c r="M1092" s="1681"/>
      <c r="N1092" s="1681"/>
      <c r="O1092" s="1681"/>
      <c r="P1092" s="1681"/>
      <c r="Q1092" s="1681"/>
      <c r="R1092" s="1681"/>
      <c r="S1092" s="1681"/>
      <c r="T1092" s="1681"/>
      <c r="U1092" s="1681"/>
      <c r="V1092" s="1681"/>
      <c r="W1092" s="1681"/>
      <c r="X1092" s="1681"/>
      <c r="Y1092" s="1681"/>
      <c r="Z1092" s="1681"/>
      <c r="AA1092" s="1681"/>
      <c r="AB1092" s="1681"/>
      <c r="AC1092" s="1681"/>
      <c r="AD1092" s="1681"/>
      <c r="AE1092" s="1681"/>
      <c r="AF1092" s="1681"/>
      <c r="AG1092" s="1681"/>
      <c r="AH1092" s="1681"/>
      <c r="AI1092" s="1681"/>
      <c r="AJ1092" s="1681"/>
      <c r="AK1092" s="1681"/>
      <c r="AL1092" s="1681"/>
      <c r="AM1092" s="1681"/>
      <c r="AN1092" s="1681"/>
      <c r="AO1092" s="1681"/>
      <c r="AP1092" s="1824"/>
    </row>
    <row r="1093" spans="4:42" s="1662" customFormat="1" ht="14.25">
      <c r="D1093" s="1699"/>
      <c r="E1093" s="1681"/>
      <c r="F1093" s="1681"/>
      <c r="G1093" s="1681"/>
      <c r="H1093" s="1681"/>
      <c r="I1093" s="1700"/>
      <c r="J1093" s="1690"/>
      <c r="K1093" s="1681"/>
      <c r="L1093" s="1681"/>
      <c r="M1093" s="1681"/>
      <c r="N1093" s="1681"/>
      <c r="O1093" s="1681"/>
      <c r="P1093" s="1681"/>
      <c r="Q1093" s="1681"/>
      <c r="R1093" s="1681"/>
      <c r="S1093" s="1681"/>
      <c r="T1093" s="1681"/>
      <c r="U1093" s="1681"/>
      <c r="V1093" s="1681"/>
      <c r="W1093" s="1681"/>
      <c r="X1093" s="1681"/>
      <c r="Y1093" s="1681"/>
      <c r="Z1093" s="1681"/>
      <c r="AA1093" s="1681"/>
      <c r="AB1093" s="1681"/>
      <c r="AC1093" s="1681"/>
      <c r="AD1093" s="1681"/>
      <c r="AE1093" s="1681"/>
      <c r="AF1093" s="1681"/>
      <c r="AG1093" s="1681"/>
      <c r="AH1093" s="1681"/>
      <c r="AI1093" s="1681"/>
      <c r="AJ1093" s="1681"/>
      <c r="AK1093" s="1681"/>
      <c r="AL1093" s="1681"/>
      <c r="AM1093" s="1681"/>
      <c r="AN1093" s="1681"/>
      <c r="AO1093" s="1681"/>
      <c r="AP1093" s="1824"/>
    </row>
    <row r="1094" spans="4:42" s="1662" customFormat="1" ht="14.25">
      <c r="D1094" s="1699"/>
      <c r="E1094" s="1681"/>
      <c r="F1094" s="1681"/>
      <c r="G1094" s="1681"/>
      <c r="H1094" s="1681"/>
      <c r="I1094" s="1700"/>
      <c r="J1094" s="1690"/>
      <c r="K1094" s="1681"/>
      <c r="L1094" s="1681"/>
      <c r="M1094" s="1681"/>
      <c r="N1094" s="1681"/>
      <c r="O1094" s="1681"/>
      <c r="P1094" s="1681"/>
      <c r="Q1094" s="1681"/>
      <c r="R1094" s="1681"/>
      <c r="S1094" s="1681"/>
      <c r="T1094" s="1681"/>
      <c r="U1094" s="1681"/>
      <c r="V1094" s="1681"/>
      <c r="W1094" s="1681"/>
      <c r="X1094" s="1681"/>
      <c r="Y1094" s="1681"/>
      <c r="Z1094" s="1681"/>
      <c r="AA1094" s="1681"/>
      <c r="AB1094" s="1681"/>
      <c r="AC1094" s="1681"/>
      <c r="AD1094" s="1681"/>
      <c r="AE1094" s="1681"/>
      <c r="AF1094" s="1681"/>
      <c r="AG1094" s="1681"/>
      <c r="AH1094" s="1681"/>
      <c r="AI1094" s="1681"/>
      <c r="AJ1094" s="1681"/>
      <c r="AK1094" s="1681"/>
      <c r="AL1094" s="1681"/>
      <c r="AM1094" s="1681"/>
      <c r="AN1094" s="1681"/>
      <c r="AO1094" s="1681"/>
      <c r="AP1094" s="1824"/>
    </row>
    <row r="1095" spans="4:42" s="1662" customFormat="1" ht="14.25">
      <c r="D1095" s="1699"/>
      <c r="E1095" s="1681"/>
      <c r="F1095" s="1681"/>
      <c r="G1095" s="1681"/>
      <c r="H1095" s="1681"/>
      <c r="I1095" s="1700"/>
      <c r="J1095" s="1690"/>
      <c r="K1095" s="1681"/>
      <c r="L1095" s="1681"/>
      <c r="M1095" s="1681"/>
      <c r="N1095" s="1681"/>
      <c r="O1095" s="1681"/>
      <c r="P1095" s="1681"/>
      <c r="Q1095" s="1681"/>
      <c r="R1095" s="1681"/>
      <c r="S1095" s="1681"/>
      <c r="T1095" s="1681"/>
      <c r="U1095" s="1681"/>
      <c r="V1095" s="1681"/>
      <c r="W1095" s="1681"/>
      <c r="X1095" s="1681"/>
      <c r="Y1095" s="1681"/>
      <c r="Z1095" s="1681"/>
      <c r="AA1095" s="1681"/>
      <c r="AB1095" s="1681"/>
      <c r="AC1095" s="1681"/>
      <c r="AD1095" s="1681"/>
      <c r="AE1095" s="1681"/>
      <c r="AF1095" s="1681"/>
      <c r="AG1095" s="1681"/>
      <c r="AH1095" s="1681"/>
      <c r="AI1095" s="1681"/>
      <c r="AJ1095" s="1681"/>
      <c r="AK1095" s="1681"/>
      <c r="AL1095" s="1681"/>
      <c r="AM1095" s="1681"/>
      <c r="AN1095" s="1681"/>
      <c r="AO1095" s="1681"/>
      <c r="AP1095" s="1824"/>
    </row>
    <row r="1096" spans="4:42" s="1662" customFormat="1" ht="14.25">
      <c r="D1096" s="1699"/>
      <c r="E1096" s="1681"/>
      <c r="F1096" s="1681"/>
      <c r="G1096" s="1681"/>
      <c r="H1096" s="1681"/>
      <c r="I1096" s="1700"/>
      <c r="J1096" s="1690"/>
      <c r="K1096" s="1681"/>
      <c r="L1096" s="1681"/>
      <c r="M1096" s="1681"/>
      <c r="N1096" s="1681"/>
      <c r="O1096" s="1681"/>
      <c r="P1096" s="1681"/>
      <c r="Q1096" s="1681"/>
      <c r="R1096" s="1681"/>
      <c r="S1096" s="1681"/>
      <c r="T1096" s="1681"/>
      <c r="U1096" s="1681"/>
      <c r="V1096" s="1681"/>
      <c r="W1096" s="1681"/>
      <c r="X1096" s="1681"/>
      <c r="Y1096" s="1681"/>
      <c r="Z1096" s="1681"/>
      <c r="AA1096" s="1681"/>
      <c r="AB1096" s="1681"/>
      <c r="AC1096" s="1681"/>
      <c r="AD1096" s="1681"/>
      <c r="AE1096" s="1681"/>
      <c r="AF1096" s="1681"/>
      <c r="AG1096" s="1681"/>
      <c r="AH1096" s="1681"/>
      <c r="AI1096" s="1681"/>
      <c r="AJ1096" s="1681"/>
      <c r="AK1096" s="1681"/>
      <c r="AL1096" s="1681"/>
      <c r="AM1096" s="1681"/>
      <c r="AN1096" s="1681"/>
      <c r="AO1096" s="1681"/>
      <c r="AP1096" s="1824"/>
    </row>
    <row r="1097" spans="4:42" s="1662" customFormat="1" ht="14.25">
      <c r="D1097" s="1699"/>
      <c r="E1097" s="1681"/>
      <c r="F1097" s="1681"/>
      <c r="G1097" s="1681"/>
      <c r="H1097" s="1681"/>
      <c r="I1097" s="1700"/>
      <c r="J1097" s="1690"/>
      <c r="K1097" s="1681"/>
      <c r="L1097" s="1681"/>
      <c r="M1097" s="1681"/>
      <c r="N1097" s="1681"/>
      <c r="O1097" s="1681"/>
      <c r="P1097" s="1681"/>
      <c r="Q1097" s="1681"/>
      <c r="R1097" s="1681"/>
      <c r="S1097" s="1681"/>
      <c r="T1097" s="1681"/>
      <c r="U1097" s="1681"/>
      <c r="V1097" s="1681"/>
      <c r="W1097" s="1681"/>
      <c r="X1097" s="1681"/>
      <c r="Y1097" s="1681"/>
      <c r="Z1097" s="1681"/>
      <c r="AA1097" s="1681"/>
      <c r="AB1097" s="1681"/>
      <c r="AC1097" s="1681"/>
      <c r="AD1097" s="1681"/>
      <c r="AE1097" s="1681"/>
      <c r="AF1097" s="1681"/>
      <c r="AG1097" s="1681"/>
      <c r="AH1097" s="1681"/>
      <c r="AI1097" s="1681"/>
      <c r="AJ1097" s="1681"/>
      <c r="AK1097" s="1681"/>
      <c r="AL1097" s="1681"/>
      <c r="AM1097" s="1681"/>
      <c r="AN1097" s="1681"/>
      <c r="AO1097" s="1681"/>
      <c r="AP1097" s="1824"/>
    </row>
    <row r="1098" spans="4:42" s="1662" customFormat="1" ht="14.25">
      <c r="D1098" s="1699"/>
      <c r="E1098" s="1681"/>
      <c r="F1098" s="1681"/>
      <c r="G1098" s="1681"/>
      <c r="H1098" s="1681"/>
      <c r="I1098" s="1700"/>
      <c r="J1098" s="1690"/>
      <c r="K1098" s="1681"/>
      <c r="L1098" s="1681"/>
      <c r="M1098" s="1681"/>
      <c r="N1098" s="1681"/>
      <c r="O1098" s="1681"/>
      <c r="P1098" s="1681"/>
      <c r="Q1098" s="1681"/>
      <c r="R1098" s="1681"/>
      <c r="S1098" s="1681"/>
      <c r="T1098" s="1681"/>
      <c r="U1098" s="1681"/>
      <c r="V1098" s="1681"/>
      <c r="W1098" s="1681"/>
      <c r="X1098" s="1681"/>
      <c r="Y1098" s="1681"/>
      <c r="Z1098" s="1681"/>
      <c r="AA1098" s="1681"/>
      <c r="AB1098" s="1681"/>
      <c r="AC1098" s="1681"/>
      <c r="AD1098" s="1681"/>
      <c r="AE1098" s="1681"/>
      <c r="AF1098" s="1681"/>
      <c r="AG1098" s="1681"/>
      <c r="AH1098" s="1681"/>
      <c r="AI1098" s="1681"/>
      <c r="AJ1098" s="1681"/>
      <c r="AK1098" s="1681"/>
      <c r="AL1098" s="1681"/>
      <c r="AM1098" s="1681"/>
      <c r="AN1098" s="1681"/>
      <c r="AO1098" s="1681"/>
      <c r="AP1098" s="1824"/>
    </row>
    <row r="1099" spans="4:42" s="1662" customFormat="1" ht="14.25">
      <c r="D1099" s="1699"/>
      <c r="E1099" s="1681"/>
      <c r="F1099" s="1681"/>
      <c r="G1099" s="1681"/>
      <c r="H1099" s="1681"/>
      <c r="I1099" s="1700"/>
      <c r="J1099" s="1690"/>
      <c r="K1099" s="1681"/>
      <c r="L1099" s="1681"/>
      <c r="M1099" s="1681"/>
      <c r="N1099" s="1681"/>
      <c r="O1099" s="1681"/>
      <c r="P1099" s="1681"/>
      <c r="Q1099" s="1681"/>
      <c r="R1099" s="1681"/>
      <c r="S1099" s="1681"/>
      <c r="T1099" s="1681"/>
      <c r="U1099" s="1681"/>
      <c r="V1099" s="1681"/>
      <c r="W1099" s="1681"/>
      <c r="X1099" s="1681"/>
      <c r="Y1099" s="1681"/>
      <c r="Z1099" s="1681"/>
      <c r="AA1099" s="1681"/>
      <c r="AB1099" s="1681"/>
      <c r="AC1099" s="1681"/>
      <c r="AD1099" s="1681"/>
      <c r="AE1099" s="1681"/>
      <c r="AF1099" s="1681"/>
      <c r="AG1099" s="1681"/>
      <c r="AH1099" s="1681"/>
      <c r="AI1099" s="1681"/>
      <c r="AJ1099" s="1681"/>
      <c r="AK1099" s="1681"/>
      <c r="AL1099" s="1681"/>
      <c r="AM1099" s="1681"/>
      <c r="AN1099" s="1681"/>
      <c r="AO1099" s="1681"/>
      <c r="AP1099" s="1824"/>
    </row>
    <row r="1100" spans="4:42" s="1662" customFormat="1" ht="14.25">
      <c r="D1100" s="1699"/>
      <c r="E1100" s="1681"/>
      <c r="F1100" s="1681"/>
      <c r="G1100" s="1681"/>
      <c r="H1100" s="1681"/>
      <c r="I1100" s="1700"/>
      <c r="J1100" s="1690"/>
      <c r="K1100" s="1681"/>
      <c r="L1100" s="1681"/>
      <c r="M1100" s="1681"/>
      <c r="N1100" s="1681"/>
      <c r="O1100" s="1681"/>
      <c r="P1100" s="1681"/>
      <c r="Q1100" s="1681"/>
      <c r="R1100" s="1681"/>
      <c r="S1100" s="1681"/>
      <c r="T1100" s="1681"/>
      <c r="U1100" s="1681"/>
      <c r="V1100" s="1681"/>
      <c r="W1100" s="1681"/>
      <c r="X1100" s="1681"/>
      <c r="Y1100" s="1681"/>
      <c r="Z1100" s="1681"/>
      <c r="AA1100" s="1681"/>
      <c r="AB1100" s="1681"/>
      <c r="AC1100" s="1681"/>
      <c r="AD1100" s="1681"/>
      <c r="AE1100" s="1681"/>
      <c r="AF1100" s="1681"/>
      <c r="AG1100" s="1681"/>
      <c r="AH1100" s="1681"/>
      <c r="AI1100" s="1681"/>
      <c r="AJ1100" s="1681"/>
      <c r="AK1100" s="1681"/>
      <c r="AL1100" s="1681"/>
      <c r="AM1100" s="1681"/>
      <c r="AN1100" s="1681"/>
      <c r="AO1100" s="1681"/>
      <c r="AP1100" s="1824"/>
    </row>
    <row r="1101" spans="4:42" s="1662" customFormat="1" ht="14.25">
      <c r="D1101" s="1699"/>
      <c r="E1101" s="1681"/>
      <c r="F1101" s="1681"/>
      <c r="G1101" s="1681"/>
      <c r="H1101" s="1681"/>
      <c r="I1101" s="1700"/>
      <c r="J1101" s="1690"/>
      <c r="K1101" s="1681"/>
      <c r="L1101" s="1681"/>
      <c r="M1101" s="1681"/>
      <c r="N1101" s="1681"/>
      <c r="O1101" s="1681"/>
      <c r="P1101" s="1681"/>
      <c r="Q1101" s="1681"/>
      <c r="R1101" s="1681"/>
      <c r="S1101" s="1681"/>
      <c r="T1101" s="1681"/>
      <c r="U1101" s="1681"/>
      <c r="V1101" s="1681"/>
      <c r="W1101" s="1681"/>
      <c r="X1101" s="1681"/>
      <c r="Y1101" s="1681"/>
      <c r="Z1101" s="1681"/>
      <c r="AA1101" s="1681"/>
      <c r="AB1101" s="1681"/>
      <c r="AC1101" s="1681"/>
      <c r="AD1101" s="1681"/>
      <c r="AE1101" s="1681"/>
      <c r="AF1101" s="1681"/>
      <c r="AG1101" s="1681"/>
      <c r="AH1101" s="1681"/>
      <c r="AI1101" s="1681"/>
      <c r="AJ1101" s="1681"/>
      <c r="AK1101" s="1681"/>
      <c r="AL1101" s="1681"/>
      <c r="AM1101" s="1681"/>
      <c r="AN1101" s="1681"/>
      <c r="AO1101" s="1681"/>
      <c r="AP1101" s="1824"/>
    </row>
    <row r="1102" spans="4:42" s="1662" customFormat="1" ht="14.25">
      <c r="D1102" s="1699"/>
      <c r="E1102" s="1681"/>
      <c r="F1102" s="1681"/>
      <c r="G1102" s="1681"/>
      <c r="H1102" s="1681"/>
      <c r="I1102" s="1700"/>
      <c r="J1102" s="1690"/>
      <c r="K1102" s="1681"/>
      <c r="L1102" s="1681"/>
      <c r="M1102" s="1681"/>
      <c r="N1102" s="1681"/>
      <c r="O1102" s="1681"/>
      <c r="P1102" s="1681"/>
      <c r="Q1102" s="1681"/>
      <c r="R1102" s="1681"/>
      <c r="S1102" s="1681"/>
      <c r="T1102" s="1681"/>
      <c r="U1102" s="1681"/>
      <c r="V1102" s="1681"/>
      <c r="W1102" s="1681"/>
      <c r="X1102" s="1681"/>
      <c r="Y1102" s="1681"/>
      <c r="Z1102" s="1681"/>
      <c r="AA1102" s="1681"/>
      <c r="AB1102" s="1681"/>
      <c r="AC1102" s="1681"/>
      <c r="AD1102" s="1681"/>
      <c r="AE1102" s="1681"/>
      <c r="AF1102" s="1681"/>
      <c r="AG1102" s="1681"/>
      <c r="AH1102" s="1681"/>
      <c r="AI1102" s="1681"/>
      <c r="AJ1102" s="1681"/>
      <c r="AK1102" s="1681"/>
      <c r="AL1102" s="1681"/>
      <c r="AM1102" s="1681"/>
      <c r="AN1102" s="1681"/>
      <c r="AO1102" s="1681"/>
      <c r="AP1102" s="1824"/>
    </row>
    <row r="1103" spans="4:42" s="1662" customFormat="1" ht="14.25">
      <c r="D1103" s="1699"/>
      <c r="E1103" s="1681"/>
      <c r="F1103" s="1681"/>
      <c r="G1103" s="1681"/>
      <c r="H1103" s="1681"/>
      <c r="I1103" s="1700"/>
      <c r="J1103" s="1690"/>
      <c r="K1103" s="1681"/>
      <c r="L1103" s="1681"/>
      <c r="M1103" s="1681"/>
      <c r="N1103" s="1681"/>
      <c r="O1103" s="1681"/>
      <c r="P1103" s="1681"/>
      <c r="Q1103" s="1681"/>
      <c r="R1103" s="1681"/>
      <c r="S1103" s="1681"/>
      <c r="T1103" s="1681"/>
      <c r="U1103" s="1681"/>
      <c r="V1103" s="1681"/>
      <c r="W1103" s="1681"/>
      <c r="X1103" s="1681"/>
      <c r="Y1103" s="1681"/>
      <c r="Z1103" s="1681"/>
      <c r="AA1103" s="1681"/>
      <c r="AB1103" s="1681"/>
      <c r="AC1103" s="1681"/>
      <c r="AD1103" s="1681"/>
      <c r="AE1103" s="1681"/>
      <c r="AF1103" s="1681"/>
      <c r="AG1103" s="1681"/>
      <c r="AH1103" s="1681"/>
      <c r="AI1103" s="1681"/>
      <c r="AJ1103" s="1681"/>
      <c r="AK1103" s="1681"/>
      <c r="AL1103" s="1681"/>
      <c r="AM1103" s="1681"/>
      <c r="AN1103" s="1681"/>
      <c r="AO1103" s="1681"/>
      <c r="AP1103" s="1824"/>
    </row>
    <row r="1104" spans="4:42" s="1662" customFormat="1" ht="14.25">
      <c r="D1104" s="1699"/>
      <c r="E1104" s="1681"/>
      <c r="F1104" s="1681"/>
      <c r="G1104" s="1681"/>
      <c r="H1104" s="1681"/>
      <c r="I1104" s="1700"/>
      <c r="J1104" s="1690"/>
      <c r="K1104" s="1681"/>
      <c r="L1104" s="1681"/>
      <c r="M1104" s="1681"/>
      <c r="N1104" s="1681"/>
      <c r="O1104" s="1681"/>
      <c r="P1104" s="1681"/>
      <c r="Q1104" s="1681"/>
      <c r="R1104" s="1681"/>
      <c r="S1104" s="1681"/>
      <c r="T1104" s="1681"/>
      <c r="U1104" s="1681"/>
      <c r="V1104" s="1681"/>
      <c r="W1104" s="1681"/>
      <c r="X1104" s="1681"/>
      <c r="Y1104" s="1681"/>
      <c r="Z1104" s="1681"/>
      <c r="AA1104" s="1681"/>
      <c r="AB1104" s="1681"/>
      <c r="AC1104" s="1681"/>
      <c r="AD1104" s="1681"/>
      <c r="AE1104" s="1681"/>
      <c r="AF1104" s="1681"/>
      <c r="AG1104" s="1681"/>
      <c r="AH1104" s="1681"/>
      <c r="AI1104" s="1681"/>
      <c r="AJ1104" s="1681"/>
      <c r="AK1104" s="1681"/>
      <c r="AL1104" s="1681"/>
      <c r="AM1104" s="1681"/>
      <c r="AN1104" s="1681"/>
      <c r="AO1104" s="1681"/>
      <c r="AP1104" s="1824"/>
    </row>
    <row r="1105" spans="4:42" s="1662" customFormat="1" ht="14.25">
      <c r="D1105" s="1699"/>
      <c r="E1105" s="1681"/>
      <c r="F1105" s="1681"/>
      <c r="G1105" s="1681"/>
      <c r="H1105" s="1681"/>
      <c r="I1105" s="1700"/>
      <c r="J1105" s="1690"/>
      <c r="K1105" s="1681"/>
      <c r="L1105" s="1681"/>
      <c r="M1105" s="1681"/>
      <c r="N1105" s="1681"/>
      <c r="O1105" s="1681"/>
      <c r="P1105" s="1681"/>
      <c r="Q1105" s="1681"/>
      <c r="R1105" s="1681"/>
      <c r="S1105" s="1681"/>
      <c r="T1105" s="1681"/>
      <c r="U1105" s="1681"/>
      <c r="V1105" s="1681"/>
      <c r="W1105" s="1681"/>
      <c r="X1105" s="1681"/>
      <c r="Y1105" s="1681"/>
      <c r="Z1105" s="1681"/>
      <c r="AA1105" s="1681"/>
      <c r="AB1105" s="1681"/>
      <c r="AC1105" s="1681"/>
      <c r="AD1105" s="1681"/>
      <c r="AE1105" s="1681"/>
      <c r="AF1105" s="1681"/>
      <c r="AG1105" s="1681"/>
      <c r="AH1105" s="1681"/>
      <c r="AI1105" s="1681"/>
      <c r="AJ1105" s="1681"/>
      <c r="AK1105" s="1681"/>
      <c r="AL1105" s="1681"/>
      <c r="AM1105" s="1681"/>
      <c r="AN1105" s="1681"/>
      <c r="AO1105" s="1681"/>
      <c r="AP1105" s="1824"/>
    </row>
    <row r="1106" spans="4:42" s="1662" customFormat="1" ht="14.25">
      <c r="D1106" s="1699"/>
      <c r="E1106" s="1681"/>
      <c r="F1106" s="1681"/>
      <c r="G1106" s="1681"/>
      <c r="H1106" s="1681"/>
      <c r="I1106" s="1700"/>
      <c r="J1106" s="1690"/>
      <c r="K1106" s="1681"/>
      <c r="L1106" s="1681"/>
      <c r="M1106" s="1681"/>
      <c r="N1106" s="1681"/>
      <c r="O1106" s="1681"/>
      <c r="P1106" s="1681"/>
      <c r="Q1106" s="1681"/>
      <c r="R1106" s="1681"/>
      <c r="S1106" s="1681"/>
      <c r="T1106" s="1681"/>
      <c r="U1106" s="1681"/>
      <c r="V1106" s="1681"/>
      <c r="W1106" s="1681"/>
      <c r="X1106" s="1681"/>
      <c r="Y1106" s="1681"/>
      <c r="Z1106" s="1681"/>
      <c r="AA1106" s="1681"/>
      <c r="AB1106" s="1681"/>
      <c r="AC1106" s="1681"/>
      <c r="AD1106" s="1681"/>
      <c r="AE1106" s="1681"/>
      <c r="AF1106" s="1681"/>
      <c r="AG1106" s="1681"/>
      <c r="AH1106" s="1681"/>
      <c r="AI1106" s="1681"/>
      <c r="AJ1106" s="1681"/>
      <c r="AK1106" s="1681"/>
      <c r="AL1106" s="1681"/>
      <c r="AM1106" s="1681"/>
      <c r="AN1106" s="1681"/>
      <c r="AO1106" s="1681"/>
      <c r="AP1106" s="1824"/>
    </row>
    <row r="1107" spans="4:42" s="1662" customFormat="1" ht="14.25">
      <c r="D1107" s="1699"/>
      <c r="E1107" s="1681"/>
      <c r="F1107" s="1681"/>
      <c r="G1107" s="1681"/>
      <c r="H1107" s="1681"/>
      <c r="I1107" s="1700"/>
      <c r="J1107" s="1690"/>
      <c r="K1107" s="1681"/>
      <c r="L1107" s="1681"/>
      <c r="M1107" s="1681"/>
      <c r="N1107" s="1681"/>
      <c r="O1107" s="1681"/>
      <c r="P1107" s="1681"/>
      <c r="Q1107" s="1681"/>
      <c r="R1107" s="1681"/>
      <c r="S1107" s="1681"/>
      <c r="T1107" s="1681"/>
      <c r="U1107" s="1681"/>
      <c r="V1107" s="1681"/>
      <c r="W1107" s="1681"/>
      <c r="X1107" s="1681"/>
      <c r="Y1107" s="1681"/>
      <c r="Z1107" s="1681"/>
      <c r="AA1107" s="1681"/>
      <c r="AB1107" s="1681"/>
      <c r="AC1107" s="1681"/>
      <c r="AD1107" s="1681"/>
      <c r="AE1107" s="1681"/>
      <c r="AF1107" s="1681"/>
      <c r="AG1107" s="1681"/>
      <c r="AH1107" s="1681"/>
      <c r="AI1107" s="1681"/>
      <c r="AJ1107" s="1681"/>
      <c r="AK1107" s="1681"/>
      <c r="AL1107" s="1681"/>
      <c r="AM1107" s="1681"/>
      <c r="AN1107" s="1681"/>
      <c r="AO1107" s="1681"/>
      <c r="AP1107" s="1824"/>
    </row>
    <row r="1108" spans="4:42" s="1662" customFormat="1" ht="14.25">
      <c r="D1108" s="1699"/>
      <c r="E1108" s="1681"/>
      <c r="F1108" s="1681"/>
      <c r="G1108" s="1681"/>
      <c r="H1108" s="1681"/>
      <c r="I1108" s="1700"/>
      <c r="J1108" s="1690"/>
      <c r="K1108" s="1681"/>
      <c r="L1108" s="1681"/>
      <c r="M1108" s="1681"/>
      <c r="N1108" s="1681"/>
      <c r="O1108" s="1681"/>
      <c r="P1108" s="1681"/>
      <c r="Q1108" s="1681"/>
      <c r="R1108" s="1681"/>
      <c r="S1108" s="1681"/>
      <c r="T1108" s="1681"/>
      <c r="U1108" s="1681"/>
      <c r="V1108" s="1681"/>
      <c r="W1108" s="1681"/>
      <c r="X1108" s="1681"/>
      <c r="Y1108" s="1681"/>
      <c r="Z1108" s="1681"/>
      <c r="AA1108" s="1681"/>
      <c r="AB1108" s="1681"/>
      <c r="AC1108" s="1681"/>
      <c r="AD1108" s="1681"/>
      <c r="AE1108" s="1681"/>
      <c r="AF1108" s="1681"/>
      <c r="AG1108" s="1681"/>
      <c r="AH1108" s="1681"/>
      <c r="AI1108" s="1681"/>
      <c r="AJ1108" s="1681"/>
      <c r="AK1108" s="1681"/>
      <c r="AL1108" s="1681"/>
      <c r="AM1108" s="1681"/>
      <c r="AN1108" s="1681"/>
      <c r="AO1108" s="1681"/>
      <c r="AP1108" s="1824"/>
    </row>
    <row r="1109" spans="4:42" s="1662" customFormat="1" ht="14.25">
      <c r="D1109" s="1699"/>
      <c r="E1109" s="1681"/>
      <c r="F1109" s="1681"/>
      <c r="G1109" s="1681"/>
      <c r="H1109" s="1681"/>
      <c r="I1109" s="1700"/>
      <c r="J1109" s="1690"/>
      <c r="K1109" s="1681"/>
      <c r="L1109" s="1681"/>
      <c r="M1109" s="1681"/>
      <c r="N1109" s="1681"/>
      <c r="O1109" s="1681"/>
      <c r="P1109" s="1681"/>
      <c r="Q1109" s="1681"/>
      <c r="R1109" s="1681"/>
      <c r="S1109" s="1681"/>
      <c r="T1109" s="1681"/>
      <c r="U1109" s="1681"/>
      <c r="V1109" s="1681"/>
      <c r="W1109" s="1681"/>
      <c r="X1109" s="1681"/>
      <c r="Y1109" s="1681"/>
      <c r="Z1109" s="1681"/>
      <c r="AA1109" s="1681"/>
      <c r="AB1109" s="1681"/>
      <c r="AC1109" s="1681"/>
      <c r="AD1109" s="1681"/>
      <c r="AE1109" s="1681"/>
      <c r="AF1109" s="1681"/>
      <c r="AG1109" s="1681"/>
      <c r="AH1109" s="1681"/>
      <c r="AI1109" s="1681"/>
      <c r="AJ1109" s="1681"/>
      <c r="AK1109" s="1681"/>
      <c r="AL1109" s="1681"/>
      <c r="AM1109" s="1681"/>
      <c r="AN1109" s="1681"/>
      <c r="AO1109" s="1681"/>
      <c r="AP1109" s="1824"/>
    </row>
    <row r="1110" spans="4:42" s="1662" customFormat="1" ht="14.25">
      <c r="D1110" s="1699"/>
      <c r="E1110" s="1681"/>
      <c r="F1110" s="1681"/>
      <c r="G1110" s="1681"/>
      <c r="H1110" s="1681"/>
      <c r="I1110" s="1700"/>
      <c r="J1110" s="1690"/>
      <c r="K1110" s="1681"/>
      <c r="L1110" s="1681"/>
      <c r="M1110" s="1681"/>
      <c r="N1110" s="1681"/>
      <c r="O1110" s="1681"/>
      <c r="P1110" s="1681"/>
      <c r="Q1110" s="1681"/>
      <c r="R1110" s="1681"/>
      <c r="S1110" s="1681"/>
      <c r="T1110" s="1681"/>
      <c r="U1110" s="1681"/>
      <c r="V1110" s="1681"/>
      <c r="W1110" s="1681"/>
      <c r="X1110" s="1681"/>
      <c r="Y1110" s="1681"/>
      <c r="Z1110" s="1681"/>
      <c r="AA1110" s="1681"/>
      <c r="AB1110" s="1681"/>
      <c r="AC1110" s="1681"/>
      <c r="AD1110" s="1681"/>
      <c r="AE1110" s="1681"/>
      <c r="AF1110" s="1681"/>
      <c r="AG1110" s="1681"/>
      <c r="AH1110" s="1681"/>
      <c r="AI1110" s="1681"/>
      <c r="AJ1110" s="1681"/>
      <c r="AK1110" s="1681"/>
      <c r="AL1110" s="1681"/>
      <c r="AM1110" s="1681"/>
      <c r="AN1110" s="1681"/>
      <c r="AO1110" s="1681"/>
      <c r="AP1110" s="1824"/>
    </row>
    <row r="1111" spans="4:42" s="1662" customFormat="1" ht="14.25">
      <c r="D1111" s="1699"/>
      <c r="E1111" s="1681"/>
      <c r="F1111" s="1681"/>
      <c r="G1111" s="1681"/>
      <c r="H1111" s="1681"/>
      <c r="I1111" s="1700"/>
      <c r="J1111" s="1690"/>
      <c r="K1111" s="1681"/>
      <c r="L1111" s="1681"/>
      <c r="M1111" s="1681"/>
      <c r="N1111" s="1681"/>
      <c r="O1111" s="1681"/>
      <c r="P1111" s="1681"/>
      <c r="Q1111" s="1681"/>
      <c r="R1111" s="1681"/>
      <c r="S1111" s="1681"/>
      <c r="T1111" s="1681"/>
      <c r="U1111" s="1681"/>
      <c r="V1111" s="1681"/>
      <c r="W1111" s="1681"/>
      <c r="X1111" s="1681"/>
      <c r="Y1111" s="1681"/>
      <c r="Z1111" s="1681"/>
      <c r="AA1111" s="1681"/>
      <c r="AB1111" s="1681"/>
      <c r="AC1111" s="1681"/>
      <c r="AD1111" s="1681"/>
      <c r="AE1111" s="1681"/>
      <c r="AF1111" s="1681"/>
      <c r="AG1111" s="1681"/>
      <c r="AH1111" s="1681"/>
      <c r="AI1111" s="1681"/>
      <c r="AJ1111" s="1681"/>
      <c r="AK1111" s="1681"/>
      <c r="AL1111" s="1681"/>
      <c r="AM1111" s="1681"/>
      <c r="AN1111" s="1681"/>
      <c r="AO1111" s="1681"/>
      <c r="AP1111" s="1824"/>
    </row>
    <row r="1112" spans="4:42" s="1662" customFormat="1" ht="14.25">
      <c r="D1112" s="1699"/>
      <c r="E1112" s="1681"/>
      <c r="F1112" s="1681"/>
      <c r="G1112" s="1681"/>
      <c r="H1112" s="1681"/>
      <c r="I1112" s="1700"/>
      <c r="J1112" s="1690"/>
      <c r="K1112" s="1681"/>
      <c r="L1112" s="1681"/>
      <c r="M1112" s="1681"/>
      <c r="N1112" s="1681"/>
      <c r="O1112" s="1681"/>
      <c r="P1112" s="1681"/>
      <c r="Q1112" s="1681"/>
      <c r="R1112" s="1681"/>
      <c r="S1112" s="1681"/>
      <c r="T1112" s="1681"/>
      <c r="U1112" s="1681"/>
      <c r="V1112" s="1681"/>
      <c r="W1112" s="1681"/>
      <c r="X1112" s="1681"/>
      <c r="Y1112" s="1681"/>
      <c r="Z1112" s="1681"/>
      <c r="AA1112" s="1681"/>
      <c r="AB1112" s="1681"/>
      <c r="AC1112" s="1681"/>
      <c r="AD1112" s="1681"/>
      <c r="AE1112" s="1681"/>
      <c r="AF1112" s="1681"/>
      <c r="AG1112" s="1681"/>
      <c r="AH1112" s="1681"/>
      <c r="AI1112" s="1681"/>
      <c r="AJ1112" s="1681"/>
      <c r="AK1112" s="1681"/>
      <c r="AL1112" s="1681"/>
      <c r="AM1112" s="1681"/>
      <c r="AN1112" s="1681"/>
      <c r="AO1112" s="1681"/>
      <c r="AP1112" s="1824"/>
    </row>
    <row r="1113" spans="4:42" s="1662" customFormat="1" ht="14.25">
      <c r="D1113" s="1699"/>
      <c r="E1113" s="1681"/>
      <c r="F1113" s="1681"/>
      <c r="G1113" s="1681"/>
      <c r="H1113" s="1681"/>
      <c r="I1113" s="1700"/>
      <c r="J1113" s="1690"/>
      <c r="K1113" s="1681"/>
      <c r="L1113" s="1681"/>
      <c r="M1113" s="1681"/>
      <c r="N1113" s="1681"/>
      <c r="O1113" s="1681"/>
      <c r="P1113" s="1681"/>
      <c r="Q1113" s="1681"/>
      <c r="R1113" s="1681"/>
      <c r="S1113" s="1681"/>
      <c r="T1113" s="1681"/>
      <c r="U1113" s="1681"/>
      <c r="V1113" s="1681"/>
      <c r="W1113" s="1681"/>
      <c r="X1113" s="1681"/>
      <c r="Y1113" s="1681"/>
      <c r="Z1113" s="1681"/>
      <c r="AA1113" s="1681"/>
      <c r="AB1113" s="1681"/>
      <c r="AC1113" s="1681"/>
      <c r="AD1113" s="1681"/>
      <c r="AE1113" s="1681"/>
      <c r="AF1113" s="1681"/>
      <c r="AG1113" s="1681"/>
      <c r="AH1113" s="1681"/>
      <c r="AI1113" s="1681"/>
      <c r="AJ1113" s="1681"/>
      <c r="AK1113" s="1681"/>
      <c r="AL1113" s="1681"/>
      <c r="AM1113" s="1681"/>
      <c r="AN1113" s="1681"/>
      <c r="AO1113" s="1681"/>
      <c r="AP1113" s="1824"/>
    </row>
    <row r="1114" spans="4:42" s="1662" customFormat="1" ht="14.25">
      <c r="D1114" s="1699"/>
      <c r="E1114" s="1681"/>
      <c r="F1114" s="1681"/>
      <c r="G1114" s="1681"/>
      <c r="H1114" s="1681"/>
      <c r="I1114" s="1700"/>
      <c r="J1114" s="1690"/>
      <c r="K1114" s="1681"/>
      <c r="L1114" s="1681"/>
      <c r="M1114" s="1681"/>
      <c r="N1114" s="1681"/>
      <c r="O1114" s="1681"/>
      <c r="P1114" s="1681"/>
      <c r="Q1114" s="1681"/>
      <c r="R1114" s="1681"/>
      <c r="S1114" s="1681"/>
      <c r="T1114" s="1681"/>
      <c r="U1114" s="1681"/>
      <c r="V1114" s="1681"/>
      <c r="W1114" s="1681"/>
      <c r="X1114" s="1681"/>
      <c r="Y1114" s="1681"/>
      <c r="Z1114" s="1681"/>
      <c r="AA1114" s="1681"/>
      <c r="AB1114" s="1681"/>
      <c r="AC1114" s="1681"/>
      <c r="AD1114" s="1681"/>
      <c r="AE1114" s="1681"/>
      <c r="AF1114" s="1681"/>
      <c r="AG1114" s="1681"/>
      <c r="AH1114" s="1681"/>
      <c r="AI1114" s="1681"/>
      <c r="AJ1114" s="1681"/>
      <c r="AK1114" s="1681"/>
      <c r="AL1114" s="1681"/>
      <c r="AM1114" s="1681"/>
      <c r="AN1114" s="1681"/>
      <c r="AO1114" s="1681"/>
      <c r="AP1114" s="1824"/>
    </row>
    <row r="1115" spans="4:42" s="1662" customFormat="1" ht="14.25">
      <c r="D1115" s="1699"/>
      <c r="E1115" s="1681"/>
      <c r="F1115" s="1681"/>
      <c r="G1115" s="1681"/>
      <c r="H1115" s="1681"/>
      <c r="I1115" s="1700"/>
      <c r="J1115" s="1690"/>
      <c r="K1115" s="1681"/>
      <c r="L1115" s="1681"/>
      <c r="M1115" s="1681"/>
      <c r="N1115" s="1681"/>
      <c r="O1115" s="1681"/>
      <c r="P1115" s="1681"/>
      <c r="Q1115" s="1681"/>
      <c r="R1115" s="1681"/>
      <c r="S1115" s="1681"/>
      <c r="T1115" s="1681"/>
      <c r="U1115" s="1681"/>
      <c r="V1115" s="1681"/>
      <c r="W1115" s="1681"/>
      <c r="X1115" s="1681"/>
      <c r="Y1115" s="1681"/>
      <c r="Z1115" s="1681"/>
      <c r="AA1115" s="1681"/>
      <c r="AB1115" s="1681"/>
      <c r="AC1115" s="1681"/>
      <c r="AD1115" s="1681"/>
      <c r="AE1115" s="1681"/>
      <c r="AF1115" s="1681"/>
      <c r="AG1115" s="1681"/>
      <c r="AH1115" s="1681"/>
      <c r="AI1115" s="1681"/>
      <c r="AJ1115" s="1681"/>
      <c r="AK1115" s="1681"/>
      <c r="AL1115" s="1681"/>
      <c r="AM1115" s="1681"/>
      <c r="AN1115" s="1681"/>
      <c r="AO1115" s="1681"/>
      <c r="AP1115" s="1824"/>
    </row>
    <row r="1116" spans="4:42" s="1662" customFormat="1" ht="14.25">
      <c r="D1116" s="1699"/>
      <c r="E1116" s="1681"/>
      <c r="F1116" s="1681"/>
      <c r="G1116" s="1681"/>
      <c r="H1116" s="1681"/>
      <c r="I1116" s="1700"/>
      <c r="J1116" s="1690"/>
      <c r="K1116" s="1681"/>
      <c r="L1116" s="1681"/>
      <c r="M1116" s="1681"/>
      <c r="N1116" s="1681"/>
      <c r="O1116" s="1681"/>
      <c r="P1116" s="1681"/>
      <c r="Q1116" s="1681"/>
      <c r="R1116" s="1681"/>
      <c r="S1116" s="1681"/>
      <c r="T1116" s="1681"/>
      <c r="U1116" s="1681"/>
      <c r="V1116" s="1681"/>
      <c r="W1116" s="1681"/>
      <c r="X1116" s="1681"/>
      <c r="Y1116" s="1681"/>
      <c r="Z1116" s="1681"/>
      <c r="AA1116" s="1681"/>
      <c r="AB1116" s="1681"/>
      <c r="AC1116" s="1681"/>
      <c r="AD1116" s="1681"/>
      <c r="AE1116" s="1681"/>
      <c r="AF1116" s="1681"/>
      <c r="AG1116" s="1681"/>
      <c r="AH1116" s="1681"/>
      <c r="AI1116" s="1681"/>
      <c r="AJ1116" s="1681"/>
      <c r="AK1116" s="1681"/>
      <c r="AL1116" s="1681"/>
      <c r="AM1116" s="1681"/>
      <c r="AN1116" s="1681"/>
      <c r="AO1116" s="1681"/>
      <c r="AP1116" s="1824"/>
    </row>
    <row r="1117" spans="4:42" s="1662" customFormat="1" ht="14.25">
      <c r="D1117" s="1699"/>
      <c r="E1117" s="1681"/>
      <c r="F1117" s="1681"/>
      <c r="G1117" s="1681"/>
      <c r="H1117" s="1681"/>
      <c r="I1117" s="1700"/>
      <c r="J1117" s="1690"/>
      <c r="K1117" s="1681"/>
      <c r="L1117" s="1681"/>
      <c r="M1117" s="1681"/>
      <c r="N1117" s="1681"/>
      <c r="O1117" s="1681"/>
      <c r="P1117" s="1681"/>
      <c r="Q1117" s="1681"/>
      <c r="R1117" s="1681"/>
      <c r="S1117" s="1681"/>
      <c r="T1117" s="1681"/>
      <c r="U1117" s="1681"/>
      <c r="V1117" s="1681"/>
      <c r="W1117" s="1681"/>
      <c r="X1117" s="1681"/>
      <c r="Y1117" s="1681"/>
      <c r="Z1117" s="1681"/>
      <c r="AA1117" s="1681"/>
      <c r="AB1117" s="1681"/>
      <c r="AC1117" s="1681"/>
      <c r="AD1117" s="1681"/>
      <c r="AE1117" s="1681"/>
      <c r="AF1117" s="1681"/>
      <c r="AG1117" s="1681"/>
      <c r="AH1117" s="1681"/>
      <c r="AI1117" s="1681"/>
      <c r="AJ1117" s="1681"/>
      <c r="AK1117" s="1681"/>
      <c r="AL1117" s="1681"/>
      <c r="AM1117" s="1681"/>
      <c r="AN1117" s="1681"/>
      <c r="AO1117" s="1681"/>
      <c r="AP1117" s="1824"/>
    </row>
    <row r="1118" spans="4:42" s="1662" customFormat="1" ht="14.25">
      <c r="D1118" s="1699"/>
      <c r="E1118" s="1681"/>
      <c r="F1118" s="1681"/>
      <c r="G1118" s="1681"/>
      <c r="H1118" s="1681"/>
      <c r="I1118" s="1700"/>
      <c r="J1118" s="1690"/>
      <c r="K1118" s="1681"/>
      <c r="L1118" s="1681"/>
      <c r="M1118" s="1681"/>
      <c r="N1118" s="1681"/>
      <c r="O1118" s="1681"/>
      <c r="P1118" s="1681"/>
      <c r="Q1118" s="1681"/>
      <c r="R1118" s="1681"/>
      <c r="S1118" s="1681"/>
      <c r="T1118" s="1681"/>
      <c r="U1118" s="1681"/>
      <c r="V1118" s="1681"/>
      <c r="W1118" s="1681"/>
      <c r="X1118" s="1681"/>
      <c r="Y1118" s="1681"/>
      <c r="Z1118" s="1681"/>
      <c r="AA1118" s="1681"/>
      <c r="AB1118" s="1681"/>
      <c r="AC1118" s="1681"/>
      <c r="AD1118" s="1681"/>
      <c r="AE1118" s="1681"/>
      <c r="AF1118" s="1681"/>
      <c r="AG1118" s="1681"/>
      <c r="AH1118" s="1681"/>
      <c r="AI1118" s="1681"/>
      <c r="AJ1118" s="1681"/>
      <c r="AK1118" s="1681"/>
      <c r="AL1118" s="1681"/>
      <c r="AM1118" s="1681"/>
      <c r="AN1118" s="1681"/>
      <c r="AO1118" s="1681"/>
      <c r="AP1118" s="1824"/>
    </row>
    <row r="1119" spans="4:42" s="1662" customFormat="1" ht="14.25">
      <c r="D1119" s="1699"/>
      <c r="E1119" s="1681"/>
      <c r="F1119" s="1681"/>
      <c r="G1119" s="1681"/>
      <c r="H1119" s="1681"/>
      <c r="I1119" s="1700"/>
      <c r="J1119" s="1690"/>
      <c r="K1119" s="1681"/>
      <c r="L1119" s="1681"/>
      <c r="M1119" s="1681"/>
      <c r="N1119" s="1681"/>
      <c r="O1119" s="1681"/>
      <c r="P1119" s="1681"/>
      <c r="Q1119" s="1681"/>
      <c r="R1119" s="1681"/>
      <c r="S1119" s="1681"/>
      <c r="T1119" s="1681"/>
      <c r="U1119" s="1681"/>
      <c r="V1119" s="1681"/>
      <c r="W1119" s="1681"/>
      <c r="X1119" s="1681"/>
      <c r="Y1119" s="1681"/>
      <c r="Z1119" s="1681"/>
      <c r="AA1119" s="1681"/>
      <c r="AB1119" s="1681"/>
      <c r="AC1119" s="1681"/>
      <c r="AD1119" s="1681"/>
      <c r="AE1119" s="1681"/>
      <c r="AF1119" s="1681"/>
      <c r="AG1119" s="1681"/>
      <c r="AH1119" s="1681"/>
      <c r="AI1119" s="1681"/>
      <c r="AJ1119" s="1681"/>
      <c r="AK1119" s="1681"/>
      <c r="AL1119" s="1681"/>
      <c r="AM1119" s="1681"/>
      <c r="AN1119" s="1681"/>
      <c r="AO1119" s="1681"/>
      <c r="AP1119" s="1824"/>
    </row>
    <row r="1120" spans="4:42" s="1662" customFormat="1" ht="14.25">
      <c r="D1120" s="1699"/>
      <c r="E1120" s="1681"/>
      <c r="F1120" s="1681"/>
      <c r="G1120" s="1681"/>
      <c r="H1120" s="1681"/>
      <c r="I1120" s="1700"/>
      <c r="J1120" s="1690"/>
      <c r="K1120" s="1681"/>
      <c r="L1120" s="1681"/>
      <c r="M1120" s="1681"/>
      <c r="N1120" s="1681"/>
      <c r="O1120" s="1681"/>
      <c r="P1120" s="1681"/>
      <c r="Q1120" s="1681"/>
      <c r="R1120" s="1681"/>
      <c r="S1120" s="1681"/>
      <c r="T1120" s="1681"/>
      <c r="U1120" s="1681"/>
      <c r="V1120" s="1681"/>
      <c r="W1120" s="1681"/>
      <c r="X1120" s="1681"/>
      <c r="Y1120" s="1681"/>
      <c r="Z1120" s="1681"/>
      <c r="AA1120" s="1681"/>
      <c r="AB1120" s="1681"/>
      <c r="AC1120" s="1681"/>
      <c r="AD1120" s="1681"/>
      <c r="AE1120" s="1681"/>
      <c r="AF1120" s="1681"/>
      <c r="AG1120" s="1681"/>
      <c r="AH1120" s="1681"/>
      <c r="AI1120" s="1681"/>
      <c r="AJ1120" s="1681"/>
      <c r="AK1120" s="1681"/>
      <c r="AL1120" s="1681"/>
      <c r="AM1120" s="1681"/>
      <c r="AN1120" s="1681"/>
      <c r="AO1120" s="1681"/>
      <c r="AP1120" s="1824"/>
    </row>
    <row r="1121" spans="4:42" s="1662" customFormat="1" ht="14.25">
      <c r="D1121" s="1699"/>
      <c r="E1121" s="1681"/>
      <c r="F1121" s="1681"/>
      <c r="G1121" s="1681"/>
      <c r="H1121" s="1681"/>
      <c r="I1121" s="1700"/>
      <c r="J1121" s="1690"/>
      <c r="K1121" s="1681"/>
      <c r="L1121" s="1681"/>
      <c r="M1121" s="1681"/>
      <c r="N1121" s="1681"/>
      <c r="O1121" s="1681"/>
      <c r="P1121" s="1681"/>
      <c r="Q1121" s="1681"/>
      <c r="R1121" s="1681"/>
      <c r="S1121" s="1681"/>
      <c r="T1121" s="1681"/>
      <c r="U1121" s="1681"/>
      <c r="V1121" s="1681"/>
      <c r="W1121" s="1681"/>
      <c r="X1121" s="1681"/>
      <c r="Y1121" s="1681"/>
      <c r="Z1121" s="1681"/>
      <c r="AA1121" s="1681"/>
      <c r="AB1121" s="1681"/>
      <c r="AC1121" s="1681"/>
      <c r="AD1121" s="1681"/>
      <c r="AE1121" s="1681"/>
      <c r="AF1121" s="1681"/>
      <c r="AG1121" s="1681"/>
      <c r="AH1121" s="1681"/>
      <c r="AI1121" s="1681"/>
      <c r="AJ1121" s="1681"/>
      <c r="AK1121" s="1681"/>
      <c r="AL1121" s="1681"/>
      <c r="AM1121" s="1681"/>
      <c r="AN1121" s="1681"/>
      <c r="AO1121" s="1681"/>
      <c r="AP1121" s="1824"/>
    </row>
    <row r="1122" spans="4:42" s="1662" customFormat="1" ht="14.25">
      <c r="D1122" s="1699"/>
      <c r="E1122" s="1681"/>
      <c r="F1122" s="1681"/>
      <c r="G1122" s="1681"/>
      <c r="H1122" s="1681"/>
      <c r="I1122" s="1700"/>
      <c r="J1122" s="1690"/>
      <c r="K1122" s="1681"/>
      <c r="L1122" s="1681"/>
      <c r="M1122" s="1681"/>
      <c r="N1122" s="1681"/>
      <c r="O1122" s="1681"/>
      <c r="P1122" s="1681"/>
      <c r="Q1122" s="1681"/>
      <c r="R1122" s="1681"/>
      <c r="S1122" s="1681"/>
      <c r="T1122" s="1681"/>
      <c r="U1122" s="1681"/>
      <c r="V1122" s="1681"/>
      <c r="W1122" s="1681"/>
      <c r="X1122" s="1681"/>
      <c r="Y1122" s="1681"/>
      <c r="Z1122" s="1681"/>
      <c r="AA1122" s="1681"/>
      <c r="AB1122" s="1681"/>
      <c r="AC1122" s="1681"/>
      <c r="AD1122" s="1681"/>
      <c r="AE1122" s="1681"/>
      <c r="AF1122" s="1681"/>
      <c r="AG1122" s="1681"/>
      <c r="AH1122" s="1681"/>
      <c r="AI1122" s="1681"/>
      <c r="AJ1122" s="1681"/>
      <c r="AK1122" s="1681"/>
      <c r="AL1122" s="1681"/>
      <c r="AM1122" s="1681"/>
      <c r="AN1122" s="1681"/>
      <c r="AO1122" s="1681"/>
      <c r="AP1122" s="1824"/>
    </row>
    <row r="1123" spans="4:42" s="1662" customFormat="1" ht="14.25">
      <c r="D1123" s="1699"/>
      <c r="E1123" s="1681"/>
      <c r="F1123" s="1681"/>
      <c r="G1123" s="1681"/>
      <c r="H1123" s="1681"/>
      <c r="I1123" s="1700"/>
      <c r="J1123" s="1690"/>
      <c r="K1123" s="1681"/>
      <c r="L1123" s="1681"/>
      <c r="M1123" s="1681"/>
      <c r="N1123" s="1681"/>
      <c r="O1123" s="1681"/>
      <c r="P1123" s="1681"/>
      <c r="Q1123" s="1681"/>
      <c r="R1123" s="1681"/>
      <c r="S1123" s="1681"/>
      <c r="T1123" s="1681"/>
      <c r="U1123" s="1681"/>
      <c r="V1123" s="1681"/>
      <c r="W1123" s="1681"/>
      <c r="X1123" s="1681"/>
      <c r="Y1123" s="1681"/>
      <c r="Z1123" s="1681"/>
      <c r="AA1123" s="1681"/>
      <c r="AB1123" s="1681"/>
      <c r="AC1123" s="1681"/>
      <c r="AD1123" s="1681"/>
      <c r="AE1123" s="1681"/>
      <c r="AF1123" s="1681"/>
      <c r="AG1123" s="1681"/>
      <c r="AH1123" s="1681"/>
      <c r="AI1123" s="1681"/>
      <c r="AJ1123" s="1681"/>
      <c r="AK1123" s="1681"/>
      <c r="AL1123" s="1681"/>
      <c r="AM1123" s="1681"/>
      <c r="AN1123" s="1681"/>
      <c r="AO1123" s="1681"/>
      <c r="AP1123" s="1824"/>
    </row>
    <row r="1124" spans="4:42" s="1662" customFormat="1" ht="14.25">
      <c r="D1124" s="1699"/>
      <c r="E1124" s="1681"/>
      <c r="F1124" s="1681"/>
      <c r="G1124" s="1681"/>
      <c r="H1124" s="1681"/>
      <c r="I1124" s="1700"/>
      <c r="J1124" s="1690"/>
      <c r="K1124" s="1681"/>
      <c r="L1124" s="1681"/>
      <c r="M1124" s="1681"/>
      <c r="N1124" s="1681"/>
      <c r="O1124" s="1681"/>
      <c r="P1124" s="1681"/>
      <c r="Q1124" s="1681"/>
      <c r="R1124" s="1681"/>
      <c r="S1124" s="1681"/>
      <c r="T1124" s="1681"/>
      <c r="U1124" s="1681"/>
      <c r="V1124" s="1681"/>
      <c r="W1124" s="1681"/>
      <c r="X1124" s="1681"/>
      <c r="Y1124" s="1681"/>
      <c r="Z1124" s="1681"/>
      <c r="AA1124" s="1681"/>
      <c r="AB1124" s="1681"/>
      <c r="AC1124" s="1681"/>
      <c r="AD1124" s="1681"/>
      <c r="AE1124" s="1681"/>
      <c r="AF1124" s="1681"/>
      <c r="AG1124" s="1681"/>
      <c r="AH1124" s="1681"/>
      <c r="AI1124" s="1681"/>
      <c r="AJ1124" s="1681"/>
      <c r="AK1124" s="1681"/>
      <c r="AL1124" s="1681"/>
      <c r="AM1124" s="1681"/>
      <c r="AN1124" s="1681"/>
      <c r="AO1124" s="1681"/>
      <c r="AP1124" s="1824"/>
    </row>
    <row r="1125" spans="4:42" s="1662" customFormat="1" ht="14.25">
      <c r="D1125" s="1699"/>
      <c r="E1125" s="1681"/>
      <c r="F1125" s="1681"/>
      <c r="G1125" s="1681"/>
      <c r="H1125" s="1681"/>
      <c r="I1125" s="1700"/>
      <c r="J1125" s="1690"/>
      <c r="K1125" s="1681"/>
      <c r="L1125" s="1681"/>
      <c r="M1125" s="1681"/>
      <c r="N1125" s="1681"/>
      <c r="O1125" s="1681"/>
      <c r="P1125" s="1681"/>
      <c r="Q1125" s="1681"/>
      <c r="R1125" s="1681"/>
      <c r="S1125" s="1681"/>
      <c r="T1125" s="1681"/>
      <c r="U1125" s="1681"/>
      <c r="V1125" s="1681"/>
      <c r="W1125" s="1681"/>
      <c r="X1125" s="1681"/>
      <c r="Y1125" s="1681"/>
      <c r="Z1125" s="1681"/>
      <c r="AA1125" s="1681"/>
      <c r="AB1125" s="1681"/>
      <c r="AC1125" s="1681"/>
      <c r="AD1125" s="1681"/>
      <c r="AE1125" s="1681"/>
      <c r="AF1125" s="1681"/>
      <c r="AG1125" s="1681"/>
      <c r="AH1125" s="1681"/>
      <c r="AI1125" s="1681"/>
      <c r="AJ1125" s="1681"/>
      <c r="AK1125" s="1681"/>
      <c r="AL1125" s="1681"/>
      <c r="AM1125" s="1681"/>
      <c r="AN1125" s="1681"/>
      <c r="AO1125" s="1681"/>
      <c r="AP1125" s="1824"/>
    </row>
    <row r="1126" spans="4:42" s="1662" customFormat="1" ht="14.25">
      <c r="D1126" s="1699"/>
      <c r="E1126" s="1681"/>
      <c r="F1126" s="1681"/>
      <c r="G1126" s="1681"/>
      <c r="H1126" s="1681"/>
      <c r="I1126" s="1700"/>
      <c r="J1126" s="1690"/>
      <c r="K1126" s="1681"/>
      <c r="L1126" s="1681"/>
      <c r="M1126" s="1681"/>
      <c r="N1126" s="1681"/>
      <c r="O1126" s="1681"/>
      <c r="P1126" s="1681"/>
      <c r="Q1126" s="1681"/>
      <c r="R1126" s="1681"/>
      <c r="S1126" s="1681"/>
      <c r="T1126" s="1681"/>
      <c r="U1126" s="1681"/>
      <c r="V1126" s="1681"/>
      <c r="W1126" s="1681"/>
      <c r="X1126" s="1681"/>
      <c r="Y1126" s="1681"/>
      <c r="Z1126" s="1681"/>
      <c r="AA1126" s="1681"/>
      <c r="AB1126" s="1681"/>
      <c r="AC1126" s="1681"/>
      <c r="AD1126" s="1681"/>
      <c r="AE1126" s="1681"/>
      <c r="AF1126" s="1681"/>
      <c r="AG1126" s="1681"/>
      <c r="AH1126" s="1681"/>
      <c r="AI1126" s="1681"/>
      <c r="AJ1126" s="1681"/>
      <c r="AK1126" s="1681"/>
      <c r="AL1126" s="1681"/>
      <c r="AM1126" s="1681"/>
      <c r="AN1126" s="1681"/>
      <c r="AO1126" s="1681"/>
      <c r="AP1126" s="1824"/>
    </row>
    <row r="1127" spans="4:42" s="1662" customFormat="1" ht="14.25">
      <c r="D1127" s="1699"/>
      <c r="E1127" s="1681"/>
      <c r="F1127" s="1681"/>
      <c r="G1127" s="1681"/>
      <c r="H1127" s="1681"/>
      <c r="I1127" s="1700"/>
      <c r="J1127" s="1690"/>
      <c r="K1127" s="1681"/>
      <c r="L1127" s="1681"/>
      <c r="M1127" s="1681"/>
      <c r="N1127" s="1681"/>
      <c r="O1127" s="1681"/>
      <c r="P1127" s="1681"/>
      <c r="Q1127" s="1681"/>
      <c r="R1127" s="1681"/>
      <c r="S1127" s="1681"/>
      <c r="T1127" s="1681"/>
      <c r="U1127" s="1681"/>
      <c r="V1127" s="1681"/>
      <c r="W1127" s="1681"/>
      <c r="X1127" s="1681"/>
      <c r="Y1127" s="1681"/>
      <c r="Z1127" s="1681"/>
      <c r="AA1127" s="1681"/>
      <c r="AB1127" s="1681"/>
      <c r="AC1127" s="1681"/>
      <c r="AD1127" s="1681"/>
      <c r="AE1127" s="1681"/>
      <c r="AF1127" s="1681"/>
      <c r="AG1127" s="1681"/>
      <c r="AH1127" s="1681"/>
      <c r="AI1127" s="1681"/>
      <c r="AJ1127" s="1681"/>
      <c r="AK1127" s="1681"/>
      <c r="AL1127" s="1681"/>
      <c r="AM1127" s="1681"/>
      <c r="AN1127" s="1681"/>
      <c r="AO1127" s="1681"/>
      <c r="AP1127" s="1824"/>
    </row>
    <row r="1128" spans="4:42" s="1662" customFormat="1" ht="14.25">
      <c r="D1128" s="1699"/>
      <c r="E1128" s="1681"/>
      <c r="F1128" s="1681"/>
      <c r="G1128" s="1681"/>
      <c r="H1128" s="1681"/>
      <c r="I1128" s="1700"/>
      <c r="J1128" s="1690"/>
      <c r="K1128" s="1681"/>
      <c r="L1128" s="1681"/>
      <c r="M1128" s="1681"/>
      <c r="N1128" s="1681"/>
      <c r="O1128" s="1681"/>
      <c r="P1128" s="1681"/>
      <c r="Q1128" s="1681"/>
      <c r="R1128" s="1681"/>
      <c r="S1128" s="1681"/>
      <c r="T1128" s="1681"/>
      <c r="U1128" s="1681"/>
      <c r="V1128" s="1681"/>
      <c r="W1128" s="1681"/>
      <c r="X1128" s="1681"/>
      <c r="Y1128" s="1681"/>
      <c r="Z1128" s="1681"/>
      <c r="AA1128" s="1681"/>
      <c r="AB1128" s="1681"/>
      <c r="AC1128" s="1681"/>
      <c r="AD1128" s="1681"/>
      <c r="AE1128" s="1681"/>
      <c r="AF1128" s="1681"/>
      <c r="AG1128" s="1681"/>
      <c r="AH1128" s="1681"/>
      <c r="AI1128" s="1681"/>
      <c r="AJ1128" s="1681"/>
      <c r="AK1128" s="1681"/>
      <c r="AL1128" s="1681"/>
      <c r="AM1128" s="1681"/>
      <c r="AN1128" s="1681"/>
      <c r="AO1128" s="1681"/>
      <c r="AP1128" s="1824"/>
    </row>
    <row r="1129" spans="4:42" s="1662" customFormat="1" ht="14.25">
      <c r="D1129" s="1699"/>
      <c r="E1129" s="1681"/>
      <c r="F1129" s="1681"/>
      <c r="G1129" s="1681"/>
      <c r="H1129" s="1681"/>
      <c r="I1129" s="1700"/>
      <c r="J1129" s="1690"/>
      <c r="K1129" s="1681"/>
      <c r="L1129" s="1681"/>
      <c r="M1129" s="1681"/>
      <c r="N1129" s="1681"/>
      <c r="O1129" s="1681"/>
      <c r="P1129" s="1681"/>
      <c r="Q1129" s="1681"/>
      <c r="R1129" s="1681"/>
      <c r="S1129" s="1681"/>
      <c r="T1129" s="1681"/>
      <c r="U1129" s="1681"/>
      <c r="V1129" s="1681"/>
      <c r="W1129" s="1681"/>
      <c r="X1129" s="1681"/>
      <c r="Y1129" s="1681"/>
      <c r="Z1129" s="1681"/>
      <c r="AA1129" s="1681"/>
      <c r="AB1129" s="1681"/>
      <c r="AC1129" s="1681"/>
      <c r="AD1129" s="1681"/>
      <c r="AE1129" s="1681"/>
      <c r="AF1129" s="1681"/>
      <c r="AG1129" s="1681"/>
      <c r="AH1129" s="1681"/>
      <c r="AI1129" s="1681"/>
      <c r="AJ1129" s="1681"/>
      <c r="AK1129" s="1681"/>
      <c r="AL1129" s="1681"/>
      <c r="AM1129" s="1681"/>
      <c r="AN1129" s="1681"/>
      <c r="AO1129" s="1681"/>
      <c r="AP1129" s="1824"/>
    </row>
    <row r="1130" spans="4:42" s="1662" customFormat="1" ht="14.25">
      <c r="D1130" s="1699"/>
      <c r="E1130" s="1681"/>
      <c r="F1130" s="1681"/>
      <c r="G1130" s="1681"/>
      <c r="H1130" s="1681"/>
      <c r="I1130" s="1700"/>
      <c r="J1130" s="1690"/>
      <c r="K1130" s="1681"/>
      <c r="L1130" s="1681"/>
      <c r="M1130" s="1681"/>
      <c r="N1130" s="1681"/>
      <c r="O1130" s="1681"/>
      <c r="P1130" s="1681"/>
      <c r="Q1130" s="1681"/>
      <c r="R1130" s="1681"/>
      <c r="S1130" s="1681"/>
      <c r="T1130" s="1681"/>
      <c r="U1130" s="1681"/>
      <c r="V1130" s="1681"/>
      <c r="W1130" s="1681"/>
      <c r="X1130" s="1681"/>
      <c r="Y1130" s="1681"/>
      <c r="Z1130" s="1681"/>
      <c r="AA1130" s="1681"/>
      <c r="AB1130" s="1681"/>
      <c r="AC1130" s="1681"/>
      <c r="AD1130" s="1681"/>
      <c r="AE1130" s="1681"/>
      <c r="AF1130" s="1681"/>
      <c r="AG1130" s="1681"/>
      <c r="AH1130" s="1681"/>
      <c r="AI1130" s="1681"/>
      <c r="AJ1130" s="1681"/>
      <c r="AK1130" s="1681"/>
      <c r="AL1130" s="1681"/>
      <c r="AM1130" s="1681"/>
      <c r="AN1130" s="1681"/>
      <c r="AO1130" s="1681"/>
      <c r="AP1130" s="1824"/>
    </row>
    <row r="1131" spans="4:42" s="1662" customFormat="1" ht="14.25">
      <c r="D1131" s="1699"/>
      <c r="E1131" s="1681"/>
      <c r="F1131" s="1681"/>
      <c r="G1131" s="1681"/>
      <c r="H1131" s="1681"/>
      <c r="I1131" s="1700"/>
      <c r="J1131" s="1690"/>
      <c r="K1131" s="1681"/>
      <c r="L1131" s="1681"/>
      <c r="M1131" s="1681"/>
      <c r="N1131" s="1681"/>
      <c r="O1131" s="1681"/>
      <c r="P1131" s="1681"/>
      <c r="Q1131" s="1681"/>
      <c r="R1131" s="1681"/>
      <c r="S1131" s="1681"/>
      <c r="T1131" s="1681"/>
      <c r="U1131" s="1681"/>
      <c r="V1131" s="1681"/>
      <c r="W1131" s="1681"/>
      <c r="X1131" s="1681"/>
      <c r="Y1131" s="1681"/>
      <c r="Z1131" s="1681"/>
      <c r="AA1131" s="1681"/>
      <c r="AB1131" s="1681"/>
      <c r="AC1131" s="1681"/>
      <c r="AD1131" s="1681"/>
      <c r="AE1131" s="1681"/>
      <c r="AF1131" s="1681"/>
      <c r="AG1131" s="1681"/>
      <c r="AH1131" s="1681"/>
      <c r="AI1131" s="1681"/>
      <c r="AJ1131" s="1681"/>
      <c r="AK1131" s="1681"/>
      <c r="AL1131" s="1681"/>
      <c r="AM1131" s="1681"/>
      <c r="AN1131" s="1681"/>
      <c r="AO1131" s="1681"/>
      <c r="AP1131" s="1824"/>
    </row>
    <row r="1132" spans="4:42" s="1662" customFormat="1" ht="14.25">
      <c r="D1132" s="1699"/>
      <c r="E1132" s="1681"/>
      <c r="F1132" s="1681"/>
      <c r="G1132" s="1681"/>
      <c r="H1132" s="1681"/>
      <c r="I1132" s="1700"/>
      <c r="J1132" s="1690"/>
      <c r="K1132" s="1681"/>
      <c r="L1132" s="1681"/>
      <c r="M1132" s="1681"/>
      <c r="N1132" s="1681"/>
      <c r="O1132" s="1681"/>
      <c r="P1132" s="1681"/>
      <c r="Q1132" s="1681"/>
      <c r="R1132" s="1681"/>
      <c r="S1132" s="1681"/>
      <c r="T1132" s="1681"/>
      <c r="U1132" s="1681"/>
      <c r="V1132" s="1681"/>
      <c r="W1132" s="1681"/>
      <c r="X1132" s="1681"/>
      <c r="Y1132" s="1681"/>
      <c r="Z1132" s="1681"/>
      <c r="AA1132" s="1681"/>
      <c r="AB1132" s="1681"/>
      <c r="AC1132" s="1681"/>
      <c r="AD1132" s="1681"/>
      <c r="AE1132" s="1681"/>
      <c r="AF1132" s="1681"/>
      <c r="AG1132" s="1681"/>
      <c r="AH1132" s="1681"/>
      <c r="AI1132" s="1681"/>
      <c r="AJ1132" s="1681"/>
      <c r="AK1132" s="1681"/>
      <c r="AL1132" s="1681"/>
      <c r="AM1132" s="1681"/>
      <c r="AN1132" s="1681"/>
      <c r="AO1132" s="1681"/>
      <c r="AP1132" s="1824"/>
    </row>
    <row r="1133" spans="4:42" s="1662" customFormat="1" ht="14.25">
      <c r="D1133" s="1699"/>
      <c r="E1133" s="1681"/>
      <c r="F1133" s="1681"/>
      <c r="G1133" s="1681"/>
      <c r="H1133" s="1681"/>
      <c r="I1133" s="1700"/>
      <c r="J1133" s="1690"/>
      <c r="K1133" s="1681"/>
      <c r="L1133" s="1681"/>
      <c r="M1133" s="1681"/>
      <c r="N1133" s="1681"/>
      <c r="O1133" s="1681"/>
      <c r="P1133" s="1681"/>
      <c r="Q1133" s="1681"/>
      <c r="R1133" s="1681"/>
      <c r="S1133" s="1681"/>
      <c r="T1133" s="1681"/>
      <c r="U1133" s="1681"/>
      <c r="V1133" s="1681"/>
      <c r="W1133" s="1681"/>
      <c r="X1133" s="1681"/>
      <c r="Y1133" s="1681"/>
      <c r="Z1133" s="1681"/>
      <c r="AA1133" s="1681"/>
      <c r="AB1133" s="1681"/>
      <c r="AC1133" s="1681"/>
      <c r="AD1133" s="1681"/>
      <c r="AE1133" s="1681"/>
      <c r="AF1133" s="1681"/>
      <c r="AG1133" s="1681"/>
      <c r="AH1133" s="1681"/>
      <c r="AI1133" s="1681"/>
      <c r="AJ1133" s="1681"/>
      <c r="AK1133" s="1681"/>
      <c r="AL1133" s="1681"/>
      <c r="AM1133" s="1681"/>
      <c r="AN1133" s="1681"/>
      <c r="AO1133" s="1681"/>
      <c r="AP1133" s="1824"/>
    </row>
    <row r="1134" spans="4:42" s="1662" customFormat="1" ht="14.25">
      <c r="D1134" s="1699"/>
      <c r="E1134" s="1681"/>
      <c r="F1134" s="1681"/>
      <c r="G1134" s="1681"/>
      <c r="H1134" s="1681"/>
      <c r="I1134" s="1700"/>
      <c r="J1134" s="1690"/>
      <c r="K1134" s="1681"/>
      <c r="L1134" s="1681"/>
      <c r="M1134" s="1681"/>
      <c r="N1134" s="1681"/>
      <c r="O1134" s="1681"/>
      <c r="P1134" s="1681"/>
      <c r="Q1134" s="1681"/>
      <c r="R1134" s="1681"/>
      <c r="S1134" s="1681"/>
      <c r="T1134" s="1681"/>
      <c r="U1134" s="1681"/>
      <c r="V1134" s="1681"/>
      <c r="W1134" s="1681"/>
      <c r="X1134" s="1681"/>
      <c r="Y1134" s="1681"/>
      <c r="Z1134" s="1681"/>
      <c r="AA1134" s="1681"/>
      <c r="AB1134" s="1681"/>
      <c r="AC1134" s="1681"/>
      <c r="AD1134" s="1681"/>
      <c r="AE1134" s="1681"/>
      <c r="AF1134" s="1681"/>
      <c r="AG1134" s="1681"/>
      <c r="AH1134" s="1681"/>
      <c r="AI1134" s="1681"/>
      <c r="AJ1134" s="1681"/>
      <c r="AK1134" s="1681"/>
      <c r="AL1134" s="1681"/>
      <c r="AM1134" s="1681"/>
      <c r="AN1134" s="1681"/>
      <c r="AO1134" s="1681"/>
      <c r="AP1134" s="1824"/>
    </row>
    <row r="1135" spans="4:42" s="1662" customFormat="1" ht="14.25">
      <c r="D1135" s="1699"/>
      <c r="E1135" s="1681"/>
      <c r="F1135" s="1681"/>
      <c r="G1135" s="1681"/>
      <c r="H1135" s="1681"/>
      <c r="I1135" s="1700"/>
      <c r="J1135" s="1690"/>
      <c r="K1135" s="1681"/>
      <c r="L1135" s="1681"/>
      <c r="M1135" s="1681"/>
      <c r="N1135" s="1681"/>
      <c r="O1135" s="1681"/>
      <c r="P1135" s="1681"/>
      <c r="Q1135" s="1681"/>
      <c r="R1135" s="1681"/>
      <c r="S1135" s="1681"/>
      <c r="T1135" s="1681"/>
      <c r="U1135" s="1681"/>
      <c r="V1135" s="1681"/>
      <c r="W1135" s="1681"/>
      <c r="X1135" s="1681"/>
      <c r="Y1135" s="1681"/>
      <c r="Z1135" s="1681"/>
      <c r="AA1135" s="1681"/>
      <c r="AB1135" s="1681"/>
      <c r="AC1135" s="1681"/>
      <c r="AD1135" s="1681"/>
      <c r="AE1135" s="1681"/>
      <c r="AF1135" s="1681"/>
      <c r="AG1135" s="1681"/>
      <c r="AH1135" s="1681"/>
      <c r="AI1135" s="1681"/>
      <c r="AJ1135" s="1681"/>
      <c r="AK1135" s="1681"/>
      <c r="AL1135" s="1681"/>
      <c r="AM1135" s="1681"/>
      <c r="AN1135" s="1681"/>
      <c r="AO1135" s="1681"/>
      <c r="AP1135" s="1824"/>
    </row>
    <row r="1136" spans="4:42" s="1662" customFormat="1" ht="14.25">
      <c r="D1136" s="1699"/>
      <c r="E1136" s="1681"/>
      <c r="F1136" s="1681"/>
      <c r="G1136" s="1681"/>
      <c r="H1136" s="1681"/>
      <c r="I1136" s="1700"/>
      <c r="J1136" s="1690"/>
      <c r="K1136" s="1681"/>
      <c r="L1136" s="1681"/>
      <c r="M1136" s="1681"/>
      <c r="N1136" s="1681"/>
      <c r="O1136" s="1681"/>
      <c r="P1136" s="1681"/>
      <c r="Q1136" s="1681"/>
      <c r="R1136" s="1681"/>
      <c r="S1136" s="1681"/>
      <c r="T1136" s="1681"/>
      <c r="U1136" s="1681"/>
      <c r="V1136" s="1681"/>
      <c r="W1136" s="1681"/>
      <c r="X1136" s="1681"/>
      <c r="Y1136" s="1681"/>
      <c r="Z1136" s="1681"/>
      <c r="AA1136" s="1681"/>
      <c r="AB1136" s="1681"/>
      <c r="AC1136" s="1681"/>
      <c r="AD1136" s="1681"/>
      <c r="AE1136" s="1681"/>
      <c r="AF1136" s="1681"/>
      <c r="AG1136" s="1681"/>
      <c r="AH1136" s="1681"/>
      <c r="AI1136" s="1681"/>
      <c r="AJ1136" s="1681"/>
      <c r="AK1136" s="1681"/>
      <c r="AL1136" s="1681"/>
      <c r="AM1136" s="1681"/>
      <c r="AN1136" s="1681"/>
      <c r="AO1136" s="1681"/>
      <c r="AP1136" s="1824"/>
    </row>
    <row r="1137" spans="4:42" s="1662" customFormat="1" ht="14.25">
      <c r="D1137" s="1699"/>
      <c r="E1137" s="1681"/>
      <c r="F1137" s="1681"/>
      <c r="G1137" s="1681"/>
      <c r="H1137" s="1681"/>
      <c r="I1137" s="1700"/>
      <c r="J1137" s="1690"/>
      <c r="K1137" s="1681"/>
      <c r="L1137" s="1681"/>
      <c r="M1137" s="1681"/>
      <c r="N1137" s="1681"/>
      <c r="O1137" s="1681"/>
      <c r="P1137" s="1681"/>
      <c r="Q1137" s="1681"/>
      <c r="R1137" s="1681"/>
      <c r="S1137" s="1681"/>
      <c r="T1137" s="1681"/>
      <c r="U1137" s="1681"/>
      <c r="V1137" s="1681"/>
      <c r="W1137" s="1681"/>
      <c r="X1137" s="1681"/>
      <c r="Y1137" s="1681"/>
      <c r="Z1137" s="1681"/>
      <c r="AA1137" s="1681"/>
      <c r="AB1137" s="1681"/>
      <c r="AC1137" s="1681"/>
      <c r="AD1137" s="1681"/>
      <c r="AE1137" s="1681"/>
      <c r="AF1137" s="1681"/>
      <c r="AG1137" s="1681"/>
      <c r="AH1137" s="1681"/>
      <c r="AI1137" s="1681"/>
      <c r="AJ1137" s="1681"/>
      <c r="AK1137" s="1681"/>
      <c r="AL1137" s="1681"/>
      <c r="AM1137" s="1681"/>
      <c r="AN1137" s="1681"/>
      <c r="AO1137" s="1681"/>
      <c r="AP1137" s="1824"/>
    </row>
    <row r="1138" spans="4:42" s="1662" customFormat="1" ht="14.25">
      <c r="D1138" s="1699"/>
      <c r="E1138" s="1681"/>
      <c r="F1138" s="1681"/>
      <c r="G1138" s="1681"/>
      <c r="H1138" s="1681"/>
      <c r="I1138" s="1700"/>
      <c r="J1138" s="1690"/>
      <c r="K1138" s="1681"/>
      <c r="L1138" s="1681"/>
      <c r="M1138" s="1681"/>
      <c r="N1138" s="1681"/>
      <c r="O1138" s="1681"/>
      <c r="P1138" s="1681"/>
      <c r="Q1138" s="1681"/>
      <c r="R1138" s="1681"/>
      <c r="S1138" s="1681"/>
      <c r="T1138" s="1681"/>
      <c r="U1138" s="1681"/>
      <c r="V1138" s="1681"/>
      <c r="W1138" s="1681"/>
      <c r="X1138" s="1681"/>
      <c r="Y1138" s="1681"/>
      <c r="Z1138" s="1681"/>
      <c r="AA1138" s="1681"/>
      <c r="AB1138" s="1681"/>
      <c r="AC1138" s="1681"/>
      <c r="AD1138" s="1681"/>
      <c r="AE1138" s="1681"/>
      <c r="AF1138" s="1681"/>
      <c r="AG1138" s="1681"/>
      <c r="AH1138" s="1681"/>
      <c r="AI1138" s="1681"/>
      <c r="AJ1138" s="1681"/>
      <c r="AK1138" s="1681"/>
      <c r="AL1138" s="1681"/>
      <c r="AM1138" s="1681"/>
      <c r="AN1138" s="1681"/>
      <c r="AO1138" s="1681"/>
      <c r="AP1138" s="1824"/>
    </row>
    <row r="1139" spans="4:42" s="1662" customFormat="1" ht="14.25">
      <c r="D1139" s="1699"/>
      <c r="E1139" s="1681"/>
      <c r="F1139" s="1681"/>
      <c r="G1139" s="1681"/>
      <c r="H1139" s="1681"/>
      <c r="I1139" s="1700"/>
      <c r="J1139" s="1690"/>
      <c r="K1139" s="1681"/>
      <c r="L1139" s="1681"/>
      <c r="M1139" s="1681"/>
      <c r="N1139" s="1681"/>
      <c r="O1139" s="1681"/>
      <c r="P1139" s="1681"/>
      <c r="Q1139" s="1681"/>
      <c r="R1139" s="1681"/>
      <c r="S1139" s="1681"/>
      <c r="T1139" s="1681"/>
      <c r="U1139" s="1681"/>
      <c r="V1139" s="1681"/>
      <c r="W1139" s="1681"/>
      <c r="X1139" s="1681"/>
      <c r="Y1139" s="1681"/>
      <c r="Z1139" s="1681"/>
      <c r="AA1139" s="1681"/>
      <c r="AB1139" s="1681"/>
      <c r="AC1139" s="1681"/>
      <c r="AD1139" s="1681"/>
      <c r="AE1139" s="1681"/>
      <c r="AF1139" s="1681"/>
      <c r="AG1139" s="1681"/>
      <c r="AH1139" s="1681"/>
      <c r="AI1139" s="1681"/>
      <c r="AJ1139" s="1681"/>
      <c r="AK1139" s="1681"/>
      <c r="AL1139" s="1681"/>
      <c r="AM1139" s="1681"/>
      <c r="AN1139" s="1681"/>
      <c r="AO1139" s="1681"/>
      <c r="AP1139" s="1824"/>
    </row>
    <row r="1140" spans="4:42" s="1662" customFormat="1" ht="14.25">
      <c r="D1140" s="1699"/>
      <c r="E1140" s="1681"/>
      <c r="F1140" s="1681"/>
      <c r="G1140" s="1681"/>
      <c r="H1140" s="1681"/>
      <c r="I1140" s="1700"/>
      <c r="J1140" s="1690"/>
      <c r="K1140" s="1681"/>
      <c r="L1140" s="1681"/>
      <c r="M1140" s="1681"/>
      <c r="N1140" s="1681"/>
      <c r="O1140" s="1681"/>
      <c r="P1140" s="1681"/>
      <c r="Q1140" s="1681"/>
      <c r="R1140" s="1681"/>
      <c r="S1140" s="1681"/>
      <c r="T1140" s="1681"/>
      <c r="U1140" s="1681"/>
      <c r="V1140" s="1681"/>
      <c r="W1140" s="1681"/>
      <c r="X1140" s="1681"/>
      <c r="Y1140" s="1681"/>
      <c r="Z1140" s="1681"/>
      <c r="AA1140" s="1681"/>
      <c r="AB1140" s="1681"/>
      <c r="AC1140" s="1681"/>
      <c r="AD1140" s="1681"/>
      <c r="AE1140" s="1681"/>
      <c r="AF1140" s="1681"/>
      <c r="AG1140" s="1681"/>
      <c r="AH1140" s="1681"/>
      <c r="AI1140" s="1681"/>
      <c r="AJ1140" s="1681"/>
      <c r="AK1140" s="1681"/>
      <c r="AL1140" s="1681"/>
      <c r="AM1140" s="1681"/>
      <c r="AN1140" s="1681"/>
      <c r="AO1140" s="1681"/>
      <c r="AP1140" s="1824"/>
    </row>
    <row r="1141" spans="4:42" s="1662" customFormat="1" ht="14.25">
      <c r="D1141" s="1699"/>
      <c r="E1141" s="1681"/>
      <c r="F1141" s="1681"/>
      <c r="G1141" s="1681"/>
      <c r="H1141" s="1681"/>
      <c r="I1141" s="1700"/>
      <c r="J1141" s="1690"/>
      <c r="K1141" s="1681"/>
      <c r="L1141" s="1681"/>
      <c r="M1141" s="1681"/>
      <c r="N1141" s="1681"/>
      <c r="O1141" s="1681"/>
      <c r="P1141" s="1681"/>
      <c r="Q1141" s="1681"/>
      <c r="R1141" s="1681"/>
      <c r="S1141" s="1681"/>
      <c r="T1141" s="1681"/>
      <c r="U1141" s="1681"/>
      <c r="V1141" s="1681"/>
      <c r="W1141" s="1681"/>
      <c r="X1141" s="1681"/>
      <c r="Y1141" s="1681"/>
      <c r="Z1141" s="1681"/>
      <c r="AA1141" s="1681"/>
      <c r="AB1141" s="1681"/>
      <c r="AC1141" s="1681"/>
      <c r="AD1141" s="1681"/>
      <c r="AE1141" s="1681"/>
      <c r="AF1141" s="1681"/>
      <c r="AG1141" s="1681"/>
      <c r="AH1141" s="1681"/>
      <c r="AI1141" s="1681"/>
      <c r="AJ1141" s="1681"/>
      <c r="AK1141" s="1681"/>
      <c r="AL1141" s="1681"/>
      <c r="AM1141" s="1681"/>
      <c r="AN1141" s="1681"/>
      <c r="AO1141" s="1681"/>
      <c r="AP1141" s="1824"/>
    </row>
    <row r="1142" spans="4:42" s="1662" customFormat="1" ht="14.25">
      <c r="D1142" s="1699"/>
      <c r="E1142" s="1681"/>
      <c r="F1142" s="1681"/>
      <c r="G1142" s="1681"/>
      <c r="H1142" s="1681"/>
      <c r="I1142" s="1700"/>
      <c r="J1142" s="1690"/>
      <c r="K1142" s="1681"/>
      <c r="L1142" s="1681"/>
      <c r="M1142" s="1681"/>
      <c r="N1142" s="1681"/>
      <c r="O1142" s="1681"/>
      <c r="P1142" s="1681"/>
      <c r="Q1142" s="1681"/>
      <c r="R1142" s="1681"/>
      <c r="S1142" s="1681"/>
      <c r="T1142" s="1681"/>
      <c r="U1142" s="1681"/>
      <c r="V1142" s="1681"/>
      <c r="W1142" s="1681"/>
      <c r="X1142" s="1681"/>
      <c r="Y1142" s="1681"/>
      <c r="Z1142" s="1681"/>
      <c r="AA1142" s="1681"/>
      <c r="AB1142" s="1681"/>
      <c r="AC1142" s="1681"/>
      <c r="AD1142" s="1681"/>
      <c r="AE1142" s="1681"/>
      <c r="AF1142" s="1681"/>
      <c r="AG1142" s="1681"/>
      <c r="AH1142" s="1681"/>
      <c r="AI1142" s="1681"/>
      <c r="AJ1142" s="1681"/>
      <c r="AK1142" s="1681"/>
      <c r="AL1142" s="1681"/>
      <c r="AM1142" s="1681"/>
      <c r="AN1142" s="1681"/>
      <c r="AO1142" s="1681"/>
      <c r="AP1142" s="1824"/>
    </row>
    <row r="1143" spans="4:42" s="1662" customFormat="1" ht="14.25">
      <c r="D1143" s="1699"/>
      <c r="E1143" s="1681"/>
      <c r="F1143" s="1681"/>
      <c r="G1143" s="1681"/>
      <c r="H1143" s="1681"/>
      <c r="I1143" s="1700"/>
      <c r="J1143" s="1690"/>
      <c r="K1143" s="1681"/>
      <c r="L1143" s="1681"/>
      <c r="M1143" s="1681"/>
      <c r="N1143" s="1681"/>
      <c r="O1143" s="1681"/>
      <c r="P1143" s="1681"/>
      <c r="Q1143" s="1681"/>
      <c r="R1143" s="1681"/>
      <c r="S1143" s="1681"/>
      <c r="T1143" s="1681"/>
      <c r="U1143" s="1681"/>
      <c r="V1143" s="1681"/>
      <c r="W1143" s="1681"/>
      <c r="X1143" s="1681"/>
      <c r="Y1143" s="1681"/>
      <c r="Z1143" s="1681"/>
      <c r="AA1143" s="1681"/>
      <c r="AB1143" s="1681"/>
      <c r="AC1143" s="1681"/>
      <c r="AD1143" s="1681"/>
      <c r="AE1143" s="1681"/>
      <c r="AF1143" s="1681"/>
      <c r="AG1143" s="1681"/>
      <c r="AH1143" s="1681"/>
      <c r="AI1143" s="1681"/>
      <c r="AJ1143" s="1681"/>
      <c r="AK1143" s="1681"/>
      <c r="AL1143" s="1681"/>
      <c r="AM1143" s="1681"/>
      <c r="AN1143" s="1681"/>
      <c r="AO1143" s="1681"/>
      <c r="AP1143" s="1824"/>
    </row>
    <row r="1144" spans="4:42" s="1662" customFormat="1" ht="14.25">
      <c r="D1144" s="1699"/>
      <c r="E1144" s="1681"/>
      <c r="F1144" s="1681"/>
      <c r="G1144" s="1681"/>
      <c r="H1144" s="1681"/>
      <c r="I1144" s="1700"/>
      <c r="J1144" s="1690"/>
      <c r="K1144" s="1681"/>
      <c r="L1144" s="1681"/>
      <c r="M1144" s="1681"/>
      <c r="N1144" s="1681"/>
      <c r="O1144" s="1681"/>
      <c r="P1144" s="1681"/>
      <c r="Q1144" s="1681"/>
      <c r="R1144" s="1681"/>
      <c r="S1144" s="1681"/>
      <c r="T1144" s="1681"/>
      <c r="U1144" s="1681"/>
      <c r="V1144" s="1681"/>
      <c r="W1144" s="1681"/>
      <c r="X1144" s="1681"/>
      <c r="Y1144" s="1681"/>
      <c r="Z1144" s="1681"/>
      <c r="AA1144" s="1681"/>
      <c r="AB1144" s="1681"/>
      <c r="AC1144" s="1681"/>
      <c r="AD1144" s="1681"/>
      <c r="AE1144" s="1681"/>
      <c r="AF1144" s="1681"/>
      <c r="AG1144" s="1681"/>
      <c r="AH1144" s="1681"/>
      <c r="AI1144" s="1681"/>
      <c r="AJ1144" s="1681"/>
      <c r="AK1144" s="1681"/>
      <c r="AL1144" s="1681"/>
      <c r="AM1144" s="1681"/>
      <c r="AN1144" s="1681"/>
      <c r="AO1144" s="1681"/>
      <c r="AP1144" s="1824"/>
    </row>
    <row r="1145" spans="4:42" s="1662" customFormat="1" ht="14.25">
      <c r="D1145" s="1699"/>
      <c r="E1145" s="1681"/>
      <c r="F1145" s="1681"/>
      <c r="G1145" s="1681"/>
      <c r="H1145" s="1681"/>
      <c r="I1145" s="1700"/>
      <c r="J1145" s="1690"/>
      <c r="K1145" s="1681"/>
      <c r="L1145" s="1681"/>
      <c r="M1145" s="1681"/>
      <c r="N1145" s="1681"/>
      <c r="O1145" s="1681"/>
      <c r="P1145" s="1681"/>
      <c r="Q1145" s="1681"/>
      <c r="R1145" s="1681"/>
      <c r="S1145" s="1681"/>
      <c r="T1145" s="1681"/>
      <c r="U1145" s="1681"/>
      <c r="V1145" s="1681"/>
      <c r="W1145" s="1681"/>
      <c r="X1145" s="1681"/>
      <c r="Y1145" s="1681"/>
      <c r="Z1145" s="1681"/>
      <c r="AA1145" s="1681"/>
      <c r="AB1145" s="1681"/>
      <c r="AC1145" s="1681"/>
      <c r="AD1145" s="1681"/>
      <c r="AE1145" s="1681"/>
      <c r="AF1145" s="1681"/>
      <c r="AG1145" s="1681"/>
      <c r="AH1145" s="1681"/>
      <c r="AI1145" s="1681"/>
      <c r="AJ1145" s="1681"/>
      <c r="AK1145" s="1681"/>
      <c r="AL1145" s="1681"/>
      <c r="AM1145" s="1681"/>
      <c r="AN1145" s="1681"/>
      <c r="AO1145" s="1681"/>
      <c r="AP1145" s="1824"/>
    </row>
    <row r="1146" spans="4:42" s="1662" customFormat="1" ht="14.25">
      <c r="D1146" s="1699"/>
      <c r="E1146" s="1681"/>
      <c r="F1146" s="1681"/>
      <c r="G1146" s="1681"/>
      <c r="H1146" s="1681"/>
      <c r="I1146" s="1700"/>
      <c r="J1146" s="1690"/>
      <c r="K1146" s="1681"/>
      <c r="L1146" s="1681"/>
      <c r="M1146" s="1681"/>
      <c r="N1146" s="1681"/>
      <c r="O1146" s="1681"/>
      <c r="P1146" s="1681"/>
      <c r="Q1146" s="1681"/>
      <c r="R1146" s="1681"/>
      <c r="S1146" s="1681"/>
      <c r="T1146" s="1681"/>
      <c r="U1146" s="1681"/>
      <c r="V1146" s="1681"/>
      <c r="W1146" s="1681"/>
      <c r="X1146" s="1681"/>
      <c r="Y1146" s="1681"/>
      <c r="Z1146" s="1681"/>
      <c r="AA1146" s="1681"/>
      <c r="AB1146" s="1681"/>
      <c r="AC1146" s="1681"/>
      <c r="AD1146" s="1681"/>
      <c r="AE1146" s="1681"/>
      <c r="AF1146" s="1681"/>
      <c r="AG1146" s="1681"/>
      <c r="AH1146" s="1681"/>
      <c r="AI1146" s="1681"/>
      <c r="AJ1146" s="1681"/>
      <c r="AK1146" s="1681"/>
      <c r="AL1146" s="1681"/>
      <c r="AM1146" s="1681"/>
      <c r="AN1146" s="1681"/>
      <c r="AO1146" s="1681"/>
      <c r="AP1146" s="1824"/>
    </row>
    <row r="1147" spans="4:42" s="1662" customFormat="1" ht="14.25">
      <c r="D1147" s="1699"/>
      <c r="E1147" s="1681"/>
      <c r="F1147" s="1681"/>
      <c r="G1147" s="1681"/>
      <c r="H1147" s="1681"/>
      <c r="I1147" s="1700"/>
      <c r="J1147" s="1690"/>
      <c r="K1147" s="1681"/>
      <c r="L1147" s="1681"/>
      <c r="M1147" s="1681"/>
      <c r="N1147" s="1681"/>
      <c r="O1147" s="1681"/>
      <c r="P1147" s="1681"/>
      <c r="Q1147" s="1681"/>
      <c r="R1147" s="1681"/>
      <c r="S1147" s="1681"/>
      <c r="T1147" s="1681"/>
      <c r="U1147" s="1681"/>
      <c r="V1147" s="1681"/>
      <c r="W1147" s="1681"/>
      <c r="X1147" s="1681"/>
      <c r="Y1147" s="1681"/>
      <c r="Z1147" s="1681"/>
      <c r="AA1147" s="1681"/>
      <c r="AB1147" s="1681"/>
      <c r="AC1147" s="1681"/>
      <c r="AD1147" s="1681"/>
      <c r="AE1147" s="1681"/>
      <c r="AF1147" s="1681"/>
      <c r="AG1147" s="1681"/>
      <c r="AH1147" s="1681"/>
      <c r="AI1147" s="1681"/>
      <c r="AJ1147" s="1681"/>
      <c r="AK1147" s="1681"/>
      <c r="AL1147" s="1681"/>
      <c r="AM1147" s="1681"/>
      <c r="AN1147" s="1681"/>
      <c r="AO1147" s="1681"/>
      <c r="AP1147" s="1824"/>
    </row>
    <row r="1148" spans="4:42" s="1662" customFormat="1" ht="14.25">
      <c r="D1148" s="1699"/>
      <c r="E1148" s="1681"/>
      <c r="F1148" s="1681"/>
      <c r="G1148" s="1681"/>
      <c r="H1148" s="1681"/>
      <c r="I1148" s="1700"/>
      <c r="J1148" s="1690"/>
      <c r="K1148" s="1681"/>
      <c r="L1148" s="1681"/>
      <c r="M1148" s="1681"/>
      <c r="N1148" s="1681"/>
      <c r="O1148" s="1681"/>
      <c r="P1148" s="1681"/>
      <c r="Q1148" s="1681"/>
      <c r="R1148" s="1681"/>
      <c r="S1148" s="1681"/>
      <c r="T1148" s="1681"/>
      <c r="U1148" s="1681"/>
      <c r="V1148" s="1681"/>
      <c r="W1148" s="1681"/>
      <c r="X1148" s="1681"/>
      <c r="Y1148" s="1681"/>
      <c r="Z1148" s="1681"/>
      <c r="AA1148" s="1681"/>
      <c r="AB1148" s="1681"/>
      <c r="AC1148" s="1681"/>
      <c r="AD1148" s="1681"/>
      <c r="AE1148" s="1681"/>
      <c r="AF1148" s="1681"/>
      <c r="AG1148" s="1681"/>
      <c r="AH1148" s="1681"/>
      <c r="AI1148" s="1681"/>
      <c r="AJ1148" s="1681"/>
      <c r="AK1148" s="1681"/>
      <c r="AL1148" s="1681"/>
      <c r="AM1148" s="1681"/>
      <c r="AN1148" s="1681"/>
      <c r="AO1148" s="1681"/>
      <c r="AP1148" s="1824"/>
    </row>
    <row r="1149" spans="4:42" s="1662" customFormat="1" ht="14.25">
      <c r="D1149" s="1699"/>
      <c r="E1149" s="1681"/>
      <c r="F1149" s="1681"/>
      <c r="G1149" s="1681"/>
      <c r="H1149" s="1681"/>
      <c r="I1149" s="1700"/>
      <c r="J1149" s="1690"/>
      <c r="K1149" s="1681"/>
      <c r="L1149" s="1681"/>
      <c r="M1149" s="1681"/>
      <c r="N1149" s="1681"/>
      <c r="O1149" s="1681"/>
      <c r="P1149" s="1681"/>
      <c r="Q1149" s="1681"/>
      <c r="R1149" s="1681"/>
      <c r="S1149" s="1681"/>
      <c r="T1149" s="1681"/>
      <c r="U1149" s="1681"/>
      <c r="V1149" s="1681"/>
      <c r="W1149" s="1681"/>
      <c r="X1149" s="1681"/>
      <c r="Y1149" s="1681"/>
      <c r="Z1149" s="1681"/>
      <c r="AA1149" s="1681"/>
      <c r="AB1149" s="1681"/>
      <c r="AC1149" s="1681"/>
      <c r="AD1149" s="1681"/>
      <c r="AE1149" s="1681"/>
      <c r="AF1149" s="1681"/>
      <c r="AG1149" s="1681"/>
      <c r="AH1149" s="1681"/>
      <c r="AI1149" s="1681"/>
      <c r="AJ1149" s="1681"/>
      <c r="AK1149" s="1681"/>
      <c r="AL1149" s="1681"/>
      <c r="AM1149" s="1681"/>
      <c r="AN1149" s="1681"/>
      <c r="AO1149" s="1681"/>
      <c r="AP1149" s="1824"/>
    </row>
    <row r="1150" spans="4:42" s="1662" customFormat="1" ht="14.25">
      <c r="D1150" s="1699"/>
      <c r="E1150" s="1681"/>
      <c r="F1150" s="1681"/>
      <c r="G1150" s="1681"/>
      <c r="H1150" s="1681"/>
      <c r="I1150" s="1700"/>
      <c r="J1150" s="1690"/>
      <c r="K1150" s="1681"/>
      <c r="L1150" s="1681"/>
      <c r="M1150" s="1681"/>
      <c r="N1150" s="1681"/>
      <c r="O1150" s="1681"/>
      <c r="P1150" s="1681"/>
      <c r="Q1150" s="1681"/>
      <c r="R1150" s="1681"/>
      <c r="S1150" s="1681"/>
      <c r="T1150" s="1681"/>
      <c r="U1150" s="1681"/>
      <c r="V1150" s="1681"/>
      <c r="W1150" s="1681"/>
      <c r="X1150" s="1681"/>
      <c r="Y1150" s="1681"/>
      <c r="Z1150" s="1681"/>
      <c r="AA1150" s="1681"/>
      <c r="AB1150" s="1681"/>
      <c r="AC1150" s="1681"/>
      <c r="AD1150" s="1681"/>
      <c r="AE1150" s="1681"/>
      <c r="AF1150" s="1681"/>
      <c r="AG1150" s="1681"/>
      <c r="AH1150" s="1681"/>
      <c r="AI1150" s="1681"/>
      <c r="AJ1150" s="1681"/>
      <c r="AK1150" s="1681"/>
      <c r="AL1150" s="1681"/>
      <c r="AM1150" s="1681"/>
      <c r="AN1150" s="1681"/>
      <c r="AO1150" s="1681"/>
      <c r="AP1150" s="1824"/>
    </row>
    <row r="1151" spans="4:42" s="1662" customFormat="1" ht="14.25">
      <c r="D1151" s="1699"/>
      <c r="E1151" s="1681"/>
      <c r="F1151" s="1681"/>
      <c r="G1151" s="1681"/>
      <c r="H1151" s="1681"/>
      <c r="I1151" s="1700"/>
      <c r="J1151" s="1690"/>
      <c r="K1151" s="1681"/>
      <c r="L1151" s="1681"/>
      <c r="M1151" s="1681"/>
      <c r="N1151" s="1681"/>
      <c r="O1151" s="1681"/>
      <c r="P1151" s="1681"/>
      <c r="Q1151" s="1681"/>
      <c r="R1151" s="1681"/>
      <c r="S1151" s="1681"/>
      <c r="T1151" s="1681"/>
      <c r="U1151" s="1681"/>
      <c r="V1151" s="1681"/>
      <c r="W1151" s="1681"/>
      <c r="X1151" s="1681"/>
      <c r="Y1151" s="1681"/>
      <c r="Z1151" s="1681"/>
      <c r="AA1151" s="1681"/>
      <c r="AB1151" s="1681"/>
      <c r="AC1151" s="1681"/>
      <c r="AD1151" s="1681"/>
      <c r="AE1151" s="1681"/>
      <c r="AF1151" s="1681"/>
      <c r="AG1151" s="1681"/>
      <c r="AH1151" s="1681"/>
      <c r="AI1151" s="1681"/>
      <c r="AJ1151" s="1681"/>
      <c r="AK1151" s="1681"/>
      <c r="AL1151" s="1681"/>
      <c r="AM1151" s="1681"/>
      <c r="AN1151" s="1681"/>
      <c r="AO1151" s="1681"/>
      <c r="AP1151" s="1824"/>
    </row>
    <row r="1152" spans="4:42" s="1662" customFormat="1" ht="14.25">
      <c r="D1152" s="1699"/>
      <c r="E1152" s="1681"/>
      <c r="F1152" s="1681"/>
      <c r="G1152" s="1681"/>
      <c r="H1152" s="1681"/>
      <c r="I1152" s="1700"/>
      <c r="J1152" s="1690"/>
      <c r="K1152" s="1681"/>
      <c r="L1152" s="1681"/>
      <c r="M1152" s="1681"/>
      <c r="N1152" s="1681"/>
      <c r="O1152" s="1681"/>
      <c r="P1152" s="1681"/>
      <c r="Q1152" s="1681"/>
      <c r="R1152" s="1681"/>
      <c r="S1152" s="1681"/>
      <c r="T1152" s="1681"/>
      <c r="U1152" s="1681"/>
      <c r="V1152" s="1681"/>
      <c r="W1152" s="1681"/>
      <c r="X1152" s="1681"/>
      <c r="Y1152" s="1681"/>
      <c r="Z1152" s="1681"/>
      <c r="AA1152" s="1681"/>
      <c r="AB1152" s="1681"/>
      <c r="AC1152" s="1681"/>
      <c r="AD1152" s="1681"/>
      <c r="AE1152" s="1681"/>
      <c r="AF1152" s="1681"/>
      <c r="AG1152" s="1681"/>
      <c r="AH1152" s="1681"/>
      <c r="AI1152" s="1681"/>
      <c r="AJ1152" s="1681"/>
      <c r="AK1152" s="1681"/>
      <c r="AL1152" s="1681"/>
      <c r="AM1152" s="1681"/>
      <c r="AN1152" s="1681"/>
      <c r="AO1152" s="1681"/>
      <c r="AP1152" s="1824"/>
    </row>
    <row r="1153" spans="4:42" s="1662" customFormat="1" ht="14.25">
      <c r="D1153" s="1699"/>
      <c r="E1153" s="1681"/>
      <c r="F1153" s="1681"/>
      <c r="G1153" s="1681"/>
      <c r="H1153" s="1681"/>
      <c r="I1153" s="1700"/>
      <c r="J1153" s="1690"/>
      <c r="K1153" s="1681"/>
      <c r="L1153" s="1681"/>
      <c r="M1153" s="1681"/>
      <c r="N1153" s="1681"/>
      <c r="O1153" s="1681"/>
      <c r="P1153" s="1681"/>
      <c r="Q1153" s="1681"/>
      <c r="R1153" s="1681"/>
      <c r="S1153" s="1681"/>
      <c r="T1153" s="1681"/>
      <c r="U1153" s="1681"/>
      <c r="V1153" s="1681"/>
      <c r="W1153" s="1681"/>
      <c r="X1153" s="1681"/>
      <c r="Y1153" s="1681"/>
      <c r="Z1153" s="1681"/>
      <c r="AA1153" s="1681"/>
      <c r="AB1153" s="1681"/>
      <c r="AC1153" s="1681"/>
      <c r="AD1153" s="1681"/>
      <c r="AE1153" s="1681"/>
      <c r="AF1153" s="1681"/>
      <c r="AG1153" s="1681"/>
      <c r="AH1153" s="1681"/>
      <c r="AI1153" s="1681"/>
      <c r="AJ1153" s="1681"/>
      <c r="AK1153" s="1681"/>
      <c r="AL1153" s="1681"/>
      <c r="AM1153" s="1681"/>
      <c r="AN1153" s="1681"/>
      <c r="AO1153" s="1681"/>
      <c r="AP1153" s="1824"/>
    </row>
    <row r="1154" spans="4:42" s="1662" customFormat="1" ht="14.25">
      <c r="D1154" s="1699"/>
      <c r="E1154" s="1681"/>
      <c r="F1154" s="1681"/>
      <c r="G1154" s="1681"/>
      <c r="H1154" s="1681"/>
      <c r="I1154" s="1700"/>
      <c r="J1154" s="1690"/>
      <c r="K1154" s="1681"/>
      <c r="L1154" s="1681"/>
      <c r="M1154" s="1681"/>
      <c r="N1154" s="1681"/>
      <c r="O1154" s="1681"/>
      <c r="P1154" s="1681"/>
      <c r="Q1154" s="1681"/>
      <c r="R1154" s="1681"/>
      <c r="S1154" s="1681"/>
      <c r="T1154" s="1681"/>
      <c r="U1154" s="1681"/>
      <c r="V1154" s="1681"/>
      <c r="W1154" s="1681"/>
      <c r="X1154" s="1681"/>
      <c r="Y1154" s="1681"/>
      <c r="Z1154" s="1681"/>
      <c r="AA1154" s="1681"/>
      <c r="AB1154" s="1681"/>
      <c r="AC1154" s="1681"/>
      <c r="AD1154" s="1681"/>
      <c r="AE1154" s="1681"/>
      <c r="AF1154" s="1681"/>
      <c r="AG1154" s="1681"/>
      <c r="AH1154" s="1681"/>
      <c r="AI1154" s="1681"/>
      <c r="AJ1154" s="1681"/>
      <c r="AK1154" s="1681"/>
      <c r="AL1154" s="1681"/>
      <c r="AM1154" s="1681"/>
      <c r="AN1154" s="1681"/>
      <c r="AO1154" s="1681"/>
      <c r="AP1154" s="1824"/>
    </row>
    <row r="1155" spans="4:42" s="1662" customFormat="1" ht="14.25">
      <c r="D1155" s="1699"/>
      <c r="E1155" s="1681"/>
      <c r="F1155" s="1681"/>
      <c r="G1155" s="1681"/>
      <c r="H1155" s="1681"/>
      <c r="I1155" s="1700"/>
      <c r="J1155" s="1690"/>
      <c r="K1155" s="1681"/>
      <c r="L1155" s="1681"/>
      <c r="M1155" s="1681"/>
      <c r="N1155" s="1681"/>
      <c r="O1155" s="1681"/>
      <c r="P1155" s="1681"/>
      <c r="Q1155" s="1681"/>
      <c r="R1155" s="1681"/>
      <c r="S1155" s="1681"/>
      <c r="T1155" s="1681"/>
      <c r="U1155" s="1681"/>
      <c r="V1155" s="1681"/>
      <c r="W1155" s="1681"/>
      <c r="X1155" s="1681"/>
      <c r="Y1155" s="1681"/>
      <c r="Z1155" s="1681"/>
      <c r="AA1155" s="1681"/>
      <c r="AB1155" s="1681"/>
      <c r="AC1155" s="1681"/>
      <c r="AD1155" s="1681"/>
      <c r="AE1155" s="1681"/>
      <c r="AF1155" s="1681"/>
      <c r="AG1155" s="1681"/>
      <c r="AH1155" s="1681"/>
      <c r="AI1155" s="1681"/>
      <c r="AJ1155" s="1681"/>
      <c r="AK1155" s="1681"/>
      <c r="AL1155" s="1681"/>
      <c r="AM1155" s="1681"/>
      <c r="AN1155" s="1681"/>
      <c r="AO1155" s="1681"/>
      <c r="AP1155" s="1824"/>
    </row>
    <row r="1156" spans="4:42" s="1662" customFormat="1" ht="14.25">
      <c r="D1156" s="1699"/>
      <c r="E1156" s="1681"/>
      <c r="F1156" s="1681"/>
      <c r="G1156" s="1681"/>
      <c r="H1156" s="1681"/>
      <c r="I1156" s="1700"/>
      <c r="J1156" s="1690"/>
      <c r="K1156" s="1681"/>
      <c r="L1156" s="1681"/>
      <c r="M1156" s="1681"/>
      <c r="N1156" s="1681"/>
      <c r="O1156" s="1681"/>
      <c r="P1156" s="1681"/>
      <c r="Q1156" s="1681"/>
      <c r="R1156" s="1681"/>
      <c r="S1156" s="1681"/>
      <c r="T1156" s="1681"/>
      <c r="U1156" s="1681"/>
      <c r="V1156" s="1681"/>
      <c r="W1156" s="1681"/>
      <c r="X1156" s="1681"/>
      <c r="Y1156" s="1681"/>
      <c r="Z1156" s="1681"/>
      <c r="AA1156" s="1681"/>
      <c r="AB1156" s="1681"/>
      <c r="AC1156" s="1681"/>
      <c r="AD1156" s="1681"/>
      <c r="AE1156" s="1681"/>
      <c r="AF1156" s="1681"/>
      <c r="AG1156" s="1681"/>
      <c r="AH1156" s="1681"/>
      <c r="AI1156" s="1681"/>
      <c r="AJ1156" s="1681"/>
      <c r="AK1156" s="1681"/>
      <c r="AL1156" s="1681"/>
      <c r="AM1156" s="1681"/>
      <c r="AN1156" s="1681"/>
      <c r="AO1156" s="1681"/>
      <c r="AP1156" s="1824"/>
    </row>
    <row r="1157" spans="4:42" s="1662" customFormat="1" ht="14.25">
      <c r="D1157" s="1699"/>
      <c r="E1157" s="1681"/>
      <c r="F1157" s="1681"/>
      <c r="G1157" s="1681"/>
      <c r="H1157" s="1681"/>
      <c r="I1157" s="1700"/>
      <c r="J1157" s="1690"/>
      <c r="K1157" s="1681"/>
      <c r="L1157" s="1681"/>
      <c r="M1157" s="1681"/>
      <c r="N1157" s="1681"/>
      <c r="O1157" s="1681"/>
      <c r="P1157" s="1681"/>
      <c r="Q1157" s="1681"/>
      <c r="R1157" s="1681"/>
      <c r="S1157" s="1681"/>
      <c r="T1157" s="1681"/>
      <c r="U1157" s="1681"/>
      <c r="V1157" s="1681"/>
      <c r="W1157" s="1681"/>
      <c r="X1157" s="1681"/>
      <c r="Y1157" s="1681"/>
      <c r="Z1157" s="1681"/>
      <c r="AA1157" s="1681"/>
      <c r="AB1157" s="1681"/>
      <c r="AC1157" s="1681"/>
      <c r="AD1157" s="1681"/>
      <c r="AE1157" s="1681"/>
      <c r="AF1157" s="1681"/>
      <c r="AG1157" s="1681"/>
      <c r="AH1157" s="1681"/>
      <c r="AI1157" s="1681"/>
      <c r="AJ1157" s="1681"/>
      <c r="AK1157" s="1681"/>
      <c r="AL1157" s="1681"/>
      <c r="AM1157" s="1681"/>
      <c r="AN1157" s="1681"/>
      <c r="AO1157" s="1681"/>
      <c r="AP1157" s="1824"/>
    </row>
    <row r="1158" spans="4:42" s="1662" customFormat="1" ht="14.25">
      <c r="D1158" s="1699"/>
      <c r="E1158" s="1681"/>
      <c r="F1158" s="1681"/>
      <c r="G1158" s="1681"/>
      <c r="H1158" s="1681"/>
      <c r="I1158" s="1700"/>
      <c r="J1158" s="1690"/>
      <c r="K1158" s="1681"/>
      <c r="L1158" s="1681"/>
      <c r="M1158" s="1681"/>
      <c r="N1158" s="1681"/>
      <c r="O1158" s="1681"/>
      <c r="P1158" s="1681"/>
      <c r="Q1158" s="1681"/>
      <c r="R1158" s="1681"/>
      <c r="S1158" s="1681"/>
      <c r="T1158" s="1681"/>
      <c r="U1158" s="1681"/>
      <c r="V1158" s="1681"/>
      <c r="W1158" s="1681"/>
      <c r="X1158" s="1681"/>
      <c r="Y1158" s="1681"/>
      <c r="Z1158" s="1681"/>
      <c r="AA1158" s="1681"/>
      <c r="AB1158" s="1681"/>
      <c r="AC1158" s="1681"/>
      <c r="AD1158" s="1681"/>
      <c r="AE1158" s="1681"/>
      <c r="AF1158" s="1681"/>
      <c r="AG1158" s="1681"/>
      <c r="AH1158" s="1681"/>
      <c r="AI1158" s="1681"/>
      <c r="AJ1158" s="1681"/>
      <c r="AK1158" s="1681"/>
      <c r="AL1158" s="1681"/>
      <c r="AM1158" s="1681"/>
      <c r="AN1158" s="1681"/>
      <c r="AO1158" s="1681"/>
      <c r="AP1158" s="1824"/>
    </row>
    <row r="1159" spans="4:42" s="1662" customFormat="1" ht="14.25">
      <c r="D1159" s="1699"/>
      <c r="E1159" s="1681"/>
      <c r="F1159" s="1681"/>
      <c r="G1159" s="1681"/>
      <c r="H1159" s="1681"/>
      <c r="I1159" s="1700"/>
      <c r="J1159" s="1690"/>
      <c r="K1159" s="1681"/>
      <c r="L1159" s="1681"/>
      <c r="M1159" s="1681"/>
      <c r="N1159" s="1681"/>
      <c r="O1159" s="1681"/>
      <c r="P1159" s="1681"/>
      <c r="Q1159" s="1681"/>
      <c r="R1159" s="1681"/>
      <c r="S1159" s="1681"/>
      <c r="T1159" s="1681"/>
      <c r="U1159" s="1681"/>
      <c r="V1159" s="1681"/>
      <c r="W1159" s="1681"/>
      <c r="X1159" s="1681"/>
      <c r="Y1159" s="1681"/>
      <c r="Z1159" s="1681"/>
      <c r="AA1159" s="1681"/>
      <c r="AB1159" s="1681"/>
      <c r="AC1159" s="1681"/>
      <c r="AD1159" s="1681"/>
      <c r="AE1159" s="1681"/>
      <c r="AF1159" s="1681"/>
      <c r="AG1159" s="1681"/>
      <c r="AH1159" s="1681"/>
      <c r="AI1159" s="1681"/>
      <c r="AJ1159" s="1681"/>
      <c r="AK1159" s="1681"/>
      <c r="AL1159" s="1681"/>
      <c r="AM1159" s="1681"/>
      <c r="AN1159" s="1681"/>
      <c r="AO1159" s="1681"/>
      <c r="AP1159" s="1824"/>
    </row>
    <row r="1160" spans="4:42" s="1662" customFormat="1" ht="14.25">
      <c r="D1160" s="1699"/>
      <c r="E1160" s="1681"/>
      <c r="F1160" s="1681"/>
      <c r="G1160" s="1681"/>
      <c r="H1160" s="1681"/>
      <c r="I1160" s="1700"/>
      <c r="J1160" s="1690"/>
      <c r="K1160" s="1681"/>
      <c r="L1160" s="1681"/>
      <c r="M1160" s="1681"/>
      <c r="N1160" s="1681"/>
      <c r="O1160" s="1681"/>
      <c r="P1160" s="1681"/>
      <c r="Q1160" s="1681"/>
      <c r="R1160" s="1681"/>
      <c r="S1160" s="1681"/>
      <c r="T1160" s="1681"/>
      <c r="U1160" s="1681"/>
      <c r="V1160" s="1681"/>
      <c r="W1160" s="1681"/>
      <c r="X1160" s="1681"/>
      <c r="Y1160" s="1681"/>
      <c r="Z1160" s="1681"/>
      <c r="AA1160" s="1681"/>
      <c r="AB1160" s="1681"/>
      <c r="AC1160" s="1681"/>
      <c r="AD1160" s="1681"/>
      <c r="AE1160" s="1681"/>
      <c r="AF1160" s="1681"/>
      <c r="AG1160" s="1681"/>
      <c r="AH1160" s="1681"/>
      <c r="AI1160" s="1681"/>
      <c r="AJ1160" s="1681"/>
      <c r="AK1160" s="1681"/>
      <c r="AL1160" s="1681"/>
      <c r="AM1160" s="1681"/>
      <c r="AN1160" s="1681"/>
      <c r="AO1160" s="1681"/>
      <c r="AP1160" s="1824"/>
    </row>
    <row r="1161" spans="4:42" s="1662" customFormat="1" ht="14.25">
      <c r="D1161" s="1699"/>
      <c r="E1161" s="1681"/>
      <c r="F1161" s="1681"/>
      <c r="G1161" s="1681"/>
      <c r="H1161" s="1681"/>
      <c r="I1161" s="1700"/>
      <c r="J1161" s="1690"/>
      <c r="K1161" s="1681"/>
      <c r="L1161" s="1681"/>
      <c r="M1161" s="1681"/>
      <c r="N1161" s="1681"/>
      <c r="O1161" s="1681"/>
      <c r="P1161" s="1681"/>
      <c r="Q1161" s="1681"/>
      <c r="R1161" s="1681"/>
      <c r="S1161" s="1681"/>
      <c r="T1161" s="1681"/>
      <c r="U1161" s="1681"/>
      <c r="V1161" s="1681"/>
      <c r="W1161" s="1681"/>
      <c r="X1161" s="1681"/>
      <c r="Y1161" s="1681"/>
      <c r="Z1161" s="1681"/>
      <c r="AA1161" s="1681"/>
      <c r="AB1161" s="1681"/>
      <c r="AC1161" s="1681"/>
      <c r="AD1161" s="1681"/>
      <c r="AE1161" s="1681"/>
      <c r="AF1161" s="1681"/>
      <c r="AG1161" s="1681"/>
      <c r="AH1161" s="1681"/>
      <c r="AI1161" s="1681"/>
      <c r="AJ1161" s="1681"/>
      <c r="AK1161" s="1681"/>
      <c r="AL1161" s="1681"/>
      <c r="AM1161" s="1681"/>
      <c r="AN1161" s="1681"/>
      <c r="AO1161" s="1681"/>
      <c r="AP1161" s="1824"/>
    </row>
    <row r="1162" spans="4:42" s="1662" customFormat="1" ht="14.25">
      <c r="D1162" s="1699"/>
      <c r="E1162" s="1681"/>
      <c r="F1162" s="1681"/>
      <c r="G1162" s="1681"/>
      <c r="H1162" s="1681"/>
      <c r="I1162" s="1700"/>
      <c r="J1162" s="1690"/>
      <c r="K1162" s="1681"/>
      <c r="L1162" s="1681"/>
      <c r="M1162" s="1681"/>
      <c r="N1162" s="1681"/>
      <c r="O1162" s="1681"/>
      <c r="P1162" s="1681"/>
      <c r="Q1162" s="1681"/>
      <c r="R1162" s="1681"/>
      <c r="S1162" s="1681"/>
      <c r="T1162" s="1681"/>
      <c r="U1162" s="1681"/>
      <c r="V1162" s="1681"/>
      <c r="W1162" s="1681"/>
      <c r="X1162" s="1681"/>
      <c r="Y1162" s="1681"/>
      <c r="Z1162" s="1681"/>
      <c r="AA1162" s="1681"/>
      <c r="AB1162" s="1681"/>
      <c r="AC1162" s="1681"/>
      <c r="AD1162" s="1681"/>
      <c r="AE1162" s="1681"/>
      <c r="AF1162" s="1681"/>
      <c r="AG1162" s="1681"/>
      <c r="AH1162" s="1681"/>
      <c r="AI1162" s="1681"/>
      <c r="AJ1162" s="1681"/>
      <c r="AK1162" s="1681"/>
      <c r="AL1162" s="1681"/>
      <c r="AM1162" s="1681"/>
      <c r="AN1162" s="1681"/>
      <c r="AO1162" s="1681"/>
      <c r="AP1162" s="1824"/>
    </row>
    <row r="1163" spans="4:42" s="1662" customFormat="1" ht="14.25">
      <c r="D1163" s="1699"/>
      <c r="E1163" s="1681"/>
      <c r="F1163" s="1681"/>
      <c r="G1163" s="1681"/>
      <c r="H1163" s="1681"/>
      <c r="I1163" s="1700"/>
      <c r="J1163" s="1690"/>
      <c r="K1163" s="1681"/>
      <c r="L1163" s="1681"/>
      <c r="M1163" s="1681"/>
      <c r="N1163" s="1681"/>
      <c r="O1163" s="1681"/>
      <c r="P1163" s="1681"/>
      <c r="Q1163" s="1681"/>
      <c r="R1163" s="1681"/>
      <c r="S1163" s="1681"/>
      <c r="T1163" s="1681"/>
      <c r="U1163" s="1681"/>
      <c r="V1163" s="1681"/>
      <c r="W1163" s="1681"/>
      <c r="X1163" s="1681"/>
      <c r="Y1163" s="1681"/>
      <c r="Z1163" s="1681"/>
      <c r="AA1163" s="1681"/>
      <c r="AB1163" s="1681"/>
      <c r="AC1163" s="1681"/>
      <c r="AD1163" s="1681"/>
      <c r="AE1163" s="1681"/>
      <c r="AF1163" s="1681"/>
      <c r="AG1163" s="1681"/>
      <c r="AH1163" s="1681"/>
      <c r="AI1163" s="1681"/>
      <c r="AJ1163" s="1681"/>
      <c r="AK1163" s="1681"/>
      <c r="AL1163" s="1681"/>
      <c r="AM1163" s="1681"/>
      <c r="AN1163" s="1681"/>
      <c r="AO1163" s="1681"/>
      <c r="AP1163" s="1824"/>
    </row>
    <row r="1164" spans="4:42" s="1662" customFormat="1" ht="14.25">
      <c r="D1164" s="1699"/>
      <c r="E1164" s="1681"/>
      <c r="F1164" s="1681"/>
      <c r="G1164" s="1681"/>
      <c r="H1164" s="1681"/>
      <c r="I1164" s="1700"/>
      <c r="J1164" s="1690"/>
      <c r="K1164" s="1681"/>
      <c r="L1164" s="1681"/>
      <c r="M1164" s="1681"/>
      <c r="N1164" s="1681"/>
      <c r="O1164" s="1681"/>
      <c r="P1164" s="1681"/>
      <c r="Q1164" s="1681"/>
      <c r="R1164" s="1681"/>
      <c r="S1164" s="1681"/>
      <c r="T1164" s="1681"/>
      <c r="U1164" s="1681"/>
      <c r="V1164" s="1681"/>
      <c r="W1164" s="1681"/>
      <c r="X1164" s="1681"/>
      <c r="Y1164" s="1681"/>
      <c r="Z1164" s="1681"/>
      <c r="AA1164" s="1681"/>
      <c r="AB1164" s="1681"/>
      <c r="AC1164" s="1681"/>
      <c r="AD1164" s="1681"/>
      <c r="AE1164" s="1681"/>
      <c r="AF1164" s="1681"/>
      <c r="AG1164" s="1681"/>
      <c r="AH1164" s="1681"/>
      <c r="AI1164" s="1681"/>
      <c r="AJ1164" s="1681"/>
      <c r="AK1164" s="1681"/>
      <c r="AL1164" s="1681"/>
      <c r="AM1164" s="1681"/>
      <c r="AN1164" s="1681"/>
      <c r="AO1164" s="1681"/>
      <c r="AP1164" s="1824"/>
    </row>
    <row r="1165" spans="4:42" s="1662" customFormat="1" ht="14.25">
      <c r="D1165" s="1699"/>
      <c r="E1165" s="1681"/>
      <c r="F1165" s="1681"/>
      <c r="G1165" s="1681"/>
      <c r="H1165" s="1681"/>
      <c r="I1165" s="1700"/>
      <c r="J1165" s="1690"/>
      <c r="K1165" s="1681"/>
      <c r="L1165" s="1681"/>
      <c r="M1165" s="1681"/>
      <c r="N1165" s="1681"/>
      <c r="O1165" s="1681"/>
      <c r="P1165" s="1681"/>
      <c r="Q1165" s="1681"/>
      <c r="R1165" s="1681"/>
      <c r="S1165" s="1681"/>
      <c r="T1165" s="1681"/>
      <c r="U1165" s="1681"/>
      <c r="V1165" s="1681"/>
      <c r="W1165" s="1681"/>
      <c r="X1165" s="1681"/>
      <c r="Y1165" s="1681"/>
      <c r="Z1165" s="1681"/>
      <c r="AA1165" s="1681"/>
      <c r="AB1165" s="1681"/>
      <c r="AC1165" s="1681"/>
      <c r="AD1165" s="1681"/>
      <c r="AE1165" s="1681"/>
      <c r="AF1165" s="1681"/>
      <c r="AG1165" s="1681"/>
      <c r="AH1165" s="1681"/>
      <c r="AI1165" s="1681"/>
      <c r="AJ1165" s="1681"/>
      <c r="AK1165" s="1681"/>
      <c r="AL1165" s="1681"/>
      <c r="AM1165" s="1681"/>
      <c r="AN1165" s="1681"/>
      <c r="AO1165" s="1681"/>
      <c r="AP1165" s="1824"/>
    </row>
    <row r="1166" spans="4:42" s="1662" customFormat="1" ht="14.25">
      <c r="D1166" s="1699"/>
      <c r="E1166" s="1681"/>
      <c r="F1166" s="1681"/>
      <c r="G1166" s="1681"/>
      <c r="H1166" s="1681"/>
      <c r="I1166" s="1700"/>
      <c r="J1166" s="1690"/>
      <c r="K1166" s="1681"/>
      <c r="L1166" s="1681"/>
      <c r="M1166" s="1681"/>
      <c r="N1166" s="1681"/>
      <c r="O1166" s="1681"/>
      <c r="P1166" s="1681"/>
      <c r="Q1166" s="1681"/>
      <c r="R1166" s="1681"/>
      <c r="S1166" s="1681"/>
      <c r="T1166" s="1681"/>
      <c r="U1166" s="1681"/>
      <c r="V1166" s="1681"/>
      <c r="W1166" s="1681"/>
      <c r="X1166" s="1681"/>
      <c r="Y1166" s="1681"/>
      <c r="Z1166" s="1681"/>
      <c r="AA1166" s="1681"/>
      <c r="AB1166" s="1681"/>
      <c r="AC1166" s="1681"/>
      <c r="AD1166" s="1681"/>
      <c r="AE1166" s="1681"/>
      <c r="AF1166" s="1681"/>
      <c r="AG1166" s="1681"/>
      <c r="AH1166" s="1681"/>
      <c r="AI1166" s="1681"/>
      <c r="AJ1166" s="1681"/>
      <c r="AK1166" s="1681"/>
      <c r="AL1166" s="1681"/>
      <c r="AM1166" s="1681"/>
      <c r="AN1166" s="1681"/>
      <c r="AO1166" s="1681"/>
      <c r="AP1166" s="1824"/>
    </row>
    <row r="1167" spans="4:42" s="1662" customFormat="1" ht="14.25">
      <c r="D1167" s="1699"/>
      <c r="E1167" s="1681"/>
      <c r="F1167" s="1681"/>
      <c r="G1167" s="1681"/>
      <c r="H1167" s="1681"/>
      <c r="I1167" s="1700"/>
      <c r="J1167" s="1690"/>
      <c r="K1167" s="1681"/>
      <c r="L1167" s="1681"/>
      <c r="M1167" s="1681"/>
      <c r="N1167" s="1681"/>
      <c r="O1167" s="1681"/>
      <c r="P1167" s="1681"/>
      <c r="Q1167" s="1681"/>
      <c r="R1167" s="1681"/>
      <c r="S1167" s="1681"/>
      <c r="T1167" s="1681"/>
      <c r="U1167" s="1681"/>
      <c r="V1167" s="1681"/>
      <c r="W1167" s="1681"/>
      <c r="X1167" s="1681"/>
      <c r="Y1167" s="1681"/>
      <c r="Z1167" s="1681"/>
      <c r="AA1167" s="1681"/>
      <c r="AB1167" s="1681"/>
      <c r="AC1167" s="1681"/>
      <c r="AD1167" s="1681"/>
      <c r="AE1167" s="1681"/>
      <c r="AF1167" s="1681"/>
      <c r="AG1167" s="1681"/>
      <c r="AH1167" s="1681"/>
      <c r="AI1167" s="1681"/>
      <c r="AJ1167" s="1681"/>
      <c r="AK1167" s="1681"/>
      <c r="AL1167" s="1681"/>
      <c r="AM1167" s="1681"/>
      <c r="AN1167" s="1681"/>
      <c r="AO1167" s="1681"/>
      <c r="AP1167" s="1824"/>
    </row>
    <row r="1168" spans="4:42" s="1662" customFormat="1" ht="14.25">
      <c r="D1168" s="1699"/>
      <c r="E1168" s="1681"/>
      <c r="F1168" s="1681"/>
      <c r="G1168" s="1681"/>
      <c r="H1168" s="1681"/>
      <c r="I1168" s="1700"/>
      <c r="J1168" s="1690"/>
      <c r="K1168" s="1681"/>
      <c r="L1168" s="1681"/>
      <c r="M1168" s="1681"/>
      <c r="N1168" s="1681"/>
      <c r="O1168" s="1681"/>
      <c r="P1168" s="1681"/>
      <c r="Q1168" s="1681"/>
      <c r="R1168" s="1681"/>
      <c r="S1168" s="1681"/>
      <c r="T1168" s="1681"/>
      <c r="U1168" s="1681"/>
      <c r="V1168" s="1681"/>
      <c r="W1168" s="1681"/>
      <c r="X1168" s="1681"/>
      <c r="Y1168" s="1681"/>
      <c r="Z1168" s="1681"/>
      <c r="AA1168" s="1681"/>
      <c r="AB1168" s="1681"/>
      <c r="AC1168" s="1681"/>
      <c r="AD1168" s="1681"/>
      <c r="AE1168" s="1681"/>
      <c r="AF1168" s="1681"/>
      <c r="AG1168" s="1681"/>
      <c r="AH1168" s="1681"/>
      <c r="AI1168" s="1681"/>
      <c r="AJ1168" s="1681"/>
      <c r="AK1168" s="1681"/>
      <c r="AL1168" s="1681"/>
      <c r="AM1168" s="1681"/>
      <c r="AN1168" s="1681"/>
      <c r="AO1168" s="1681"/>
      <c r="AP1168" s="1824"/>
    </row>
    <row r="1169" spans="4:42" s="1662" customFormat="1" ht="14.25">
      <c r="D1169" s="1699"/>
      <c r="E1169" s="1681"/>
      <c r="F1169" s="1681"/>
      <c r="G1169" s="1681"/>
      <c r="H1169" s="1681"/>
      <c r="I1169" s="1700"/>
      <c r="J1169" s="1690"/>
      <c r="K1169" s="1681"/>
      <c r="L1169" s="1681"/>
      <c r="M1169" s="1681"/>
      <c r="N1169" s="1681"/>
      <c r="O1169" s="1681"/>
      <c r="P1169" s="1681"/>
      <c r="Q1169" s="1681"/>
      <c r="R1169" s="1681"/>
      <c r="S1169" s="1681"/>
      <c r="T1169" s="1681"/>
      <c r="U1169" s="1681"/>
      <c r="V1169" s="1681"/>
      <c r="W1169" s="1681"/>
      <c r="X1169" s="1681"/>
      <c r="Y1169" s="1681"/>
      <c r="Z1169" s="1681"/>
      <c r="AA1169" s="1681"/>
      <c r="AB1169" s="1681"/>
      <c r="AC1169" s="1681"/>
      <c r="AD1169" s="1681"/>
      <c r="AE1169" s="1681"/>
      <c r="AF1169" s="1681"/>
      <c r="AG1169" s="1681"/>
      <c r="AH1169" s="1681"/>
      <c r="AI1169" s="1681"/>
      <c r="AJ1169" s="1681"/>
      <c r="AK1169" s="1681"/>
      <c r="AL1169" s="1681"/>
      <c r="AM1169" s="1681"/>
      <c r="AN1169" s="1681"/>
      <c r="AO1169" s="1681"/>
      <c r="AP1169" s="1824"/>
    </row>
    <row r="1170" spans="4:42" s="1662" customFormat="1" ht="14.25">
      <c r="D1170" s="1699"/>
      <c r="E1170" s="1681"/>
      <c r="F1170" s="1681"/>
      <c r="G1170" s="1681"/>
      <c r="H1170" s="1681"/>
      <c r="I1170" s="1700"/>
      <c r="J1170" s="1690"/>
      <c r="K1170" s="1681"/>
      <c r="L1170" s="1681"/>
      <c r="M1170" s="1681"/>
      <c r="N1170" s="1681"/>
      <c r="O1170" s="1681"/>
      <c r="P1170" s="1681"/>
      <c r="Q1170" s="1681"/>
      <c r="R1170" s="1681"/>
      <c r="S1170" s="1681"/>
      <c r="T1170" s="1681"/>
      <c r="U1170" s="1681"/>
      <c r="V1170" s="1681"/>
      <c r="W1170" s="1681"/>
      <c r="X1170" s="1681"/>
      <c r="Y1170" s="1681"/>
      <c r="Z1170" s="1681"/>
      <c r="AA1170" s="1681"/>
      <c r="AB1170" s="1681"/>
      <c r="AC1170" s="1681"/>
      <c r="AD1170" s="1681"/>
      <c r="AE1170" s="1681"/>
      <c r="AF1170" s="1681"/>
      <c r="AG1170" s="1681"/>
      <c r="AH1170" s="1681"/>
      <c r="AI1170" s="1681"/>
      <c r="AJ1170" s="1681"/>
      <c r="AK1170" s="1681"/>
      <c r="AL1170" s="1681"/>
      <c r="AM1170" s="1681"/>
      <c r="AN1170" s="1681"/>
      <c r="AO1170" s="1681"/>
      <c r="AP1170" s="1824"/>
    </row>
    <row r="1171" spans="4:42" s="1662" customFormat="1" ht="14.25">
      <c r="D1171" s="1699"/>
      <c r="E1171" s="1681"/>
      <c r="F1171" s="1681"/>
      <c r="G1171" s="1681"/>
      <c r="H1171" s="1681"/>
      <c r="I1171" s="1700"/>
      <c r="J1171" s="1690"/>
      <c r="K1171" s="1681"/>
      <c r="L1171" s="1681"/>
      <c r="M1171" s="1681"/>
      <c r="N1171" s="1681"/>
      <c r="O1171" s="1681"/>
      <c r="P1171" s="1681"/>
      <c r="Q1171" s="1681"/>
      <c r="R1171" s="1681"/>
      <c r="S1171" s="1681"/>
      <c r="T1171" s="1681"/>
      <c r="U1171" s="1681"/>
      <c r="V1171" s="1681"/>
      <c r="W1171" s="1681"/>
      <c r="X1171" s="1681"/>
      <c r="Y1171" s="1681"/>
      <c r="Z1171" s="1681"/>
      <c r="AA1171" s="1681"/>
      <c r="AB1171" s="1681"/>
      <c r="AC1171" s="1681"/>
      <c r="AD1171" s="1681"/>
      <c r="AE1171" s="1681"/>
      <c r="AF1171" s="1681"/>
      <c r="AG1171" s="1681"/>
      <c r="AH1171" s="1681"/>
      <c r="AI1171" s="1681"/>
      <c r="AJ1171" s="1681"/>
      <c r="AK1171" s="1681"/>
      <c r="AL1171" s="1681"/>
      <c r="AM1171" s="1681"/>
      <c r="AN1171" s="1681"/>
      <c r="AO1171" s="1681"/>
      <c r="AP1171" s="1824"/>
    </row>
    <row r="1172" spans="4:42" s="1662" customFormat="1" ht="14.25">
      <c r="D1172" s="1699"/>
      <c r="E1172" s="1681"/>
      <c r="F1172" s="1681"/>
      <c r="G1172" s="1681"/>
      <c r="H1172" s="1681"/>
      <c r="I1172" s="1700"/>
      <c r="J1172" s="1690"/>
      <c r="K1172" s="1681"/>
      <c r="L1172" s="1681"/>
      <c r="M1172" s="1681"/>
      <c r="N1172" s="1681"/>
      <c r="O1172" s="1681"/>
      <c r="P1172" s="1681"/>
      <c r="Q1172" s="1681"/>
      <c r="R1172" s="1681"/>
      <c r="S1172" s="1681"/>
      <c r="T1172" s="1681"/>
      <c r="U1172" s="1681"/>
      <c r="V1172" s="1681"/>
      <c r="W1172" s="1681"/>
      <c r="X1172" s="1681"/>
      <c r="Y1172" s="1681"/>
      <c r="Z1172" s="1681"/>
      <c r="AA1172" s="1681"/>
      <c r="AB1172" s="1681"/>
      <c r="AC1172" s="1681"/>
      <c r="AD1172" s="1681"/>
      <c r="AE1172" s="1681"/>
      <c r="AF1172" s="1681"/>
      <c r="AG1172" s="1681"/>
      <c r="AH1172" s="1681"/>
      <c r="AI1172" s="1681"/>
      <c r="AJ1172" s="1681"/>
      <c r="AK1172" s="1681"/>
      <c r="AL1172" s="1681"/>
      <c r="AM1172" s="1681"/>
      <c r="AN1172" s="1681"/>
      <c r="AO1172" s="1681"/>
      <c r="AP1172" s="1824"/>
    </row>
    <row r="1173" spans="4:42" s="1662" customFormat="1" ht="14.25">
      <c r="D1173" s="1699"/>
      <c r="E1173" s="1681"/>
      <c r="F1173" s="1681"/>
      <c r="G1173" s="1681"/>
      <c r="H1173" s="1681"/>
      <c r="I1173" s="1700"/>
      <c r="J1173" s="1690"/>
      <c r="K1173" s="1681"/>
      <c r="L1173" s="1681"/>
      <c r="M1173" s="1681"/>
      <c r="N1173" s="1681"/>
      <c r="O1173" s="1681"/>
      <c r="P1173" s="1681"/>
      <c r="Q1173" s="1681"/>
      <c r="R1173" s="1681"/>
      <c r="S1173" s="1681"/>
      <c r="T1173" s="1681"/>
      <c r="U1173" s="1681"/>
      <c r="V1173" s="1681"/>
      <c r="W1173" s="1681"/>
      <c r="X1173" s="1681"/>
      <c r="Y1173" s="1681"/>
      <c r="Z1173" s="1681"/>
      <c r="AA1173" s="1681"/>
      <c r="AB1173" s="1681"/>
      <c r="AC1173" s="1681"/>
      <c r="AD1173" s="1681"/>
      <c r="AE1173" s="1681"/>
      <c r="AF1173" s="1681"/>
      <c r="AG1173" s="1681"/>
      <c r="AH1173" s="1681"/>
      <c r="AI1173" s="1681"/>
      <c r="AJ1173" s="1681"/>
      <c r="AK1173" s="1681"/>
      <c r="AL1173" s="1681"/>
      <c r="AM1173" s="1681"/>
      <c r="AN1173" s="1681"/>
      <c r="AO1173" s="1681"/>
      <c r="AP1173" s="1824"/>
    </row>
    <row r="1174" spans="4:42" s="1662" customFormat="1" ht="14.25">
      <c r="D1174" s="1699"/>
      <c r="E1174" s="1681"/>
      <c r="F1174" s="1681"/>
      <c r="G1174" s="1681"/>
      <c r="H1174" s="1681"/>
      <c r="I1174" s="1700"/>
      <c r="J1174" s="1690"/>
      <c r="K1174" s="1681"/>
      <c r="L1174" s="1681"/>
      <c r="M1174" s="1681"/>
      <c r="N1174" s="1681"/>
      <c r="O1174" s="1681"/>
      <c r="P1174" s="1681"/>
      <c r="Q1174" s="1681"/>
      <c r="R1174" s="1681"/>
      <c r="S1174" s="1681"/>
      <c r="T1174" s="1681"/>
      <c r="U1174" s="1681"/>
      <c r="V1174" s="1681"/>
      <c r="W1174" s="1681"/>
      <c r="X1174" s="1681"/>
      <c r="Y1174" s="1681"/>
      <c r="Z1174" s="1681"/>
      <c r="AA1174" s="1681"/>
      <c r="AB1174" s="1681"/>
      <c r="AC1174" s="1681"/>
      <c r="AD1174" s="1681"/>
      <c r="AE1174" s="1681"/>
      <c r="AF1174" s="1681"/>
      <c r="AG1174" s="1681"/>
      <c r="AH1174" s="1681"/>
      <c r="AI1174" s="1681"/>
      <c r="AJ1174" s="1681"/>
      <c r="AK1174" s="1681"/>
      <c r="AL1174" s="1681"/>
      <c r="AM1174" s="1681"/>
      <c r="AN1174" s="1681"/>
      <c r="AO1174" s="1681"/>
      <c r="AP1174" s="1824"/>
    </row>
    <row r="1175" spans="4:42" s="1662" customFormat="1" ht="14.25">
      <c r="D1175" s="1699"/>
      <c r="E1175" s="1681"/>
      <c r="F1175" s="1681"/>
      <c r="G1175" s="1681"/>
      <c r="H1175" s="1681"/>
      <c r="I1175" s="1700"/>
      <c r="J1175" s="1690"/>
      <c r="K1175" s="1681"/>
      <c r="L1175" s="1681"/>
      <c r="M1175" s="1681"/>
      <c r="N1175" s="1681"/>
      <c r="O1175" s="1681"/>
      <c r="P1175" s="1681"/>
      <c r="Q1175" s="1681"/>
      <c r="R1175" s="1681"/>
      <c r="S1175" s="1681"/>
      <c r="T1175" s="1681"/>
      <c r="U1175" s="1681"/>
      <c r="V1175" s="1681"/>
      <c r="W1175" s="1681"/>
      <c r="X1175" s="1681"/>
      <c r="Y1175" s="1681"/>
      <c r="Z1175" s="1681"/>
      <c r="AA1175" s="1681"/>
      <c r="AB1175" s="1681"/>
      <c r="AC1175" s="1681"/>
      <c r="AD1175" s="1681"/>
      <c r="AE1175" s="1681"/>
      <c r="AF1175" s="1681"/>
      <c r="AG1175" s="1681"/>
      <c r="AH1175" s="1681"/>
      <c r="AI1175" s="1681"/>
      <c r="AJ1175" s="1681"/>
      <c r="AK1175" s="1681"/>
      <c r="AL1175" s="1681"/>
      <c r="AM1175" s="1681"/>
      <c r="AN1175" s="1681"/>
      <c r="AO1175" s="1681"/>
      <c r="AP1175" s="1824"/>
    </row>
    <row r="1176" spans="4:42" s="1662" customFormat="1" ht="14.25">
      <c r="D1176" s="1699"/>
      <c r="E1176" s="1681"/>
      <c r="F1176" s="1681"/>
      <c r="G1176" s="1681"/>
      <c r="H1176" s="1681"/>
      <c r="I1176" s="1700"/>
      <c r="J1176" s="1690"/>
      <c r="K1176" s="1681"/>
      <c r="L1176" s="1681"/>
      <c r="M1176" s="1681"/>
      <c r="N1176" s="1681"/>
      <c r="O1176" s="1681"/>
      <c r="P1176" s="1681"/>
      <c r="Q1176" s="1681"/>
      <c r="R1176" s="1681"/>
      <c r="S1176" s="1681"/>
      <c r="T1176" s="1681"/>
      <c r="U1176" s="1681"/>
      <c r="V1176" s="1681"/>
      <c r="W1176" s="1681"/>
      <c r="X1176" s="1681"/>
      <c r="Y1176" s="1681"/>
      <c r="Z1176" s="1681"/>
      <c r="AA1176" s="1681"/>
      <c r="AB1176" s="1681"/>
      <c r="AC1176" s="1681"/>
      <c r="AD1176" s="1681"/>
      <c r="AE1176" s="1681"/>
      <c r="AF1176" s="1681"/>
      <c r="AG1176" s="1681"/>
      <c r="AH1176" s="1681"/>
      <c r="AI1176" s="1681"/>
      <c r="AJ1176" s="1681"/>
      <c r="AK1176" s="1681"/>
      <c r="AL1176" s="1681"/>
      <c r="AM1176" s="1681"/>
      <c r="AN1176" s="1681"/>
      <c r="AO1176" s="1681"/>
      <c r="AP1176" s="1824"/>
    </row>
    <row r="1177" spans="4:42" s="1662" customFormat="1" ht="14.25">
      <c r="D1177" s="1699"/>
      <c r="E1177" s="1681"/>
      <c r="F1177" s="1681"/>
      <c r="G1177" s="1681"/>
      <c r="H1177" s="1681"/>
      <c r="I1177" s="1700"/>
      <c r="J1177" s="1690"/>
      <c r="K1177" s="1681"/>
      <c r="L1177" s="1681"/>
      <c r="M1177" s="1681"/>
      <c r="N1177" s="1681"/>
      <c r="O1177" s="1681"/>
      <c r="P1177" s="1681"/>
      <c r="Q1177" s="1681"/>
      <c r="R1177" s="1681"/>
      <c r="S1177" s="1681"/>
      <c r="T1177" s="1681"/>
      <c r="U1177" s="1681"/>
      <c r="V1177" s="1681"/>
      <c r="W1177" s="1681"/>
      <c r="X1177" s="1681"/>
      <c r="Y1177" s="1681"/>
      <c r="Z1177" s="1681"/>
      <c r="AA1177" s="1681"/>
      <c r="AB1177" s="1681"/>
      <c r="AC1177" s="1681"/>
      <c r="AD1177" s="1681"/>
      <c r="AE1177" s="1681"/>
      <c r="AF1177" s="1681"/>
      <c r="AG1177" s="1681"/>
      <c r="AH1177" s="1681"/>
      <c r="AI1177" s="1681"/>
      <c r="AJ1177" s="1681"/>
      <c r="AK1177" s="1681"/>
      <c r="AL1177" s="1681"/>
      <c r="AM1177" s="1681"/>
      <c r="AN1177" s="1681"/>
      <c r="AO1177" s="1681"/>
      <c r="AP1177" s="1824"/>
    </row>
    <row r="1178" spans="4:42" s="1662" customFormat="1" ht="14.25">
      <c r="D1178" s="1699"/>
      <c r="E1178" s="1681"/>
      <c r="F1178" s="1681"/>
      <c r="G1178" s="1681"/>
      <c r="H1178" s="1681"/>
      <c r="I1178" s="1700"/>
      <c r="J1178" s="1690"/>
      <c r="K1178" s="1681"/>
      <c r="L1178" s="1681"/>
      <c r="M1178" s="1681"/>
      <c r="N1178" s="1681"/>
      <c r="O1178" s="1681"/>
      <c r="P1178" s="1681"/>
      <c r="Q1178" s="1681"/>
      <c r="R1178" s="1681"/>
      <c r="S1178" s="1681"/>
      <c r="T1178" s="1681"/>
      <c r="U1178" s="1681"/>
      <c r="V1178" s="1681"/>
      <c r="W1178" s="1681"/>
      <c r="X1178" s="1681"/>
      <c r="Y1178" s="1681"/>
      <c r="Z1178" s="1681"/>
      <c r="AA1178" s="1681"/>
      <c r="AB1178" s="1681"/>
      <c r="AC1178" s="1681"/>
      <c r="AD1178" s="1681"/>
      <c r="AE1178" s="1681"/>
      <c r="AF1178" s="1681"/>
      <c r="AG1178" s="1681"/>
      <c r="AH1178" s="1681"/>
      <c r="AI1178" s="1681"/>
      <c r="AJ1178" s="1681"/>
      <c r="AK1178" s="1681"/>
      <c r="AL1178" s="1681"/>
      <c r="AM1178" s="1681"/>
      <c r="AN1178" s="1681"/>
      <c r="AO1178" s="1681"/>
      <c r="AP1178" s="1824"/>
    </row>
    <row r="1179" spans="4:42" s="1662" customFormat="1" ht="14.25">
      <c r="D1179" s="1699"/>
      <c r="E1179" s="1681"/>
      <c r="F1179" s="1681"/>
      <c r="G1179" s="1681"/>
      <c r="H1179" s="1681"/>
      <c r="I1179" s="1700"/>
      <c r="J1179" s="1690"/>
      <c r="K1179" s="1681"/>
      <c r="L1179" s="1681"/>
      <c r="M1179" s="1681"/>
      <c r="N1179" s="1681"/>
      <c r="O1179" s="1681"/>
      <c r="P1179" s="1681"/>
      <c r="Q1179" s="1681"/>
      <c r="R1179" s="1681"/>
      <c r="S1179" s="1681"/>
      <c r="T1179" s="1681"/>
      <c r="U1179" s="1681"/>
      <c r="V1179" s="1681"/>
      <c r="W1179" s="1681"/>
      <c r="X1179" s="1681"/>
      <c r="Y1179" s="1681"/>
      <c r="Z1179" s="1681"/>
      <c r="AA1179" s="1681"/>
      <c r="AB1179" s="1681"/>
      <c r="AC1179" s="1681"/>
      <c r="AD1179" s="1681"/>
      <c r="AE1179" s="1681"/>
      <c r="AF1179" s="1681"/>
      <c r="AG1179" s="1681"/>
      <c r="AH1179" s="1681"/>
      <c r="AI1179" s="1681"/>
      <c r="AJ1179" s="1681"/>
      <c r="AK1179" s="1681"/>
      <c r="AL1179" s="1681"/>
      <c r="AM1179" s="1681"/>
      <c r="AN1179" s="1681"/>
      <c r="AO1179" s="1681"/>
      <c r="AP1179" s="1824"/>
    </row>
    <row r="1180" spans="4:42" s="1662" customFormat="1" ht="14.25">
      <c r="D1180" s="1699"/>
      <c r="E1180" s="1681"/>
      <c r="F1180" s="1681"/>
      <c r="G1180" s="1681"/>
      <c r="H1180" s="1681"/>
      <c r="I1180" s="1700"/>
      <c r="J1180" s="1690"/>
      <c r="K1180" s="1681"/>
      <c r="L1180" s="1681"/>
      <c r="M1180" s="1681"/>
      <c r="N1180" s="1681"/>
      <c r="O1180" s="1681"/>
      <c r="P1180" s="1681"/>
      <c r="Q1180" s="1681"/>
      <c r="R1180" s="1681"/>
      <c r="S1180" s="1681"/>
      <c r="T1180" s="1681"/>
      <c r="U1180" s="1681"/>
      <c r="V1180" s="1681"/>
      <c r="W1180" s="1681"/>
      <c r="X1180" s="1681"/>
      <c r="Y1180" s="1681"/>
      <c r="Z1180" s="1681"/>
      <c r="AA1180" s="1681"/>
      <c r="AB1180" s="1681"/>
      <c r="AC1180" s="1681"/>
      <c r="AD1180" s="1681"/>
      <c r="AE1180" s="1681"/>
      <c r="AF1180" s="1681"/>
      <c r="AG1180" s="1681"/>
      <c r="AH1180" s="1681"/>
      <c r="AI1180" s="1681"/>
      <c r="AJ1180" s="1681"/>
      <c r="AK1180" s="1681"/>
      <c r="AL1180" s="1681"/>
      <c r="AM1180" s="1681"/>
      <c r="AN1180" s="1681"/>
      <c r="AO1180" s="1681"/>
      <c r="AP1180" s="1824"/>
    </row>
    <row r="1181" spans="4:42" s="1662" customFormat="1" ht="14.25">
      <c r="D1181" s="1699"/>
      <c r="E1181" s="1681"/>
      <c r="F1181" s="1681"/>
      <c r="G1181" s="1681"/>
      <c r="H1181" s="1681"/>
      <c r="I1181" s="1700"/>
      <c r="J1181" s="1690"/>
      <c r="K1181" s="1681"/>
      <c r="L1181" s="1681"/>
      <c r="M1181" s="1681"/>
      <c r="N1181" s="1681"/>
      <c r="O1181" s="1681"/>
      <c r="P1181" s="1681"/>
      <c r="Q1181" s="1681"/>
      <c r="R1181" s="1681"/>
      <c r="S1181" s="1681"/>
      <c r="T1181" s="1681"/>
      <c r="U1181" s="1681"/>
      <c r="V1181" s="1681"/>
      <c r="W1181" s="1681"/>
      <c r="X1181" s="1681"/>
      <c r="Y1181" s="1681"/>
      <c r="Z1181" s="1681"/>
      <c r="AA1181" s="1681"/>
      <c r="AB1181" s="1681"/>
      <c r="AC1181" s="1681"/>
      <c r="AD1181" s="1681"/>
      <c r="AE1181" s="1681"/>
      <c r="AF1181" s="1681"/>
      <c r="AG1181" s="1681"/>
      <c r="AH1181" s="1681"/>
      <c r="AI1181" s="1681"/>
      <c r="AJ1181" s="1681"/>
      <c r="AK1181" s="1681"/>
      <c r="AL1181" s="1681"/>
      <c r="AM1181" s="1681"/>
      <c r="AN1181" s="1681"/>
      <c r="AO1181" s="1681"/>
      <c r="AP1181" s="1824"/>
    </row>
    <row r="1182" spans="4:42" s="1662" customFormat="1" ht="14.25">
      <c r="D1182" s="1699"/>
      <c r="E1182" s="1681"/>
      <c r="F1182" s="1681"/>
      <c r="G1182" s="1681"/>
      <c r="H1182" s="1681"/>
      <c r="I1182" s="1700"/>
      <c r="J1182" s="1690"/>
      <c r="K1182" s="1681"/>
      <c r="L1182" s="1681"/>
      <c r="M1182" s="1681"/>
      <c r="N1182" s="1681"/>
      <c r="O1182" s="1681"/>
      <c r="P1182" s="1681"/>
      <c r="Q1182" s="1681"/>
      <c r="R1182" s="1681"/>
      <c r="S1182" s="1681"/>
      <c r="T1182" s="1681"/>
      <c r="U1182" s="1681"/>
      <c r="V1182" s="1681"/>
      <c r="W1182" s="1681"/>
      <c r="X1182" s="1681"/>
      <c r="Y1182" s="1681"/>
      <c r="Z1182" s="1681"/>
      <c r="AA1182" s="1681"/>
      <c r="AB1182" s="1681"/>
      <c r="AC1182" s="1681"/>
      <c r="AD1182" s="1681"/>
      <c r="AE1182" s="1681"/>
      <c r="AF1182" s="1681"/>
      <c r="AG1182" s="1681"/>
      <c r="AH1182" s="1681"/>
      <c r="AI1182" s="1681"/>
      <c r="AJ1182" s="1681"/>
      <c r="AK1182" s="1681"/>
      <c r="AL1182" s="1681"/>
      <c r="AM1182" s="1681"/>
      <c r="AN1182" s="1681"/>
      <c r="AO1182" s="1681"/>
      <c r="AP1182" s="1824"/>
    </row>
    <row r="1183" spans="4:42" s="1662" customFormat="1" ht="14.25">
      <c r="D1183" s="1699"/>
      <c r="E1183" s="1681"/>
      <c r="F1183" s="1681"/>
      <c r="G1183" s="1681"/>
      <c r="H1183" s="1681"/>
      <c r="I1183" s="1700"/>
      <c r="J1183" s="1690"/>
      <c r="K1183" s="1681"/>
      <c r="L1183" s="1681"/>
      <c r="M1183" s="1681"/>
      <c r="N1183" s="1681"/>
      <c r="O1183" s="1681"/>
      <c r="P1183" s="1681"/>
      <c r="Q1183" s="1681"/>
      <c r="R1183" s="1681"/>
      <c r="S1183" s="1681"/>
      <c r="T1183" s="1681"/>
      <c r="U1183" s="1681"/>
      <c r="V1183" s="1681"/>
      <c r="W1183" s="1681"/>
      <c r="X1183" s="1681"/>
      <c r="Y1183" s="1681"/>
      <c r="Z1183" s="1681"/>
      <c r="AA1183" s="1681"/>
      <c r="AB1183" s="1681"/>
      <c r="AC1183" s="1681"/>
      <c r="AD1183" s="1681"/>
      <c r="AE1183" s="1681"/>
      <c r="AF1183" s="1681"/>
      <c r="AG1183" s="1681"/>
      <c r="AH1183" s="1681"/>
      <c r="AI1183" s="1681"/>
      <c r="AJ1183" s="1681"/>
      <c r="AK1183" s="1681"/>
      <c r="AL1183" s="1681"/>
      <c r="AM1183" s="1681"/>
      <c r="AN1183" s="1681"/>
      <c r="AO1183" s="1681"/>
      <c r="AP1183" s="1824"/>
    </row>
    <row r="1184" spans="4:42" s="1662" customFormat="1" ht="14.25">
      <c r="D1184" s="1699"/>
      <c r="E1184" s="1681"/>
      <c r="F1184" s="1681"/>
      <c r="G1184" s="1681"/>
      <c r="H1184" s="1681"/>
      <c r="I1184" s="1700"/>
      <c r="J1184" s="1690"/>
      <c r="K1184" s="1681"/>
      <c r="L1184" s="1681"/>
      <c r="M1184" s="1681"/>
      <c r="N1184" s="1681"/>
      <c r="O1184" s="1681"/>
      <c r="P1184" s="1681"/>
      <c r="Q1184" s="1681"/>
      <c r="R1184" s="1681"/>
      <c r="S1184" s="1681"/>
      <c r="T1184" s="1681"/>
      <c r="U1184" s="1681"/>
      <c r="V1184" s="1681"/>
      <c r="W1184" s="1681"/>
      <c r="X1184" s="1681"/>
      <c r="Y1184" s="1681"/>
      <c r="Z1184" s="1681"/>
      <c r="AA1184" s="1681"/>
      <c r="AB1184" s="1681"/>
      <c r="AC1184" s="1681"/>
      <c r="AD1184" s="1681"/>
      <c r="AE1184" s="1681"/>
      <c r="AF1184" s="1681"/>
      <c r="AG1184" s="1681"/>
      <c r="AH1184" s="1681"/>
      <c r="AI1184" s="1681"/>
      <c r="AJ1184" s="1681"/>
      <c r="AK1184" s="1681"/>
      <c r="AL1184" s="1681"/>
      <c r="AM1184" s="1681"/>
      <c r="AN1184" s="1681"/>
      <c r="AO1184" s="1681"/>
      <c r="AP1184" s="1824"/>
    </row>
    <row r="1185" spans="4:42" s="1662" customFormat="1" ht="14.25">
      <c r="D1185" s="1699"/>
      <c r="E1185" s="1681"/>
      <c r="F1185" s="1681"/>
      <c r="G1185" s="1681"/>
      <c r="H1185" s="1681"/>
      <c r="I1185" s="1700"/>
      <c r="J1185" s="1690"/>
      <c r="K1185" s="1681"/>
      <c r="L1185" s="1681"/>
      <c r="M1185" s="1681"/>
      <c r="N1185" s="1681"/>
      <c r="O1185" s="1681"/>
      <c r="P1185" s="1681"/>
      <c r="Q1185" s="1681"/>
      <c r="R1185" s="1681"/>
      <c r="S1185" s="1681"/>
      <c r="T1185" s="1681"/>
      <c r="U1185" s="1681"/>
      <c r="V1185" s="1681"/>
      <c r="W1185" s="1681"/>
      <c r="X1185" s="1681"/>
      <c r="Y1185" s="1681"/>
      <c r="Z1185" s="1681"/>
      <c r="AA1185" s="1681"/>
      <c r="AB1185" s="1681"/>
      <c r="AC1185" s="1681"/>
      <c r="AD1185" s="1681"/>
      <c r="AE1185" s="1681"/>
      <c r="AF1185" s="1681"/>
      <c r="AG1185" s="1681"/>
      <c r="AH1185" s="1681"/>
      <c r="AI1185" s="1681"/>
      <c r="AJ1185" s="1681"/>
      <c r="AK1185" s="1681"/>
      <c r="AL1185" s="1681"/>
      <c r="AM1185" s="1681"/>
      <c r="AN1185" s="1681"/>
      <c r="AO1185" s="1681"/>
      <c r="AP1185" s="1824"/>
    </row>
    <row r="1186" spans="4:42" s="1662" customFormat="1" ht="14.25">
      <c r="D1186" s="1699"/>
      <c r="E1186" s="1681"/>
      <c r="F1186" s="1681"/>
      <c r="G1186" s="1681"/>
      <c r="H1186" s="1681"/>
      <c r="I1186" s="1700"/>
      <c r="J1186" s="1690"/>
      <c r="K1186" s="1681"/>
      <c r="L1186" s="1681"/>
      <c r="M1186" s="1681"/>
      <c r="N1186" s="1681"/>
      <c r="O1186" s="1681"/>
      <c r="P1186" s="1681"/>
      <c r="Q1186" s="1681"/>
      <c r="R1186" s="1681"/>
      <c r="S1186" s="1681"/>
      <c r="T1186" s="1681"/>
      <c r="U1186" s="1681"/>
      <c r="V1186" s="1681"/>
      <c r="W1186" s="1681"/>
      <c r="X1186" s="1681"/>
      <c r="Y1186" s="1681"/>
      <c r="Z1186" s="1681"/>
      <c r="AA1186" s="1681"/>
      <c r="AB1186" s="1681"/>
      <c r="AC1186" s="1681"/>
      <c r="AD1186" s="1681"/>
      <c r="AE1186" s="1681"/>
      <c r="AF1186" s="1681"/>
      <c r="AG1186" s="1681"/>
      <c r="AH1186" s="1681"/>
      <c r="AI1186" s="1681"/>
      <c r="AJ1186" s="1681"/>
      <c r="AK1186" s="1681"/>
      <c r="AL1186" s="1681"/>
      <c r="AM1186" s="1681"/>
      <c r="AN1186" s="1681"/>
      <c r="AO1186" s="1681"/>
      <c r="AP1186" s="1824"/>
    </row>
    <row r="1187" spans="4:42" s="1662" customFormat="1" ht="14.25">
      <c r="D1187" s="1699"/>
      <c r="E1187" s="1681"/>
      <c r="F1187" s="1681"/>
      <c r="G1187" s="1681"/>
      <c r="H1187" s="1681"/>
      <c r="I1187" s="1700"/>
      <c r="J1187" s="1690"/>
      <c r="K1187" s="1681"/>
      <c r="L1187" s="1681"/>
      <c r="M1187" s="1681"/>
      <c r="N1187" s="1681"/>
      <c r="O1187" s="1681"/>
      <c r="P1187" s="1681"/>
      <c r="Q1187" s="1681"/>
      <c r="R1187" s="1681"/>
      <c r="S1187" s="1681"/>
      <c r="T1187" s="1681"/>
      <c r="U1187" s="1681"/>
      <c r="V1187" s="1681"/>
      <c r="W1187" s="1681"/>
      <c r="X1187" s="1681"/>
      <c r="Y1187" s="1681"/>
      <c r="Z1187" s="1681"/>
      <c r="AA1187" s="1681"/>
      <c r="AB1187" s="1681"/>
      <c r="AC1187" s="1681"/>
      <c r="AD1187" s="1681"/>
      <c r="AE1187" s="1681"/>
      <c r="AF1187" s="1681"/>
      <c r="AG1187" s="1681"/>
      <c r="AH1187" s="1681"/>
      <c r="AI1187" s="1681"/>
      <c r="AJ1187" s="1681"/>
      <c r="AK1187" s="1681"/>
      <c r="AL1187" s="1681"/>
      <c r="AM1187" s="1681"/>
      <c r="AN1187" s="1681"/>
      <c r="AO1187" s="1681"/>
      <c r="AP1187" s="1824"/>
    </row>
    <row r="1188" spans="4:42" s="1662" customFormat="1" ht="14.25">
      <c r="D1188" s="1699"/>
      <c r="E1188" s="1681"/>
      <c r="F1188" s="1681"/>
      <c r="G1188" s="1681"/>
      <c r="H1188" s="1681"/>
      <c r="I1188" s="1700"/>
      <c r="J1188" s="1690"/>
      <c r="K1188" s="1681"/>
      <c r="L1188" s="1681"/>
      <c r="M1188" s="1681"/>
      <c r="N1188" s="1681"/>
      <c r="O1188" s="1681"/>
      <c r="P1188" s="1681"/>
      <c r="Q1188" s="1681"/>
      <c r="R1188" s="1681"/>
      <c r="S1188" s="1681"/>
      <c r="T1188" s="1681"/>
      <c r="U1188" s="1681"/>
      <c r="V1188" s="1681"/>
      <c r="W1188" s="1681"/>
      <c r="X1188" s="1681"/>
      <c r="Y1188" s="1681"/>
      <c r="Z1188" s="1681"/>
      <c r="AA1188" s="1681"/>
      <c r="AB1188" s="1681"/>
      <c r="AC1188" s="1681"/>
      <c r="AD1188" s="1681"/>
      <c r="AE1188" s="1681"/>
      <c r="AF1188" s="1681"/>
      <c r="AG1188" s="1681"/>
      <c r="AH1188" s="1681"/>
      <c r="AI1188" s="1681"/>
      <c r="AJ1188" s="1681"/>
      <c r="AK1188" s="1681"/>
      <c r="AL1188" s="1681"/>
      <c r="AM1188" s="1681"/>
      <c r="AN1188" s="1681"/>
      <c r="AO1188" s="1681"/>
      <c r="AP1188" s="1824"/>
    </row>
    <row r="1189" spans="4:42" s="1662" customFormat="1" ht="14.25">
      <c r="D1189" s="1699"/>
      <c r="E1189" s="1681"/>
      <c r="F1189" s="1681"/>
      <c r="G1189" s="1681"/>
      <c r="H1189" s="1681"/>
      <c r="I1189" s="1700"/>
      <c r="J1189" s="1690"/>
      <c r="K1189" s="1681"/>
      <c r="L1189" s="1681"/>
      <c r="M1189" s="1681"/>
      <c r="N1189" s="1681"/>
      <c r="O1189" s="1681"/>
      <c r="P1189" s="1681"/>
      <c r="Q1189" s="1681"/>
      <c r="R1189" s="1681"/>
      <c r="S1189" s="1681"/>
      <c r="T1189" s="1681"/>
      <c r="U1189" s="1681"/>
      <c r="V1189" s="1681"/>
      <c r="W1189" s="1681"/>
      <c r="X1189" s="1681"/>
      <c r="Y1189" s="1681"/>
      <c r="Z1189" s="1681"/>
      <c r="AA1189" s="1681"/>
      <c r="AB1189" s="1681"/>
      <c r="AC1189" s="1681"/>
      <c r="AD1189" s="1681"/>
      <c r="AE1189" s="1681"/>
      <c r="AF1189" s="1681"/>
      <c r="AG1189" s="1681"/>
      <c r="AH1189" s="1681"/>
      <c r="AI1189" s="1681"/>
      <c r="AJ1189" s="1681"/>
      <c r="AK1189" s="1681"/>
      <c r="AL1189" s="1681"/>
      <c r="AM1189" s="1681"/>
      <c r="AN1189" s="1681"/>
      <c r="AO1189" s="1681"/>
      <c r="AP1189" s="1824"/>
    </row>
    <row r="1190" spans="4:42" s="1662" customFormat="1" ht="14.25">
      <c r="D1190" s="1699"/>
      <c r="E1190" s="1681"/>
      <c r="F1190" s="1681"/>
      <c r="G1190" s="1681"/>
      <c r="H1190" s="1681"/>
      <c r="I1190" s="1700"/>
      <c r="J1190" s="1690"/>
      <c r="K1190" s="1681"/>
      <c r="L1190" s="1681"/>
      <c r="M1190" s="1681"/>
      <c r="N1190" s="1681"/>
      <c r="O1190" s="1681"/>
      <c r="P1190" s="1681"/>
      <c r="Q1190" s="1681"/>
      <c r="R1190" s="1681"/>
      <c r="S1190" s="1681"/>
      <c r="T1190" s="1681"/>
      <c r="U1190" s="1681"/>
      <c r="V1190" s="1681"/>
      <c r="W1190" s="1681"/>
      <c r="X1190" s="1681"/>
      <c r="Y1190" s="1681"/>
      <c r="Z1190" s="1681"/>
      <c r="AA1190" s="1681"/>
      <c r="AB1190" s="1681"/>
      <c r="AC1190" s="1681"/>
      <c r="AD1190" s="1681"/>
      <c r="AE1190" s="1681"/>
      <c r="AF1190" s="1681"/>
      <c r="AG1190" s="1681"/>
      <c r="AH1190" s="1681"/>
      <c r="AI1190" s="1681"/>
      <c r="AJ1190" s="1681"/>
      <c r="AK1190" s="1681"/>
      <c r="AL1190" s="1681"/>
      <c r="AM1190" s="1681"/>
      <c r="AN1190" s="1681"/>
      <c r="AO1190" s="1681"/>
      <c r="AP1190" s="1824"/>
    </row>
    <row r="1191" spans="4:42" s="1662" customFormat="1" ht="14.25">
      <c r="D1191" s="1699"/>
      <c r="E1191" s="1681"/>
      <c r="F1191" s="1681"/>
      <c r="G1191" s="1681"/>
      <c r="H1191" s="1681"/>
      <c r="I1191" s="1700"/>
      <c r="J1191" s="1690"/>
      <c r="K1191" s="1681"/>
      <c r="L1191" s="1681"/>
      <c r="M1191" s="1681"/>
      <c r="N1191" s="1681"/>
      <c r="O1191" s="1681"/>
      <c r="P1191" s="1681"/>
      <c r="Q1191" s="1681"/>
      <c r="R1191" s="1681"/>
      <c r="S1191" s="1681"/>
      <c r="T1191" s="1681"/>
      <c r="U1191" s="1681"/>
      <c r="V1191" s="1681"/>
      <c r="W1191" s="1681"/>
      <c r="X1191" s="1681"/>
      <c r="Y1191" s="1681"/>
      <c r="Z1191" s="1681"/>
      <c r="AA1191" s="1681"/>
      <c r="AB1191" s="1681"/>
      <c r="AC1191" s="1681"/>
      <c r="AD1191" s="1681"/>
      <c r="AE1191" s="1681"/>
      <c r="AF1191" s="1681"/>
      <c r="AG1191" s="1681"/>
      <c r="AH1191" s="1681"/>
      <c r="AI1191" s="1681"/>
      <c r="AJ1191" s="1681"/>
      <c r="AK1191" s="1681"/>
      <c r="AL1191" s="1681"/>
      <c r="AM1191" s="1681"/>
      <c r="AN1191" s="1681"/>
      <c r="AO1191" s="1681"/>
      <c r="AP1191" s="1824"/>
    </row>
    <row r="1192" spans="4:42" s="1662" customFormat="1" ht="14.25">
      <c r="D1192" s="1699"/>
      <c r="E1192" s="1681"/>
      <c r="F1192" s="1681"/>
      <c r="G1192" s="1681"/>
      <c r="H1192" s="1681"/>
      <c r="I1192" s="1700"/>
      <c r="J1192" s="1690"/>
      <c r="K1192" s="1681"/>
      <c r="L1192" s="1681"/>
      <c r="M1192" s="1681"/>
      <c r="N1192" s="1681"/>
      <c r="O1192" s="1681"/>
      <c r="P1192" s="1681"/>
      <c r="Q1192" s="1681"/>
      <c r="R1192" s="1681"/>
      <c r="S1192" s="1681"/>
      <c r="T1192" s="1681"/>
      <c r="U1192" s="1681"/>
      <c r="V1192" s="1681"/>
      <c r="W1192" s="1681"/>
      <c r="X1192" s="1681"/>
      <c r="Y1192" s="1681"/>
      <c r="Z1192" s="1681"/>
      <c r="AA1192" s="1681"/>
      <c r="AB1192" s="1681"/>
      <c r="AC1192" s="1681"/>
      <c r="AD1192" s="1681"/>
      <c r="AE1192" s="1681"/>
      <c r="AF1192" s="1681"/>
      <c r="AG1192" s="1681"/>
      <c r="AH1192" s="1681"/>
      <c r="AI1192" s="1681"/>
      <c r="AJ1192" s="1681"/>
      <c r="AK1192" s="1681"/>
      <c r="AL1192" s="1681"/>
      <c r="AM1192" s="1681"/>
      <c r="AN1192" s="1681"/>
      <c r="AO1192" s="1681"/>
      <c r="AP1192" s="1824"/>
    </row>
    <row r="1193" spans="4:42" s="1662" customFormat="1" ht="14.25">
      <c r="D1193" s="1699"/>
      <c r="E1193" s="1681"/>
      <c r="F1193" s="1681"/>
      <c r="G1193" s="1681"/>
      <c r="H1193" s="1681"/>
      <c r="I1193" s="1700"/>
      <c r="J1193" s="1690"/>
      <c r="K1193" s="1681"/>
      <c r="L1193" s="1681"/>
      <c r="M1193" s="1681"/>
      <c r="N1193" s="1681"/>
      <c r="O1193" s="1681"/>
      <c r="P1193" s="1681"/>
      <c r="Q1193" s="1681"/>
      <c r="R1193" s="1681"/>
      <c r="S1193" s="1681"/>
      <c r="T1193" s="1681"/>
      <c r="U1193" s="1681"/>
      <c r="V1193" s="1681"/>
      <c r="W1193" s="1681"/>
      <c r="X1193" s="1681"/>
      <c r="Y1193" s="1681"/>
      <c r="Z1193" s="1681"/>
      <c r="AA1193" s="1681"/>
      <c r="AB1193" s="1681"/>
      <c r="AC1193" s="1681"/>
      <c r="AD1193" s="1681"/>
      <c r="AE1193" s="1681"/>
      <c r="AF1193" s="1681"/>
      <c r="AG1193" s="1681"/>
      <c r="AH1193" s="1681"/>
      <c r="AI1193" s="1681"/>
      <c r="AJ1193" s="1681"/>
      <c r="AK1193" s="1681"/>
      <c r="AL1193" s="1681"/>
      <c r="AM1193" s="1681"/>
      <c r="AN1193" s="1681"/>
      <c r="AO1193" s="1681"/>
      <c r="AP1193" s="1824"/>
    </row>
    <row r="1194" spans="4:42" s="1662" customFormat="1" ht="14.25">
      <c r="D1194" s="1699"/>
      <c r="E1194" s="1681"/>
      <c r="F1194" s="1681"/>
      <c r="G1194" s="1681"/>
      <c r="H1194" s="1681"/>
      <c r="I1194" s="1700"/>
      <c r="J1194" s="1690"/>
      <c r="K1194" s="1681"/>
      <c r="L1194" s="1681"/>
      <c r="M1194" s="1681"/>
      <c r="N1194" s="1681"/>
      <c r="O1194" s="1681"/>
      <c r="P1194" s="1681"/>
      <c r="Q1194" s="1681"/>
      <c r="R1194" s="1681"/>
      <c r="S1194" s="1681"/>
      <c r="T1194" s="1681"/>
      <c r="U1194" s="1681"/>
      <c r="V1194" s="1681"/>
      <c r="W1194" s="1681"/>
      <c r="X1194" s="1681"/>
      <c r="Y1194" s="1681"/>
      <c r="Z1194" s="1681"/>
      <c r="AA1194" s="1681"/>
      <c r="AB1194" s="1681"/>
      <c r="AC1194" s="1681"/>
      <c r="AD1194" s="1681"/>
      <c r="AE1194" s="1681"/>
      <c r="AF1194" s="1681"/>
      <c r="AG1194" s="1681"/>
      <c r="AH1194" s="1681"/>
      <c r="AI1194" s="1681"/>
      <c r="AJ1194" s="1681"/>
      <c r="AK1194" s="1681"/>
      <c r="AL1194" s="1681"/>
      <c r="AM1194" s="1681"/>
      <c r="AN1194" s="1681"/>
      <c r="AO1194" s="1681"/>
      <c r="AP1194" s="1824"/>
    </row>
    <row r="1195" spans="4:42" s="1662" customFormat="1" ht="14.25">
      <c r="D1195" s="1699"/>
      <c r="E1195" s="1681"/>
      <c r="F1195" s="1681"/>
      <c r="G1195" s="1681"/>
      <c r="H1195" s="1681"/>
      <c r="I1195" s="1700"/>
      <c r="J1195" s="1690"/>
      <c r="K1195" s="1681"/>
      <c r="L1195" s="1681"/>
      <c r="M1195" s="1681"/>
      <c r="N1195" s="1681"/>
      <c r="O1195" s="1681"/>
      <c r="P1195" s="1681"/>
      <c r="Q1195" s="1681"/>
      <c r="R1195" s="1681"/>
      <c r="S1195" s="1681"/>
      <c r="T1195" s="1681"/>
      <c r="U1195" s="1681"/>
      <c r="V1195" s="1681"/>
      <c r="W1195" s="1681"/>
      <c r="X1195" s="1681"/>
      <c r="Y1195" s="1681"/>
      <c r="Z1195" s="1681"/>
      <c r="AA1195" s="1681"/>
      <c r="AB1195" s="1681"/>
      <c r="AC1195" s="1681"/>
      <c r="AD1195" s="1681"/>
      <c r="AE1195" s="1681"/>
      <c r="AF1195" s="1681"/>
      <c r="AG1195" s="1681"/>
      <c r="AH1195" s="1681"/>
      <c r="AI1195" s="1681"/>
      <c r="AJ1195" s="1681"/>
      <c r="AK1195" s="1681"/>
      <c r="AL1195" s="1681"/>
      <c r="AM1195" s="1681"/>
      <c r="AN1195" s="1681"/>
      <c r="AO1195" s="1681"/>
      <c r="AP1195" s="1824"/>
    </row>
    <row r="1196" spans="4:42" s="1662" customFormat="1" ht="14.25">
      <c r="D1196" s="1699"/>
      <c r="E1196" s="1681"/>
      <c r="F1196" s="1681"/>
      <c r="G1196" s="1681"/>
      <c r="H1196" s="1681"/>
      <c r="I1196" s="1700"/>
      <c r="J1196" s="1690"/>
      <c r="K1196" s="1681"/>
      <c r="L1196" s="1681"/>
      <c r="M1196" s="1681"/>
      <c r="N1196" s="1681"/>
      <c r="O1196" s="1681"/>
      <c r="P1196" s="1681"/>
      <c r="Q1196" s="1681"/>
      <c r="R1196" s="1681"/>
      <c r="S1196" s="1681"/>
      <c r="T1196" s="1681"/>
      <c r="U1196" s="1681"/>
      <c r="V1196" s="1681"/>
      <c r="W1196" s="1681"/>
      <c r="X1196" s="1681"/>
      <c r="Y1196" s="1681"/>
      <c r="Z1196" s="1681"/>
      <c r="AA1196" s="1681"/>
      <c r="AB1196" s="1681"/>
      <c r="AC1196" s="1681"/>
      <c r="AD1196" s="1681"/>
      <c r="AE1196" s="1681"/>
      <c r="AF1196" s="1681"/>
      <c r="AG1196" s="1681"/>
      <c r="AH1196" s="1681"/>
      <c r="AI1196" s="1681"/>
      <c r="AJ1196" s="1681"/>
      <c r="AK1196" s="1681"/>
      <c r="AL1196" s="1681"/>
      <c r="AM1196" s="1681"/>
      <c r="AN1196" s="1681"/>
      <c r="AO1196" s="1681"/>
      <c r="AP1196" s="1824"/>
    </row>
    <row r="1197" spans="4:42" s="1662" customFormat="1" ht="14.25">
      <c r="D1197" s="1699"/>
      <c r="E1197" s="1681"/>
      <c r="F1197" s="1681"/>
      <c r="G1197" s="1681"/>
      <c r="H1197" s="1681"/>
      <c r="I1197" s="1700"/>
      <c r="J1197" s="1690"/>
      <c r="K1197" s="1681"/>
      <c r="L1197" s="1681"/>
      <c r="M1197" s="1681"/>
      <c r="N1197" s="1681"/>
      <c r="O1197" s="1681"/>
      <c r="P1197" s="1681"/>
      <c r="Q1197" s="1681"/>
      <c r="R1197" s="1681"/>
      <c r="S1197" s="1681"/>
      <c r="T1197" s="1681"/>
      <c r="U1197" s="1681"/>
      <c r="V1197" s="1681"/>
      <c r="W1197" s="1681"/>
      <c r="X1197" s="1681"/>
      <c r="Y1197" s="1681"/>
      <c r="Z1197" s="1681"/>
      <c r="AA1197" s="1681"/>
      <c r="AB1197" s="1681"/>
      <c r="AC1197" s="1681"/>
      <c r="AD1197" s="1681"/>
      <c r="AE1197" s="1681"/>
      <c r="AF1197" s="1681"/>
      <c r="AG1197" s="1681"/>
      <c r="AH1197" s="1681"/>
      <c r="AI1197" s="1681"/>
      <c r="AJ1197" s="1681"/>
      <c r="AK1197" s="1681"/>
      <c r="AL1197" s="1681"/>
      <c r="AM1197" s="1681"/>
      <c r="AN1197" s="1681"/>
      <c r="AO1197" s="1681"/>
      <c r="AP1197" s="1824"/>
    </row>
    <row r="1198" spans="4:42" s="1662" customFormat="1" ht="14.25">
      <c r="D1198" s="1699"/>
      <c r="E1198" s="1681"/>
      <c r="F1198" s="1681"/>
      <c r="G1198" s="1681"/>
      <c r="H1198" s="1681"/>
      <c r="I1198" s="1700"/>
      <c r="J1198" s="1690"/>
      <c r="K1198" s="1681"/>
      <c r="L1198" s="1681"/>
      <c r="M1198" s="1681"/>
      <c r="N1198" s="1681"/>
      <c r="O1198" s="1681"/>
      <c r="P1198" s="1681"/>
      <c r="Q1198" s="1681"/>
      <c r="R1198" s="1681"/>
      <c r="S1198" s="1681"/>
      <c r="T1198" s="1681"/>
      <c r="U1198" s="1681"/>
      <c r="V1198" s="1681"/>
      <c r="W1198" s="1681"/>
      <c r="X1198" s="1681"/>
      <c r="Y1198" s="1681"/>
      <c r="Z1198" s="1681"/>
      <c r="AA1198" s="1681"/>
      <c r="AB1198" s="1681"/>
      <c r="AC1198" s="1681"/>
      <c r="AD1198" s="1681"/>
      <c r="AE1198" s="1681"/>
      <c r="AF1198" s="1681"/>
      <c r="AG1198" s="1681"/>
      <c r="AH1198" s="1681"/>
      <c r="AI1198" s="1681"/>
      <c r="AJ1198" s="1681"/>
      <c r="AK1198" s="1681"/>
      <c r="AL1198" s="1681"/>
      <c r="AM1198" s="1681"/>
      <c r="AN1198" s="1681"/>
      <c r="AO1198" s="1681"/>
      <c r="AP1198" s="1824"/>
    </row>
    <row r="1199" spans="4:42" s="1662" customFormat="1" ht="14.25">
      <c r="D1199" s="1699"/>
      <c r="E1199" s="1681"/>
      <c r="F1199" s="1681"/>
      <c r="G1199" s="1681"/>
      <c r="H1199" s="1681"/>
      <c r="I1199" s="1700"/>
      <c r="J1199" s="1690"/>
      <c r="K1199" s="1681"/>
      <c r="L1199" s="1681"/>
      <c r="M1199" s="1681"/>
      <c r="N1199" s="1681"/>
      <c r="O1199" s="1681"/>
      <c r="P1199" s="1681"/>
      <c r="Q1199" s="1681"/>
      <c r="R1199" s="1681"/>
      <c r="S1199" s="1681"/>
      <c r="T1199" s="1681"/>
      <c r="U1199" s="1681"/>
      <c r="V1199" s="1681"/>
      <c r="W1199" s="1681"/>
      <c r="X1199" s="1681"/>
      <c r="Y1199" s="1681"/>
      <c r="Z1199" s="1681"/>
      <c r="AA1199" s="1681"/>
      <c r="AB1199" s="1681"/>
      <c r="AC1199" s="1681"/>
      <c r="AD1199" s="1681"/>
      <c r="AE1199" s="1681"/>
      <c r="AF1199" s="1681"/>
      <c r="AG1199" s="1681"/>
      <c r="AH1199" s="1681"/>
      <c r="AI1199" s="1681"/>
      <c r="AJ1199" s="1681"/>
      <c r="AK1199" s="1681"/>
      <c r="AL1199" s="1681"/>
      <c r="AM1199" s="1681"/>
      <c r="AN1199" s="1681"/>
      <c r="AO1199" s="1681"/>
      <c r="AP1199" s="1824"/>
    </row>
    <row r="1200" spans="4:42" s="1662" customFormat="1" ht="14.25">
      <c r="D1200" s="1699"/>
      <c r="E1200" s="1681"/>
      <c r="F1200" s="1681"/>
      <c r="G1200" s="1681"/>
      <c r="H1200" s="1681"/>
      <c r="I1200" s="1700"/>
      <c r="J1200" s="1690"/>
      <c r="K1200" s="1681"/>
      <c r="L1200" s="1681"/>
      <c r="M1200" s="1681"/>
      <c r="N1200" s="1681"/>
      <c r="O1200" s="1681"/>
      <c r="P1200" s="1681"/>
      <c r="Q1200" s="1681"/>
      <c r="R1200" s="1681"/>
      <c r="S1200" s="1681"/>
      <c r="T1200" s="1681"/>
      <c r="U1200" s="1681"/>
      <c r="V1200" s="1681"/>
      <c r="W1200" s="1681"/>
      <c r="X1200" s="1681"/>
      <c r="Y1200" s="1681"/>
      <c r="Z1200" s="1681"/>
      <c r="AA1200" s="1681"/>
      <c r="AB1200" s="1681"/>
      <c r="AC1200" s="1681"/>
      <c r="AD1200" s="1681"/>
      <c r="AE1200" s="1681"/>
      <c r="AF1200" s="1681"/>
      <c r="AG1200" s="1681"/>
      <c r="AH1200" s="1681"/>
      <c r="AI1200" s="1681"/>
      <c r="AJ1200" s="1681"/>
      <c r="AK1200" s="1681"/>
      <c r="AL1200" s="1681"/>
      <c r="AM1200" s="1681"/>
      <c r="AN1200" s="1681"/>
      <c r="AO1200" s="1681"/>
      <c r="AP1200" s="1824"/>
    </row>
    <row r="1201" spans="4:42" s="1662" customFormat="1" ht="14.25">
      <c r="D1201" s="1699"/>
      <c r="E1201" s="1681"/>
      <c r="F1201" s="1681"/>
      <c r="G1201" s="1681"/>
      <c r="H1201" s="1681"/>
      <c r="I1201" s="1700"/>
      <c r="J1201" s="1690"/>
      <c r="K1201" s="1681"/>
      <c r="L1201" s="1681"/>
      <c r="M1201" s="1681"/>
      <c r="N1201" s="1681"/>
      <c r="O1201" s="1681"/>
      <c r="P1201" s="1681"/>
      <c r="Q1201" s="1681"/>
      <c r="R1201" s="1681"/>
      <c r="S1201" s="1681"/>
      <c r="T1201" s="1681"/>
      <c r="U1201" s="1681"/>
      <c r="V1201" s="1681"/>
      <c r="W1201" s="1681"/>
      <c r="X1201" s="1681"/>
      <c r="Y1201" s="1681"/>
      <c r="Z1201" s="1681"/>
      <c r="AA1201" s="1681"/>
      <c r="AB1201" s="1681"/>
      <c r="AC1201" s="1681"/>
      <c r="AD1201" s="1681"/>
      <c r="AE1201" s="1681"/>
      <c r="AF1201" s="1681"/>
      <c r="AG1201" s="1681"/>
      <c r="AH1201" s="1681"/>
      <c r="AI1201" s="1681"/>
      <c r="AJ1201" s="1681"/>
      <c r="AK1201" s="1681"/>
      <c r="AL1201" s="1681"/>
      <c r="AM1201" s="1681"/>
      <c r="AN1201" s="1681"/>
      <c r="AO1201" s="1681"/>
      <c r="AP1201" s="1824"/>
    </row>
    <row r="1202" spans="4:42" s="1662" customFormat="1" ht="14.25">
      <c r="D1202" s="1699"/>
      <c r="E1202" s="1681"/>
      <c r="F1202" s="1681"/>
      <c r="G1202" s="1681"/>
      <c r="H1202" s="1681"/>
      <c r="I1202" s="1700"/>
      <c r="J1202" s="1690"/>
      <c r="K1202" s="1681"/>
      <c r="L1202" s="1681"/>
      <c r="M1202" s="1681"/>
      <c r="N1202" s="1681"/>
      <c r="O1202" s="1681"/>
      <c r="P1202" s="1681"/>
      <c r="Q1202" s="1681"/>
      <c r="R1202" s="1681"/>
      <c r="S1202" s="1681"/>
      <c r="T1202" s="1681"/>
      <c r="U1202" s="1681"/>
      <c r="V1202" s="1681"/>
      <c r="W1202" s="1681"/>
      <c r="X1202" s="1681"/>
      <c r="Y1202" s="1681"/>
      <c r="Z1202" s="1681"/>
      <c r="AA1202" s="1681"/>
      <c r="AB1202" s="1681"/>
      <c r="AC1202" s="1681"/>
      <c r="AD1202" s="1681"/>
      <c r="AE1202" s="1681"/>
      <c r="AF1202" s="1681"/>
      <c r="AG1202" s="1681"/>
      <c r="AH1202" s="1681"/>
      <c r="AI1202" s="1681"/>
      <c r="AJ1202" s="1681"/>
      <c r="AK1202" s="1681"/>
      <c r="AL1202" s="1681"/>
      <c r="AM1202" s="1681"/>
      <c r="AN1202" s="1681"/>
      <c r="AO1202" s="1681"/>
      <c r="AP1202" s="1824"/>
    </row>
    <row r="1203" spans="4:42" s="1662" customFormat="1" ht="14.25">
      <c r="D1203" s="1699"/>
      <c r="E1203" s="1681"/>
      <c r="F1203" s="1681"/>
      <c r="G1203" s="1681"/>
      <c r="H1203" s="1681"/>
      <c r="I1203" s="1700"/>
      <c r="J1203" s="1690"/>
      <c r="K1203" s="1681"/>
      <c r="L1203" s="1681"/>
      <c r="M1203" s="1681"/>
      <c r="N1203" s="1681"/>
      <c r="O1203" s="1681"/>
      <c r="P1203" s="1681"/>
      <c r="Q1203" s="1681"/>
      <c r="R1203" s="1681"/>
      <c r="S1203" s="1681"/>
      <c r="T1203" s="1681"/>
      <c r="U1203" s="1681"/>
      <c r="V1203" s="1681"/>
      <c r="W1203" s="1681"/>
      <c r="X1203" s="1681"/>
      <c r="Y1203" s="1681"/>
      <c r="Z1203" s="1681"/>
      <c r="AA1203" s="1681"/>
      <c r="AB1203" s="1681"/>
      <c r="AC1203" s="1681"/>
      <c r="AD1203" s="1681"/>
      <c r="AE1203" s="1681"/>
      <c r="AF1203" s="1681"/>
      <c r="AG1203" s="1681"/>
      <c r="AH1203" s="1681"/>
      <c r="AI1203" s="1681"/>
      <c r="AJ1203" s="1681"/>
      <c r="AK1203" s="1681"/>
      <c r="AL1203" s="1681"/>
      <c r="AM1203" s="1681"/>
      <c r="AN1203" s="1681"/>
      <c r="AO1203" s="1681"/>
      <c r="AP1203" s="1824"/>
    </row>
    <row r="1204" spans="4:42" s="1662" customFormat="1" ht="14.25">
      <c r="D1204" s="1699"/>
      <c r="E1204" s="1681"/>
      <c r="F1204" s="1681"/>
      <c r="G1204" s="1681"/>
      <c r="H1204" s="1681"/>
      <c r="I1204" s="1700"/>
      <c r="J1204" s="1690"/>
      <c r="K1204" s="1681"/>
      <c r="L1204" s="1681"/>
      <c r="M1204" s="1681"/>
      <c r="N1204" s="1681"/>
      <c r="O1204" s="1681"/>
      <c r="P1204" s="1681"/>
      <c r="Q1204" s="1681"/>
      <c r="R1204" s="1681"/>
      <c r="S1204" s="1681"/>
      <c r="T1204" s="1681"/>
      <c r="U1204" s="1681"/>
      <c r="V1204" s="1681"/>
      <c r="W1204" s="1681"/>
      <c r="X1204" s="1681"/>
      <c r="Y1204" s="1681"/>
      <c r="Z1204" s="1681"/>
      <c r="AA1204" s="1681"/>
      <c r="AB1204" s="1681"/>
      <c r="AC1204" s="1681"/>
      <c r="AD1204" s="1681"/>
      <c r="AE1204" s="1681"/>
      <c r="AF1204" s="1681"/>
      <c r="AG1204" s="1681"/>
      <c r="AH1204" s="1681"/>
      <c r="AI1204" s="1681"/>
      <c r="AJ1204" s="1681"/>
      <c r="AK1204" s="1681"/>
      <c r="AL1204" s="1681"/>
      <c r="AM1204" s="1681"/>
      <c r="AN1204" s="1681"/>
      <c r="AO1204" s="1681"/>
      <c r="AP1204" s="1824"/>
    </row>
    <row r="1205" spans="4:42" s="1662" customFormat="1" ht="14.25">
      <c r="D1205" s="1699"/>
      <c r="E1205" s="1681"/>
      <c r="F1205" s="1681"/>
      <c r="G1205" s="1681"/>
      <c r="H1205" s="1681"/>
      <c r="I1205" s="1700"/>
      <c r="J1205" s="1690"/>
      <c r="K1205" s="1681"/>
      <c r="L1205" s="1681"/>
      <c r="M1205" s="1681"/>
      <c r="N1205" s="1681"/>
      <c r="O1205" s="1681"/>
      <c r="P1205" s="1681"/>
      <c r="Q1205" s="1681"/>
      <c r="R1205" s="1681"/>
      <c r="S1205" s="1681"/>
      <c r="T1205" s="1681"/>
      <c r="U1205" s="1681"/>
      <c r="V1205" s="1681"/>
      <c r="W1205" s="1681"/>
      <c r="X1205" s="1681"/>
      <c r="Y1205" s="1681"/>
      <c r="Z1205" s="1681"/>
      <c r="AA1205" s="1681"/>
      <c r="AB1205" s="1681"/>
      <c r="AC1205" s="1681"/>
      <c r="AD1205" s="1681"/>
      <c r="AE1205" s="1681"/>
      <c r="AF1205" s="1681"/>
      <c r="AG1205" s="1681"/>
      <c r="AH1205" s="1681"/>
      <c r="AI1205" s="1681"/>
      <c r="AJ1205" s="1681"/>
      <c r="AK1205" s="1681"/>
      <c r="AL1205" s="1681"/>
      <c r="AM1205" s="1681"/>
      <c r="AN1205" s="1681"/>
      <c r="AO1205" s="1681"/>
      <c r="AP1205" s="1824"/>
    </row>
    <row r="1206" spans="4:42" s="1662" customFormat="1" ht="14.25">
      <c r="D1206" s="1699"/>
      <c r="E1206" s="1681"/>
      <c r="F1206" s="1681"/>
      <c r="G1206" s="1681"/>
      <c r="H1206" s="1681"/>
      <c r="I1206" s="1700"/>
      <c r="J1206" s="1690"/>
      <c r="K1206" s="1681"/>
      <c r="L1206" s="1681"/>
      <c r="M1206" s="1681"/>
      <c r="N1206" s="1681"/>
      <c r="O1206" s="1681"/>
      <c r="P1206" s="1681"/>
      <c r="Q1206" s="1681"/>
      <c r="R1206" s="1681"/>
      <c r="S1206" s="1681"/>
      <c r="T1206" s="1681"/>
      <c r="U1206" s="1681"/>
      <c r="V1206" s="1681"/>
      <c r="W1206" s="1681"/>
      <c r="X1206" s="1681"/>
      <c r="Y1206" s="1681"/>
      <c r="Z1206" s="1681"/>
      <c r="AA1206" s="1681"/>
      <c r="AB1206" s="1681"/>
      <c r="AC1206" s="1681"/>
      <c r="AD1206" s="1681"/>
      <c r="AE1206" s="1681"/>
      <c r="AF1206" s="1681"/>
      <c r="AG1206" s="1681"/>
      <c r="AH1206" s="1681"/>
      <c r="AI1206" s="1681"/>
      <c r="AJ1206" s="1681"/>
      <c r="AK1206" s="1681"/>
      <c r="AL1206" s="1681"/>
      <c r="AM1206" s="1681"/>
      <c r="AN1206" s="1681"/>
      <c r="AO1206" s="1681"/>
      <c r="AP1206" s="1824"/>
    </row>
    <row r="1207" spans="4:42" s="1662" customFormat="1" ht="14.25">
      <c r="D1207" s="1699"/>
      <c r="E1207" s="1681"/>
      <c r="F1207" s="1681"/>
      <c r="G1207" s="1681"/>
      <c r="H1207" s="1681"/>
      <c r="I1207" s="1700"/>
      <c r="J1207" s="1690"/>
      <c r="K1207" s="1681"/>
      <c r="L1207" s="1681"/>
      <c r="M1207" s="1681"/>
      <c r="N1207" s="1681"/>
      <c r="O1207" s="1681"/>
      <c r="P1207" s="1681"/>
      <c r="Q1207" s="1681"/>
      <c r="R1207" s="1681"/>
      <c r="S1207" s="1681"/>
      <c r="T1207" s="1681"/>
      <c r="U1207" s="1681"/>
      <c r="V1207" s="1681"/>
      <c r="W1207" s="1681"/>
      <c r="X1207" s="1681"/>
      <c r="Y1207" s="1681"/>
      <c r="Z1207" s="1681"/>
      <c r="AA1207" s="1681"/>
      <c r="AB1207" s="1681"/>
      <c r="AC1207" s="1681"/>
      <c r="AD1207" s="1681"/>
      <c r="AE1207" s="1681"/>
      <c r="AF1207" s="1681"/>
      <c r="AG1207" s="1681"/>
      <c r="AH1207" s="1681"/>
      <c r="AI1207" s="1681"/>
      <c r="AJ1207" s="1681"/>
      <c r="AK1207" s="1681"/>
      <c r="AL1207" s="1681"/>
      <c r="AM1207" s="1681"/>
      <c r="AN1207" s="1681"/>
      <c r="AO1207" s="1681"/>
      <c r="AP1207" s="1824"/>
    </row>
    <row r="1208" spans="4:42" s="1662" customFormat="1" ht="14.25">
      <c r="D1208" s="1699"/>
      <c r="E1208" s="1681"/>
      <c r="F1208" s="1681"/>
      <c r="G1208" s="1681"/>
      <c r="H1208" s="1681"/>
      <c r="I1208" s="1700"/>
      <c r="J1208" s="1690"/>
      <c r="K1208" s="1681"/>
      <c r="L1208" s="1681"/>
      <c r="M1208" s="1681"/>
      <c r="N1208" s="1681"/>
      <c r="O1208" s="1681"/>
      <c r="P1208" s="1681"/>
      <c r="Q1208" s="1681"/>
      <c r="R1208" s="1681"/>
      <c r="S1208" s="1681"/>
      <c r="T1208" s="1681"/>
      <c r="U1208" s="1681"/>
      <c r="V1208" s="1681"/>
      <c r="W1208" s="1681"/>
      <c r="X1208" s="1681"/>
      <c r="Y1208" s="1681"/>
      <c r="Z1208" s="1681"/>
      <c r="AA1208" s="1681"/>
      <c r="AB1208" s="1681"/>
      <c r="AC1208" s="1681"/>
      <c r="AD1208" s="1681"/>
      <c r="AE1208" s="1681"/>
      <c r="AF1208" s="1681"/>
      <c r="AG1208" s="1681"/>
      <c r="AH1208" s="1681"/>
      <c r="AI1208" s="1681"/>
      <c r="AJ1208" s="1681"/>
      <c r="AK1208" s="1681"/>
      <c r="AL1208" s="1681"/>
      <c r="AM1208" s="1681"/>
      <c r="AN1208" s="1681"/>
      <c r="AO1208" s="1681"/>
      <c r="AP1208" s="1824"/>
    </row>
    <row r="1209" spans="4:42" s="1662" customFormat="1" ht="14.25">
      <c r="D1209" s="1699"/>
      <c r="E1209" s="1681"/>
      <c r="F1209" s="1681"/>
      <c r="G1209" s="1681"/>
      <c r="H1209" s="1681"/>
      <c r="I1209" s="1700"/>
      <c r="J1209" s="1690"/>
      <c r="K1209" s="1681"/>
      <c r="L1209" s="1681"/>
      <c r="M1209" s="1681"/>
      <c r="N1209" s="1681"/>
      <c r="O1209" s="1681"/>
      <c r="P1209" s="1681"/>
      <c r="Q1209" s="1681"/>
      <c r="R1209" s="1681"/>
      <c r="S1209" s="1681"/>
      <c r="T1209" s="1681"/>
      <c r="U1209" s="1681"/>
      <c r="V1209" s="1681"/>
      <c r="W1209" s="1681"/>
      <c r="X1209" s="1681"/>
      <c r="Y1209" s="1681"/>
      <c r="Z1209" s="1681"/>
      <c r="AA1209" s="1681"/>
      <c r="AB1209" s="1681"/>
      <c r="AC1209" s="1681"/>
      <c r="AD1209" s="1681"/>
      <c r="AE1209" s="1681"/>
      <c r="AF1209" s="1681"/>
      <c r="AG1209" s="1681"/>
      <c r="AH1209" s="1681"/>
      <c r="AI1209" s="1681"/>
      <c r="AJ1209" s="1681"/>
      <c r="AK1209" s="1681"/>
      <c r="AL1209" s="1681"/>
      <c r="AM1209" s="1681"/>
      <c r="AN1209" s="1681"/>
      <c r="AO1209" s="1681"/>
      <c r="AP1209" s="1824"/>
    </row>
    <row r="1210" spans="4:42" s="1662" customFormat="1" ht="14.25">
      <c r="D1210" s="1699"/>
      <c r="E1210" s="1681"/>
      <c r="F1210" s="1681"/>
      <c r="G1210" s="1681"/>
      <c r="H1210" s="1681"/>
      <c r="I1210" s="1700"/>
      <c r="J1210" s="1690"/>
      <c r="K1210" s="1681"/>
      <c r="L1210" s="1681"/>
      <c r="M1210" s="1681"/>
      <c r="N1210" s="1681"/>
      <c r="O1210" s="1681"/>
      <c r="P1210" s="1681"/>
      <c r="Q1210" s="1681"/>
      <c r="R1210" s="1681"/>
      <c r="S1210" s="1681"/>
      <c r="T1210" s="1681"/>
      <c r="U1210" s="1681"/>
      <c r="V1210" s="1681"/>
      <c r="W1210" s="1681"/>
      <c r="X1210" s="1681"/>
      <c r="Y1210" s="1681"/>
      <c r="Z1210" s="1681"/>
      <c r="AA1210" s="1681"/>
      <c r="AB1210" s="1681"/>
      <c r="AC1210" s="1681"/>
      <c r="AD1210" s="1681"/>
      <c r="AE1210" s="1681"/>
      <c r="AF1210" s="1681"/>
      <c r="AG1210" s="1681"/>
      <c r="AH1210" s="1681"/>
      <c r="AI1210" s="1681"/>
      <c r="AJ1210" s="1681"/>
      <c r="AK1210" s="1681"/>
      <c r="AL1210" s="1681"/>
      <c r="AM1210" s="1681"/>
      <c r="AN1210" s="1681"/>
      <c r="AO1210" s="1681"/>
      <c r="AP1210" s="1824"/>
    </row>
    <row r="1211" spans="4:42" s="1662" customFormat="1" ht="14.25">
      <c r="D1211" s="1699"/>
      <c r="E1211" s="1681"/>
      <c r="F1211" s="1681"/>
      <c r="G1211" s="1681"/>
      <c r="H1211" s="1681"/>
      <c r="I1211" s="1700"/>
      <c r="J1211" s="1690"/>
      <c r="K1211" s="1681"/>
      <c r="L1211" s="1681"/>
      <c r="M1211" s="1681"/>
      <c r="N1211" s="1681"/>
      <c r="O1211" s="1681"/>
      <c r="P1211" s="1681"/>
      <c r="Q1211" s="1681"/>
      <c r="R1211" s="1681"/>
      <c r="S1211" s="1681"/>
      <c r="T1211" s="1681"/>
      <c r="U1211" s="1681"/>
      <c r="V1211" s="1681"/>
      <c r="W1211" s="1681"/>
      <c r="X1211" s="1681"/>
      <c r="Y1211" s="1681"/>
      <c r="Z1211" s="1681"/>
      <c r="AA1211" s="1681"/>
      <c r="AB1211" s="1681"/>
      <c r="AC1211" s="1681"/>
      <c r="AD1211" s="1681"/>
      <c r="AE1211" s="1681"/>
      <c r="AF1211" s="1681"/>
      <c r="AG1211" s="1681"/>
      <c r="AH1211" s="1681"/>
      <c r="AI1211" s="1681"/>
      <c r="AJ1211" s="1681"/>
      <c r="AK1211" s="1681"/>
      <c r="AL1211" s="1681"/>
      <c r="AM1211" s="1681"/>
      <c r="AN1211" s="1681"/>
      <c r="AO1211" s="1681"/>
      <c r="AP1211" s="1824"/>
    </row>
    <row r="1212" spans="4:42" s="1662" customFormat="1" ht="14.25">
      <c r="D1212" s="1699"/>
      <c r="E1212" s="1681"/>
      <c r="F1212" s="1681"/>
      <c r="G1212" s="1681"/>
      <c r="H1212" s="1681"/>
      <c r="I1212" s="1700"/>
      <c r="J1212" s="1690"/>
      <c r="K1212" s="1681"/>
      <c r="L1212" s="1681"/>
      <c r="M1212" s="1681"/>
      <c r="N1212" s="1681"/>
      <c r="O1212" s="1681"/>
      <c r="P1212" s="1681"/>
      <c r="Q1212" s="1681"/>
      <c r="R1212" s="1681"/>
      <c r="S1212" s="1681"/>
      <c r="T1212" s="1681"/>
      <c r="U1212" s="1681"/>
      <c r="V1212" s="1681"/>
      <c r="W1212" s="1681"/>
      <c r="X1212" s="1681"/>
      <c r="Y1212" s="1681"/>
      <c r="Z1212" s="1681"/>
      <c r="AA1212" s="1681"/>
      <c r="AB1212" s="1681"/>
      <c r="AC1212" s="1681"/>
      <c r="AD1212" s="1681"/>
      <c r="AE1212" s="1681"/>
      <c r="AF1212" s="1681"/>
      <c r="AG1212" s="1681"/>
      <c r="AH1212" s="1681"/>
      <c r="AI1212" s="1681"/>
      <c r="AJ1212" s="1681"/>
      <c r="AK1212" s="1681"/>
      <c r="AL1212" s="1681"/>
      <c r="AM1212" s="1681"/>
      <c r="AN1212" s="1681"/>
      <c r="AO1212" s="1681"/>
      <c r="AP1212" s="1824"/>
    </row>
    <row r="1213" spans="4:42" s="1662" customFormat="1" ht="14.25">
      <c r="D1213" s="1699"/>
      <c r="E1213" s="1681"/>
      <c r="F1213" s="1681"/>
      <c r="G1213" s="1681"/>
      <c r="H1213" s="1681"/>
      <c r="I1213" s="1700"/>
      <c r="J1213" s="1690"/>
      <c r="K1213" s="1681"/>
      <c r="L1213" s="1681"/>
      <c r="M1213" s="1681"/>
      <c r="N1213" s="1681"/>
      <c r="O1213" s="1681"/>
      <c r="P1213" s="1681"/>
      <c r="Q1213" s="1681"/>
      <c r="R1213" s="1681"/>
      <c r="S1213" s="1681"/>
      <c r="T1213" s="1681"/>
      <c r="U1213" s="1681"/>
      <c r="V1213" s="1681"/>
      <c r="W1213" s="1681"/>
      <c r="X1213" s="1681"/>
      <c r="Y1213" s="1681"/>
      <c r="Z1213" s="1681"/>
      <c r="AA1213" s="1681"/>
      <c r="AB1213" s="1681"/>
      <c r="AC1213" s="1681"/>
      <c r="AD1213" s="1681"/>
      <c r="AE1213" s="1681"/>
      <c r="AF1213" s="1681"/>
      <c r="AG1213" s="1681"/>
      <c r="AH1213" s="1681"/>
      <c r="AI1213" s="1681"/>
      <c r="AJ1213" s="1681"/>
      <c r="AK1213" s="1681"/>
      <c r="AL1213" s="1681"/>
      <c r="AM1213" s="1681"/>
      <c r="AN1213" s="1681"/>
      <c r="AO1213" s="1681"/>
      <c r="AP1213" s="1824"/>
    </row>
    <row r="1214" spans="4:42" s="1662" customFormat="1" ht="14.25">
      <c r="D1214" s="1699"/>
      <c r="E1214" s="1681"/>
      <c r="F1214" s="1681"/>
      <c r="G1214" s="1681"/>
      <c r="H1214" s="1681"/>
      <c r="I1214" s="1700"/>
      <c r="J1214" s="1690"/>
      <c r="K1214" s="1681"/>
      <c r="L1214" s="1681"/>
      <c r="M1214" s="1681"/>
      <c r="N1214" s="1681"/>
      <c r="O1214" s="1681"/>
      <c r="P1214" s="1681"/>
      <c r="Q1214" s="1681"/>
      <c r="R1214" s="1681"/>
      <c r="S1214" s="1681"/>
      <c r="T1214" s="1681"/>
      <c r="U1214" s="1681"/>
      <c r="V1214" s="1681"/>
      <c r="W1214" s="1681"/>
      <c r="X1214" s="1681"/>
      <c r="Y1214" s="1681"/>
      <c r="Z1214" s="1681"/>
      <c r="AA1214" s="1681"/>
      <c r="AB1214" s="1681"/>
      <c r="AC1214" s="1681"/>
      <c r="AD1214" s="1681"/>
      <c r="AE1214" s="1681"/>
      <c r="AF1214" s="1681"/>
      <c r="AG1214" s="1681"/>
      <c r="AH1214" s="1681"/>
      <c r="AI1214" s="1681"/>
      <c r="AJ1214" s="1681"/>
      <c r="AK1214" s="1681"/>
      <c r="AL1214" s="1681"/>
      <c r="AM1214" s="1681"/>
      <c r="AN1214" s="1681"/>
      <c r="AO1214" s="1681"/>
      <c r="AP1214" s="1824"/>
    </row>
    <row r="1215" spans="4:42" s="1662" customFormat="1" ht="14.25">
      <c r="D1215" s="1699"/>
      <c r="E1215" s="1681"/>
      <c r="F1215" s="1681"/>
      <c r="G1215" s="1681"/>
      <c r="H1215" s="1681"/>
      <c r="I1215" s="1700"/>
      <c r="J1215" s="1690"/>
      <c r="K1215" s="1681"/>
      <c r="L1215" s="1681"/>
      <c r="M1215" s="1681"/>
      <c r="N1215" s="1681"/>
      <c r="O1215" s="1681"/>
      <c r="P1215" s="1681"/>
      <c r="Q1215" s="1681"/>
      <c r="R1215" s="1681"/>
      <c r="S1215" s="1681"/>
      <c r="T1215" s="1681"/>
      <c r="U1215" s="1681"/>
      <c r="V1215" s="1681"/>
      <c r="W1215" s="1681"/>
      <c r="X1215" s="1681"/>
      <c r="Y1215" s="1681"/>
      <c r="Z1215" s="1681"/>
      <c r="AA1215" s="1681"/>
      <c r="AB1215" s="1681"/>
      <c r="AC1215" s="1681"/>
      <c r="AD1215" s="1681"/>
      <c r="AE1215" s="1681"/>
      <c r="AF1215" s="1681"/>
      <c r="AG1215" s="1681"/>
      <c r="AH1215" s="1681"/>
      <c r="AI1215" s="1681"/>
      <c r="AJ1215" s="1681"/>
      <c r="AK1215" s="1681"/>
      <c r="AL1215" s="1681"/>
      <c r="AM1215" s="1681"/>
      <c r="AN1215" s="1681"/>
      <c r="AO1215" s="1681"/>
      <c r="AP1215" s="1824"/>
    </row>
    <row r="1216" spans="4:42" s="1662" customFormat="1" ht="14.25">
      <c r="D1216" s="1699"/>
      <c r="E1216" s="1681"/>
      <c r="F1216" s="1681"/>
      <c r="G1216" s="1681"/>
      <c r="H1216" s="1681"/>
      <c r="I1216" s="1700"/>
      <c r="J1216" s="1690"/>
      <c r="K1216" s="1681"/>
      <c r="L1216" s="1681"/>
      <c r="M1216" s="1681"/>
      <c r="N1216" s="1681"/>
      <c r="O1216" s="1681"/>
      <c r="P1216" s="1681"/>
      <c r="Q1216" s="1681"/>
      <c r="R1216" s="1681"/>
      <c r="S1216" s="1681"/>
      <c r="T1216" s="1681"/>
      <c r="U1216" s="1681"/>
      <c r="V1216" s="1681"/>
      <c r="W1216" s="1681"/>
      <c r="X1216" s="1681"/>
      <c r="Y1216" s="1681"/>
      <c r="Z1216" s="1681"/>
      <c r="AA1216" s="1681"/>
      <c r="AB1216" s="1681"/>
      <c r="AC1216" s="1681"/>
      <c r="AD1216" s="1681"/>
      <c r="AE1216" s="1681"/>
      <c r="AF1216" s="1681"/>
      <c r="AG1216" s="1681"/>
      <c r="AH1216" s="1681"/>
      <c r="AI1216" s="1681"/>
      <c r="AJ1216" s="1681"/>
      <c r="AK1216" s="1681"/>
      <c r="AL1216" s="1681"/>
      <c r="AM1216" s="1681"/>
      <c r="AN1216" s="1681"/>
      <c r="AO1216" s="1681"/>
      <c r="AP1216" s="1824"/>
    </row>
    <row r="1217" spans="4:42" s="1662" customFormat="1" ht="14.25">
      <c r="D1217" s="1699"/>
      <c r="E1217" s="1681"/>
      <c r="F1217" s="1681"/>
      <c r="G1217" s="1681"/>
      <c r="H1217" s="1681"/>
      <c r="I1217" s="1700"/>
      <c r="J1217" s="1690"/>
      <c r="K1217" s="1681"/>
      <c r="L1217" s="1681"/>
      <c r="M1217" s="1681"/>
      <c r="N1217" s="1681"/>
      <c r="O1217" s="1681"/>
      <c r="P1217" s="1681"/>
      <c r="Q1217" s="1681"/>
      <c r="R1217" s="1681"/>
      <c r="S1217" s="1681"/>
      <c r="T1217" s="1681"/>
      <c r="U1217" s="1681"/>
      <c r="V1217" s="1681"/>
      <c r="W1217" s="1681"/>
      <c r="X1217" s="1681"/>
      <c r="Y1217" s="1681"/>
      <c r="Z1217" s="1681"/>
      <c r="AA1217" s="1681"/>
      <c r="AB1217" s="1681"/>
      <c r="AC1217" s="1681"/>
      <c r="AD1217" s="1681"/>
      <c r="AE1217" s="1681"/>
      <c r="AF1217" s="1681"/>
      <c r="AG1217" s="1681"/>
      <c r="AH1217" s="1681"/>
      <c r="AI1217" s="1681"/>
      <c r="AJ1217" s="1681"/>
      <c r="AK1217" s="1681"/>
      <c r="AL1217" s="1681"/>
      <c r="AM1217" s="1681"/>
      <c r="AN1217" s="1681"/>
      <c r="AO1217" s="1681"/>
      <c r="AP1217" s="1824"/>
    </row>
    <row r="1218" spans="4:42" s="1662" customFormat="1" ht="14.25">
      <c r="D1218" s="1699"/>
      <c r="E1218" s="1681"/>
      <c r="F1218" s="1681"/>
      <c r="G1218" s="1681"/>
      <c r="H1218" s="1681"/>
      <c r="I1218" s="1700"/>
      <c r="J1218" s="1690"/>
      <c r="K1218" s="1681"/>
      <c r="L1218" s="1681"/>
      <c r="M1218" s="1681"/>
      <c r="N1218" s="1681"/>
      <c r="O1218" s="1681"/>
      <c r="P1218" s="1681"/>
      <c r="Q1218" s="1681"/>
      <c r="R1218" s="1681"/>
      <c r="S1218" s="1681"/>
      <c r="T1218" s="1681"/>
      <c r="U1218" s="1681"/>
      <c r="V1218" s="1681"/>
      <c r="W1218" s="1681"/>
      <c r="X1218" s="1681"/>
      <c r="Y1218" s="1681"/>
      <c r="Z1218" s="1681"/>
      <c r="AA1218" s="1681"/>
      <c r="AB1218" s="1681"/>
      <c r="AC1218" s="1681"/>
      <c r="AD1218" s="1681"/>
      <c r="AE1218" s="1681"/>
      <c r="AF1218" s="1681"/>
      <c r="AG1218" s="1681"/>
      <c r="AH1218" s="1681"/>
      <c r="AI1218" s="1681"/>
      <c r="AJ1218" s="1681"/>
      <c r="AK1218" s="1681"/>
      <c r="AL1218" s="1681"/>
      <c r="AM1218" s="1681"/>
      <c r="AN1218" s="1681"/>
      <c r="AO1218" s="1681"/>
      <c r="AP1218" s="1824"/>
    </row>
    <row r="1219" spans="4:42" s="1662" customFormat="1" ht="14.25">
      <c r="D1219" s="1699"/>
      <c r="E1219" s="1681"/>
      <c r="F1219" s="1681"/>
      <c r="G1219" s="1681"/>
      <c r="H1219" s="1681"/>
      <c r="I1219" s="1700"/>
      <c r="J1219" s="1690"/>
      <c r="K1219" s="1681"/>
      <c r="L1219" s="1681"/>
      <c r="M1219" s="1681"/>
      <c r="N1219" s="1681"/>
      <c r="O1219" s="1681"/>
      <c r="P1219" s="1681"/>
      <c r="Q1219" s="1681"/>
      <c r="R1219" s="1681"/>
      <c r="S1219" s="1681"/>
      <c r="T1219" s="1681"/>
      <c r="U1219" s="1681"/>
      <c r="V1219" s="1681"/>
      <c r="W1219" s="1681"/>
      <c r="X1219" s="1681"/>
      <c r="Y1219" s="1681"/>
      <c r="Z1219" s="1681"/>
      <c r="AA1219" s="1681"/>
      <c r="AB1219" s="1681"/>
      <c r="AC1219" s="1681"/>
      <c r="AD1219" s="1681"/>
      <c r="AE1219" s="1681"/>
      <c r="AF1219" s="1681"/>
      <c r="AG1219" s="1681"/>
      <c r="AH1219" s="1681"/>
      <c r="AI1219" s="1681"/>
      <c r="AJ1219" s="1681"/>
      <c r="AK1219" s="1681"/>
      <c r="AL1219" s="1681"/>
      <c r="AM1219" s="1681"/>
      <c r="AN1219" s="1681"/>
      <c r="AO1219" s="1681"/>
      <c r="AP1219" s="1824"/>
    </row>
    <row r="1220" spans="4:42" s="1662" customFormat="1" ht="14.25">
      <c r="D1220" s="1699"/>
      <c r="E1220" s="1681"/>
      <c r="F1220" s="1681"/>
      <c r="G1220" s="1681"/>
      <c r="H1220" s="1681"/>
      <c r="I1220" s="1700"/>
      <c r="J1220" s="1690"/>
      <c r="K1220" s="1681"/>
      <c r="L1220" s="1681"/>
      <c r="M1220" s="1681"/>
      <c r="N1220" s="1681"/>
      <c r="O1220" s="1681"/>
      <c r="P1220" s="1681"/>
      <c r="Q1220" s="1681"/>
      <c r="R1220" s="1681"/>
      <c r="S1220" s="1681"/>
      <c r="T1220" s="1681"/>
      <c r="U1220" s="1681"/>
      <c r="V1220" s="1681"/>
      <c r="W1220" s="1681"/>
      <c r="X1220" s="1681"/>
      <c r="Y1220" s="1681"/>
      <c r="Z1220" s="1681"/>
      <c r="AA1220" s="1681"/>
      <c r="AB1220" s="1681"/>
      <c r="AC1220" s="1681"/>
      <c r="AD1220" s="1681"/>
      <c r="AE1220" s="1681"/>
      <c r="AF1220" s="1681"/>
      <c r="AG1220" s="1681"/>
      <c r="AH1220" s="1681"/>
      <c r="AI1220" s="1681"/>
      <c r="AJ1220" s="1681"/>
      <c r="AK1220" s="1681"/>
      <c r="AL1220" s="1681"/>
      <c r="AM1220" s="1681"/>
      <c r="AN1220" s="1681"/>
      <c r="AO1220" s="1681"/>
      <c r="AP1220" s="1824"/>
    </row>
    <row r="1221" spans="4:42" s="1662" customFormat="1" ht="14.25">
      <c r="D1221" s="1699"/>
      <c r="E1221" s="1681"/>
      <c r="F1221" s="1681"/>
      <c r="G1221" s="1681"/>
      <c r="H1221" s="1681"/>
      <c r="I1221" s="1700"/>
      <c r="J1221" s="1690"/>
      <c r="K1221" s="1681"/>
      <c r="L1221" s="1681"/>
      <c r="M1221" s="1681"/>
      <c r="N1221" s="1681"/>
      <c r="O1221" s="1681"/>
      <c r="P1221" s="1681"/>
      <c r="Q1221" s="1681"/>
      <c r="R1221" s="1681"/>
      <c r="S1221" s="1681"/>
      <c r="T1221" s="1681"/>
      <c r="U1221" s="1681"/>
      <c r="V1221" s="1681"/>
      <c r="W1221" s="1681"/>
      <c r="X1221" s="1681"/>
      <c r="Y1221" s="1681"/>
      <c r="Z1221" s="1681"/>
      <c r="AA1221" s="1681"/>
      <c r="AB1221" s="1681"/>
      <c r="AC1221" s="1681"/>
      <c r="AD1221" s="1681"/>
      <c r="AE1221" s="1681"/>
      <c r="AF1221" s="1681"/>
      <c r="AG1221" s="1681"/>
      <c r="AH1221" s="1681"/>
      <c r="AI1221" s="1681"/>
      <c r="AJ1221" s="1681"/>
      <c r="AK1221" s="1681"/>
      <c r="AL1221" s="1681"/>
      <c r="AM1221" s="1681"/>
      <c r="AN1221" s="1681"/>
      <c r="AO1221" s="1681"/>
      <c r="AP1221" s="1824"/>
    </row>
    <row r="1222" spans="4:42" s="1662" customFormat="1" ht="14.25">
      <c r="D1222" s="1699"/>
      <c r="E1222" s="1681"/>
      <c r="F1222" s="1681"/>
      <c r="G1222" s="1681"/>
      <c r="H1222" s="1681"/>
      <c r="I1222" s="1700"/>
      <c r="J1222" s="1690"/>
      <c r="K1222" s="1681"/>
      <c r="L1222" s="1681"/>
      <c r="M1222" s="1681"/>
      <c r="N1222" s="1681"/>
      <c r="O1222" s="1681"/>
      <c r="P1222" s="1681"/>
      <c r="Q1222" s="1681"/>
      <c r="R1222" s="1681"/>
      <c r="S1222" s="1681"/>
      <c r="T1222" s="1681"/>
      <c r="U1222" s="1681"/>
      <c r="V1222" s="1681"/>
      <c r="W1222" s="1681"/>
      <c r="X1222" s="1681"/>
      <c r="Y1222" s="1681"/>
      <c r="Z1222" s="1681"/>
      <c r="AA1222" s="1681"/>
      <c r="AB1222" s="1681"/>
      <c r="AC1222" s="1681"/>
      <c r="AD1222" s="1681"/>
      <c r="AE1222" s="1681"/>
      <c r="AF1222" s="1681"/>
      <c r="AG1222" s="1681"/>
      <c r="AH1222" s="1681"/>
      <c r="AI1222" s="1681"/>
      <c r="AJ1222" s="1681"/>
      <c r="AK1222" s="1681"/>
      <c r="AL1222" s="1681"/>
      <c r="AM1222" s="1681"/>
      <c r="AN1222" s="1681"/>
      <c r="AO1222" s="1681"/>
      <c r="AP1222" s="1824"/>
    </row>
    <row r="1223" spans="4:42" s="1662" customFormat="1" ht="14.25">
      <c r="D1223" s="1699"/>
      <c r="E1223" s="1681"/>
      <c r="F1223" s="1681"/>
      <c r="G1223" s="1681"/>
      <c r="H1223" s="1681"/>
      <c r="I1223" s="1700"/>
      <c r="J1223" s="1690"/>
      <c r="K1223" s="1681"/>
      <c r="L1223" s="1681"/>
      <c r="M1223" s="1681"/>
      <c r="N1223" s="1681"/>
      <c r="O1223" s="1681"/>
      <c r="P1223" s="1681"/>
      <c r="Q1223" s="1681"/>
      <c r="R1223" s="1681"/>
      <c r="S1223" s="1681"/>
      <c r="T1223" s="1681"/>
      <c r="U1223" s="1681"/>
      <c r="V1223" s="1681"/>
      <c r="W1223" s="1681"/>
      <c r="X1223" s="1681"/>
      <c r="Y1223" s="1681"/>
      <c r="Z1223" s="1681"/>
      <c r="AA1223" s="1681"/>
      <c r="AB1223" s="1681"/>
      <c r="AC1223" s="1681"/>
      <c r="AD1223" s="1681"/>
      <c r="AE1223" s="1681"/>
      <c r="AF1223" s="1681"/>
      <c r="AG1223" s="1681"/>
      <c r="AH1223" s="1681"/>
      <c r="AI1223" s="1681"/>
      <c r="AJ1223" s="1681"/>
      <c r="AK1223" s="1681"/>
      <c r="AL1223" s="1681"/>
      <c r="AM1223" s="1681"/>
      <c r="AN1223" s="1681"/>
      <c r="AO1223" s="1681"/>
      <c r="AP1223" s="1824"/>
    </row>
    <row r="1224" spans="4:42" s="1662" customFormat="1" ht="14.25">
      <c r="D1224" s="1699"/>
      <c r="E1224" s="1681"/>
      <c r="F1224" s="1681"/>
      <c r="G1224" s="1681"/>
      <c r="H1224" s="1681"/>
      <c r="I1224" s="1700"/>
      <c r="J1224" s="1690"/>
      <c r="K1224" s="1681"/>
      <c r="L1224" s="1681"/>
      <c r="M1224" s="1681"/>
      <c r="N1224" s="1681"/>
      <c r="O1224" s="1681"/>
      <c r="P1224" s="1681"/>
      <c r="Q1224" s="1681"/>
      <c r="R1224" s="1681"/>
      <c r="S1224" s="1681"/>
      <c r="T1224" s="1681"/>
      <c r="U1224" s="1681"/>
      <c r="V1224" s="1681"/>
      <c r="W1224" s="1681"/>
      <c r="X1224" s="1681"/>
      <c r="Y1224" s="1681"/>
      <c r="Z1224" s="1681"/>
      <c r="AA1224" s="1681"/>
      <c r="AB1224" s="1681"/>
      <c r="AC1224" s="1681"/>
      <c r="AD1224" s="1681"/>
      <c r="AE1224" s="1681"/>
      <c r="AF1224" s="1681"/>
      <c r="AG1224" s="1681"/>
      <c r="AH1224" s="1681"/>
      <c r="AI1224" s="1681"/>
      <c r="AJ1224" s="1681"/>
      <c r="AK1224" s="1681"/>
      <c r="AL1224" s="1681"/>
      <c r="AM1224" s="1681"/>
      <c r="AN1224" s="1681"/>
      <c r="AO1224" s="1681"/>
      <c r="AP1224" s="1824"/>
    </row>
    <row r="1225" spans="4:42" s="1662" customFormat="1" ht="14.25">
      <c r="D1225" s="1699"/>
      <c r="E1225" s="1681"/>
      <c r="F1225" s="1681"/>
      <c r="G1225" s="1681"/>
      <c r="H1225" s="1681"/>
      <c r="I1225" s="1700"/>
      <c r="J1225" s="1690"/>
      <c r="K1225" s="1681"/>
      <c r="L1225" s="1681"/>
      <c r="M1225" s="1681"/>
      <c r="N1225" s="1681"/>
      <c r="O1225" s="1681"/>
      <c r="P1225" s="1681"/>
      <c r="Q1225" s="1681"/>
      <c r="R1225" s="1681"/>
      <c r="S1225" s="1681"/>
      <c r="T1225" s="1681"/>
      <c r="U1225" s="1681"/>
      <c r="V1225" s="1681"/>
      <c r="W1225" s="1681"/>
      <c r="X1225" s="1681"/>
      <c r="Y1225" s="1681"/>
      <c r="Z1225" s="1681"/>
      <c r="AA1225" s="1681"/>
      <c r="AB1225" s="1681"/>
      <c r="AC1225" s="1681"/>
      <c r="AD1225" s="1681"/>
      <c r="AE1225" s="1681"/>
      <c r="AF1225" s="1681"/>
      <c r="AG1225" s="1681"/>
      <c r="AH1225" s="1681"/>
      <c r="AI1225" s="1681"/>
      <c r="AJ1225" s="1681"/>
      <c r="AK1225" s="1681"/>
      <c r="AL1225" s="1681"/>
      <c r="AM1225" s="1681"/>
      <c r="AN1225" s="1681"/>
      <c r="AO1225" s="1681"/>
      <c r="AP1225" s="1824"/>
    </row>
    <row r="1226" spans="4:42" s="1662" customFormat="1" ht="14.25">
      <c r="D1226" s="1699"/>
      <c r="E1226" s="1681"/>
      <c r="F1226" s="1681"/>
      <c r="G1226" s="1681"/>
      <c r="H1226" s="1681"/>
      <c r="I1226" s="1700"/>
      <c r="J1226" s="1690"/>
      <c r="K1226" s="1681"/>
      <c r="L1226" s="1681"/>
      <c r="M1226" s="1681"/>
      <c r="N1226" s="1681"/>
      <c r="O1226" s="1681"/>
      <c r="P1226" s="1681"/>
      <c r="Q1226" s="1681"/>
      <c r="R1226" s="1681"/>
      <c r="S1226" s="1681"/>
      <c r="T1226" s="1681"/>
      <c r="U1226" s="1681"/>
      <c r="V1226" s="1681"/>
      <c r="W1226" s="1681"/>
      <c r="X1226" s="1681"/>
      <c r="Y1226" s="1681"/>
      <c r="Z1226" s="1681"/>
      <c r="AA1226" s="1681"/>
      <c r="AB1226" s="1681"/>
      <c r="AC1226" s="1681"/>
      <c r="AD1226" s="1681"/>
      <c r="AE1226" s="1681"/>
      <c r="AF1226" s="1681"/>
      <c r="AG1226" s="1681"/>
      <c r="AH1226" s="1681"/>
      <c r="AI1226" s="1681"/>
      <c r="AJ1226" s="1681"/>
      <c r="AK1226" s="1681"/>
      <c r="AL1226" s="1681"/>
      <c r="AM1226" s="1681"/>
      <c r="AN1226" s="1681"/>
      <c r="AO1226" s="1681"/>
      <c r="AP1226" s="1824"/>
    </row>
    <row r="1227" spans="4:42" s="1662" customFormat="1" ht="14.25">
      <c r="D1227" s="1699"/>
      <c r="E1227" s="1681"/>
      <c r="F1227" s="1681"/>
      <c r="G1227" s="1681"/>
      <c r="H1227" s="1681"/>
      <c r="I1227" s="1700"/>
      <c r="J1227" s="1690"/>
      <c r="K1227" s="1681"/>
      <c r="L1227" s="1681"/>
      <c r="M1227" s="1681"/>
      <c r="N1227" s="1681"/>
      <c r="O1227" s="1681"/>
      <c r="P1227" s="1681"/>
      <c r="Q1227" s="1681"/>
      <c r="R1227" s="1681"/>
      <c r="S1227" s="1681"/>
      <c r="T1227" s="1681"/>
      <c r="U1227" s="1681"/>
      <c r="V1227" s="1681"/>
      <c r="W1227" s="1681"/>
      <c r="X1227" s="1681"/>
      <c r="Y1227" s="1681"/>
      <c r="Z1227" s="1681"/>
      <c r="AA1227" s="1681"/>
      <c r="AB1227" s="1681"/>
      <c r="AC1227" s="1681"/>
      <c r="AD1227" s="1681"/>
      <c r="AE1227" s="1681"/>
      <c r="AF1227" s="1681"/>
      <c r="AG1227" s="1681"/>
      <c r="AH1227" s="1681"/>
      <c r="AI1227" s="1681"/>
      <c r="AJ1227" s="1681"/>
      <c r="AK1227" s="1681"/>
      <c r="AL1227" s="1681"/>
      <c r="AM1227" s="1681"/>
      <c r="AN1227" s="1681"/>
      <c r="AO1227" s="1681"/>
      <c r="AP1227" s="1824"/>
    </row>
    <row r="1228" spans="4:42" s="1662" customFormat="1" ht="14.25">
      <c r="D1228" s="1699"/>
      <c r="E1228" s="1681"/>
      <c r="F1228" s="1681"/>
      <c r="G1228" s="1681"/>
      <c r="H1228" s="1681"/>
      <c r="I1228" s="1700"/>
      <c r="J1228" s="1690"/>
      <c r="K1228" s="1681"/>
      <c r="L1228" s="1681"/>
      <c r="M1228" s="1681"/>
      <c r="N1228" s="1681"/>
      <c r="O1228" s="1681"/>
      <c r="P1228" s="1681"/>
      <c r="Q1228" s="1681"/>
      <c r="R1228" s="1681"/>
      <c r="S1228" s="1681"/>
      <c r="T1228" s="1681"/>
      <c r="U1228" s="1681"/>
      <c r="V1228" s="1681"/>
      <c r="W1228" s="1681"/>
      <c r="X1228" s="1681"/>
      <c r="Y1228" s="1681"/>
      <c r="Z1228" s="1681"/>
      <c r="AA1228" s="1681"/>
      <c r="AB1228" s="1681"/>
      <c r="AC1228" s="1681"/>
      <c r="AD1228" s="1681"/>
      <c r="AE1228" s="1681"/>
      <c r="AF1228" s="1681"/>
      <c r="AG1228" s="1681"/>
      <c r="AH1228" s="1681"/>
      <c r="AI1228" s="1681"/>
      <c r="AJ1228" s="1681"/>
      <c r="AK1228" s="1681"/>
      <c r="AL1228" s="1681"/>
      <c r="AM1228" s="1681"/>
      <c r="AN1228" s="1681"/>
      <c r="AO1228" s="1681"/>
      <c r="AP1228" s="1824"/>
    </row>
    <row r="1229" spans="4:42" s="1662" customFormat="1" ht="14.25">
      <c r="D1229" s="1699"/>
      <c r="E1229" s="1681"/>
      <c r="F1229" s="1681"/>
      <c r="G1229" s="1681"/>
      <c r="H1229" s="1681"/>
      <c r="I1229" s="1700"/>
      <c r="J1229" s="1690"/>
      <c r="K1229" s="1681"/>
      <c r="L1229" s="1681"/>
      <c r="M1229" s="1681"/>
      <c r="N1229" s="1681"/>
      <c r="O1229" s="1681"/>
      <c r="P1229" s="1681"/>
      <c r="Q1229" s="1681"/>
      <c r="R1229" s="1681"/>
      <c r="S1229" s="1681"/>
      <c r="T1229" s="1681"/>
      <c r="U1229" s="1681"/>
      <c r="V1229" s="1681"/>
      <c r="W1229" s="1681"/>
      <c r="X1229" s="1681"/>
      <c r="Y1229" s="1681"/>
      <c r="Z1229" s="1681"/>
      <c r="AA1229" s="1681"/>
      <c r="AB1229" s="1681"/>
      <c r="AC1229" s="1681"/>
      <c r="AD1229" s="1681"/>
      <c r="AE1229" s="1681"/>
      <c r="AF1229" s="1681"/>
      <c r="AG1229" s="1681"/>
      <c r="AH1229" s="1681"/>
      <c r="AI1229" s="1681"/>
      <c r="AJ1229" s="1681"/>
      <c r="AK1229" s="1681"/>
      <c r="AL1229" s="1681"/>
      <c r="AM1229" s="1681"/>
      <c r="AN1229" s="1681"/>
      <c r="AO1229" s="1681"/>
      <c r="AP1229" s="1824"/>
    </row>
    <row r="1230" spans="4:42" s="1662" customFormat="1" ht="14.25">
      <c r="D1230" s="1699"/>
      <c r="E1230" s="1681"/>
      <c r="F1230" s="1681"/>
      <c r="G1230" s="1681"/>
      <c r="H1230" s="1681"/>
      <c r="I1230" s="1700"/>
      <c r="J1230" s="1690"/>
      <c r="K1230" s="1681"/>
      <c r="L1230" s="1681"/>
      <c r="M1230" s="1681"/>
      <c r="N1230" s="1681"/>
      <c r="O1230" s="1681"/>
      <c r="P1230" s="1681"/>
      <c r="Q1230" s="1681"/>
      <c r="R1230" s="1681"/>
      <c r="S1230" s="1681"/>
      <c r="T1230" s="1681"/>
      <c r="U1230" s="1681"/>
      <c r="V1230" s="1681"/>
      <c r="W1230" s="1681"/>
      <c r="X1230" s="1681"/>
      <c r="Y1230" s="1681"/>
      <c r="Z1230" s="1681"/>
      <c r="AA1230" s="1681"/>
      <c r="AB1230" s="1681"/>
      <c r="AC1230" s="1681"/>
      <c r="AD1230" s="1681"/>
      <c r="AE1230" s="1681"/>
      <c r="AF1230" s="1681"/>
      <c r="AG1230" s="1681"/>
      <c r="AH1230" s="1681"/>
      <c r="AI1230" s="1681"/>
      <c r="AJ1230" s="1681"/>
      <c r="AK1230" s="1681"/>
      <c r="AL1230" s="1681"/>
      <c r="AM1230" s="1681"/>
      <c r="AN1230" s="1681"/>
      <c r="AO1230" s="1681"/>
      <c r="AP1230" s="1824"/>
    </row>
    <row r="1231" spans="4:42" s="1662" customFormat="1" ht="14.25">
      <c r="D1231" s="1699"/>
      <c r="E1231" s="1681"/>
      <c r="F1231" s="1681"/>
      <c r="G1231" s="1681"/>
      <c r="H1231" s="1681"/>
      <c r="I1231" s="1700"/>
      <c r="J1231" s="1690"/>
      <c r="K1231" s="1681"/>
      <c r="L1231" s="1681"/>
      <c r="M1231" s="1681"/>
      <c r="N1231" s="1681"/>
      <c r="O1231" s="1681"/>
      <c r="P1231" s="1681"/>
      <c r="Q1231" s="1681"/>
      <c r="R1231" s="1681"/>
      <c r="S1231" s="1681"/>
      <c r="T1231" s="1681"/>
      <c r="U1231" s="1681"/>
      <c r="V1231" s="1681"/>
      <c r="W1231" s="1681"/>
      <c r="X1231" s="1681"/>
      <c r="Y1231" s="1681"/>
      <c r="Z1231" s="1681"/>
      <c r="AA1231" s="1681"/>
      <c r="AB1231" s="1681"/>
      <c r="AC1231" s="1681"/>
      <c r="AD1231" s="1681"/>
      <c r="AE1231" s="1681"/>
      <c r="AF1231" s="1681"/>
      <c r="AG1231" s="1681"/>
      <c r="AH1231" s="1681"/>
      <c r="AI1231" s="1681"/>
      <c r="AJ1231" s="1681"/>
      <c r="AK1231" s="1681"/>
      <c r="AL1231" s="1681"/>
      <c r="AM1231" s="1681"/>
      <c r="AN1231" s="1681"/>
      <c r="AO1231" s="1681"/>
      <c r="AP1231" s="1824"/>
    </row>
    <row r="1232" spans="4:42" s="1662" customFormat="1" ht="14.25">
      <c r="D1232" s="1699"/>
      <c r="E1232" s="1681"/>
      <c r="F1232" s="1681"/>
      <c r="G1232" s="1681"/>
      <c r="H1232" s="1681"/>
      <c r="I1232" s="1700"/>
      <c r="J1232" s="1690"/>
      <c r="K1232" s="1681"/>
      <c r="L1232" s="1681"/>
      <c r="M1232" s="1681"/>
      <c r="N1232" s="1681"/>
      <c r="O1232" s="1681"/>
      <c r="P1232" s="1681"/>
      <c r="Q1232" s="1681"/>
      <c r="R1232" s="1681"/>
      <c r="S1232" s="1681"/>
      <c r="T1232" s="1681"/>
      <c r="U1232" s="1681"/>
      <c r="V1232" s="1681"/>
      <c r="W1232" s="1681"/>
      <c r="X1232" s="1681"/>
      <c r="Y1232" s="1681"/>
      <c r="Z1232" s="1681"/>
      <c r="AA1232" s="1681"/>
      <c r="AB1232" s="1681"/>
      <c r="AC1232" s="1681"/>
      <c r="AD1232" s="1681"/>
      <c r="AE1232" s="1681"/>
      <c r="AF1232" s="1681"/>
      <c r="AG1232" s="1681"/>
      <c r="AH1232" s="1681"/>
      <c r="AI1232" s="1681"/>
      <c r="AJ1232" s="1681"/>
      <c r="AK1232" s="1681"/>
      <c r="AL1232" s="1681"/>
      <c r="AM1232" s="1681"/>
      <c r="AN1232" s="1681"/>
      <c r="AO1232" s="1681"/>
      <c r="AP1232" s="1824"/>
    </row>
    <row r="1233" spans="4:42" s="1662" customFormat="1" ht="14.25">
      <c r="D1233" s="1699"/>
      <c r="E1233" s="1681"/>
      <c r="F1233" s="1681"/>
      <c r="G1233" s="1681"/>
      <c r="H1233" s="1681"/>
      <c r="I1233" s="1700"/>
      <c r="J1233" s="1690"/>
      <c r="K1233" s="1681"/>
      <c r="L1233" s="1681"/>
      <c r="M1233" s="1681"/>
      <c r="N1233" s="1681"/>
      <c r="O1233" s="1681"/>
      <c r="P1233" s="1681"/>
      <c r="Q1233" s="1681"/>
      <c r="R1233" s="1681"/>
      <c r="S1233" s="1681"/>
      <c r="T1233" s="1681"/>
      <c r="U1233" s="1681"/>
      <c r="V1233" s="1681"/>
      <c r="W1233" s="1681"/>
      <c r="X1233" s="1681"/>
      <c r="Y1233" s="1681"/>
      <c r="Z1233" s="1681"/>
      <c r="AA1233" s="1681"/>
      <c r="AB1233" s="1681"/>
      <c r="AC1233" s="1681"/>
      <c r="AD1233" s="1681"/>
      <c r="AE1233" s="1681"/>
      <c r="AF1233" s="1681"/>
      <c r="AG1233" s="1681"/>
      <c r="AH1233" s="1681"/>
      <c r="AI1233" s="1681"/>
      <c r="AJ1233" s="1681"/>
      <c r="AK1233" s="1681"/>
      <c r="AL1233" s="1681"/>
      <c r="AM1233" s="1681"/>
      <c r="AN1233" s="1681"/>
      <c r="AO1233" s="1681"/>
      <c r="AP1233" s="1824"/>
    </row>
    <row r="1234" spans="4:42" s="1662" customFormat="1" ht="14.25">
      <c r="D1234" s="1699"/>
      <c r="E1234" s="1681"/>
      <c r="F1234" s="1681"/>
      <c r="G1234" s="1681"/>
      <c r="H1234" s="1681"/>
      <c r="I1234" s="1700"/>
      <c r="J1234" s="1690"/>
      <c r="K1234" s="1681"/>
      <c r="L1234" s="1681"/>
      <c r="M1234" s="1681"/>
      <c r="N1234" s="1681"/>
      <c r="O1234" s="1681"/>
      <c r="P1234" s="1681"/>
      <c r="Q1234" s="1681"/>
      <c r="R1234" s="1681"/>
      <c r="S1234" s="1681"/>
      <c r="T1234" s="1681"/>
      <c r="U1234" s="1681"/>
      <c r="V1234" s="1681"/>
      <c r="W1234" s="1681"/>
      <c r="X1234" s="1681"/>
      <c r="Y1234" s="1681"/>
      <c r="Z1234" s="1681"/>
      <c r="AA1234" s="1681"/>
      <c r="AB1234" s="1681"/>
      <c r="AC1234" s="1681"/>
      <c r="AD1234" s="1681"/>
      <c r="AE1234" s="1681"/>
      <c r="AF1234" s="1681"/>
      <c r="AG1234" s="1681"/>
      <c r="AH1234" s="1681"/>
      <c r="AI1234" s="1681"/>
      <c r="AJ1234" s="1681"/>
      <c r="AK1234" s="1681"/>
      <c r="AL1234" s="1681"/>
      <c r="AM1234" s="1681"/>
      <c r="AN1234" s="1681"/>
      <c r="AO1234" s="1681"/>
      <c r="AP1234" s="1824"/>
    </row>
    <row r="1235" spans="4:42" s="1662" customFormat="1" ht="14.25">
      <c r="D1235" s="1699"/>
      <c r="E1235" s="1681"/>
      <c r="F1235" s="1681"/>
      <c r="G1235" s="1681"/>
      <c r="H1235" s="1681"/>
      <c r="I1235" s="1700"/>
      <c r="J1235" s="1690"/>
      <c r="K1235" s="1681"/>
      <c r="L1235" s="1681"/>
      <c r="M1235" s="1681"/>
      <c r="N1235" s="1681"/>
      <c r="O1235" s="1681"/>
      <c r="P1235" s="1681"/>
      <c r="Q1235" s="1681"/>
      <c r="R1235" s="1681"/>
      <c r="S1235" s="1681"/>
      <c r="T1235" s="1681"/>
      <c r="U1235" s="1681"/>
      <c r="V1235" s="1681"/>
      <c r="W1235" s="1681"/>
      <c r="X1235" s="1681"/>
      <c r="Y1235" s="1681"/>
      <c r="Z1235" s="1681"/>
      <c r="AA1235" s="1681"/>
      <c r="AB1235" s="1681"/>
      <c r="AC1235" s="1681"/>
      <c r="AD1235" s="1681"/>
      <c r="AE1235" s="1681"/>
      <c r="AF1235" s="1681"/>
      <c r="AG1235" s="1681"/>
      <c r="AH1235" s="1681"/>
      <c r="AI1235" s="1681"/>
      <c r="AJ1235" s="1681"/>
      <c r="AK1235" s="1681"/>
      <c r="AL1235" s="1681"/>
      <c r="AM1235" s="1681"/>
      <c r="AN1235" s="1681"/>
      <c r="AO1235" s="1681"/>
      <c r="AP1235" s="1824"/>
    </row>
    <row r="1236" spans="4:42" s="1662" customFormat="1" ht="14.25">
      <c r="D1236" s="1699"/>
      <c r="E1236" s="1681"/>
      <c r="F1236" s="1681"/>
      <c r="G1236" s="1681"/>
      <c r="H1236" s="1681"/>
      <c r="I1236" s="1700"/>
      <c r="J1236" s="1690"/>
      <c r="K1236" s="1681"/>
      <c r="L1236" s="1681"/>
      <c r="M1236" s="1681"/>
      <c r="N1236" s="1681"/>
      <c r="O1236" s="1681"/>
      <c r="P1236" s="1681"/>
      <c r="Q1236" s="1681"/>
      <c r="R1236" s="1681"/>
      <c r="S1236" s="1681"/>
      <c r="T1236" s="1681"/>
      <c r="U1236" s="1681"/>
      <c r="V1236" s="1681"/>
      <c r="W1236" s="1681"/>
      <c r="X1236" s="1681"/>
      <c r="Y1236" s="1681"/>
      <c r="Z1236" s="1681"/>
      <c r="AA1236" s="1681"/>
      <c r="AB1236" s="1681"/>
      <c r="AC1236" s="1681"/>
      <c r="AD1236" s="1681"/>
      <c r="AE1236" s="1681"/>
      <c r="AF1236" s="1681"/>
      <c r="AG1236" s="1681"/>
      <c r="AH1236" s="1681"/>
      <c r="AI1236" s="1681"/>
      <c r="AJ1236" s="1681"/>
      <c r="AK1236" s="1681"/>
      <c r="AL1236" s="1681"/>
      <c r="AM1236" s="1681"/>
      <c r="AN1236" s="1681"/>
      <c r="AO1236" s="1681"/>
      <c r="AP1236" s="1824"/>
    </row>
    <row r="1237" spans="4:42" s="1662" customFormat="1" ht="14.25">
      <c r="D1237" s="1699"/>
      <c r="E1237" s="1681"/>
      <c r="F1237" s="1681"/>
      <c r="G1237" s="1681"/>
      <c r="H1237" s="1681"/>
      <c r="I1237" s="1700"/>
      <c r="J1237" s="1690"/>
      <c r="K1237" s="1681"/>
      <c r="L1237" s="1681"/>
      <c r="M1237" s="1681"/>
      <c r="N1237" s="1681"/>
      <c r="O1237" s="1681"/>
      <c r="P1237" s="1681"/>
      <c r="Q1237" s="1681"/>
      <c r="R1237" s="1681"/>
      <c r="S1237" s="1681"/>
      <c r="T1237" s="1681"/>
      <c r="U1237" s="1681"/>
      <c r="V1237" s="1681"/>
      <c r="W1237" s="1681"/>
      <c r="X1237" s="1681"/>
      <c r="Y1237" s="1681"/>
      <c r="Z1237" s="1681"/>
      <c r="AA1237" s="1681"/>
      <c r="AB1237" s="1681"/>
      <c r="AC1237" s="1681"/>
      <c r="AD1237" s="1681"/>
      <c r="AE1237" s="1681"/>
      <c r="AF1237" s="1681"/>
      <c r="AG1237" s="1681"/>
      <c r="AH1237" s="1681"/>
      <c r="AI1237" s="1681"/>
      <c r="AJ1237" s="1681"/>
      <c r="AK1237" s="1681"/>
      <c r="AL1237" s="1681"/>
      <c r="AM1237" s="1681"/>
      <c r="AN1237" s="1681"/>
      <c r="AO1237" s="1681"/>
      <c r="AP1237" s="1824"/>
    </row>
    <row r="1238" spans="4:42" s="1662" customFormat="1" ht="14.25">
      <c r="D1238" s="1699"/>
      <c r="E1238" s="1681"/>
      <c r="F1238" s="1681"/>
      <c r="G1238" s="1681"/>
      <c r="H1238" s="1681"/>
      <c r="I1238" s="1700"/>
      <c r="J1238" s="1690"/>
      <c r="K1238" s="1681"/>
      <c r="L1238" s="1681"/>
      <c r="M1238" s="1681"/>
      <c r="N1238" s="1681"/>
      <c r="O1238" s="1681"/>
      <c r="P1238" s="1681"/>
      <c r="Q1238" s="1681"/>
      <c r="R1238" s="1681"/>
      <c r="S1238" s="1681"/>
      <c r="T1238" s="1681"/>
      <c r="U1238" s="1681"/>
      <c r="V1238" s="1681"/>
      <c r="W1238" s="1681"/>
      <c r="X1238" s="1681"/>
      <c r="Y1238" s="1681"/>
      <c r="Z1238" s="1681"/>
      <c r="AA1238" s="1681"/>
      <c r="AB1238" s="1681"/>
      <c r="AC1238" s="1681"/>
      <c r="AD1238" s="1681"/>
      <c r="AE1238" s="1681"/>
      <c r="AF1238" s="1681"/>
      <c r="AG1238" s="1681"/>
      <c r="AH1238" s="1681"/>
      <c r="AI1238" s="1681"/>
      <c r="AJ1238" s="1681"/>
      <c r="AK1238" s="1681"/>
      <c r="AL1238" s="1681"/>
      <c r="AM1238" s="1681"/>
      <c r="AN1238" s="1681"/>
      <c r="AO1238" s="1681"/>
      <c r="AP1238" s="1824"/>
    </row>
    <row r="1239" spans="4:42" s="1662" customFormat="1" ht="14.25">
      <c r="D1239" s="1699"/>
      <c r="E1239" s="1681"/>
      <c r="F1239" s="1681"/>
      <c r="G1239" s="1681"/>
      <c r="H1239" s="1681"/>
      <c r="I1239" s="1700"/>
      <c r="J1239" s="1690"/>
      <c r="K1239" s="1681"/>
      <c r="L1239" s="1681"/>
      <c r="M1239" s="1681"/>
      <c r="N1239" s="1681"/>
      <c r="O1239" s="1681"/>
      <c r="P1239" s="1681"/>
      <c r="Q1239" s="1681"/>
      <c r="R1239" s="1681"/>
      <c r="S1239" s="1681"/>
      <c r="T1239" s="1681"/>
      <c r="U1239" s="1681"/>
      <c r="V1239" s="1681"/>
      <c r="W1239" s="1681"/>
      <c r="X1239" s="1681"/>
      <c r="Y1239" s="1681"/>
      <c r="Z1239" s="1681"/>
      <c r="AA1239" s="1681"/>
      <c r="AB1239" s="1681"/>
      <c r="AC1239" s="1681"/>
      <c r="AD1239" s="1681"/>
      <c r="AE1239" s="1681"/>
      <c r="AF1239" s="1681"/>
      <c r="AG1239" s="1681"/>
      <c r="AH1239" s="1681"/>
      <c r="AI1239" s="1681"/>
      <c r="AJ1239" s="1681"/>
      <c r="AK1239" s="1681"/>
      <c r="AL1239" s="1681"/>
      <c r="AM1239" s="1681"/>
      <c r="AN1239" s="1681"/>
      <c r="AO1239" s="1681"/>
      <c r="AP1239" s="1824"/>
    </row>
    <row r="1240" spans="4:42" s="1662" customFormat="1" ht="14.25">
      <c r="D1240" s="1699"/>
      <c r="E1240" s="1681"/>
      <c r="F1240" s="1681"/>
      <c r="G1240" s="1681"/>
      <c r="H1240" s="1681"/>
      <c r="I1240" s="1700"/>
      <c r="J1240" s="1690"/>
      <c r="K1240" s="1681"/>
      <c r="L1240" s="1681"/>
      <c r="M1240" s="1681"/>
      <c r="N1240" s="1681"/>
      <c r="O1240" s="1681"/>
      <c r="P1240" s="1681"/>
      <c r="Q1240" s="1681"/>
      <c r="R1240" s="1681"/>
      <c r="S1240" s="1681"/>
      <c r="T1240" s="1681"/>
      <c r="U1240" s="1681"/>
      <c r="V1240" s="1681"/>
      <c r="W1240" s="1681"/>
      <c r="X1240" s="1681"/>
      <c r="Y1240" s="1681"/>
      <c r="Z1240" s="1681"/>
      <c r="AA1240" s="1681"/>
      <c r="AB1240" s="1681"/>
      <c r="AC1240" s="1681"/>
      <c r="AD1240" s="1681"/>
      <c r="AE1240" s="1681"/>
      <c r="AF1240" s="1681"/>
      <c r="AG1240" s="1681"/>
      <c r="AH1240" s="1681"/>
      <c r="AI1240" s="1681"/>
      <c r="AJ1240" s="1681"/>
      <c r="AK1240" s="1681"/>
      <c r="AL1240" s="1681"/>
      <c r="AM1240" s="1681"/>
      <c r="AN1240" s="1681"/>
      <c r="AO1240" s="1681"/>
      <c r="AP1240" s="1824"/>
    </row>
    <row r="1241" spans="4:42" s="1662" customFormat="1" ht="14.25">
      <c r="D1241" s="1699"/>
      <c r="E1241" s="1681"/>
      <c r="F1241" s="1681"/>
      <c r="G1241" s="1681"/>
      <c r="H1241" s="1681"/>
      <c r="I1241" s="1700"/>
      <c r="J1241" s="1690"/>
      <c r="K1241" s="1681"/>
      <c r="L1241" s="1681"/>
      <c r="M1241" s="1681"/>
      <c r="N1241" s="1681"/>
      <c r="O1241" s="1681"/>
      <c r="P1241" s="1681"/>
      <c r="Q1241" s="1681"/>
      <c r="R1241" s="1681"/>
      <c r="S1241" s="1681"/>
      <c r="T1241" s="1681"/>
      <c r="U1241" s="1681"/>
      <c r="V1241" s="1681"/>
      <c r="W1241" s="1681"/>
      <c r="X1241" s="1681"/>
      <c r="Y1241" s="1681"/>
      <c r="Z1241" s="1681"/>
      <c r="AA1241" s="1681"/>
      <c r="AB1241" s="1681"/>
      <c r="AC1241" s="1681"/>
      <c r="AD1241" s="1681"/>
      <c r="AE1241" s="1681"/>
      <c r="AF1241" s="1681"/>
      <c r="AG1241" s="1681"/>
      <c r="AH1241" s="1681"/>
      <c r="AI1241" s="1681"/>
      <c r="AJ1241" s="1681"/>
      <c r="AK1241" s="1681"/>
      <c r="AL1241" s="1681"/>
      <c r="AM1241" s="1681"/>
      <c r="AN1241" s="1681"/>
      <c r="AO1241" s="1681"/>
      <c r="AP1241" s="1824"/>
    </row>
    <row r="1242" spans="4:42" s="1662" customFormat="1" ht="14.25">
      <c r="D1242" s="1699"/>
      <c r="E1242" s="1681"/>
      <c r="F1242" s="1681"/>
      <c r="G1242" s="1681"/>
      <c r="H1242" s="1681"/>
      <c r="I1242" s="1700"/>
      <c r="J1242" s="1690"/>
      <c r="K1242" s="1681"/>
      <c r="L1242" s="1681"/>
      <c r="M1242" s="1681"/>
      <c r="N1242" s="1681"/>
      <c r="O1242" s="1681"/>
      <c r="P1242" s="1681"/>
      <c r="Q1242" s="1681"/>
      <c r="R1242" s="1681"/>
      <c r="S1242" s="1681"/>
      <c r="T1242" s="1681"/>
      <c r="U1242" s="1681"/>
      <c r="V1242" s="1681"/>
      <c r="W1242" s="1681"/>
      <c r="X1242" s="1681"/>
      <c r="Y1242" s="1681"/>
      <c r="Z1242" s="1681"/>
      <c r="AA1242" s="1681"/>
      <c r="AB1242" s="1681"/>
      <c r="AC1242" s="1681"/>
      <c r="AD1242" s="1681"/>
      <c r="AE1242" s="1681"/>
      <c r="AF1242" s="1681"/>
      <c r="AG1242" s="1681"/>
      <c r="AH1242" s="1681"/>
      <c r="AI1242" s="1681"/>
      <c r="AJ1242" s="1681"/>
      <c r="AK1242" s="1681"/>
      <c r="AL1242" s="1681"/>
      <c r="AM1242" s="1681"/>
      <c r="AN1242" s="1681"/>
      <c r="AO1242" s="1681"/>
      <c r="AP1242" s="1824"/>
    </row>
    <row r="1243" spans="4:42" s="1662" customFormat="1" ht="14.25">
      <c r="D1243" s="1699"/>
      <c r="E1243" s="1681"/>
      <c r="F1243" s="1681"/>
      <c r="G1243" s="1681"/>
      <c r="H1243" s="1681"/>
      <c r="I1243" s="1700"/>
      <c r="J1243" s="1690"/>
      <c r="K1243" s="1681"/>
      <c r="L1243" s="1681"/>
      <c r="M1243" s="1681"/>
      <c r="N1243" s="1681"/>
      <c r="O1243" s="1681"/>
      <c r="P1243" s="1681"/>
      <c r="Q1243" s="1681"/>
      <c r="R1243" s="1681"/>
      <c r="S1243" s="1681"/>
      <c r="T1243" s="1681"/>
      <c r="U1243" s="1681"/>
      <c r="V1243" s="1681"/>
      <c r="W1243" s="1681"/>
      <c r="X1243" s="1681"/>
      <c r="Y1243" s="1681"/>
      <c r="Z1243" s="1681"/>
      <c r="AA1243" s="1681"/>
      <c r="AB1243" s="1681"/>
      <c r="AC1243" s="1681"/>
      <c r="AD1243" s="1681"/>
      <c r="AE1243" s="1681"/>
      <c r="AF1243" s="1681"/>
      <c r="AG1243" s="1681"/>
      <c r="AH1243" s="1681"/>
      <c r="AI1243" s="1681"/>
      <c r="AJ1243" s="1681"/>
      <c r="AK1243" s="1681"/>
      <c r="AL1243" s="1681"/>
      <c r="AM1243" s="1681"/>
      <c r="AN1243" s="1681"/>
      <c r="AO1243" s="1681"/>
      <c r="AP1243" s="1824"/>
    </row>
    <row r="1244" spans="4:42" s="1662" customFormat="1" ht="14.25">
      <c r="D1244" s="1699"/>
      <c r="E1244" s="1681"/>
      <c r="F1244" s="1681"/>
      <c r="G1244" s="1681"/>
      <c r="H1244" s="1681"/>
      <c r="I1244" s="1700"/>
      <c r="J1244" s="1690"/>
      <c r="K1244" s="1681"/>
      <c r="L1244" s="1681"/>
      <c r="M1244" s="1681"/>
      <c r="N1244" s="1681"/>
      <c r="O1244" s="1681"/>
      <c r="P1244" s="1681"/>
      <c r="Q1244" s="1681"/>
      <c r="R1244" s="1681"/>
      <c r="S1244" s="1681"/>
      <c r="T1244" s="1681"/>
      <c r="U1244" s="1681"/>
      <c r="V1244" s="1681"/>
      <c r="W1244" s="1681"/>
      <c r="X1244" s="1681"/>
      <c r="Y1244" s="1681"/>
      <c r="Z1244" s="1681"/>
      <c r="AA1244" s="1681"/>
      <c r="AB1244" s="1681"/>
      <c r="AC1244" s="1681"/>
      <c r="AD1244" s="1681"/>
      <c r="AE1244" s="1681"/>
      <c r="AF1244" s="1681"/>
      <c r="AG1244" s="1681"/>
      <c r="AH1244" s="1681"/>
      <c r="AI1244" s="1681"/>
      <c r="AJ1244" s="1681"/>
      <c r="AK1244" s="1681"/>
      <c r="AL1244" s="1681"/>
      <c r="AM1244" s="1681"/>
      <c r="AN1244" s="1681"/>
      <c r="AO1244" s="1681"/>
      <c r="AP1244" s="1824"/>
    </row>
    <row r="1245" spans="4:42" s="1662" customFormat="1" ht="14.25">
      <c r="D1245" s="1699"/>
      <c r="E1245" s="1681"/>
      <c r="F1245" s="1681"/>
      <c r="G1245" s="1681"/>
      <c r="H1245" s="1681"/>
      <c r="I1245" s="1700"/>
      <c r="J1245" s="1690"/>
      <c r="K1245" s="1681"/>
      <c r="L1245" s="1681"/>
      <c r="M1245" s="1681"/>
      <c r="N1245" s="1681"/>
      <c r="O1245" s="1681"/>
      <c r="P1245" s="1681"/>
      <c r="Q1245" s="1681"/>
      <c r="R1245" s="1681"/>
      <c r="S1245" s="1681"/>
      <c r="T1245" s="1681"/>
      <c r="U1245" s="1681"/>
      <c r="V1245" s="1681"/>
      <c r="W1245" s="1681"/>
      <c r="X1245" s="1681"/>
      <c r="Y1245" s="1681"/>
      <c r="Z1245" s="1681"/>
      <c r="AA1245" s="1681"/>
      <c r="AB1245" s="1681"/>
      <c r="AC1245" s="1681"/>
      <c r="AD1245" s="1681"/>
      <c r="AE1245" s="1681"/>
      <c r="AF1245" s="1681"/>
      <c r="AG1245" s="1681"/>
      <c r="AH1245" s="1681"/>
      <c r="AI1245" s="1681"/>
      <c r="AJ1245" s="1681"/>
      <c r="AK1245" s="1681"/>
      <c r="AL1245" s="1681"/>
      <c r="AM1245" s="1681"/>
      <c r="AN1245" s="1681"/>
      <c r="AO1245" s="1681"/>
      <c r="AP1245" s="1824"/>
    </row>
    <row r="1246" spans="4:42" s="1662" customFormat="1" ht="14.25">
      <c r="D1246" s="1699"/>
      <c r="E1246" s="1681"/>
      <c r="F1246" s="1681"/>
      <c r="G1246" s="1681"/>
      <c r="H1246" s="1681"/>
      <c r="I1246" s="1700"/>
      <c r="J1246" s="1690"/>
      <c r="K1246" s="1681"/>
      <c r="L1246" s="1681"/>
      <c r="M1246" s="1681"/>
      <c r="N1246" s="1681"/>
      <c r="O1246" s="1681"/>
      <c r="P1246" s="1681"/>
      <c r="Q1246" s="1681"/>
      <c r="R1246" s="1681"/>
      <c r="S1246" s="1681"/>
      <c r="T1246" s="1681"/>
      <c r="U1246" s="1681"/>
      <c r="V1246" s="1681"/>
      <c r="W1246" s="1681"/>
      <c r="X1246" s="1681"/>
      <c r="Y1246" s="1681"/>
      <c r="Z1246" s="1681"/>
      <c r="AA1246" s="1681"/>
      <c r="AB1246" s="1681"/>
      <c r="AC1246" s="1681"/>
      <c r="AD1246" s="1681"/>
      <c r="AE1246" s="1681"/>
      <c r="AF1246" s="1681"/>
      <c r="AG1246" s="1681"/>
      <c r="AH1246" s="1681"/>
      <c r="AI1246" s="1681"/>
      <c r="AJ1246" s="1681"/>
      <c r="AK1246" s="1681"/>
      <c r="AL1246" s="1681"/>
      <c r="AM1246" s="1681"/>
      <c r="AN1246" s="1681"/>
      <c r="AO1246" s="1681"/>
      <c r="AP1246" s="1824"/>
    </row>
    <row r="1247" spans="4:42" s="1662" customFormat="1" ht="14.25">
      <c r="D1247" s="1699"/>
      <c r="E1247" s="1681"/>
      <c r="F1247" s="1681"/>
      <c r="G1247" s="1681"/>
      <c r="H1247" s="1681"/>
      <c r="I1247" s="1700"/>
      <c r="J1247" s="1690"/>
      <c r="K1247" s="1681"/>
      <c r="L1247" s="1681"/>
      <c r="M1247" s="1681"/>
      <c r="N1247" s="1681"/>
      <c r="O1247" s="1681"/>
      <c r="P1247" s="1681"/>
      <c r="Q1247" s="1681"/>
      <c r="R1247" s="1681"/>
      <c r="S1247" s="1681"/>
      <c r="T1247" s="1681"/>
      <c r="U1247" s="1681"/>
      <c r="V1247" s="1681"/>
      <c r="W1247" s="1681"/>
      <c r="X1247" s="1681"/>
      <c r="Y1247" s="1681"/>
      <c r="Z1247" s="1681"/>
      <c r="AA1247" s="1681"/>
      <c r="AB1247" s="1681"/>
      <c r="AC1247" s="1681"/>
      <c r="AD1247" s="1681"/>
      <c r="AE1247" s="1681"/>
      <c r="AF1247" s="1681"/>
      <c r="AG1247" s="1681"/>
      <c r="AH1247" s="1681"/>
      <c r="AI1247" s="1681"/>
      <c r="AJ1247" s="1681"/>
      <c r="AK1247" s="1681"/>
      <c r="AL1247" s="1681"/>
      <c r="AM1247" s="1681"/>
      <c r="AN1247" s="1681"/>
      <c r="AO1247" s="1681"/>
      <c r="AP1247" s="1824"/>
    </row>
    <row r="1248" spans="4:42" s="1662" customFormat="1" ht="14.25">
      <c r="D1248" s="1699"/>
      <c r="E1248" s="1681"/>
      <c r="F1248" s="1681"/>
      <c r="G1248" s="1681"/>
      <c r="H1248" s="1681"/>
      <c r="I1248" s="1700"/>
      <c r="J1248" s="1690"/>
      <c r="K1248" s="1681"/>
      <c r="L1248" s="1681"/>
      <c r="M1248" s="1681"/>
      <c r="N1248" s="1681"/>
      <c r="O1248" s="1681"/>
      <c r="P1248" s="1681"/>
      <c r="Q1248" s="1681"/>
      <c r="R1248" s="1681"/>
      <c r="S1248" s="1681"/>
      <c r="T1248" s="1681"/>
      <c r="U1248" s="1681"/>
      <c r="V1248" s="1681"/>
      <c r="W1248" s="1681"/>
      <c r="X1248" s="1681"/>
      <c r="Y1248" s="1681"/>
      <c r="Z1248" s="1681"/>
      <c r="AA1248" s="1681"/>
      <c r="AB1248" s="1681"/>
      <c r="AC1248" s="1681"/>
      <c r="AD1248" s="1681"/>
      <c r="AE1248" s="1681"/>
      <c r="AF1248" s="1681"/>
      <c r="AG1248" s="1681"/>
      <c r="AH1248" s="1681"/>
      <c r="AI1248" s="1681"/>
      <c r="AJ1248" s="1681"/>
      <c r="AK1248" s="1681"/>
      <c r="AL1248" s="1681"/>
      <c r="AM1248" s="1681"/>
      <c r="AN1248" s="1681"/>
      <c r="AO1248" s="1681"/>
      <c r="AP1248" s="1824"/>
    </row>
    <row r="1249" spans="4:42" s="1662" customFormat="1" ht="14.25">
      <c r="D1249" s="1699"/>
      <c r="E1249" s="1681"/>
      <c r="F1249" s="1681"/>
      <c r="G1249" s="1681"/>
      <c r="H1249" s="1681"/>
      <c r="I1249" s="1700"/>
      <c r="J1249" s="1690"/>
      <c r="K1249" s="1681"/>
      <c r="L1249" s="1681"/>
      <c r="M1249" s="1681"/>
      <c r="N1249" s="1681"/>
      <c r="O1249" s="1681"/>
      <c r="P1249" s="1681"/>
      <c r="Q1249" s="1681"/>
      <c r="R1249" s="1681"/>
      <c r="S1249" s="1681"/>
      <c r="T1249" s="1681"/>
      <c r="U1249" s="1681"/>
      <c r="V1249" s="1681"/>
      <c r="W1249" s="1681"/>
      <c r="X1249" s="1681"/>
      <c r="Y1249" s="1681"/>
      <c r="Z1249" s="1681"/>
      <c r="AA1249" s="1681"/>
      <c r="AB1249" s="1681"/>
      <c r="AC1249" s="1681"/>
      <c r="AD1249" s="1681"/>
      <c r="AE1249" s="1681"/>
      <c r="AF1249" s="1681"/>
      <c r="AG1249" s="1681"/>
      <c r="AH1249" s="1681"/>
      <c r="AI1249" s="1681"/>
      <c r="AJ1249" s="1681"/>
      <c r="AK1249" s="1681"/>
      <c r="AL1249" s="1681"/>
      <c r="AM1249" s="1681"/>
      <c r="AN1249" s="1681"/>
      <c r="AO1249" s="1681"/>
      <c r="AP1249" s="1824"/>
    </row>
    <row r="1250" spans="4:42" s="1662" customFormat="1" ht="14.25">
      <c r="D1250" s="1699"/>
      <c r="E1250" s="1681"/>
      <c r="F1250" s="1681"/>
      <c r="G1250" s="1681"/>
      <c r="H1250" s="1681"/>
      <c r="I1250" s="1700"/>
      <c r="J1250" s="1690"/>
      <c r="K1250" s="1681"/>
      <c r="L1250" s="1681"/>
      <c r="M1250" s="1681"/>
      <c r="N1250" s="1681"/>
      <c r="O1250" s="1681"/>
      <c r="P1250" s="1681"/>
      <c r="Q1250" s="1681"/>
      <c r="R1250" s="1681"/>
      <c r="S1250" s="1681"/>
      <c r="T1250" s="1681"/>
      <c r="U1250" s="1681"/>
      <c r="V1250" s="1681"/>
      <c r="W1250" s="1681"/>
      <c r="X1250" s="1681"/>
      <c r="Y1250" s="1681"/>
      <c r="Z1250" s="1681"/>
      <c r="AA1250" s="1681"/>
      <c r="AB1250" s="1681"/>
      <c r="AC1250" s="1681"/>
      <c r="AD1250" s="1681"/>
      <c r="AE1250" s="1681"/>
      <c r="AF1250" s="1681"/>
      <c r="AG1250" s="1681"/>
      <c r="AH1250" s="1681"/>
      <c r="AI1250" s="1681"/>
      <c r="AJ1250" s="1681"/>
      <c r="AK1250" s="1681"/>
      <c r="AL1250" s="1681"/>
      <c r="AM1250" s="1681"/>
      <c r="AN1250" s="1681"/>
      <c r="AO1250" s="1681"/>
      <c r="AP1250" s="1824"/>
    </row>
    <row r="1251" spans="4:42" s="1662" customFormat="1" ht="14.25">
      <c r="D1251" s="1699"/>
      <c r="E1251" s="1681"/>
      <c r="F1251" s="1681"/>
      <c r="G1251" s="1681"/>
      <c r="H1251" s="1681"/>
      <c r="I1251" s="1700"/>
      <c r="J1251" s="1690"/>
      <c r="K1251" s="1681"/>
      <c r="L1251" s="1681"/>
      <c r="M1251" s="1681"/>
      <c r="N1251" s="1681"/>
      <c r="O1251" s="1681"/>
      <c r="P1251" s="1681"/>
      <c r="Q1251" s="1681"/>
      <c r="R1251" s="1681"/>
      <c r="S1251" s="1681"/>
      <c r="T1251" s="1681"/>
      <c r="U1251" s="1681"/>
      <c r="V1251" s="1681"/>
      <c r="W1251" s="1681"/>
      <c r="X1251" s="1681"/>
      <c r="Y1251" s="1681"/>
      <c r="Z1251" s="1681"/>
      <c r="AA1251" s="1681"/>
      <c r="AB1251" s="1681"/>
      <c r="AC1251" s="1681"/>
      <c r="AD1251" s="1681"/>
      <c r="AE1251" s="1681"/>
      <c r="AF1251" s="1681"/>
      <c r="AG1251" s="1681"/>
      <c r="AH1251" s="1681"/>
      <c r="AI1251" s="1681"/>
      <c r="AJ1251" s="1681"/>
      <c r="AK1251" s="1681"/>
      <c r="AL1251" s="1681"/>
      <c r="AM1251" s="1681"/>
      <c r="AN1251" s="1681"/>
      <c r="AO1251" s="1681"/>
      <c r="AP1251" s="1824"/>
    </row>
    <row r="1252" spans="4:42" s="1662" customFormat="1" ht="14.25">
      <c r="D1252" s="1699"/>
      <c r="E1252" s="1681"/>
      <c r="F1252" s="1681"/>
      <c r="G1252" s="1681"/>
      <c r="H1252" s="1681"/>
      <c r="I1252" s="1700"/>
      <c r="J1252" s="1690"/>
      <c r="K1252" s="1681"/>
      <c r="L1252" s="1681"/>
      <c r="M1252" s="1681"/>
      <c r="N1252" s="1681"/>
      <c r="O1252" s="1681"/>
      <c r="P1252" s="1681"/>
      <c r="Q1252" s="1681"/>
      <c r="R1252" s="1681"/>
      <c r="S1252" s="1681"/>
      <c r="T1252" s="1681"/>
      <c r="U1252" s="1681"/>
      <c r="V1252" s="1681"/>
      <c r="W1252" s="1681"/>
      <c r="X1252" s="1681"/>
      <c r="Y1252" s="1681"/>
      <c r="Z1252" s="1681"/>
      <c r="AA1252" s="1681"/>
      <c r="AB1252" s="1681"/>
      <c r="AC1252" s="1681"/>
      <c r="AD1252" s="1681"/>
      <c r="AE1252" s="1681"/>
      <c r="AF1252" s="1681"/>
      <c r="AG1252" s="1681"/>
      <c r="AH1252" s="1681"/>
      <c r="AI1252" s="1681"/>
      <c r="AJ1252" s="1681"/>
      <c r="AK1252" s="1681"/>
      <c r="AL1252" s="1681"/>
      <c r="AM1252" s="1681"/>
      <c r="AN1252" s="1681"/>
      <c r="AO1252" s="1681"/>
      <c r="AP1252" s="1824"/>
    </row>
    <row r="1253" spans="4:42" s="1662" customFormat="1" ht="14.25">
      <c r="D1253" s="1699"/>
      <c r="E1253" s="1681"/>
      <c r="F1253" s="1681"/>
      <c r="G1253" s="1681"/>
      <c r="H1253" s="1681"/>
      <c r="I1253" s="1700"/>
      <c r="J1253" s="1690"/>
      <c r="K1253" s="1681"/>
      <c r="L1253" s="1681"/>
      <c r="M1253" s="1681"/>
      <c r="N1253" s="1681"/>
      <c r="O1253" s="1681"/>
      <c r="P1253" s="1681"/>
      <c r="Q1253" s="1681"/>
      <c r="R1253" s="1681"/>
      <c r="S1253" s="1681"/>
      <c r="T1253" s="1681"/>
      <c r="U1253" s="1681"/>
      <c r="V1253" s="1681"/>
      <c r="W1253" s="1681"/>
      <c r="X1253" s="1681"/>
      <c r="Y1253" s="1681"/>
      <c r="Z1253" s="1681"/>
      <c r="AA1253" s="1681"/>
      <c r="AB1253" s="1681"/>
      <c r="AC1253" s="1681"/>
      <c r="AD1253" s="1681"/>
      <c r="AE1253" s="1681"/>
      <c r="AF1253" s="1681"/>
      <c r="AG1253" s="1681"/>
      <c r="AH1253" s="1681"/>
      <c r="AI1253" s="1681"/>
      <c r="AJ1253" s="1681"/>
      <c r="AK1253" s="1681"/>
      <c r="AL1253" s="1681"/>
      <c r="AM1253" s="1681"/>
      <c r="AN1253" s="1681"/>
      <c r="AO1253" s="1681"/>
      <c r="AP1253" s="1824"/>
    </row>
    <row r="1254" spans="4:42" s="1662" customFormat="1" ht="14.25">
      <c r="D1254" s="1699"/>
      <c r="E1254" s="1681"/>
      <c r="F1254" s="1681"/>
      <c r="G1254" s="1681"/>
      <c r="H1254" s="1681"/>
      <c r="I1254" s="1700"/>
      <c r="J1254" s="1690"/>
      <c r="K1254" s="1681"/>
      <c r="L1254" s="1681"/>
      <c r="M1254" s="1681"/>
      <c r="N1254" s="1681"/>
      <c r="O1254" s="1681"/>
      <c r="P1254" s="1681"/>
      <c r="Q1254" s="1681"/>
      <c r="R1254" s="1681"/>
      <c r="S1254" s="1681"/>
      <c r="T1254" s="1681"/>
      <c r="U1254" s="1681"/>
      <c r="V1254" s="1681"/>
      <c r="W1254" s="1681"/>
      <c r="X1254" s="1681"/>
      <c r="Y1254" s="1681"/>
      <c r="Z1254" s="1681"/>
      <c r="AA1254" s="1681"/>
      <c r="AB1254" s="1681"/>
      <c r="AC1254" s="1681"/>
      <c r="AD1254" s="1681"/>
      <c r="AE1254" s="1681"/>
      <c r="AF1254" s="1681"/>
      <c r="AG1254" s="1681"/>
      <c r="AH1254" s="1681"/>
      <c r="AI1254" s="1681"/>
      <c r="AJ1254" s="1681"/>
      <c r="AK1254" s="1681"/>
      <c r="AL1254" s="1681"/>
      <c r="AM1254" s="1681"/>
      <c r="AN1254" s="1681"/>
      <c r="AO1254" s="1681"/>
      <c r="AP1254" s="1824"/>
    </row>
    <row r="1255" spans="4:42" s="1662" customFormat="1" ht="14.25">
      <c r="D1255" s="1699"/>
      <c r="E1255" s="1681"/>
      <c r="F1255" s="1681"/>
      <c r="G1255" s="1681"/>
      <c r="H1255" s="1681"/>
      <c r="I1255" s="1700"/>
      <c r="J1255" s="1690"/>
      <c r="K1255" s="1681"/>
      <c r="L1255" s="1681"/>
      <c r="M1255" s="1681"/>
      <c r="N1255" s="1681"/>
      <c r="O1255" s="1681"/>
      <c r="P1255" s="1681"/>
      <c r="Q1255" s="1681"/>
      <c r="R1255" s="1681"/>
      <c r="S1255" s="1681"/>
      <c r="T1255" s="1681"/>
      <c r="U1255" s="1681"/>
      <c r="V1255" s="1681"/>
      <c r="W1255" s="1681"/>
      <c r="X1255" s="1681"/>
      <c r="Y1255" s="1681"/>
      <c r="Z1255" s="1681"/>
      <c r="AA1255" s="1681"/>
      <c r="AB1255" s="1681"/>
      <c r="AC1255" s="1681"/>
      <c r="AD1255" s="1681"/>
      <c r="AE1255" s="1681"/>
      <c r="AF1255" s="1681"/>
      <c r="AG1255" s="1681"/>
      <c r="AH1255" s="1681"/>
      <c r="AI1255" s="1681"/>
      <c r="AJ1255" s="1681"/>
      <c r="AK1255" s="1681"/>
      <c r="AL1255" s="1681"/>
      <c r="AM1255" s="1681"/>
      <c r="AN1255" s="1681"/>
      <c r="AO1255" s="1681"/>
      <c r="AP1255" s="1824"/>
    </row>
    <row r="1256" spans="4:42" s="1662" customFormat="1" ht="14.25">
      <c r="D1256" s="1699"/>
      <c r="E1256" s="1681"/>
      <c r="F1256" s="1681"/>
      <c r="G1256" s="1681"/>
      <c r="H1256" s="1681"/>
      <c r="I1256" s="1700"/>
      <c r="J1256" s="1690"/>
      <c r="K1256" s="1681"/>
      <c r="L1256" s="1681"/>
      <c r="M1256" s="1681"/>
      <c r="N1256" s="1681"/>
      <c r="O1256" s="1681"/>
      <c r="P1256" s="1681"/>
      <c r="Q1256" s="1681"/>
      <c r="R1256" s="1681"/>
      <c r="S1256" s="1681"/>
      <c r="T1256" s="1681"/>
      <c r="U1256" s="1681"/>
      <c r="V1256" s="1681"/>
      <c r="W1256" s="1681"/>
      <c r="X1256" s="1681"/>
      <c r="Y1256" s="1681"/>
      <c r="Z1256" s="1681"/>
      <c r="AA1256" s="1681"/>
      <c r="AB1256" s="1681"/>
      <c r="AC1256" s="1681"/>
      <c r="AD1256" s="1681"/>
      <c r="AE1256" s="1681"/>
      <c r="AF1256" s="1681"/>
      <c r="AG1256" s="1681"/>
      <c r="AH1256" s="1681"/>
      <c r="AI1256" s="1681"/>
      <c r="AJ1256" s="1681"/>
      <c r="AK1256" s="1681"/>
      <c r="AL1256" s="1681"/>
      <c r="AM1256" s="1681"/>
      <c r="AN1256" s="1681"/>
      <c r="AO1256" s="1681"/>
      <c r="AP1256" s="1824"/>
    </row>
    <row r="1257" spans="4:42" s="1662" customFormat="1" ht="14.25">
      <c r="D1257" s="1699"/>
      <c r="E1257" s="1681"/>
      <c r="F1257" s="1681"/>
      <c r="G1257" s="1681"/>
      <c r="H1257" s="1681"/>
      <c r="I1257" s="1700"/>
      <c r="J1257" s="1690"/>
      <c r="K1257" s="1681"/>
      <c r="L1257" s="1681"/>
      <c r="M1257" s="1681"/>
      <c r="N1257" s="1681"/>
      <c r="O1257" s="1681"/>
      <c r="P1257" s="1681"/>
      <c r="Q1257" s="1681"/>
      <c r="R1257" s="1681"/>
      <c r="S1257" s="1681"/>
      <c r="T1257" s="1681"/>
      <c r="U1257" s="1681"/>
      <c r="V1257" s="1681"/>
      <c r="W1257" s="1681"/>
      <c r="X1257" s="1681"/>
      <c r="Y1257" s="1681"/>
      <c r="Z1257" s="1681"/>
      <c r="AA1257" s="1681"/>
      <c r="AB1257" s="1681"/>
      <c r="AC1257" s="1681"/>
      <c r="AD1257" s="1681"/>
      <c r="AE1257" s="1681"/>
      <c r="AF1257" s="1681"/>
      <c r="AG1257" s="1681"/>
      <c r="AH1257" s="1681"/>
      <c r="AI1257" s="1681"/>
      <c r="AJ1257" s="1681"/>
      <c r="AK1257" s="1681"/>
      <c r="AL1257" s="1681"/>
      <c r="AM1257" s="1681"/>
      <c r="AN1257" s="1681"/>
      <c r="AO1257" s="1681"/>
      <c r="AP1257" s="1824"/>
    </row>
    <row r="1258" spans="4:42" s="1662" customFormat="1" ht="14.25">
      <c r="D1258" s="1699"/>
      <c r="E1258" s="1681"/>
      <c r="F1258" s="1681"/>
      <c r="G1258" s="1681"/>
      <c r="H1258" s="1681"/>
      <c r="I1258" s="1700"/>
      <c r="J1258" s="1690"/>
      <c r="K1258" s="1681"/>
      <c r="L1258" s="1681"/>
      <c r="M1258" s="1681"/>
      <c r="N1258" s="1681"/>
      <c r="O1258" s="1681"/>
      <c r="P1258" s="1681"/>
      <c r="Q1258" s="1681"/>
      <c r="R1258" s="1681"/>
      <c r="S1258" s="1681"/>
      <c r="T1258" s="1681"/>
      <c r="U1258" s="1681"/>
      <c r="V1258" s="1681"/>
      <c r="W1258" s="1681"/>
      <c r="X1258" s="1681"/>
      <c r="Y1258" s="1681"/>
      <c r="Z1258" s="1681"/>
      <c r="AA1258" s="1681"/>
      <c r="AB1258" s="1681"/>
      <c r="AC1258" s="1681"/>
      <c r="AD1258" s="1681"/>
      <c r="AE1258" s="1681"/>
      <c r="AF1258" s="1681"/>
      <c r="AG1258" s="1681"/>
      <c r="AH1258" s="1681"/>
      <c r="AI1258" s="1681"/>
      <c r="AJ1258" s="1681"/>
      <c r="AK1258" s="1681"/>
      <c r="AL1258" s="1681"/>
      <c r="AM1258" s="1681"/>
      <c r="AN1258" s="1681"/>
      <c r="AO1258" s="1681"/>
      <c r="AP1258" s="1824"/>
    </row>
    <row r="1259" spans="4:42" s="1662" customFormat="1" ht="14.25">
      <c r="D1259" s="1699"/>
      <c r="E1259" s="1681"/>
      <c r="F1259" s="1681"/>
      <c r="G1259" s="1681"/>
      <c r="H1259" s="1681"/>
      <c r="I1259" s="1700"/>
      <c r="J1259" s="1690"/>
      <c r="K1259" s="1681"/>
      <c r="L1259" s="1681"/>
      <c r="M1259" s="1681"/>
      <c r="N1259" s="1681"/>
      <c r="O1259" s="1681"/>
      <c r="P1259" s="1681"/>
      <c r="Q1259" s="1681"/>
      <c r="R1259" s="1681"/>
      <c r="S1259" s="1681"/>
      <c r="T1259" s="1681"/>
      <c r="U1259" s="1681"/>
      <c r="V1259" s="1681"/>
      <c r="W1259" s="1681"/>
      <c r="X1259" s="1681"/>
      <c r="Y1259" s="1681"/>
      <c r="Z1259" s="1681"/>
      <c r="AA1259" s="1681"/>
      <c r="AB1259" s="1681"/>
      <c r="AC1259" s="1681"/>
      <c r="AD1259" s="1681"/>
      <c r="AE1259" s="1681"/>
      <c r="AF1259" s="1681"/>
      <c r="AG1259" s="1681"/>
      <c r="AH1259" s="1681"/>
      <c r="AI1259" s="1681"/>
      <c r="AJ1259" s="1681"/>
      <c r="AK1259" s="1681"/>
      <c r="AL1259" s="1681"/>
      <c r="AM1259" s="1681"/>
      <c r="AN1259" s="1681"/>
      <c r="AO1259" s="1681"/>
      <c r="AP1259" s="1824"/>
    </row>
    <row r="1260" spans="4:42" s="1662" customFormat="1" ht="14.25">
      <c r="D1260" s="1699"/>
      <c r="E1260" s="1681"/>
      <c r="F1260" s="1681"/>
      <c r="G1260" s="1681"/>
      <c r="H1260" s="1681"/>
      <c r="I1260" s="1700"/>
      <c r="J1260" s="1690"/>
      <c r="K1260" s="1681"/>
      <c r="L1260" s="1681"/>
      <c r="M1260" s="1681"/>
      <c r="N1260" s="1681"/>
      <c r="O1260" s="1681"/>
      <c r="P1260" s="1681"/>
      <c r="Q1260" s="1681"/>
      <c r="R1260" s="1681"/>
      <c r="S1260" s="1681"/>
      <c r="T1260" s="1681"/>
      <c r="U1260" s="1681"/>
      <c r="V1260" s="1681"/>
      <c r="W1260" s="1681"/>
      <c r="X1260" s="1681"/>
      <c r="Y1260" s="1681"/>
      <c r="Z1260" s="1681"/>
      <c r="AA1260" s="1681"/>
      <c r="AB1260" s="1681"/>
      <c r="AC1260" s="1681"/>
      <c r="AD1260" s="1681"/>
      <c r="AE1260" s="1681"/>
      <c r="AF1260" s="1681"/>
      <c r="AG1260" s="1681"/>
      <c r="AH1260" s="1681"/>
      <c r="AI1260" s="1681"/>
      <c r="AJ1260" s="1681"/>
      <c r="AK1260" s="1681"/>
      <c r="AL1260" s="1681"/>
      <c r="AM1260" s="1681"/>
      <c r="AN1260" s="1681"/>
      <c r="AO1260" s="1681"/>
      <c r="AP1260" s="1824"/>
    </row>
    <row r="1261" spans="4:42" s="1662" customFormat="1" ht="14.25">
      <c r="D1261" s="1699"/>
      <c r="E1261" s="1681"/>
      <c r="F1261" s="1681"/>
      <c r="G1261" s="1681"/>
      <c r="H1261" s="1681"/>
      <c r="I1261" s="1700"/>
      <c r="J1261" s="1690"/>
      <c r="K1261" s="1681"/>
      <c r="L1261" s="1681"/>
      <c r="M1261" s="1681"/>
      <c r="N1261" s="1681"/>
      <c r="O1261" s="1681"/>
      <c r="P1261" s="1681"/>
      <c r="Q1261" s="1681"/>
      <c r="R1261" s="1681"/>
      <c r="S1261" s="1681"/>
      <c r="T1261" s="1681"/>
      <c r="U1261" s="1681"/>
      <c r="V1261" s="1681"/>
      <c r="W1261" s="1681"/>
      <c r="X1261" s="1681"/>
      <c r="Y1261" s="1681"/>
      <c r="Z1261" s="1681"/>
      <c r="AA1261" s="1681"/>
      <c r="AB1261" s="1681"/>
      <c r="AC1261" s="1681"/>
      <c r="AD1261" s="1681"/>
      <c r="AE1261" s="1681"/>
      <c r="AF1261" s="1681"/>
      <c r="AG1261" s="1681"/>
      <c r="AH1261" s="1681"/>
      <c r="AI1261" s="1681"/>
      <c r="AJ1261" s="1681"/>
      <c r="AK1261" s="1681"/>
      <c r="AL1261" s="1681"/>
      <c r="AM1261" s="1681"/>
      <c r="AN1261" s="1681"/>
      <c r="AO1261" s="1681"/>
      <c r="AP1261" s="1824"/>
    </row>
    <row r="1262" spans="4:42" s="1662" customFormat="1" ht="14.25">
      <c r="D1262" s="1699"/>
      <c r="E1262" s="1681"/>
      <c r="F1262" s="1681"/>
      <c r="G1262" s="1681"/>
      <c r="H1262" s="1681"/>
      <c r="I1262" s="1700"/>
      <c r="J1262" s="1690"/>
      <c r="K1262" s="1681"/>
      <c r="L1262" s="1681"/>
      <c r="M1262" s="1681"/>
      <c r="N1262" s="1681"/>
      <c r="O1262" s="1681"/>
      <c r="P1262" s="1681"/>
      <c r="Q1262" s="1681"/>
      <c r="R1262" s="1681"/>
      <c r="S1262" s="1681"/>
      <c r="T1262" s="1681"/>
      <c r="U1262" s="1681"/>
      <c r="V1262" s="1681"/>
      <c r="W1262" s="1681"/>
      <c r="X1262" s="1681"/>
      <c r="Y1262" s="1681"/>
      <c r="Z1262" s="1681"/>
      <c r="AA1262" s="1681"/>
      <c r="AB1262" s="1681"/>
      <c r="AC1262" s="1681"/>
      <c r="AD1262" s="1681"/>
      <c r="AE1262" s="1681"/>
      <c r="AF1262" s="1681"/>
      <c r="AG1262" s="1681"/>
      <c r="AH1262" s="1681"/>
      <c r="AI1262" s="1681"/>
      <c r="AJ1262" s="1681"/>
      <c r="AK1262" s="1681"/>
      <c r="AL1262" s="1681"/>
      <c r="AM1262" s="1681"/>
      <c r="AN1262" s="1681"/>
      <c r="AO1262" s="1681"/>
      <c r="AP1262" s="1824"/>
    </row>
    <row r="1263" spans="4:42" s="1662" customFormat="1" ht="14.25">
      <c r="D1263" s="1699"/>
      <c r="E1263" s="1681"/>
      <c r="F1263" s="1681"/>
      <c r="G1263" s="1681"/>
      <c r="H1263" s="1681"/>
      <c r="I1263" s="1700"/>
      <c r="J1263" s="1690"/>
      <c r="K1263" s="1681"/>
      <c r="L1263" s="1681"/>
      <c r="M1263" s="1681"/>
      <c r="N1263" s="1681"/>
      <c r="O1263" s="1681"/>
      <c r="P1263" s="1681"/>
      <c r="Q1263" s="1681"/>
      <c r="R1263" s="1681"/>
      <c r="S1263" s="1681"/>
      <c r="T1263" s="1681"/>
      <c r="U1263" s="1681"/>
      <c r="V1263" s="1681"/>
      <c r="W1263" s="1681"/>
      <c r="X1263" s="1681"/>
      <c r="Y1263" s="1681"/>
      <c r="Z1263" s="1681"/>
      <c r="AA1263" s="1681"/>
      <c r="AB1263" s="1681"/>
      <c r="AC1263" s="1681"/>
      <c r="AD1263" s="1681"/>
      <c r="AE1263" s="1681"/>
      <c r="AF1263" s="1681"/>
      <c r="AG1263" s="1681"/>
      <c r="AH1263" s="1681"/>
      <c r="AI1263" s="1681"/>
      <c r="AJ1263" s="1681"/>
      <c r="AK1263" s="1681"/>
      <c r="AL1263" s="1681"/>
      <c r="AM1263" s="1681"/>
      <c r="AN1263" s="1681"/>
      <c r="AO1263" s="1681"/>
      <c r="AP1263" s="1824"/>
    </row>
    <row r="1264" spans="4:42" s="1662" customFormat="1" ht="14.25">
      <c r="D1264" s="1699"/>
      <c r="E1264" s="1681"/>
      <c r="F1264" s="1681"/>
      <c r="G1264" s="1681"/>
      <c r="H1264" s="1681"/>
      <c r="I1264" s="1700"/>
      <c r="J1264" s="1690"/>
      <c r="K1264" s="1681"/>
      <c r="L1264" s="1681"/>
      <c r="M1264" s="1681"/>
      <c r="N1264" s="1681"/>
      <c r="O1264" s="1681"/>
      <c r="P1264" s="1681"/>
      <c r="Q1264" s="1681"/>
      <c r="R1264" s="1681"/>
      <c r="S1264" s="1681"/>
      <c r="T1264" s="1681"/>
      <c r="U1264" s="1681"/>
      <c r="V1264" s="1681"/>
      <c r="W1264" s="1681"/>
      <c r="X1264" s="1681"/>
      <c r="Y1264" s="1681"/>
      <c r="Z1264" s="1681"/>
      <c r="AA1264" s="1681"/>
      <c r="AB1264" s="1681"/>
      <c r="AC1264" s="1681"/>
      <c r="AD1264" s="1681"/>
      <c r="AE1264" s="1681"/>
      <c r="AF1264" s="1681"/>
      <c r="AG1264" s="1681"/>
      <c r="AH1264" s="1681"/>
      <c r="AI1264" s="1681"/>
      <c r="AJ1264" s="1681"/>
      <c r="AK1264" s="1681"/>
      <c r="AL1264" s="1681"/>
      <c r="AM1264" s="1681"/>
      <c r="AN1264" s="1681"/>
      <c r="AO1264" s="1681"/>
      <c r="AP1264" s="1824"/>
    </row>
    <row r="1265" spans="4:42" s="1662" customFormat="1" ht="14.25">
      <c r="D1265" s="1699"/>
      <c r="E1265" s="1681"/>
      <c r="F1265" s="1681"/>
      <c r="G1265" s="1681"/>
      <c r="H1265" s="1681"/>
      <c r="I1265" s="1700"/>
      <c r="J1265" s="1690"/>
      <c r="K1265" s="1681"/>
      <c r="L1265" s="1681"/>
      <c r="M1265" s="1681"/>
      <c r="N1265" s="1681"/>
      <c r="O1265" s="1681"/>
      <c r="P1265" s="1681"/>
      <c r="Q1265" s="1681"/>
      <c r="R1265" s="1681"/>
      <c r="S1265" s="1681"/>
      <c r="T1265" s="1681"/>
      <c r="U1265" s="1681"/>
      <c r="V1265" s="1681"/>
      <c r="W1265" s="1681"/>
      <c r="X1265" s="1681"/>
      <c r="Y1265" s="1681"/>
      <c r="Z1265" s="1681"/>
      <c r="AA1265" s="1681"/>
      <c r="AB1265" s="1681"/>
      <c r="AC1265" s="1681"/>
      <c r="AD1265" s="1681"/>
      <c r="AE1265" s="1681"/>
      <c r="AF1265" s="1681"/>
      <c r="AG1265" s="1681"/>
      <c r="AH1265" s="1681"/>
      <c r="AI1265" s="1681"/>
      <c r="AJ1265" s="1681"/>
      <c r="AK1265" s="1681"/>
      <c r="AL1265" s="1681"/>
      <c r="AM1265" s="1681"/>
      <c r="AN1265" s="1681"/>
      <c r="AO1265" s="1681"/>
      <c r="AP1265" s="1824"/>
    </row>
    <row r="1266" spans="4:42" s="1662" customFormat="1" ht="14.25">
      <c r="D1266" s="1699"/>
      <c r="E1266" s="1681"/>
      <c r="F1266" s="1681"/>
      <c r="G1266" s="1681"/>
      <c r="H1266" s="1681"/>
      <c r="I1266" s="1700"/>
      <c r="J1266" s="1690"/>
      <c r="K1266" s="1681"/>
      <c r="L1266" s="1681"/>
      <c r="M1266" s="1681"/>
      <c r="N1266" s="1681"/>
      <c r="O1266" s="1681"/>
      <c r="P1266" s="1681"/>
      <c r="Q1266" s="1681"/>
      <c r="R1266" s="1681"/>
      <c r="S1266" s="1681"/>
      <c r="T1266" s="1681"/>
      <c r="U1266" s="1681"/>
      <c r="V1266" s="1681"/>
      <c r="W1266" s="1681"/>
      <c r="X1266" s="1681"/>
      <c r="Y1266" s="1681"/>
      <c r="Z1266" s="1681"/>
      <c r="AA1266" s="1681"/>
      <c r="AB1266" s="1681"/>
      <c r="AC1266" s="1681"/>
      <c r="AD1266" s="1681"/>
      <c r="AE1266" s="1681"/>
      <c r="AF1266" s="1681"/>
      <c r="AG1266" s="1681"/>
      <c r="AH1266" s="1681"/>
      <c r="AI1266" s="1681"/>
      <c r="AJ1266" s="1681"/>
      <c r="AK1266" s="1681"/>
      <c r="AL1266" s="1681"/>
      <c r="AM1266" s="1681"/>
      <c r="AN1266" s="1681"/>
      <c r="AO1266" s="1681"/>
      <c r="AP1266" s="1824"/>
    </row>
    <row r="1267" spans="4:42" s="1662" customFormat="1" ht="14.25">
      <c r="D1267" s="1699"/>
      <c r="E1267" s="1681"/>
      <c r="F1267" s="1681"/>
      <c r="G1267" s="1681"/>
      <c r="H1267" s="1681"/>
      <c r="I1267" s="1700"/>
      <c r="J1267" s="1690"/>
      <c r="K1267" s="1681"/>
      <c r="L1267" s="1681"/>
      <c r="M1267" s="1681"/>
      <c r="N1267" s="1681"/>
      <c r="O1267" s="1681"/>
      <c r="P1267" s="1681"/>
      <c r="Q1267" s="1681"/>
      <c r="R1267" s="1681"/>
      <c r="S1267" s="1681"/>
      <c r="T1267" s="1681"/>
      <c r="U1267" s="1681"/>
      <c r="V1267" s="1681"/>
      <c r="W1267" s="1681"/>
      <c r="X1267" s="1681"/>
      <c r="Y1267" s="1681"/>
      <c r="Z1267" s="1681"/>
      <c r="AA1267" s="1681"/>
      <c r="AB1267" s="1681"/>
      <c r="AC1267" s="1681"/>
      <c r="AD1267" s="1681"/>
      <c r="AE1267" s="1681"/>
      <c r="AF1267" s="1681"/>
      <c r="AG1267" s="1681"/>
      <c r="AH1267" s="1681"/>
      <c r="AI1267" s="1681"/>
      <c r="AJ1267" s="1681"/>
      <c r="AK1267" s="1681"/>
      <c r="AL1267" s="1681"/>
      <c r="AM1267" s="1681"/>
      <c r="AN1267" s="1681"/>
      <c r="AO1267" s="1681"/>
      <c r="AP1267" s="1824"/>
    </row>
    <row r="1268" spans="4:42" s="1662" customFormat="1" ht="14.25">
      <c r="D1268" s="1699"/>
      <c r="E1268" s="1681"/>
      <c r="F1268" s="1681"/>
      <c r="G1268" s="1681"/>
      <c r="H1268" s="1681"/>
      <c r="I1268" s="1700"/>
      <c r="J1268" s="1690"/>
      <c r="K1268" s="1681"/>
      <c r="L1268" s="1681"/>
      <c r="M1268" s="1681"/>
      <c r="N1268" s="1681"/>
      <c r="O1268" s="1681"/>
      <c r="P1268" s="1681"/>
      <c r="Q1268" s="1681"/>
      <c r="R1268" s="1681"/>
      <c r="S1268" s="1681"/>
      <c r="T1268" s="1681"/>
      <c r="U1268" s="1681"/>
      <c r="V1268" s="1681"/>
      <c r="W1268" s="1681"/>
      <c r="X1268" s="1681"/>
      <c r="Y1268" s="1681"/>
      <c r="Z1268" s="1681"/>
      <c r="AA1268" s="1681"/>
      <c r="AB1268" s="1681"/>
      <c r="AC1268" s="1681"/>
      <c r="AD1268" s="1681"/>
      <c r="AE1268" s="1681"/>
      <c r="AF1268" s="1681"/>
      <c r="AG1268" s="1681"/>
      <c r="AH1268" s="1681"/>
      <c r="AI1268" s="1681"/>
      <c r="AJ1268" s="1681"/>
      <c r="AK1268" s="1681"/>
      <c r="AL1268" s="1681"/>
      <c r="AM1268" s="1681"/>
      <c r="AN1268" s="1681"/>
      <c r="AO1268" s="1681"/>
      <c r="AP1268" s="1824"/>
    </row>
    <row r="1269" spans="4:42" s="1662" customFormat="1" ht="14.25">
      <c r="D1269" s="1699"/>
      <c r="E1269" s="1681"/>
      <c r="F1269" s="1681"/>
      <c r="G1269" s="1681"/>
      <c r="H1269" s="1681"/>
      <c r="I1269" s="1700"/>
      <c r="J1269" s="1690"/>
      <c r="K1269" s="1681"/>
      <c r="L1269" s="1681"/>
      <c r="M1269" s="1681"/>
      <c r="N1269" s="1681"/>
      <c r="O1269" s="1681"/>
      <c r="P1269" s="1681"/>
      <c r="Q1269" s="1681"/>
      <c r="R1269" s="1681"/>
      <c r="S1269" s="1681"/>
      <c r="T1269" s="1681"/>
      <c r="U1269" s="1681"/>
      <c r="V1269" s="1681"/>
      <c r="W1269" s="1681"/>
      <c r="X1269" s="1681"/>
      <c r="Y1269" s="1681"/>
      <c r="Z1269" s="1681"/>
      <c r="AA1269" s="1681"/>
      <c r="AB1269" s="1681"/>
      <c r="AC1269" s="1681"/>
      <c r="AD1269" s="1681"/>
      <c r="AE1269" s="1681"/>
      <c r="AF1269" s="1681"/>
      <c r="AG1269" s="1681"/>
      <c r="AH1269" s="1681"/>
      <c r="AI1269" s="1681"/>
      <c r="AJ1269" s="1681"/>
      <c r="AK1269" s="1681"/>
      <c r="AL1269" s="1681"/>
      <c r="AM1269" s="1681"/>
      <c r="AN1269" s="1681"/>
      <c r="AO1269" s="1681"/>
      <c r="AP1269" s="1824"/>
    </row>
    <row r="1270" spans="4:42" s="1662" customFormat="1" ht="14.25">
      <c r="D1270" s="1699"/>
      <c r="E1270" s="1681"/>
      <c r="F1270" s="1681"/>
      <c r="G1270" s="1681"/>
      <c r="H1270" s="1681"/>
      <c r="I1270" s="1700"/>
      <c r="J1270" s="1690"/>
      <c r="K1270" s="1681"/>
      <c r="L1270" s="1681"/>
      <c r="M1270" s="1681"/>
      <c r="N1270" s="1681"/>
      <c r="O1270" s="1681"/>
      <c r="P1270" s="1681"/>
      <c r="Q1270" s="1681"/>
      <c r="R1270" s="1681"/>
      <c r="S1270" s="1681"/>
      <c r="T1270" s="1681"/>
      <c r="U1270" s="1681"/>
      <c r="V1270" s="1681"/>
      <c r="W1270" s="1681"/>
      <c r="X1270" s="1681"/>
      <c r="Y1270" s="1681"/>
      <c r="Z1270" s="1681"/>
      <c r="AA1270" s="1681"/>
      <c r="AB1270" s="1681"/>
      <c r="AC1270" s="1681"/>
      <c r="AD1270" s="1681"/>
      <c r="AE1270" s="1681"/>
      <c r="AF1270" s="1681"/>
      <c r="AG1270" s="1681"/>
      <c r="AH1270" s="1681"/>
      <c r="AI1270" s="1681"/>
      <c r="AJ1270" s="1681"/>
      <c r="AK1270" s="1681"/>
      <c r="AL1270" s="1681"/>
      <c r="AM1270" s="1681"/>
      <c r="AN1270" s="1681"/>
      <c r="AO1270" s="1681"/>
      <c r="AP1270" s="1824"/>
    </row>
    <row r="1271" spans="4:42" s="1662" customFormat="1" ht="14.25">
      <c r="D1271" s="1699"/>
      <c r="E1271" s="1681"/>
      <c r="F1271" s="1681"/>
      <c r="G1271" s="1681"/>
      <c r="H1271" s="1681"/>
      <c r="I1271" s="1700"/>
      <c r="J1271" s="1690"/>
      <c r="K1271" s="1681"/>
      <c r="L1271" s="1681"/>
      <c r="M1271" s="1681"/>
      <c r="N1271" s="1681"/>
      <c r="O1271" s="1681"/>
      <c r="P1271" s="1681"/>
      <c r="Q1271" s="1681"/>
      <c r="R1271" s="1681"/>
      <c r="S1271" s="1681"/>
      <c r="T1271" s="1681"/>
      <c r="U1271" s="1681"/>
      <c r="V1271" s="1681"/>
      <c r="W1271" s="1681"/>
      <c r="X1271" s="1681"/>
      <c r="Y1271" s="1681"/>
      <c r="Z1271" s="1681"/>
      <c r="AA1271" s="1681"/>
      <c r="AB1271" s="1681"/>
      <c r="AC1271" s="1681"/>
      <c r="AD1271" s="1681"/>
      <c r="AE1271" s="1681"/>
      <c r="AF1271" s="1681"/>
      <c r="AG1271" s="1681"/>
      <c r="AH1271" s="1681"/>
      <c r="AI1271" s="1681"/>
      <c r="AJ1271" s="1681"/>
      <c r="AK1271" s="1681"/>
      <c r="AL1271" s="1681"/>
      <c r="AM1271" s="1681"/>
      <c r="AN1271" s="1681"/>
      <c r="AO1271" s="1681"/>
      <c r="AP1271" s="1824"/>
    </row>
    <row r="1272" spans="4:42" s="1662" customFormat="1" ht="14.25">
      <c r="D1272" s="1699"/>
      <c r="E1272" s="1681"/>
      <c r="F1272" s="1681"/>
      <c r="G1272" s="1681"/>
      <c r="H1272" s="1681"/>
      <c r="I1272" s="1700"/>
      <c r="J1272" s="1690"/>
      <c r="K1272" s="1681"/>
      <c r="L1272" s="1681"/>
      <c r="M1272" s="1681"/>
      <c r="N1272" s="1681"/>
      <c r="O1272" s="1681"/>
      <c r="P1272" s="1681"/>
      <c r="Q1272" s="1681"/>
      <c r="R1272" s="1681"/>
      <c r="S1272" s="1681"/>
      <c r="T1272" s="1681"/>
      <c r="U1272" s="1681"/>
      <c r="V1272" s="1681"/>
      <c r="W1272" s="1681"/>
      <c r="X1272" s="1681"/>
      <c r="Y1272" s="1681"/>
      <c r="Z1272" s="1681"/>
      <c r="AA1272" s="1681"/>
      <c r="AB1272" s="1681"/>
      <c r="AC1272" s="1681"/>
      <c r="AD1272" s="1681"/>
      <c r="AE1272" s="1681"/>
      <c r="AF1272" s="1681"/>
      <c r="AG1272" s="1681"/>
      <c r="AH1272" s="1681"/>
      <c r="AI1272" s="1681"/>
      <c r="AJ1272" s="1681"/>
      <c r="AK1272" s="1681"/>
      <c r="AL1272" s="1681"/>
      <c r="AM1272" s="1681"/>
      <c r="AN1272" s="1681"/>
      <c r="AO1272" s="1681"/>
      <c r="AP1272" s="1824"/>
    </row>
    <row r="1273" spans="4:42" s="1662" customFormat="1" ht="14.25">
      <c r="D1273" s="1699"/>
      <c r="E1273" s="1681"/>
      <c r="F1273" s="1681"/>
      <c r="G1273" s="1681"/>
      <c r="H1273" s="1681"/>
      <c r="I1273" s="1700"/>
      <c r="J1273" s="1690"/>
      <c r="K1273" s="1681"/>
      <c r="L1273" s="1681"/>
      <c r="M1273" s="1681"/>
      <c r="N1273" s="1681"/>
      <c r="O1273" s="1681"/>
      <c r="P1273" s="1681"/>
      <c r="Q1273" s="1681"/>
      <c r="R1273" s="1681"/>
      <c r="S1273" s="1681"/>
      <c r="T1273" s="1681"/>
      <c r="U1273" s="1681"/>
      <c r="V1273" s="1681"/>
      <c r="W1273" s="1681"/>
      <c r="X1273" s="1681"/>
      <c r="Y1273" s="1681"/>
      <c r="Z1273" s="1681"/>
      <c r="AA1273" s="1681"/>
      <c r="AB1273" s="1681"/>
      <c r="AC1273" s="1681"/>
      <c r="AD1273" s="1681"/>
      <c r="AE1273" s="1681"/>
      <c r="AF1273" s="1681"/>
      <c r="AG1273" s="1681"/>
      <c r="AH1273" s="1681"/>
      <c r="AI1273" s="1681"/>
      <c r="AJ1273" s="1681"/>
      <c r="AK1273" s="1681"/>
      <c r="AL1273" s="1681"/>
      <c r="AM1273" s="1681"/>
      <c r="AN1273" s="1681"/>
      <c r="AO1273" s="1681"/>
      <c r="AP1273" s="1824"/>
    </row>
    <row r="1274" spans="4:42" s="1662" customFormat="1" ht="14.25">
      <c r="D1274" s="1699"/>
      <c r="E1274" s="1681"/>
      <c r="F1274" s="1681"/>
      <c r="G1274" s="1681"/>
      <c r="H1274" s="1681"/>
      <c r="I1274" s="1700"/>
      <c r="J1274" s="1690"/>
      <c r="K1274" s="1681"/>
      <c r="L1274" s="1681"/>
      <c r="M1274" s="1681"/>
      <c r="N1274" s="1681"/>
      <c r="O1274" s="1681"/>
      <c r="P1274" s="1681"/>
      <c r="Q1274" s="1681"/>
      <c r="R1274" s="1681"/>
      <c r="S1274" s="1681"/>
      <c r="T1274" s="1681"/>
      <c r="U1274" s="1681"/>
      <c r="V1274" s="1681"/>
      <c r="W1274" s="1681"/>
      <c r="X1274" s="1681"/>
      <c r="Y1274" s="1681"/>
      <c r="Z1274" s="1681"/>
      <c r="AA1274" s="1681"/>
      <c r="AB1274" s="1681"/>
      <c r="AC1274" s="1681"/>
      <c r="AD1274" s="1681"/>
      <c r="AE1274" s="1681"/>
      <c r="AF1274" s="1681"/>
      <c r="AG1274" s="1681"/>
      <c r="AH1274" s="1681"/>
      <c r="AI1274" s="1681"/>
      <c r="AJ1274" s="1681"/>
      <c r="AK1274" s="1681"/>
      <c r="AL1274" s="1681"/>
      <c r="AM1274" s="1681"/>
      <c r="AN1274" s="1681"/>
      <c r="AO1274" s="1681"/>
      <c r="AP1274" s="1824"/>
    </row>
    <row r="1275" spans="4:42" s="1662" customFormat="1" ht="14.25">
      <c r="D1275" s="1699"/>
      <c r="E1275" s="1681"/>
      <c r="F1275" s="1681"/>
      <c r="G1275" s="1681"/>
      <c r="H1275" s="1681"/>
      <c r="I1275" s="1700"/>
      <c r="J1275" s="1690"/>
      <c r="K1275" s="1681"/>
      <c r="L1275" s="1681"/>
      <c r="M1275" s="1681"/>
      <c r="N1275" s="1681"/>
      <c r="O1275" s="1681"/>
      <c r="P1275" s="1681"/>
      <c r="Q1275" s="1681"/>
      <c r="R1275" s="1681"/>
      <c r="S1275" s="1681"/>
      <c r="T1275" s="1681"/>
      <c r="U1275" s="1681"/>
      <c r="V1275" s="1681"/>
      <c r="W1275" s="1681"/>
      <c r="X1275" s="1681"/>
      <c r="Y1275" s="1681"/>
      <c r="Z1275" s="1681"/>
      <c r="AA1275" s="1681"/>
      <c r="AB1275" s="1681"/>
      <c r="AC1275" s="1681"/>
      <c r="AD1275" s="1681"/>
      <c r="AE1275" s="1681"/>
      <c r="AF1275" s="1681"/>
      <c r="AG1275" s="1681"/>
      <c r="AH1275" s="1681"/>
      <c r="AI1275" s="1681"/>
      <c r="AJ1275" s="1681"/>
      <c r="AK1275" s="1681"/>
      <c r="AL1275" s="1681"/>
      <c r="AM1275" s="1681"/>
      <c r="AN1275" s="1681"/>
      <c r="AO1275" s="1681"/>
      <c r="AP1275" s="1824"/>
    </row>
    <row r="1276" spans="4:42" s="1662" customFormat="1" ht="14.25">
      <c r="D1276" s="1699"/>
      <c r="E1276" s="1681"/>
      <c r="F1276" s="1681"/>
      <c r="G1276" s="1681"/>
      <c r="H1276" s="1681"/>
      <c r="I1276" s="1700"/>
      <c r="J1276" s="1690"/>
      <c r="K1276" s="1681"/>
      <c r="L1276" s="1681"/>
      <c r="M1276" s="1681"/>
      <c r="N1276" s="1681"/>
      <c r="O1276" s="1681"/>
      <c r="P1276" s="1681"/>
      <c r="Q1276" s="1681"/>
      <c r="R1276" s="1681"/>
      <c r="S1276" s="1681"/>
      <c r="T1276" s="1681"/>
      <c r="U1276" s="1681"/>
      <c r="V1276" s="1681"/>
      <c r="W1276" s="1681"/>
      <c r="X1276" s="1681"/>
      <c r="Y1276" s="1681"/>
      <c r="Z1276" s="1681"/>
      <c r="AA1276" s="1681"/>
      <c r="AB1276" s="1681"/>
      <c r="AC1276" s="1681"/>
      <c r="AD1276" s="1681"/>
      <c r="AE1276" s="1681"/>
      <c r="AF1276" s="1681"/>
      <c r="AG1276" s="1681"/>
      <c r="AH1276" s="1681"/>
      <c r="AI1276" s="1681"/>
      <c r="AJ1276" s="1681"/>
      <c r="AK1276" s="1681"/>
      <c r="AL1276" s="1681"/>
      <c r="AM1276" s="1681"/>
      <c r="AN1276" s="1681"/>
      <c r="AO1276" s="1681"/>
      <c r="AP1276" s="1824"/>
    </row>
    <row r="1277" spans="4:42" s="1662" customFormat="1" ht="14.25">
      <c r="D1277" s="1699"/>
      <c r="E1277" s="1681"/>
      <c r="F1277" s="1681"/>
      <c r="G1277" s="1681"/>
      <c r="H1277" s="1681"/>
      <c r="I1277" s="1700"/>
      <c r="J1277" s="1690"/>
      <c r="K1277" s="1681"/>
      <c r="L1277" s="1681"/>
      <c r="M1277" s="1681"/>
      <c r="N1277" s="1681"/>
      <c r="O1277" s="1681"/>
      <c r="P1277" s="1681"/>
      <c r="Q1277" s="1681"/>
      <c r="R1277" s="1681"/>
      <c r="S1277" s="1681"/>
      <c r="T1277" s="1681"/>
      <c r="U1277" s="1681"/>
      <c r="V1277" s="1681"/>
      <c r="W1277" s="1681"/>
      <c r="X1277" s="1681"/>
      <c r="Y1277" s="1681"/>
      <c r="Z1277" s="1681"/>
      <c r="AA1277" s="1681"/>
      <c r="AB1277" s="1681"/>
      <c r="AC1277" s="1681"/>
      <c r="AD1277" s="1681"/>
      <c r="AE1277" s="1681"/>
      <c r="AF1277" s="1681"/>
      <c r="AG1277" s="1681"/>
      <c r="AH1277" s="1681"/>
      <c r="AI1277" s="1681"/>
      <c r="AJ1277" s="1681"/>
      <c r="AK1277" s="1681"/>
      <c r="AL1277" s="1681"/>
      <c r="AM1277" s="1681"/>
      <c r="AN1277" s="1681"/>
      <c r="AO1277" s="1681"/>
      <c r="AP1277" s="1824"/>
    </row>
    <row r="1278" spans="4:42" s="1662" customFormat="1" ht="14.25">
      <c r="D1278" s="1699"/>
      <c r="E1278" s="1681"/>
      <c r="F1278" s="1681"/>
      <c r="G1278" s="1681"/>
      <c r="H1278" s="1681"/>
      <c r="I1278" s="1700"/>
      <c r="J1278" s="1690"/>
      <c r="K1278" s="1681"/>
      <c r="L1278" s="1681"/>
      <c r="M1278" s="1681"/>
      <c r="N1278" s="1681"/>
      <c r="O1278" s="1681"/>
      <c r="P1278" s="1681"/>
      <c r="Q1278" s="1681"/>
      <c r="R1278" s="1681"/>
      <c r="S1278" s="1681"/>
      <c r="T1278" s="1681"/>
      <c r="U1278" s="1681"/>
      <c r="V1278" s="1681"/>
      <c r="W1278" s="1681"/>
      <c r="X1278" s="1681"/>
      <c r="Y1278" s="1681"/>
      <c r="Z1278" s="1681"/>
      <c r="AA1278" s="1681"/>
      <c r="AB1278" s="1681"/>
      <c r="AC1278" s="1681"/>
      <c r="AD1278" s="1681"/>
      <c r="AE1278" s="1681"/>
      <c r="AF1278" s="1681"/>
      <c r="AG1278" s="1681"/>
      <c r="AH1278" s="1681"/>
      <c r="AI1278" s="1681"/>
      <c r="AJ1278" s="1681"/>
      <c r="AK1278" s="1681"/>
      <c r="AL1278" s="1681"/>
      <c r="AM1278" s="1681"/>
      <c r="AN1278" s="1681"/>
      <c r="AO1278" s="1681"/>
      <c r="AP1278" s="1824"/>
    </row>
    <row r="1279" spans="4:42" s="1662" customFormat="1" ht="14.25">
      <c r="D1279" s="1699"/>
      <c r="E1279" s="1681"/>
      <c r="F1279" s="1681"/>
      <c r="G1279" s="1681"/>
      <c r="H1279" s="1681"/>
      <c r="I1279" s="1700"/>
      <c r="J1279" s="1690"/>
      <c r="K1279" s="1681"/>
      <c r="L1279" s="1681"/>
      <c r="M1279" s="1681"/>
      <c r="N1279" s="1681"/>
      <c r="O1279" s="1681"/>
      <c r="P1279" s="1681"/>
      <c r="Q1279" s="1681"/>
      <c r="R1279" s="1681"/>
      <c r="S1279" s="1681"/>
      <c r="T1279" s="1681"/>
      <c r="U1279" s="1681"/>
      <c r="V1279" s="1681"/>
      <c r="W1279" s="1681"/>
      <c r="X1279" s="1681"/>
      <c r="Y1279" s="1681"/>
      <c r="Z1279" s="1681"/>
      <c r="AA1279" s="1681"/>
      <c r="AB1279" s="1681"/>
      <c r="AC1279" s="1681"/>
      <c r="AD1279" s="1681"/>
      <c r="AE1279" s="1681"/>
      <c r="AF1279" s="1681"/>
      <c r="AG1279" s="1681"/>
      <c r="AH1279" s="1681"/>
      <c r="AI1279" s="1681"/>
      <c r="AJ1279" s="1681"/>
      <c r="AK1279" s="1681"/>
      <c r="AL1279" s="1681"/>
      <c r="AM1279" s="1681"/>
      <c r="AN1279" s="1681"/>
      <c r="AO1279" s="1681"/>
      <c r="AP1279" s="1824"/>
    </row>
    <row r="1280" spans="4:42" s="1662" customFormat="1" ht="14.25">
      <c r="D1280" s="1699"/>
      <c r="E1280" s="1681"/>
      <c r="F1280" s="1681"/>
      <c r="G1280" s="1681"/>
      <c r="H1280" s="1681"/>
      <c r="I1280" s="1700"/>
      <c r="J1280" s="1690"/>
      <c r="K1280" s="1681"/>
      <c r="L1280" s="1681"/>
      <c r="M1280" s="1681"/>
      <c r="N1280" s="1681"/>
      <c r="O1280" s="1681"/>
      <c r="P1280" s="1681"/>
      <c r="Q1280" s="1681"/>
      <c r="R1280" s="1681"/>
      <c r="S1280" s="1681"/>
      <c r="T1280" s="1681"/>
      <c r="U1280" s="1681"/>
      <c r="V1280" s="1681"/>
      <c r="W1280" s="1681"/>
      <c r="X1280" s="1681"/>
      <c r="Y1280" s="1681"/>
      <c r="Z1280" s="1681"/>
      <c r="AA1280" s="1681"/>
      <c r="AB1280" s="1681"/>
      <c r="AC1280" s="1681"/>
      <c r="AD1280" s="1681"/>
      <c r="AE1280" s="1681"/>
      <c r="AF1280" s="1681"/>
      <c r="AG1280" s="1681"/>
      <c r="AH1280" s="1681"/>
      <c r="AI1280" s="1681"/>
      <c r="AJ1280" s="1681"/>
      <c r="AK1280" s="1681"/>
      <c r="AL1280" s="1681"/>
      <c r="AM1280" s="1681"/>
      <c r="AN1280" s="1681"/>
      <c r="AO1280" s="1681"/>
      <c r="AP1280" s="1824"/>
    </row>
    <row r="1281" spans="4:42" s="1662" customFormat="1" ht="14.25">
      <c r="D1281" s="1699"/>
      <c r="E1281" s="1681"/>
      <c r="F1281" s="1681"/>
      <c r="G1281" s="1681"/>
      <c r="H1281" s="1681"/>
      <c r="I1281" s="1700"/>
      <c r="J1281" s="1690"/>
      <c r="K1281" s="1681"/>
      <c r="L1281" s="1681"/>
      <c r="M1281" s="1681"/>
      <c r="N1281" s="1681"/>
      <c r="O1281" s="1681"/>
      <c r="P1281" s="1681"/>
      <c r="Q1281" s="1681"/>
      <c r="R1281" s="1681"/>
      <c r="S1281" s="1681"/>
      <c r="T1281" s="1681"/>
      <c r="U1281" s="1681"/>
      <c r="V1281" s="1681"/>
      <c r="W1281" s="1681"/>
      <c r="X1281" s="1681"/>
      <c r="Y1281" s="1681"/>
      <c r="Z1281" s="1681"/>
      <c r="AA1281" s="1681"/>
      <c r="AB1281" s="1681"/>
      <c r="AC1281" s="1681"/>
      <c r="AD1281" s="1681"/>
      <c r="AE1281" s="1681"/>
      <c r="AF1281" s="1681"/>
      <c r="AG1281" s="1681"/>
      <c r="AH1281" s="1681"/>
      <c r="AI1281" s="1681"/>
      <c r="AJ1281" s="1681"/>
      <c r="AK1281" s="1681"/>
      <c r="AL1281" s="1681"/>
      <c r="AM1281" s="1681"/>
      <c r="AN1281" s="1681"/>
      <c r="AO1281" s="1681"/>
      <c r="AP1281" s="1824"/>
    </row>
    <row r="1282" spans="4:42" s="1662" customFormat="1" ht="14.25">
      <c r="D1282" s="1699"/>
      <c r="E1282" s="1681"/>
      <c r="F1282" s="1681"/>
      <c r="G1282" s="1681"/>
      <c r="H1282" s="1681"/>
      <c r="I1282" s="1700"/>
      <c r="J1282" s="1690"/>
      <c r="K1282" s="1681"/>
      <c r="L1282" s="1681"/>
      <c r="M1282" s="1681"/>
      <c r="N1282" s="1681"/>
      <c r="O1282" s="1681"/>
      <c r="P1282" s="1681"/>
      <c r="Q1282" s="1681"/>
      <c r="R1282" s="1681"/>
      <c r="S1282" s="1681"/>
      <c r="T1282" s="1681"/>
      <c r="U1282" s="1681"/>
      <c r="V1282" s="1681"/>
      <c r="W1282" s="1681"/>
      <c r="X1282" s="1681"/>
      <c r="Y1282" s="1681"/>
      <c r="Z1282" s="1681"/>
      <c r="AA1282" s="1681"/>
      <c r="AB1282" s="1681"/>
      <c r="AC1282" s="1681"/>
      <c r="AD1282" s="1681"/>
      <c r="AE1282" s="1681"/>
      <c r="AF1282" s="1681"/>
      <c r="AG1282" s="1681"/>
      <c r="AH1282" s="1681"/>
      <c r="AI1282" s="1681"/>
      <c r="AJ1282" s="1681"/>
      <c r="AK1282" s="1681"/>
      <c r="AL1282" s="1681"/>
      <c r="AM1282" s="1681"/>
      <c r="AN1282" s="1681"/>
      <c r="AO1282" s="1681"/>
      <c r="AP1282" s="1824"/>
    </row>
    <row r="1283" spans="4:42" s="1662" customFormat="1" ht="14.25">
      <c r="D1283" s="1699"/>
      <c r="E1283" s="1681"/>
      <c r="F1283" s="1681"/>
      <c r="G1283" s="1681"/>
      <c r="H1283" s="1681"/>
      <c r="I1283" s="1700"/>
      <c r="J1283" s="1690"/>
      <c r="K1283" s="1681"/>
      <c r="L1283" s="1681"/>
      <c r="M1283" s="1681"/>
      <c r="N1283" s="1681"/>
      <c r="O1283" s="1681"/>
      <c r="P1283" s="1681"/>
      <c r="Q1283" s="1681"/>
      <c r="R1283" s="1681"/>
      <c r="S1283" s="1681"/>
      <c r="T1283" s="1681"/>
      <c r="U1283" s="1681"/>
      <c r="V1283" s="1681"/>
      <c r="W1283" s="1681"/>
      <c r="X1283" s="1681"/>
      <c r="Y1283" s="1681"/>
      <c r="Z1283" s="1681"/>
      <c r="AA1283" s="1681"/>
      <c r="AB1283" s="1681"/>
      <c r="AC1283" s="1681"/>
      <c r="AD1283" s="1681"/>
      <c r="AE1283" s="1681"/>
      <c r="AF1283" s="1681"/>
      <c r="AG1283" s="1681"/>
      <c r="AH1283" s="1681"/>
      <c r="AI1283" s="1681"/>
      <c r="AJ1283" s="1681"/>
      <c r="AK1283" s="1681"/>
      <c r="AL1283" s="1681"/>
      <c r="AM1283" s="1681"/>
      <c r="AN1283" s="1681"/>
      <c r="AO1283" s="1681"/>
      <c r="AP1283" s="1824"/>
    </row>
    <row r="1284" spans="4:42" s="1662" customFormat="1" ht="14.25">
      <c r="D1284" s="1699"/>
      <c r="E1284" s="1681"/>
      <c r="F1284" s="1681"/>
      <c r="G1284" s="1681"/>
      <c r="H1284" s="1681"/>
      <c r="I1284" s="1700"/>
      <c r="J1284" s="1690"/>
      <c r="K1284" s="1681"/>
      <c r="L1284" s="1681"/>
      <c r="M1284" s="1681"/>
      <c r="N1284" s="1681"/>
      <c r="O1284" s="1681"/>
      <c r="P1284" s="1681"/>
      <c r="Q1284" s="1681"/>
      <c r="R1284" s="1681"/>
      <c r="S1284" s="1681"/>
      <c r="T1284" s="1681"/>
      <c r="U1284" s="1681"/>
      <c r="V1284" s="1681"/>
      <c r="W1284" s="1681"/>
      <c r="X1284" s="1681"/>
      <c r="Y1284" s="1681"/>
      <c r="Z1284" s="1681"/>
      <c r="AA1284" s="1681"/>
      <c r="AB1284" s="1681"/>
      <c r="AC1284" s="1681"/>
      <c r="AD1284" s="1681"/>
      <c r="AE1284" s="1681"/>
      <c r="AF1284" s="1681"/>
      <c r="AG1284" s="1681"/>
      <c r="AH1284" s="1681"/>
      <c r="AI1284" s="1681"/>
      <c r="AJ1284" s="1681"/>
      <c r="AK1284" s="1681"/>
      <c r="AL1284" s="1681"/>
      <c r="AM1284" s="1681"/>
      <c r="AN1284" s="1681"/>
      <c r="AO1284" s="1681"/>
      <c r="AP1284" s="1824"/>
    </row>
    <row r="1285" spans="4:42" s="1662" customFormat="1" ht="14.25">
      <c r="D1285" s="1699"/>
      <c r="E1285" s="1681"/>
      <c r="F1285" s="1681"/>
      <c r="G1285" s="1681"/>
      <c r="H1285" s="1681"/>
      <c r="I1285" s="1700"/>
      <c r="J1285" s="1690"/>
      <c r="K1285" s="1681"/>
      <c r="L1285" s="1681"/>
      <c r="M1285" s="1681"/>
      <c r="N1285" s="1681"/>
      <c r="O1285" s="1681"/>
      <c r="P1285" s="1681"/>
      <c r="Q1285" s="1681"/>
      <c r="R1285" s="1681"/>
      <c r="S1285" s="1681"/>
      <c r="T1285" s="1681"/>
      <c r="U1285" s="1681"/>
      <c r="V1285" s="1681"/>
      <c r="W1285" s="1681"/>
      <c r="X1285" s="1681"/>
      <c r="Y1285" s="1681"/>
      <c r="Z1285" s="1681"/>
      <c r="AA1285" s="1681"/>
      <c r="AB1285" s="1681"/>
      <c r="AC1285" s="1681"/>
      <c r="AD1285" s="1681"/>
      <c r="AE1285" s="1681"/>
      <c r="AF1285" s="1681"/>
      <c r="AG1285" s="1681"/>
      <c r="AH1285" s="1681"/>
      <c r="AI1285" s="1681"/>
      <c r="AJ1285" s="1681"/>
      <c r="AK1285" s="1681"/>
      <c r="AL1285" s="1681"/>
      <c r="AM1285" s="1681"/>
      <c r="AN1285" s="1681"/>
      <c r="AO1285" s="1681"/>
      <c r="AP1285" s="1824"/>
    </row>
    <row r="1286" spans="4:42" s="1662" customFormat="1" ht="14.25">
      <c r="D1286" s="1699"/>
      <c r="E1286" s="1681"/>
      <c r="F1286" s="1681"/>
      <c r="G1286" s="1681"/>
      <c r="H1286" s="1681"/>
      <c r="I1286" s="1700"/>
      <c r="J1286" s="1690"/>
      <c r="K1286" s="1681"/>
      <c r="L1286" s="1681"/>
      <c r="M1286" s="1681"/>
      <c r="N1286" s="1681"/>
      <c r="O1286" s="1681"/>
      <c r="P1286" s="1681"/>
      <c r="Q1286" s="1681"/>
      <c r="R1286" s="1681"/>
      <c r="S1286" s="1681"/>
      <c r="T1286" s="1681"/>
      <c r="U1286" s="1681"/>
      <c r="V1286" s="1681"/>
      <c r="W1286" s="1681"/>
      <c r="X1286" s="1681"/>
      <c r="Y1286" s="1681"/>
      <c r="Z1286" s="1681"/>
      <c r="AA1286" s="1681"/>
      <c r="AB1286" s="1681"/>
      <c r="AC1286" s="1681"/>
      <c r="AD1286" s="1681"/>
      <c r="AE1286" s="1681"/>
      <c r="AF1286" s="1681"/>
      <c r="AG1286" s="1681"/>
      <c r="AH1286" s="1681"/>
      <c r="AI1286" s="1681"/>
      <c r="AJ1286" s="1681"/>
      <c r="AK1286" s="1681"/>
      <c r="AL1286" s="1681"/>
      <c r="AM1286" s="1681"/>
      <c r="AN1286" s="1681"/>
      <c r="AO1286" s="1681"/>
      <c r="AP1286" s="1824"/>
    </row>
    <row r="1287" spans="4:42" s="1662" customFormat="1" ht="14.25">
      <c r="D1287" s="1699"/>
      <c r="E1287" s="1681"/>
      <c r="F1287" s="1681"/>
      <c r="G1287" s="1681"/>
      <c r="H1287" s="1681"/>
      <c r="I1287" s="1700"/>
      <c r="J1287" s="1690"/>
      <c r="K1287" s="1681"/>
      <c r="L1287" s="1681"/>
      <c r="M1287" s="1681"/>
      <c r="N1287" s="1681"/>
      <c r="O1287" s="1681"/>
      <c r="P1287" s="1681"/>
      <c r="Q1287" s="1681"/>
      <c r="R1287" s="1681"/>
      <c r="S1287" s="1681"/>
      <c r="T1287" s="1681"/>
      <c r="U1287" s="1681"/>
      <c r="V1287" s="1681"/>
      <c r="W1287" s="1681"/>
      <c r="X1287" s="1681"/>
      <c r="Y1287" s="1681"/>
      <c r="Z1287" s="1681"/>
      <c r="AA1287" s="1681"/>
      <c r="AB1287" s="1681"/>
      <c r="AC1287" s="1681"/>
      <c r="AD1287" s="1681"/>
      <c r="AE1287" s="1681"/>
      <c r="AF1287" s="1681"/>
      <c r="AG1287" s="1681"/>
      <c r="AH1287" s="1681"/>
      <c r="AI1287" s="1681"/>
      <c r="AJ1287" s="1681"/>
      <c r="AK1287" s="1681"/>
      <c r="AL1287" s="1681"/>
      <c r="AM1287" s="1681"/>
      <c r="AN1287" s="1681"/>
      <c r="AO1287" s="1681"/>
      <c r="AP1287" s="1824"/>
    </row>
    <row r="1288" spans="4:42" s="1662" customFormat="1" ht="14.25">
      <c r="D1288" s="1699"/>
      <c r="E1288" s="1681"/>
      <c r="F1288" s="1681"/>
      <c r="G1288" s="1681"/>
      <c r="H1288" s="1681"/>
      <c r="I1288" s="1700"/>
      <c r="J1288" s="1690"/>
      <c r="K1288" s="1681"/>
      <c r="L1288" s="1681"/>
      <c r="M1288" s="1681"/>
      <c r="N1288" s="1681"/>
      <c r="O1288" s="1681"/>
      <c r="P1288" s="1681"/>
      <c r="Q1288" s="1681"/>
      <c r="R1288" s="1681"/>
      <c r="S1288" s="1681"/>
      <c r="T1288" s="1681"/>
      <c r="U1288" s="1681"/>
      <c r="V1288" s="1681"/>
      <c r="W1288" s="1681"/>
      <c r="X1288" s="1681"/>
      <c r="Y1288" s="1681"/>
      <c r="Z1288" s="1681"/>
      <c r="AA1288" s="1681"/>
      <c r="AB1288" s="1681"/>
      <c r="AC1288" s="1681"/>
      <c r="AD1288" s="1681"/>
      <c r="AE1288" s="1681"/>
      <c r="AF1288" s="1681"/>
      <c r="AG1288" s="1681"/>
      <c r="AH1288" s="1681"/>
      <c r="AI1288" s="1681"/>
      <c r="AJ1288" s="1681"/>
      <c r="AK1288" s="1681"/>
      <c r="AL1288" s="1681"/>
      <c r="AM1288" s="1681"/>
      <c r="AN1288" s="1681"/>
      <c r="AO1288" s="1681"/>
      <c r="AP1288" s="1824"/>
    </row>
    <row r="1289" spans="4:42" s="1662" customFormat="1" ht="14.25">
      <c r="D1289" s="1699"/>
      <c r="E1289" s="1681"/>
      <c r="F1289" s="1681"/>
      <c r="G1289" s="1681"/>
      <c r="H1289" s="1681"/>
      <c r="I1289" s="1700"/>
      <c r="J1289" s="1690"/>
      <c r="K1289" s="1681"/>
      <c r="L1289" s="1681"/>
      <c r="M1289" s="1681"/>
      <c r="N1289" s="1681"/>
      <c r="O1289" s="1681"/>
      <c r="P1289" s="1681"/>
      <c r="Q1289" s="1681"/>
      <c r="R1289" s="1681"/>
      <c r="S1289" s="1681"/>
      <c r="T1289" s="1681"/>
      <c r="U1289" s="1681"/>
      <c r="V1289" s="1681"/>
      <c r="W1289" s="1681"/>
      <c r="X1289" s="1681"/>
      <c r="Y1289" s="1681"/>
      <c r="Z1289" s="1681"/>
      <c r="AA1289" s="1681"/>
      <c r="AB1289" s="1681"/>
      <c r="AC1289" s="1681"/>
      <c r="AD1289" s="1681"/>
      <c r="AE1289" s="1681"/>
      <c r="AF1289" s="1681"/>
      <c r="AG1289" s="1681"/>
      <c r="AH1289" s="1681"/>
      <c r="AI1289" s="1681"/>
      <c r="AJ1289" s="1681"/>
      <c r="AK1289" s="1681"/>
      <c r="AL1289" s="1681"/>
      <c r="AM1289" s="1681"/>
      <c r="AN1289" s="1681"/>
      <c r="AO1289" s="1681"/>
      <c r="AP1289" s="1824"/>
    </row>
    <row r="1290" spans="4:42" s="1662" customFormat="1" ht="14.25">
      <c r="D1290" s="1699"/>
      <c r="E1290" s="1681"/>
      <c r="F1290" s="1681"/>
      <c r="G1290" s="1681"/>
      <c r="H1290" s="1681"/>
      <c r="I1290" s="1700"/>
      <c r="J1290" s="1690"/>
      <c r="K1290" s="1681"/>
      <c r="L1290" s="1681"/>
      <c r="M1290" s="1681"/>
      <c r="N1290" s="1681"/>
      <c r="O1290" s="1681"/>
      <c r="P1290" s="1681"/>
      <c r="Q1290" s="1681"/>
      <c r="R1290" s="1681"/>
      <c r="S1290" s="1681"/>
      <c r="T1290" s="1681"/>
      <c r="U1290" s="1681"/>
      <c r="V1290" s="1681"/>
      <c r="W1290" s="1681"/>
      <c r="X1290" s="1681"/>
      <c r="Y1290" s="1681"/>
      <c r="Z1290" s="1681"/>
      <c r="AA1290" s="1681"/>
      <c r="AB1290" s="1681"/>
      <c r="AC1290" s="1681"/>
      <c r="AD1290" s="1681"/>
      <c r="AE1290" s="1681"/>
      <c r="AF1290" s="1681"/>
      <c r="AG1290" s="1681"/>
      <c r="AH1290" s="1681"/>
      <c r="AI1290" s="1681"/>
      <c r="AJ1290" s="1681"/>
      <c r="AK1290" s="1681"/>
      <c r="AL1290" s="1681"/>
      <c r="AM1290" s="1681"/>
      <c r="AN1290" s="1681"/>
      <c r="AO1290" s="1681"/>
      <c r="AP1290" s="1824"/>
    </row>
    <row r="1291" spans="4:42" s="1662" customFormat="1" ht="14.25">
      <c r="D1291" s="1699"/>
      <c r="E1291" s="1681"/>
      <c r="F1291" s="1681"/>
      <c r="G1291" s="1681"/>
      <c r="H1291" s="1681"/>
      <c r="I1291" s="1700"/>
      <c r="J1291" s="1690"/>
      <c r="K1291" s="1681"/>
      <c r="L1291" s="1681"/>
      <c r="M1291" s="1681"/>
      <c r="N1291" s="1681"/>
      <c r="O1291" s="1681"/>
      <c r="P1291" s="1681"/>
      <c r="Q1291" s="1681"/>
      <c r="R1291" s="1681"/>
      <c r="S1291" s="1681"/>
      <c r="T1291" s="1681"/>
      <c r="U1291" s="1681"/>
      <c r="V1291" s="1681"/>
      <c r="W1291" s="1681"/>
      <c r="X1291" s="1681"/>
      <c r="Y1291" s="1681"/>
      <c r="Z1291" s="1681"/>
      <c r="AA1291" s="1681"/>
      <c r="AB1291" s="1681"/>
      <c r="AC1291" s="1681"/>
      <c r="AD1291" s="1681"/>
      <c r="AE1291" s="1681"/>
      <c r="AF1291" s="1681"/>
      <c r="AG1291" s="1681"/>
      <c r="AH1291" s="1681"/>
      <c r="AI1291" s="1681"/>
      <c r="AJ1291" s="1681"/>
      <c r="AK1291" s="1681"/>
      <c r="AL1291" s="1681"/>
      <c r="AM1291" s="1681"/>
      <c r="AN1291" s="1681"/>
      <c r="AO1291" s="1681"/>
      <c r="AP1291" s="1824"/>
    </row>
    <row r="1292" spans="4:42" s="1662" customFormat="1" ht="14.25">
      <c r="D1292" s="1699"/>
      <c r="E1292" s="1681"/>
      <c r="F1292" s="1681"/>
      <c r="G1292" s="1681"/>
      <c r="H1292" s="1681"/>
      <c r="I1292" s="1700"/>
      <c r="J1292" s="1690"/>
      <c r="K1292" s="1681"/>
      <c r="L1292" s="1681"/>
      <c r="M1292" s="1681"/>
      <c r="N1292" s="1681"/>
      <c r="O1292" s="1681"/>
      <c r="P1292" s="1681"/>
      <c r="Q1292" s="1681"/>
      <c r="R1292" s="1681"/>
      <c r="S1292" s="1681"/>
      <c r="T1292" s="1681"/>
      <c r="U1292" s="1681"/>
      <c r="V1292" s="1681"/>
      <c r="W1292" s="1681"/>
      <c r="X1292" s="1681"/>
      <c r="Y1292" s="1681"/>
      <c r="Z1292" s="1681"/>
      <c r="AA1292" s="1681"/>
      <c r="AB1292" s="1681"/>
      <c r="AC1292" s="1681"/>
      <c r="AD1292" s="1681"/>
      <c r="AE1292" s="1681"/>
      <c r="AF1292" s="1681"/>
      <c r="AG1292" s="1681"/>
      <c r="AH1292" s="1681"/>
      <c r="AI1292" s="1681"/>
      <c r="AJ1292" s="1681"/>
      <c r="AK1292" s="1681"/>
      <c r="AL1292" s="1681"/>
      <c r="AM1292" s="1681"/>
      <c r="AN1292" s="1681"/>
      <c r="AO1292" s="1681"/>
      <c r="AP1292" s="1824"/>
    </row>
    <row r="1293" spans="4:42" s="1662" customFormat="1" ht="14.25">
      <c r="D1293" s="1699"/>
      <c r="E1293" s="1681"/>
      <c r="F1293" s="1681"/>
      <c r="G1293" s="1681"/>
      <c r="H1293" s="1681"/>
      <c r="I1293" s="1700"/>
      <c r="J1293" s="1690"/>
      <c r="K1293" s="1681"/>
      <c r="L1293" s="1681"/>
      <c r="M1293" s="1681"/>
      <c r="N1293" s="1681"/>
      <c r="O1293" s="1681"/>
      <c r="P1293" s="1681"/>
      <c r="Q1293" s="1681"/>
      <c r="R1293" s="1681"/>
      <c r="S1293" s="1681"/>
      <c r="T1293" s="1681"/>
      <c r="U1293" s="1681"/>
      <c r="V1293" s="1681"/>
      <c r="W1293" s="1681"/>
      <c r="X1293" s="1681"/>
      <c r="Y1293" s="1681"/>
      <c r="Z1293" s="1681"/>
      <c r="AA1293" s="1681"/>
      <c r="AB1293" s="1681"/>
      <c r="AC1293" s="1681"/>
      <c r="AD1293" s="1681"/>
      <c r="AE1293" s="1681"/>
      <c r="AF1293" s="1681"/>
      <c r="AG1293" s="1681"/>
      <c r="AH1293" s="1681"/>
      <c r="AI1293" s="1681"/>
      <c r="AJ1293" s="1681"/>
      <c r="AK1293" s="1681"/>
      <c r="AL1293" s="1681"/>
      <c r="AM1293" s="1681"/>
      <c r="AN1293" s="1681"/>
      <c r="AO1293" s="1681"/>
      <c r="AP1293" s="1824"/>
    </row>
    <row r="1294" spans="4:42" s="1662" customFormat="1" ht="14.25">
      <c r="D1294" s="1699"/>
      <c r="E1294" s="1681"/>
      <c r="F1294" s="1681"/>
      <c r="G1294" s="1681"/>
      <c r="H1294" s="1681"/>
      <c r="I1294" s="1700"/>
      <c r="J1294" s="1690"/>
      <c r="K1294" s="1681"/>
      <c r="L1294" s="1681"/>
      <c r="M1294" s="1681"/>
      <c r="N1294" s="1681"/>
      <c r="O1294" s="1681"/>
      <c r="P1294" s="1681"/>
      <c r="Q1294" s="1681"/>
      <c r="R1294" s="1681"/>
      <c r="S1294" s="1681"/>
      <c r="T1294" s="1681"/>
      <c r="U1294" s="1681"/>
      <c r="V1294" s="1681"/>
      <c r="W1294" s="1681"/>
      <c r="X1294" s="1681"/>
      <c r="Y1294" s="1681"/>
      <c r="Z1294" s="1681"/>
      <c r="AA1294" s="1681"/>
      <c r="AB1294" s="1681"/>
      <c r="AC1294" s="1681"/>
      <c r="AD1294" s="1681"/>
      <c r="AE1294" s="1681"/>
      <c r="AF1294" s="1681"/>
      <c r="AG1294" s="1681"/>
      <c r="AH1294" s="1681"/>
      <c r="AI1294" s="1681"/>
      <c r="AJ1294" s="1681"/>
      <c r="AK1294" s="1681"/>
      <c r="AL1294" s="1681"/>
      <c r="AM1294" s="1681"/>
      <c r="AN1294" s="1681"/>
      <c r="AO1294" s="1681"/>
      <c r="AP1294" s="1824"/>
    </row>
    <row r="1295" spans="4:42" s="1662" customFormat="1" ht="14.25">
      <c r="D1295" s="1699"/>
      <c r="E1295" s="1681"/>
      <c r="F1295" s="1681"/>
      <c r="G1295" s="1681"/>
      <c r="H1295" s="1681"/>
      <c r="I1295" s="1700"/>
      <c r="J1295" s="1690"/>
      <c r="K1295" s="1681"/>
      <c r="L1295" s="1681"/>
      <c r="M1295" s="1681"/>
      <c r="N1295" s="1681"/>
      <c r="O1295" s="1681"/>
      <c r="P1295" s="1681"/>
      <c r="Q1295" s="1681"/>
      <c r="R1295" s="1681"/>
      <c r="S1295" s="1681"/>
      <c r="T1295" s="1681"/>
      <c r="U1295" s="1681"/>
      <c r="V1295" s="1681"/>
      <c r="W1295" s="1681"/>
      <c r="X1295" s="1681"/>
      <c r="Y1295" s="1681"/>
      <c r="Z1295" s="1681"/>
      <c r="AA1295" s="1681"/>
      <c r="AB1295" s="1681"/>
      <c r="AC1295" s="1681"/>
      <c r="AD1295" s="1681"/>
      <c r="AE1295" s="1681"/>
      <c r="AF1295" s="1681"/>
      <c r="AG1295" s="1681"/>
      <c r="AH1295" s="1681"/>
      <c r="AI1295" s="1681"/>
      <c r="AJ1295" s="1681"/>
      <c r="AK1295" s="1681"/>
      <c r="AL1295" s="1681"/>
      <c r="AM1295" s="1681"/>
      <c r="AN1295" s="1681"/>
      <c r="AO1295" s="1681"/>
      <c r="AP1295" s="1824"/>
    </row>
    <row r="1296" spans="4:42" s="1662" customFormat="1" ht="14.25">
      <c r="D1296" s="1699"/>
      <c r="E1296" s="1681"/>
      <c r="F1296" s="1681"/>
      <c r="G1296" s="1681"/>
      <c r="H1296" s="1681"/>
      <c r="I1296" s="1700"/>
      <c r="J1296" s="1690"/>
      <c r="K1296" s="1681"/>
      <c r="L1296" s="1681"/>
      <c r="M1296" s="1681"/>
      <c r="N1296" s="1681"/>
      <c r="O1296" s="1681"/>
      <c r="P1296" s="1681"/>
      <c r="Q1296" s="1681"/>
      <c r="R1296" s="1681"/>
      <c r="S1296" s="1681"/>
      <c r="T1296" s="1681"/>
      <c r="U1296" s="1681"/>
      <c r="V1296" s="1681"/>
      <c r="W1296" s="1681"/>
      <c r="X1296" s="1681"/>
      <c r="Y1296" s="1681"/>
      <c r="Z1296" s="1681"/>
      <c r="AA1296" s="1681"/>
      <c r="AB1296" s="1681"/>
      <c r="AC1296" s="1681"/>
      <c r="AD1296" s="1681"/>
      <c r="AE1296" s="1681"/>
      <c r="AF1296" s="1681"/>
      <c r="AG1296" s="1681"/>
      <c r="AH1296" s="1681"/>
      <c r="AI1296" s="1681"/>
      <c r="AJ1296" s="1681"/>
      <c r="AK1296" s="1681"/>
      <c r="AL1296" s="1681"/>
      <c r="AM1296" s="1681"/>
      <c r="AN1296" s="1681"/>
      <c r="AO1296" s="1681"/>
      <c r="AP1296" s="1824"/>
    </row>
    <row r="1297" spans="4:42" s="1662" customFormat="1" ht="14.25">
      <c r="D1297" s="1699"/>
      <c r="E1297" s="1681"/>
      <c r="F1297" s="1681"/>
      <c r="G1297" s="1681"/>
      <c r="H1297" s="1681"/>
      <c r="I1297" s="1700"/>
      <c r="J1297" s="1690"/>
      <c r="K1297" s="1681"/>
      <c r="L1297" s="1681"/>
      <c r="M1297" s="1681"/>
      <c r="N1297" s="1681"/>
      <c r="O1297" s="1681"/>
      <c r="P1297" s="1681"/>
      <c r="Q1297" s="1681"/>
      <c r="R1297" s="1681"/>
      <c r="S1297" s="1681"/>
      <c r="T1297" s="1681"/>
      <c r="U1297" s="1681"/>
      <c r="V1297" s="1681"/>
      <c r="W1297" s="1681"/>
      <c r="X1297" s="1681"/>
      <c r="Y1297" s="1681"/>
      <c r="Z1297" s="1681"/>
      <c r="AA1297" s="1681"/>
      <c r="AB1297" s="1681"/>
      <c r="AC1297" s="1681"/>
      <c r="AD1297" s="1681"/>
      <c r="AE1297" s="1681"/>
      <c r="AF1297" s="1681"/>
      <c r="AG1297" s="1681"/>
      <c r="AH1297" s="1681"/>
      <c r="AI1297" s="1681"/>
      <c r="AJ1297" s="1681"/>
      <c r="AK1297" s="1681"/>
      <c r="AL1297" s="1681"/>
      <c r="AM1297" s="1681"/>
      <c r="AN1297" s="1681"/>
      <c r="AO1297" s="1681"/>
      <c r="AP1297" s="1824"/>
    </row>
    <row r="1298" spans="4:42" s="1662" customFormat="1" ht="14.25">
      <c r="D1298" s="1699"/>
      <c r="E1298" s="1681"/>
      <c r="F1298" s="1681"/>
      <c r="G1298" s="1681"/>
      <c r="H1298" s="1681"/>
      <c r="I1298" s="1700"/>
      <c r="J1298" s="1690"/>
      <c r="K1298" s="1681"/>
      <c r="L1298" s="1681"/>
      <c r="M1298" s="1681"/>
      <c r="N1298" s="1681"/>
      <c r="O1298" s="1681"/>
      <c r="P1298" s="1681"/>
      <c r="Q1298" s="1681"/>
      <c r="R1298" s="1681"/>
      <c r="S1298" s="1681"/>
      <c r="T1298" s="1681"/>
      <c r="U1298" s="1681"/>
      <c r="V1298" s="1681"/>
      <c r="W1298" s="1681"/>
      <c r="X1298" s="1681"/>
      <c r="Y1298" s="1681"/>
      <c r="Z1298" s="1681"/>
      <c r="AA1298" s="1681"/>
      <c r="AB1298" s="1681"/>
      <c r="AC1298" s="1681"/>
      <c r="AD1298" s="1681"/>
      <c r="AE1298" s="1681"/>
      <c r="AF1298" s="1681"/>
      <c r="AG1298" s="1681"/>
      <c r="AH1298" s="1681"/>
      <c r="AI1298" s="1681"/>
      <c r="AJ1298" s="1681"/>
      <c r="AK1298" s="1681"/>
      <c r="AL1298" s="1681"/>
      <c r="AM1298" s="1681"/>
      <c r="AN1298" s="1681"/>
      <c r="AO1298" s="1681"/>
      <c r="AP1298" s="1824"/>
    </row>
    <row r="1299" spans="4:42" s="1662" customFormat="1" ht="14.25">
      <c r="D1299" s="1699"/>
      <c r="E1299" s="1681"/>
      <c r="F1299" s="1681"/>
      <c r="G1299" s="1681"/>
      <c r="H1299" s="1681"/>
      <c r="I1299" s="1700"/>
      <c r="J1299" s="1690"/>
      <c r="K1299" s="1681"/>
      <c r="L1299" s="1681"/>
      <c r="M1299" s="1681"/>
      <c r="N1299" s="1681"/>
      <c r="O1299" s="1681"/>
      <c r="P1299" s="1681"/>
      <c r="Q1299" s="1681"/>
      <c r="R1299" s="1681"/>
      <c r="S1299" s="1681"/>
      <c r="T1299" s="1681"/>
      <c r="U1299" s="1681"/>
      <c r="V1299" s="1681"/>
      <c r="W1299" s="1681"/>
      <c r="X1299" s="1681"/>
      <c r="Y1299" s="1681"/>
      <c r="Z1299" s="1681"/>
      <c r="AA1299" s="1681"/>
      <c r="AB1299" s="1681"/>
      <c r="AC1299" s="1681"/>
      <c r="AD1299" s="1681"/>
      <c r="AE1299" s="1681"/>
      <c r="AF1299" s="1681"/>
      <c r="AG1299" s="1681"/>
      <c r="AH1299" s="1681"/>
      <c r="AI1299" s="1681"/>
      <c r="AJ1299" s="1681"/>
      <c r="AK1299" s="1681"/>
      <c r="AL1299" s="1681"/>
      <c r="AM1299" s="1681"/>
      <c r="AN1299" s="1681"/>
      <c r="AO1299" s="1681"/>
      <c r="AP1299" s="1824"/>
    </row>
    <row r="1300" spans="4:42" s="1662" customFormat="1" ht="14.25">
      <c r="D1300" s="1699"/>
      <c r="E1300" s="1681"/>
      <c r="F1300" s="1681"/>
      <c r="G1300" s="1681"/>
      <c r="H1300" s="1681"/>
      <c r="I1300" s="1700"/>
      <c r="J1300" s="1690"/>
      <c r="K1300" s="1681"/>
      <c r="L1300" s="1681"/>
      <c r="M1300" s="1681"/>
      <c r="N1300" s="1681"/>
      <c r="O1300" s="1681"/>
      <c r="P1300" s="1681"/>
      <c r="Q1300" s="1681"/>
      <c r="R1300" s="1681"/>
      <c r="S1300" s="1681"/>
      <c r="T1300" s="1681"/>
      <c r="U1300" s="1681"/>
      <c r="V1300" s="1681"/>
      <c r="W1300" s="1681"/>
      <c r="X1300" s="1681"/>
      <c r="Y1300" s="1681"/>
      <c r="Z1300" s="1681"/>
      <c r="AA1300" s="1681"/>
      <c r="AB1300" s="1681"/>
      <c r="AC1300" s="1681"/>
      <c r="AD1300" s="1681"/>
      <c r="AE1300" s="1681"/>
      <c r="AF1300" s="1681"/>
      <c r="AG1300" s="1681"/>
      <c r="AH1300" s="1681"/>
      <c r="AI1300" s="1681"/>
      <c r="AJ1300" s="1681"/>
      <c r="AK1300" s="1681"/>
      <c r="AL1300" s="1681"/>
      <c r="AM1300" s="1681"/>
      <c r="AN1300" s="1681"/>
      <c r="AO1300" s="1681"/>
      <c r="AP1300" s="1824"/>
    </row>
    <row r="1301" spans="4:42" s="1662" customFormat="1" ht="14.25">
      <c r="D1301" s="1699"/>
      <c r="E1301" s="1681"/>
      <c r="F1301" s="1681"/>
      <c r="G1301" s="1681"/>
      <c r="H1301" s="1681"/>
      <c r="I1301" s="1700"/>
      <c r="J1301" s="1690"/>
      <c r="K1301" s="1681"/>
      <c r="L1301" s="1681"/>
      <c r="M1301" s="1681"/>
      <c r="N1301" s="1681"/>
      <c r="O1301" s="1681"/>
      <c r="P1301" s="1681"/>
      <c r="Q1301" s="1681"/>
      <c r="R1301" s="1681"/>
      <c r="S1301" s="1681"/>
      <c r="T1301" s="1681"/>
      <c r="U1301" s="1681"/>
      <c r="V1301" s="1681"/>
      <c r="W1301" s="1681"/>
      <c r="X1301" s="1681"/>
      <c r="Y1301" s="1681"/>
      <c r="Z1301" s="1681"/>
      <c r="AA1301" s="1681"/>
      <c r="AB1301" s="1681"/>
      <c r="AC1301" s="1681"/>
      <c r="AD1301" s="1681"/>
      <c r="AE1301" s="1681"/>
      <c r="AF1301" s="1681"/>
      <c r="AG1301" s="1681"/>
      <c r="AH1301" s="1681"/>
      <c r="AI1301" s="1681"/>
      <c r="AJ1301" s="1681"/>
      <c r="AK1301" s="1681"/>
      <c r="AL1301" s="1681"/>
      <c r="AM1301" s="1681"/>
      <c r="AN1301" s="1681"/>
      <c r="AO1301" s="1681"/>
      <c r="AP1301" s="1824"/>
    </row>
    <row r="1302" spans="4:42" s="1662" customFormat="1" ht="14.25">
      <c r="D1302" s="1699"/>
      <c r="E1302" s="1681"/>
      <c r="F1302" s="1681"/>
      <c r="G1302" s="1681"/>
      <c r="H1302" s="1681"/>
      <c r="I1302" s="1700"/>
      <c r="J1302" s="1690"/>
      <c r="K1302" s="1681"/>
      <c r="L1302" s="1681"/>
      <c r="M1302" s="1681"/>
      <c r="N1302" s="1681"/>
      <c r="O1302" s="1681"/>
      <c r="P1302" s="1681"/>
      <c r="Q1302" s="1681"/>
      <c r="R1302" s="1681"/>
      <c r="S1302" s="1681"/>
      <c r="T1302" s="1681"/>
      <c r="U1302" s="1681"/>
      <c r="V1302" s="1681"/>
      <c r="W1302" s="1681"/>
      <c r="X1302" s="1681"/>
      <c r="Y1302" s="1681"/>
      <c r="Z1302" s="1681"/>
      <c r="AA1302" s="1681"/>
      <c r="AB1302" s="1681"/>
      <c r="AC1302" s="1681"/>
      <c r="AD1302" s="1681"/>
      <c r="AE1302" s="1681"/>
      <c r="AF1302" s="1681"/>
      <c r="AG1302" s="1681"/>
      <c r="AH1302" s="1681"/>
      <c r="AI1302" s="1681"/>
      <c r="AJ1302" s="1681"/>
      <c r="AK1302" s="1681"/>
      <c r="AL1302" s="1681"/>
      <c r="AM1302" s="1681"/>
      <c r="AN1302" s="1681"/>
      <c r="AO1302" s="1681"/>
      <c r="AP1302" s="1824"/>
    </row>
    <row r="1303" spans="4:42" s="1662" customFormat="1" ht="14.25">
      <c r="D1303" s="1699"/>
      <c r="E1303" s="1681"/>
      <c r="F1303" s="1681"/>
      <c r="G1303" s="1681"/>
      <c r="H1303" s="1681"/>
      <c r="I1303" s="1700"/>
      <c r="J1303" s="1690"/>
      <c r="K1303" s="1681"/>
      <c r="L1303" s="1681"/>
      <c r="M1303" s="1681"/>
      <c r="N1303" s="1681"/>
      <c r="O1303" s="1681"/>
      <c r="P1303" s="1681"/>
      <c r="Q1303" s="1681"/>
      <c r="R1303" s="1681"/>
      <c r="S1303" s="1681"/>
      <c r="T1303" s="1681"/>
      <c r="U1303" s="1681"/>
      <c r="V1303" s="1681"/>
      <c r="W1303" s="1681"/>
      <c r="X1303" s="1681"/>
      <c r="Y1303" s="1681"/>
      <c r="Z1303" s="1681"/>
      <c r="AA1303" s="1681"/>
      <c r="AB1303" s="1681"/>
      <c r="AC1303" s="1681"/>
      <c r="AD1303" s="1681"/>
      <c r="AE1303" s="1681"/>
      <c r="AF1303" s="1681"/>
      <c r="AG1303" s="1681"/>
      <c r="AH1303" s="1681"/>
      <c r="AI1303" s="1681"/>
      <c r="AJ1303" s="1681"/>
      <c r="AK1303" s="1681"/>
      <c r="AL1303" s="1681"/>
      <c r="AM1303" s="1681"/>
      <c r="AN1303" s="1681"/>
      <c r="AO1303" s="1681"/>
      <c r="AP1303" s="1824"/>
    </row>
    <row r="1304" spans="4:42" s="1662" customFormat="1" ht="14.25">
      <c r="D1304" s="1699"/>
      <c r="E1304" s="1681"/>
      <c r="F1304" s="1681"/>
      <c r="G1304" s="1681"/>
      <c r="H1304" s="1681"/>
      <c r="I1304" s="1700"/>
      <c r="J1304" s="1690"/>
      <c r="K1304" s="1681"/>
      <c r="L1304" s="1681"/>
      <c r="M1304" s="1681"/>
      <c r="N1304" s="1681"/>
      <c r="O1304" s="1681"/>
      <c r="P1304" s="1681"/>
      <c r="Q1304" s="1681"/>
      <c r="R1304" s="1681"/>
      <c r="S1304" s="1681"/>
      <c r="T1304" s="1681"/>
      <c r="U1304" s="1681"/>
      <c r="V1304" s="1681"/>
      <c r="W1304" s="1681"/>
      <c r="X1304" s="1681"/>
      <c r="Y1304" s="1681"/>
      <c r="Z1304" s="1681"/>
      <c r="AA1304" s="1681"/>
      <c r="AB1304" s="1681"/>
      <c r="AC1304" s="1681"/>
      <c r="AD1304" s="1681"/>
      <c r="AE1304" s="1681"/>
      <c r="AF1304" s="1681"/>
      <c r="AG1304" s="1681"/>
      <c r="AH1304" s="1681"/>
      <c r="AI1304" s="1681"/>
      <c r="AJ1304" s="1681"/>
      <c r="AK1304" s="1681"/>
      <c r="AL1304" s="1681"/>
      <c r="AM1304" s="1681"/>
      <c r="AN1304" s="1681"/>
      <c r="AO1304" s="1681"/>
      <c r="AP1304" s="1824"/>
    </row>
    <row r="1305" spans="4:42" s="1662" customFormat="1" ht="14.25">
      <c r="D1305" s="1699"/>
      <c r="E1305" s="1681"/>
      <c r="F1305" s="1681"/>
      <c r="G1305" s="1681"/>
      <c r="H1305" s="1681"/>
      <c r="I1305" s="1700"/>
      <c r="J1305" s="1690"/>
      <c r="K1305" s="1681"/>
      <c r="L1305" s="1681"/>
      <c r="M1305" s="1681"/>
      <c r="N1305" s="1681"/>
      <c r="O1305" s="1681"/>
      <c r="P1305" s="1681"/>
      <c r="Q1305" s="1681"/>
      <c r="R1305" s="1681"/>
      <c r="S1305" s="1681"/>
      <c r="T1305" s="1681"/>
      <c r="U1305" s="1681"/>
      <c r="V1305" s="1681"/>
      <c r="W1305" s="1681"/>
      <c r="X1305" s="1681"/>
      <c r="Y1305" s="1681"/>
      <c r="Z1305" s="1681"/>
      <c r="AA1305" s="1681"/>
      <c r="AB1305" s="1681"/>
      <c r="AC1305" s="1681"/>
      <c r="AD1305" s="1681"/>
      <c r="AE1305" s="1681"/>
      <c r="AF1305" s="1681"/>
      <c r="AG1305" s="1681"/>
      <c r="AH1305" s="1681"/>
      <c r="AI1305" s="1681"/>
      <c r="AJ1305" s="1681"/>
      <c r="AK1305" s="1681"/>
      <c r="AL1305" s="1681"/>
      <c r="AM1305" s="1681"/>
      <c r="AN1305" s="1681"/>
      <c r="AO1305" s="1681"/>
      <c r="AP1305" s="1824"/>
    </row>
    <row r="1306" spans="4:42" s="1662" customFormat="1" ht="14.25">
      <c r="D1306" s="1699"/>
      <c r="E1306" s="1681"/>
      <c r="F1306" s="1681"/>
      <c r="G1306" s="1681"/>
      <c r="H1306" s="1681"/>
      <c r="I1306" s="1700"/>
      <c r="J1306" s="1690"/>
      <c r="K1306" s="1681"/>
      <c r="L1306" s="1681"/>
      <c r="M1306" s="1681"/>
      <c r="N1306" s="1681"/>
      <c r="O1306" s="1681"/>
      <c r="P1306" s="1681"/>
      <c r="Q1306" s="1681"/>
      <c r="R1306" s="1681"/>
      <c r="S1306" s="1681"/>
      <c r="T1306" s="1681"/>
      <c r="U1306" s="1681"/>
      <c r="V1306" s="1681"/>
      <c r="W1306" s="1681"/>
      <c r="X1306" s="1681"/>
      <c r="Y1306" s="1681"/>
      <c r="Z1306" s="1681"/>
      <c r="AA1306" s="1681"/>
      <c r="AB1306" s="1681"/>
      <c r="AC1306" s="1681"/>
      <c r="AD1306" s="1681"/>
      <c r="AE1306" s="1681"/>
      <c r="AF1306" s="1681"/>
      <c r="AG1306" s="1681"/>
      <c r="AH1306" s="1681"/>
      <c r="AI1306" s="1681"/>
      <c r="AJ1306" s="1681"/>
      <c r="AK1306" s="1681"/>
      <c r="AL1306" s="1681"/>
      <c r="AM1306" s="1681"/>
      <c r="AN1306" s="1681"/>
      <c r="AO1306" s="1681"/>
      <c r="AP1306" s="1824"/>
    </row>
    <row r="1307" spans="4:42" s="1662" customFormat="1" ht="14.25">
      <c r="D1307" s="1699"/>
      <c r="E1307" s="1681"/>
      <c r="F1307" s="1681"/>
      <c r="G1307" s="1681"/>
      <c r="H1307" s="1681"/>
      <c r="I1307" s="1700"/>
      <c r="J1307" s="1690"/>
      <c r="K1307" s="1681"/>
      <c r="L1307" s="1681"/>
      <c r="M1307" s="1681"/>
      <c r="N1307" s="1681"/>
      <c r="O1307" s="1681"/>
      <c r="P1307" s="1681"/>
      <c r="Q1307" s="1681"/>
      <c r="R1307" s="1681"/>
      <c r="S1307" s="1681"/>
      <c r="T1307" s="1681"/>
      <c r="U1307" s="1681"/>
      <c r="V1307" s="1681"/>
      <c r="W1307" s="1681"/>
      <c r="X1307" s="1681"/>
      <c r="Y1307" s="1681"/>
      <c r="Z1307" s="1681"/>
      <c r="AA1307" s="1681"/>
      <c r="AB1307" s="1681"/>
      <c r="AC1307" s="1681"/>
      <c r="AD1307" s="1681"/>
      <c r="AE1307" s="1681"/>
      <c r="AF1307" s="1681"/>
      <c r="AG1307" s="1681"/>
      <c r="AH1307" s="1681"/>
      <c r="AI1307" s="1681"/>
      <c r="AJ1307" s="1681"/>
      <c r="AK1307" s="1681"/>
      <c r="AL1307" s="1681"/>
      <c r="AM1307" s="1681"/>
      <c r="AN1307" s="1681"/>
      <c r="AO1307" s="1681"/>
      <c r="AP1307" s="1824"/>
    </row>
    <row r="1308" spans="4:42" s="1662" customFormat="1" ht="14.25">
      <c r="D1308" s="1699"/>
      <c r="E1308" s="1681"/>
      <c r="F1308" s="1681"/>
      <c r="G1308" s="1681"/>
      <c r="H1308" s="1681"/>
      <c r="I1308" s="1700"/>
      <c r="J1308" s="1690"/>
      <c r="K1308" s="1681"/>
      <c r="L1308" s="1681"/>
      <c r="M1308" s="1681"/>
      <c r="N1308" s="1681"/>
      <c r="O1308" s="1681"/>
      <c r="P1308" s="1681"/>
      <c r="Q1308" s="1681"/>
      <c r="R1308" s="1681"/>
      <c r="S1308" s="1681"/>
      <c r="T1308" s="1681"/>
      <c r="U1308" s="1681"/>
      <c r="V1308" s="1681"/>
      <c r="W1308" s="1681"/>
      <c r="X1308" s="1681"/>
      <c r="Y1308" s="1681"/>
      <c r="Z1308" s="1681"/>
      <c r="AA1308" s="1681"/>
      <c r="AB1308" s="1681"/>
      <c r="AC1308" s="1681"/>
      <c r="AD1308" s="1681"/>
      <c r="AE1308" s="1681"/>
      <c r="AF1308" s="1681"/>
      <c r="AG1308" s="1681"/>
      <c r="AH1308" s="1681"/>
      <c r="AI1308" s="1681"/>
      <c r="AJ1308" s="1681"/>
      <c r="AK1308" s="1681"/>
      <c r="AL1308" s="1681"/>
      <c r="AM1308" s="1681"/>
      <c r="AN1308" s="1681"/>
      <c r="AO1308" s="1681"/>
      <c r="AP1308" s="1824"/>
    </row>
    <row r="1309" spans="4:42" s="1662" customFormat="1" ht="14.25">
      <c r="D1309" s="1699"/>
      <c r="E1309" s="1681"/>
      <c r="F1309" s="1681"/>
      <c r="G1309" s="1681"/>
      <c r="H1309" s="1681"/>
      <c r="I1309" s="1700"/>
      <c r="J1309" s="1690"/>
      <c r="K1309" s="1681"/>
      <c r="L1309" s="1681"/>
      <c r="M1309" s="1681"/>
      <c r="N1309" s="1681"/>
      <c r="O1309" s="1681"/>
      <c r="P1309" s="1681"/>
      <c r="Q1309" s="1681"/>
      <c r="R1309" s="1681"/>
      <c r="S1309" s="1681"/>
      <c r="T1309" s="1681"/>
      <c r="U1309" s="1681"/>
      <c r="V1309" s="1681"/>
      <c r="W1309" s="1681"/>
      <c r="X1309" s="1681"/>
      <c r="Y1309" s="1681"/>
      <c r="Z1309" s="1681"/>
      <c r="AA1309" s="1681"/>
      <c r="AB1309" s="1681"/>
      <c r="AC1309" s="1681"/>
      <c r="AD1309" s="1681"/>
      <c r="AE1309" s="1681"/>
      <c r="AF1309" s="1681"/>
      <c r="AG1309" s="1681"/>
      <c r="AH1309" s="1681"/>
      <c r="AI1309" s="1681"/>
      <c r="AJ1309" s="1681"/>
      <c r="AK1309" s="1681"/>
      <c r="AL1309" s="1681"/>
      <c r="AM1309" s="1681"/>
      <c r="AN1309" s="1681"/>
      <c r="AO1309" s="1681"/>
      <c r="AP1309" s="1824"/>
    </row>
    <row r="1310" spans="4:42" s="1662" customFormat="1" ht="14.25">
      <c r="D1310" s="1699"/>
      <c r="E1310" s="1681"/>
      <c r="F1310" s="1681"/>
      <c r="G1310" s="1681"/>
      <c r="H1310" s="1681"/>
      <c r="I1310" s="1700"/>
      <c r="J1310" s="1690"/>
      <c r="K1310" s="1681"/>
      <c r="L1310" s="1681"/>
      <c r="M1310" s="1681"/>
      <c r="N1310" s="1681"/>
      <c r="O1310" s="1681"/>
      <c r="P1310" s="1681"/>
      <c r="Q1310" s="1681"/>
      <c r="R1310" s="1681"/>
      <c r="S1310" s="1681"/>
      <c r="T1310" s="1681"/>
      <c r="U1310" s="1681"/>
      <c r="V1310" s="1681"/>
      <c r="W1310" s="1681"/>
      <c r="X1310" s="1681"/>
      <c r="Y1310" s="1681"/>
      <c r="Z1310" s="1681"/>
      <c r="AA1310" s="1681"/>
      <c r="AB1310" s="1681"/>
      <c r="AC1310" s="1681"/>
      <c r="AD1310" s="1681"/>
      <c r="AE1310" s="1681"/>
      <c r="AF1310" s="1681"/>
      <c r="AG1310" s="1681"/>
      <c r="AH1310" s="1681"/>
      <c r="AI1310" s="1681"/>
      <c r="AJ1310" s="1681"/>
      <c r="AK1310" s="1681"/>
      <c r="AL1310" s="1681"/>
      <c r="AM1310" s="1681"/>
      <c r="AN1310" s="1681"/>
      <c r="AO1310" s="1681"/>
      <c r="AP1310" s="1824"/>
    </row>
    <row r="1311" spans="4:42" s="1662" customFormat="1" ht="14.25">
      <c r="D1311" s="1699"/>
      <c r="E1311" s="1681"/>
      <c r="F1311" s="1681"/>
      <c r="G1311" s="1681"/>
      <c r="H1311" s="1681"/>
      <c r="I1311" s="1700"/>
      <c r="J1311" s="1690"/>
      <c r="K1311" s="1681"/>
      <c r="L1311" s="1681"/>
      <c r="M1311" s="1681"/>
      <c r="N1311" s="1681"/>
      <c r="O1311" s="1681"/>
      <c r="P1311" s="1681"/>
      <c r="Q1311" s="1681"/>
      <c r="R1311" s="1681"/>
      <c r="S1311" s="1681"/>
      <c r="T1311" s="1681"/>
      <c r="U1311" s="1681"/>
      <c r="V1311" s="1681"/>
      <c r="W1311" s="1681"/>
      <c r="X1311" s="1681"/>
      <c r="Y1311" s="1681"/>
      <c r="Z1311" s="1681"/>
      <c r="AA1311" s="1681"/>
      <c r="AB1311" s="1681"/>
      <c r="AC1311" s="1681"/>
      <c r="AD1311" s="1681"/>
      <c r="AE1311" s="1681"/>
      <c r="AF1311" s="1681"/>
      <c r="AG1311" s="1681"/>
      <c r="AH1311" s="1681"/>
      <c r="AI1311" s="1681"/>
      <c r="AJ1311" s="1681"/>
      <c r="AK1311" s="1681"/>
      <c r="AL1311" s="1681"/>
      <c r="AM1311" s="1681"/>
      <c r="AN1311" s="1681"/>
      <c r="AO1311" s="1681"/>
      <c r="AP1311" s="1824"/>
    </row>
    <row r="1312" spans="4:42" s="1662" customFormat="1" ht="14.25">
      <c r="D1312" s="1699"/>
      <c r="E1312" s="1681"/>
      <c r="F1312" s="1681"/>
      <c r="G1312" s="1681"/>
      <c r="H1312" s="1681"/>
      <c r="I1312" s="1700"/>
      <c r="J1312" s="1690"/>
      <c r="K1312" s="1681"/>
      <c r="L1312" s="1681"/>
      <c r="M1312" s="1681"/>
      <c r="N1312" s="1681"/>
      <c r="O1312" s="1681"/>
      <c r="P1312" s="1681"/>
      <c r="Q1312" s="1681"/>
      <c r="R1312" s="1681"/>
      <c r="S1312" s="1681"/>
      <c r="T1312" s="1681"/>
      <c r="U1312" s="1681"/>
      <c r="V1312" s="1681"/>
      <c r="W1312" s="1681"/>
      <c r="X1312" s="1681"/>
      <c r="Y1312" s="1681"/>
      <c r="Z1312" s="1681"/>
      <c r="AA1312" s="1681"/>
      <c r="AB1312" s="1681"/>
      <c r="AC1312" s="1681"/>
      <c r="AD1312" s="1681"/>
      <c r="AE1312" s="1681"/>
      <c r="AF1312" s="1681"/>
      <c r="AG1312" s="1681"/>
      <c r="AH1312" s="1681"/>
      <c r="AI1312" s="1681"/>
      <c r="AJ1312" s="1681"/>
      <c r="AK1312" s="1681"/>
      <c r="AL1312" s="1681"/>
      <c r="AM1312" s="1681"/>
      <c r="AN1312" s="1681"/>
      <c r="AO1312" s="1681"/>
      <c r="AP1312" s="1824"/>
    </row>
    <row r="1313" spans="4:42" s="1662" customFormat="1" ht="14.25">
      <c r="D1313" s="1699"/>
      <c r="E1313" s="1681"/>
      <c r="F1313" s="1681"/>
      <c r="G1313" s="1681"/>
      <c r="H1313" s="1681"/>
      <c r="I1313" s="1700"/>
      <c r="J1313" s="1690"/>
      <c r="K1313" s="1681"/>
      <c r="L1313" s="1681"/>
      <c r="M1313" s="1681"/>
      <c r="N1313" s="1681"/>
      <c r="O1313" s="1681"/>
      <c r="P1313" s="1681"/>
      <c r="Q1313" s="1681"/>
      <c r="R1313" s="1681"/>
      <c r="S1313" s="1681"/>
      <c r="T1313" s="1681"/>
      <c r="U1313" s="1681"/>
      <c r="V1313" s="1681"/>
      <c r="W1313" s="1681"/>
      <c r="X1313" s="1681"/>
      <c r="Y1313" s="1681"/>
      <c r="Z1313" s="1681"/>
      <c r="AA1313" s="1681"/>
      <c r="AB1313" s="1681"/>
      <c r="AC1313" s="1681"/>
      <c r="AD1313" s="1681"/>
      <c r="AE1313" s="1681"/>
      <c r="AF1313" s="1681"/>
      <c r="AG1313" s="1681"/>
      <c r="AH1313" s="1681"/>
      <c r="AI1313" s="1681"/>
      <c r="AJ1313" s="1681"/>
      <c r="AK1313" s="1681"/>
      <c r="AL1313" s="1681"/>
      <c r="AM1313" s="1681"/>
      <c r="AN1313" s="1681"/>
      <c r="AO1313" s="1681"/>
      <c r="AP1313" s="1824"/>
    </row>
    <row r="1314" spans="4:42" s="1662" customFormat="1" ht="14.25">
      <c r="D1314" s="1699"/>
      <c r="E1314" s="1681"/>
      <c r="F1314" s="1681"/>
      <c r="G1314" s="1681"/>
      <c r="H1314" s="1681"/>
      <c r="I1314" s="1700"/>
      <c r="J1314" s="1690"/>
      <c r="K1314" s="1681"/>
      <c r="L1314" s="1681"/>
      <c r="M1314" s="1681"/>
      <c r="N1314" s="1681"/>
      <c r="O1314" s="1681"/>
      <c r="P1314" s="1681"/>
      <c r="Q1314" s="1681"/>
      <c r="R1314" s="1681"/>
      <c r="S1314" s="1681"/>
      <c r="T1314" s="1681"/>
      <c r="U1314" s="1681"/>
      <c r="V1314" s="1681"/>
      <c r="W1314" s="1681"/>
      <c r="X1314" s="1681"/>
      <c r="Y1314" s="1681"/>
      <c r="Z1314" s="1681"/>
      <c r="AA1314" s="1681"/>
      <c r="AB1314" s="1681"/>
      <c r="AC1314" s="1681"/>
      <c r="AD1314" s="1681"/>
      <c r="AE1314" s="1681"/>
      <c r="AF1314" s="1681"/>
      <c r="AG1314" s="1681"/>
      <c r="AH1314" s="1681"/>
      <c r="AI1314" s="1681"/>
      <c r="AJ1314" s="1681"/>
      <c r="AK1314" s="1681"/>
      <c r="AL1314" s="1681"/>
      <c r="AM1314" s="1681"/>
      <c r="AN1314" s="1681"/>
      <c r="AO1314" s="1681"/>
      <c r="AP1314" s="1824"/>
    </row>
    <row r="1315" spans="4:42" s="1662" customFormat="1" ht="14.25">
      <c r="D1315" s="1699"/>
      <c r="E1315" s="1681"/>
      <c r="F1315" s="1681"/>
      <c r="G1315" s="1681"/>
      <c r="H1315" s="1681"/>
      <c r="I1315" s="1700"/>
      <c r="J1315" s="1690"/>
      <c r="K1315" s="1681"/>
      <c r="L1315" s="1681"/>
      <c r="M1315" s="1681"/>
      <c r="N1315" s="1681"/>
      <c r="O1315" s="1681"/>
      <c r="P1315" s="1681"/>
      <c r="Q1315" s="1681"/>
      <c r="R1315" s="1681"/>
      <c r="S1315" s="1681"/>
      <c r="T1315" s="1681"/>
      <c r="U1315" s="1681"/>
      <c r="V1315" s="1681"/>
      <c r="W1315" s="1681"/>
      <c r="X1315" s="1681"/>
      <c r="Y1315" s="1681"/>
      <c r="Z1315" s="1681"/>
      <c r="AA1315" s="1681"/>
      <c r="AB1315" s="1681"/>
      <c r="AC1315" s="1681"/>
      <c r="AD1315" s="1681"/>
      <c r="AE1315" s="1681"/>
      <c r="AF1315" s="1681"/>
      <c r="AG1315" s="1681"/>
      <c r="AH1315" s="1681"/>
      <c r="AI1315" s="1681"/>
      <c r="AJ1315" s="1681"/>
      <c r="AK1315" s="1681"/>
      <c r="AL1315" s="1681"/>
      <c r="AM1315" s="1681"/>
      <c r="AN1315" s="1681"/>
      <c r="AO1315" s="1681"/>
      <c r="AP1315" s="1824"/>
    </row>
    <row r="1316" spans="4:42" s="1662" customFormat="1" ht="14.25">
      <c r="D1316" s="1699"/>
      <c r="E1316" s="1681"/>
      <c r="F1316" s="1681"/>
      <c r="G1316" s="1681"/>
      <c r="H1316" s="1681"/>
      <c r="I1316" s="1700"/>
      <c r="J1316" s="1690"/>
      <c r="K1316" s="1681"/>
      <c r="L1316" s="1681"/>
      <c r="M1316" s="1681"/>
      <c r="N1316" s="1681"/>
      <c r="O1316" s="1681"/>
      <c r="P1316" s="1681"/>
      <c r="Q1316" s="1681"/>
      <c r="R1316" s="1681"/>
      <c r="S1316" s="1681"/>
      <c r="T1316" s="1681"/>
      <c r="U1316" s="1681"/>
      <c r="V1316" s="1681"/>
      <c r="W1316" s="1681"/>
      <c r="X1316" s="1681"/>
      <c r="Y1316" s="1681"/>
      <c r="Z1316" s="1681"/>
      <c r="AA1316" s="1681"/>
      <c r="AB1316" s="1681"/>
      <c r="AC1316" s="1681"/>
      <c r="AD1316" s="1681"/>
      <c r="AE1316" s="1681"/>
      <c r="AF1316" s="1681"/>
      <c r="AG1316" s="1681"/>
      <c r="AH1316" s="1681"/>
      <c r="AI1316" s="1681"/>
      <c r="AJ1316" s="1681"/>
      <c r="AK1316" s="1681"/>
      <c r="AL1316" s="1681"/>
      <c r="AM1316" s="1681"/>
      <c r="AN1316" s="1681"/>
      <c r="AO1316" s="1681"/>
      <c r="AP1316" s="1824"/>
    </row>
    <row r="1317" spans="4:42" s="1662" customFormat="1" ht="14.25">
      <c r="D1317" s="1699"/>
      <c r="E1317" s="1681"/>
      <c r="F1317" s="1681"/>
      <c r="G1317" s="1681"/>
      <c r="H1317" s="1681"/>
      <c r="I1317" s="1700"/>
      <c r="J1317" s="1690"/>
      <c r="K1317" s="1681"/>
      <c r="L1317" s="1681"/>
      <c r="M1317" s="1681"/>
      <c r="N1317" s="1681"/>
      <c r="O1317" s="1681"/>
      <c r="P1317" s="1681"/>
      <c r="Q1317" s="1681"/>
      <c r="R1317" s="1681"/>
      <c r="S1317" s="1681"/>
      <c r="T1317" s="1681"/>
      <c r="U1317" s="1681"/>
      <c r="V1317" s="1681"/>
      <c r="W1317" s="1681"/>
      <c r="X1317" s="1681"/>
      <c r="Y1317" s="1681"/>
      <c r="Z1317" s="1681"/>
      <c r="AA1317" s="1681"/>
      <c r="AB1317" s="1681"/>
      <c r="AC1317" s="1681"/>
      <c r="AD1317" s="1681"/>
      <c r="AE1317" s="1681"/>
      <c r="AF1317" s="1681"/>
      <c r="AG1317" s="1681"/>
      <c r="AH1317" s="1681"/>
      <c r="AI1317" s="1681"/>
      <c r="AJ1317" s="1681"/>
      <c r="AK1317" s="1681"/>
      <c r="AL1317" s="1681"/>
      <c r="AM1317" s="1681"/>
      <c r="AN1317" s="1681"/>
      <c r="AO1317" s="1681"/>
      <c r="AP1317" s="1824"/>
    </row>
    <row r="1318" spans="4:42" s="1662" customFormat="1" ht="14.25">
      <c r="D1318" s="1699"/>
      <c r="E1318" s="1681"/>
      <c r="F1318" s="1681"/>
      <c r="G1318" s="1681"/>
      <c r="H1318" s="1681"/>
      <c r="I1318" s="1700"/>
      <c r="J1318" s="1690"/>
      <c r="K1318" s="1681"/>
      <c r="L1318" s="1681"/>
      <c r="M1318" s="1681"/>
      <c r="N1318" s="1681"/>
      <c r="O1318" s="1681"/>
      <c r="P1318" s="1681"/>
      <c r="Q1318" s="1681"/>
      <c r="R1318" s="1681"/>
      <c r="S1318" s="1681"/>
      <c r="T1318" s="1681"/>
      <c r="U1318" s="1681"/>
      <c r="V1318" s="1681"/>
      <c r="W1318" s="1681"/>
      <c r="X1318" s="1681"/>
      <c r="Y1318" s="1681"/>
      <c r="Z1318" s="1681"/>
      <c r="AA1318" s="1681"/>
      <c r="AB1318" s="1681"/>
      <c r="AC1318" s="1681"/>
      <c r="AD1318" s="1681"/>
      <c r="AE1318" s="1681"/>
      <c r="AF1318" s="1681"/>
      <c r="AG1318" s="1681"/>
      <c r="AH1318" s="1681"/>
      <c r="AI1318" s="1681"/>
      <c r="AJ1318" s="1681"/>
      <c r="AK1318" s="1681"/>
      <c r="AL1318" s="1681"/>
      <c r="AM1318" s="1681"/>
      <c r="AN1318" s="1681"/>
      <c r="AO1318" s="1681"/>
      <c r="AP1318" s="1824"/>
    </row>
    <row r="1319" spans="4:42" s="1662" customFormat="1" ht="14.25">
      <c r="D1319" s="1699"/>
      <c r="E1319" s="1681"/>
      <c r="F1319" s="1681"/>
      <c r="G1319" s="1681"/>
      <c r="H1319" s="1681"/>
      <c r="I1319" s="1700"/>
      <c r="J1319" s="1690"/>
      <c r="K1319" s="1681"/>
      <c r="L1319" s="1681"/>
      <c r="M1319" s="1681"/>
      <c r="N1319" s="1681"/>
      <c r="O1319" s="1681"/>
      <c r="P1319" s="1681"/>
      <c r="Q1319" s="1681"/>
      <c r="R1319" s="1681"/>
      <c r="S1319" s="1681"/>
      <c r="T1319" s="1681"/>
      <c r="U1319" s="1681"/>
      <c r="V1319" s="1681"/>
      <c r="W1319" s="1681"/>
      <c r="X1319" s="1681"/>
      <c r="Y1319" s="1681"/>
      <c r="Z1319" s="1681"/>
      <c r="AA1319" s="1681"/>
      <c r="AB1319" s="1681"/>
      <c r="AC1319" s="1681"/>
      <c r="AD1319" s="1681"/>
      <c r="AE1319" s="1681"/>
      <c r="AF1319" s="1681"/>
      <c r="AG1319" s="1681"/>
      <c r="AH1319" s="1681"/>
      <c r="AI1319" s="1681"/>
      <c r="AJ1319" s="1681"/>
      <c r="AK1319" s="1681"/>
      <c r="AL1319" s="1681"/>
      <c r="AM1319" s="1681"/>
      <c r="AN1319" s="1681"/>
      <c r="AO1319" s="1681"/>
      <c r="AP1319" s="1824"/>
    </row>
    <row r="1320" spans="4:42" s="1662" customFormat="1" ht="14.25">
      <c r="D1320" s="1699"/>
      <c r="E1320" s="1681"/>
      <c r="F1320" s="1681"/>
      <c r="G1320" s="1681"/>
      <c r="H1320" s="1681"/>
      <c r="I1320" s="1700"/>
      <c r="J1320" s="1690"/>
      <c r="K1320" s="1681"/>
      <c r="L1320" s="1681"/>
      <c r="M1320" s="1681"/>
      <c r="N1320" s="1681"/>
      <c r="O1320" s="1681"/>
      <c r="P1320" s="1681"/>
      <c r="Q1320" s="1681"/>
      <c r="R1320" s="1681"/>
      <c r="S1320" s="1681"/>
      <c r="T1320" s="1681"/>
      <c r="U1320" s="1681"/>
      <c r="V1320" s="1681"/>
      <c r="W1320" s="1681"/>
      <c r="X1320" s="1681"/>
      <c r="Y1320" s="1681"/>
      <c r="Z1320" s="1681"/>
      <c r="AA1320" s="1681"/>
      <c r="AB1320" s="1681"/>
      <c r="AC1320" s="1681"/>
      <c r="AD1320" s="1681"/>
      <c r="AE1320" s="1681"/>
      <c r="AF1320" s="1681"/>
      <c r="AG1320" s="1681"/>
      <c r="AH1320" s="1681"/>
      <c r="AI1320" s="1681"/>
      <c r="AJ1320" s="1681"/>
      <c r="AK1320" s="1681"/>
      <c r="AL1320" s="1681"/>
      <c r="AM1320" s="1681"/>
      <c r="AN1320" s="1681"/>
      <c r="AO1320" s="1681"/>
      <c r="AP1320" s="1824"/>
    </row>
    <row r="1321" spans="4:42" s="1662" customFormat="1" ht="14.25">
      <c r="D1321" s="1699"/>
      <c r="E1321" s="1681"/>
      <c r="F1321" s="1681"/>
      <c r="G1321" s="1681"/>
      <c r="H1321" s="1681"/>
      <c r="I1321" s="1700"/>
      <c r="J1321" s="1690"/>
      <c r="K1321" s="1681"/>
      <c r="L1321" s="1681"/>
      <c r="M1321" s="1681"/>
      <c r="N1321" s="1681"/>
      <c r="O1321" s="1681"/>
      <c r="P1321" s="1681"/>
      <c r="Q1321" s="1681"/>
      <c r="R1321" s="1681"/>
      <c r="S1321" s="1681"/>
      <c r="T1321" s="1681"/>
      <c r="U1321" s="1681"/>
      <c r="V1321" s="1681"/>
      <c r="W1321" s="1681"/>
      <c r="X1321" s="1681"/>
      <c r="Y1321" s="1681"/>
      <c r="Z1321" s="1681"/>
      <c r="AA1321" s="1681"/>
      <c r="AB1321" s="1681"/>
      <c r="AC1321" s="1681"/>
      <c r="AD1321" s="1681"/>
      <c r="AE1321" s="1681"/>
      <c r="AF1321" s="1681"/>
      <c r="AG1321" s="1681"/>
      <c r="AH1321" s="1681"/>
      <c r="AI1321" s="1681"/>
      <c r="AJ1321" s="1681"/>
      <c r="AK1321" s="1681"/>
      <c r="AL1321" s="1681"/>
      <c r="AM1321" s="1681"/>
      <c r="AN1321" s="1681"/>
      <c r="AO1321" s="1681"/>
      <c r="AP1321" s="1824"/>
    </row>
    <row r="1322" spans="4:42" s="1662" customFormat="1" ht="14.25">
      <c r="D1322" s="1699"/>
      <c r="E1322" s="1681"/>
      <c r="F1322" s="1681"/>
      <c r="G1322" s="1681"/>
      <c r="H1322" s="1681"/>
      <c r="I1322" s="1700"/>
      <c r="J1322" s="1690"/>
      <c r="K1322" s="1681"/>
      <c r="L1322" s="1681"/>
      <c r="M1322" s="1681"/>
      <c r="N1322" s="1681"/>
      <c r="O1322" s="1681"/>
      <c r="P1322" s="1681"/>
      <c r="Q1322" s="1681"/>
      <c r="R1322" s="1681"/>
      <c r="S1322" s="1681"/>
      <c r="T1322" s="1681"/>
      <c r="U1322" s="1681"/>
      <c r="V1322" s="1681"/>
      <c r="W1322" s="1681"/>
      <c r="X1322" s="1681"/>
      <c r="Y1322" s="1681"/>
      <c r="Z1322" s="1681"/>
      <c r="AA1322" s="1681"/>
      <c r="AB1322" s="1681"/>
      <c r="AC1322" s="1681"/>
      <c r="AD1322" s="1681"/>
      <c r="AE1322" s="1681"/>
      <c r="AF1322" s="1681"/>
      <c r="AG1322" s="1681"/>
      <c r="AH1322" s="1681"/>
      <c r="AI1322" s="1681"/>
      <c r="AJ1322" s="1681"/>
      <c r="AK1322" s="1681"/>
      <c r="AL1322" s="1681"/>
      <c r="AM1322" s="1681"/>
      <c r="AN1322" s="1681"/>
      <c r="AO1322" s="1681"/>
      <c r="AP1322" s="1824"/>
    </row>
    <row r="1323" spans="4:42" s="1662" customFormat="1" ht="14.25">
      <c r="D1323" s="1699"/>
      <c r="E1323" s="1681"/>
      <c r="F1323" s="1681"/>
      <c r="G1323" s="1681"/>
      <c r="H1323" s="1681"/>
      <c r="I1323" s="1700"/>
      <c r="J1323" s="1690"/>
      <c r="K1323" s="1681"/>
      <c r="L1323" s="1681"/>
      <c r="M1323" s="1681"/>
      <c r="N1323" s="1681"/>
      <c r="O1323" s="1681"/>
      <c r="P1323" s="1681"/>
      <c r="Q1323" s="1681"/>
      <c r="R1323" s="1681"/>
      <c r="S1323" s="1681"/>
      <c r="T1323" s="1681"/>
      <c r="U1323" s="1681"/>
      <c r="V1323" s="1681"/>
      <c r="W1323" s="1681"/>
      <c r="X1323" s="1681"/>
      <c r="Y1323" s="1681"/>
      <c r="Z1323" s="1681"/>
      <c r="AA1323" s="1681"/>
      <c r="AB1323" s="1681"/>
      <c r="AC1323" s="1681"/>
      <c r="AD1323" s="1681"/>
      <c r="AE1323" s="1681"/>
      <c r="AF1323" s="1681"/>
      <c r="AG1323" s="1681"/>
      <c r="AH1323" s="1681"/>
      <c r="AI1323" s="1681"/>
      <c r="AJ1323" s="1681"/>
      <c r="AK1323" s="1681"/>
      <c r="AL1323" s="1681"/>
      <c r="AM1323" s="1681"/>
      <c r="AN1323" s="1681"/>
      <c r="AO1323" s="1681"/>
      <c r="AP1323" s="1824"/>
    </row>
    <row r="1324" spans="4:42" s="1662" customFormat="1" ht="14.25">
      <c r="D1324" s="1699"/>
      <c r="E1324" s="1681"/>
      <c r="F1324" s="1681"/>
      <c r="G1324" s="1681"/>
      <c r="H1324" s="1681"/>
      <c r="I1324" s="1700"/>
      <c r="J1324" s="1690"/>
      <c r="K1324" s="1681"/>
      <c r="L1324" s="1681"/>
      <c r="M1324" s="1681"/>
      <c r="N1324" s="1681"/>
      <c r="O1324" s="1681"/>
      <c r="P1324" s="1681"/>
      <c r="Q1324" s="1681"/>
      <c r="R1324" s="1681"/>
      <c r="S1324" s="1681"/>
      <c r="T1324" s="1681"/>
      <c r="U1324" s="1681"/>
      <c r="V1324" s="1681"/>
      <c r="W1324" s="1681"/>
      <c r="X1324" s="1681"/>
      <c r="Y1324" s="1681"/>
      <c r="Z1324" s="1681"/>
      <c r="AA1324" s="1681"/>
      <c r="AB1324" s="1681"/>
      <c r="AC1324" s="1681"/>
      <c r="AD1324" s="1681"/>
      <c r="AE1324" s="1681"/>
      <c r="AF1324" s="1681"/>
      <c r="AG1324" s="1681"/>
      <c r="AH1324" s="1681"/>
      <c r="AI1324" s="1681"/>
      <c r="AJ1324" s="1681"/>
      <c r="AK1324" s="1681"/>
      <c r="AL1324" s="1681"/>
      <c r="AM1324" s="1681"/>
      <c r="AN1324" s="1681"/>
      <c r="AO1324" s="1681"/>
      <c r="AP1324" s="1824"/>
    </row>
    <row r="1325" spans="4:42" s="1662" customFormat="1" ht="14.25">
      <c r="D1325" s="1699"/>
      <c r="E1325" s="1681"/>
      <c r="F1325" s="1681"/>
      <c r="G1325" s="1681"/>
      <c r="H1325" s="1681"/>
      <c r="I1325" s="1700"/>
      <c r="J1325" s="1690"/>
      <c r="K1325" s="1681"/>
      <c r="L1325" s="1681"/>
      <c r="M1325" s="1681"/>
      <c r="N1325" s="1681"/>
      <c r="O1325" s="1681"/>
      <c r="P1325" s="1681"/>
      <c r="Q1325" s="1681"/>
      <c r="R1325" s="1681"/>
      <c r="S1325" s="1681"/>
      <c r="T1325" s="1681"/>
      <c r="U1325" s="1681"/>
      <c r="V1325" s="1681"/>
      <c r="W1325" s="1681"/>
      <c r="X1325" s="1681"/>
      <c r="Y1325" s="1681"/>
      <c r="Z1325" s="1681"/>
      <c r="AA1325" s="1681"/>
      <c r="AB1325" s="1681"/>
      <c r="AC1325" s="1681"/>
      <c r="AD1325" s="1681"/>
      <c r="AE1325" s="1681"/>
      <c r="AF1325" s="1681"/>
      <c r="AG1325" s="1681"/>
      <c r="AH1325" s="1681"/>
      <c r="AI1325" s="1681"/>
      <c r="AJ1325" s="1681"/>
      <c r="AK1325" s="1681"/>
      <c r="AL1325" s="1681"/>
      <c r="AM1325" s="1681"/>
      <c r="AN1325" s="1681"/>
      <c r="AO1325" s="1681"/>
      <c r="AP1325" s="1824"/>
    </row>
    <row r="1326" spans="4:42" s="1662" customFormat="1" ht="14.25">
      <c r="D1326" s="1699"/>
      <c r="E1326" s="1681"/>
      <c r="F1326" s="1681"/>
      <c r="G1326" s="1681"/>
      <c r="H1326" s="1681"/>
      <c r="I1326" s="1700"/>
      <c r="J1326" s="1690"/>
      <c r="K1326" s="1681"/>
      <c r="L1326" s="1681"/>
      <c r="M1326" s="1681"/>
      <c r="N1326" s="1681"/>
      <c r="O1326" s="1681"/>
      <c r="P1326" s="1681"/>
      <c r="Q1326" s="1681"/>
      <c r="R1326" s="1681"/>
      <c r="S1326" s="1681"/>
      <c r="T1326" s="1681"/>
      <c r="U1326" s="1681"/>
      <c r="V1326" s="1681"/>
      <c r="W1326" s="1681"/>
      <c r="X1326" s="1681"/>
      <c r="Y1326" s="1681"/>
      <c r="Z1326" s="1681"/>
      <c r="AA1326" s="1681"/>
      <c r="AB1326" s="1681"/>
      <c r="AC1326" s="1681"/>
      <c r="AD1326" s="1681"/>
      <c r="AE1326" s="1681"/>
      <c r="AF1326" s="1681"/>
      <c r="AG1326" s="1681"/>
      <c r="AH1326" s="1681"/>
      <c r="AI1326" s="1681"/>
      <c r="AJ1326" s="1681"/>
      <c r="AK1326" s="1681"/>
      <c r="AL1326" s="1681"/>
      <c r="AM1326" s="1681"/>
      <c r="AN1326" s="1681"/>
      <c r="AO1326" s="1681"/>
      <c r="AP1326" s="1824"/>
    </row>
    <row r="1327" spans="4:42" s="1662" customFormat="1" ht="14.25">
      <c r="D1327" s="1699"/>
      <c r="E1327" s="1681"/>
      <c r="F1327" s="1681"/>
      <c r="G1327" s="1681"/>
      <c r="H1327" s="1681"/>
      <c r="I1327" s="1700"/>
      <c r="J1327" s="1690"/>
      <c r="K1327" s="1681"/>
      <c r="L1327" s="1681"/>
      <c r="M1327" s="1681"/>
      <c r="N1327" s="1681"/>
      <c r="O1327" s="1681"/>
      <c r="P1327" s="1681"/>
      <c r="Q1327" s="1681"/>
      <c r="R1327" s="1681"/>
      <c r="S1327" s="1681"/>
      <c r="T1327" s="1681"/>
      <c r="U1327" s="1681"/>
      <c r="V1327" s="1681"/>
      <c r="W1327" s="1681"/>
      <c r="X1327" s="1681"/>
      <c r="Y1327" s="1681"/>
      <c r="Z1327" s="1681"/>
      <c r="AA1327" s="1681"/>
      <c r="AB1327" s="1681"/>
      <c r="AC1327" s="1681"/>
      <c r="AD1327" s="1681"/>
      <c r="AE1327" s="1681"/>
      <c r="AF1327" s="1681"/>
      <c r="AG1327" s="1681"/>
      <c r="AH1327" s="1681"/>
      <c r="AI1327" s="1681"/>
      <c r="AJ1327" s="1681"/>
      <c r="AK1327" s="1681"/>
      <c r="AL1327" s="1681"/>
      <c r="AM1327" s="1681"/>
      <c r="AN1327" s="1681"/>
      <c r="AO1327" s="1681"/>
      <c r="AP1327" s="1824"/>
    </row>
    <row r="1328" spans="4:42" s="1662" customFormat="1" ht="14.25">
      <c r="D1328" s="1699"/>
      <c r="E1328" s="1681"/>
      <c r="F1328" s="1681"/>
      <c r="G1328" s="1681"/>
      <c r="H1328" s="1681"/>
      <c r="I1328" s="1700"/>
      <c r="J1328" s="1690"/>
      <c r="K1328" s="1681"/>
      <c r="L1328" s="1681"/>
      <c r="M1328" s="1681"/>
      <c r="N1328" s="1681"/>
      <c r="O1328" s="1681"/>
      <c r="P1328" s="1681"/>
      <c r="Q1328" s="1681"/>
      <c r="R1328" s="1681"/>
      <c r="S1328" s="1681"/>
      <c r="T1328" s="1681"/>
      <c r="U1328" s="1681"/>
      <c r="V1328" s="1681"/>
      <c r="W1328" s="1681"/>
      <c r="X1328" s="1681"/>
      <c r="Y1328" s="1681"/>
      <c r="Z1328" s="1681"/>
      <c r="AA1328" s="1681"/>
      <c r="AB1328" s="1681"/>
      <c r="AC1328" s="1681"/>
      <c r="AD1328" s="1681"/>
      <c r="AE1328" s="1681"/>
      <c r="AF1328" s="1681"/>
      <c r="AG1328" s="1681"/>
      <c r="AH1328" s="1681"/>
      <c r="AI1328" s="1681"/>
      <c r="AJ1328" s="1681"/>
      <c r="AK1328" s="1681"/>
      <c r="AL1328" s="1681"/>
      <c r="AM1328" s="1681"/>
      <c r="AN1328" s="1681"/>
      <c r="AO1328" s="1681"/>
      <c r="AP1328" s="1824"/>
    </row>
    <row r="1329" spans="4:42" s="1662" customFormat="1" ht="14.25">
      <c r="D1329" s="1699"/>
      <c r="E1329" s="1681"/>
      <c r="F1329" s="1681"/>
      <c r="G1329" s="1681"/>
      <c r="H1329" s="1681"/>
      <c r="I1329" s="1700"/>
      <c r="J1329" s="1690"/>
      <c r="K1329" s="1681"/>
      <c r="L1329" s="1681"/>
      <c r="M1329" s="1681"/>
      <c r="N1329" s="1681"/>
      <c r="O1329" s="1681"/>
      <c r="P1329" s="1681"/>
      <c r="Q1329" s="1681"/>
      <c r="R1329" s="1681"/>
      <c r="S1329" s="1681"/>
      <c r="T1329" s="1681"/>
      <c r="U1329" s="1681"/>
      <c r="V1329" s="1681"/>
      <c r="W1329" s="1681"/>
      <c r="X1329" s="1681"/>
      <c r="Y1329" s="1681"/>
      <c r="Z1329" s="1681"/>
      <c r="AA1329" s="1681"/>
      <c r="AB1329" s="1681"/>
      <c r="AC1329" s="1681"/>
      <c r="AD1329" s="1681"/>
      <c r="AE1329" s="1681"/>
      <c r="AF1329" s="1681"/>
      <c r="AG1329" s="1681"/>
      <c r="AH1329" s="1681"/>
      <c r="AI1329" s="1681"/>
      <c r="AJ1329" s="1681"/>
      <c r="AK1329" s="1681"/>
      <c r="AL1329" s="1681"/>
      <c r="AM1329" s="1681"/>
      <c r="AN1329" s="1681"/>
      <c r="AO1329" s="1681"/>
      <c r="AP1329" s="1824"/>
    </row>
    <row r="1330" spans="4:42" s="1662" customFormat="1" ht="14.25">
      <c r="D1330" s="1699"/>
      <c r="E1330" s="1681"/>
      <c r="F1330" s="1681"/>
      <c r="G1330" s="1681"/>
      <c r="H1330" s="1681"/>
      <c r="I1330" s="1700"/>
      <c r="J1330" s="1690"/>
      <c r="K1330" s="1681"/>
      <c r="L1330" s="1681"/>
      <c r="M1330" s="1681"/>
      <c r="N1330" s="1681"/>
      <c r="O1330" s="1681"/>
      <c r="P1330" s="1681"/>
      <c r="Q1330" s="1681"/>
      <c r="R1330" s="1681"/>
      <c r="S1330" s="1681"/>
      <c r="T1330" s="1681"/>
      <c r="U1330" s="1681"/>
      <c r="V1330" s="1681"/>
      <c r="W1330" s="1681"/>
      <c r="X1330" s="1681"/>
      <c r="Y1330" s="1681"/>
      <c r="Z1330" s="1681"/>
      <c r="AA1330" s="1681"/>
      <c r="AB1330" s="1681"/>
      <c r="AC1330" s="1681"/>
      <c r="AD1330" s="1681"/>
      <c r="AE1330" s="1681"/>
      <c r="AF1330" s="1681"/>
      <c r="AG1330" s="1681"/>
      <c r="AH1330" s="1681"/>
      <c r="AI1330" s="1681"/>
      <c r="AJ1330" s="1681"/>
      <c r="AK1330" s="1681"/>
      <c r="AL1330" s="1681"/>
      <c r="AM1330" s="1681"/>
      <c r="AN1330" s="1681"/>
      <c r="AO1330" s="1681"/>
      <c r="AP1330" s="1824"/>
    </row>
    <row r="1331" spans="4:42" s="1662" customFormat="1" ht="14.25">
      <c r="D1331" s="1699"/>
      <c r="E1331" s="1681"/>
      <c r="F1331" s="1681"/>
      <c r="G1331" s="1681"/>
      <c r="H1331" s="1681"/>
      <c r="I1331" s="1700"/>
      <c r="J1331" s="1690"/>
      <c r="K1331" s="1681"/>
      <c r="L1331" s="1681"/>
      <c r="M1331" s="1681"/>
      <c r="N1331" s="1681"/>
      <c r="O1331" s="1681"/>
      <c r="P1331" s="1681"/>
      <c r="Q1331" s="1681"/>
      <c r="R1331" s="1681"/>
      <c r="S1331" s="1681"/>
      <c r="T1331" s="1681"/>
      <c r="U1331" s="1681"/>
      <c r="V1331" s="1681"/>
      <c r="W1331" s="1681"/>
      <c r="X1331" s="1681"/>
      <c r="Y1331" s="1681"/>
      <c r="Z1331" s="1681"/>
      <c r="AA1331" s="1681"/>
      <c r="AB1331" s="1681"/>
      <c r="AC1331" s="1681"/>
      <c r="AD1331" s="1681"/>
      <c r="AE1331" s="1681"/>
      <c r="AF1331" s="1681"/>
      <c r="AG1331" s="1681"/>
      <c r="AH1331" s="1681"/>
      <c r="AI1331" s="1681"/>
      <c r="AJ1331" s="1681"/>
      <c r="AK1331" s="1681"/>
      <c r="AL1331" s="1681"/>
      <c r="AM1331" s="1681"/>
      <c r="AN1331" s="1681"/>
      <c r="AO1331" s="1681"/>
      <c r="AP1331" s="1824"/>
    </row>
    <row r="1332" spans="4:42" s="1662" customFormat="1" ht="14.25">
      <c r="D1332" s="1699"/>
      <c r="E1332" s="1681"/>
      <c r="F1332" s="1681"/>
      <c r="G1332" s="1681"/>
      <c r="H1332" s="1681"/>
      <c r="I1332" s="1700"/>
      <c r="J1332" s="1690"/>
      <c r="K1332" s="1681"/>
      <c r="L1332" s="1681"/>
      <c r="M1332" s="1681"/>
      <c r="N1332" s="1681"/>
      <c r="O1332" s="1681"/>
      <c r="P1332" s="1681"/>
      <c r="Q1332" s="1681"/>
      <c r="R1332" s="1681"/>
      <c r="S1332" s="1681"/>
      <c r="T1332" s="1681"/>
      <c r="U1332" s="1681"/>
      <c r="V1332" s="1681"/>
      <c r="W1332" s="1681"/>
      <c r="X1332" s="1681"/>
      <c r="Y1332" s="1681"/>
      <c r="Z1332" s="1681"/>
      <c r="AA1332" s="1681"/>
      <c r="AB1332" s="1681"/>
      <c r="AC1332" s="1681"/>
      <c r="AD1332" s="1681"/>
      <c r="AE1332" s="1681"/>
      <c r="AF1332" s="1681"/>
      <c r="AG1332" s="1681"/>
      <c r="AH1332" s="1681"/>
      <c r="AI1332" s="1681"/>
      <c r="AJ1332" s="1681"/>
      <c r="AK1332" s="1681"/>
      <c r="AL1332" s="1681"/>
      <c r="AM1332" s="1681"/>
      <c r="AN1332" s="1681"/>
      <c r="AO1332" s="1681"/>
      <c r="AP1332" s="1824"/>
    </row>
    <row r="1333" spans="4:42" s="1662" customFormat="1" ht="14.25">
      <c r="D1333" s="1699"/>
      <c r="E1333" s="1681"/>
      <c r="F1333" s="1681"/>
      <c r="G1333" s="1681"/>
      <c r="H1333" s="1681"/>
      <c r="I1333" s="1700"/>
      <c r="J1333" s="1690"/>
      <c r="K1333" s="1681"/>
      <c r="L1333" s="1681"/>
      <c r="M1333" s="1681"/>
      <c r="N1333" s="1681"/>
      <c r="O1333" s="1681"/>
      <c r="P1333" s="1681"/>
      <c r="Q1333" s="1681"/>
      <c r="R1333" s="1681"/>
      <c r="S1333" s="1681"/>
      <c r="T1333" s="1681"/>
      <c r="U1333" s="1681"/>
      <c r="V1333" s="1681"/>
      <c r="W1333" s="1681"/>
      <c r="X1333" s="1681"/>
      <c r="Y1333" s="1681"/>
      <c r="Z1333" s="1681"/>
      <c r="AA1333" s="1681"/>
      <c r="AB1333" s="1681"/>
      <c r="AC1333" s="1681"/>
      <c r="AD1333" s="1681"/>
      <c r="AE1333" s="1681"/>
      <c r="AF1333" s="1681"/>
      <c r="AG1333" s="1681"/>
      <c r="AH1333" s="1681"/>
      <c r="AI1333" s="1681"/>
      <c r="AJ1333" s="1681"/>
      <c r="AK1333" s="1681"/>
      <c r="AL1333" s="1681"/>
      <c r="AM1333" s="1681"/>
      <c r="AN1333" s="1681"/>
      <c r="AO1333" s="1681"/>
      <c r="AP1333" s="1824"/>
    </row>
    <row r="1334" spans="4:42" s="1662" customFormat="1" ht="14.25">
      <c r="D1334" s="1699"/>
      <c r="E1334" s="1681"/>
      <c r="F1334" s="1681"/>
      <c r="G1334" s="1681"/>
      <c r="H1334" s="1681"/>
      <c r="I1334" s="1700"/>
      <c r="J1334" s="1690"/>
      <c r="K1334" s="1681"/>
      <c r="L1334" s="1681"/>
      <c r="M1334" s="1681"/>
      <c r="N1334" s="1681"/>
      <c r="O1334" s="1681"/>
      <c r="P1334" s="1681"/>
      <c r="Q1334" s="1681"/>
      <c r="R1334" s="1681"/>
      <c r="S1334" s="1681"/>
      <c r="T1334" s="1681"/>
      <c r="U1334" s="1681"/>
      <c r="V1334" s="1681"/>
      <c r="W1334" s="1681"/>
      <c r="X1334" s="1681"/>
      <c r="Y1334" s="1681"/>
      <c r="Z1334" s="1681"/>
      <c r="AA1334" s="1681"/>
      <c r="AB1334" s="1681"/>
      <c r="AC1334" s="1681"/>
      <c r="AD1334" s="1681"/>
      <c r="AE1334" s="1681"/>
      <c r="AF1334" s="1681"/>
      <c r="AG1334" s="1681"/>
      <c r="AH1334" s="1681"/>
      <c r="AI1334" s="1681"/>
      <c r="AJ1334" s="1681"/>
      <c r="AK1334" s="1681"/>
      <c r="AL1334" s="1681"/>
      <c r="AM1334" s="1681"/>
      <c r="AN1334" s="1681"/>
      <c r="AO1334" s="1681"/>
      <c r="AP1334" s="1824"/>
    </row>
    <row r="1335" spans="4:42" s="1662" customFormat="1" ht="14.25">
      <c r="D1335" s="1699"/>
      <c r="E1335" s="1681"/>
      <c r="F1335" s="1681"/>
      <c r="G1335" s="1681"/>
      <c r="H1335" s="1681"/>
      <c r="I1335" s="1700"/>
      <c r="J1335" s="1690"/>
      <c r="K1335" s="1681"/>
      <c r="L1335" s="1681"/>
      <c r="M1335" s="1681"/>
      <c r="N1335" s="1681"/>
      <c r="O1335" s="1681"/>
      <c r="P1335" s="1681"/>
      <c r="Q1335" s="1681"/>
      <c r="R1335" s="1681"/>
      <c r="S1335" s="1681"/>
      <c r="T1335" s="1681"/>
      <c r="U1335" s="1681"/>
      <c r="V1335" s="1681"/>
      <c r="W1335" s="1681"/>
      <c r="X1335" s="1681"/>
      <c r="Y1335" s="1681"/>
      <c r="Z1335" s="1681"/>
      <c r="AA1335" s="1681"/>
      <c r="AB1335" s="1681"/>
      <c r="AC1335" s="1681"/>
      <c r="AD1335" s="1681"/>
      <c r="AE1335" s="1681"/>
      <c r="AF1335" s="1681"/>
      <c r="AG1335" s="1681"/>
      <c r="AH1335" s="1681"/>
      <c r="AI1335" s="1681"/>
      <c r="AJ1335" s="1681"/>
      <c r="AK1335" s="1681"/>
      <c r="AL1335" s="1681"/>
      <c r="AM1335" s="1681"/>
      <c r="AN1335" s="1681"/>
      <c r="AO1335" s="1681"/>
      <c r="AP1335" s="1824"/>
    </row>
    <row r="1336" spans="4:42" s="1662" customFormat="1" ht="14.25">
      <c r="D1336" s="1699"/>
      <c r="E1336" s="1681"/>
      <c r="F1336" s="1681"/>
      <c r="G1336" s="1681"/>
      <c r="H1336" s="1681"/>
      <c r="I1336" s="1700"/>
      <c r="J1336" s="1690"/>
      <c r="K1336" s="1681"/>
      <c r="L1336" s="1681"/>
      <c r="M1336" s="1681"/>
      <c r="N1336" s="1681"/>
      <c r="O1336" s="1681"/>
      <c r="P1336" s="1681"/>
      <c r="Q1336" s="1681"/>
      <c r="R1336" s="1681"/>
      <c r="S1336" s="1681"/>
      <c r="T1336" s="1681"/>
      <c r="U1336" s="1681"/>
      <c r="V1336" s="1681"/>
      <c r="W1336" s="1681"/>
      <c r="X1336" s="1681"/>
      <c r="Y1336" s="1681"/>
      <c r="Z1336" s="1681"/>
      <c r="AA1336" s="1681"/>
      <c r="AB1336" s="1681"/>
      <c r="AC1336" s="1681"/>
      <c r="AD1336" s="1681"/>
      <c r="AE1336" s="1681"/>
      <c r="AF1336" s="1681"/>
      <c r="AG1336" s="1681"/>
      <c r="AH1336" s="1681"/>
      <c r="AI1336" s="1681"/>
      <c r="AJ1336" s="1681"/>
      <c r="AK1336" s="1681"/>
      <c r="AL1336" s="1681"/>
      <c r="AM1336" s="1681"/>
      <c r="AN1336" s="1681"/>
      <c r="AO1336" s="1681"/>
      <c r="AP1336" s="1824"/>
    </row>
    <row r="1337" spans="4:42" s="1662" customFormat="1" ht="14.25">
      <c r="D1337" s="1699"/>
      <c r="E1337" s="1681"/>
      <c r="F1337" s="1681"/>
      <c r="G1337" s="1681"/>
      <c r="H1337" s="1681"/>
      <c r="I1337" s="1700"/>
      <c r="J1337" s="1690"/>
      <c r="K1337" s="1681"/>
      <c r="L1337" s="1681"/>
      <c r="M1337" s="1681"/>
      <c r="N1337" s="1681"/>
      <c r="O1337" s="1681"/>
      <c r="P1337" s="1681"/>
      <c r="Q1337" s="1681"/>
      <c r="R1337" s="1681"/>
      <c r="S1337" s="1681"/>
      <c r="T1337" s="1681"/>
      <c r="U1337" s="1681"/>
      <c r="V1337" s="1681"/>
      <c r="W1337" s="1681"/>
      <c r="X1337" s="1681"/>
      <c r="Y1337" s="1681"/>
      <c r="Z1337" s="1681"/>
      <c r="AA1337" s="1681"/>
      <c r="AB1337" s="1681"/>
      <c r="AC1337" s="1681"/>
      <c r="AD1337" s="1681"/>
      <c r="AE1337" s="1681"/>
      <c r="AF1337" s="1681"/>
      <c r="AG1337" s="1681"/>
      <c r="AH1337" s="1681"/>
      <c r="AI1337" s="1681"/>
      <c r="AJ1337" s="1681"/>
      <c r="AK1337" s="1681"/>
      <c r="AL1337" s="1681"/>
      <c r="AM1337" s="1681"/>
      <c r="AN1337" s="1681"/>
      <c r="AO1337" s="1681"/>
      <c r="AP1337" s="1824"/>
    </row>
    <row r="1338" spans="4:42" s="1662" customFormat="1" ht="14.25">
      <c r="D1338" s="1699"/>
      <c r="E1338" s="1681"/>
      <c r="F1338" s="1681"/>
      <c r="G1338" s="1681"/>
      <c r="H1338" s="1681"/>
      <c r="I1338" s="1700"/>
      <c r="J1338" s="1690"/>
      <c r="K1338" s="1681"/>
      <c r="L1338" s="1681"/>
      <c r="M1338" s="1681"/>
      <c r="N1338" s="1681"/>
      <c r="O1338" s="1681"/>
      <c r="P1338" s="1681"/>
      <c r="Q1338" s="1681"/>
      <c r="R1338" s="1681"/>
      <c r="S1338" s="1681"/>
      <c r="T1338" s="1681"/>
      <c r="U1338" s="1681"/>
      <c r="V1338" s="1681"/>
      <c r="W1338" s="1681"/>
      <c r="X1338" s="1681"/>
      <c r="Y1338" s="1681"/>
      <c r="Z1338" s="1681"/>
      <c r="AA1338" s="1681"/>
      <c r="AB1338" s="1681"/>
      <c r="AC1338" s="1681"/>
      <c r="AD1338" s="1681"/>
      <c r="AE1338" s="1681"/>
      <c r="AF1338" s="1681"/>
      <c r="AG1338" s="1681"/>
      <c r="AH1338" s="1681"/>
      <c r="AI1338" s="1681"/>
      <c r="AJ1338" s="1681"/>
      <c r="AK1338" s="1681"/>
      <c r="AL1338" s="1681"/>
      <c r="AM1338" s="1681"/>
      <c r="AN1338" s="1681"/>
      <c r="AO1338" s="1681"/>
      <c r="AP1338" s="1824"/>
    </row>
    <row r="1339" spans="4:42" s="1662" customFormat="1" ht="14.25">
      <c r="D1339" s="1699"/>
      <c r="E1339" s="1681"/>
      <c r="F1339" s="1681"/>
      <c r="G1339" s="1681"/>
      <c r="H1339" s="1681"/>
      <c r="I1339" s="1700"/>
      <c r="J1339" s="1690"/>
      <c r="K1339" s="1681"/>
      <c r="L1339" s="1681"/>
      <c r="M1339" s="1681"/>
      <c r="N1339" s="1681"/>
      <c r="O1339" s="1681"/>
      <c r="P1339" s="1681"/>
      <c r="Q1339" s="1681"/>
      <c r="R1339" s="1681"/>
      <c r="S1339" s="1681"/>
      <c r="T1339" s="1681"/>
      <c r="U1339" s="1681"/>
      <c r="V1339" s="1681"/>
      <c r="W1339" s="1681"/>
      <c r="X1339" s="1681"/>
      <c r="Y1339" s="1681"/>
      <c r="Z1339" s="1681"/>
      <c r="AA1339" s="1681"/>
      <c r="AB1339" s="1681"/>
      <c r="AC1339" s="1681"/>
      <c r="AD1339" s="1681"/>
      <c r="AE1339" s="1681"/>
      <c r="AF1339" s="1681"/>
      <c r="AG1339" s="1681"/>
      <c r="AH1339" s="1681"/>
      <c r="AI1339" s="1681"/>
      <c r="AJ1339" s="1681"/>
      <c r="AK1339" s="1681"/>
      <c r="AL1339" s="1681"/>
      <c r="AM1339" s="1681"/>
      <c r="AN1339" s="1681"/>
      <c r="AO1339" s="1681"/>
      <c r="AP1339" s="1824"/>
    </row>
    <row r="1340" spans="4:42" s="1662" customFormat="1" ht="14.25">
      <c r="D1340" s="1699"/>
      <c r="E1340" s="1681"/>
      <c r="F1340" s="1681"/>
      <c r="G1340" s="1681"/>
      <c r="H1340" s="1681"/>
      <c r="I1340" s="1700"/>
      <c r="J1340" s="1690"/>
      <c r="K1340" s="1681"/>
      <c r="L1340" s="1681"/>
      <c r="M1340" s="1681"/>
      <c r="N1340" s="1681"/>
      <c r="O1340" s="1681"/>
      <c r="P1340" s="1681"/>
      <c r="Q1340" s="1681"/>
      <c r="R1340" s="1681"/>
      <c r="S1340" s="1681"/>
      <c r="T1340" s="1681"/>
      <c r="U1340" s="1681"/>
      <c r="V1340" s="1681"/>
      <c r="W1340" s="1681"/>
      <c r="X1340" s="1681"/>
      <c r="Y1340" s="1681"/>
      <c r="Z1340" s="1681"/>
      <c r="AA1340" s="1681"/>
      <c r="AB1340" s="1681"/>
      <c r="AC1340" s="1681"/>
      <c r="AD1340" s="1681"/>
      <c r="AE1340" s="1681"/>
      <c r="AF1340" s="1681"/>
      <c r="AG1340" s="1681"/>
      <c r="AH1340" s="1681"/>
      <c r="AI1340" s="1681"/>
      <c r="AJ1340" s="1681"/>
      <c r="AK1340" s="1681"/>
      <c r="AL1340" s="1681"/>
      <c r="AM1340" s="1681"/>
      <c r="AN1340" s="1681"/>
      <c r="AO1340" s="1681"/>
      <c r="AP1340" s="1824"/>
    </row>
    <row r="1341" spans="4:42" s="1662" customFormat="1" ht="14.25">
      <c r="D1341" s="1699"/>
      <c r="E1341" s="1681"/>
      <c r="F1341" s="1681"/>
      <c r="G1341" s="1681"/>
      <c r="H1341" s="1681"/>
      <c r="I1341" s="1700"/>
      <c r="J1341" s="1690"/>
      <c r="K1341" s="1681"/>
      <c r="L1341" s="1681"/>
      <c r="M1341" s="1681"/>
      <c r="N1341" s="1681"/>
      <c r="O1341" s="1681"/>
      <c r="P1341" s="1681"/>
      <c r="Q1341" s="1681"/>
      <c r="R1341" s="1681"/>
      <c r="S1341" s="1681"/>
      <c r="T1341" s="1681"/>
      <c r="U1341" s="1681"/>
      <c r="V1341" s="1681"/>
      <c r="W1341" s="1681"/>
      <c r="X1341" s="1681"/>
      <c r="Y1341" s="1681"/>
      <c r="Z1341" s="1681"/>
      <c r="AA1341" s="1681"/>
      <c r="AB1341" s="1681"/>
      <c r="AC1341" s="1681"/>
      <c r="AD1341" s="1681"/>
      <c r="AE1341" s="1681"/>
      <c r="AF1341" s="1681"/>
      <c r="AG1341" s="1681"/>
      <c r="AH1341" s="1681"/>
      <c r="AI1341" s="1681"/>
      <c r="AJ1341" s="1681"/>
      <c r="AK1341" s="1681"/>
      <c r="AL1341" s="1681"/>
      <c r="AM1341" s="1681"/>
      <c r="AN1341" s="1681"/>
      <c r="AO1341" s="1681"/>
      <c r="AP1341" s="1824"/>
    </row>
    <row r="1342" spans="4:42" s="1662" customFormat="1" ht="14.25">
      <c r="D1342" s="1699"/>
      <c r="E1342" s="1681"/>
      <c r="F1342" s="1681"/>
      <c r="G1342" s="1681"/>
      <c r="H1342" s="1681"/>
      <c r="I1342" s="1700"/>
      <c r="J1342" s="1690"/>
      <c r="K1342" s="1681"/>
      <c r="L1342" s="1681"/>
      <c r="M1342" s="1681"/>
      <c r="N1342" s="1681"/>
      <c r="O1342" s="1681"/>
      <c r="P1342" s="1681"/>
      <c r="Q1342" s="1681"/>
      <c r="R1342" s="1681"/>
      <c r="S1342" s="1681"/>
      <c r="T1342" s="1681"/>
      <c r="U1342" s="1681"/>
      <c r="V1342" s="1681"/>
      <c r="W1342" s="1681"/>
      <c r="X1342" s="1681"/>
      <c r="Y1342" s="1681"/>
      <c r="Z1342" s="1681"/>
      <c r="AA1342" s="1681"/>
      <c r="AB1342" s="1681"/>
      <c r="AC1342" s="1681"/>
      <c r="AD1342" s="1681"/>
      <c r="AE1342" s="1681"/>
      <c r="AF1342" s="1681"/>
      <c r="AG1342" s="1681"/>
      <c r="AH1342" s="1681"/>
      <c r="AI1342" s="1681"/>
      <c r="AJ1342" s="1681"/>
      <c r="AK1342" s="1681"/>
      <c r="AL1342" s="1681"/>
      <c r="AM1342" s="1681"/>
      <c r="AN1342" s="1681"/>
      <c r="AO1342" s="1681"/>
      <c r="AP1342" s="1824"/>
    </row>
    <row r="1343" spans="4:42" s="1662" customFormat="1" ht="14.25">
      <c r="D1343" s="1699"/>
      <c r="E1343" s="1681"/>
      <c r="F1343" s="1681"/>
      <c r="G1343" s="1681"/>
      <c r="H1343" s="1681"/>
      <c r="I1343" s="1700"/>
      <c r="J1343" s="1690"/>
      <c r="K1343" s="1681"/>
      <c r="L1343" s="1681"/>
      <c r="M1343" s="1681"/>
      <c r="N1343" s="1681"/>
      <c r="O1343" s="1681"/>
      <c r="P1343" s="1681"/>
      <c r="Q1343" s="1681"/>
      <c r="R1343" s="1681"/>
      <c r="S1343" s="1681"/>
      <c r="T1343" s="1681"/>
      <c r="U1343" s="1681"/>
      <c r="V1343" s="1681"/>
      <c r="W1343" s="1681"/>
      <c r="X1343" s="1681"/>
      <c r="Y1343" s="1681"/>
      <c r="Z1343" s="1681"/>
      <c r="AA1343" s="1681"/>
      <c r="AB1343" s="1681"/>
      <c r="AC1343" s="1681"/>
      <c r="AD1343" s="1681"/>
      <c r="AE1343" s="1681"/>
      <c r="AF1343" s="1681"/>
      <c r="AG1343" s="1681"/>
      <c r="AH1343" s="1681"/>
      <c r="AI1343" s="1681"/>
      <c r="AJ1343" s="1681"/>
      <c r="AK1343" s="1681"/>
      <c r="AL1343" s="1681"/>
      <c r="AM1343" s="1681"/>
      <c r="AN1343" s="1681"/>
      <c r="AO1343" s="1681"/>
      <c r="AP1343" s="1824"/>
    </row>
    <row r="1344" spans="4:42" s="1662" customFormat="1" ht="14.25">
      <c r="D1344" s="1699"/>
      <c r="E1344" s="1681"/>
      <c r="F1344" s="1681"/>
      <c r="G1344" s="1681"/>
      <c r="H1344" s="1681"/>
      <c r="I1344" s="1700"/>
      <c r="J1344" s="1690"/>
      <c r="K1344" s="1681"/>
      <c r="L1344" s="1681"/>
      <c r="M1344" s="1681"/>
      <c r="N1344" s="1681"/>
      <c r="O1344" s="1681"/>
      <c r="P1344" s="1681"/>
      <c r="Q1344" s="1681"/>
      <c r="R1344" s="1681"/>
      <c r="S1344" s="1681"/>
      <c r="T1344" s="1681"/>
      <c r="U1344" s="1681"/>
      <c r="V1344" s="1681"/>
      <c r="W1344" s="1681"/>
      <c r="X1344" s="1681"/>
      <c r="Y1344" s="1681"/>
      <c r="Z1344" s="1681"/>
      <c r="AA1344" s="1681"/>
      <c r="AB1344" s="1681"/>
      <c r="AC1344" s="1681"/>
      <c r="AD1344" s="1681"/>
      <c r="AE1344" s="1681"/>
      <c r="AF1344" s="1681"/>
      <c r="AG1344" s="1681"/>
      <c r="AH1344" s="1681"/>
      <c r="AI1344" s="1681"/>
      <c r="AJ1344" s="1681"/>
      <c r="AK1344" s="1681"/>
      <c r="AL1344" s="1681"/>
      <c r="AM1344" s="1681"/>
      <c r="AN1344" s="1681"/>
      <c r="AO1344" s="1681"/>
      <c r="AP1344" s="1824"/>
    </row>
    <row r="1345" spans="4:42" s="1662" customFormat="1" ht="14.25">
      <c r="D1345" s="1699"/>
      <c r="E1345" s="1681"/>
      <c r="F1345" s="1681"/>
      <c r="G1345" s="1681"/>
      <c r="H1345" s="1681"/>
      <c r="I1345" s="1700"/>
      <c r="J1345" s="1690"/>
      <c r="K1345" s="1681"/>
      <c r="L1345" s="1681"/>
      <c r="M1345" s="1681"/>
      <c r="N1345" s="1681"/>
      <c r="O1345" s="1681"/>
      <c r="P1345" s="1681"/>
      <c r="Q1345" s="1681"/>
      <c r="R1345" s="1681"/>
      <c r="S1345" s="1681"/>
      <c r="T1345" s="1681"/>
      <c r="U1345" s="1681"/>
      <c r="V1345" s="1681"/>
      <c r="W1345" s="1681"/>
      <c r="X1345" s="1681"/>
      <c r="Y1345" s="1681"/>
      <c r="Z1345" s="1681"/>
      <c r="AA1345" s="1681"/>
      <c r="AB1345" s="1681"/>
      <c r="AC1345" s="1681"/>
      <c r="AD1345" s="1681"/>
      <c r="AE1345" s="1681"/>
      <c r="AF1345" s="1681"/>
      <c r="AG1345" s="1681"/>
      <c r="AH1345" s="1681"/>
      <c r="AI1345" s="1681"/>
      <c r="AJ1345" s="1681"/>
      <c r="AK1345" s="1681"/>
      <c r="AL1345" s="1681"/>
      <c r="AM1345" s="1681"/>
      <c r="AN1345" s="1681"/>
      <c r="AO1345" s="1681"/>
      <c r="AP1345" s="1824"/>
    </row>
    <row r="1346" spans="4:42" s="1662" customFormat="1" ht="14.25">
      <c r="D1346" s="1699"/>
      <c r="E1346" s="1681"/>
      <c r="F1346" s="1681"/>
      <c r="G1346" s="1681"/>
      <c r="H1346" s="1681"/>
      <c r="I1346" s="1700"/>
      <c r="J1346" s="1690"/>
      <c r="K1346" s="1681"/>
      <c r="L1346" s="1681"/>
      <c r="M1346" s="1681"/>
      <c r="N1346" s="1681"/>
      <c r="O1346" s="1681"/>
      <c r="P1346" s="1681"/>
      <c r="Q1346" s="1681"/>
      <c r="R1346" s="1681"/>
      <c r="S1346" s="1681"/>
      <c r="T1346" s="1681"/>
      <c r="U1346" s="1681"/>
      <c r="V1346" s="1681"/>
      <c r="W1346" s="1681"/>
      <c r="X1346" s="1681"/>
      <c r="Y1346" s="1681"/>
      <c r="Z1346" s="1681"/>
      <c r="AA1346" s="1681"/>
      <c r="AB1346" s="1681"/>
      <c r="AC1346" s="1681"/>
      <c r="AD1346" s="1681"/>
      <c r="AE1346" s="1681"/>
      <c r="AF1346" s="1681"/>
      <c r="AG1346" s="1681"/>
      <c r="AH1346" s="1681"/>
      <c r="AI1346" s="1681"/>
      <c r="AJ1346" s="1681"/>
      <c r="AK1346" s="1681"/>
      <c r="AL1346" s="1681"/>
      <c r="AM1346" s="1681"/>
      <c r="AN1346" s="1681"/>
      <c r="AO1346" s="1681"/>
      <c r="AP1346" s="1824"/>
    </row>
    <row r="1347" spans="4:42" s="1662" customFormat="1" ht="14.25">
      <c r="D1347" s="1699"/>
      <c r="E1347" s="1681"/>
      <c r="F1347" s="1681"/>
      <c r="G1347" s="1681"/>
      <c r="H1347" s="1681"/>
      <c r="I1347" s="1700"/>
      <c r="J1347" s="1690"/>
      <c r="K1347" s="1681"/>
      <c r="L1347" s="1681"/>
      <c r="M1347" s="1681"/>
      <c r="N1347" s="1681"/>
      <c r="O1347" s="1681"/>
      <c r="P1347" s="1681"/>
      <c r="Q1347" s="1681"/>
      <c r="R1347" s="1681"/>
      <c r="S1347" s="1681"/>
      <c r="T1347" s="1681"/>
      <c r="U1347" s="1681"/>
      <c r="V1347" s="1681"/>
      <c r="W1347" s="1681"/>
      <c r="X1347" s="1681"/>
      <c r="Y1347" s="1681"/>
      <c r="Z1347" s="1681"/>
      <c r="AA1347" s="1681"/>
      <c r="AB1347" s="1681"/>
      <c r="AC1347" s="1681"/>
      <c r="AD1347" s="1681"/>
      <c r="AE1347" s="1681"/>
      <c r="AF1347" s="1681"/>
      <c r="AG1347" s="1681"/>
      <c r="AH1347" s="1681"/>
      <c r="AI1347" s="1681"/>
      <c r="AJ1347" s="1681"/>
      <c r="AK1347" s="1681"/>
      <c r="AL1347" s="1681"/>
      <c r="AM1347" s="1681"/>
      <c r="AN1347" s="1681"/>
      <c r="AO1347" s="1681"/>
      <c r="AP1347" s="1824"/>
    </row>
    <row r="1348" spans="4:42" s="1662" customFormat="1" ht="14.25">
      <c r="D1348" s="1699"/>
      <c r="E1348" s="1681"/>
      <c r="F1348" s="1681"/>
      <c r="G1348" s="1681"/>
      <c r="H1348" s="1681"/>
      <c r="I1348" s="1700"/>
      <c r="J1348" s="1690"/>
      <c r="K1348" s="1681"/>
      <c r="L1348" s="1681"/>
      <c r="M1348" s="1681"/>
      <c r="N1348" s="1681"/>
      <c r="O1348" s="1681"/>
      <c r="P1348" s="1681"/>
      <c r="Q1348" s="1681"/>
      <c r="R1348" s="1681"/>
      <c r="S1348" s="1681"/>
      <c r="T1348" s="1681"/>
      <c r="U1348" s="1681"/>
      <c r="V1348" s="1681"/>
      <c r="W1348" s="1681"/>
      <c r="X1348" s="1681"/>
      <c r="Y1348" s="1681"/>
      <c r="Z1348" s="1681"/>
      <c r="AA1348" s="1681"/>
      <c r="AB1348" s="1681"/>
      <c r="AC1348" s="1681"/>
      <c r="AD1348" s="1681"/>
      <c r="AE1348" s="1681"/>
      <c r="AF1348" s="1681"/>
      <c r="AG1348" s="1681"/>
      <c r="AH1348" s="1681"/>
      <c r="AI1348" s="1681"/>
      <c r="AJ1348" s="1681"/>
      <c r="AK1348" s="1681"/>
      <c r="AL1348" s="1681"/>
      <c r="AM1348" s="1681"/>
      <c r="AN1348" s="1681"/>
      <c r="AO1348" s="1681"/>
      <c r="AP1348" s="1824"/>
    </row>
    <row r="1349" spans="4:42" s="1662" customFormat="1" ht="14.25">
      <c r="D1349" s="1699"/>
      <c r="E1349" s="1681"/>
      <c r="F1349" s="1681"/>
      <c r="G1349" s="1681"/>
      <c r="H1349" s="1681"/>
      <c r="I1349" s="1700"/>
      <c r="J1349" s="1690"/>
      <c r="K1349" s="1681"/>
      <c r="L1349" s="1681"/>
      <c r="M1349" s="1681"/>
      <c r="N1349" s="1681"/>
      <c r="O1349" s="1681"/>
      <c r="P1349" s="1681"/>
      <c r="Q1349" s="1681"/>
      <c r="R1349" s="1681"/>
      <c r="S1349" s="1681"/>
      <c r="T1349" s="1681"/>
      <c r="U1349" s="1681"/>
      <c r="V1349" s="1681"/>
      <c r="W1349" s="1681"/>
      <c r="X1349" s="1681"/>
      <c r="Y1349" s="1681"/>
      <c r="Z1349" s="1681"/>
      <c r="AA1349" s="1681"/>
      <c r="AB1349" s="1681"/>
      <c r="AC1349" s="1681"/>
      <c r="AD1349" s="1681"/>
      <c r="AE1349" s="1681"/>
      <c r="AF1349" s="1681"/>
      <c r="AG1349" s="1681"/>
      <c r="AH1349" s="1681"/>
      <c r="AI1349" s="1681"/>
      <c r="AJ1349" s="1681"/>
      <c r="AK1349" s="1681"/>
      <c r="AL1349" s="1681"/>
      <c r="AM1349" s="1681"/>
      <c r="AN1349" s="1681"/>
      <c r="AO1349" s="1681"/>
      <c r="AP1349" s="1824"/>
    </row>
    <row r="1350" spans="4:42" s="1662" customFormat="1" ht="14.25">
      <c r="D1350" s="1699"/>
      <c r="E1350" s="1681"/>
      <c r="F1350" s="1681"/>
      <c r="G1350" s="1681"/>
      <c r="H1350" s="1681"/>
      <c r="I1350" s="1700"/>
      <c r="J1350" s="1690"/>
      <c r="K1350" s="1681"/>
      <c r="L1350" s="1681"/>
      <c r="M1350" s="1681"/>
      <c r="N1350" s="1681"/>
      <c r="O1350" s="1681"/>
      <c r="P1350" s="1681"/>
      <c r="Q1350" s="1681"/>
      <c r="R1350" s="1681"/>
      <c r="S1350" s="1681"/>
      <c r="T1350" s="1681"/>
      <c r="U1350" s="1681"/>
      <c r="V1350" s="1681"/>
      <c r="W1350" s="1681"/>
      <c r="X1350" s="1681"/>
      <c r="Y1350" s="1681"/>
      <c r="Z1350" s="1681"/>
      <c r="AA1350" s="1681"/>
      <c r="AB1350" s="1681"/>
      <c r="AC1350" s="1681"/>
      <c r="AD1350" s="1681"/>
      <c r="AE1350" s="1681"/>
      <c r="AF1350" s="1681"/>
      <c r="AG1350" s="1681"/>
      <c r="AH1350" s="1681"/>
      <c r="AI1350" s="1681"/>
      <c r="AJ1350" s="1681"/>
      <c r="AK1350" s="1681"/>
      <c r="AL1350" s="1681"/>
      <c r="AM1350" s="1681"/>
      <c r="AN1350" s="1681"/>
      <c r="AO1350" s="1681"/>
      <c r="AP1350" s="1824"/>
    </row>
    <row r="1351" spans="4:42" s="1662" customFormat="1" ht="14.25">
      <c r="D1351" s="1699"/>
      <c r="E1351" s="1681"/>
      <c r="F1351" s="1681"/>
      <c r="G1351" s="1681"/>
      <c r="H1351" s="1681"/>
      <c r="I1351" s="1700"/>
      <c r="J1351" s="1690"/>
      <c r="K1351" s="1681"/>
      <c r="L1351" s="1681"/>
      <c r="M1351" s="1681"/>
      <c r="N1351" s="1681"/>
      <c r="O1351" s="1681"/>
      <c r="P1351" s="1681"/>
      <c r="Q1351" s="1681"/>
      <c r="R1351" s="1681"/>
      <c r="S1351" s="1681"/>
      <c r="T1351" s="1681"/>
      <c r="U1351" s="1681"/>
      <c r="V1351" s="1681"/>
      <c r="W1351" s="1681"/>
      <c r="X1351" s="1681"/>
      <c r="Y1351" s="1681"/>
      <c r="Z1351" s="1681"/>
      <c r="AA1351" s="1681"/>
      <c r="AB1351" s="1681"/>
      <c r="AC1351" s="1681"/>
      <c r="AD1351" s="1681"/>
      <c r="AE1351" s="1681"/>
      <c r="AF1351" s="1681"/>
      <c r="AG1351" s="1681"/>
      <c r="AH1351" s="1681"/>
      <c r="AI1351" s="1681"/>
      <c r="AJ1351" s="1681"/>
      <c r="AK1351" s="1681"/>
      <c r="AL1351" s="1681"/>
      <c r="AM1351" s="1681"/>
      <c r="AN1351" s="1681"/>
      <c r="AO1351" s="1681"/>
      <c r="AP1351" s="1824"/>
    </row>
    <row r="1352" spans="4:42" s="1662" customFormat="1" ht="14.25">
      <c r="D1352" s="1699"/>
      <c r="E1352" s="1681"/>
      <c r="F1352" s="1681"/>
      <c r="G1352" s="1681"/>
      <c r="H1352" s="1681"/>
      <c r="I1352" s="1700"/>
      <c r="J1352" s="1690"/>
      <c r="K1352" s="1681"/>
      <c r="L1352" s="1681"/>
      <c r="M1352" s="1681"/>
      <c r="N1352" s="1681"/>
      <c r="O1352" s="1681"/>
      <c r="P1352" s="1681"/>
      <c r="Q1352" s="1681"/>
      <c r="R1352" s="1681"/>
      <c r="S1352" s="1681"/>
      <c r="T1352" s="1681"/>
      <c r="U1352" s="1681"/>
      <c r="V1352" s="1681"/>
      <c r="W1352" s="1681"/>
      <c r="X1352" s="1681"/>
      <c r="Y1352" s="1681"/>
      <c r="Z1352" s="1681"/>
      <c r="AA1352" s="1681"/>
      <c r="AB1352" s="1681"/>
      <c r="AC1352" s="1681"/>
      <c r="AD1352" s="1681"/>
      <c r="AE1352" s="1681"/>
      <c r="AF1352" s="1681"/>
      <c r="AG1352" s="1681"/>
      <c r="AH1352" s="1681"/>
      <c r="AI1352" s="1681"/>
      <c r="AJ1352" s="1681"/>
      <c r="AK1352" s="1681"/>
      <c r="AL1352" s="1681"/>
      <c r="AM1352" s="1681"/>
      <c r="AN1352" s="1681"/>
      <c r="AO1352" s="1681"/>
      <c r="AP1352" s="1824"/>
    </row>
    <row r="1353" spans="4:42" s="1662" customFormat="1" ht="14.25">
      <c r="D1353" s="1699"/>
      <c r="E1353" s="1681"/>
      <c r="F1353" s="1681"/>
      <c r="G1353" s="1681"/>
      <c r="H1353" s="1681"/>
      <c r="I1353" s="1700"/>
      <c r="J1353" s="1690"/>
      <c r="K1353" s="1681"/>
      <c r="L1353" s="1681"/>
      <c r="M1353" s="1681"/>
      <c r="N1353" s="1681"/>
      <c r="O1353" s="1681"/>
      <c r="P1353" s="1681"/>
      <c r="Q1353" s="1681"/>
      <c r="R1353" s="1681"/>
      <c r="S1353" s="1681"/>
      <c r="T1353" s="1681"/>
      <c r="U1353" s="1681"/>
      <c r="V1353" s="1681"/>
      <c r="W1353" s="1681"/>
      <c r="X1353" s="1681"/>
      <c r="Y1353" s="1681"/>
      <c r="Z1353" s="1681"/>
      <c r="AA1353" s="1681"/>
      <c r="AB1353" s="1681"/>
      <c r="AC1353" s="1681"/>
      <c r="AD1353" s="1681"/>
      <c r="AE1353" s="1681"/>
      <c r="AF1353" s="1681"/>
      <c r="AG1353" s="1681"/>
      <c r="AH1353" s="1681"/>
      <c r="AI1353" s="1681"/>
      <c r="AJ1353" s="1681"/>
      <c r="AK1353" s="1681"/>
      <c r="AL1353" s="1681"/>
      <c r="AM1353" s="1681"/>
      <c r="AN1353" s="1681"/>
      <c r="AO1353" s="1681"/>
      <c r="AP1353" s="1824"/>
    </row>
    <row r="1354" spans="4:42" s="1662" customFormat="1" ht="14.25">
      <c r="D1354" s="1699"/>
      <c r="E1354" s="1681"/>
      <c r="F1354" s="1681"/>
      <c r="G1354" s="1681"/>
      <c r="H1354" s="1681"/>
      <c r="I1354" s="1700"/>
      <c r="J1354" s="1690"/>
      <c r="K1354" s="1681"/>
      <c r="L1354" s="1681"/>
      <c r="M1354" s="1681"/>
      <c r="N1354" s="1681"/>
      <c r="O1354" s="1681"/>
      <c r="P1354" s="1681"/>
      <c r="Q1354" s="1681"/>
      <c r="R1354" s="1681"/>
      <c r="S1354" s="1681"/>
      <c r="T1354" s="1681"/>
      <c r="U1354" s="1681"/>
      <c r="V1354" s="1681"/>
      <c r="W1354" s="1681"/>
      <c r="X1354" s="1681"/>
      <c r="Y1354" s="1681"/>
      <c r="Z1354" s="1681"/>
      <c r="AA1354" s="1681"/>
      <c r="AB1354" s="1681"/>
      <c r="AC1354" s="1681"/>
      <c r="AD1354" s="1681"/>
      <c r="AE1354" s="1681"/>
      <c r="AF1354" s="1681"/>
      <c r="AG1354" s="1681"/>
      <c r="AH1354" s="1681"/>
      <c r="AI1354" s="1681"/>
      <c r="AJ1354" s="1681"/>
      <c r="AK1354" s="1681"/>
      <c r="AL1354" s="1681"/>
      <c r="AM1354" s="1681"/>
      <c r="AN1354" s="1681"/>
      <c r="AO1354" s="1681"/>
      <c r="AP1354" s="1824"/>
    </row>
    <row r="1355" spans="4:42" s="1662" customFormat="1" ht="14.25">
      <c r="D1355" s="1699"/>
      <c r="E1355" s="1681"/>
      <c r="F1355" s="1681"/>
      <c r="G1355" s="1681"/>
      <c r="H1355" s="1681"/>
      <c r="I1355" s="1700"/>
      <c r="J1355" s="1690"/>
      <c r="K1355" s="1681"/>
      <c r="L1355" s="1681"/>
      <c r="M1355" s="1681"/>
      <c r="N1355" s="1681"/>
      <c r="O1355" s="1681"/>
      <c r="P1355" s="1681"/>
      <c r="Q1355" s="1681"/>
      <c r="R1355" s="1681"/>
      <c r="S1355" s="1681"/>
      <c r="T1355" s="1681"/>
      <c r="U1355" s="1681"/>
      <c r="V1355" s="1681"/>
      <c r="W1355" s="1681"/>
      <c r="X1355" s="1681"/>
      <c r="Y1355" s="1681"/>
      <c r="Z1355" s="1681"/>
      <c r="AA1355" s="1681"/>
      <c r="AB1355" s="1681"/>
      <c r="AC1355" s="1681"/>
      <c r="AD1355" s="1681"/>
      <c r="AE1355" s="1681"/>
      <c r="AF1355" s="1681"/>
      <c r="AG1355" s="1681"/>
      <c r="AH1355" s="1681"/>
      <c r="AI1355" s="1681"/>
      <c r="AJ1355" s="1681"/>
      <c r="AK1355" s="1681"/>
      <c r="AL1355" s="1681"/>
      <c r="AM1355" s="1681"/>
      <c r="AN1355" s="1681"/>
      <c r="AO1355" s="1681"/>
      <c r="AP1355" s="1824"/>
    </row>
    <row r="1356" spans="4:42" s="1662" customFormat="1" ht="14.25">
      <c r="D1356" s="1699"/>
      <c r="E1356" s="1681"/>
      <c r="F1356" s="1681"/>
      <c r="G1356" s="1681"/>
      <c r="H1356" s="1681"/>
      <c r="I1356" s="1700"/>
      <c r="J1356" s="1690"/>
      <c r="K1356" s="1681"/>
      <c r="L1356" s="1681"/>
      <c r="M1356" s="1681"/>
      <c r="N1356" s="1681"/>
      <c r="O1356" s="1681"/>
      <c r="P1356" s="1681"/>
      <c r="Q1356" s="1681"/>
      <c r="R1356" s="1681"/>
      <c r="S1356" s="1681"/>
      <c r="T1356" s="1681"/>
      <c r="U1356" s="1681"/>
      <c r="V1356" s="1681"/>
      <c r="W1356" s="1681"/>
      <c r="X1356" s="1681"/>
      <c r="Y1356" s="1681"/>
      <c r="Z1356" s="1681"/>
      <c r="AA1356" s="1681"/>
      <c r="AB1356" s="1681"/>
      <c r="AC1356" s="1681"/>
      <c r="AD1356" s="1681"/>
      <c r="AE1356" s="1681"/>
      <c r="AF1356" s="1681"/>
      <c r="AG1356" s="1681"/>
      <c r="AH1356" s="1681"/>
      <c r="AI1356" s="1681"/>
      <c r="AJ1356" s="1681"/>
      <c r="AK1356" s="1681"/>
      <c r="AL1356" s="1681"/>
      <c r="AM1356" s="1681"/>
      <c r="AN1356" s="1681"/>
      <c r="AO1356" s="1681"/>
      <c r="AP1356" s="1824"/>
    </row>
    <row r="1357" spans="4:42" s="1662" customFormat="1" ht="14.25">
      <c r="D1357" s="1699"/>
      <c r="E1357" s="1681"/>
      <c r="F1357" s="1681"/>
      <c r="G1357" s="1681"/>
      <c r="H1357" s="1681"/>
      <c r="I1357" s="1700"/>
      <c r="J1357" s="1690"/>
      <c r="K1357" s="1681"/>
      <c r="L1357" s="1681"/>
      <c r="M1357" s="1681"/>
      <c r="N1357" s="1681"/>
      <c r="O1357" s="1681"/>
      <c r="P1357" s="1681"/>
      <c r="Q1357" s="1681"/>
      <c r="R1357" s="1681"/>
      <c r="S1357" s="1681"/>
      <c r="T1357" s="1681"/>
      <c r="U1357" s="1681"/>
      <c r="V1357" s="1681"/>
      <c r="W1357" s="1681"/>
      <c r="X1357" s="1681"/>
      <c r="Y1357" s="1681"/>
      <c r="Z1357" s="1681"/>
      <c r="AA1357" s="1681"/>
      <c r="AB1357" s="1681"/>
      <c r="AC1357" s="1681"/>
      <c r="AD1357" s="1681"/>
      <c r="AE1357" s="1681"/>
      <c r="AF1357" s="1681"/>
      <c r="AG1357" s="1681"/>
      <c r="AH1357" s="1681"/>
      <c r="AI1357" s="1681"/>
      <c r="AJ1357" s="1681"/>
      <c r="AK1357" s="1681"/>
      <c r="AL1357" s="1681"/>
      <c r="AM1357" s="1681"/>
      <c r="AN1357" s="1681"/>
      <c r="AO1357" s="1681"/>
      <c r="AP1357" s="1824"/>
    </row>
    <row r="1358" spans="4:42" s="1662" customFormat="1" ht="14.25">
      <c r="D1358" s="1699"/>
      <c r="E1358" s="1681"/>
      <c r="F1358" s="1681"/>
      <c r="G1358" s="1681"/>
      <c r="H1358" s="1681"/>
      <c r="I1358" s="1700"/>
      <c r="J1358" s="1690"/>
      <c r="K1358" s="1681"/>
      <c r="L1358" s="1681"/>
      <c r="M1358" s="1681"/>
      <c r="N1358" s="1681"/>
      <c r="O1358" s="1681"/>
      <c r="P1358" s="1681"/>
      <c r="Q1358" s="1681"/>
      <c r="R1358" s="1681"/>
      <c r="S1358" s="1681"/>
      <c r="T1358" s="1681"/>
      <c r="U1358" s="1681"/>
      <c r="V1358" s="1681"/>
      <c r="W1358" s="1681"/>
      <c r="X1358" s="1681"/>
      <c r="Y1358" s="1681"/>
      <c r="Z1358" s="1681"/>
      <c r="AA1358" s="1681"/>
      <c r="AB1358" s="1681"/>
      <c r="AC1358" s="1681"/>
      <c r="AD1358" s="1681"/>
      <c r="AE1358" s="1681"/>
      <c r="AF1358" s="1681"/>
      <c r="AG1358" s="1681"/>
      <c r="AH1358" s="1681"/>
      <c r="AI1358" s="1681"/>
      <c r="AJ1358" s="1681"/>
      <c r="AK1358" s="1681"/>
      <c r="AL1358" s="1681"/>
      <c r="AM1358" s="1681"/>
      <c r="AN1358" s="1681"/>
      <c r="AO1358" s="1681"/>
      <c r="AP1358" s="1824"/>
    </row>
    <row r="1359" spans="4:42" s="1662" customFormat="1" ht="14.25">
      <c r="D1359" s="1699"/>
      <c r="E1359" s="1681"/>
      <c r="F1359" s="1681"/>
      <c r="G1359" s="1681"/>
      <c r="H1359" s="1681"/>
      <c r="I1359" s="1700"/>
      <c r="J1359" s="1690"/>
      <c r="K1359" s="1681"/>
      <c r="L1359" s="1681"/>
      <c r="M1359" s="1681"/>
      <c r="N1359" s="1681"/>
      <c r="O1359" s="1681"/>
      <c r="P1359" s="1681"/>
      <c r="Q1359" s="1681"/>
      <c r="R1359" s="1681"/>
      <c r="S1359" s="1681"/>
      <c r="T1359" s="1681"/>
      <c r="U1359" s="1681"/>
      <c r="V1359" s="1681"/>
      <c r="W1359" s="1681"/>
      <c r="X1359" s="1681"/>
      <c r="Y1359" s="1681"/>
      <c r="Z1359" s="1681"/>
      <c r="AA1359" s="1681"/>
      <c r="AB1359" s="1681"/>
      <c r="AC1359" s="1681"/>
      <c r="AD1359" s="1681"/>
      <c r="AE1359" s="1681"/>
      <c r="AF1359" s="1681"/>
      <c r="AG1359" s="1681"/>
      <c r="AH1359" s="1681"/>
      <c r="AI1359" s="1681"/>
      <c r="AJ1359" s="1681"/>
      <c r="AK1359" s="1681"/>
      <c r="AL1359" s="1681"/>
      <c r="AM1359" s="1681"/>
      <c r="AN1359" s="1681"/>
      <c r="AO1359" s="1681"/>
      <c r="AP1359" s="1824"/>
    </row>
    <row r="1360" spans="4:42" s="1662" customFormat="1" ht="14.25">
      <c r="D1360" s="1699"/>
      <c r="E1360" s="1681"/>
      <c r="F1360" s="1681"/>
      <c r="G1360" s="1681"/>
      <c r="H1360" s="1681"/>
      <c r="I1360" s="1700"/>
      <c r="J1360" s="1690"/>
      <c r="K1360" s="1681"/>
      <c r="L1360" s="1681"/>
      <c r="M1360" s="1681"/>
      <c r="N1360" s="1681"/>
      <c r="O1360" s="1681"/>
      <c r="P1360" s="1681"/>
      <c r="Q1360" s="1681"/>
      <c r="R1360" s="1681"/>
      <c r="S1360" s="1681"/>
      <c r="T1360" s="1681"/>
      <c r="U1360" s="1681"/>
      <c r="V1360" s="1681"/>
      <c r="W1360" s="1681"/>
      <c r="X1360" s="1681"/>
      <c r="Y1360" s="1681"/>
      <c r="Z1360" s="1681"/>
      <c r="AA1360" s="1681"/>
      <c r="AB1360" s="1681"/>
      <c r="AC1360" s="1681"/>
      <c r="AD1360" s="1681"/>
      <c r="AE1360" s="1681"/>
      <c r="AF1360" s="1681"/>
      <c r="AG1360" s="1681"/>
      <c r="AH1360" s="1681"/>
      <c r="AI1360" s="1681"/>
      <c r="AJ1360" s="1681"/>
      <c r="AK1360" s="1681"/>
      <c r="AL1360" s="1681"/>
      <c r="AM1360" s="1681"/>
      <c r="AN1360" s="1681"/>
      <c r="AO1360" s="1681"/>
      <c r="AP1360" s="1824"/>
    </row>
    <row r="1361" spans="4:42" s="1662" customFormat="1" ht="14.25">
      <c r="D1361" s="1699"/>
      <c r="E1361" s="1681"/>
      <c r="F1361" s="1681"/>
      <c r="G1361" s="1681"/>
      <c r="H1361" s="1681"/>
      <c r="I1361" s="1700"/>
      <c r="J1361" s="1690"/>
      <c r="K1361" s="1681"/>
      <c r="L1361" s="1681"/>
      <c r="M1361" s="1681"/>
      <c r="N1361" s="1681"/>
      <c r="O1361" s="1681"/>
      <c r="P1361" s="1681"/>
      <c r="Q1361" s="1681"/>
      <c r="R1361" s="1681"/>
      <c r="S1361" s="1681"/>
      <c r="T1361" s="1681"/>
      <c r="U1361" s="1681"/>
      <c r="V1361" s="1681"/>
      <c r="W1361" s="1681"/>
      <c r="X1361" s="1681"/>
      <c r="Y1361" s="1681"/>
      <c r="Z1361" s="1681"/>
      <c r="AA1361" s="1681"/>
      <c r="AB1361" s="1681"/>
      <c r="AC1361" s="1681"/>
      <c r="AD1361" s="1681"/>
      <c r="AE1361" s="1681"/>
      <c r="AF1361" s="1681"/>
      <c r="AG1361" s="1681"/>
      <c r="AH1361" s="1681"/>
      <c r="AI1361" s="1681"/>
      <c r="AJ1361" s="1681"/>
      <c r="AK1361" s="1681"/>
      <c r="AL1361" s="1681"/>
      <c r="AM1361" s="1681"/>
      <c r="AN1361" s="1681"/>
      <c r="AO1361" s="1681"/>
      <c r="AP1361" s="1824"/>
    </row>
    <row r="1362" spans="4:42" s="1662" customFormat="1" ht="14.25">
      <c r="D1362" s="1699"/>
      <c r="E1362" s="1681"/>
      <c r="F1362" s="1681"/>
      <c r="G1362" s="1681"/>
      <c r="H1362" s="1681"/>
      <c r="I1362" s="1700"/>
      <c r="J1362" s="1690"/>
      <c r="K1362" s="1681"/>
      <c r="L1362" s="1681"/>
      <c r="M1362" s="1681"/>
      <c r="N1362" s="1681"/>
      <c r="O1362" s="1681"/>
      <c r="P1362" s="1681"/>
      <c r="Q1362" s="1681"/>
      <c r="R1362" s="1681"/>
      <c r="S1362" s="1681"/>
      <c r="T1362" s="1681"/>
      <c r="U1362" s="1681"/>
      <c r="V1362" s="1681"/>
      <c r="W1362" s="1681"/>
      <c r="X1362" s="1681"/>
      <c r="Y1362" s="1681"/>
      <c r="Z1362" s="1681"/>
      <c r="AA1362" s="1681"/>
      <c r="AB1362" s="1681"/>
      <c r="AC1362" s="1681"/>
      <c r="AD1362" s="1681"/>
      <c r="AE1362" s="1681"/>
      <c r="AF1362" s="1681"/>
      <c r="AG1362" s="1681"/>
      <c r="AH1362" s="1681"/>
      <c r="AI1362" s="1681"/>
      <c r="AJ1362" s="1681"/>
      <c r="AK1362" s="1681"/>
      <c r="AL1362" s="1681"/>
      <c r="AM1362" s="1681"/>
      <c r="AN1362" s="1681"/>
      <c r="AO1362" s="1681"/>
      <c r="AP1362" s="1824"/>
    </row>
    <row r="1363" spans="4:42" s="1662" customFormat="1" ht="14.25">
      <c r="D1363" s="1699"/>
      <c r="E1363" s="1681"/>
      <c r="F1363" s="1681"/>
      <c r="G1363" s="1681"/>
      <c r="H1363" s="1681"/>
      <c r="I1363" s="1700"/>
      <c r="J1363" s="1690"/>
      <c r="K1363" s="1681"/>
      <c r="L1363" s="1681"/>
      <c r="M1363" s="1681"/>
      <c r="N1363" s="1681"/>
      <c r="O1363" s="1681"/>
      <c r="P1363" s="1681"/>
      <c r="Q1363" s="1681"/>
      <c r="R1363" s="1681"/>
      <c r="S1363" s="1681"/>
      <c r="T1363" s="1681"/>
      <c r="U1363" s="1681"/>
      <c r="V1363" s="1681"/>
      <c r="W1363" s="1681"/>
      <c r="X1363" s="1681"/>
      <c r="Y1363" s="1681"/>
      <c r="Z1363" s="1681"/>
      <c r="AA1363" s="1681"/>
      <c r="AB1363" s="1681"/>
      <c r="AC1363" s="1681"/>
      <c r="AD1363" s="1681"/>
      <c r="AE1363" s="1681"/>
      <c r="AF1363" s="1681"/>
      <c r="AG1363" s="1681"/>
      <c r="AH1363" s="1681"/>
      <c r="AI1363" s="1681"/>
      <c r="AJ1363" s="1681"/>
      <c r="AK1363" s="1681"/>
      <c r="AL1363" s="1681"/>
      <c r="AM1363" s="1681"/>
      <c r="AN1363" s="1681"/>
      <c r="AO1363" s="1681"/>
      <c r="AP1363" s="1824"/>
    </row>
    <row r="1364" spans="4:42" s="1662" customFormat="1" ht="14.25">
      <c r="D1364" s="1699"/>
      <c r="E1364" s="1681"/>
      <c r="F1364" s="1681"/>
      <c r="G1364" s="1681"/>
      <c r="H1364" s="1681"/>
      <c r="I1364" s="1700"/>
      <c r="J1364" s="1690"/>
      <c r="K1364" s="1681"/>
      <c r="L1364" s="1681"/>
      <c r="M1364" s="1681"/>
      <c r="N1364" s="1681"/>
      <c r="O1364" s="1681"/>
      <c r="P1364" s="1681"/>
      <c r="Q1364" s="1681"/>
      <c r="R1364" s="1681"/>
      <c r="S1364" s="1681"/>
      <c r="T1364" s="1681"/>
      <c r="U1364" s="1681"/>
      <c r="V1364" s="1681"/>
      <c r="W1364" s="1681"/>
      <c r="X1364" s="1681"/>
      <c r="Y1364" s="1681"/>
      <c r="Z1364" s="1681"/>
      <c r="AA1364" s="1681"/>
      <c r="AB1364" s="1681"/>
      <c r="AC1364" s="1681"/>
      <c r="AD1364" s="1681"/>
      <c r="AE1364" s="1681"/>
      <c r="AF1364" s="1681"/>
      <c r="AG1364" s="1681"/>
      <c r="AH1364" s="1681"/>
      <c r="AI1364" s="1681"/>
      <c r="AJ1364" s="1681"/>
      <c r="AK1364" s="1681"/>
      <c r="AL1364" s="1681"/>
      <c r="AM1364" s="1681"/>
      <c r="AN1364" s="1681"/>
      <c r="AO1364" s="1681"/>
      <c r="AP1364" s="1824"/>
    </row>
    <row r="1365" spans="4:42" s="1662" customFormat="1" ht="14.25">
      <c r="D1365" s="1699"/>
      <c r="E1365" s="1681"/>
      <c r="F1365" s="1681"/>
      <c r="G1365" s="1681"/>
      <c r="H1365" s="1681"/>
      <c r="I1365" s="1700"/>
      <c r="J1365" s="1690"/>
      <c r="K1365" s="1681"/>
      <c r="L1365" s="1681"/>
      <c r="M1365" s="1681"/>
      <c r="N1365" s="1681"/>
      <c r="O1365" s="1681"/>
      <c r="P1365" s="1681"/>
      <c r="Q1365" s="1681"/>
      <c r="R1365" s="1681"/>
      <c r="S1365" s="1681"/>
      <c r="T1365" s="1681"/>
      <c r="U1365" s="1681"/>
      <c r="V1365" s="1681"/>
      <c r="W1365" s="1681"/>
      <c r="X1365" s="1681"/>
      <c r="Y1365" s="1681"/>
      <c r="Z1365" s="1681"/>
      <c r="AA1365" s="1681"/>
      <c r="AB1365" s="1681"/>
      <c r="AC1365" s="1681"/>
      <c r="AD1365" s="1681"/>
      <c r="AE1365" s="1681"/>
      <c r="AF1365" s="1681"/>
      <c r="AG1365" s="1681"/>
      <c r="AH1365" s="1681"/>
      <c r="AI1365" s="1681"/>
      <c r="AJ1365" s="1681"/>
      <c r="AK1365" s="1681"/>
      <c r="AL1365" s="1681"/>
      <c r="AM1365" s="1681"/>
      <c r="AN1365" s="1681"/>
      <c r="AO1365" s="1681"/>
      <c r="AP1365" s="1824"/>
    </row>
    <row r="1366" spans="4:42" s="1662" customFormat="1" ht="14.25">
      <c r="D1366" s="1699"/>
      <c r="E1366" s="1681"/>
      <c r="F1366" s="1681"/>
      <c r="G1366" s="1681"/>
      <c r="H1366" s="1681"/>
      <c r="I1366" s="1700"/>
      <c r="J1366" s="1690"/>
      <c r="K1366" s="1681"/>
      <c r="L1366" s="1681"/>
      <c r="M1366" s="1681"/>
      <c r="N1366" s="1681"/>
      <c r="O1366" s="1681"/>
      <c r="P1366" s="1681"/>
      <c r="Q1366" s="1681"/>
      <c r="R1366" s="1681"/>
      <c r="S1366" s="1681"/>
      <c r="T1366" s="1681"/>
      <c r="U1366" s="1681"/>
      <c r="V1366" s="1681"/>
      <c r="W1366" s="1681"/>
      <c r="X1366" s="1681"/>
      <c r="Y1366" s="1681"/>
      <c r="Z1366" s="1681"/>
      <c r="AA1366" s="1681"/>
      <c r="AB1366" s="1681"/>
      <c r="AC1366" s="1681"/>
      <c r="AD1366" s="1681"/>
      <c r="AE1366" s="1681"/>
      <c r="AF1366" s="1681"/>
      <c r="AG1366" s="1681"/>
      <c r="AH1366" s="1681"/>
      <c r="AI1366" s="1681"/>
      <c r="AJ1366" s="1681"/>
      <c r="AK1366" s="1681"/>
      <c r="AL1366" s="1681"/>
      <c r="AM1366" s="1681"/>
      <c r="AN1366" s="1681"/>
      <c r="AO1366" s="1681"/>
      <c r="AP1366" s="1824"/>
    </row>
    <row r="1367" spans="4:42" s="1662" customFormat="1" ht="14.25">
      <c r="D1367" s="1699"/>
      <c r="E1367" s="1681"/>
      <c r="F1367" s="1681"/>
      <c r="G1367" s="1681"/>
      <c r="H1367" s="1681"/>
      <c r="I1367" s="1700"/>
      <c r="J1367" s="1690"/>
      <c r="K1367" s="1681"/>
      <c r="L1367" s="1681"/>
      <c r="M1367" s="1681"/>
      <c r="N1367" s="1681"/>
      <c r="O1367" s="1681"/>
      <c r="P1367" s="1681"/>
      <c r="Q1367" s="1681"/>
      <c r="R1367" s="1681"/>
      <c r="S1367" s="1681"/>
      <c r="T1367" s="1681"/>
      <c r="U1367" s="1681"/>
      <c r="V1367" s="1681"/>
      <c r="W1367" s="1681"/>
      <c r="X1367" s="1681"/>
      <c r="Y1367" s="1681"/>
      <c r="Z1367" s="1681"/>
      <c r="AA1367" s="1681"/>
      <c r="AB1367" s="1681"/>
      <c r="AC1367" s="1681"/>
      <c r="AD1367" s="1681"/>
      <c r="AE1367" s="1681"/>
      <c r="AF1367" s="1681"/>
      <c r="AG1367" s="1681"/>
      <c r="AH1367" s="1681"/>
      <c r="AI1367" s="1681"/>
      <c r="AJ1367" s="1681"/>
      <c r="AK1367" s="1681"/>
      <c r="AL1367" s="1681"/>
      <c r="AM1367" s="1681"/>
      <c r="AN1367" s="1681"/>
      <c r="AO1367" s="1681"/>
      <c r="AP1367" s="1824"/>
    </row>
    <row r="1368" spans="4:42" s="1662" customFormat="1" ht="14.25">
      <c r="D1368" s="1699"/>
      <c r="E1368" s="1681"/>
      <c r="F1368" s="1681"/>
      <c r="G1368" s="1681"/>
      <c r="H1368" s="1681"/>
      <c r="I1368" s="1700"/>
      <c r="J1368" s="1690"/>
      <c r="K1368" s="1681"/>
      <c r="L1368" s="1681"/>
      <c r="M1368" s="1681"/>
      <c r="N1368" s="1681"/>
      <c r="O1368" s="1681"/>
      <c r="P1368" s="1681"/>
      <c r="Q1368" s="1681"/>
      <c r="R1368" s="1681"/>
      <c r="S1368" s="1681"/>
      <c r="T1368" s="1681"/>
      <c r="U1368" s="1681"/>
      <c r="V1368" s="1681"/>
      <c r="W1368" s="1681"/>
      <c r="X1368" s="1681"/>
      <c r="Y1368" s="1681"/>
      <c r="Z1368" s="1681"/>
      <c r="AA1368" s="1681"/>
      <c r="AB1368" s="1681"/>
      <c r="AC1368" s="1681"/>
      <c r="AD1368" s="1681"/>
      <c r="AE1368" s="1681"/>
      <c r="AF1368" s="1681"/>
      <c r="AG1368" s="1681"/>
      <c r="AH1368" s="1681"/>
      <c r="AI1368" s="1681"/>
      <c r="AJ1368" s="1681"/>
      <c r="AK1368" s="1681"/>
      <c r="AL1368" s="1681"/>
      <c r="AM1368" s="1681"/>
      <c r="AN1368" s="1681"/>
      <c r="AO1368" s="1681"/>
      <c r="AP1368" s="1824"/>
    </row>
    <row r="1369" spans="4:42" s="1662" customFormat="1" ht="14.25">
      <c r="D1369" s="1699"/>
      <c r="E1369" s="1681"/>
      <c r="F1369" s="1681"/>
      <c r="G1369" s="1681"/>
      <c r="H1369" s="1681"/>
      <c r="I1369" s="1700"/>
      <c r="J1369" s="1690"/>
      <c r="K1369" s="1681"/>
      <c r="L1369" s="1681"/>
      <c r="M1369" s="1681"/>
      <c r="N1369" s="1681"/>
      <c r="O1369" s="1681"/>
      <c r="P1369" s="1681"/>
      <c r="Q1369" s="1681"/>
      <c r="R1369" s="1681"/>
      <c r="S1369" s="1681"/>
      <c r="T1369" s="1681"/>
      <c r="U1369" s="1681"/>
      <c r="V1369" s="1681"/>
      <c r="W1369" s="1681"/>
      <c r="X1369" s="1681"/>
      <c r="Y1369" s="1681"/>
      <c r="Z1369" s="1681"/>
      <c r="AA1369" s="1681"/>
      <c r="AB1369" s="1681"/>
      <c r="AC1369" s="1681"/>
      <c r="AD1369" s="1681"/>
      <c r="AE1369" s="1681"/>
      <c r="AF1369" s="1681"/>
      <c r="AG1369" s="1681"/>
      <c r="AH1369" s="1681"/>
      <c r="AI1369" s="1681"/>
      <c r="AJ1369" s="1681"/>
      <c r="AK1369" s="1681"/>
      <c r="AL1369" s="1681"/>
      <c r="AM1369" s="1681"/>
      <c r="AN1369" s="1681"/>
      <c r="AO1369" s="1681"/>
      <c r="AP1369" s="1824"/>
    </row>
    <row r="1370" spans="4:42" s="1662" customFormat="1" ht="14.25">
      <c r="D1370" s="1699"/>
      <c r="E1370" s="1681"/>
      <c r="F1370" s="1681"/>
      <c r="G1370" s="1681"/>
      <c r="H1370" s="1681"/>
      <c r="I1370" s="1700"/>
      <c r="J1370" s="1690"/>
      <c r="K1370" s="1681"/>
      <c r="L1370" s="1681"/>
      <c r="M1370" s="1681"/>
      <c r="N1370" s="1681"/>
      <c r="O1370" s="1681"/>
      <c r="P1370" s="1681"/>
      <c r="Q1370" s="1681"/>
      <c r="R1370" s="1681"/>
      <c r="S1370" s="1681"/>
      <c r="T1370" s="1681"/>
      <c r="U1370" s="1681"/>
      <c r="V1370" s="1681"/>
      <c r="W1370" s="1681"/>
      <c r="X1370" s="1681"/>
      <c r="Y1370" s="1681"/>
      <c r="Z1370" s="1681"/>
      <c r="AA1370" s="1681"/>
      <c r="AB1370" s="1681"/>
      <c r="AC1370" s="1681"/>
      <c r="AD1370" s="1681"/>
      <c r="AE1370" s="1681"/>
      <c r="AF1370" s="1681"/>
      <c r="AG1370" s="1681"/>
      <c r="AH1370" s="1681"/>
      <c r="AI1370" s="1681"/>
      <c r="AJ1370" s="1681"/>
      <c r="AK1370" s="1681"/>
      <c r="AL1370" s="1681"/>
      <c r="AM1370" s="1681"/>
      <c r="AN1370" s="1681"/>
      <c r="AO1370" s="1681"/>
      <c r="AP1370" s="1824"/>
    </row>
    <row r="1371" spans="4:42" s="1662" customFormat="1" ht="14.25">
      <c r="D1371" s="1699"/>
      <c r="E1371" s="1681"/>
      <c r="F1371" s="1681"/>
      <c r="G1371" s="1681"/>
      <c r="H1371" s="1681"/>
      <c r="I1371" s="1700"/>
      <c r="J1371" s="1690"/>
      <c r="K1371" s="1681"/>
      <c r="L1371" s="1681"/>
      <c r="M1371" s="1681"/>
      <c r="N1371" s="1681"/>
      <c r="O1371" s="1681"/>
      <c r="P1371" s="1681"/>
      <c r="Q1371" s="1681"/>
      <c r="R1371" s="1681"/>
      <c r="S1371" s="1681"/>
      <c r="T1371" s="1681"/>
      <c r="U1371" s="1681"/>
      <c r="V1371" s="1681"/>
      <c r="W1371" s="1681"/>
      <c r="X1371" s="1681"/>
      <c r="Y1371" s="1681"/>
      <c r="Z1371" s="1681"/>
      <c r="AA1371" s="1681"/>
      <c r="AB1371" s="1681"/>
      <c r="AC1371" s="1681"/>
      <c r="AD1371" s="1681"/>
      <c r="AE1371" s="1681"/>
      <c r="AF1371" s="1681"/>
      <c r="AG1371" s="1681"/>
      <c r="AH1371" s="1681"/>
      <c r="AI1371" s="1681"/>
      <c r="AJ1371" s="1681"/>
      <c r="AK1371" s="1681"/>
      <c r="AL1371" s="1681"/>
      <c r="AM1371" s="1681"/>
      <c r="AN1371" s="1681"/>
      <c r="AO1371" s="1681"/>
      <c r="AP1371" s="1824"/>
    </row>
    <row r="1372" spans="4:42" s="1662" customFormat="1" ht="14.25">
      <c r="D1372" s="1699"/>
      <c r="E1372" s="1681"/>
      <c r="F1372" s="1681"/>
      <c r="G1372" s="1681"/>
      <c r="H1372" s="1681"/>
      <c r="I1372" s="1700"/>
      <c r="J1372" s="1690"/>
      <c r="K1372" s="1681"/>
      <c r="L1372" s="1681"/>
      <c r="M1372" s="1681"/>
      <c r="N1372" s="1681"/>
      <c r="O1372" s="1681"/>
      <c r="P1372" s="1681"/>
      <c r="Q1372" s="1681"/>
      <c r="R1372" s="1681"/>
      <c r="S1372" s="1681"/>
      <c r="T1372" s="1681"/>
      <c r="U1372" s="1681"/>
      <c r="V1372" s="1681"/>
      <c r="W1372" s="1681"/>
      <c r="X1372" s="1681"/>
      <c r="Y1372" s="1681"/>
      <c r="Z1372" s="1681"/>
      <c r="AA1372" s="1681"/>
      <c r="AB1372" s="1681"/>
      <c r="AC1372" s="1681"/>
      <c r="AD1372" s="1681"/>
      <c r="AE1372" s="1681"/>
      <c r="AF1372" s="1681"/>
      <c r="AG1372" s="1681"/>
      <c r="AH1372" s="1681"/>
      <c r="AI1372" s="1681"/>
      <c r="AJ1372" s="1681"/>
      <c r="AK1372" s="1681"/>
      <c r="AL1372" s="1681"/>
      <c r="AM1372" s="1681"/>
      <c r="AN1372" s="1681"/>
      <c r="AO1372" s="1681"/>
      <c r="AP1372" s="1824"/>
    </row>
    <row r="1373" spans="4:42" s="1662" customFormat="1" ht="14.25">
      <c r="D1373" s="1699"/>
      <c r="E1373" s="1681"/>
      <c r="F1373" s="1681"/>
      <c r="G1373" s="1681"/>
      <c r="H1373" s="1681"/>
      <c r="I1373" s="1700"/>
      <c r="J1373" s="1690"/>
      <c r="K1373" s="1681"/>
      <c r="L1373" s="1681"/>
      <c r="M1373" s="1681"/>
      <c r="N1373" s="1681"/>
      <c r="O1373" s="1681"/>
      <c r="P1373" s="1681"/>
      <c r="Q1373" s="1681"/>
      <c r="R1373" s="1681"/>
      <c r="S1373" s="1681"/>
      <c r="T1373" s="1681"/>
      <c r="U1373" s="1681"/>
      <c r="V1373" s="1681"/>
      <c r="W1373" s="1681"/>
      <c r="X1373" s="1681"/>
      <c r="Y1373" s="1681"/>
      <c r="Z1373" s="1681"/>
      <c r="AA1373" s="1681"/>
      <c r="AB1373" s="1681"/>
      <c r="AC1373" s="1681"/>
      <c r="AD1373" s="1681"/>
      <c r="AE1373" s="1681"/>
      <c r="AF1373" s="1681"/>
      <c r="AG1373" s="1681"/>
      <c r="AH1373" s="1681"/>
      <c r="AI1373" s="1681"/>
      <c r="AJ1373" s="1681"/>
      <c r="AK1373" s="1681"/>
      <c r="AL1373" s="1681"/>
      <c r="AM1373" s="1681"/>
      <c r="AN1373" s="1681"/>
      <c r="AO1373" s="1681"/>
      <c r="AP1373" s="1824"/>
    </row>
    <row r="1374" spans="4:42" s="1662" customFormat="1" ht="14.25">
      <c r="D1374" s="1699"/>
      <c r="E1374" s="1681"/>
      <c r="F1374" s="1681"/>
      <c r="G1374" s="1681"/>
      <c r="H1374" s="1681"/>
      <c r="I1374" s="1700"/>
      <c r="J1374" s="1690"/>
      <c r="K1374" s="1681"/>
      <c r="L1374" s="1681"/>
      <c r="M1374" s="1681"/>
      <c r="N1374" s="1681"/>
      <c r="O1374" s="1681"/>
      <c r="P1374" s="1681"/>
      <c r="Q1374" s="1681"/>
      <c r="R1374" s="1681"/>
      <c r="S1374" s="1681"/>
      <c r="T1374" s="1681"/>
      <c r="U1374" s="1681"/>
      <c r="V1374" s="1681"/>
      <c r="W1374" s="1681"/>
      <c r="X1374" s="1681"/>
      <c r="Y1374" s="1681"/>
      <c r="Z1374" s="1681"/>
      <c r="AA1374" s="1681"/>
      <c r="AB1374" s="1681"/>
      <c r="AC1374" s="1681"/>
      <c r="AD1374" s="1681"/>
      <c r="AE1374" s="1681"/>
      <c r="AF1374" s="1681"/>
      <c r="AG1374" s="1681"/>
      <c r="AH1374" s="1681"/>
      <c r="AI1374" s="1681"/>
      <c r="AJ1374" s="1681"/>
      <c r="AK1374" s="1681"/>
      <c r="AL1374" s="1681"/>
      <c r="AM1374" s="1681"/>
      <c r="AN1374" s="1681"/>
      <c r="AO1374" s="1681"/>
      <c r="AP1374" s="1824"/>
    </row>
    <row r="1375" spans="4:42" s="1662" customFormat="1" ht="14.25">
      <c r="D1375" s="1699"/>
      <c r="E1375" s="1681"/>
      <c r="F1375" s="1681"/>
      <c r="G1375" s="1681"/>
      <c r="H1375" s="1681"/>
      <c r="I1375" s="1700"/>
      <c r="J1375" s="1690"/>
      <c r="K1375" s="1681"/>
      <c r="L1375" s="1681"/>
      <c r="M1375" s="1681"/>
      <c r="N1375" s="1681"/>
      <c r="O1375" s="1681"/>
      <c r="P1375" s="1681"/>
      <c r="Q1375" s="1681"/>
      <c r="R1375" s="1681"/>
      <c r="S1375" s="1681"/>
      <c r="T1375" s="1681"/>
      <c r="U1375" s="1681"/>
      <c r="V1375" s="1681"/>
      <c r="W1375" s="1681"/>
      <c r="X1375" s="1681"/>
      <c r="Y1375" s="1681"/>
      <c r="Z1375" s="1681"/>
      <c r="AA1375" s="1681"/>
      <c r="AB1375" s="1681"/>
      <c r="AC1375" s="1681"/>
      <c r="AD1375" s="1681"/>
      <c r="AE1375" s="1681"/>
      <c r="AF1375" s="1681"/>
      <c r="AG1375" s="1681"/>
      <c r="AH1375" s="1681"/>
      <c r="AI1375" s="1681"/>
      <c r="AJ1375" s="1681"/>
      <c r="AK1375" s="1681"/>
      <c r="AL1375" s="1681"/>
      <c r="AM1375" s="1681"/>
      <c r="AN1375" s="1681"/>
      <c r="AO1375" s="1681"/>
      <c r="AP1375" s="1824"/>
    </row>
    <row r="1376" spans="4:42" s="1662" customFormat="1" ht="14.25">
      <c r="D1376" s="1699"/>
      <c r="E1376" s="1681"/>
      <c r="F1376" s="1681"/>
      <c r="G1376" s="1681"/>
      <c r="H1376" s="1681"/>
      <c r="I1376" s="1700"/>
      <c r="J1376" s="1690"/>
      <c r="K1376" s="1681"/>
      <c r="L1376" s="1681"/>
      <c r="M1376" s="1681"/>
      <c r="N1376" s="1681"/>
      <c r="O1376" s="1681"/>
      <c r="P1376" s="1681"/>
      <c r="Q1376" s="1681"/>
      <c r="R1376" s="1681"/>
      <c r="S1376" s="1681"/>
      <c r="T1376" s="1681"/>
      <c r="U1376" s="1681"/>
      <c r="V1376" s="1681"/>
      <c r="W1376" s="1681"/>
      <c r="X1376" s="1681"/>
      <c r="Y1376" s="1681"/>
      <c r="Z1376" s="1681"/>
      <c r="AA1376" s="1681"/>
      <c r="AB1376" s="1681"/>
      <c r="AC1376" s="1681"/>
      <c r="AD1376" s="1681"/>
      <c r="AE1376" s="1681"/>
      <c r="AF1376" s="1681"/>
      <c r="AG1376" s="1681"/>
      <c r="AH1376" s="1681"/>
      <c r="AI1376" s="1681"/>
      <c r="AJ1376" s="1681"/>
      <c r="AK1376" s="1681"/>
      <c r="AL1376" s="1681"/>
      <c r="AM1376" s="1681"/>
      <c r="AN1376" s="1681"/>
      <c r="AO1376" s="1681"/>
      <c r="AP1376" s="1824"/>
    </row>
    <row r="1377" spans="4:42" s="1662" customFormat="1" ht="14.25">
      <c r="D1377" s="1699"/>
      <c r="E1377" s="1681"/>
      <c r="F1377" s="1681"/>
      <c r="G1377" s="1681"/>
      <c r="H1377" s="1681"/>
      <c r="I1377" s="1700"/>
      <c r="J1377" s="1690"/>
      <c r="K1377" s="1681"/>
      <c r="L1377" s="1681"/>
      <c r="M1377" s="1681"/>
      <c r="N1377" s="1681"/>
      <c r="O1377" s="1681"/>
      <c r="P1377" s="1681"/>
      <c r="Q1377" s="1681"/>
      <c r="R1377" s="1681"/>
      <c r="S1377" s="1681"/>
      <c r="T1377" s="1681"/>
      <c r="U1377" s="1681"/>
      <c r="V1377" s="1681"/>
      <c r="W1377" s="1681"/>
      <c r="X1377" s="1681"/>
      <c r="Y1377" s="1681"/>
      <c r="Z1377" s="1681"/>
      <c r="AA1377" s="1681"/>
      <c r="AB1377" s="1681"/>
      <c r="AC1377" s="1681"/>
      <c r="AD1377" s="1681"/>
      <c r="AE1377" s="1681"/>
      <c r="AF1377" s="1681"/>
      <c r="AG1377" s="1681"/>
      <c r="AH1377" s="1681"/>
      <c r="AI1377" s="1681"/>
      <c r="AJ1377" s="1681"/>
      <c r="AK1377" s="1681"/>
      <c r="AL1377" s="1681"/>
      <c r="AM1377" s="1681"/>
      <c r="AN1377" s="1681"/>
      <c r="AO1377" s="1681"/>
      <c r="AP1377" s="1824"/>
    </row>
    <row r="1378" spans="4:42" s="1662" customFormat="1" ht="14.25">
      <c r="D1378" s="1699"/>
      <c r="E1378" s="1681"/>
      <c r="F1378" s="1681"/>
      <c r="G1378" s="1681"/>
      <c r="H1378" s="1681"/>
      <c r="I1378" s="1700"/>
      <c r="J1378" s="1690"/>
      <c r="K1378" s="1681"/>
      <c r="L1378" s="1681"/>
      <c r="M1378" s="1681"/>
      <c r="N1378" s="1681"/>
      <c r="O1378" s="1681"/>
      <c r="P1378" s="1681"/>
      <c r="Q1378" s="1681"/>
      <c r="R1378" s="1681"/>
      <c r="S1378" s="1681"/>
      <c r="T1378" s="1681"/>
      <c r="U1378" s="1681"/>
      <c r="V1378" s="1681"/>
      <c r="W1378" s="1681"/>
      <c r="X1378" s="1681"/>
      <c r="Y1378" s="1681"/>
      <c r="Z1378" s="1681"/>
      <c r="AA1378" s="1681"/>
      <c r="AB1378" s="1681"/>
      <c r="AC1378" s="1681"/>
      <c r="AD1378" s="1681"/>
      <c r="AE1378" s="1681"/>
      <c r="AF1378" s="1681"/>
      <c r="AG1378" s="1681"/>
      <c r="AH1378" s="1681"/>
      <c r="AI1378" s="1681"/>
      <c r="AJ1378" s="1681"/>
      <c r="AK1378" s="1681"/>
      <c r="AL1378" s="1681"/>
      <c r="AM1378" s="1681"/>
      <c r="AN1378" s="1681"/>
      <c r="AO1378" s="1681"/>
      <c r="AP1378" s="1824"/>
    </row>
    <row r="1379" spans="4:42" s="1662" customFormat="1" ht="14.25">
      <c r="D1379" s="1699"/>
      <c r="E1379" s="1681"/>
      <c r="F1379" s="1681"/>
      <c r="G1379" s="1681"/>
      <c r="H1379" s="1681"/>
      <c r="I1379" s="1700"/>
      <c r="J1379" s="1690"/>
      <c r="K1379" s="1681"/>
      <c r="L1379" s="1681"/>
      <c r="M1379" s="1681"/>
      <c r="N1379" s="1681"/>
      <c r="O1379" s="1681"/>
      <c r="P1379" s="1681"/>
      <c r="Q1379" s="1681"/>
      <c r="R1379" s="1681"/>
      <c r="S1379" s="1681"/>
      <c r="T1379" s="1681"/>
      <c r="U1379" s="1681"/>
      <c r="V1379" s="1681"/>
      <c r="W1379" s="1681"/>
      <c r="X1379" s="1681"/>
      <c r="Y1379" s="1681"/>
      <c r="Z1379" s="1681"/>
      <c r="AA1379" s="1681"/>
      <c r="AB1379" s="1681"/>
      <c r="AC1379" s="1681"/>
      <c r="AD1379" s="1681"/>
      <c r="AE1379" s="1681"/>
      <c r="AF1379" s="1681"/>
      <c r="AG1379" s="1681"/>
      <c r="AH1379" s="1681"/>
      <c r="AI1379" s="1681"/>
      <c r="AJ1379" s="1681"/>
      <c r="AK1379" s="1681"/>
      <c r="AL1379" s="1681"/>
      <c r="AM1379" s="1681"/>
      <c r="AN1379" s="1681"/>
      <c r="AO1379" s="1681"/>
      <c r="AP1379" s="1824"/>
    </row>
    <row r="1380" spans="4:42" s="1662" customFormat="1" ht="14.25">
      <c r="D1380" s="1699"/>
      <c r="E1380" s="1681"/>
      <c r="F1380" s="1681"/>
      <c r="G1380" s="1681"/>
      <c r="H1380" s="1681"/>
      <c r="I1380" s="1700"/>
      <c r="J1380" s="1690"/>
      <c r="K1380" s="1681"/>
      <c r="L1380" s="1681"/>
      <c r="M1380" s="1681"/>
      <c r="N1380" s="1681"/>
      <c r="O1380" s="1681"/>
      <c r="P1380" s="1681"/>
      <c r="Q1380" s="1681"/>
      <c r="R1380" s="1681"/>
      <c r="S1380" s="1681"/>
      <c r="T1380" s="1681"/>
      <c r="U1380" s="1681"/>
      <c r="V1380" s="1681"/>
      <c r="W1380" s="1681"/>
      <c r="X1380" s="1681"/>
      <c r="Y1380" s="1681"/>
      <c r="Z1380" s="1681"/>
      <c r="AA1380" s="1681"/>
      <c r="AB1380" s="1681"/>
      <c r="AC1380" s="1681"/>
      <c r="AD1380" s="1681"/>
      <c r="AE1380" s="1681"/>
      <c r="AF1380" s="1681"/>
      <c r="AG1380" s="1681"/>
      <c r="AH1380" s="1681"/>
      <c r="AI1380" s="1681"/>
      <c r="AJ1380" s="1681"/>
      <c r="AK1380" s="1681"/>
      <c r="AL1380" s="1681"/>
      <c r="AM1380" s="1681"/>
      <c r="AN1380" s="1681"/>
      <c r="AO1380" s="1681"/>
      <c r="AP1380" s="1824"/>
    </row>
    <row r="1381" spans="4:42" s="1662" customFormat="1" ht="14.25">
      <c r="D1381" s="1699"/>
      <c r="E1381" s="1681"/>
      <c r="F1381" s="1681"/>
      <c r="G1381" s="1681"/>
      <c r="H1381" s="1681"/>
      <c r="I1381" s="1700"/>
      <c r="J1381" s="1690"/>
      <c r="K1381" s="1681"/>
      <c r="L1381" s="1681"/>
      <c r="M1381" s="1681"/>
      <c r="N1381" s="1681"/>
      <c r="O1381" s="1681"/>
      <c r="P1381" s="1681"/>
      <c r="Q1381" s="1681"/>
      <c r="R1381" s="1681"/>
      <c r="S1381" s="1681"/>
      <c r="T1381" s="1681"/>
      <c r="U1381" s="1681"/>
      <c r="V1381" s="1681"/>
      <c r="W1381" s="1681"/>
      <c r="X1381" s="1681"/>
      <c r="Y1381" s="1681"/>
      <c r="Z1381" s="1681"/>
      <c r="AA1381" s="1681"/>
      <c r="AB1381" s="1681"/>
      <c r="AC1381" s="1681"/>
      <c r="AD1381" s="1681"/>
      <c r="AE1381" s="1681"/>
      <c r="AF1381" s="1681"/>
      <c r="AG1381" s="1681"/>
      <c r="AH1381" s="1681"/>
      <c r="AI1381" s="1681"/>
      <c r="AJ1381" s="1681"/>
      <c r="AK1381" s="1681"/>
      <c r="AL1381" s="1681"/>
      <c r="AM1381" s="1681"/>
      <c r="AN1381" s="1681"/>
      <c r="AO1381" s="1681"/>
      <c r="AP1381" s="1824"/>
    </row>
    <row r="1382" spans="4:42" s="1662" customFormat="1" ht="14.25">
      <c r="D1382" s="1699"/>
      <c r="E1382" s="1681"/>
      <c r="F1382" s="1681"/>
      <c r="G1382" s="1681"/>
      <c r="H1382" s="1681"/>
      <c r="I1382" s="1700"/>
      <c r="J1382" s="1690"/>
      <c r="K1382" s="1681"/>
      <c r="L1382" s="1681"/>
      <c r="M1382" s="1681"/>
      <c r="N1382" s="1681"/>
      <c r="O1382" s="1681"/>
      <c r="P1382" s="1681"/>
      <c r="Q1382" s="1681"/>
      <c r="R1382" s="1681"/>
      <c r="S1382" s="1681"/>
      <c r="T1382" s="1681"/>
      <c r="U1382" s="1681"/>
      <c r="V1382" s="1681"/>
      <c r="W1382" s="1681"/>
      <c r="X1382" s="1681"/>
      <c r="Y1382" s="1681"/>
      <c r="Z1382" s="1681"/>
      <c r="AA1382" s="1681"/>
      <c r="AB1382" s="1681"/>
      <c r="AC1382" s="1681"/>
      <c r="AD1382" s="1681"/>
      <c r="AE1382" s="1681"/>
      <c r="AF1382" s="1681"/>
      <c r="AG1382" s="1681"/>
      <c r="AH1382" s="1681"/>
      <c r="AI1382" s="1681"/>
      <c r="AJ1382" s="1681"/>
      <c r="AK1382" s="1681"/>
      <c r="AL1382" s="1681"/>
      <c r="AM1382" s="1681"/>
      <c r="AN1382" s="1681"/>
      <c r="AO1382" s="1681"/>
      <c r="AP1382" s="1824"/>
    </row>
    <row r="1383" spans="4:42" s="1662" customFormat="1" ht="14.25">
      <c r="D1383" s="1699"/>
      <c r="E1383" s="1681"/>
      <c r="F1383" s="1681"/>
      <c r="G1383" s="1681"/>
      <c r="H1383" s="1681"/>
      <c r="I1383" s="1700"/>
      <c r="J1383" s="1690"/>
      <c r="K1383" s="1681"/>
      <c r="L1383" s="1681"/>
      <c r="M1383" s="1681"/>
      <c r="N1383" s="1681"/>
      <c r="O1383" s="1681"/>
      <c r="P1383" s="1681"/>
      <c r="Q1383" s="1681"/>
      <c r="R1383" s="1681"/>
      <c r="S1383" s="1681"/>
      <c r="T1383" s="1681"/>
      <c r="U1383" s="1681"/>
      <c r="V1383" s="1681"/>
      <c r="W1383" s="1681"/>
      <c r="X1383" s="1681"/>
      <c r="Y1383" s="1681"/>
      <c r="Z1383" s="1681"/>
      <c r="AA1383" s="1681"/>
      <c r="AB1383" s="1681"/>
      <c r="AC1383" s="1681"/>
      <c r="AD1383" s="1681"/>
      <c r="AE1383" s="1681"/>
      <c r="AF1383" s="1681"/>
      <c r="AG1383" s="1681"/>
      <c r="AH1383" s="1681"/>
      <c r="AI1383" s="1681"/>
      <c r="AJ1383" s="1681"/>
      <c r="AK1383" s="1681"/>
      <c r="AL1383" s="1681"/>
      <c r="AM1383" s="1681"/>
      <c r="AN1383" s="1681"/>
      <c r="AO1383" s="1681"/>
      <c r="AP1383" s="1824"/>
    </row>
    <row r="1384" spans="4:42" s="1662" customFormat="1" ht="14.25">
      <c r="D1384" s="1699"/>
      <c r="E1384" s="1681"/>
      <c r="F1384" s="1681"/>
      <c r="G1384" s="1681"/>
      <c r="H1384" s="1681"/>
      <c r="I1384" s="1700"/>
      <c r="J1384" s="1690"/>
      <c r="K1384" s="1681"/>
      <c r="L1384" s="1681"/>
      <c r="M1384" s="1681"/>
      <c r="N1384" s="1681"/>
      <c r="O1384" s="1681"/>
      <c r="P1384" s="1681"/>
      <c r="Q1384" s="1681"/>
      <c r="R1384" s="1681"/>
      <c r="S1384" s="1681"/>
      <c r="T1384" s="1681"/>
      <c r="U1384" s="1681"/>
      <c r="V1384" s="1681"/>
      <c r="W1384" s="1681"/>
      <c r="X1384" s="1681"/>
      <c r="Y1384" s="1681"/>
      <c r="Z1384" s="1681"/>
      <c r="AA1384" s="1681"/>
      <c r="AB1384" s="1681"/>
      <c r="AC1384" s="1681"/>
      <c r="AD1384" s="1681"/>
      <c r="AE1384" s="1681"/>
      <c r="AF1384" s="1681"/>
      <c r="AG1384" s="1681"/>
      <c r="AH1384" s="1681"/>
      <c r="AI1384" s="1681"/>
      <c r="AJ1384" s="1681"/>
      <c r="AK1384" s="1681"/>
      <c r="AL1384" s="1681"/>
      <c r="AM1384" s="1681"/>
      <c r="AN1384" s="1681"/>
      <c r="AO1384" s="1681"/>
      <c r="AP1384" s="1824"/>
    </row>
    <row r="1385" spans="4:42" s="1662" customFormat="1" ht="14.25">
      <c r="D1385" s="1699"/>
      <c r="E1385" s="1681"/>
      <c r="F1385" s="1681"/>
      <c r="G1385" s="1681"/>
      <c r="H1385" s="1681"/>
      <c r="I1385" s="1700"/>
      <c r="J1385" s="1690"/>
      <c r="K1385" s="1681"/>
      <c r="L1385" s="1681"/>
      <c r="M1385" s="1681"/>
      <c r="N1385" s="1681"/>
      <c r="O1385" s="1681"/>
      <c r="P1385" s="1681"/>
      <c r="Q1385" s="1681"/>
      <c r="R1385" s="1681"/>
      <c r="S1385" s="1681"/>
      <c r="T1385" s="1681"/>
      <c r="U1385" s="1681"/>
      <c r="V1385" s="1681"/>
      <c r="W1385" s="1681"/>
      <c r="X1385" s="1681"/>
      <c r="Y1385" s="1681"/>
      <c r="Z1385" s="1681"/>
      <c r="AA1385" s="1681"/>
      <c r="AB1385" s="1681"/>
      <c r="AC1385" s="1681"/>
      <c r="AD1385" s="1681"/>
      <c r="AE1385" s="1681"/>
      <c r="AF1385" s="1681"/>
      <c r="AG1385" s="1681"/>
      <c r="AH1385" s="1681"/>
      <c r="AI1385" s="1681"/>
      <c r="AJ1385" s="1681"/>
      <c r="AK1385" s="1681"/>
      <c r="AL1385" s="1681"/>
      <c r="AM1385" s="1681"/>
      <c r="AN1385" s="1681"/>
      <c r="AO1385" s="1681"/>
      <c r="AP1385" s="1824"/>
    </row>
    <row r="1386" spans="4:42" s="1662" customFormat="1" ht="14.25">
      <c r="D1386" s="1699"/>
      <c r="E1386" s="1681"/>
      <c r="F1386" s="1681"/>
      <c r="G1386" s="1681"/>
      <c r="H1386" s="1681"/>
      <c r="I1386" s="1700"/>
      <c r="J1386" s="1690"/>
      <c r="K1386" s="1681"/>
      <c r="L1386" s="1681"/>
      <c r="M1386" s="1681"/>
      <c r="N1386" s="1681"/>
      <c r="O1386" s="1681"/>
      <c r="P1386" s="1681"/>
      <c r="Q1386" s="1681"/>
      <c r="R1386" s="1681"/>
      <c r="S1386" s="1681"/>
      <c r="T1386" s="1681"/>
      <c r="U1386" s="1681"/>
      <c r="V1386" s="1681"/>
      <c r="W1386" s="1681"/>
      <c r="X1386" s="1681"/>
      <c r="Y1386" s="1681"/>
      <c r="Z1386" s="1681"/>
      <c r="AA1386" s="1681"/>
      <c r="AB1386" s="1681"/>
      <c r="AC1386" s="1681"/>
      <c r="AD1386" s="1681"/>
      <c r="AE1386" s="1681"/>
      <c r="AF1386" s="1681"/>
      <c r="AG1386" s="1681"/>
      <c r="AH1386" s="1681"/>
      <c r="AI1386" s="1681"/>
      <c r="AJ1386" s="1681"/>
      <c r="AK1386" s="1681"/>
      <c r="AL1386" s="1681"/>
      <c r="AM1386" s="1681"/>
      <c r="AN1386" s="1681"/>
      <c r="AO1386" s="1681"/>
      <c r="AP1386" s="1824"/>
    </row>
    <row r="1387" spans="4:42" s="1662" customFormat="1" ht="14.25">
      <c r="D1387" s="1699"/>
      <c r="E1387" s="1681"/>
      <c r="F1387" s="1681"/>
      <c r="G1387" s="1681"/>
      <c r="H1387" s="1681"/>
      <c r="I1387" s="1700"/>
      <c r="J1387" s="1690"/>
      <c r="K1387" s="1681"/>
      <c r="L1387" s="1681"/>
      <c r="M1387" s="1681"/>
      <c r="N1387" s="1681"/>
      <c r="O1387" s="1681"/>
      <c r="P1387" s="1681"/>
      <c r="Q1387" s="1681"/>
      <c r="R1387" s="1681"/>
      <c r="S1387" s="1681"/>
      <c r="T1387" s="1681"/>
      <c r="U1387" s="1681"/>
      <c r="V1387" s="1681"/>
      <c r="W1387" s="1681"/>
      <c r="X1387" s="1681"/>
      <c r="Y1387" s="1681"/>
      <c r="Z1387" s="1681"/>
      <c r="AA1387" s="1681"/>
      <c r="AB1387" s="1681"/>
      <c r="AC1387" s="1681"/>
      <c r="AD1387" s="1681"/>
      <c r="AE1387" s="1681"/>
      <c r="AF1387" s="1681"/>
      <c r="AG1387" s="1681"/>
      <c r="AH1387" s="1681"/>
      <c r="AI1387" s="1681"/>
      <c r="AJ1387" s="1681"/>
      <c r="AK1387" s="1681"/>
      <c r="AL1387" s="1681"/>
      <c r="AM1387" s="1681"/>
      <c r="AN1387" s="1681"/>
      <c r="AO1387" s="1681"/>
      <c r="AP1387" s="1824"/>
    </row>
    <row r="1388" spans="4:42" s="1662" customFormat="1" ht="14.25">
      <c r="D1388" s="1699"/>
      <c r="E1388" s="1681"/>
      <c r="F1388" s="1681"/>
      <c r="G1388" s="1681"/>
      <c r="H1388" s="1681"/>
      <c r="I1388" s="1700"/>
      <c r="J1388" s="1690"/>
      <c r="K1388" s="1681"/>
      <c r="L1388" s="1681"/>
      <c r="M1388" s="1681"/>
      <c r="N1388" s="1681"/>
      <c r="O1388" s="1681"/>
      <c r="P1388" s="1681"/>
      <c r="Q1388" s="1681"/>
      <c r="R1388" s="1681"/>
      <c r="S1388" s="1681"/>
      <c r="T1388" s="1681"/>
      <c r="U1388" s="1681"/>
      <c r="V1388" s="1681"/>
      <c r="W1388" s="1681"/>
      <c r="X1388" s="1681"/>
      <c r="Y1388" s="1681"/>
      <c r="Z1388" s="1681"/>
      <c r="AA1388" s="1681"/>
      <c r="AB1388" s="1681"/>
      <c r="AC1388" s="1681"/>
      <c r="AD1388" s="1681"/>
      <c r="AE1388" s="1681"/>
      <c r="AF1388" s="1681"/>
      <c r="AG1388" s="1681"/>
      <c r="AH1388" s="1681"/>
      <c r="AI1388" s="1681"/>
      <c r="AJ1388" s="1681"/>
      <c r="AK1388" s="1681"/>
      <c r="AL1388" s="1681"/>
      <c r="AM1388" s="1681"/>
      <c r="AN1388" s="1681"/>
      <c r="AO1388" s="1681"/>
      <c r="AP1388" s="1824"/>
    </row>
    <row r="1389" spans="4:42" s="1662" customFormat="1" ht="14.25">
      <c r="D1389" s="1699"/>
      <c r="E1389" s="1681"/>
      <c r="F1389" s="1681"/>
      <c r="G1389" s="1681"/>
      <c r="H1389" s="1681"/>
      <c r="I1389" s="1700"/>
      <c r="J1389" s="1690"/>
      <c r="K1389" s="1681"/>
      <c r="L1389" s="1681"/>
      <c r="M1389" s="1681"/>
      <c r="N1389" s="1681"/>
      <c r="O1389" s="1681"/>
      <c r="P1389" s="1681"/>
      <c r="Q1389" s="1681"/>
      <c r="R1389" s="1681"/>
      <c r="S1389" s="1681"/>
      <c r="T1389" s="1681"/>
      <c r="U1389" s="1681"/>
      <c r="V1389" s="1681"/>
      <c r="W1389" s="1681"/>
      <c r="X1389" s="1681"/>
      <c r="Y1389" s="1681"/>
      <c r="Z1389" s="1681"/>
      <c r="AA1389" s="1681"/>
      <c r="AB1389" s="1681"/>
      <c r="AC1389" s="1681"/>
      <c r="AD1389" s="1681"/>
      <c r="AE1389" s="1681"/>
      <c r="AF1389" s="1681"/>
      <c r="AG1389" s="1681"/>
      <c r="AH1389" s="1681"/>
      <c r="AI1389" s="1681"/>
      <c r="AJ1389" s="1681"/>
      <c r="AK1389" s="1681"/>
      <c r="AL1389" s="1681"/>
      <c r="AM1389" s="1681"/>
      <c r="AN1389" s="1681"/>
      <c r="AO1389" s="1681"/>
      <c r="AP1389" s="1824"/>
    </row>
    <row r="1390" spans="4:42" s="1662" customFormat="1" ht="14.25">
      <c r="D1390" s="1699"/>
      <c r="E1390" s="1681"/>
      <c r="F1390" s="1681"/>
      <c r="G1390" s="1681"/>
      <c r="H1390" s="1681"/>
      <c r="I1390" s="1700"/>
      <c r="J1390" s="1690"/>
      <c r="K1390" s="1681"/>
      <c r="L1390" s="1681"/>
      <c r="M1390" s="1681"/>
      <c r="N1390" s="1681"/>
      <c r="O1390" s="1681"/>
      <c r="P1390" s="1681"/>
      <c r="Q1390" s="1681"/>
      <c r="R1390" s="1681"/>
      <c r="S1390" s="1681"/>
      <c r="T1390" s="1681"/>
      <c r="U1390" s="1681"/>
      <c r="V1390" s="1681"/>
      <c r="W1390" s="1681"/>
      <c r="X1390" s="1681"/>
      <c r="Y1390" s="1681"/>
      <c r="Z1390" s="1681"/>
      <c r="AA1390" s="1681"/>
      <c r="AB1390" s="1681"/>
      <c r="AC1390" s="1681"/>
      <c r="AD1390" s="1681"/>
      <c r="AE1390" s="1681"/>
      <c r="AF1390" s="1681"/>
      <c r="AG1390" s="1681"/>
      <c r="AH1390" s="1681"/>
      <c r="AI1390" s="1681"/>
      <c r="AJ1390" s="1681"/>
      <c r="AK1390" s="1681"/>
      <c r="AL1390" s="1681"/>
      <c r="AM1390" s="1681"/>
      <c r="AN1390" s="1681"/>
      <c r="AO1390" s="1681"/>
      <c r="AP1390" s="1824"/>
    </row>
    <row r="1391" spans="4:42" s="1662" customFormat="1" ht="14.25">
      <c r="D1391" s="1699"/>
      <c r="E1391" s="1681"/>
      <c r="F1391" s="1681"/>
      <c r="G1391" s="1681"/>
      <c r="H1391" s="1681"/>
      <c r="I1391" s="1700"/>
      <c r="J1391" s="1690"/>
      <c r="K1391" s="1681"/>
      <c r="L1391" s="1681"/>
      <c r="M1391" s="1681"/>
      <c r="N1391" s="1681"/>
      <c r="O1391" s="1681"/>
      <c r="P1391" s="1681"/>
      <c r="Q1391" s="1681"/>
      <c r="R1391" s="1681"/>
      <c r="S1391" s="1681"/>
      <c r="T1391" s="1681"/>
      <c r="U1391" s="1681"/>
      <c r="V1391" s="1681"/>
      <c r="W1391" s="1681"/>
      <c r="X1391" s="1681"/>
      <c r="Y1391" s="1681"/>
      <c r="Z1391" s="1681"/>
      <c r="AA1391" s="1681"/>
      <c r="AB1391" s="1681"/>
      <c r="AC1391" s="1681"/>
      <c r="AD1391" s="1681"/>
      <c r="AE1391" s="1681"/>
      <c r="AF1391" s="1681"/>
      <c r="AG1391" s="1681"/>
      <c r="AH1391" s="1681"/>
      <c r="AI1391" s="1681"/>
      <c r="AJ1391" s="1681"/>
      <c r="AK1391" s="1681"/>
      <c r="AL1391" s="1681"/>
      <c r="AM1391" s="1681"/>
      <c r="AN1391" s="1681"/>
      <c r="AO1391" s="1681"/>
      <c r="AP1391" s="1824"/>
    </row>
    <row r="1392" spans="4:42" s="1662" customFormat="1" ht="14.25">
      <c r="D1392" s="1699"/>
      <c r="E1392" s="1681"/>
      <c r="F1392" s="1681"/>
      <c r="G1392" s="1681"/>
      <c r="H1392" s="1681"/>
      <c r="I1392" s="1700"/>
      <c r="J1392" s="1690"/>
      <c r="K1392" s="1681"/>
      <c r="L1392" s="1681"/>
      <c r="M1392" s="1681"/>
      <c r="N1392" s="1681"/>
      <c r="O1392" s="1681"/>
      <c r="P1392" s="1681"/>
      <c r="Q1392" s="1681"/>
      <c r="R1392" s="1681"/>
      <c r="S1392" s="1681"/>
      <c r="T1392" s="1681"/>
      <c r="U1392" s="1681"/>
      <c r="V1392" s="1681"/>
      <c r="W1392" s="1681"/>
      <c r="X1392" s="1681"/>
      <c r="Y1392" s="1681"/>
      <c r="Z1392" s="1681"/>
      <c r="AA1392" s="1681"/>
      <c r="AB1392" s="1681"/>
      <c r="AC1392" s="1681"/>
      <c r="AD1392" s="1681"/>
      <c r="AE1392" s="1681"/>
      <c r="AF1392" s="1681"/>
      <c r="AG1392" s="1681"/>
      <c r="AH1392" s="1681"/>
      <c r="AI1392" s="1681"/>
      <c r="AJ1392" s="1681"/>
      <c r="AK1392" s="1681"/>
      <c r="AL1392" s="1681"/>
      <c r="AM1392" s="1681"/>
      <c r="AN1392" s="1681"/>
      <c r="AO1392" s="1681"/>
      <c r="AP1392" s="1824"/>
    </row>
    <row r="1393" spans="4:42" s="1662" customFormat="1" ht="14.25">
      <c r="D1393" s="1699"/>
      <c r="E1393" s="1681"/>
      <c r="F1393" s="1681"/>
      <c r="G1393" s="1681"/>
      <c r="H1393" s="1681"/>
      <c r="I1393" s="1700"/>
      <c r="J1393" s="1690"/>
      <c r="K1393" s="1681"/>
      <c r="L1393" s="1681"/>
      <c r="M1393" s="1681"/>
      <c r="N1393" s="1681"/>
      <c r="O1393" s="1681"/>
      <c r="P1393" s="1681"/>
      <c r="Q1393" s="1681"/>
      <c r="R1393" s="1681"/>
      <c r="S1393" s="1681"/>
      <c r="T1393" s="1681"/>
      <c r="U1393" s="1681"/>
      <c r="V1393" s="1681"/>
      <c r="W1393" s="1681"/>
      <c r="X1393" s="1681"/>
      <c r="Y1393" s="1681"/>
      <c r="Z1393" s="1681"/>
      <c r="AA1393" s="1681"/>
      <c r="AB1393" s="1681"/>
      <c r="AC1393" s="1681"/>
      <c r="AD1393" s="1681"/>
      <c r="AE1393" s="1681"/>
      <c r="AF1393" s="1681"/>
      <c r="AG1393" s="1681"/>
      <c r="AH1393" s="1681"/>
      <c r="AI1393" s="1681"/>
      <c r="AJ1393" s="1681"/>
      <c r="AK1393" s="1681"/>
      <c r="AL1393" s="1681"/>
      <c r="AM1393" s="1681"/>
      <c r="AN1393" s="1681"/>
      <c r="AO1393" s="1681"/>
      <c r="AP1393" s="1824"/>
    </row>
    <row r="1394" spans="4:42" s="1662" customFormat="1" ht="14.25">
      <c r="D1394" s="1699"/>
      <c r="E1394" s="1681"/>
      <c r="F1394" s="1681"/>
      <c r="G1394" s="1681"/>
      <c r="H1394" s="1681"/>
      <c r="I1394" s="1700"/>
      <c r="J1394" s="1690"/>
      <c r="K1394" s="1681"/>
      <c r="L1394" s="1681"/>
      <c r="M1394" s="1681"/>
      <c r="N1394" s="1681"/>
      <c r="O1394" s="1681"/>
      <c r="P1394" s="1681"/>
      <c r="Q1394" s="1681"/>
      <c r="R1394" s="1681"/>
      <c r="S1394" s="1681"/>
      <c r="T1394" s="1681"/>
      <c r="U1394" s="1681"/>
      <c r="V1394" s="1681"/>
      <c r="W1394" s="1681"/>
      <c r="X1394" s="1681"/>
      <c r="Y1394" s="1681"/>
      <c r="Z1394" s="1681"/>
      <c r="AA1394" s="1681"/>
      <c r="AB1394" s="1681"/>
      <c r="AC1394" s="1681"/>
      <c r="AD1394" s="1681"/>
      <c r="AE1394" s="1681"/>
      <c r="AF1394" s="1681"/>
      <c r="AG1394" s="1681"/>
      <c r="AH1394" s="1681"/>
      <c r="AI1394" s="1681"/>
      <c r="AJ1394" s="1681"/>
      <c r="AK1394" s="1681"/>
      <c r="AL1394" s="1681"/>
      <c r="AM1394" s="1681"/>
      <c r="AN1394" s="1681"/>
      <c r="AO1394" s="1681"/>
      <c r="AP1394" s="1824"/>
    </row>
    <row r="1395" spans="4:42" s="1662" customFormat="1" ht="14.25">
      <c r="D1395" s="1699"/>
      <c r="E1395" s="1681"/>
      <c r="F1395" s="1681"/>
      <c r="G1395" s="1681"/>
      <c r="H1395" s="1681"/>
      <c r="I1395" s="1700"/>
      <c r="J1395" s="1690"/>
      <c r="K1395" s="1681"/>
      <c r="L1395" s="1681"/>
      <c r="M1395" s="1681"/>
      <c r="N1395" s="1681"/>
      <c r="O1395" s="1681"/>
      <c r="P1395" s="1681"/>
      <c r="Q1395" s="1681"/>
      <c r="R1395" s="1681"/>
      <c r="S1395" s="1681"/>
      <c r="T1395" s="1681"/>
      <c r="U1395" s="1681"/>
      <c r="V1395" s="1681"/>
      <c r="W1395" s="1681"/>
      <c r="X1395" s="1681"/>
      <c r="Y1395" s="1681"/>
      <c r="Z1395" s="1681"/>
      <c r="AA1395" s="1681"/>
      <c r="AB1395" s="1681"/>
      <c r="AC1395" s="1681"/>
      <c r="AD1395" s="1681"/>
      <c r="AE1395" s="1681"/>
      <c r="AF1395" s="1681"/>
      <c r="AG1395" s="1681"/>
      <c r="AH1395" s="1681"/>
      <c r="AI1395" s="1681"/>
      <c r="AJ1395" s="1681"/>
      <c r="AK1395" s="1681"/>
      <c r="AL1395" s="1681"/>
      <c r="AM1395" s="1681"/>
      <c r="AN1395" s="1681"/>
      <c r="AO1395" s="1681"/>
      <c r="AP1395" s="1824"/>
    </row>
    <row r="1396" spans="4:42" s="1662" customFormat="1" ht="14.25">
      <c r="D1396" s="1699"/>
      <c r="E1396" s="1681"/>
      <c r="F1396" s="1681"/>
      <c r="G1396" s="1681"/>
      <c r="H1396" s="1681"/>
      <c r="I1396" s="1700"/>
      <c r="J1396" s="1690"/>
      <c r="K1396" s="1681"/>
      <c r="L1396" s="1681"/>
      <c r="M1396" s="1681"/>
      <c r="N1396" s="1681"/>
      <c r="O1396" s="1681"/>
      <c r="P1396" s="1681"/>
      <c r="Q1396" s="1681"/>
      <c r="R1396" s="1681"/>
      <c r="S1396" s="1681"/>
      <c r="T1396" s="1681"/>
      <c r="U1396" s="1681"/>
      <c r="V1396" s="1681"/>
      <c r="W1396" s="1681"/>
      <c r="X1396" s="1681"/>
      <c r="Y1396" s="1681"/>
      <c r="Z1396" s="1681"/>
      <c r="AA1396" s="1681"/>
      <c r="AB1396" s="1681"/>
      <c r="AC1396" s="1681"/>
      <c r="AD1396" s="1681"/>
      <c r="AE1396" s="1681"/>
      <c r="AF1396" s="1681"/>
      <c r="AG1396" s="1681"/>
      <c r="AH1396" s="1681"/>
      <c r="AI1396" s="1681"/>
      <c r="AJ1396" s="1681"/>
      <c r="AK1396" s="1681"/>
      <c r="AL1396" s="1681"/>
      <c r="AM1396" s="1681"/>
      <c r="AN1396" s="1681"/>
      <c r="AO1396" s="1681"/>
      <c r="AP1396" s="1824"/>
    </row>
    <row r="1397" spans="4:42" s="1662" customFormat="1" ht="14.25">
      <c r="D1397" s="1699"/>
      <c r="E1397" s="1681"/>
      <c r="F1397" s="1681"/>
      <c r="G1397" s="1681"/>
      <c r="H1397" s="1681"/>
      <c r="I1397" s="1700"/>
      <c r="J1397" s="1690"/>
      <c r="K1397" s="1681"/>
      <c r="L1397" s="1681"/>
      <c r="M1397" s="1681"/>
      <c r="N1397" s="1681"/>
      <c r="O1397" s="1681"/>
      <c r="P1397" s="1681"/>
      <c r="Q1397" s="1681"/>
      <c r="R1397" s="1681"/>
      <c r="S1397" s="1681"/>
      <c r="T1397" s="1681"/>
      <c r="U1397" s="1681"/>
      <c r="V1397" s="1681"/>
      <c r="W1397" s="1681"/>
      <c r="X1397" s="1681"/>
      <c r="Y1397" s="1681"/>
      <c r="Z1397" s="1681"/>
      <c r="AA1397" s="1681"/>
      <c r="AB1397" s="1681"/>
      <c r="AC1397" s="1681"/>
      <c r="AD1397" s="1681"/>
      <c r="AE1397" s="1681"/>
      <c r="AF1397" s="1681"/>
      <c r="AG1397" s="1681"/>
      <c r="AH1397" s="1681"/>
      <c r="AI1397" s="1681"/>
      <c r="AJ1397" s="1681"/>
      <c r="AK1397" s="1681"/>
      <c r="AL1397" s="1681"/>
      <c r="AM1397" s="1681"/>
      <c r="AN1397" s="1681"/>
      <c r="AO1397" s="1681"/>
      <c r="AP1397" s="1824"/>
    </row>
    <row r="1398" spans="4:42" s="1662" customFormat="1" ht="14.25">
      <c r="D1398" s="1699"/>
      <c r="E1398" s="1681"/>
      <c r="F1398" s="1681"/>
      <c r="G1398" s="1681"/>
      <c r="H1398" s="1681"/>
      <c r="I1398" s="1700"/>
      <c r="J1398" s="1690"/>
      <c r="K1398" s="1681"/>
      <c r="L1398" s="1681"/>
      <c r="M1398" s="1681"/>
      <c r="N1398" s="1681"/>
      <c r="O1398" s="1681"/>
      <c r="P1398" s="1681"/>
      <c r="Q1398" s="1681"/>
      <c r="R1398" s="1681"/>
      <c r="S1398" s="1681"/>
      <c r="T1398" s="1681"/>
      <c r="U1398" s="1681"/>
      <c r="V1398" s="1681"/>
      <c r="W1398" s="1681"/>
      <c r="X1398" s="1681"/>
      <c r="Y1398" s="1681"/>
      <c r="Z1398" s="1681"/>
      <c r="AA1398" s="1681"/>
      <c r="AB1398" s="1681"/>
      <c r="AC1398" s="1681"/>
      <c r="AD1398" s="1681"/>
      <c r="AE1398" s="1681"/>
      <c r="AF1398" s="1681"/>
      <c r="AG1398" s="1681"/>
      <c r="AH1398" s="1681"/>
      <c r="AI1398" s="1681"/>
      <c r="AJ1398" s="1681"/>
      <c r="AK1398" s="1681"/>
      <c r="AL1398" s="1681"/>
      <c r="AM1398" s="1681"/>
      <c r="AN1398" s="1681"/>
      <c r="AO1398" s="1681"/>
      <c r="AP1398" s="1824"/>
    </row>
    <row r="1399" spans="4:42" s="1662" customFormat="1" ht="14.25">
      <c r="D1399" s="1699"/>
      <c r="E1399" s="1681"/>
      <c r="F1399" s="1681"/>
      <c r="G1399" s="1681"/>
      <c r="H1399" s="1681"/>
      <c r="I1399" s="1700"/>
      <c r="J1399" s="1690"/>
      <c r="K1399" s="1681"/>
      <c r="L1399" s="1681"/>
      <c r="M1399" s="1681"/>
      <c r="N1399" s="1681"/>
      <c r="O1399" s="1681"/>
      <c r="P1399" s="1681"/>
      <c r="Q1399" s="1681"/>
      <c r="R1399" s="1681"/>
      <c r="S1399" s="1681"/>
      <c r="T1399" s="1681"/>
      <c r="U1399" s="1681"/>
      <c r="V1399" s="1681"/>
      <c r="W1399" s="1681"/>
      <c r="X1399" s="1681"/>
      <c r="Y1399" s="1681"/>
      <c r="Z1399" s="1681"/>
      <c r="AA1399" s="1681"/>
      <c r="AB1399" s="1681"/>
      <c r="AC1399" s="1681"/>
      <c r="AD1399" s="1681"/>
      <c r="AE1399" s="1681"/>
      <c r="AF1399" s="1681"/>
      <c r="AG1399" s="1681"/>
      <c r="AH1399" s="1681"/>
      <c r="AI1399" s="1681"/>
      <c r="AJ1399" s="1681"/>
      <c r="AK1399" s="1681"/>
      <c r="AL1399" s="1681"/>
      <c r="AM1399" s="1681"/>
      <c r="AN1399" s="1681"/>
      <c r="AO1399" s="1681"/>
      <c r="AP1399" s="1824"/>
    </row>
    <row r="1400" spans="4:42" s="1662" customFormat="1" ht="14.25">
      <c r="D1400" s="1699"/>
      <c r="E1400" s="1681"/>
      <c r="F1400" s="1681"/>
      <c r="G1400" s="1681"/>
      <c r="H1400" s="1681"/>
      <c r="I1400" s="1700"/>
      <c r="J1400" s="1690"/>
      <c r="K1400" s="1681"/>
      <c r="L1400" s="1681"/>
      <c r="M1400" s="1681"/>
      <c r="N1400" s="1681"/>
      <c r="O1400" s="1681"/>
      <c r="P1400" s="1681"/>
      <c r="Q1400" s="1681"/>
      <c r="R1400" s="1681"/>
      <c r="S1400" s="1681"/>
      <c r="T1400" s="1681"/>
      <c r="U1400" s="1681"/>
      <c r="V1400" s="1681"/>
      <c r="W1400" s="1681"/>
      <c r="X1400" s="1681"/>
      <c r="Y1400" s="1681"/>
      <c r="Z1400" s="1681"/>
      <c r="AA1400" s="1681"/>
      <c r="AB1400" s="1681"/>
      <c r="AC1400" s="1681"/>
      <c r="AD1400" s="1681"/>
      <c r="AE1400" s="1681"/>
      <c r="AF1400" s="1681"/>
      <c r="AG1400" s="1681"/>
      <c r="AH1400" s="1681"/>
      <c r="AI1400" s="1681"/>
      <c r="AJ1400" s="1681"/>
      <c r="AK1400" s="1681"/>
      <c r="AL1400" s="1681"/>
      <c r="AM1400" s="1681"/>
      <c r="AN1400" s="1681"/>
      <c r="AO1400" s="1681"/>
      <c r="AP1400" s="1824"/>
    </row>
    <row r="1401" spans="4:42" s="1662" customFormat="1" ht="14.25">
      <c r="D1401" s="1699"/>
      <c r="E1401" s="1681"/>
      <c r="F1401" s="1681"/>
      <c r="G1401" s="1681"/>
      <c r="H1401" s="1681"/>
      <c r="I1401" s="1700"/>
      <c r="J1401" s="1690"/>
      <c r="K1401" s="1681"/>
      <c r="L1401" s="1681"/>
      <c r="M1401" s="1681"/>
      <c r="N1401" s="1681"/>
      <c r="O1401" s="1681"/>
      <c r="P1401" s="1681"/>
      <c r="Q1401" s="1681"/>
      <c r="R1401" s="1681"/>
      <c r="S1401" s="1681"/>
      <c r="T1401" s="1681"/>
      <c r="U1401" s="1681"/>
      <c r="V1401" s="1681"/>
      <c r="W1401" s="1681"/>
      <c r="X1401" s="1681"/>
      <c r="Y1401" s="1681"/>
      <c r="Z1401" s="1681"/>
      <c r="AA1401" s="1681"/>
      <c r="AB1401" s="1681"/>
      <c r="AC1401" s="1681"/>
      <c r="AD1401" s="1681"/>
      <c r="AE1401" s="1681"/>
      <c r="AF1401" s="1681"/>
      <c r="AG1401" s="1681"/>
      <c r="AH1401" s="1681"/>
      <c r="AI1401" s="1681"/>
      <c r="AJ1401" s="1681"/>
      <c r="AK1401" s="1681"/>
      <c r="AL1401" s="1681"/>
      <c r="AM1401" s="1681"/>
      <c r="AN1401" s="1681"/>
      <c r="AO1401" s="1681"/>
      <c r="AP1401" s="1824"/>
    </row>
    <row r="1402" spans="4:42" s="1662" customFormat="1" ht="14.25">
      <c r="D1402" s="1699"/>
      <c r="E1402" s="1681"/>
      <c r="F1402" s="1681"/>
      <c r="G1402" s="1681"/>
      <c r="H1402" s="1681"/>
      <c r="I1402" s="1700"/>
      <c r="J1402" s="1690"/>
      <c r="K1402" s="1681"/>
      <c r="L1402" s="1681"/>
      <c r="M1402" s="1681"/>
      <c r="N1402" s="1681"/>
      <c r="O1402" s="1681"/>
      <c r="P1402" s="1681"/>
      <c r="Q1402" s="1681"/>
      <c r="R1402" s="1681"/>
      <c r="S1402" s="1681"/>
      <c r="T1402" s="1681"/>
      <c r="U1402" s="1681"/>
      <c r="V1402" s="1681"/>
      <c r="W1402" s="1681"/>
      <c r="X1402" s="1681"/>
      <c r="Y1402" s="1681"/>
      <c r="Z1402" s="1681"/>
      <c r="AA1402" s="1681"/>
      <c r="AB1402" s="1681"/>
      <c r="AC1402" s="1681"/>
      <c r="AD1402" s="1681"/>
      <c r="AE1402" s="1681"/>
      <c r="AF1402" s="1681"/>
      <c r="AG1402" s="1681"/>
      <c r="AH1402" s="1681"/>
      <c r="AI1402" s="1681"/>
      <c r="AJ1402" s="1681"/>
      <c r="AK1402" s="1681"/>
      <c r="AL1402" s="1681"/>
      <c r="AM1402" s="1681"/>
      <c r="AN1402" s="1681"/>
      <c r="AO1402" s="1681"/>
      <c r="AP1402" s="1824"/>
    </row>
    <row r="1403" spans="4:42" s="1662" customFormat="1" ht="14.25">
      <c r="D1403" s="1699"/>
      <c r="E1403" s="1681"/>
      <c r="F1403" s="1681"/>
      <c r="G1403" s="1681"/>
      <c r="H1403" s="1681"/>
      <c r="I1403" s="1700"/>
      <c r="J1403" s="1690"/>
      <c r="K1403" s="1681"/>
      <c r="L1403" s="1681"/>
      <c r="M1403" s="1681"/>
      <c r="N1403" s="1681"/>
      <c r="O1403" s="1681"/>
      <c r="P1403" s="1681"/>
      <c r="Q1403" s="1681"/>
      <c r="R1403" s="1681"/>
      <c r="S1403" s="1681"/>
      <c r="T1403" s="1681"/>
      <c r="U1403" s="1681"/>
      <c r="V1403" s="1681"/>
      <c r="W1403" s="1681"/>
      <c r="X1403" s="1681"/>
      <c r="Y1403" s="1681"/>
      <c r="Z1403" s="1681"/>
      <c r="AA1403" s="1681"/>
      <c r="AB1403" s="1681"/>
      <c r="AC1403" s="1681"/>
      <c r="AD1403" s="1681"/>
      <c r="AE1403" s="1681"/>
      <c r="AF1403" s="1681"/>
      <c r="AG1403" s="1681"/>
      <c r="AH1403" s="1681"/>
      <c r="AI1403" s="1681"/>
      <c r="AJ1403" s="1681"/>
      <c r="AK1403" s="1681"/>
      <c r="AL1403" s="1681"/>
      <c r="AM1403" s="1681"/>
      <c r="AN1403" s="1681"/>
      <c r="AO1403" s="1681"/>
      <c r="AP1403" s="1824"/>
    </row>
    <row r="1404" spans="4:42" s="1662" customFormat="1" ht="14.25">
      <c r="D1404" s="1699"/>
      <c r="E1404" s="1681"/>
      <c r="F1404" s="1681"/>
      <c r="G1404" s="1681"/>
      <c r="H1404" s="1681"/>
      <c r="I1404" s="1700"/>
      <c r="J1404" s="1690"/>
      <c r="K1404" s="1681"/>
      <c r="L1404" s="1681"/>
      <c r="M1404" s="1681"/>
      <c r="N1404" s="1681"/>
      <c r="O1404" s="1681"/>
      <c r="P1404" s="1681"/>
      <c r="Q1404" s="1681"/>
      <c r="R1404" s="1681"/>
      <c r="S1404" s="1681"/>
      <c r="T1404" s="1681"/>
      <c r="U1404" s="1681"/>
      <c r="V1404" s="1681"/>
      <c r="W1404" s="1681"/>
      <c r="X1404" s="1681"/>
      <c r="Y1404" s="1681"/>
      <c r="Z1404" s="1681"/>
      <c r="AA1404" s="1681"/>
      <c r="AB1404" s="1681"/>
      <c r="AC1404" s="1681"/>
      <c r="AD1404" s="1681"/>
      <c r="AE1404" s="1681"/>
      <c r="AF1404" s="1681"/>
      <c r="AG1404" s="1681"/>
      <c r="AH1404" s="1681"/>
      <c r="AI1404" s="1681"/>
      <c r="AJ1404" s="1681"/>
      <c r="AK1404" s="1681"/>
      <c r="AL1404" s="1681"/>
      <c r="AM1404" s="1681"/>
      <c r="AN1404" s="1681"/>
      <c r="AO1404" s="1681"/>
      <c r="AP1404" s="1824"/>
    </row>
    <row r="1405" spans="4:42" s="1662" customFormat="1" ht="14.25">
      <c r="D1405" s="1699"/>
      <c r="E1405" s="1681"/>
      <c r="F1405" s="1681"/>
      <c r="G1405" s="1681"/>
      <c r="H1405" s="1681"/>
      <c r="I1405" s="1700"/>
      <c r="J1405" s="1690"/>
      <c r="K1405" s="1681"/>
      <c r="L1405" s="1681"/>
      <c r="M1405" s="1681"/>
      <c r="N1405" s="1681"/>
      <c r="O1405" s="1681"/>
      <c r="P1405" s="1681"/>
      <c r="Q1405" s="1681"/>
      <c r="R1405" s="1681"/>
      <c r="S1405" s="1681"/>
      <c r="T1405" s="1681"/>
      <c r="U1405" s="1681"/>
      <c r="V1405" s="1681"/>
      <c r="W1405" s="1681"/>
      <c r="X1405" s="1681"/>
      <c r="Y1405" s="1681"/>
      <c r="Z1405" s="1681"/>
      <c r="AA1405" s="1681"/>
      <c r="AB1405" s="1681"/>
      <c r="AC1405" s="1681"/>
      <c r="AD1405" s="1681"/>
      <c r="AE1405" s="1681"/>
      <c r="AF1405" s="1681"/>
      <c r="AG1405" s="1681"/>
      <c r="AH1405" s="1681"/>
      <c r="AI1405" s="1681"/>
      <c r="AJ1405" s="1681"/>
      <c r="AK1405" s="1681"/>
      <c r="AL1405" s="1681"/>
      <c r="AM1405" s="1681"/>
      <c r="AN1405" s="1681"/>
      <c r="AO1405" s="1681"/>
      <c r="AP1405" s="1824"/>
    </row>
    <row r="1406" spans="4:42" s="1662" customFormat="1" ht="14.25">
      <c r="D1406" s="1699"/>
      <c r="E1406" s="1681"/>
      <c r="F1406" s="1681"/>
      <c r="G1406" s="1681"/>
      <c r="H1406" s="1681"/>
      <c r="I1406" s="1700"/>
      <c r="J1406" s="1690"/>
      <c r="K1406" s="1681"/>
      <c r="L1406" s="1681"/>
      <c r="M1406" s="1681"/>
      <c r="N1406" s="1681"/>
      <c r="O1406" s="1681"/>
      <c r="P1406" s="1681"/>
      <c r="Q1406" s="1681"/>
      <c r="R1406" s="1681"/>
      <c r="S1406" s="1681"/>
      <c r="T1406" s="1681"/>
      <c r="U1406" s="1681"/>
      <c r="V1406" s="1681"/>
      <c r="W1406" s="1681"/>
      <c r="X1406" s="1681"/>
      <c r="Y1406" s="1681"/>
      <c r="Z1406" s="1681"/>
      <c r="AA1406" s="1681"/>
      <c r="AB1406" s="1681"/>
      <c r="AC1406" s="1681"/>
      <c r="AD1406" s="1681"/>
      <c r="AE1406" s="1681"/>
      <c r="AF1406" s="1681"/>
      <c r="AG1406" s="1681"/>
      <c r="AH1406" s="1681"/>
      <c r="AI1406" s="1681"/>
      <c r="AJ1406" s="1681"/>
      <c r="AK1406" s="1681"/>
      <c r="AL1406" s="1681"/>
      <c r="AM1406" s="1681"/>
      <c r="AN1406" s="1681"/>
      <c r="AO1406" s="1681"/>
      <c r="AP1406" s="1824"/>
    </row>
    <row r="1407" spans="4:42" s="1662" customFormat="1" ht="14.25">
      <c r="D1407" s="1699"/>
      <c r="E1407" s="1681"/>
      <c r="F1407" s="1681"/>
      <c r="G1407" s="1681"/>
      <c r="H1407" s="1681"/>
      <c r="I1407" s="1700"/>
      <c r="J1407" s="1690"/>
      <c r="K1407" s="1681"/>
      <c r="L1407" s="1681"/>
      <c r="M1407" s="1681"/>
      <c r="N1407" s="1681"/>
      <c r="O1407" s="1681"/>
      <c r="P1407" s="1681"/>
      <c r="Q1407" s="1681"/>
      <c r="R1407" s="1681"/>
      <c r="S1407" s="1681"/>
      <c r="T1407" s="1681"/>
      <c r="U1407" s="1681"/>
      <c r="V1407" s="1681"/>
      <c r="W1407" s="1681"/>
      <c r="X1407" s="1681"/>
      <c r="Y1407" s="1681"/>
      <c r="Z1407" s="1681"/>
      <c r="AA1407" s="1681"/>
      <c r="AB1407" s="1681"/>
      <c r="AC1407" s="1681"/>
      <c r="AD1407" s="1681"/>
      <c r="AE1407" s="1681"/>
      <c r="AF1407" s="1681"/>
      <c r="AG1407" s="1681"/>
      <c r="AH1407" s="1681"/>
      <c r="AI1407" s="1681"/>
      <c r="AJ1407" s="1681"/>
      <c r="AK1407" s="1681"/>
      <c r="AL1407" s="1681"/>
      <c r="AM1407" s="1681"/>
      <c r="AN1407" s="1681"/>
      <c r="AO1407" s="1681"/>
      <c r="AP1407" s="1824"/>
    </row>
    <row r="1408" spans="4:42" s="1662" customFormat="1" ht="14.25">
      <c r="D1408" s="1699"/>
      <c r="E1408" s="1681"/>
      <c r="F1408" s="1681"/>
      <c r="G1408" s="1681"/>
      <c r="H1408" s="1681"/>
      <c r="I1408" s="1700"/>
      <c r="J1408" s="1690"/>
      <c r="K1408" s="1681"/>
      <c r="L1408" s="1681"/>
      <c r="M1408" s="1681"/>
      <c r="N1408" s="1681"/>
      <c r="O1408" s="1681"/>
      <c r="P1408" s="1681"/>
      <c r="Q1408" s="1681"/>
      <c r="R1408" s="1681"/>
      <c r="S1408" s="1681"/>
      <c r="T1408" s="1681"/>
      <c r="U1408" s="1681"/>
      <c r="V1408" s="1681"/>
      <c r="W1408" s="1681"/>
      <c r="X1408" s="1681"/>
      <c r="Y1408" s="1681"/>
      <c r="Z1408" s="1681"/>
      <c r="AA1408" s="1681"/>
      <c r="AB1408" s="1681"/>
      <c r="AC1408" s="1681"/>
      <c r="AD1408" s="1681"/>
      <c r="AE1408" s="1681"/>
      <c r="AF1408" s="1681"/>
      <c r="AG1408" s="1681"/>
      <c r="AH1408" s="1681"/>
      <c r="AI1408" s="1681"/>
      <c r="AJ1408" s="1681"/>
      <c r="AK1408" s="1681"/>
      <c r="AL1408" s="1681"/>
      <c r="AM1408" s="1681"/>
      <c r="AN1408" s="1681"/>
      <c r="AO1408" s="1681"/>
      <c r="AP1408" s="1824"/>
    </row>
    <row r="1409" spans="4:42" s="1662" customFormat="1" ht="14.25">
      <c r="D1409" s="1699"/>
      <c r="E1409" s="1681"/>
      <c r="F1409" s="1681"/>
      <c r="G1409" s="1681"/>
      <c r="H1409" s="1681"/>
      <c r="I1409" s="1700"/>
      <c r="J1409" s="1690"/>
      <c r="K1409" s="1681"/>
      <c r="L1409" s="1681"/>
      <c r="M1409" s="1681"/>
      <c r="N1409" s="1681"/>
      <c r="O1409" s="1681"/>
      <c r="P1409" s="1681"/>
      <c r="Q1409" s="1681"/>
      <c r="R1409" s="1681"/>
      <c r="S1409" s="1681"/>
      <c r="T1409" s="1681"/>
      <c r="U1409" s="1681"/>
      <c r="V1409" s="1681"/>
      <c r="W1409" s="1681"/>
      <c r="X1409" s="1681"/>
      <c r="Y1409" s="1681"/>
      <c r="Z1409" s="1681"/>
      <c r="AA1409" s="1681"/>
      <c r="AB1409" s="1681"/>
      <c r="AC1409" s="1681"/>
      <c r="AD1409" s="1681"/>
      <c r="AE1409" s="1681"/>
      <c r="AF1409" s="1681"/>
      <c r="AG1409" s="1681"/>
      <c r="AH1409" s="1681"/>
      <c r="AI1409" s="1681"/>
      <c r="AJ1409" s="1681"/>
      <c r="AK1409" s="1681"/>
      <c r="AL1409" s="1681"/>
      <c r="AM1409" s="1681"/>
      <c r="AN1409" s="1681"/>
      <c r="AO1409" s="1681"/>
      <c r="AP1409" s="1824"/>
    </row>
    <row r="1410" spans="4:42" s="1662" customFormat="1" ht="14.25">
      <c r="D1410" s="1699"/>
      <c r="E1410" s="1681"/>
      <c r="F1410" s="1681"/>
      <c r="G1410" s="1681"/>
      <c r="H1410" s="1681"/>
      <c r="I1410" s="1700"/>
      <c r="J1410" s="1690"/>
      <c r="K1410" s="1681"/>
      <c r="L1410" s="1681"/>
      <c r="M1410" s="1681"/>
      <c r="N1410" s="1681"/>
      <c r="O1410" s="1681"/>
      <c r="P1410" s="1681"/>
      <c r="Q1410" s="1681"/>
      <c r="R1410" s="1681"/>
      <c r="S1410" s="1681"/>
      <c r="T1410" s="1681"/>
      <c r="U1410" s="1681"/>
      <c r="V1410" s="1681"/>
      <c r="W1410" s="1681"/>
      <c r="X1410" s="1681"/>
      <c r="Y1410" s="1681"/>
      <c r="Z1410" s="1681"/>
      <c r="AA1410" s="1681"/>
      <c r="AB1410" s="1681"/>
      <c r="AC1410" s="1681"/>
      <c r="AD1410" s="1681"/>
      <c r="AE1410" s="1681"/>
      <c r="AF1410" s="1681"/>
      <c r="AG1410" s="1681"/>
      <c r="AH1410" s="1681"/>
      <c r="AI1410" s="1681"/>
      <c r="AJ1410" s="1681"/>
      <c r="AK1410" s="1681"/>
      <c r="AL1410" s="1681"/>
      <c r="AM1410" s="1681"/>
      <c r="AN1410" s="1681"/>
      <c r="AO1410" s="1681"/>
      <c r="AP1410" s="1824"/>
    </row>
    <row r="1411" spans="4:42" s="1662" customFormat="1" ht="14.25">
      <c r="D1411" s="1699"/>
      <c r="E1411" s="1681"/>
      <c r="F1411" s="1681"/>
      <c r="G1411" s="1681"/>
      <c r="H1411" s="1681"/>
      <c r="I1411" s="1700"/>
      <c r="J1411" s="1690"/>
      <c r="K1411" s="1681"/>
      <c r="L1411" s="1681"/>
      <c r="M1411" s="1681"/>
      <c r="N1411" s="1681"/>
      <c r="O1411" s="1681"/>
      <c r="P1411" s="1681"/>
      <c r="Q1411" s="1681"/>
      <c r="R1411" s="1681"/>
      <c r="S1411" s="1681"/>
      <c r="T1411" s="1681"/>
      <c r="U1411" s="1681"/>
      <c r="V1411" s="1681"/>
      <c r="W1411" s="1681"/>
      <c r="X1411" s="1681"/>
      <c r="Y1411" s="1681"/>
      <c r="Z1411" s="1681"/>
      <c r="AA1411" s="1681"/>
      <c r="AB1411" s="1681"/>
      <c r="AC1411" s="1681"/>
      <c r="AD1411" s="1681"/>
      <c r="AE1411" s="1681"/>
      <c r="AF1411" s="1681"/>
      <c r="AG1411" s="1681"/>
      <c r="AH1411" s="1681"/>
      <c r="AI1411" s="1681"/>
      <c r="AJ1411" s="1681"/>
      <c r="AK1411" s="1681"/>
      <c r="AL1411" s="1681"/>
      <c r="AM1411" s="1681"/>
      <c r="AN1411" s="1681"/>
      <c r="AO1411" s="1681"/>
      <c r="AP1411" s="1824"/>
    </row>
    <row r="1412" spans="4:42" s="1662" customFormat="1" ht="14.25">
      <c r="D1412" s="1699"/>
      <c r="E1412" s="1681"/>
      <c r="F1412" s="1681"/>
      <c r="G1412" s="1681"/>
      <c r="H1412" s="1681"/>
      <c r="I1412" s="1700"/>
      <c r="J1412" s="1690"/>
      <c r="K1412" s="1681"/>
      <c r="L1412" s="1681"/>
      <c r="M1412" s="1681"/>
      <c r="N1412" s="1681"/>
      <c r="O1412" s="1681"/>
      <c r="P1412" s="1681"/>
      <c r="Q1412" s="1681"/>
      <c r="R1412" s="1681"/>
      <c r="S1412" s="1681"/>
      <c r="T1412" s="1681"/>
      <c r="U1412" s="1681"/>
      <c r="V1412" s="1681"/>
      <c r="W1412" s="1681"/>
      <c r="X1412" s="1681"/>
      <c r="Y1412" s="1681"/>
      <c r="Z1412" s="1681"/>
      <c r="AA1412" s="1681"/>
      <c r="AB1412" s="1681"/>
      <c r="AC1412" s="1681"/>
      <c r="AD1412" s="1681"/>
      <c r="AE1412" s="1681"/>
      <c r="AF1412" s="1681"/>
      <c r="AG1412" s="1681"/>
      <c r="AH1412" s="1681"/>
      <c r="AI1412" s="1681"/>
      <c r="AJ1412" s="1681"/>
      <c r="AK1412" s="1681"/>
      <c r="AL1412" s="1681"/>
      <c r="AM1412" s="1681"/>
      <c r="AN1412" s="1681"/>
      <c r="AO1412" s="1681"/>
      <c r="AP1412" s="1824"/>
    </row>
    <row r="1413" spans="4:42" s="1662" customFormat="1" ht="14.25">
      <c r="D1413" s="1699"/>
      <c r="E1413" s="1681"/>
      <c r="F1413" s="1681"/>
      <c r="G1413" s="1681"/>
      <c r="H1413" s="1681"/>
      <c r="I1413" s="1700"/>
      <c r="J1413" s="1690"/>
      <c r="K1413" s="1681"/>
      <c r="L1413" s="1681"/>
      <c r="M1413" s="1681"/>
      <c r="N1413" s="1681"/>
      <c r="O1413" s="1681"/>
      <c r="P1413" s="1681"/>
      <c r="Q1413" s="1681"/>
      <c r="R1413" s="1681"/>
      <c r="S1413" s="1681"/>
      <c r="T1413" s="1681"/>
      <c r="U1413" s="1681"/>
      <c r="V1413" s="1681"/>
      <c r="W1413" s="1681"/>
      <c r="X1413" s="1681"/>
      <c r="Y1413" s="1681"/>
      <c r="Z1413" s="1681"/>
      <c r="AA1413" s="1681"/>
      <c r="AB1413" s="1681"/>
      <c r="AC1413" s="1681"/>
      <c r="AD1413" s="1681"/>
      <c r="AE1413" s="1681"/>
      <c r="AF1413" s="1681"/>
      <c r="AG1413" s="1681"/>
      <c r="AH1413" s="1681"/>
      <c r="AI1413" s="1681"/>
      <c r="AJ1413" s="1681"/>
      <c r="AK1413" s="1681"/>
      <c r="AL1413" s="1681"/>
      <c r="AM1413" s="1681"/>
      <c r="AN1413" s="1681"/>
      <c r="AO1413" s="1681"/>
      <c r="AP1413" s="1824"/>
    </row>
    <row r="1414" spans="4:42" s="1662" customFormat="1" ht="14.25">
      <c r="D1414" s="1699"/>
      <c r="E1414" s="1681"/>
      <c r="F1414" s="1681"/>
      <c r="G1414" s="1681"/>
      <c r="H1414" s="1681"/>
      <c r="I1414" s="1700"/>
      <c r="J1414" s="1690"/>
      <c r="K1414" s="1681"/>
      <c r="L1414" s="1681"/>
      <c r="M1414" s="1681"/>
      <c r="N1414" s="1681"/>
      <c r="O1414" s="1681"/>
      <c r="P1414" s="1681"/>
      <c r="Q1414" s="1681"/>
      <c r="R1414" s="1681"/>
      <c r="S1414" s="1681"/>
      <c r="T1414" s="1681"/>
      <c r="U1414" s="1681"/>
      <c r="V1414" s="1681"/>
      <c r="W1414" s="1681"/>
      <c r="X1414" s="1681"/>
      <c r="Y1414" s="1681"/>
      <c r="Z1414" s="1681"/>
      <c r="AA1414" s="1681"/>
      <c r="AB1414" s="1681"/>
      <c r="AC1414" s="1681"/>
      <c r="AD1414" s="1681"/>
      <c r="AE1414" s="1681"/>
      <c r="AF1414" s="1681"/>
      <c r="AG1414" s="1681"/>
      <c r="AH1414" s="1681"/>
      <c r="AI1414" s="1681"/>
      <c r="AJ1414" s="1681"/>
      <c r="AK1414" s="1681"/>
      <c r="AL1414" s="1681"/>
      <c r="AM1414" s="1681"/>
      <c r="AN1414" s="1681"/>
      <c r="AO1414" s="1681"/>
      <c r="AP1414" s="1824"/>
    </row>
    <row r="1415" spans="4:42" s="1662" customFormat="1" ht="14.25">
      <c r="D1415" s="1699"/>
      <c r="E1415" s="1681"/>
      <c r="F1415" s="1681"/>
      <c r="G1415" s="1681"/>
      <c r="H1415" s="1681"/>
      <c r="I1415" s="1700"/>
      <c r="J1415" s="1690"/>
      <c r="K1415" s="1681"/>
      <c r="L1415" s="1681"/>
      <c r="M1415" s="1681"/>
      <c r="N1415" s="1681"/>
      <c r="O1415" s="1681"/>
      <c r="P1415" s="1681"/>
      <c r="Q1415" s="1681"/>
      <c r="R1415" s="1681"/>
      <c r="S1415" s="1681"/>
      <c r="T1415" s="1681"/>
      <c r="U1415" s="1681"/>
      <c r="V1415" s="1681"/>
      <c r="W1415" s="1681"/>
      <c r="X1415" s="1681"/>
      <c r="Y1415" s="1681"/>
      <c r="Z1415" s="1681"/>
      <c r="AA1415" s="1681"/>
      <c r="AB1415" s="1681"/>
      <c r="AC1415" s="1681"/>
      <c r="AD1415" s="1681"/>
      <c r="AE1415" s="1681"/>
      <c r="AF1415" s="1681"/>
      <c r="AG1415" s="1681"/>
      <c r="AH1415" s="1681"/>
      <c r="AI1415" s="1681"/>
      <c r="AJ1415" s="1681"/>
      <c r="AK1415" s="1681"/>
      <c r="AL1415" s="1681"/>
      <c r="AM1415" s="1681"/>
      <c r="AN1415" s="1681"/>
      <c r="AO1415" s="1681"/>
      <c r="AP1415" s="1824"/>
    </row>
    <row r="1416" spans="4:42" s="1662" customFormat="1" ht="14.25">
      <c r="D1416" s="1699"/>
      <c r="E1416" s="1681"/>
      <c r="F1416" s="1681"/>
      <c r="G1416" s="1681"/>
      <c r="H1416" s="1681"/>
      <c r="I1416" s="1700"/>
      <c r="J1416" s="1690"/>
      <c r="K1416" s="1681"/>
      <c r="L1416" s="1681"/>
      <c r="M1416" s="1681"/>
      <c r="N1416" s="1681"/>
      <c r="O1416" s="1681"/>
      <c r="P1416" s="1681"/>
      <c r="Q1416" s="1681"/>
      <c r="R1416" s="1681"/>
      <c r="S1416" s="1681"/>
      <c r="T1416" s="1681"/>
      <c r="U1416" s="1681"/>
      <c r="V1416" s="1681"/>
      <c r="W1416" s="1681"/>
      <c r="X1416" s="1681"/>
      <c r="Y1416" s="1681"/>
      <c r="Z1416" s="1681"/>
      <c r="AA1416" s="1681"/>
      <c r="AB1416" s="1681"/>
      <c r="AC1416" s="1681"/>
      <c r="AD1416" s="1681"/>
      <c r="AE1416" s="1681"/>
      <c r="AF1416" s="1681"/>
      <c r="AG1416" s="1681"/>
      <c r="AH1416" s="1681"/>
      <c r="AI1416" s="1681"/>
      <c r="AJ1416" s="1681"/>
      <c r="AK1416" s="1681"/>
      <c r="AL1416" s="1681"/>
      <c r="AM1416" s="1681"/>
      <c r="AN1416" s="1681"/>
      <c r="AO1416" s="1681"/>
      <c r="AP1416" s="1824"/>
    </row>
    <row r="1417" spans="4:42" s="1662" customFormat="1" ht="14.25">
      <c r="D1417" s="1699"/>
      <c r="E1417" s="1681"/>
      <c r="F1417" s="1681"/>
      <c r="G1417" s="1681"/>
      <c r="H1417" s="1681"/>
      <c r="I1417" s="1700"/>
      <c r="J1417" s="1690"/>
      <c r="K1417" s="1681"/>
      <c r="L1417" s="1681"/>
      <c r="M1417" s="1681"/>
      <c r="N1417" s="1681"/>
      <c r="O1417" s="1681"/>
      <c r="P1417" s="1681"/>
      <c r="Q1417" s="1681"/>
      <c r="R1417" s="1681"/>
      <c r="S1417" s="1681"/>
      <c r="T1417" s="1681"/>
      <c r="U1417" s="1681"/>
      <c r="V1417" s="1681"/>
      <c r="W1417" s="1681"/>
      <c r="X1417" s="1681"/>
      <c r="Y1417" s="1681"/>
      <c r="Z1417" s="1681"/>
      <c r="AA1417" s="1681"/>
      <c r="AB1417" s="1681"/>
      <c r="AC1417" s="1681"/>
      <c r="AD1417" s="1681"/>
      <c r="AE1417" s="1681"/>
      <c r="AF1417" s="1681"/>
      <c r="AG1417" s="1681"/>
      <c r="AH1417" s="1681"/>
      <c r="AI1417" s="1681"/>
      <c r="AJ1417" s="1681"/>
      <c r="AK1417" s="1681"/>
      <c r="AL1417" s="1681"/>
      <c r="AM1417" s="1681"/>
      <c r="AN1417" s="1681"/>
      <c r="AO1417" s="1681"/>
      <c r="AP1417" s="1824"/>
    </row>
    <row r="1418" spans="4:42" s="1662" customFormat="1" ht="14.25">
      <c r="D1418" s="1699"/>
      <c r="E1418" s="1681"/>
      <c r="F1418" s="1681"/>
      <c r="G1418" s="1681"/>
      <c r="H1418" s="1681"/>
      <c r="I1418" s="1700"/>
      <c r="J1418" s="1690"/>
      <c r="K1418" s="1681"/>
      <c r="L1418" s="1681"/>
      <c r="M1418" s="1681"/>
      <c r="N1418" s="1681"/>
      <c r="O1418" s="1681"/>
      <c r="P1418" s="1681"/>
      <c r="Q1418" s="1681"/>
      <c r="R1418" s="1681"/>
      <c r="S1418" s="1681"/>
      <c r="T1418" s="1681"/>
      <c r="U1418" s="1681"/>
      <c r="V1418" s="1681"/>
      <c r="W1418" s="1681"/>
      <c r="X1418" s="1681"/>
      <c r="Y1418" s="1681"/>
      <c r="Z1418" s="1681"/>
      <c r="AA1418" s="1681"/>
      <c r="AB1418" s="1681"/>
      <c r="AC1418" s="1681"/>
      <c r="AD1418" s="1681"/>
      <c r="AE1418" s="1681"/>
      <c r="AF1418" s="1681"/>
      <c r="AG1418" s="1681"/>
      <c r="AH1418" s="1681"/>
      <c r="AI1418" s="1681"/>
      <c r="AJ1418" s="1681"/>
      <c r="AK1418" s="1681"/>
      <c r="AL1418" s="1681"/>
      <c r="AM1418" s="1681"/>
      <c r="AN1418" s="1681"/>
      <c r="AO1418" s="1681"/>
      <c r="AP1418" s="1824"/>
    </row>
    <row r="1419" spans="4:42" s="1662" customFormat="1" ht="14.25">
      <c r="D1419" s="1699"/>
      <c r="E1419" s="1681"/>
      <c r="F1419" s="1681"/>
      <c r="G1419" s="1681"/>
      <c r="H1419" s="1681"/>
      <c r="I1419" s="1700"/>
      <c r="J1419" s="1690"/>
      <c r="K1419" s="1681"/>
      <c r="L1419" s="1681"/>
      <c r="M1419" s="1681"/>
      <c r="N1419" s="1681"/>
      <c r="O1419" s="1681"/>
      <c r="P1419" s="1681"/>
      <c r="Q1419" s="1681"/>
      <c r="R1419" s="1681"/>
      <c r="S1419" s="1681"/>
      <c r="T1419" s="1681"/>
      <c r="U1419" s="1681"/>
      <c r="V1419" s="1681"/>
      <c r="W1419" s="1681"/>
      <c r="X1419" s="1681"/>
      <c r="Y1419" s="1681"/>
      <c r="Z1419" s="1681"/>
      <c r="AA1419" s="1681"/>
      <c r="AB1419" s="1681"/>
      <c r="AC1419" s="1681"/>
      <c r="AD1419" s="1681"/>
      <c r="AE1419" s="1681"/>
      <c r="AF1419" s="1681"/>
      <c r="AG1419" s="1681"/>
      <c r="AH1419" s="1681"/>
      <c r="AI1419" s="1681"/>
      <c r="AJ1419" s="1681"/>
      <c r="AK1419" s="1681"/>
      <c r="AL1419" s="1681"/>
      <c r="AM1419" s="1681"/>
      <c r="AN1419" s="1681"/>
      <c r="AO1419" s="1681"/>
      <c r="AP1419" s="1824"/>
    </row>
    <row r="1420" spans="4:42" s="1662" customFormat="1" ht="14.25">
      <c r="D1420" s="1699"/>
      <c r="E1420" s="1681"/>
      <c r="F1420" s="1681"/>
      <c r="G1420" s="1681"/>
      <c r="H1420" s="1681"/>
      <c r="I1420" s="1700"/>
      <c r="J1420" s="1690"/>
      <c r="K1420" s="1681"/>
      <c r="L1420" s="1681"/>
      <c r="M1420" s="1681"/>
      <c r="N1420" s="1681"/>
      <c r="O1420" s="1681"/>
      <c r="P1420" s="1681"/>
      <c r="Q1420" s="1681"/>
      <c r="R1420" s="1681"/>
      <c r="S1420" s="1681"/>
      <c r="T1420" s="1681"/>
      <c r="U1420" s="1681"/>
      <c r="V1420" s="1681"/>
      <c r="W1420" s="1681"/>
      <c r="X1420" s="1681"/>
      <c r="Y1420" s="1681"/>
      <c r="Z1420" s="1681"/>
      <c r="AA1420" s="1681"/>
      <c r="AB1420" s="1681"/>
      <c r="AC1420" s="1681"/>
      <c r="AD1420" s="1681"/>
      <c r="AE1420" s="1681"/>
      <c r="AF1420" s="1681"/>
      <c r="AG1420" s="1681"/>
      <c r="AH1420" s="1681"/>
      <c r="AI1420" s="1681"/>
      <c r="AJ1420" s="1681"/>
      <c r="AK1420" s="1681"/>
      <c r="AL1420" s="1681"/>
      <c r="AM1420" s="1681"/>
      <c r="AN1420" s="1681"/>
      <c r="AO1420" s="1681"/>
      <c r="AP1420" s="1824"/>
    </row>
    <row r="1421" spans="4:42" s="1662" customFormat="1" ht="14.25">
      <c r="D1421" s="1699"/>
      <c r="E1421" s="1681"/>
      <c r="F1421" s="1681"/>
      <c r="G1421" s="1681"/>
      <c r="H1421" s="1681"/>
      <c r="I1421" s="1700"/>
      <c r="J1421" s="1690"/>
      <c r="K1421" s="1681"/>
      <c r="L1421" s="1681"/>
      <c r="M1421" s="1681"/>
      <c r="N1421" s="1681"/>
      <c r="O1421" s="1681"/>
      <c r="P1421" s="1681"/>
      <c r="Q1421" s="1681"/>
      <c r="R1421" s="1681"/>
      <c r="S1421" s="1681"/>
      <c r="T1421" s="1681"/>
      <c r="U1421" s="1681"/>
      <c r="V1421" s="1681"/>
      <c r="W1421" s="1681"/>
      <c r="X1421" s="1681"/>
      <c r="Y1421" s="1681"/>
      <c r="Z1421" s="1681"/>
      <c r="AA1421" s="1681"/>
      <c r="AB1421" s="1681"/>
      <c r="AC1421" s="1681"/>
      <c r="AD1421" s="1681"/>
      <c r="AE1421" s="1681"/>
      <c r="AF1421" s="1681"/>
      <c r="AG1421" s="1681"/>
      <c r="AH1421" s="1681"/>
      <c r="AI1421" s="1681"/>
      <c r="AJ1421" s="1681"/>
      <c r="AK1421" s="1681"/>
      <c r="AL1421" s="1681"/>
      <c r="AM1421" s="1681"/>
      <c r="AN1421" s="1681"/>
      <c r="AO1421" s="1681"/>
      <c r="AP1421" s="1824"/>
    </row>
    <row r="1422" spans="4:42" s="1662" customFormat="1" ht="14.25">
      <c r="D1422" s="1699"/>
      <c r="E1422" s="1681"/>
      <c r="F1422" s="1681"/>
      <c r="G1422" s="1681"/>
      <c r="H1422" s="1681"/>
      <c r="I1422" s="1700"/>
      <c r="J1422" s="1690"/>
      <c r="K1422" s="1681"/>
      <c r="L1422" s="1681"/>
      <c r="M1422" s="1681"/>
      <c r="N1422" s="1681"/>
      <c r="O1422" s="1681"/>
      <c r="P1422" s="1681"/>
      <c r="Q1422" s="1681"/>
      <c r="R1422" s="1681"/>
      <c r="S1422" s="1681"/>
      <c r="T1422" s="1681"/>
      <c r="U1422" s="1681"/>
      <c r="V1422" s="1681"/>
      <c r="W1422" s="1681"/>
      <c r="X1422" s="1681"/>
      <c r="Y1422" s="1681"/>
      <c r="Z1422" s="1681"/>
      <c r="AA1422" s="1681"/>
      <c r="AB1422" s="1681"/>
      <c r="AC1422" s="1681"/>
      <c r="AD1422" s="1681"/>
      <c r="AE1422" s="1681"/>
      <c r="AF1422" s="1681"/>
      <c r="AG1422" s="1681"/>
      <c r="AH1422" s="1681"/>
      <c r="AI1422" s="1681"/>
      <c r="AJ1422" s="1681"/>
      <c r="AK1422" s="1681"/>
      <c r="AL1422" s="1681"/>
      <c r="AM1422" s="1681"/>
      <c r="AN1422" s="1681"/>
      <c r="AO1422" s="1681"/>
      <c r="AP1422" s="1824"/>
    </row>
    <row r="1423" spans="4:42" s="1662" customFormat="1" ht="14.25">
      <c r="D1423" s="1699"/>
      <c r="E1423" s="1681"/>
      <c r="F1423" s="1681"/>
      <c r="G1423" s="1681"/>
      <c r="H1423" s="1681"/>
      <c r="I1423" s="1700"/>
      <c r="J1423" s="1690"/>
      <c r="K1423" s="1681"/>
      <c r="L1423" s="1681"/>
      <c r="M1423" s="1681"/>
      <c r="N1423" s="1681"/>
      <c r="O1423" s="1681"/>
      <c r="P1423" s="1681"/>
      <c r="Q1423" s="1681"/>
      <c r="R1423" s="1681"/>
      <c r="S1423" s="1681"/>
      <c r="T1423" s="1681"/>
      <c r="U1423" s="1681"/>
      <c r="V1423" s="1681"/>
      <c r="W1423" s="1681"/>
      <c r="X1423" s="1681"/>
      <c r="Y1423" s="1681"/>
      <c r="Z1423" s="1681"/>
      <c r="AA1423" s="1681"/>
      <c r="AB1423" s="1681"/>
      <c r="AC1423" s="1681"/>
      <c r="AD1423" s="1681"/>
      <c r="AE1423" s="1681"/>
      <c r="AF1423" s="1681"/>
      <c r="AG1423" s="1681"/>
      <c r="AH1423" s="1681"/>
      <c r="AI1423" s="1681"/>
      <c r="AJ1423" s="1681"/>
      <c r="AK1423" s="1681"/>
      <c r="AL1423" s="1681"/>
      <c r="AM1423" s="1681"/>
      <c r="AN1423" s="1681"/>
      <c r="AO1423" s="1681"/>
      <c r="AP1423" s="1824"/>
    </row>
    <row r="1424" spans="4:42" s="1662" customFormat="1" ht="14.25">
      <c r="D1424" s="1699"/>
      <c r="E1424" s="1681"/>
      <c r="F1424" s="1681"/>
      <c r="G1424" s="1681"/>
      <c r="H1424" s="1681"/>
      <c r="I1424" s="1700"/>
      <c r="J1424" s="1690"/>
      <c r="K1424" s="1681"/>
      <c r="L1424" s="1681"/>
      <c r="M1424" s="1681"/>
      <c r="N1424" s="1681"/>
      <c r="O1424" s="1681"/>
      <c r="P1424" s="1681"/>
      <c r="Q1424" s="1681"/>
      <c r="R1424" s="1681"/>
      <c r="S1424" s="1681"/>
      <c r="T1424" s="1681"/>
      <c r="U1424" s="1681"/>
      <c r="V1424" s="1681"/>
      <c r="W1424" s="1681"/>
      <c r="X1424" s="1681"/>
      <c r="Y1424" s="1681"/>
      <c r="Z1424" s="1681"/>
      <c r="AA1424" s="1681"/>
      <c r="AB1424" s="1681"/>
      <c r="AC1424" s="1681"/>
      <c r="AD1424" s="1681"/>
      <c r="AE1424" s="1681"/>
      <c r="AF1424" s="1681"/>
      <c r="AG1424" s="1681"/>
      <c r="AH1424" s="1681"/>
      <c r="AI1424" s="1681"/>
      <c r="AJ1424" s="1681"/>
      <c r="AK1424" s="1681"/>
      <c r="AL1424" s="1681"/>
      <c r="AM1424" s="1681"/>
      <c r="AN1424" s="1681"/>
      <c r="AO1424" s="1681"/>
      <c r="AP1424" s="1824"/>
    </row>
    <row r="1425" spans="4:42" s="1662" customFormat="1" ht="14.25">
      <c r="D1425" s="1699"/>
      <c r="E1425" s="1681"/>
      <c r="F1425" s="1681"/>
      <c r="G1425" s="1681"/>
      <c r="H1425" s="1681"/>
      <c r="I1425" s="1700"/>
      <c r="J1425" s="1690"/>
      <c r="K1425" s="1681"/>
      <c r="L1425" s="1681"/>
      <c r="M1425" s="1681"/>
      <c r="N1425" s="1681"/>
      <c r="O1425" s="1681"/>
      <c r="P1425" s="1681"/>
      <c r="Q1425" s="1681"/>
      <c r="R1425" s="1681"/>
      <c r="S1425" s="1681"/>
      <c r="T1425" s="1681"/>
      <c r="U1425" s="1681"/>
      <c r="V1425" s="1681"/>
      <c r="W1425" s="1681"/>
      <c r="X1425" s="1681"/>
      <c r="Y1425" s="1681"/>
      <c r="Z1425" s="1681"/>
      <c r="AA1425" s="1681"/>
      <c r="AB1425" s="1681"/>
      <c r="AC1425" s="1681"/>
      <c r="AD1425" s="1681"/>
      <c r="AE1425" s="1681"/>
      <c r="AF1425" s="1681"/>
      <c r="AG1425" s="1681"/>
      <c r="AH1425" s="1681"/>
      <c r="AI1425" s="1681"/>
      <c r="AJ1425" s="1681"/>
      <c r="AK1425" s="1681"/>
      <c r="AL1425" s="1681"/>
      <c r="AM1425" s="1681"/>
      <c r="AN1425" s="1681"/>
      <c r="AO1425" s="1681"/>
      <c r="AP1425" s="1824"/>
    </row>
    <row r="1426" spans="4:42" s="1662" customFormat="1" ht="14.25">
      <c r="D1426" s="1699"/>
      <c r="E1426" s="1681"/>
      <c r="F1426" s="1681"/>
      <c r="G1426" s="1681"/>
      <c r="H1426" s="1681"/>
      <c r="I1426" s="1700"/>
      <c r="J1426" s="1690"/>
      <c r="K1426" s="1681"/>
      <c r="L1426" s="1681"/>
      <c r="M1426" s="1681"/>
      <c r="N1426" s="1681"/>
      <c r="O1426" s="1681"/>
      <c r="P1426" s="1681"/>
      <c r="Q1426" s="1681"/>
      <c r="R1426" s="1681"/>
      <c r="S1426" s="1681"/>
      <c r="T1426" s="1681"/>
      <c r="U1426" s="1681"/>
      <c r="V1426" s="1681"/>
      <c r="W1426" s="1681"/>
      <c r="X1426" s="1681"/>
      <c r="Y1426" s="1681"/>
      <c r="Z1426" s="1681"/>
      <c r="AA1426" s="1681"/>
      <c r="AB1426" s="1681"/>
      <c r="AC1426" s="1681"/>
      <c r="AD1426" s="1681"/>
      <c r="AE1426" s="1681"/>
      <c r="AF1426" s="1681"/>
      <c r="AG1426" s="1681"/>
      <c r="AH1426" s="1681"/>
      <c r="AI1426" s="1681"/>
      <c r="AJ1426" s="1681"/>
      <c r="AK1426" s="1681"/>
      <c r="AL1426" s="1681"/>
      <c r="AM1426" s="1681"/>
      <c r="AN1426" s="1681"/>
      <c r="AO1426" s="1681"/>
      <c r="AP1426" s="1824"/>
    </row>
    <row r="1427" spans="4:42" s="1662" customFormat="1" ht="14.25">
      <c r="D1427" s="1699"/>
      <c r="E1427" s="1681"/>
      <c r="F1427" s="1681"/>
      <c r="G1427" s="1681"/>
      <c r="H1427" s="1681"/>
      <c r="I1427" s="1700"/>
      <c r="J1427" s="1690"/>
      <c r="K1427" s="1681"/>
      <c r="L1427" s="1681"/>
      <c r="M1427" s="1681"/>
      <c r="N1427" s="1681"/>
      <c r="O1427" s="1681"/>
      <c r="P1427" s="1681"/>
      <c r="Q1427" s="1681"/>
      <c r="R1427" s="1681"/>
      <c r="S1427" s="1681"/>
      <c r="T1427" s="1681"/>
      <c r="U1427" s="1681"/>
      <c r="V1427" s="1681"/>
      <c r="W1427" s="1681"/>
      <c r="X1427" s="1681"/>
      <c r="Y1427" s="1681"/>
      <c r="Z1427" s="1681"/>
      <c r="AA1427" s="1681"/>
      <c r="AB1427" s="1681"/>
      <c r="AC1427" s="1681"/>
      <c r="AD1427" s="1681"/>
      <c r="AE1427" s="1681"/>
      <c r="AF1427" s="1681"/>
      <c r="AG1427" s="1681"/>
      <c r="AH1427" s="1681"/>
      <c r="AI1427" s="1681"/>
      <c r="AJ1427" s="1681"/>
      <c r="AK1427" s="1681"/>
      <c r="AL1427" s="1681"/>
      <c r="AM1427" s="1681"/>
      <c r="AN1427" s="1681"/>
      <c r="AO1427" s="1681"/>
      <c r="AP1427" s="1824"/>
    </row>
    <row r="1428" spans="4:42" s="1662" customFormat="1" ht="14.25">
      <c r="D1428" s="1699"/>
      <c r="E1428" s="1681"/>
      <c r="F1428" s="1681"/>
      <c r="G1428" s="1681"/>
      <c r="H1428" s="1681"/>
      <c r="I1428" s="1700"/>
      <c r="J1428" s="1690"/>
      <c r="K1428" s="1681"/>
      <c r="L1428" s="1681"/>
      <c r="M1428" s="1681"/>
      <c r="N1428" s="1681"/>
      <c r="O1428" s="1681"/>
      <c r="P1428" s="1681"/>
      <c r="Q1428" s="1681"/>
      <c r="R1428" s="1681"/>
      <c r="S1428" s="1681"/>
      <c r="T1428" s="1681"/>
      <c r="U1428" s="1681"/>
      <c r="V1428" s="1681"/>
      <c r="W1428" s="1681"/>
      <c r="X1428" s="1681"/>
      <c r="Y1428" s="1681"/>
      <c r="Z1428" s="1681"/>
      <c r="AA1428" s="1681"/>
      <c r="AB1428" s="1681"/>
      <c r="AC1428" s="1681"/>
      <c r="AD1428" s="1681"/>
      <c r="AE1428" s="1681"/>
      <c r="AF1428" s="1681"/>
      <c r="AG1428" s="1681"/>
      <c r="AH1428" s="1681"/>
      <c r="AI1428" s="1681"/>
      <c r="AJ1428" s="1681"/>
      <c r="AK1428" s="1681"/>
      <c r="AL1428" s="1681"/>
      <c r="AM1428" s="1681"/>
      <c r="AN1428" s="1681"/>
      <c r="AO1428" s="1681"/>
      <c r="AP1428" s="1824"/>
    </row>
    <row r="1429" spans="4:42" s="1662" customFormat="1" ht="14.25">
      <c r="D1429" s="1699"/>
      <c r="E1429" s="1681"/>
      <c r="F1429" s="1681"/>
      <c r="G1429" s="1681"/>
      <c r="H1429" s="1681"/>
      <c r="I1429" s="1700"/>
      <c r="J1429" s="1690"/>
      <c r="K1429" s="1681"/>
      <c r="L1429" s="1681"/>
      <c r="M1429" s="1681"/>
      <c r="N1429" s="1681"/>
      <c r="O1429" s="1681"/>
      <c r="P1429" s="1681"/>
      <c r="Q1429" s="1681"/>
      <c r="R1429" s="1681"/>
      <c r="S1429" s="1681"/>
      <c r="T1429" s="1681"/>
      <c r="U1429" s="1681"/>
      <c r="V1429" s="1681"/>
      <c r="W1429" s="1681"/>
      <c r="X1429" s="1681"/>
      <c r="Y1429" s="1681"/>
      <c r="Z1429" s="1681"/>
      <c r="AA1429" s="1681"/>
      <c r="AB1429" s="1681"/>
      <c r="AC1429" s="1681"/>
      <c r="AD1429" s="1681"/>
      <c r="AE1429" s="1681"/>
      <c r="AF1429" s="1681"/>
      <c r="AG1429" s="1681"/>
      <c r="AH1429" s="1681"/>
      <c r="AI1429" s="1681"/>
      <c r="AJ1429" s="1681"/>
      <c r="AK1429" s="1681"/>
      <c r="AL1429" s="1681"/>
      <c r="AM1429" s="1681"/>
      <c r="AN1429" s="1681"/>
      <c r="AO1429" s="1681"/>
      <c r="AP1429" s="1824"/>
    </row>
    <row r="1430" spans="4:42" s="1662" customFormat="1" ht="14.25">
      <c r="D1430" s="1699"/>
      <c r="E1430" s="1681"/>
      <c r="F1430" s="1681"/>
      <c r="G1430" s="1681"/>
      <c r="H1430" s="1681"/>
      <c r="I1430" s="1700"/>
      <c r="J1430" s="1690"/>
      <c r="K1430" s="1681"/>
      <c r="L1430" s="1681"/>
      <c r="M1430" s="1681"/>
      <c r="N1430" s="1681"/>
      <c r="O1430" s="1681"/>
      <c r="P1430" s="1681"/>
      <c r="Q1430" s="1681"/>
      <c r="R1430" s="1681"/>
      <c r="S1430" s="1681"/>
      <c r="T1430" s="1681"/>
      <c r="U1430" s="1681"/>
      <c r="V1430" s="1681"/>
      <c r="W1430" s="1681"/>
      <c r="X1430" s="1681"/>
      <c r="Y1430" s="1681"/>
      <c r="Z1430" s="1681"/>
      <c r="AA1430" s="1681"/>
      <c r="AB1430" s="1681"/>
      <c r="AC1430" s="1681"/>
      <c r="AD1430" s="1681"/>
      <c r="AE1430" s="1681"/>
      <c r="AF1430" s="1681"/>
      <c r="AG1430" s="1681"/>
      <c r="AH1430" s="1681"/>
      <c r="AI1430" s="1681"/>
      <c r="AJ1430" s="1681"/>
      <c r="AK1430" s="1681"/>
      <c r="AL1430" s="1681"/>
      <c r="AM1430" s="1681"/>
      <c r="AN1430" s="1681"/>
      <c r="AO1430" s="1681"/>
      <c r="AP1430" s="1824"/>
    </row>
    <row r="1431" spans="4:42" s="1662" customFormat="1" ht="14.25">
      <c r="D1431" s="1699"/>
      <c r="E1431" s="1681"/>
      <c r="F1431" s="1681"/>
      <c r="G1431" s="1681"/>
      <c r="H1431" s="1681"/>
      <c r="I1431" s="1700"/>
      <c r="J1431" s="1690"/>
      <c r="K1431" s="1681"/>
      <c r="L1431" s="1681"/>
      <c r="M1431" s="1681"/>
      <c r="N1431" s="1681"/>
      <c r="O1431" s="1681"/>
      <c r="P1431" s="1681"/>
      <c r="Q1431" s="1681"/>
      <c r="R1431" s="1681"/>
      <c r="S1431" s="1681"/>
      <c r="T1431" s="1681"/>
      <c r="U1431" s="1681"/>
      <c r="V1431" s="1681"/>
      <c r="W1431" s="1681"/>
      <c r="X1431" s="1681"/>
      <c r="Y1431" s="1681"/>
      <c r="Z1431" s="1681"/>
      <c r="AA1431" s="1681"/>
      <c r="AB1431" s="1681"/>
      <c r="AC1431" s="1681"/>
      <c r="AD1431" s="1681"/>
      <c r="AE1431" s="1681"/>
      <c r="AF1431" s="1681"/>
      <c r="AG1431" s="1681"/>
      <c r="AH1431" s="1681"/>
      <c r="AI1431" s="1681"/>
      <c r="AJ1431" s="1681"/>
      <c r="AK1431" s="1681"/>
      <c r="AL1431" s="1681"/>
      <c r="AM1431" s="1681"/>
      <c r="AN1431" s="1681"/>
      <c r="AO1431" s="1681"/>
      <c r="AP1431" s="1824"/>
    </row>
    <row r="1432" spans="4:42" s="1662" customFormat="1" ht="14.25">
      <c r="D1432" s="1699"/>
      <c r="E1432" s="1681"/>
      <c r="F1432" s="1681"/>
      <c r="G1432" s="1681"/>
      <c r="H1432" s="1681"/>
      <c r="I1432" s="1700"/>
      <c r="J1432" s="1690"/>
      <c r="K1432" s="1681"/>
      <c r="L1432" s="1681"/>
      <c r="M1432" s="1681"/>
      <c r="N1432" s="1681"/>
      <c r="O1432" s="1681"/>
      <c r="P1432" s="1681"/>
      <c r="Q1432" s="1681"/>
      <c r="R1432" s="1681"/>
      <c r="S1432" s="1681"/>
      <c r="T1432" s="1681"/>
      <c r="U1432" s="1681"/>
      <c r="V1432" s="1681"/>
      <c r="W1432" s="1681"/>
      <c r="X1432" s="1681"/>
      <c r="Y1432" s="1681"/>
      <c r="Z1432" s="1681"/>
      <c r="AA1432" s="1681"/>
      <c r="AB1432" s="1681"/>
      <c r="AC1432" s="1681"/>
      <c r="AD1432" s="1681"/>
      <c r="AE1432" s="1681"/>
      <c r="AF1432" s="1681"/>
      <c r="AG1432" s="1681"/>
      <c r="AH1432" s="1681"/>
      <c r="AI1432" s="1681"/>
      <c r="AJ1432" s="1681"/>
      <c r="AK1432" s="1681"/>
      <c r="AL1432" s="1681"/>
      <c r="AM1432" s="1681"/>
      <c r="AN1432" s="1681"/>
      <c r="AO1432" s="1681"/>
      <c r="AP1432" s="1824"/>
    </row>
    <row r="1433" spans="4:42" s="1662" customFormat="1" ht="14.25">
      <c r="D1433" s="1699"/>
      <c r="E1433" s="1681"/>
      <c r="F1433" s="1681"/>
      <c r="G1433" s="1681"/>
      <c r="H1433" s="1681"/>
      <c r="I1433" s="1700"/>
      <c r="J1433" s="1690"/>
      <c r="K1433" s="1681"/>
      <c r="L1433" s="1681"/>
      <c r="M1433" s="1681"/>
      <c r="N1433" s="1681"/>
      <c r="O1433" s="1681"/>
      <c r="P1433" s="1681"/>
      <c r="Q1433" s="1681"/>
      <c r="R1433" s="1681"/>
      <c r="S1433" s="1681"/>
      <c r="T1433" s="1681"/>
      <c r="U1433" s="1681"/>
      <c r="V1433" s="1681"/>
      <c r="W1433" s="1681"/>
      <c r="X1433" s="1681"/>
      <c r="Y1433" s="1681"/>
      <c r="Z1433" s="1681"/>
      <c r="AA1433" s="1681"/>
      <c r="AB1433" s="1681"/>
      <c r="AC1433" s="1681"/>
      <c r="AD1433" s="1681"/>
      <c r="AE1433" s="1681"/>
      <c r="AF1433" s="1681"/>
      <c r="AG1433" s="1681"/>
      <c r="AH1433" s="1681"/>
      <c r="AI1433" s="1681"/>
      <c r="AJ1433" s="1681"/>
      <c r="AK1433" s="1681"/>
      <c r="AL1433" s="1681"/>
      <c r="AM1433" s="1681"/>
      <c r="AN1433" s="1681"/>
      <c r="AO1433" s="1681"/>
      <c r="AP1433" s="1824"/>
    </row>
    <row r="1434" spans="4:42" s="1662" customFormat="1" ht="14.25">
      <c r="D1434" s="1699"/>
      <c r="E1434" s="1681"/>
      <c r="F1434" s="1681"/>
      <c r="G1434" s="1681"/>
      <c r="H1434" s="1681"/>
      <c r="I1434" s="1700"/>
      <c r="J1434" s="1690"/>
      <c r="K1434" s="1681"/>
      <c r="L1434" s="1681"/>
      <c r="M1434" s="1681"/>
      <c r="N1434" s="1681"/>
      <c r="O1434" s="1681"/>
      <c r="P1434" s="1681"/>
      <c r="Q1434" s="1681"/>
      <c r="R1434" s="1681"/>
      <c r="S1434" s="1681"/>
      <c r="T1434" s="1681"/>
      <c r="U1434" s="1681"/>
      <c r="V1434" s="1681"/>
      <c r="W1434" s="1681"/>
      <c r="X1434" s="1681"/>
      <c r="Y1434" s="1681"/>
      <c r="Z1434" s="1681"/>
      <c r="AA1434" s="1681"/>
      <c r="AB1434" s="1681"/>
      <c r="AC1434" s="1681"/>
      <c r="AD1434" s="1681"/>
      <c r="AE1434" s="1681"/>
      <c r="AF1434" s="1681"/>
      <c r="AG1434" s="1681"/>
      <c r="AH1434" s="1681"/>
      <c r="AI1434" s="1681"/>
      <c r="AJ1434" s="1681"/>
      <c r="AK1434" s="1681"/>
      <c r="AL1434" s="1681"/>
      <c r="AM1434" s="1681"/>
      <c r="AN1434" s="1681"/>
      <c r="AO1434" s="1681"/>
      <c r="AP1434" s="1824"/>
    </row>
    <row r="1435" spans="4:42" s="1662" customFormat="1" ht="14.25">
      <c r="D1435" s="1699"/>
      <c r="E1435" s="1681"/>
      <c r="F1435" s="1681"/>
      <c r="G1435" s="1681"/>
      <c r="H1435" s="1681"/>
      <c r="I1435" s="1700"/>
      <c r="J1435" s="1690"/>
      <c r="K1435" s="1681"/>
      <c r="L1435" s="1681"/>
      <c r="M1435" s="1681"/>
      <c r="N1435" s="1681"/>
      <c r="O1435" s="1681"/>
      <c r="P1435" s="1681"/>
      <c r="Q1435" s="1681"/>
      <c r="R1435" s="1681"/>
      <c r="S1435" s="1681"/>
      <c r="T1435" s="1681"/>
      <c r="U1435" s="1681"/>
      <c r="V1435" s="1681"/>
      <c r="W1435" s="1681"/>
      <c r="X1435" s="1681"/>
      <c r="Y1435" s="1681"/>
      <c r="Z1435" s="1681"/>
      <c r="AA1435" s="1681"/>
      <c r="AB1435" s="1681"/>
      <c r="AC1435" s="1681"/>
      <c r="AD1435" s="1681"/>
      <c r="AE1435" s="1681"/>
      <c r="AF1435" s="1681"/>
      <c r="AG1435" s="1681"/>
      <c r="AH1435" s="1681"/>
      <c r="AI1435" s="1681"/>
      <c r="AJ1435" s="1681"/>
      <c r="AK1435" s="1681"/>
      <c r="AL1435" s="1681"/>
      <c r="AM1435" s="1681"/>
      <c r="AN1435" s="1681"/>
      <c r="AO1435" s="1681"/>
      <c r="AP1435" s="1824"/>
    </row>
    <row r="1436" spans="4:42" s="1662" customFormat="1" ht="14.25">
      <c r="D1436" s="1699"/>
      <c r="E1436" s="1681"/>
      <c r="F1436" s="1681"/>
      <c r="G1436" s="1681"/>
      <c r="H1436" s="1681"/>
      <c r="I1436" s="1700"/>
      <c r="J1436" s="1690"/>
      <c r="K1436" s="1681"/>
      <c r="L1436" s="1681"/>
      <c r="M1436" s="1681"/>
      <c r="N1436" s="1681"/>
      <c r="O1436" s="1681"/>
      <c r="P1436" s="1681"/>
      <c r="Q1436" s="1681"/>
      <c r="R1436" s="1681"/>
      <c r="S1436" s="1681"/>
      <c r="T1436" s="1681"/>
      <c r="U1436" s="1681"/>
      <c r="V1436" s="1681"/>
      <c r="W1436" s="1681"/>
      <c r="X1436" s="1681"/>
      <c r="Y1436" s="1681"/>
      <c r="Z1436" s="1681"/>
      <c r="AA1436" s="1681"/>
      <c r="AB1436" s="1681"/>
      <c r="AC1436" s="1681"/>
      <c r="AD1436" s="1681"/>
      <c r="AE1436" s="1681"/>
      <c r="AF1436" s="1681"/>
      <c r="AG1436" s="1681"/>
      <c r="AH1436" s="1681"/>
      <c r="AI1436" s="1681"/>
      <c r="AJ1436" s="1681"/>
      <c r="AK1436" s="1681"/>
      <c r="AL1436" s="1681"/>
      <c r="AM1436" s="1681"/>
      <c r="AN1436" s="1681"/>
      <c r="AO1436" s="1681"/>
      <c r="AP1436" s="1824"/>
    </row>
    <row r="1437" spans="4:42" s="1662" customFormat="1" ht="14.25">
      <c r="D1437" s="1699"/>
      <c r="E1437" s="1681"/>
      <c r="F1437" s="1681"/>
      <c r="G1437" s="1681"/>
      <c r="H1437" s="1681"/>
      <c r="I1437" s="1700"/>
      <c r="J1437" s="1690"/>
      <c r="K1437" s="1681"/>
      <c r="L1437" s="1681"/>
      <c r="M1437" s="1681"/>
      <c r="N1437" s="1681"/>
      <c r="O1437" s="1681"/>
      <c r="P1437" s="1681"/>
      <c r="Q1437" s="1681"/>
      <c r="R1437" s="1681"/>
      <c r="S1437" s="1681"/>
      <c r="T1437" s="1681"/>
      <c r="U1437" s="1681"/>
      <c r="V1437" s="1681"/>
      <c r="W1437" s="1681"/>
      <c r="X1437" s="1681"/>
      <c r="Y1437" s="1681"/>
      <c r="Z1437" s="1681"/>
      <c r="AA1437" s="1681"/>
      <c r="AB1437" s="1681"/>
      <c r="AC1437" s="1681"/>
      <c r="AD1437" s="1681"/>
      <c r="AE1437" s="1681"/>
      <c r="AF1437" s="1681"/>
      <c r="AG1437" s="1681"/>
      <c r="AH1437" s="1681"/>
      <c r="AI1437" s="1681"/>
      <c r="AJ1437" s="1681"/>
      <c r="AK1437" s="1681"/>
      <c r="AL1437" s="1681"/>
      <c r="AM1437" s="1681"/>
      <c r="AN1437" s="1681"/>
      <c r="AO1437" s="1681"/>
      <c r="AP1437" s="1824"/>
    </row>
    <row r="1438" spans="4:42" s="1662" customFormat="1" ht="14.25">
      <c r="D1438" s="1699"/>
      <c r="E1438" s="1681"/>
      <c r="F1438" s="1681"/>
      <c r="G1438" s="1681"/>
      <c r="H1438" s="1681"/>
      <c r="I1438" s="1700"/>
      <c r="J1438" s="1690"/>
      <c r="K1438" s="1681"/>
      <c r="L1438" s="1681"/>
      <c r="M1438" s="1681"/>
      <c r="N1438" s="1681"/>
      <c r="O1438" s="1681"/>
      <c r="P1438" s="1681"/>
      <c r="Q1438" s="1681"/>
      <c r="R1438" s="1681"/>
      <c r="S1438" s="1681"/>
      <c r="T1438" s="1681"/>
      <c r="U1438" s="1681"/>
      <c r="V1438" s="1681"/>
      <c r="W1438" s="1681"/>
      <c r="X1438" s="1681"/>
      <c r="Y1438" s="1681"/>
      <c r="Z1438" s="1681"/>
      <c r="AA1438" s="1681"/>
      <c r="AB1438" s="1681"/>
      <c r="AC1438" s="1681"/>
      <c r="AD1438" s="1681"/>
      <c r="AE1438" s="1681"/>
      <c r="AF1438" s="1681"/>
      <c r="AG1438" s="1681"/>
      <c r="AH1438" s="1681"/>
      <c r="AI1438" s="1681"/>
      <c r="AJ1438" s="1681"/>
      <c r="AK1438" s="1681"/>
      <c r="AL1438" s="1681"/>
      <c r="AM1438" s="1681"/>
      <c r="AN1438" s="1681"/>
      <c r="AO1438" s="1681"/>
      <c r="AP1438" s="1824"/>
    </row>
    <row r="1439" spans="4:42" s="1662" customFormat="1" ht="14.25">
      <c r="D1439" s="1699"/>
      <c r="E1439" s="1681"/>
      <c r="F1439" s="1681"/>
      <c r="G1439" s="1681"/>
      <c r="H1439" s="1681"/>
      <c r="I1439" s="1700"/>
      <c r="J1439" s="1690"/>
      <c r="K1439" s="1681"/>
      <c r="L1439" s="1681"/>
      <c r="M1439" s="1681"/>
      <c r="N1439" s="1681"/>
      <c r="O1439" s="1681"/>
      <c r="P1439" s="1681"/>
      <c r="Q1439" s="1681"/>
      <c r="R1439" s="1681"/>
      <c r="S1439" s="1681"/>
      <c r="T1439" s="1681"/>
      <c r="U1439" s="1681"/>
      <c r="V1439" s="1681"/>
      <c r="W1439" s="1681"/>
      <c r="X1439" s="1681"/>
      <c r="Y1439" s="1681"/>
      <c r="Z1439" s="1681"/>
      <c r="AA1439" s="1681"/>
      <c r="AB1439" s="1681"/>
      <c r="AC1439" s="1681"/>
      <c r="AD1439" s="1681"/>
      <c r="AE1439" s="1681"/>
      <c r="AF1439" s="1681"/>
      <c r="AG1439" s="1681"/>
      <c r="AH1439" s="1681"/>
      <c r="AI1439" s="1681"/>
      <c r="AJ1439" s="1681"/>
      <c r="AK1439" s="1681"/>
      <c r="AL1439" s="1681"/>
      <c r="AM1439" s="1681"/>
      <c r="AN1439" s="1681"/>
      <c r="AO1439" s="1681"/>
      <c r="AP1439" s="1824"/>
    </row>
    <row r="1440" spans="4:42" s="1662" customFormat="1" ht="14.25">
      <c r="D1440" s="1699"/>
      <c r="E1440" s="1681"/>
      <c r="F1440" s="1681"/>
      <c r="G1440" s="1681"/>
      <c r="H1440" s="1681"/>
      <c r="I1440" s="1700"/>
      <c r="J1440" s="1690"/>
      <c r="K1440" s="1681"/>
      <c r="L1440" s="1681"/>
      <c r="M1440" s="1681"/>
      <c r="N1440" s="1681"/>
      <c r="O1440" s="1681"/>
      <c r="P1440" s="1681"/>
      <c r="Q1440" s="1681"/>
      <c r="R1440" s="1681"/>
      <c r="S1440" s="1681"/>
      <c r="T1440" s="1681"/>
      <c r="U1440" s="1681"/>
      <c r="V1440" s="1681"/>
      <c r="W1440" s="1681"/>
      <c r="X1440" s="1681"/>
      <c r="Y1440" s="1681"/>
      <c r="Z1440" s="1681"/>
      <c r="AA1440" s="1681"/>
      <c r="AB1440" s="1681"/>
      <c r="AC1440" s="1681"/>
      <c r="AD1440" s="1681"/>
      <c r="AE1440" s="1681"/>
      <c r="AF1440" s="1681"/>
      <c r="AG1440" s="1681"/>
      <c r="AH1440" s="1681"/>
      <c r="AI1440" s="1681"/>
      <c r="AJ1440" s="1681"/>
      <c r="AK1440" s="1681"/>
      <c r="AL1440" s="1681"/>
      <c r="AM1440" s="1681"/>
      <c r="AN1440" s="1681"/>
      <c r="AO1440" s="1681"/>
      <c r="AP1440" s="1824"/>
    </row>
    <row r="1441" spans="4:42" s="1662" customFormat="1" ht="14.25">
      <c r="D1441" s="1699"/>
      <c r="E1441" s="1681"/>
      <c r="F1441" s="1681"/>
      <c r="G1441" s="1681"/>
      <c r="H1441" s="1681"/>
      <c r="I1441" s="1700"/>
      <c r="J1441" s="1690"/>
      <c r="K1441" s="1681"/>
      <c r="L1441" s="1681"/>
      <c r="M1441" s="1681"/>
      <c r="N1441" s="1681"/>
      <c r="O1441" s="1681"/>
      <c r="P1441" s="1681"/>
      <c r="Q1441" s="1681"/>
      <c r="R1441" s="1681"/>
      <c r="S1441" s="1681"/>
      <c r="T1441" s="1681"/>
      <c r="U1441" s="1681"/>
      <c r="V1441" s="1681"/>
      <c r="W1441" s="1681"/>
      <c r="X1441" s="1681"/>
      <c r="Y1441" s="1681"/>
      <c r="Z1441" s="1681"/>
      <c r="AA1441" s="1681"/>
      <c r="AB1441" s="1681"/>
      <c r="AC1441" s="1681"/>
      <c r="AD1441" s="1681"/>
      <c r="AE1441" s="1681"/>
      <c r="AF1441" s="1681"/>
      <c r="AG1441" s="1681"/>
      <c r="AH1441" s="1681"/>
      <c r="AI1441" s="1681"/>
      <c r="AJ1441" s="1681"/>
      <c r="AK1441" s="1681"/>
      <c r="AL1441" s="1681"/>
      <c r="AM1441" s="1681"/>
      <c r="AN1441" s="1681"/>
      <c r="AO1441" s="1681"/>
      <c r="AP1441" s="1824"/>
    </row>
    <row r="1442" spans="4:42" s="1662" customFormat="1" ht="14.25">
      <c r="D1442" s="1699"/>
      <c r="E1442" s="1681"/>
      <c r="F1442" s="1681"/>
      <c r="G1442" s="1681"/>
      <c r="H1442" s="1681"/>
      <c r="I1442" s="1700"/>
      <c r="J1442" s="1690"/>
      <c r="K1442" s="1681"/>
      <c r="L1442" s="1681"/>
      <c r="M1442" s="1681"/>
      <c r="N1442" s="1681"/>
      <c r="O1442" s="1681"/>
      <c r="P1442" s="1681"/>
      <c r="Q1442" s="1681"/>
      <c r="R1442" s="1681"/>
      <c r="S1442" s="1681"/>
      <c r="T1442" s="1681"/>
      <c r="U1442" s="1681"/>
      <c r="V1442" s="1681"/>
      <c r="W1442" s="1681"/>
      <c r="X1442" s="1681"/>
      <c r="Y1442" s="1681"/>
      <c r="Z1442" s="1681"/>
      <c r="AA1442" s="1681"/>
      <c r="AB1442" s="1681"/>
      <c r="AC1442" s="1681"/>
      <c r="AD1442" s="1681"/>
      <c r="AE1442" s="1681"/>
      <c r="AF1442" s="1681"/>
      <c r="AG1442" s="1681"/>
      <c r="AH1442" s="1681"/>
      <c r="AI1442" s="1681"/>
      <c r="AJ1442" s="1681"/>
      <c r="AK1442" s="1681"/>
      <c r="AL1442" s="1681"/>
      <c r="AM1442" s="1681"/>
      <c r="AN1442" s="1681"/>
      <c r="AO1442" s="1681"/>
      <c r="AP1442" s="1824"/>
    </row>
    <row r="1443" spans="4:42" s="1662" customFormat="1" ht="14.25">
      <c r="D1443" s="1699"/>
      <c r="E1443" s="1681"/>
      <c r="F1443" s="1681"/>
      <c r="G1443" s="1681"/>
      <c r="H1443" s="1681"/>
      <c r="I1443" s="1700"/>
      <c r="J1443" s="1690"/>
      <c r="K1443" s="1681"/>
      <c r="L1443" s="1681"/>
      <c r="M1443" s="1681"/>
      <c r="N1443" s="1681"/>
      <c r="O1443" s="1681"/>
      <c r="P1443" s="1681"/>
      <c r="Q1443" s="1681"/>
      <c r="R1443" s="1681"/>
      <c r="S1443" s="1681"/>
      <c r="T1443" s="1681"/>
      <c r="U1443" s="1681"/>
      <c r="V1443" s="1681"/>
      <c r="W1443" s="1681"/>
      <c r="X1443" s="1681"/>
      <c r="Y1443" s="1681"/>
      <c r="Z1443" s="1681"/>
      <c r="AA1443" s="1681"/>
      <c r="AB1443" s="1681"/>
      <c r="AC1443" s="1681"/>
      <c r="AD1443" s="1681"/>
      <c r="AE1443" s="1681"/>
      <c r="AF1443" s="1681"/>
      <c r="AG1443" s="1681"/>
      <c r="AH1443" s="1681"/>
      <c r="AI1443" s="1681"/>
      <c r="AJ1443" s="1681"/>
      <c r="AK1443" s="1681"/>
      <c r="AL1443" s="1681"/>
      <c r="AM1443" s="1681"/>
      <c r="AN1443" s="1681"/>
      <c r="AO1443" s="1681"/>
      <c r="AP1443" s="1824"/>
    </row>
    <row r="1444" spans="4:42" s="1662" customFormat="1" ht="14.25">
      <c r="D1444" s="1699"/>
      <c r="E1444" s="1681"/>
      <c r="F1444" s="1681"/>
      <c r="G1444" s="1681"/>
      <c r="H1444" s="1681"/>
      <c r="I1444" s="1700"/>
      <c r="J1444" s="1690"/>
      <c r="K1444" s="1681"/>
      <c r="L1444" s="1681"/>
      <c r="M1444" s="1681"/>
      <c r="N1444" s="1681"/>
      <c r="O1444" s="1681"/>
      <c r="P1444" s="1681"/>
      <c r="Q1444" s="1681"/>
      <c r="R1444" s="1681"/>
      <c r="S1444" s="1681"/>
      <c r="T1444" s="1681"/>
      <c r="U1444" s="1681"/>
      <c r="V1444" s="1681"/>
      <c r="W1444" s="1681"/>
      <c r="X1444" s="1681"/>
      <c r="Y1444" s="1681"/>
      <c r="Z1444" s="1681"/>
      <c r="AA1444" s="1681"/>
      <c r="AB1444" s="1681"/>
      <c r="AC1444" s="1681"/>
      <c r="AD1444" s="1681"/>
      <c r="AE1444" s="1681"/>
      <c r="AF1444" s="1681"/>
      <c r="AG1444" s="1681"/>
      <c r="AH1444" s="1681"/>
      <c r="AI1444" s="1681"/>
      <c r="AJ1444" s="1681"/>
      <c r="AK1444" s="1681"/>
      <c r="AL1444" s="1681"/>
      <c r="AM1444" s="1681"/>
      <c r="AN1444" s="1681"/>
      <c r="AO1444" s="1681"/>
      <c r="AP1444" s="1824"/>
    </row>
    <row r="1445" spans="4:42" s="1662" customFormat="1" ht="14.25">
      <c r="D1445" s="1699"/>
      <c r="E1445" s="1681"/>
      <c r="F1445" s="1681"/>
      <c r="G1445" s="1681"/>
      <c r="H1445" s="1681"/>
      <c r="I1445" s="1700"/>
      <c r="J1445" s="1690"/>
      <c r="K1445" s="1681"/>
      <c r="L1445" s="1681"/>
      <c r="M1445" s="1681"/>
      <c r="N1445" s="1681"/>
      <c r="O1445" s="1681"/>
      <c r="P1445" s="1681"/>
      <c r="Q1445" s="1681"/>
      <c r="R1445" s="1681"/>
      <c r="S1445" s="1681"/>
      <c r="T1445" s="1681"/>
      <c r="U1445" s="1681"/>
      <c r="V1445" s="1681"/>
      <c r="W1445" s="1681"/>
      <c r="X1445" s="1681"/>
      <c r="Y1445" s="1681"/>
      <c r="Z1445" s="1681"/>
      <c r="AA1445" s="1681"/>
      <c r="AB1445" s="1681"/>
      <c r="AC1445" s="1681"/>
      <c r="AD1445" s="1681"/>
      <c r="AE1445" s="1681"/>
      <c r="AF1445" s="1681"/>
      <c r="AG1445" s="1681"/>
      <c r="AH1445" s="1681"/>
      <c r="AI1445" s="1681"/>
      <c r="AJ1445" s="1681"/>
      <c r="AK1445" s="1681"/>
      <c r="AL1445" s="1681"/>
      <c r="AM1445" s="1681"/>
      <c r="AN1445" s="1681"/>
      <c r="AO1445" s="1681"/>
      <c r="AP1445" s="1824"/>
    </row>
    <row r="1446" spans="4:42" s="1662" customFormat="1" ht="14.25">
      <c r="D1446" s="1699"/>
      <c r="E1446" s="1681"/>
      <c r="F1446" s="1681"/>
      <c r="G1446" s="1681"/>
      <c r="H1446" s="1681"/>
      <c r="I1446" s="1700"/>
      <c r="J1446" s="1690"/>
      <c r="K1446" s="1681"/>
      <c r="L1446" s="1681"/>
      <c r="M1446" s="1681"/>
      <c r="N1446" s="1681"/>
      <c r="O1446" s="1681"/>
      <c r="P1446" s="1681"/>
      <c r="Q1446" s="1681"/>
      <c r="R1446" s="1681"/>
      <c r="S1446" s="1681"/>
      <c r="T1446" s="1681"/>
      <c r="U1446" s="1681"/>
      <c r="V1446" s="1681"/>
      <c r="W1446" s="1681"/>
      <c r="X1446" s="1681"/>
      <c r="Y1446" s="1681"/>
      <c r="Z1446" s="1681"/>
      <c r="AA1446" s="1681"/>
      <c r="AB1446" s="1681"/>
      <c r="AC1446" s="1681"/>
      <c r="AD1446" s="1681"/>
      <c r="AE1446" s="1681"/>
      <c r="AF1446" s="1681"/>
      <c r="AG1446" s="1681"/>
      <c r="AH1446" s="1681"/>
      <c r="AI1446" s="1681"/>
      <c r="AJ1446" s="1681"/>
      <c r="AK1446" s="1681"/>
      <c r="AL1446" s="1681"/>
      <c r="AM1446" s="1681"/>
      <c r="AN1446" s="1681"/>
      <c r="AO1446" s="1681"/>
      <c r="AP1446" s="1824"/>
    </row>
    <row r="1447" spans="4:42" s="1662" customFormat="1" ht="14.25">
      <c r="D1447" s="1699"/>
      <c r="E1447" s="1681"/>
      <c r="F1447" s="1681"/>
      <c r="G1447" s="1681"/>
      <c r="H1447" s="1681"/>
      <c r="I1447" s="1700"/>
      <c r="J1447" s="1690"/>
      <c r="K1447" s="1681"/>
      <c r="L1447" s="1681"/>
      <c r="M1447" s="1681"/>
      <c r="N1447" s="1681"/>
      <c r="O1447" s="1681"/>
      <c r="P1447" s="1681"/>
      <c r="Q1447" s="1681"/>
      <c r="R1447" s="1681"/>
      <c r="S1447" s="1681"/>
      <c r="T1447" s="1681"/>
      <c r="U1447" s="1681"/>
      <c r="V1447" s="1681"/>
      <c r="W1447" s="1681"/>
      <c r="X1447" s="1681"/>
      <c r="Y1447" s="1681"/>
      <c r="Z1447" s="1681"/>
      <c r="AA1447" s="1681"/>
      <c r="AB1447" s="1681"/>
      <c r="AC1447" s="1681"/>
      <c r="AD1447" s="1681"/>
      <c r="AE1447" s="1681"/>
      <c r="AF1447" s="1681"/>
      <c r="AG1447" s="1681"/>
      <c r="AH1447" s="1681"/>
      <c r="AI1447" s="1681"/>
      <c r="AJ1447" s="1681"/>
      <c r="AK1447" s="1681"/>
      <c r="AL1447" s="1681"/>
      <c r="AM1447" s="1681"/>
      <c r="AN1447" s="1681"/>
      <c r="AO1447" s="1681"/>
      <c r="AP1447" s="1824"/>
    </row>
    <row r="1448" spans="4:42" s="1662" customFormat="1" ht="14.25">
      <c r="D1448" s="1699"/>
      <c r="E1448" s="1681"/>
      <c r="F1448" s="1681"/>
      <c r="G1448" s="1681"/>
      <c r="H1448" s="1681"/>
      <c r="I1448" s="1700"/>
      <c r="J1448" s="1690"/>
      <c r="K1448" s="1681"/>
      <c r="L1448" s="1681"/>
      <c r="M1448" s="1681"/>
      <c r="N1448" s="1681"/>
      <c r="O1448" s="1681"/>
      <c r="P1448" s="1681"/>
      <c r="Q1448" s="1681"/>
      <c r="R1448" s="1681"/>
      <c r="S1448" s="1681"/>
      <c r="T1448" s="1681"/>
      <c r="U1448" s="1681"/>
      <c r="V1448" s="1681"/>
      <c r="W1448" s="1681"/>
      <c r="X1448" s="1681"/>
      <c r="Y1448" s="1681"/>
      <c r="Z1448" s="1681"/>
      <c r="AA1448" s="1681"/>
      <c r="AB1448" s="1681"/>
      <c r="AC1448" s="1681"/>
      <c r="AD1448" s="1681"/>
      <c r="AE1448" s="1681"/>
      <c r="AF1448" s="1681"/>
      <c r="AG1448" s="1681"/>
      <c r="AH1448" s="1681"/>
      <c r="AI1448" s="1681"/>
      <c r="AJ1448" s="1681"/>
      <c r="AK1448" s="1681"/>
      <c r="AL1448" s="1681"/>
      <c r="AM1448" s="1681"/>
      <c r="AN1448" s="1681"/>
      <c r="AO1448" s="1681"/>
      <c r="AP1448" s="1824"/>
    </row>
    <row r="1449" spans="4:42" s="1662" customFormat="1" ht="14.25">
      <c r="D1449" s="1699"/>
      <c r="E1449" s="1681"/>
      <c r="F1449" s="1681"/>
      <c r="G1449" s="1681"/>
      <c r="H1449" s="1681"/>
      <c r="I1449" s="1700"/>
      <c r="J1449" s="1690"/>
      <c r="K1449" s="1681"/>
      <c r="L1449" s="1681"/>
      <c r="M1449" s="1681"/>
      <c r="N1449" s="1681"/>
      <c r="O1449" s="1681"/>
      <c r="P1449" s="1681"/>
      <c r="Q1449" s="1681"/>
      <c r="R1449" s="1681"/>
      <c r="S1449" s="1681"/>
      <c r="T1449" s="1681"/>
      <c r="U1449" s="1681"/>
      <c r="V1449" s="1681"/>
      <c r="W1449" s="1681"/>
      <c r="X1449" s="1681"/>
      <c r="Y1449" s="1681"/>
      <c r="Z1449" s="1681"/>
      <c r="AA1449" s="1681"/>
      <c r="AB1449" s="1681"/>
      <c r="AC1449" s="1681"/>
      <c r="AD1449" s="1681"/>
      <c r="AE1449" s="1681"/>
      <c r="AF1449" s="1681"/>
      <c r="AG1449" s="1681"/>
      <c r="AH1449" s="1681"/>
      <c r="AI1449" s="1681"/>
      <c r="AJ1449" s="1681"/>
      <c r="AK1449" s="1681"/>
      <c r="AL1449" s="1681"/>
      <c r="AM1449" s="1681"/>
      <c r="AN1449" s="1681"/>
      <c r="AO1449" s="1681"/>
      <c r="AP1449" s="1824"/>
    </row>
    <row r="1450" spans="4:42" s="1662" customFormat="1" ht="14.25">
      <c r="D1450" s="1699"/>
      <c r="E1450" s="1681"/>
      <c r="F1450" s="1681"/>
      <c r="G1450" s="1681"/>
      <c r="H1450" s="1681"/>
      <c r="I1450" s="1700"/>
      <c r="J1450" s="1690"/>
      <c r="K1450" s="1681"/>
      <c r="L1450" s="1681"/>
      <c r="M1450" s="1681"/>
      <c r="N1450" s="1681"/>
      <c r="O1450" s="1681"/>
      <c r="P1450" s="1681"/>
      <c r="Q1450" s="1681"/>
      <c r="R1450" s="1681"/>
      <c r="S1450" s="1681"/>
      <c r="T1450" s="1681"/>
      <c r="U1450" s="1681"/>
      <c r="V1450" s="1681"/>
      <c r="W1450" s="1681"/>
      <c r="X1450" s="1681"/>
      <c r="Y1450" s="1681"/>
      <c r="Z1450" s="1681"/>
      <c r="AA1450" s="1681"/>
      <c r="AB1450" s="1681"/>
      <c r="AC1450" s="1681"/>
      <c r="AD1450" s="1681"/>
      <c r="AE1450" s="1681"/>
      <c r="AF1450" s="1681"/>
      <c r="AG1450" s="1681"/>
      <c r="AH1450" s="1681"/>
      <c r="AI1450" s="1681"/>
      <c r="AJ1450" s="1681"/>
      <c r="AK1450" s="1681"/>
      <c r="AL1450" s="1681"/>
      <c r="AM1450" s="1681"/>
      <c r="AN1450" s="1681"/>
      <c r="AO1450" s="1681"/>
      <c r="AP1450" s="1824"/>
    </row>
    <row r="1451" spans="4:42" s="1662" customFormat="1" ht="14.25">
      <c r="D1451" s="1699"/>
      <c r="E1451" s="1681"/>
      <c r="F1451" s="1681"/>
      <c r="G1451" s="1681"/>
      <c r="H1451" s="1681"/>
      <c r="I1451" s="1700"/>
      <c r="J1451" s="1690"/>
      <c r="K1451" s="1681"/>
      <c r="L1451" s="1681"/>
      <c r="M1451" s="1681"/>
      <c r="N1451" s="1681"/>
      <c r="O1451" s="1681"/>
      <c r="P1451" s="1681"/>
      <c r="Q1451" s="1681"/>
      <c r="R1451" s="1681"/>
      <c r="S1451" s="1681"/>
      <c r="T1451" s="1681"/>
      <c r="U1451" s="1681"/>
      <c r="V1451" s="1681"/>
      <c r="W1451" s="1681"/>
      <c r="X1451" s="1681"/>
      <c r="Y1451" s="1681"/>
      <c r="Z1451" s="1681"/>
      <c r="AA1451" s="1681"/>
      <c r="AB1451" s="1681"/>
      <c r="AC1451" s="1681"/>
      <c r="AD1451" s="1681"/>
      <c r="AE1451" s="1681"/>
      <c r="AF1451" s="1681"/>
      <c r="AG1451" s="1681"/>
      <c r="AH1451" s="1681"/>
      <c r="AI1451" s="1681"/>
      <c r="AJ1451" s="1681"/>
      <c r="AK1451" s="1681"/>
      <c r="AL1451" s="1681"/>
      <c r="AM1451" s="1681"/>
      <c r="AN1451" s="1681"/>
      <c r="AO1451" s="1681"/>
      <c r="AP1451" s="1824"/>
    </row>
    <row r="1452" spans="4:42" s="1662" customFormat="1" ht="14.25">
      <c r="D1452" s="1699"/>
      <c r="E1452" s="1681"/>
      <c r="F1452" s="1681"/>
      <c r="G1452" s="1681"/>
      <c r="H1452" s="1681"/>
      <c r="I1452" s="1700"/>
      <c r="J1452" s="1690"/>
      <c r="K1452" s="1681"/>
      <c r="L1452" s="1681"/>
      <c r="M1452" s="1681"/>
      <c r="N1452" s="1681"/>
      <c r="O1452" s="1681"/>
      <c r="P1452" s="1681"/>
      <c r="Q1452" s="1681"/>
      <c r="R1452" s="1681"/>
      <c r="S1452" s="1681"/>
      <c r="T1452" s="1681"/>
      <c r="U1452" s="1681"/>
      <c r="V1452" s="1681"/>
      <c r="W1452" s="1681"/>
      <c r="X1452" s="1681"/>
      <c r="Y1452" s="1681"/>
      <c r="Z1452" s="1681"/>
      <c r="AA1452" s="1681"/>
      <c r="AB1452" s="1681"/>
      <c r="AC1452" s="1681"/>
      <c r="AD1452" s="1681"/>
      <c r="AE1452" s="1681"/>
      <c r="AF1452" s="1681"/>
      <c r="AG1452" s="1681"/>
      <c r="AH1452" s="1681"/>
      <c r="AI1452" s="1681"/>
      <c r="AJ1452" s="1681"/>
      <c r="AK1452" s="1681"/>
      <c r="AL1452" s="1681"/>
      <c r="AM1452" s="1681"/>
      <c r="AN1452" s="1681"/>
      <c r="AO1452" s="1681"/>
      <c r="AP1452" s="1824"/>
    </row>
    <row r="1453" spans="4:42" s="1662" customFormat="1" ht="14.25">
      <c r="D1453" s="1699"/>
      <c r="E1453" s="1681"/>
      <c r="F1453" s="1681"/>
      <c r="G1453" s="1681"/>
      <c r="H1453" s="1681"/>
      <c r="I1453" s="1700"/>
      <c r="J1453" s="1690"/>
      <c r="K1453" s="1681"/>
      <c r="L1453" s="1681"/>
      <c r="M1453" s="1681"/>
      <c r="N1453" s="1681"/>
      <c r="O1453" s="1681"/>
      <c r="P1453" s="1681"/>
      <c r="Q1453" s="1681"/>
      <c r="R1453" s="1681"/>
      <c r="S1453" s="1681"/>
      <c r="T1453" s="1681"/>
      <c r="U1453" s="1681"/>
      <c r="V1453" s="1681"/>
      <c r="W1453" s="1681"/>
      <c r="X1453" s="1681"/>
      <c r="Y1453" s="1681"/>
      <c r="Z1453" s="1681"/>
      <c r="AA1453" s="1681"/>
      <c r="AB1453" s="1681"/>
      <c r="AC1453" s="1681"/>
      <c r="AD1453" s="1681"/>
      <c r="AE1453" s="1681"/>
      <c r="AF1453" s="1681"/>
      <c r="AG1453" s="1681"/>
      <c r="AH1453" s="1681"/>
      <c r="AI1453" s="1681"/>
      <c r="AJ1453" s="1681"/>
      <c r="AK1453" s="1681"/>
      <c r="AL1453" s="1681"/>
      <c r="AM1453" s="1681"/>
      <c r="AN1453" s="1681"/>
      <c r="AO1453" s="1681"/>
      <c r="AP1453" s="1824"/>
    </row>
    <row r="1454" spans="4:42" s="1662" customFormat="1" ht="14.25">
      <c r="D1454" s="1699"/>
      <c r="E1454" s="1681"/>
      <c r="F1454" s="1681"/>
      <c r="G1454" s="1681"/>
      <c r="H1454" s="1681"/>
      <c r="I1454" s="1700"/>
      <c r="J1454" s="1690"/>
      <c r="K1454" s="1681"/>
      <c r="L1454" s="1681"/>
      <c r="M1454" s="1681"/>
      <c r="N1454" s="1681"/>
      <c r="O1454" s="1681"/>
      <c r="P1454" s="1681"/>
      <c r="Q1454" s="1681"/>
      <c r="R1454" s="1681"/>
      <c r="S1454" s="1681"/>
      <c r="T1454" s="1681"/>
      <c r="U1454" s="1681"/>
      <c r="V1454" s="1681"/>
      <c r="W1454" s="1681"/>
      <c r="X1454" s="1681"/>
      <c r="Y1454" s="1681"/>
      <c r="Z1454" s="1681"/>
      <c r="AA1454" s="1681"/>
      <c r="AB1454" s="1681"/>
      <c r="AC1454" s="1681"/>
      <c r="AD1454" s="1681"/>
      <c r="AE1454" s="1681"/>
      <c r="AF1454" s="1681"/>
      <c r="AG1454" s="1681"/>
      <c r="AH1454" s="1681"/>
      <c r="AI1454" s="1681"/>
      <c r="AJ1454" s="1681"/>
      <c r="AK1454" s="1681"/>
      <c r="AL1454" s="1681"/>
      <c r="AM1454" s="1681"/>
      <c r="AN1454" s="1681"/>
      <c r="AO1454" s="1681"/>
      <c r="AP1454" s="1824"/>
    </row>
    <row r="1455" spans="4:42" s="1662" customFormat="1" ht="14.25">
      <c r="D1455" s="1699"/>
      <c r="E1455" s="1681"/>
      <c r="F1455" s="1681"/>
      <c r="G1455" s="1681"/>
      <c r="H1455" s="1681"/>
      <c r="I1455" s="1700"/>
      <c r="J1455" s="1690"/>
      <c r="K1455" s="1681"/>
      <c r="L1455" s="1681"/>
      <c r="M1455" s="1681"/>
      <c r="N1455" s="1681"/>
      <c r="O1455" s="1681"/>
      <c r="P1455" s="1681"/>
      <c r="Q1455" s="1681"/>
      <c r="R1455" s="1681"/>
      <c r="S1455" s="1681"/>
      <c r="T1455" s="1681"/>
      <c r="U1455" s="1681"/>
      <c r="V1455" s="1681"/>
      <c r="W1455" s="1681"/>
      <c r="X1455" s="1681"/>
      <c r="Y1455" s="1681"/>
      <c r="Z1455" s="1681"/>
      <c r="AA1455" s="1681"/>
      <c r="AB1455" s="1681"/>
      <c r="AC1455" s="1681"/>
      <c r="AD1455" s="1681"/>
      <c r="AE1455" s="1681"/>
      <c r="AF1455" s="1681"/>
      <c r="AG1455" s="1681"/>
      <c r="AH1455" s="1681"/>
      <c r="AI1455" s="1681"/>
      <c r="AJ1455" s="1681"/>
      <c r="AK1455" s="1681"/>
      <c r="AL1455" s="1681"/>
      <c r="AM1455" s="1681"/>
      <c r="AN1455" s="1681"/>
      <c r="AO1455" s="1681"/>
      <c r="AP1455" s="1824"/>
    </row>
    <row r="1456" spans="4:42" s="1662" customFormat="1" ht="14.25">
      <c r="D1456" s="1699"/>
      <c r="E1456" s="1681"/>
      <c r="F1456" s="1681"/>
      <c r="G1456" s="1681"/>
      <c r="H1456" s="1681"/>
      <c r="I1456" s="1700"/>
      <c r="J1456" s="1690"/>
      <c r="K1456" s="1681"/>
      <c r="L1456" s="1681"/>
      <c r="M1456" s="1681"/>
      <c r="N1456" s="1681"/>
      <c r="O1456" s="1681"/>
      <c r="P1456" s="1681"/>
      <c r="Q1456" s="1681"/>
      <c r="R1456" s="1681"/>
      <c r="S1456" s="1681"/>
      <c r="T1456" s="1681"/>
      <c r="U1456" s="1681"/>
      <c r="V1456" s="1681"/>
      <c r="W1456" s="1681"/>
      <c r="X1456" s="1681"/>
      <c r="Y1456" s="1681"/>
      <c r="Z1456" s="1681"/>
      <c r="AA1456" s="1681"/>
      <c r="AB1456" s="1681"/>
      <c r="AC1456" s="1681"/>
      <c r="AD1456" s="1681"/>
      <c r="AE1456" s="1681"/>
      <c r="AF1456" s="1681"/>
      <c r="AG1456" s="1681"/>
      <c r="AH1456" s="1681"/>
      <c r="AI1456" s="1681"/>
      <c r="AJ1456" s="1681"/>
      <c r="AK1456" s="1681"/>
      <c r="AL1456" s="1681"/>
      <c r="AM1456" s="1681"/>
      <c r="AN1456" s="1681"/>
      <c r="AO1456" s="1681"/>
      <c r="AP1456" s="1824"/>
    </row>
    <row r="1457" spans="4:42" s="1662" customFormat="1" ht="14.25">
      <c r="D1457" s="1699"/>
      <c r="E1457" s="1681"/>
      <c r="F1457" s="1681"/>
      <c r="G1457" s="1681"/>
      <c r="H1457" s="1681"/>
      <c r="I1457" s="1700"/>
      <c r="J1457" s="1690"/>
      <c r="K1457" s="1681"/>
      <c r="L1457" s="1681"/>
      <c r="M1457" s="1681"/>
      <c r="N1457" s="1681"/>
      <c r="O1457" s="1681"/>
      <c r="P1457" s="1681"/>
      <c r="Q1457" s="1681"/>
      <c r="R1457" s="1681"/>
      <c r="S1457" s="1681"/>
      <c r="T1457" s="1681"/>
      <c r="U1457" s="1681"/>
      <c r="V1457" s="1681"/>
      <c r="W1457" s="1681"/>
      <c r="X1457" s="1681"/>
      <c r="Y1457" s="1681"/>
      <c r="Z1457" s="1681"/>
      <c r="AA1457" s="1681"/>
      <c r="AB1457" s="1681"/>
      <c r="AC1457" s="1681"/>
      <c r="AD1457" s="1681"/>
      <c r="AE1457" s="1681"/>
      <c r="AF1457" s="1681"/>
      <c r="AG1457" s="1681"/>
      <c r="AH1457" s="1681"/>
      <c r="AI1457" s="1681"/>
      <c r="AJ1457" s="1681"/>
      <c r="AK1457" s="1681"/>
      <c r="AL1457" s="1681"/>
      <c r="AM1457" s="1681"/>
      <c r="AN1457" s="1681"/>
      <c r="AO1457" s="1681"/>
      <c r="AP1457" s="1824"/>
    </row>
    <row r="1458" spans="4:42" s="1662" customFormat="1" ht="14.25">
      <c r="D1458" s="1699"/>
      <c r="E1458" s="1681"/>
      <c r="F1458" s="1681"/>
      <c r="G1458" s="1681"/>
      <c r="H1458" s="1681"/>
      <c r="I1458" s="1700"/>
      <c r="J1458" s="1690"/>
      <c r="K1458" s="1681"/>
      <c r="L1458" s="1681"/>
      <c r="M1458" s="1681"/>
      <c r="N1458" s="1681"/>
      <c r="O1458" s="1681"/>
      <c r="P1458" s="1681"/>
      <c r="Q1458" s="1681"/>
      <c r="R1458" s="1681"/>
      <c r="S1458" s="1681"/>
      <c r="T1458" s="1681"/>
      <c r="U1458" s="1681"/>
      <c r="V1458" s="1681"/>
      <c r="W1458" s="1681"/>
      <c r="X1458" s="1681"/>
      <c r="Y1458" s="1681"/>
      <c r="Z1458" s="1681"/>
      <c r="AA1458" s="1681"/>
      <c r="AB1458" s="1681"/>
      <c r="AC1458" s="1681"/>
      <c r="AD1458" s="1681"/>
      <c r="AE1458" s="1681"/>
      <c r="AF1458" s="1681"/>
      <c r="AG1458" s="1681"/>
      <c r="AH1458" s="1681"/>
      <c r="AI1458" s="1681"/>
      <c r="AJ1458" s="1681"/>
      <c r="AK1458" s="1681"/>
      <c r="AL1458" s="1681"/>
      <c r="AM1458" s="1681"/>
      <c r="AN1458" s="1681"/>
      <c r="AO1458" s="1681"/>
      <c r="AP1458" s="1824"/>
    </row>
    <row r="1459" spans="4:42" s="1662" customFormat="1" ht="14.25">
      <c r="D1459" s="1699"/>
      <c r="E1459" s="1681"/>
      <c r="F1459" s="1681"/>
      <c r="G1459" s="1681"/>
      <c r="H1459" s="1681"/>
      <c r="I1459" s="1700"/>
      <c r="J1459" s="1690"/>
      <c r="K1459" s="1681"/>
      <c r="L1459" s="1681"/>
      <c r="M1459" s="1681"/>
      <c r="N1459" s="1681"/>
      <c r="O1459" s="1681"/>
      <c r="P1459" s="1681"/>
      <c r="Q1459" s="1681"/>
      <c r="R1459" s="1681"/>
      <c r="S1459" s="1681"/>
      <c r="T1459" s="1681"/>
      <c r="U1459" s="1681"/>
      <c r="V1459" s="1681"/>
      <c r="W1459" s="1681"/>
      <c r="X1459" s="1681"/>
      <c r="Y1459" s="1681"/>
      <c r="Z1459" s="1681"/>
      <c r="AA1459" s="1681"/>
      <c r="AB1459" s="1681"/>
      <c r="AC1459" s="1681"/>
      <c r="AD1459" s="1681"/>
      <c r="AE1459" s="1681"/>
      <c r="AF1459" s="1681"/>
      <c r="AG1459" s="1681"/>
      <c r="AH1459" s="1681"/>
      <c r="AI1459" s="1681"/>
      <c r="AJ1459" s="1681"/>
      <c r="AK1459" s="1681"/>
      <c r="AL1459" s="1681"/>
      <c r="AM1459" s="1681"/>
      <c r="AN1459" s="1681"/>
      <c r="AO1459" s="1681"/>
      <c r="AP1459" s="1824"/>
    </row>
    <row r="1460" spans="4:42" s="1662" customFormat="1" ht="14.25">
      <c r="D1460" s="1699"/>
      <c r="E1460" s="1681"/>
      <c r="F1460" s="1681"/>
      <c r="G1460" s="1681"/>
      <c r="H1460" s="1681"/>
      <c r="I1460" s="1700"/>
      <c r="J1460" s="1690"/>
      <c r="K1460" s="1681"/>
      <c r="L1460" s="1681"/>
      <c r="M1460" s="1681"/>
      <c r="N1460" s="1681"/>
      <c r="O1460" s="1681"/>
      <c r="P1460" s="1681"/>
      <c r="Q1460" s="1681"/>
      <c r="R1460" s="1681"/>
      <c r="S1460" s="1681"/>
      <c r="T1460" s="1681"/>
      <c r="U1460" s="1681"/>
      <c r="V1460" s="1681"/>
      <c r="W1460" s="1681"/>
      <c r="X1460" s="1681"/>
      <c r="Y1460" s="1681"/>
      <c r="Z1460" s="1681"/>
      <c r="AA1460" s="1681"/>
      <c r="AB1460" s="1681"/>
      <c r="AC1460" s="1681"/>
      <c r="AD1460" s="1681"/>
      <c r="AE1460" s="1681"/>
      <c r="AF1460" s="1681"/>
      <c r="AG1460" s="1681"/>
      <c r="AH1460" s="1681"/>
      <c r="AI1460" s="1681"/>
      <c r="AJ1460" s="1681"/>
      <c r="AK1460" s="1681"/>
      <c r="AL1460" s="1681"/>
      <c r="AM1460" s="1681"/>
      <c r="AN1460" s="1681"/>
      <c r="AO1460" s="1681"/>
      <c r="AP1460" s="1824"/>
    </row>
    <row r="1461" spans="4:42" s="1662" customFormat="1" ht="14.25">
      <c r="D1461" s="1699"/>
      <c r="E1461" s="1681"/>
      <c r="F1461" s="1681"/>
      <c r="G1461" s="1681"/>
      <c r="H1461" s="1681"/>
      <c r="I1461" s="1700"/>
      <c r="J1461" s="1690"/>
      <c r="K1461" s="1681"/>
      <c r="L1461" s="1681"/>
      <c r="M1461" s="1681"/>
      <c r="N1461" s="1681"/>
      <c r="O1461" s="1681"/>
      <c r="P1461" s="1681"/>
      <c r="Q1461" s="1681"/>
      <c r="R1461" s="1681"/>
      <c r="S1461" s="1681"/>
      <c r="T1461" s="1681"/>
      <c r="U1461" s="1681"/>
      <c r="V1461" s="1681"/>
      <c r="W1461" s="1681"/>
      <c r="X1461" s="1681"/>
      <c r="Y1461" s="1681"/>
      <c r="Z1461" s="1681"/>
      <c r="AA1461" s="1681"/>
      <c r="AB1461" s="1681"/>
      <c r="AC1461" s="1681"/>
      <c r="AD1461" s="1681"/>
      <c r="AE1461" s="1681"/>
      <c r="AF1461" s="1681"/>
      <c r="AG1461" s="1681"/>
      <c r="AH1461" s="1681"/>
      <c r="AI1461" s="1681"/>
      <c r="AJ1461" s="1681"/>
      <c r="AK1461" s="1681"/>
      <c r="AL1461" s="1681"/>
      <c r="AM1461" s="1681"/>
      <c r="AN1461" s="1681"/>
      <c r="AO1461" s="1681"/>
      <c r="AP1461" s="1824"/>
    </row>
    <row r="1462" spans="4:42" s="1662" customFormat="1" ht="14.25">
      <c r="D1462" s="1699"/>
      <c r="E1462" s="1681"/>
      <c r="F1462" s="1681"/>
      <c r="G1462" s="1681"/>
      <c r="H1462" s="1681"/>
      <c r="I1462" s="1700"/>
      <c r="J1462" s="1690"/>
      <c r="K1462" s="1681"/>
      <c r="L1462" s="1681"/>
      <c r="M1462" s="1681"/>
      <c r="N1462" s="1681"/>
      <c r="O1462" s="1681"/>
      <c r="P1462" s="1681"/>
      <c r="Q1462" s="1681"/>
      <c r="R1462" s="1681"/>
      <c r="S1462" s="1681"/>
      <c r="T1462" s="1681"/>
      <c r="U1462" s="1681"/>
      <c r="V1462" s="1681"/>
      <c r="W1462" s="1681"/>
      <c r="X1462" s="1681"/>
      <c r="Y1462" s="1681"/>
      <c r="Z1462" s="1681"/>
      <c r="AA1462" s="1681"/>
      <c r="AB1462" s="1681"/>
      <c r="AC1462" s="1681"/>
      <c r="AD1462" s="1681"/>
      <c r="AE1462" s="1681"/>
      <c r="AF1462" s="1681"/>
      <c r="AG1462" s="1681"/>
      <c r="AH1462" s="1681"/>
      <c r="AI1462" s="1681"/>
      <c r="AJ1462" s="1681"/>
      <c r="AK1462" s="1681"/>
      <c r="AL1462" s="1681"/>
      <c r="AM1462" s="1681"/>
      <c r="AN1462" s="1681"/>
      <c r="AO1462" s="1681"/>
      <c r="AP1462" s="1824"/>
    </row>
    <row r="1463" spans="4:42" s="1662" customFormat="1" ht="14.25">
      <c r="D1463" s="1699"/>
      <c r="E1463" s="1681"/>
      <c r="F1463" s="1681"/>
      <c r="G1463" s="1681"/>
      <c r="H1463" s="1681"/>
      <c r="I1463" s="1700"/>
      <c r="J1463" s="1690"/>
      <c r="K1463" s="1681"/>
      <c r="L1463" s="1681"/>
      <c r="M1463" s="1681"/>
      <c r="N1463" s="1681"/>
      <c r="O1463" s="1681"/>
      <c r="P1463" s="1681"/>
      <c r="Q1463" s="1681"/>
      <c r="R1463" s="1681"/>
      <c r="S1463" s="1681"/>
      <c r="T1463" s="1681"/>
      <c r="U1463" s="1681"/>
      <c r="V1463" s="1681"/>
      <c r="W1463" s="1681"/>
      <c r="X1463" s="1681"/>
      <c r="Y1463" s="1681"/>
      <c r="Z1463" s="1681"/>
      <c r="AA1463" s="1681"/>
      <c r="AB1463" s="1681"/>
      <c r="AC1463" s="1681"/>
      <c r="AD1463" s="1681"/>
      <c r="AE1463" s="1681"/>
      <c r="AF1463" s="1681"/>
      <c r="AG1463" s="1681"/>
      <c r="AH1463" s="1681"/>
      <c r="AI1463" s="1681"/>
      <c r="AJ1463" s="1681"/>
      <c r="AK1463" s="1681"/>
      <c r="AL1463" s="1681"/>
      <c r="AM1463" s="1681"/>
      <c r="AN1463" s="1681"/>
      <c r="AO1463" s="1681"/>
      <c r="AP1463" s="1824"/>
    </row>
    <row r="1464" spans="4:42" s="1662" customFormat="1" ht="14.25">
      <c r="D1464" s="1699"/>
      <c r="E1464" s="1681"/>
      <c r="F1464" s="1681"/>
      <c r="G1464" s="1681"/>
      <c r="H1464" s="1681"/>
      <c r="I1464" s="1700"/>
      <c r="J1464" s="1690"/>
      <c r="K1464" s="1681"/>
      <c r="L1464" s="1681"/>
      <c r="M1464" s="1681"/>
      <c r="N1464" s="1681"/>
      <c r="O1464" s="1681"/>
      <c r="P1464" s="1681"/>
      <c r="Q1464" s="1681"/>
      <c r="R1464" s="1681"/>
      <c r="S1464" s="1681"/>
      <c r="T1464" s="1681"/>
      <c r="U1464" s="1681"/>
      <c r="V1464" s="1681"/>
      <c r="W1464" s="1681"/>
      <c r="X1464" s="1681"/>
      <c r="Y1464" s="1681"/>
      <c r="Z1464" s="1681"/>
      <c r="AA1464" s="1681"/>
      <c r="AB1464" s="1681"/>
      <c r="AC1464" s="1681"/>
      <c r="AD1464" s="1681"/>
      <c r="AE1464" s="1681"/>
      <c r="AF1464" s="1681"/>
      <c r="AG1464" s="1681"/>
      <c r="AH1464" s="1681"/>
      <c r="AI1464" s="1681"/>
      <c r="AJ1464" s="1681"/>
      <c r="AK1464" s="1681"/>
      <c r="AL1464" s="1681"/>
      <c r="AM1464" s="1681"/>
      <c r="AN1464" s="1681"/>
      <c r="AO1464" s="1681"/>
      <c r="AP1464" s="1824"/>
    </row>
    <row r="1465" spans="4:42" s="1662" customFormat="1" ht="14.25">
      <c r="D1465" s="1699"/>
      <c r="E1465" s="1681"/>
      <c r="F1465" s="1681"/>
      <c r="G1465" s="1681"/>
      <c r="H1465" s="1681"/>
      <c r="I1465" s="1700"/>
      <c r="J1465" s="1690"/>
      <c r="K1465" s="1681"/>
      <c r="L1465" s="1681"/>
      <c r="M1465" s="1681"/>
      <c r="N1465" s="1681"/>
      <c r="O1465" s="1681"/>
      <c r="P1465" s="1681"/>
      <c r="Q1465" s="1681"/>
      <c r="R1465" s="1681"/>
      <c r="S1465" s="1681"/>
      <c r="T1465" s="1681"/>
      <c r="U1465" s="1681"/>
      <c r="V1465" s="1681"/>
      <c r="W1465" s="1681"/>
      <c r="X1465" s="1681"/>
      <c r="Y1465" s="1681"/>
      <c r="Z1465" s="1681"/>
      <c r="AA1465" s="1681"/>
      <c r="AB1465" s="1681"/>
      <c r="AC1465" s="1681"/>
      <c r="AD1465" s="1681"/>
      <c r="AE1465" s="1681"/>
      <c r="AF1465" s="1681"/>
      <c r="AG1465" s="1681"/>
      <c r="AH1465" s="1681"/>
      <c r="AI1465" s="1681"/>
      <c r="AJ1465" s="1681"/>
      <c r="AK1465" s="1681"/>
      <c r="AL1465" s="1681"/>
      <c r="AM1465" s="1681"/>
      <c r="AN1465" s="1681"/>
      <c r="AO1465" s="1681"/>
      <c r="AP1465" s="1824"/>
    </row>
    <row r="1466" spans="4:42" s="1662" customFormat="1" ht="14.25">
      <c r="D1466" s="1699"/>
      <c r="E1466" s="1681"/>
      <c r="F1466" s="1681"/>
      <c r="G1466" s="1681"/>
      <c r="H1466" s="1681"/>
      <c r="I1466" s="1700"/>
      <c r="J1466" s="1690"/>
      <c r="K1466" s="1681"/>
      <c r="L1466" s="1681"/>
      <c r="M1466" s="1681"/>
      <c r="N1466" s="1681"/>
      <c r="O1466" s="1681"/>
      <c r="P1466" s="1681"/>
      <c r="Q1466" s="1681"/>
      <c r="R1466" s="1681"/>
      <c r="S1466" s="1681"/>
      <c r="T1466" s="1681"/>
      <c r="U1466" s="1681"/>
      <c r="V1466" s="1681"/>
      <c r="W1466" s="1681"/>
      <c r="X1466" s="1681"/>
      <c r="Y1466" s="1681"/>
      <c r="Z1466" s="1681"/>
      <c r="AA1466" s="1681"/>
      <c r="AB1466" s="1681"/>
      <c r="AC1466" s="1681"/>
      <c r="AD1466" s="1681"/>
      <c r="AE1466" s="1681"/>
      <c r="AF1466" s="1681"/>
      <c r="AG1466" s="1681"/>
      <c r="AH1466" s="1681"/>
      <c r="AI1466" s="1681"/>
      <c r="AJ1466" s="1681"/>
      <c r="AK1466" s="1681"/>
      <c r="AL1466" s="1681"/>
      <c r="AM1466" s="1681"/>
      <c r="AN1466" s="1681"/>
      <c r="AO1466" s="1681"/>
      <c r="AP1466" s="1824"/>
    </row>
    <row r="1467" spans="4:42" s="1662" customFormat="1" ht="14.25">
      <c r="D1467" s="1699"/>
      <c r="E1467" s="1681"/>
      <c r="F1467" s="1681"/>
      <c r="G1467" s="1681"/>
      <c r="H1467" s="1681"/>
      <c r="I1467" s="1700"/>
      <c r="J1467" s="1690"/>
      <c r="K1467" s="1681"/>
      <c r="L1467" s="1681"/>
      <c r="M1467" s="1681"/>
      <c r="N1467" s="1681"/>
      <c r="O1467" s="1681"/>
      <c r="P1467" s="1681"/>
      <c r="Q1467" s="1681"/>
      <c r="R1467" s="1681"/>
      <c r="S1467" s="1681"/>
      <c r="T1467" s="1681"/>
      <c r="U1467" s="1681"/>
      <c r="V1467" s="1681"/>
      <c r="W1467" s="1681"/>
      <c r="X1467" s="1681"/>
      <c r="Y1467" s="1681"/>
      <c r="Z1467" s="1681"/>
      <c r="AA1467" s="1681"/>
      <c r="AB1467" s="1681"/>
      <c r="AC1467" s="1681"/>
      <c r="AD1467" s="1681"/>
      <c r="AE1467" s="1681"/>
      <c r="AF1467" s="1681"/>
      <c r="AG1467" s="1681"/>
      <c r="AH1467" s="1681"/>
      <c r="AI1467" s="1681"/>
      <c r="AJ1467" s="1681"/>
      <c r="AK1467" s="1681"/>
      <c r="AL1467" s="1681"/>
      <c r="AM1467" s="1681"/>
      <c r="AN1467" s="1681"/>
      <c r="AO1467" s="1681"/>
      <c r="AP1467" s="1824"/>
    </row>
    <row r="1468" spans="4:42" s="1662" customFormat="1" ht="14.25">
      <c r="D1468" s="1699"/>
      <c r="E1468" s="1681"/>
      <c r="F1468" s="1681"/>
      <c r="G1468" s="1681"/>
      <c r="H1468" s="1681"/>
      <c r="I1468" s="1700"/>
      <c r="J1468" s="1690"/>
      <c r="K1468" s="1681"/>
      <c r="L1468" s="1681"/>
      <c r="M1468" s="1681"/>
      <c r="N1468" s="1681"/>
      <c r="O1468" s="1681"/>
      <c r="P1468" s="1681"/>
      <c r="Q1468" s="1681"/>
      <c r="R1468" s="1681"/>
      <c r="S1468" s="1681"/>
      <c r="T1468" s="1681"/>
      <c r="U1468" s="1681"/>
      <c r="V1468" s="1681"/>
      <c r="W1468" s="1681"/>
      <c r="X1468" s="1681"/>
      <c r="Y1468" s="1681"/>
      <c r="Z1468" s="1681"/>
      <c r="AA1468" s="1681"/>
      <c r="AB1468" s="1681"/>
      <c r="AC1468" s="1681"/>
      <c r="AD1468" s="1681"/>
      <c r="AE1468" s="1681"/>
      <c r="AF1468" s="1681"/>
      <c r="AG1468" s="1681"/>
      <c r="AH1468" s="1681"/>
      <c r="AI1468" s="1681"/>
      <c r="AJ1468" s="1681"/>
      <c r="AK1468" s="1681"/>
      <c r="AL1468" s="1681"/>
      <c r="AM1468" s="1681"/>
      <c r="AN1468" s="1681"/>
      <c r="AO1468" s="1681"/>
      <c r="AP1468" s="1824"/>
    </row>
    <row r="1469" spans="4:42" s="1662" customFormat="1" ht="14.25">
      <c r="D1469" s="1699"/>
      <c r="E1469" s="1681"/>
      <c r="F1469" s="1681"/>
      <c r="G1469" s="1681"/>
      <c r="H1469" s="1681"/>
      <c r="I1469" s="1700"/>
      <c r="J1469" s="1690"/>
      <c r="K1469" s="1681"/>
      <c r="L1469" s="1681"/>
      <c r="M1469" s="1681"/>
      <c r="N1469" s="1681"/>
      <c r="O1469" s="1681"/>
      <c r="P1469" s="1681"/>
      <c r="Q1469" s="1681"/>
      <c r="R1469" s="1681"/>
      <c r="S1469" s="1681"/>
      <c r="T1469" s="1681"/>
      <c r="U1469" s="1681"/>
      <c r="V1469" s="1681"/>
      <c r="W1469" s="1681"/>
      <c r="X1469" s="1681"/>
      <c r="Y1469" s="1681"/>
      <c r="Z1469" s="1681"/>
      <c r="AA1469" s="1681"/>
      <c r="AB1469" s="1681"/>
      <c r="AC1469" s="1681"/>
      <c r="AD1469" s="1681"/>
      <c r="AE1469" s="1681"/>
      <c r="AF1469" s="1681"/>
      <c r="AG1469" s="1681"/>
      <c r="AH1469" s="1681"/>
      <c r="AI1469" s="1681"/>
      <c r="AJ1469" s="1681"/>
      <c r="AK1469" s="1681"/>
      <c r="AL1469" s="1681"/>
      <c r="AM1469" s="1681"/>
      <c r="AN1469" s="1681"/>
      <c r="AO1469" s="1681"/>
      <c r="AP1469" s="1824"/>
    </row>
    <row r="1470" spans="4:42" s="1662" customFormat="1" ht="14.25">
      <c r="D1470" s="1699"/>
      <c r="E1470" s="1681"/>
      <c r="F1470" s="1681"/>
      <c r="G1470" s="1681"/>
      <c r="H1470" s="1681"/>
      <c r="I1470" s="1700"/>
      <c r="J1470" s="1690"/>
      <c r="K1470" s="1681"/>
      <c r="L1470" s="1681"/>
      <c r="M1470" s="1681"/>
      <c r="N1470" s="1681"/>
      <c r="O1470" s="1681"/>
      <c r="P1470" s="1681"/>
      <c r="Q1470" s="1681"/>
      <c r="R1470" s="1681"/>
      <c r="S1470" s="1681"/>
      <c r="T1470" s="1681"/>
      <c r="U1470" s="1681"/>
      <c r="V1470" s="1681"/>
      <c r="W1470" s="1681"/>
      <c r="X1470" s="1681"/>
      <c r="Y1470" s="1681"/>
      <c r="Z1470" s="1681"/>
      <c r="AA1470" s="1681"/>
      <c r="AB1470" s="1681"/>
      <c r="AC1470" s="1681"/>
      <c r="AD1470" s="1681"/>
      <c r="AE1470" s="1681"/>
      <c r="AF1470" s="1681"/>
      <c r="AG1470" s="1681"/>
      <c r="AH1470" s="1681"/>
      <c r="AI1470" s="1681"/>
      <c r="AJ1470" s="1681"/>
      <c r="AK1470" s="1681"/>
      <c r="AL1470" s="1681"/>
      <c r="AM1470" s="1681"/>
      <c r="AN1470" s="1681"/>
      <c r="AO1470" s="1681"/>
      <c r="AP1470" s="1824"/>
    </row>
    <row r="1471" spans="4:42" s="1662" customFormat="1" ht="14.25">
      <c r="D1471" s="1699"/>
      <c r="E1471" s="1681"/>
      <c r="F1471" s="1681"/>
      <c r="G1471" s="1681"/>
      <c r="H1471" s="1681"/>
      <c r="I1471" s="1700"/>
      <c r="J1471" s="1690"/>
      <c r="K1471" s="1681"/>
      <c r="L1471" s="1681"/>
      <c r="M1471" s="1681"/>
      <c r="N1471" s="1681"/>
      <c r="O1471" s="1681"/>
      <c r="P1471" s="1681"/>
      <c r="Q1471" s="1681"/>
      <c r="R1471" s="1681"/>
      <c r="S1471" s="1681"/>
      <c r="T1471" s="1681"/>
      <c r="U1471" s="1681"/>
      <c r="V1471" s="1681"/>
      <c r="W1471" s="1681"/>
      <c r="X1471" s="1681"/>
      <c r="Y1471" s="1681"/>
      <c r="Z1471" s="1681"/>
      <c r="AA1471" s="1681"/>
      <c r="AB1471" s="1681"/>
      <c r="AC1471" s="1681"/>
      <c r="AD1471" s="1681"/>
      <c r="AE1471" s="1681"/>
      <c r="AF1471" s="1681"/>
      <c r="AG1471" s="1681"/>
      <c r="AH1471" s="1681"/>
      <c r="AI1471" s="1681"/>
      <c r="AJ1471" s="1681"/>
      <c r="AK1471" s="1681"/>
      <c r="AL1471" s="1681"/>
      <c r="AM1471" s="1681"/>
      <c r="AN1471" s="1681"/>
      <c r="AO1471" s="1681"/>
      <c r="AP1471" s="1824"/>
    </row>
    <row r="1472" spans="4:42" s="1662" customFormat="1" ht="14.25">
      <c r="D1472" s="1699"/>
      <c r="E1472" s="1681"/>
      <c r="F1472" s="1681"/>
      <c r="G1472" s="1681"/>
      <c r="H1472" s="1681"/>
      <c r="I1472" s="1700"/>
      <c r="J1472" s="1690"/>
      <c r="K1472" s="1681"/>
      <c r="L1472" s="1681"/>
      <c r="M1472" s="1681"/>
      <c r="N1472" s="1681"/>
      <c r="O1472" s="1681"/>
      <c r="P1472" s="1681"/>
      <c r="Q1472" s="1681"/>
      <c r="R1472" s="1681"/>
      <c r="S1472" s="1681"/>
      <c r="T1472" s="1681"/>
      <c r="U1472" s="1681"/>
      <c r="V1472" s="1681"/>
      <c r="W1472" s="1681"/>
      <c r="X1472" s="1681"/>
      <c r="Y1472" s="1681"/>
      <c r="Z1472" s="1681"/>
      <c r="AA1472" s="1681"/>
      <c r="AB1472" s="1681"/>
      <c r="AC1472" s="1681"/>
      <c r="AD1472" s="1681"/>
      <c r="AE1472" s="1681"/>
      <c r="AF1472" s="1681"/>
      <c r="AG1472" s="1681"/>
      <c r="AH1472" s="1681"/>
      <c r="AI1472" s="1681"/>
      <c r="AJ1472" s="1681"/>
      <c r="AK1472" s="1681"/>
      <c r="AL1472" s="1681"/>
      <c r="AM1472" s="1681"/>
      <c r="AN1472" s="1681"/>
      <c r="AO1472" s="1681"/>
      <c r="AP1472" s="1824"/>
    </row>
    <row r="1473" spans="4:42" s="1662" customFormat="1" ht="14.25">
      <c r="D1473" s="1699"/>
      <c r="E1473" s="1681"/>
      <c r="F1473" s="1681"/>
      <c r="G1473" s="1681"/>
      <c r="H1473" s="1681"/>
      <c r="I1473" s="1700"/>
      <c r="J1473" s="1690"/>
      <c r="K1473" s="1681"/>
      <c r="L1473" s="1681"/>
      <c r="M1473" s="1681"/>
      <c r="N1473" s="1681"/>
      <c r="O1473" s="1681"/>
      <c r="P1473" s="1681"/>
      <c r="Q1473" s="1681"/>
      <c r="R1473" s="1681"/>
      <c r="S1473" s="1681"/>
      <c r="T1473" s="1681"/>
      <c r="U1473" s="1681"/>
      <c r="V1473" s="1681"/>
      <c r="W1473" s="1681"/>
      <c r="X1473" s="1681"/>
      <c r="Y1473" s="1681"/>
      <c r="Z1473" s="1681"/>
      <c r="AA1473" s="1681"/>
      <c r="AB1473" s="1681"/>
      <c r="AC1473" s="1681"/>
      <c r="AD1473" s="1681"/>
      <c r="AE1473" s="1681"/>
      <c r="AF1473" s="1681"/>
      <c r="AG1473" s="1681"/>
      <c r="AH1473" s="1681"/>
      <c r="AI1473" s="1681"/>
      <c r="AJ1473" s="1681"/>
      <c r="AK1473" s="1681"/>
      <c r="AL1473" s="1681"/>
      <c r="AM1473" s="1681"/>
      <c r="AN1473" s="1681"/>
      <c r="AO1473" s="1681"/>
      <c r="AP1473" s="1824"/>
    </row>
    <row r="1474" spans="4:42" s="1662" customFormat="1" ht="14.25">
      <c r="D1474" s="1699"/>
      <c r="E1474" s="1681"/>
      <c r="F1474" s="1681"/>
      <c r="G1474" s="1681"/>
      <c r="H1474" s="1681"/>
      <c r="I1474" s="1700"/>
      <c r="J1474" s="1690"/>
      <c r="K1474" s="1681"/>
      <c r="L1474" s="1681"/>
      <c r="M1474" s="1681"/>
      <c r="N1474" s="1681"/>
      <c r="O1474" s="1681"/>
      <c r="P1474" s="1681"/>
      <c r="Q1474" s="1681"/>
      <c r="R1474" s="1681"/>
      <c r="S1474" s="1681"/>
      <c r="T1474" s="1681"/>
      <c r="U1474" s="1681"/>
      <c r="V1474" s="1681"/>
      <c r="W1474" s="1681"/>
      <c r="X1474" s="1681"/>
      <c r="Y1474" s="1681"/>
      <c r="Z1474" s="1681"/>
      <c r="AA1474" s="1681"/>
      <c r="AB1474" s="1681"/>
      <c r="AC1474" s="1681"/>
      <c r="AD1474" s="1681"/>
      <c r="AE1474" s="1681"/>
      <c r="AF1474" s="1681"/>
      <c r="AG1474" s="1681"/>
      <c r="AH1474" s="1681"/>
      <c r="AI1474" s="1681"/>
      <c r="AJ1474" s="1681"/>
      <c r="AK1474" s="1681"/>
      <c r="AL1474" s="1681"/>
      <c r="AM1474" s="1681"/>
      <c r="AN1474" s="1681"/>
      <c r="AO1474" s="1681"/>
      <c r="AP1474" s="1824"/>
    </row>
    <row r="1475" spans="4:42" s="1662" customFormat="1" ht="14.25">
      <c r="D1475" s="1699"/>
      <c r="E1475" s="1681"/>
      <c r="F1475" s="1681"/>
      <c r="G1475" s="1681"/>
      <c r="H1475" s="1681"/>
      <c r="I1475" s="1700"/>
      <c r="J1475" s="1690"/>
      <c r="K1475" s="1681"/>
      <c r="L1475" s="1681"/>
      <c r="M1475" s="1681"/>
      <c r="N1475" s="1681"/>
      <c r="O1475" s="1681"/>
      <c r="P1475" s="1681"/>
      <c r="Q1475" s="1681"/>
      <c r="R1475" s="1681"/>
      <c r="S1475" s="1681"/>
      <c r="T1475" s="1681"/>
      <c r="U1475" s="1681"/>
      <c r="V1475" s="1681"/>
      <c r="W1475" s="1681"/>
      <c r="X1475" s="1681"/>
      <c r="Y1475" s="1681"/>
      <c r="Z1475" s="1681"/>
      <c r="AA1475" s="1681"/>
      <c r="AB1475" s="1681"/>
      <c r="AC1475" s="1681"/>
      <c r="AD1475" s="1681"/>
      <c r="AE1475" s="1681"/>
      <c r="AF1475" s="1681"/>
      <c r="AG1475" s="1681"/>
      <c r="AH1475" s="1681"/>
      <c r="AI1475" s="1681"/>
      <c r="AJ1475" s="1681"/>
      <c r="AK1475" s="1681"/>
      <c r="AL1475" s="1681"/>
      <c r="AM1475" s="1681"/>
      <c r="AN1475" s="1681"/>
      <c r="AO1475" s="1681"/>
      <c r="AP1475" s="1824"/>
    </row>
    <row r="1476" spans="4:42" s="1662" customFormat="1" ht="14.25">
      <c r="D1476" s="1699"/>
      <c r="E1476" s="1681"/>
      <c r="F1476" s="1681"/>
      <c r="G1476" s="1681"/>
      <c r="H1476" s="1681"/>
      <c r="I1476" s="1700"/>
      <c r="J1476" s="1690"/>
      <c r="K1476" s="1681"/>
      <c r="L1476" s="1681"/>
      <c r="M1476" s="1681"/>
      <c r="N1476" s="1681"/>
      <c r="O1476" s="1681"/>
      <c r="P1476" s="1681"/>
      <c r="Q1476" s="1681"/>
      <c r="R1476" s="1681"/>
      <c r="S1476" s="1681"/>
      <c r="T1476" s="1681"/>
      <c r="U1476" s="1681"/>
      <c r="V1476" s="1681"/>
      <c r="W1476" s="1681"/>
      <c r="X1476" s="1681"/>
      <c r="Y1476" s="1681"/>
      <c r="Z1476" s="1681"/>
      <c r="AA1476" s="1681"/>
      <c r="AB1476" s="1681"/>
      <c r="AC1476" s="1681"/>
      <c r="AD1476" s="1681"/>
      <c r="AE1476" s="1681"/>
      <c r="AF1476" s="1681"/>
      <c r="AG1476" s="1681"/>
      <c r="AH1476" s="1681"/>
      <c r="AI1476" s="1681"/>
      <c r="AJ1476" s="1681"/>
      <c r="AK1476" s="1681"/>
      <c r="AL1476" s="1681"/>
      <c r="AM1476" s="1681"/>
      <c r="AN1476" s="1681"/>
      <c r="AO1476" s="1681"/>
      <c r="AP1476" s="1824"/>
    </row>
    <row r="1477" spans="4:42" s="1662" customFormat="1" ht="14.25">
      <c r="D1477" s="1699"/>
      <c r="E1477" s="1681"/>
      <c r="F1477" s="1681"/>
      <c r="G1477" s="1681"/>
      <c r="H1477" s="1681"/>
      <c r="I1477" s="1700"/>
      <c r="J1477" s="1690"/>
      <c r="K1477" s="1681"/>
      <c r="L1477" s="1681"/>
      <c r="M1477" s="1681"/>
      <c r="N1477" s="1681"/>
      <c r="O1477" s="1681"/>
      <c r="P1477" s="1681"/>
      <c r="Q1477" s="1681"/>
      <c r="R1477" s="1681"/>
      <c r="S1477" s="1681"/>
      <c r="T1477" s="1681"/>
      <c r="U1477" s="1681"/>
      <c r="V1477" s="1681"/>
      <c r="W1477" s="1681"/>
      <c r="X1477" s="1681"/>
      <c r="Y1477" s="1681"/>
      <c r="Z1477" s="1681"/>
      <c r="AA1477" s="1681"/>
      <c r="AB1477" s="1681"/>
      <c r="AC1477" s="1681"/>
      <c r="AD1477" s="1681"/>
      <c r="AE1477" s="1681"/>
      <c r="AF1477" s="1681"/>
      <c r="AG1477" s="1681"/>
      <c r="AH1477" s="1681"/>
      <c r="AI1477" s="1681"/>
      <c r="AJ1477" s="1681"/>
      <c r="AK1477" s="1681"/>
      <c r="AL1477" s="1681"/>
      <c r="AM1477" s="1681"/>
      <c r="AN1477" s="1681"/>
      <c r="AO1477" s="1681"/>
      <c r="AP1477" s="1824"/>
    </row>
    <row r="1478" spans="4:42" s="1662" customFormat="1" ht="14.25">
      <c r="D1478" s="1699"/>
      <c r="E1478" s="1681"/>
      <c r="F1478" s="1681"/>
      <c r="G1478" s="1681"/>
      <c r="H1478" s="1681"/>
      <c r="I1478" s="1700"/>
      <c r="J1478" s="1690"/>
      <c r="K1478" s="1681"/>
      <c r="L1478" s="1681"/>
      <c r="M1478" s="1681"/>
      <c r="N1478" s="1681"/>
      <c r="O1478" s="1681"/>
      <c r="P1478" s="1681"/>
      <c r="Q1478" s="1681"/>
      <c r="R1478" s="1681"/>
      <c r="S1478" s="1681"/>
      <c r="T1478" s="1681"/>
      <c r="U1478" s="1681"/>
      <c r="V1478" s="1681"/>
      <c r="W1478" s="1681"/>
      <c r="X1478" s="1681"/>
      <c r="Y1478" s="1681"/>
      <c r="Z1478" s="1681"/>
      <c r="AA1478" s="1681"/>
      <c r="AB1478" s="1681"/>
      <c r="AC1478" s="1681"/>
      <c r="AD1478" s="1681"/>
      <c r="AE1478" s="1681"/>
      <c r="AF1478" s="1681"/>
      <c r="AG1478" s="1681"/>
      <c r="AH1478" s="1681"/>
      <c r="AI1478" s="1681"/>
      <c r="AJ1478" s="1681"/>
      <c r="AK1478" s="1681"/>
      <c r="AL1478" s="1681"/>
      <c r="AM1478" s="1681"/>
      <c r="AN1478" s="1681"/>
      <c r="AO1478" s="1681"/>
      <c r="AP1478" s="1824"/>
    </row>
    <row r="1479" spans="4:42" s="1662" customFormat="1" ht="14.25">
      <c r="D1479" s="1699"/>
      <c r="E1479" s="1681"/>
      <c r="F1479" s="1681"/>
      <c r="G1479" s="1681"/>
      <c r="H1479" s="1681"/>
      <c r="I1479" s="1700"/>
      <c r="J1479" s="1690"/>
      <c r="K1479" s="1681"/>
      <c r="L1479" s="1681"/>
      <c r="M1479" s="1681"/>
      <c r="N1479" s="1681"/>
      <c r="O1479" s="1681"/>
      <c r="P1479" s="1681"/>
      <c r="Q1479" s="1681"/>
      <c r="R1479" s="1681"/>
      <c r="S1479" s="1681"/>
      <c r="T1479" s="1681"/>
      <c r="U1479" s="1681"/>
      <c r="V1479" s="1681"/>
      <c r="W1479" s="1681"/>
      <c r="X1479" s="1681"/>
      <c r="Y1479" s="1681"/>
      <c r="Z1479" s="1681"/>
      <c r="AA1479" s="1681"/>
      <c r="AB1479" s="1681"/>
      <c r="AC1479" s="1681"/>
      <c r="AD1479" s="1681"/>
      <c r="AE1479" s="1681"/>
      <c r="AF1479" s="1681"/>
      <c r="AG1479" s="1681"/>
      <c r="AH1479" s="1681"/>
      <c r="AI1479" s="1681"/>
      <c r="AJ1479" s="1681"/>
      <c r="AK1479" s="1681"/>
      <c r="AL1479" s="1681"/>
      <c r="AM1479" s="1681"/>
      <c r="AN1479" s="1681"/>
      <c r="AO1479" s="1681"/>
      <c r="AP1479" s="1824"/>
    </row>
    <row r="1480" spans="4:42" s="1662" customFormat="1" ht="14.25">
      <c r="D1480" s="1699"/>
      <c r="E1480" s="1681"/>
      <c r="F1480" s="1681"/>
      <c r="G1480" s="1681"/>
      <c r="H1480" s="1681"/>
      <c r="I1480" s="1700"/>
      <c r="J1480" s="1690"/>
      <c r="K1480" s="1681"/>
      <c r="L1480" s="1681"/>
      <c r="M1480" s="1681"/>
      <c r="N1480" s="1681"/>
      <c r="O1480" s="1681"/>
      <c r="P1480" s="1681"/>
      <c r="Q1480" s="1681"/>
      <c r="R1480" s="1681"/>
      <c r="S1480" s="1681"/>
      <c r="T1480" s="1681"/>
      <c r="U1480" s="1681"/>
      <c r="V1480" s="1681"/>
      <c r="W1480" s="1681"/>
      <c r="X1480" s="1681"/>
      <c r="Y1480" s="1681"/>
      <c r="Z1480" s="1681"/>
      <c r="AA1480" s="1681"/>
      <c r="AB1480" s="1681"/>
      <c r="AC1480" s="1681"/>
      <c r="AD1480" s="1681"/>
      <c r="AE1480" s="1681"/>
      <c r="AF1480" s="1681"/>
      <c r="AG1480" s="1681"/>
      <c r="AH1480" s="1681"/>
      <c r="AI1480" s="1681"/>
      <c r="AJ1480" s="1681"/>
      <c r="AK1480" s="1681"/>
      <c r="AL1480" s="1681"/>
      <c r="AM1480" s="1681"/>
      <c r="AN1480" s="1681"/>
      <c r="AO1480" s="1681"/>
      <c r="AP1480" s="1824"/>
    </row>
    <row r="1481" spans="4:42" s="1662" customFormat="1" ht="14.25">
      <c r="D1481" s="1699"/>
      <c r="E1481" s="1681"/>
      <c r="F1481" s="1681"/>
      <c r="G1481" s="1681"/>
      <c r="H1481" s="1681"/>
      <c r="I1481" s="1700"/>
      <c r="J1481" s="1690"/>
      <c r="K1481" s="1681"/>
      <c r="L1481" s="1681"/>
      <c r="M1481" s="1681"/>
      <c r="N1481" s="1681"/>
      <c r="O1481" s="1681"/>
      <c r="P1481" s="1681"/>
      <c r="Q1481" s="1681"/>
      <c r="R1481" s="1681"/>
      <c r="S1481" s="1681"/>
      <c r="T1481" s="1681"/>
      <c r="U1481" s="1681"/>
      <c r="V1481" s="1681"/>
      <c r="W1481" s="1681"/>
      <c r="X1481" s="1681"/>
      <c r="Y1481" s="1681"/>
      <c r="Z1481" s="1681"/>
      <c r="AA1481" s="1681"/>
      <c r="AB1481" s="1681"/>
      <c r="AC1481" s="1681"/>
      <c r="AD1481" s="1681"/>
      <c r="AE1481" s="1681"/>
      <c r="AF1481" s="1681"/>
      <c r="AG1481" s="1681"/>
      <c r="AH1481" s="1681"/>
      <c r="AI1481" s="1681"/>
      <c r="AJ1481" s="1681"/>
      <c r="AK1481" s="1681"/>
      <c r="AL1481" s="1681"/>
      <c r="AM1481" s="1681"/>
      <c r="AN1481" s="1681"/>
      <c r="AO1481" s="1681"/>
      <c r="AP1481" s="1824"/>
    </row>
    <row r="1482" spans="4:42" s="1662" customFormat="1" ht="14.25">
      <c r="D1482" s="1699"/>
      <c r="E1482" s="1681"/>
      <c r="F1482" s="1681"/>
      <c r="G1482" s="1681"/>
      <c r="H1482" s="1681"/>
      <c r="I1482" s="1700"/>
      <c r="J1482" s="1690"/>
      <c r="K1482" s="1681"/>
      <c r="L1482" s="1681"/>
      <c r="M1482" s="1681"/>
      <c r="N1482" s="1681"/>
      <c r="O1482" s="1681"/>
      <c r="P1482" s="1681"/>
      <c r="Q1482" s="1681"/>
      <c r="R1482" s="1681"/>
      <c r="S1482" s="1681"/>
      <c r="T1482" s="1681"/>
      <c r="U1482" s="1681"/>
      <c r="V1482" s="1681"/>
      <c r="W1482" s="1681"/>
      <c r="X1482" s="1681"/>
      <c r="Y1482" s="1681"/>
      <c r="Z1482" s="1681"/>
      <c r="AA1482" s="1681"/>
      <c r="AB1482" s="1681"/>
      <c r="AC1482" s="1681"/>
      <c r="AD1482" s="1681"/>
      <c r="AE1482" s="1681"/>
      <c r="AF1482" s="1681"/>
      <c r="AG1482" s="1681"/>
      <c r="AH1482" s="1681"/>
      <c r="AI1482" s="1681"/>
      <c r="AJ1482" s="1681"/>
      <c r="AK1482" s="1681"/>
      <c r="AL1482" s="1681"/>
      <c r="AM1482" s="1681"/>
      <c r="AN1482" s="1681"/>
      <c r="AO1482" s="1681"/>
      <c r="AP1482" s="1824"/>
    </row>
    <row r="1483" spans="4:42" s="1662" customFormat="1" ht="14.25">
      <c r="D1483" s="1699"/>
      <c r="E1483" s="1681"/>
      <c r="F1483" s="1681"/>
      <c r="G1483" s="1681"/>
      <c r="H1483" s="1681"/>
      <c r="I1483" s="1700"/>
      <c r="J1483" s="1690"/>
      <c r="K1483" s="1681"/>
      <c r="L1483" s="1681"/>
      <c r="M1483" s="1681"/>
      <c r="N1483" s="1681"/>
      <c r="O1483" s="1681"/>
      <c r="P1483" s="1681"/>
      <c r="Q1483" s="1681"/>
      <c r="R1483" s="1681"/>
      <c r="S1483" s="1681"/>
      <c r="T1483" s="1681"/>
      <c r="U1483" s="1681"/>
      <c r="V1483" s="1681"/>
      <c r="W1483" s="1681"/>
      <c r="X1483" s="1681"/>
      <c r="Y1483" s="1681"/>
      <c r="Z1483" s="1681"/>
      <c r="AA1483" s="1681"/>
      <c r="AB1483" s="1681"/>
      <c r="AC1483" s="1681"/>
      <c r="AD1483" s="1681"/>
      <c r="AE1483" s="1681"/>
      <c r="AF1483" s="1681"/>
      <c r="AG1483" s="1681"/>
      <c r="AH1483" s="1681"/>
      <c r="AI1483" s="1681"/>
      <c r="AJ1483" s="1681"/>
      <c r="AK1483" s="1681"/>
      <c r="AL1483" s="1681"/>
      <c r="AM1483" s="1681"/>
      <c r="AN1483" s="1681"/>
      <c r="AO1483" s="1681"/>
      <c r="AP1483" s="1824"/>
    </row>
    <row r="1484" spans="4:42" s="1662" customFormat="1" ht="14.25">
      <c r="D1484" s="1699"/>
      <c r="E1484" s="1681"/>
      <c r="F1484" s="1681"/>
      <c r="G1484" s="1681"/>
      <c r="H1484" s="1681"/>
      <c r="I1484" s="1700"/>
      <c r="J1484" s="1690"/>
      <c r="K1484" s="1681"/>
      <c r="L1484" s="1681"/>
      <c r="M1484" s="1681"/>
      <c r="N1484" s="1681"/>
      <c r="O1484" s="1681"/>
      <c r="P1484" s="1681"/>
      <c r="Q1484" s="1681"/>
      <c r="R1484" s="1681"/>
      <c r="S1484" s="1681"/>
      <c r="T1484" s="1681"/>
      <c r="U1484" s="1681"/>
      <c r="V1484" s="1681"/>
      <c r="W1484" s="1681"/>
      <c r="X1484" s="1681"/>
      <c r="Y1484" s="1681"/>
      <c r="Z1484" s="1681"/>
      <c r="AA1484" s="1681"/>
      <c r="AB1484" s="1681"/>
      <c r="AC1484" s="1681"/>
      <c r="AD1484" s="1681"/>
      <c r="AE1484" s="1681"/>
      <c r="AF1484" s="1681"/>
      <c r="AG1484" s="1681"/>
      <c r="AH1484" s="1681"/>
      <c r="AI1484" s="1681"/>
      <c r="AJ1484" s="1681"/>
      <c r="AK1484" s="1681"/>
      <c r="AL1484" s="1681"/>
      <c r="AM1484" s="1681"/>
      <c r="AN1484" s="1681"/>
      <c r="AO1484" s="1681"/>
      <c r="AP1484" s="1824"/>
    </row>
    <row r="1485" spans="4:42" s="1662" customFormat="1" ht="14.25">
      <c r="D1485" s="1699"/>
      <c r="E1485" s="1681"/>
      <c r="F1485" s="1681"/>
      <c r="G1485" s="1681"/>
      <c r="H1485" s="1681"/>
      <c r="I1485" s="1700"/>
      <c r="J1485" s="1690"/>
      <c r="K1485" s="1681"/>
      <c r="L1485" s="1681"/>
      <c r="M1485" s="1681"/>
      <c r="N1485" s="1681"/>
      <c r="O1485" s="1681"/>
      <c r="P1485" s="1681"/>
      <c r="Q1485" s="1681"/>
      <c r="R1485" s="1681"/>
      <c r="S1485" s="1681"/>
      <c r="T1485" s="1681"/>
      <c r="U1485" s="1681"/>
      <c r="V1485" s="1681"/>
      <c r="W1485" s="1681"/>
      <c r="X1485" s="1681"/>
      <c r="Y1485" s="1681"/>
      <c r="Z1485" s="1681"/>
      <c r="AA1485" s="1681"/>
      <c r="AB1485" s="1681"/>
      <c r="AC1485" s="1681"/>
      <c r="AD1485" s="1681"/>
      <c r="AE1485" s="1681"/>
      <c r="AF1485" s="1681"/>
      <c r="AG1485" s="1681"/>
      <c r="AH1485" s="1681"/>
      <c r="AI1485" s="1681"/>
      <c r="AJ1485" s="1681"/>
      <c r="AK1485" s="1681"/>
      <c r="AL1485" s="1681"/>
      <c r="AM1485" s="1681"/>
      <c r="AN1485" s="1681"/>
      <c r="AO1485" s="1681"/>
      <c r="AP1485" s="1824"/>
    </row>
    <row r="1486" spans="4:42" s="1662" customFormat="1" ht="14.25">
      <c r="D1486" s="1699"/>
      <c r="E1486" s="1681"/>
      <c r="F1486" s="1681"/>
      <c r="G1486" s="1681"/>
      <c r="H1486" s="1681"/>
      <c r="I1486" s="1700"/>
      <c r="J1486" s="1690"/>
      <c r="K1486" s="1681"/>
      <c r="L1486" s="1681"/>
      <c r="M1486" s="1681"/>
      <c r="N1486" s="1681"/>
      <c r="O1486" s="1681"/>
      <c r="P1486" s="1681"/>
      <c r="Q1486" s="1681"/>
      <c r="R1486" s="1681"/>
      <c r="S1486" s="1681"/>
      <c r="T1486" s="1681"/>
      <c r="U1486" s="1681"/>
      <c r="V1486" s="1681"/>
      <c r="W1486" s="1681"/>
      <c r="X1486" s="1681"/>
      <c r="Y1486" s="1681"/>
      <c r="Z1486" s="1681"/>
      <c r="AA1486" s="1681"/>
      <c r="AB1486" s="1681"/>
      <c r="AC1486" s="1681"/>
      <c r="AD1486" s="1681"/>
      <c r="AE1486" s="1681"/>
      <c r="AF1486" s="1681"/>
      <c r="AG1486" s="1681"/>
      <c r="AH1486" s="1681"/>
      <c r="AI1486" s="1681"/>
      <c r="AJ1486" s="1681"/>
      <c r="AK1486" s="1681"/>
      <c r="AL1486" s="1681"/>
      <c r="AM1486" s="1681"/>
      <c r="AN1486" s="1681"/>
      <c r="AO1486" s="1681"/>
      <c r="AP1486" s="1824"/>
    </row>
    <row r="1487" spans="4:42" s="1662" customFormat="1" ht="14.25">
      <c r="D1487" s="1699"/>
      <c r="E1487" s="1681"/>
      <c r="F1487" s="1681"/>
      <c r="G1487" s="1681"/>
      <c r="H1487" s="1681"/>
      <c r="I1487" s="1700"/>
      <c r="J1487" s="1690"/>
      <c r="K1487" s="1681"/>
      <c r="L1487" s="1681"/>
      <c r="M1487" s="1681"/>
      <c r="N1487" s="1681"/>
      <c r="O1487" s="1681"/>
      <c r="P1487" s="1681"/>
      <c r="Q1487" s="1681"/>
      <c r="R1487" s="1681"/>
      <c r="S1487" s="1681"/>
      <c r="T1487" s="1681"/>
      <c r="U1487" s="1681"/>
      <c r="V1487" s="1681"/>
      <c r="W1487" s="1681"/>
      <c r="X1487" s="1681"/>
      <c r="Y1487" s="1681"/>
      <c r="Z1487" s="1681"/>
      <c r="AA1487" s="1681"/>
      <c r="AB1487" s="1681"/>
      <c r="AC1487" s="1681"/>
      <c r="AD1487" s="1681"/>
      <c r="AE1487" s="1681"/>
      <c r="AF1487" s="1681"/>
      <c r="AG1487" s="1681"/>
      <c r="AH1487" s="1681"/>
      <c r="AI1487" s="1681"/>
      <c r="AJ1487" s="1681"/>
      <c r="AK1487" s="1681"/>
      <c r="AL1487" s="1681"/>
      <c r="AM1487" s="1681"/>
      <c r="AN1487" s="1681"/>
      <c r="AO1487" s="1681"/>
      <c r="AP1487" s="1824"/>
    </row>
    <row r="1488" spans="4:42" s="1662" customFormat="1" ht="14.25">
      <c r="D1488" s="1699"/>
      <c r="E1488" s="1681"/>
      <c r="F1488" s="1681"/>
      <c r="G1488" s="1681"/>
      <c r="H1488" s="1681"/>
      <c r="I1488" s="1700"/>
      <c r="J1488" s="1690"/>
      <c r="K1488" s="1681"/>
      <c r="L1488" s="1681"/>
      <c r="M1488" s="1681"/>
      <c r="N1488" s="1681"/>
      <c r="O1488" s="1681"/>
      <c r="P1488" s="1681"/>
      <c r="Q1488" s="1681"/>
      <c r="R1488" s="1681"/>
      <c r="S1488" s="1681"/>
      <c r="T1488" s="1681"/>
      <c r="U1488" s="1681"/>
      <c r="V1488" s="1681"/>
      <c r="W1488" s="1681"/>
      <c r="X1488" s="1681"/>
      <c r="Y1488" s="1681"/>
      <c r="Z1488" s="1681"/>
      <c r="AA1488" s="1681"/>
      <c r="AB1488" s="1681"/>
      <c r="AC1488" s="1681"/>
      <c r="AD1488" s="1681"/>
      <c r="AE1488" s="1681"/>
      <c r="AF1488" s="1681"/>
      <c r="AG1488" s="1681"/>
      <c r="AH1488" s="1681"/>
      <c r="AI1488" s="1681"/>
      <c r="AJ1488" s="1681"/>
      <c r="AK1488" s="1681"/>
      <c r="AL1488" s="1681"/>
      <c r="AM1488" s="1681"/>
      <c r="AN1488" s="1681"/>
      <c r="AO1488" s="1681"/>
      <c r="AP1488" s="1824"/>
    </row>
    <row r="1489" spans="4:42" s="1662" customFormat="1" ht="14.25">
      <c r="D1489" s="1699"/>
      <c r="E1489" s="1681"/>
      <c r="F1489" s="1681"/>
      <c r="G1489" s="1681"/>
      <c r="H1489" s="1681"/>
      <c r="I1489" s="1700"/>
      <c r="J1489" s="1690"/>
      <c r="K1489" s="1681"/>
      <c r="L1489" s="1681"/>
      <c r="M1489" s="1681"/>
      <c r="N1489" s="1681"/>
      <c r="O1489" s="1681"/>
      <c r="P1489" s="1681"/>
      <c r="Q1489" s="1681"/>
      <c r="R1489" s="1681"/>
      <c r="S1489" s="1681"/>
      <c r="T1489" s="1681"/>
      <c r="U1489" s="1681"/>
      <c r="V1489" s="1681"/>
      <c r="W1489" s="1681"/>
      <c r="X1489" s="1681"/>
      <c r="Y1489" s="1681"/>
      <c r="Z1489" s="1681"/>
      <c r="AA1489" s="1681"/>
      <c r="AB1489" s="1681"/>
      <c r="AC1489" s="1681"/>
      <c r="AD1489" s="1681"/>
      <c r="AE1489" s="1681"/>
      <c r="AF1489" s="1681"/>
      <c r="AG1489" s="1681"/>
      <c r="AH1489" s="1681"/>
      <c r="AI1489" s="1681"/>
      <c r="AJ1489" s="1681"/>
      <c r="AK1489" s="1681"/>
      <c r="AL1489" s="1681"/>
      <c r="AM1489" s="1681"/>
      <c r="AN1489" s="1681"/>
      <c r="AO1489" s="1681"/>
      <c r="AP1489" s="1824"/>
    </row>
    <row r="1490" spans="4:42" s="1662" customFormat="1" ht="14.25">
      <c r="D1490" s="1699"/>
      <c r="E1490" s="1681"/>
      <c r="F1490" s="1681"/>
      <c r="G1490" s="1681"/>
      <c r="H1490" s="1681"/>
      <c r="I1490" s="1700"/>
      <c r="J1490" s="1690"/>
      <c r="K1490" s="1681"/>
      <c r="L1490" s="1681"/>
      <c r="M1490" s="1681"/>
      <c r="N1490" s="1681"/>
      <c r="O1490" s="1681"/>
      <c r="P1490" s="1681"/>
      <c r="Q1490" s="1681"/>
      <c r="R1490" s="1681"/>
      <c r="S1490" s="1681"/>
      <c r="T1490" s="1681"/>
      <c r="U1490" s="1681"/>
      <c r="V1490" s="1681"/>
      <c r="W1490" s="1681"/>
      <c r="X1490" s="1681"/>
      <c r="Y1490" s="1681"/>
      <c r="Z1490" s="1681"/>
      <c r="AA1490" s="1681"/>
      <c r="AB1490" s="1681"/>
      <c r="AC1490" s="1681"/>
      <c r="AD1490" s="1681"/>
      <c r="AE1490" s="1681"/>
      <c r="AF1490" s="1681"/>
      <c r="AG1490" s="1681"/>
      <c r="AH1490" s="1681"/>
      <c r="AI1490" s="1681"/>
      <c r="AJ1490" s="1681"/>
      <c r="AK1490" s="1681"/>
      <c r="AL1490" s="1681"/>
      <c r="AM1490" s="1681"/>
      <c r="AN1490" s="1681"/>
      <c r="AO1490" s="1681"/>
      <c r="AP1490" s="1824"/>
    </row>
    <row r="1491" spans="4:42" s="1662" customFormat="1" ht="14.25">
      <c r="D1491" s="1699"/>
      <c r="E1491" s="1681"/>
      <c r="F1491" s="1681"/>
      <c r="G1491" s="1681"/>
      <c r="H1491" s="1681"/>
      <c r="I1491" s="1700"/>
      <c r="J1491" s="1690"/>
      <c r="K1491" s="1681"/>
      <c r="L1491" s="1681"/>
      <c r="M1491" s="1681"/>
      <c r="N1491" s="1681"/>
      <c r="O1491" s="1681"/>
      <c r="P1491" s="1681"/>
      <c r="Q1491" s="1681"/>
      <c r="R1491" s="1681"/>
      <c r="S1491" s="1681"/>
      <c r="T1491" s="1681"/>
      <c r="U1491" s="1681"/>
      <c r="V1491" s="1681"/>
      <c r="W1491" s="1681"/>
      <c r="X1491" s="1681"/>
      <c r="Y1491" s="1681"/>
      <c r="Z1491" s="1681"/>
      <c r="AA1491" s="1681"/>
      <c r="AB1491" s="1681"/>
      <c r="AC1491" s="1681"/>
      <c r="AD1491" s="1681"/>
      <c r="AE1491" s="1681"/>
      <c r="AF1491" s="1681"/>
      <c r="AG1491" s="1681"/>
      <c r="AH1491" s="1681"/>
      <c r="AI1491" s="1681"/>
      <c r="AJ1491" s="1681"/>
      <c r="AK1491" s="1681"/>
      <c r="AL1491" s="1681"/>
      <c r="AM1491" s="1681"/>
      <c r="AN1491" s="1681"/>
      <c r="AO1491" s="1681"/>
      <c r="AP1491" s="1824"/>
    </row>
    <row r="1492" spans="4:42" s="1662" customFormat="1" ht="14.25">
      <c r="D1492" s="1699"/>
      <c r="E1492" s="1681"/>
      <c r="F1492" s="1681"/>
      <c r="G1492" s="1681"/>
      <c r="H1492" s="1681"/>
      <c r="I1492" s="1700"/>
      <c r="J1492" s="1690"/>
      <c r="K1492" s="1681"/>
      <c r="L1492" s="1681"/>
      <c r="M1492" s="1681"/>
      <c r="N1492" s="1681"/>
      <c r="O1492" s="1681"/>
      <c r="P1492" s="1681"/>
      <c r="Q1492" s="1681"/>
      <c r="R1492" s="1681"/>
      <c r="S1492" s="1681"/>
      <c r="T1492" s="1681"/>
      <c r="U1492" s="1681"/>
      <c r="V1492" s="1681"/>
      <c r="W1492" s="1681"/>
      <c r="X1492" s="1681"/>
      <c r="Y1492" s="1681"/>
      <c r="Z1492" s="1681"/>
      <c r="AA1492" s="1681"/>
      <c r="AB1492" s="1681"/>
      <c r="AC1492" s="1681"/>
      <c r="AD1492" s="1681"/>
      <c r="AE1492" s="1681"/>
      <c r="AF1492" s="1681"/>
      <c r="AG1492" s="1681"/>
      <c r="AH1492" s="1681"/>
      <c r="AI1492" s="1681"/>
      <c r="AJ1492" s="1681"/>
      <c r="AK1492" s="1681"/>
      <c r="AL1492" s="1681"/>
      <c r="AM1492" s="1681"/>
      <c r="AN1492" s="1681"/>
      <c r="AO1492" s="1681"/>
      <c r="AP1492" s="1824"/>
    </row>
    <row r="1493" spans="4:42" s="1662" customFormat="1" ht="14.25">
      <c r="D1493" s="1699"/>
      <c r="E1493" s="1681"/>
      <c r="F1493" s="1681"/>
      <c r="G1493" s="1681"/>
      <c r="H1493" s="1681"/>
      <c r="I1493" s="1700"/>
      <c r="J1493" s="1690"/>
      <c r="K1493" s="1681"/>
      <c r="L1493" s="1681"/>
      <c r="M1493" s="1681"/>
      <c r="N1493" s="1681"/>
      <c r="O1493" s="1681"/>
      <c r="P1493" s="1681"/>
      <c r="Q1493" s="1681"/>
      <c r="R1493" s="1681"/>
      <c r="S1493" s="1681"/>
      <c r="T1493" s="1681"/>
      <c r="U1493" s="1681"/>
      <c r="V1493" s="1681"/>
      <c r="W1493" s="1681"/>
      <c r="X1493" s="1681"/>
      <c r="Y1493" s="1681"/>
      <c r="Z1493" s="1681"/>
      <c r="AA1493" s="1681"/>
      <c r="AB1493" s="1681"/>
      <c r="AC1493" s="1681"/>
      <c r="AD1493" s="1681"/>
      <c r="AE1493" s="1681"/>
      <c r="AF1493" s="1681"/>
      <c r="AG1493" s="1681"/>
      <c r="AH1493" s="1681"/>
      <c r="AI1493" s="1681"/>
      <c r="AJ1493" s="1681"/>
      <c r="AK1493" s="1681"/>
      <c r="AL1493" s="1681"/>
      <c r="AM1493" s="1681"/>
      <c r="AN1493" s="1681"/>
      <c r="AO1493" s="1681"/>
      <c r="AP1493" s="1824"/>
    </row>
    <row r="1494" spans="4:42" s="1662" customFormat="1" ht="14.25">
      <c r="D1494" s="1699"/>
      <c r="E1494" s="1681"/>
      <c r="F1494" s="1681"/>
      <c r="G1494" s="1681"/>
      <c r="H1494" s="1681"/>
      <c r="I1494" s="1700"/>
      <c r="J1494" s="1690"/>
      <c r="K1494" s="1681"/>
      <c r="L1494" s="1681"/>
      <c r="M1494" s="1681"/>
      <c r="N1494" s="1681"/>
      <c r="O1494" s="1681"/>
      <c r="P1494" s="1681"/>
      <c r="Q1494" s="1681"/>
      <c r="R1494" s="1681"/>
      <c r="S1494" s="1681"/>
      <c r="T1494" s="1681"/>
      <c r="U1494" s="1681"/>
      <c r="V1494" s="1681"/>
      <c r="W1494" s="1681"/>
      <c r="X1494" s="1681"/>
      <c r="Y1494" s="1681"/>
      <c r="Z1494" s="1681"/>
      <c r="AA1494" s="1681"/>
      <c r="AB1494" s="1681"/>
      <c r="AC1494" s="1681"/>
      <c r="AD1494" s="1681"/>
      <c r="AE1494" s="1681"/>
      <c r="AF1494" s="1681"/>
      <c r="AG1494" s="1681"/>
      <c r="AH1494" s="1681"/>
      <c r="AI1494" s="1681"/>
      <c r="AJ1494" s="1681"/>
      <c r="AK1494" s="1681"/>
      <c r="AL1494" s="1681"/>
      <c r="AM1494" s="1681"/>
      <c r="AN1494" s="1681"/>
      <c r="AO1494" s="1681"/>
      <c r="AP1494" s="1824"/>
    </row>
    <row r="1495" spans="4:42" s="1662" customFormat="1" ht="14.25">
      <c r="D1495" s="1699"/>
      <c r="E1495" s="1681"/>
      <c r="F1495" s="1681"/>
      <c r="G1495" s="1681"/>
      <c r="H1495" s="1681"/>
      <c r="I1495" s="1700"/>
      <c r="J1495" s="1690"/>
      <c r="K1495" s="1681"/>
      <c r="L1495" s="1681"/>
      <c r="M1495" s="1681"/>
      <c r="N1495" s="1681"/>
      <c r="O1495" s="1681"/>
      <c r="P1495" s="1681"/>
      <c r="Q1495" s="1681"/>
      <c r="R1495" s="1681"/>
      <c r="S1495" s="1681"/>
      <c r="T1495" s="1681"/>
      <c r="U1495" s="1681"/>
      <c r="V1495" s="1681"/>
      <c r="W1495" s="1681"/>
      <c r="X1495" s="1681"/>
      <c r="Y1495" s="1681"/>
      <c r="Z1495" s="1681"/>
      <c r="AA1495" s="1681"/>
      <c r="AB1495" s="1681"/>
      <c r="AC1495" s="1681"/>
      <c r="AD1495" s="1681"/>
      <c r="AE1495" s="1681"/>
      <c r="AF1495" s="1681"/>
      <c r="AG1495" s="1681"/>
      <c r="AH1495" s="1681"/>
      <c r="AI1495" s="1681"/>
      <c r="AJ1495" s="1681"/>
      <c r="AK1495" s="1681"/>
      <c r="AL1495" s="1681"/>
      <c r="AM1495" s="1681"/>
      <c r="AN1495" s="1681"/>
      <c r="AO1495" s="1681"/>
      <c r="AP1495" s="1824"/>
    </row>
    <row r="1496" spans="4:42" s="1662" customFormat="1" ht="14.25">
      <c r="D1496" s="1699"/>
      <c r="E1496" s="1681"/>
      <c r="F1496" s="1681"/>
      <c r="G1496" s="1681"/>
      <c r="H1496" s="1681"/>
      <c r="I1496" s="1700"/>
      <c r="J1496" s="1690"/>
      <c r="K1496" s="1681"/>
      <c r="L1496" s="1681"/>
      <c r="M1496" s="1681"/>
      <c r="N1496" s="1681"/>
      <c r="O1496" s="1681"/>
      <c r="P1496" s="1681"/>
      <c r="Q1496" s="1681"/>
      <c r="R1496" s="1681"/>
      <c r="S1496" s="1681"/>
      <c r="T1496" s="1681"/>
      <c r="U1496" s="1681"/>
      <c r="V1496" s="1681"/>
      <c r="W1496" s="1681"/>
      <c r="X1496" s="1681"/>
      <c r="Y1496" s="1681"/>
      <c r="Z1496" s="1681"/>
      <c r="AA1496" s="1681"/>
      <c r="AB1496" s="1681"/>
      <c r="AC1496" s="1681"/>
      <c r="AD1496" s="1681"/>
      <c r="AE1496" s="1681"/>
      <c r="AF1496" s="1681"/>
      <c r="AG1496" s="1681"/>
      <c r="AH1496" s="1681"/>
      <c r="AI1496" s="1681"/>
      <c r="AJ1496" s="1681"/>
      <c r="AK1496" s="1681"/>
      <c r="AL1496" s="1681"/>
      <c r="AM1496" s="1681"/>
      <c r="AN1496" s="1681"/>
      <c r="AO1496" s="1681"/>
      <c r="AP1496" s="1824"/>
    </row>
    <row r="1497" spans="4:42" s="1662" customFormat="1" ht="14.25">
      <c r="D1497" s="1699"/>
      <c r="E1497" s="1681"/>
      <c r="F1497" s="1681"/>
      <c r="G1497" s="1681"/>
      <c r="H1497" s="1681"/>
      <c r="I1497" s="1700"/>
      <c r="J1497" s="1690"/>
      <c r="K1497" s="1681"/>
      <c r="L1497" s="1681"/>
      <c r="M1497" s="1681"/>
      <c r="N1497" s="1681"/>
      <c r="O1497" s="1681"/>
      <c r="P1497" s="1681"/>
      <c r="Q1497" s="1681"/>
      <c r="R1497" s="1681"/>
      <c r="S1497" s="1681"/>
      <c r="T1497" s="1681"/>
      <c r="U1497" s="1681"/>
      <c r="V1497" s="1681"/>
      <c r="W1497" s="1681"/>
      <c r="X1497" s="1681"/>
      <c r="Y1497" s="1681"/>
      <c r="Z1497" s="1681"/>
      <c r="AA1497" s="1681"/>
      <c r="AB1497" s="1681"/>
      <c r="AC1497" s="1681"/>
      <c r="AD1497" s="1681"/>
      <c r="AE1497" s="1681"/>
      <c r="AF1497" s="1681"/>
      <c r="AG1497" s="1681"/>
      <c r="AH1497" s="1681"/>
      <c r="AI1497" s="1681"/>
      <c r="AJ1497" s="1681"/>
      <c r="AK1497" s="1681"/>
      <c r="AL1497" s="1681"/>
      <c r="AM1497" s="1681"/>
      <c r="AN1497" s="1681"/>
      <c r="AO1497" s="1681"/>
      <c r="AP1497" s="1824"/>
    </row>
    <row r="1498" spans="4:42" s="1662" customFormat="1" ht="14.25">
      <c r="D1498" s="1699"/>
      <c r="E1498" s="1681"/>
      <c r="F1498" s="1681"/>
      <c r="G1498" s="1681"/>
      <c r="H1498" s="1681"/>
      <c r="I1498" s="1700"/>
      <c r="J1498" s="1690"/>
      <c r="K1498" s="1681"/>
      <c r="L1498" s="1681"/>
      <c r="M1498" s="1681"/>
      <c r="N1498" s="1681"/>
      <c r="O1498" s="1681"/>
      <c r="P1498" s="1681"/>
      <c r="Q1498" s="1681"/>
      <c r="R1498" s="1681"/>
      <c r="S1498" s="1681"/>
      <c r="T1498" s="1681"/>
      <c r="U1498" s="1681"/>
      <c r="V1498" s="1681"/>
      <c r="W1498" s="1681"/>
      <c r="X1498" s="1681"/>
      <c r="Y1498" s="1681"/>
      <c r="Z1498" s="1681"/>
      <c r="AA1498" s="1681"/>
      <c r="AB1498" s="1681"/>
      <c r="AC1498" s="1681"/>
      <c r="AD1498" s="1681"/>
      <c r="AE1498" s="1681"/>
      <c r="AF1498" s="1681"/>
      <c r="AG1498" s="1681"/>
      <c r="AH1498" s="1681"/>
      <c r="AI1498" s="1681"/>
      <c r="AJ1498" s="1681"/>
      <c r="AK1498" s="1681"/>
      <c r="AL1498" s="1681"/>
      <c r="AM1498" s="1681"/>
      <c r="AN1498" s="1681"/>
      <c r="AO1498" s="1681"/>
      <c r="AP1498" s="1824"/>
    </row>
    <row r="1499" spans="4:42" s="1662" customFormat="1" ht="14.25">
      <c r="D1499" s="1699"/>
      <c r="E1499" s="1681"/>
      <c r="F1499" s="1681"/>
      <c r="G1499" s="1681"/>
      <c r="H1499" s="1681"/>
      <c r="I1499" s="1700"/>
      <c r="J1499" s="1690"/>
      <c r="K1499" s="1681"/>
      <c r="L1499" s="1681"/>
      <c r="M1499" s="1681"/>
      <c r="N1499" s="1681"/>
      <c r="O1499" s="1681"/>
      <c r="P1499" s="1681"/>
      <c r="Q1499" s="1681"/>
      <c r="R1499" s="1681"/>
      <c r="S1499" s="1681"/>
      <c r="T1499" s="1681"/>
      <c r="U1499" s="1681"/>
      <c r="V1499" s="1681"/>
      <c r="W1499" s="1681"/>
      <c r="X1499" s="1681"/>
      <c r="Y1499" s="1681"/>
      <c r="Z1499" s="1681"/>
      <c r="AA1499" s="1681"/>
      <c r="AB1499" s="1681"/>
      <c r="AC1499" s="1681"/>
      <c r="AD1499" s="1681"/>
      <c r="AE1499" s="1681"/>
      <c r="AF1499" s="1681"/>
      <c r="AG1499" s="1681"/>
      <c r="AH1499" s="1681"/>
      <c r="AI1499" s="1681"/>
      <c r="AJ1499" s="1681"/>
      <c r="AK1499" s="1681"/>
      <c r="AL1499" s="1681"/>
      <c r="AM1499" s="1681"/>
      <c r="AN1499" s="1681"/>
      <c r="AO1499" s="1681"/>
      <c r="AP1499" s="1824"/>
    </row>
    <row r="1500" spans="4:42" s="1662" customFormat="1" ht="14.25">
      <c r="D1500" s="1699"/>
      <c r="E1500" s="1681"/>
      <c r="F1500" s="1681"/>
      <c r="G1500" s="1681"/>
      <c r="H1500" s="1681"/>
      <c r="I1500" s="1700"/>
      <c r="J1500" s="1690"/>
      <c r="K1500" s="1681"/>
      <c r="L1500" s="1681"/>
      <c r="M1500" s="1681"/>
      <c r="N1500" s="1681"/>
      <c r="O1500" s="1681"/>
      <c r="P1500" s="1681"/>
      <c r="Q1500" s="1681"/>
      <c r="R1500" s="1681"/>
      <c r="S1500" s="1681"/>
      <c r="T1500" s="1681"/>
      <c r="U1500" s="1681"/>
      <c r="V1500" s="1681"/>
      <c r="W1500" s="1681"/>
      <c r="X1500" s="1681"/>
      <c r="Y1500" s="1681"/>
      <c r="Z1500" s="1681"/>
      <c r="AA1500" s="1681"/>
      <c r="AB1500" s="1681"/>
      <c r="AC1500" s="1681"/>
      <c r="AD1500" s="1681"/>
      <c r="AE1500" s="1681"/>
      <c r="AF1500" s="1681"/>
      <c r="AG1500" s="1681"/>
      <c r="AH1500" s="1681"/>
      <c r="AI1500" s="1681"/>
      <c r="AJ1500" s="1681"/>
      <c r="AK1500" s="1681"/>
      <c r="AL1500" s="1681"/>
      <c r="AM1500" s="1681"/>
      <c r="AN1500" s="1681"/>
      <c r="AO1500" s="1681"/>
      <c r="AP1500" s="1824"/>
    </row>
    <row r="1501" spans="4:42" s="1662" customFormat="1" ht="14.25">
      <c r="D1501" s="1699"/>
      <c r="E1501" s="1681"/>
      <c r="F1501" s="1681"/>
      <c r="G1501" s="1681"/>
      <c r="H1501" s="1681"/>
      <c r="I1501" s="1700"/>
      <c r="J1501" s="1690"/>
      <c r="K1501" s="1681"/>
      <c r="L1501" s="1681"/>
      <c r="M1501" s="1681"/>
      <c r="N1501" s="1681"/>
      <c r="O1501" s="1681"/>
      <c r="P1501" s="1681"/>
      <c r="Q1501" s="1681"/>
      <c r="R1501" s="1681"/>
      <c r="S1501" s="1681"/>
      <c r="T1501" s="1681"/>
      <c r="U1501" s="1681"/>
      <c r="V1501" s="1681"/>
      <c r="W1501" s="1681"/>
      <c r="X1501" s="1681"/>
      <c r="Y1501" s="1681"/>
      <c r="Z1501" s="1681"/>
      <c r="AA1501" s="1681"/>
      <c r="AB1501" s="1681"/>
      <c r="AC1501" s="1681"/>
      <c r="AD1501" s="1681"/>
      <c r="AE1501" s="1681"/>
      <c r="AF1501" s="1681"/>
      <c r="AG1501" s="1681"/>
      <c r="AH1501" s="1681"/>
      <c r="AI1501" s="1681"/>
      <c r="AJ1501" s="1681"/>
      <c r="AK1501" s="1681"/>
      <c r="AL1501" s="1681"/>
      <c r="AM1501" s="1681"/>
      <c r="AN1501" s="1681"/>
      <c r="AO1501" s="1681"/>
      <c r="AP1501" s="1824"/>
    </row>
    <row r="1502" spans="4:42" s="1662" customFormat="1" ht="14.25">
      <c r="D1502" s="1699"/>
      <c r="E1502" s="1681"/>
      <c r="F1502" s="1681"/>
      <c r="G1502" s="1681"/>
      <c r="H1502" s="1681"/>
      <c r="I1502" s="1700"/>
      <c r="J1502" s="1690"/>
      <c r="K1502" s="1681"/>
      <c r="L1502" s="1681"/>
      <c r="M1502" s="1681"/>
      <c r="N1502" s="1681"/>
      <c r="O1502" s="1681"/>
      <c r="P1502" s="1681"/>
      <c r="Q1502" s="1681"/>
      <c r="R1502" s="1681"/>
      <c r="S1502" s="1681"/>
      <c r="T1502" s="1681"/>
      <c r="U1502" s="1681"/>
      <c r="V1502" s="1681"/>
      <c r="W1502" s="1681"/>
      <c r="X1502" s="1681"/>
      <c r="Y1502" s="1681"/>
      <c r="Z1502" s="1681"/>
      <c r="AA1502" s="1681"/>
      <c r="AB1502" s="1681"/>
      <c r="AC1502" s="1681"/>
      <c r="AD1502" s="1681"/>
      <c r="AE1502" s="1681"/>
      <c r="AF1502" s="1681"/>
      <c r="AG1502" s="1681"/>
      <c r="AH1502" s="1681"/>
      <c r="AI1502" s="1681"/>
      <c r="AJ1502" s="1681"/>
      <c r="AK1502" s="1681"/>
      <c r="AL1502" s="1681"/>
      <c r="AM1502" s="1681"/>
      <c r="AN1502" s="1681"/>
      <c r="AO1502" s="1681"/>
      <c r="AP1502" s="1824"/>
    </row>
    <row r="1503" spans="4:42" s="1662" customFormat="1" ht="14.25">
      <c r="D1503" s="1699"/>
      <c r="E1503" s="1681"/>
      <c r="F1503" s="1681"/>
      <c r="G1503" s="1681"/>
      <c r="H1503" s="1681"/>
      <c r="I1503" s="1700"/>
      <c r="J1503" s="1690"/>
      <c r="K1503" s="1681"/>
      <c r="L1503" s="1681"/>
      <c r="M1503" s="1681"/>
      <c r="N1503" s="1681"/>
      <c r="O1503" s="1681"/>
      <c r="P1503" s="1681"/>
      <c r="Q1503" s="1681"/>
      <c r="R1503" s="1681"/>
      <c r="S1503" s="1681"/>
      <c r="T1503" s="1681"/>
      <c r="U1503" s="1681"/>
      <c r="V1503" s="1681"/>
      <c r="W1503" s="1681"/>
      <c r="X1503" s="1681"/>
      <c r="Y1503" s="1681"/>
      <c r="Z1503" s="1681"/>
      <c r="AA1503" s="1681"/>
      <c r="AB1503" s="1681"/>
      <c r="AC1503" s="1681"/>
      <c r="AD1503" s="1681"/>
      <c r="AE1503" s="1681"/>
      <c r="AF1503" s="1681"/>
      <c r="AG1503" s="1681"/>
      <c r="AH1503" s="1681"/>
      <c r="AI1503" s="1681"/>
      <c r="AJ1503" s="1681"/>
      <c r="AK1503" s="1681"/>
      <c r="AL1503" s="1681"/>
      <c r="AM1503" s="1681"/>
      <c r="AN1503" s="1681"/>
      <c r="AO1503" s="1681"/>
      <c r="AP1503" s="1824"/>
    </row>
    <row r="1504" spans="4:42" s="1662" customFormat="1" ht="14.25">
      <c r="D1504" s="1699"/>
      <c r="E1504" s="1681"/>
      <c r="F1504" s="1681"/>
      <c r="G1504" s="1681"/>
      <c r="H1504" s="1681"/>
      <c r="I1504" s="1700"/>
      <c r="J1504" s="1690"/>
      <c r="K1504" s="1681"/>
      <c r="L1504" s="1681"/>
      <c r="M1504" s="1681"/>
      <c r="N1504" s="1681"/>
      <c r="O1504" s="1681"/>
      <c r="P1504" s="1681"/>
      <c r="Q1504" s="1681"/>
      <c r="R1504" s="1681"/>
      <c r="S1504" s="1681"/>
      <c r="T1504" s="1681"/>
      <c r="U1504" s="1681"/>
      <c r="V1504" s="1681"/>
      <c r="W1504" s="1681"/>
      <c r="X1504" s="1681"/>
      <c r="Y1504" s="1681"/>
      <c r="Z1504" s="1681"/>
      <c r="AA1504" s="1681"/>
      <c r="AB1504" s="1681"/>
      <c r="AC1504" s="1681"/>
      <c r="AD1504" s="1681"/>
      <c r="AE1504" s="1681"/>
      <c r="AF1504" s="1681"/>
      <c r="AG1504" s="1681"/>
      <c r="AH1504" s="1681"/>
      <c r="AI1504" s="1681"/>
      <c r="AJ1504" s="1681"/>
      <c r="AK1504" s="1681"/>
      <c r="AL1504" s="1681"/>
      <c r="AM1504" s="1681"/>
      <c r="AN1504" s="1681"/>
      <c r="AO1504" s="1681"/>
      <c r="AP1504" s="1824"/>
    </row>
    <row r="1505" spans="4:42" s="1662" customFormat="1" ht="14.25">
      <c r="D1505" s="1699"/>
      <c r="E1505" s="1681"/>
      <c r="F1505" s="1681"/>
      <c r="G1505" s="1681"/>
      <c r="H1505" s="1681"/>
      <c r="I1505" s="1700"/>
      <c r="J1505" s="1690"/>
      <c r="K1505" s="1681"/>
      <c r="L1505" s="1681"/>
      <c r="M1505" s="1681"/>
      <c r="N1505" s="1681"/>
      <c r="O1505" s="1681"/>
      <c r="P1505" s="1681"/>
      <c r="Q1505" s="1681"/>
      <c r="R1505" s="1681"/>
      <c r="S1505" s="1681"/>
      <c r="T1505" s="1681"/>
      <c r="U1505" s="1681"/>
      <c r="V1505" s="1681"/>
      <c r="W1505" s="1681"/>
      <c r="X1505" s="1681"/>
      <c r="Y1505" s="1681"/>
      <c r="Z1505" s="1681"/>
      <c r="AA1505" s="1681"/>
      <c r="AB1505" s="1681"/>
      <c r="AC1505" s="1681"/>
      <c r="AD1505" s="1681"/>
      <c r="AE1505" s="1681"/>
      <c r="AF1505" s="1681"/>
      <c r="AG1505" s="1681"/>
      <c r="AH1505" s="1681"/>
      <c r="AI1505" s="1681"/>
      <c r="AJ1505" s="1681"/>
      <c r="AK1505" s="1681"/>
      <c r="AL1505" s="1681"/>
      <c r="AM1505" s="1681"/>
      <c r="AN1505" s="1681"/>
      <c r="AO1505" s="1681"/>
      <c r="AP1505" s="1824"/>
    </row>
    <row r="1506" spans="4:42" s="1662" customFormat="1" ht="14.25">
      <c r="D1506" s="1699"/>
      <c r="E1506" s="1681"/>
      <c r="F1506" s="1681"/>
      <c r="G1506" s="1681"/>
      <c r="H1506" s="1681"/>
      <c r="I1506" s="1700"/>
      <c r="J1506" s="1690"/>
      <c r="K1506" s="1681"/>
      <c r="L1506" s="1681"/>
      <c r="M1506" s="1681"/>
      <c r="N1506" s="1681"/>
      <c r="O1506" s="1681"/>
      <c r="P1506" s="1681"/>
      <c r="Q1506" s="1681"/>
      <c r="R1506" s="1681"/>
      <c r="S1506" s="1681"/>
      <c r="T1506" s="1681"/>
      <c r="U1506" s="1681"/>
      <c r="V1506" s="1681"/>
      <c r="W1506" s="1681"/>
      <c r="X1506" s="1681"/>
      <c r="Y1506" s="1681"/>
      <c r="Z1506" s="1681"/>
      <c r="AA1506" s="1681"/>
      <c r="AB1506" s="1681"/>
      <c r="AC1506" s="1681"/>
      <c r="AD1506" s="1681"/>
      <c r="AE1506" s="1681"/>
      <c r="AF1506" s="1681"/>
      <c r="AG1506" s="1681"/>
      <c r="AH1506" s="1681"/>
      <c r="AI1506" s="1681"/>
      <c r="AJ1506" s="1681"/>
      <c r="AK1506" s="1681"/>
      <c r="AL1506" s="1681"/>
      <c r="AM1506" s="1681"/>
      <c r="AN1506" s="1681"/>
      <c r="AO1506" s="1681"/>
      <c r="AP1506" s="1824"/>
    </row>
    <row r="1507" spans="4:42" s="1662" customFormat="1" ht="14.25">
      <c r="D1507" s="1699"/>
      <c r="E1507" s="1681"/>
      <c r="F1507" s="1681"/>
      <c r="G1507" s="1681"/>
      <c r="H1507" s="1681"/>
      <c r="I1507" s="1700"/>
      <c r="J1507" s="1690"/>
      <c r="K1507" s="1681"/>
      <c r="L1507" s="1681"/>
      <c r="M1507" s="1681"/>
      <c r="N1507" s="1681"/>
      <c r="O1507" s="1681"/>
      <c r="P1507" s="1681"/>
      <c r="Q1507" s="1681"/>
      <c r="R1507" s="1681"/>
      <c r="S1507" s="1681"/>
      <c r="T1507" s="1681"/>
      <c r="U1507" s="1681"/>
      <c r="V1507" s="1681"/>
      <c r="W1507" s="1681"/>
      <c r="X1507" s="1681"/>
      <c r="Y1507" s="1681"/>
      <c r="Z1507" s="1681"/>
      <c r="AA1507" s="1681"/>
      <c r="AB1507" s="1681"/>
      <c r="AC1507" s="1681"/>
      <c r="AD1507" s="1681"/>
      <c r="AE1507" s="1681"/>
      <c r="AF1507" s="1681"/>
      <c r="AG1507" s="1681"/>
      <c r="AH1507" s="1681"/>
      <c r="AI1507" s="1681"/>
      <c r="AJ1507" s="1681"/>
      <c r="AK1507" s="1681"/>
      <c r="AL1507" s="1681"/>
      <c r="AM1507" s="1681"/>
      <c r="AN1507" s="1681"/>
      <c r="AO1507" s="1681"/>
      <c r="AP1507" s="1824"/>
    </row>
    <row r="1508" spans="4:42" s="1662" customFormat="1" ht="14.25">
      <c r="D1508" s="1699"/>
      <c r="E1508" s="1681"/>
      <c r="F1508" s="1681"/>
      <c r="G1508" s="1681"/>
      <c r="H1508" s="1681"/>
      <c r="I1508" s="1700"/>
      <c r="J1508" s="1690"/>
      <c r="K1508" s="1681"/>
      <c r="L1508" s="1681"/>
      <c r="M1508" s="1681"/>
      <c r="N1508" s="1681"/>
      <c r="O1508" s="1681"/>
      <c r="P1508" s="1681"/>
      <c r="Q1508" s="1681"/>
      <c r="R1508" s="1681"/>
      <c r="S1508" s="1681"/>
      <c r="T1508" s="1681"/>
      <c r="U1508" s="1681"/>
      <c r="V1508" s="1681"/>
      <c r="W1508" s="1681"/>
      <c r="X1508" s="1681"/>
      <c r="Y1508" s="1681"/>
      <c r="Z1508" s="1681"/>
      <c r="AA1508" s="1681"/>
      <c r="AB1508" s="1681"/>
      <c r="AC1508" s="1681"/>
      <c r="AD1508" s="1681"/>
      <c r="AE1508" s="1681"/>
      <c r="AF1508" s="1681"/>
      <c r="AG1508" s="1681"/>
      <c r="AH1508" s="1681"/>
      <c r="AI1508" s="1681"/>
      <c r="AJ1508" s="1681"/>
      <c r="AK1508" s="1681"/>
      <c r="AL1508" s="1681"/>
      <c r="AM1508" s="1681"/>
      <c r="AN1508" s="1681"/>
      <c r="AO1508" s="1681"/>
      <c r="AP1508" s="1824"/>
    </row>
    <row r="1509" spans="4:42" s="1662" customFormat="1" ht="14.25">
      <c r="D1509" s="1699"/>
      <c r="E1509" s="1681"/>
      <c r="F1509" s="1681"/>
      <c r="G1509" s="1681"/>
      <c r="H1509" s="1681"/>
      <c r="I1509" s="1700"/>
      <c r="J1509" s="1690"/>
      <c r="K1509" s="1681"/>
      <c r="L1509" s="1681"/>
      <c r="M1509" s="1681"/>
      <c r="N1509" s="1681"/>
      <c r="O1509" s="1681"/>
      <c r="P1509" s="1681"/>
      <c r="Q1509" s="1681"/>
      <c r="R1509" s="1681"/>
      <c r="S1509" s="1681"/>
      <c r="T1509" s="1681"/>
      <c r="U1509" s="1681"/>
      <c r="V1509" s="1681"/>
      <c r="W1509" s="1681"/>
      <c r="X1509" s="1681"/>
      <c r="Y1509" s="1681"/>
      <c r="Z1509" s="1681"/>
      <c r="AA1509" s="1681"/>
      <c r="AB1509" s="1681"/>
      <c r="AC1509" s="1681"/>
      <c r="AD1509" s="1681"/>
      <c r="AE1509" s="1681"/>
      <c r="AF1509" s="1681"/>
      <c r="AG1509" s="1681"/>
      <c r="AH1509" s="1681"/>
      <c r="AI1509" s="1681"/>
      <c r="AJ1509" s="1681"/>
      <c r="AK1509" s="1681"/>
      <c r="AL1509" s="1681"/>
      <c r="AM1509" s="1681"/>
      <c r="AN1509" s="1681"/>
      <c r="AO1509" s="1681"/>
      <c r="AP1509" s="1824"/>
    </row>
    <row r="1510" spans="4:42" s="1662" customFormat="1" ht="14.25">
      <c r="D1510" s="1699"/>
      <c r="E1510" s="1681"/>
      <c r="F1510" s="1681"/>
      <c r="G1510" s="1681"/>
      <c r="H1510" s="1681"/>
      <c r="I1510" s="1700"/>
      <c r="J1510" s="1690"/>
      <c r="K1510" s="1681"/>
      <c r="L1510" s="1681"/>
      <c r="M1510" s="1681"/>
      <c r="N1510" s="1681"/>
      <c r="O1510" s="1681"/>
      <c r="P1510" s="1681"/>
      <c r="Q1510" s="1681"/>
      <c r="R1510" s="1681"/>
      <c r="S1510" s="1681"/>
      <c r="T1510" s="1681"/>
      <c r="U1510" s="1681"/>
      <c r="V1510" s="1681"/>
      <c r="W1510" s="1681"/>
      <c r="X1510" s="1681"/>
      <c r="Y1510" s="1681"/>
      <c r="Z1510" s="1681"/>
      <c r="AA1510" s="1681"/>
      <c r="AB1510" s="1681"/>
      <c r="AC1510" s="1681"/>
      <c r="AD1510" s="1681"/>
      <c r="AE1510" s="1681"/>
      <c r="AF1510" s="1681"/>
      <c r="AG1510" s="1681"/>
      <c r="AH1510" s="1681"/>
      <c r="AI1510" s="1681"/>
      <c r="AJ1510" s="1681"/>
      <c r="AK1510" s="1681"/>
      <c r="AL1510" s="1681"/>
      <c r="AM1510" s="1681"/>
      <c r="AN1510" s="1681"/>
      <c r="AO1510" s="1681"/>
      <c r="AP1510" s="1824"/>
    </row>
    <row r="1511" spans="4:42" s="1662" customFormat="1" ht="14.25">
      <c r="D1511" s="1699"/>
      <c r="E1511" s="1681"/>
      <c r="F1511" s="1681"/>
      <c r="G1511" s="1681"/>
      <c r="H1511" s="1681"/>
      <c r="I1511" s="1700"/>
      <c r="J1511" s="1690"/>
      <c r="K1511" s="1681"/>
      <c r="L1511" s="1681"/>
      <c r="M1511" s="1681"/>
      <c r="N1511" s="1681"/>
      <c r="O1511" s="1681"/>
      <c r="P1511" s="1681"/>
      <c r="Q1511" s="1681"/>
      <c r="R1511" s="1681"/>
      <c r="S1511" s="1681"/>
      <c r="T1511" s="1681"/>
      <c r="U1511" s="1681"/>
      <c r="V1511" s="1681"/>
      <c r="W1511" s="1681"/>
      <c r="X1511" s="1681"/>
      <c r="Y1511" s="1681"/>
      <c r="Z1511" s="1681"/>
      <c r="AA1511" s="1681"/>
      <c r="AB1511" s="1681"/>
      <c r="AC1511" s="1681"/>
      <c r="AD1511" s="1681"/>
      <c r="AE1511" s="1681"/>
      <c r="AF1511" s="1681"/>
      <c r="AG1511" s="1681"/>
      <c r="AH1511" s="1681"/>
      <c r="AI1511" s="1681"/>
      <c r="AJ1511" s="1681"/>
      <c r="AK1511" s="1681"/>
      <c r="AL1511" s="1681"/>
      <c r="AM1511" s="1681"/>
      <c r="AN1511" s="1681"/>
      <c r="AO1511" s="1681"/>
      <c r="AP1511" s="1824"/>
    </row>
    <row r="1512" spans="4:42" s="1662" customFormat="1" ht="14.25">
      <c r="D1512" s="1699"/>
      <c r="E1512" s="1681"/>
      <c r="F1512" s="1681"/>
      <c r="G1512" s="1681"/>
      <c r="H1512" s="1681"/>
      <c r="I1512" s="1700"/>
      <c r="J1512" s="1690"/>
      <c r="K1512" s="1681"/>
      <c r="L1512" s="1681"/>
      <c r="M1512" s="1681"/>
      <c r="N1512" s="1681"/>
      <c r="O1512" s="1681"/>
      <c r="P1512" s="1681"/>
      <c r="Q1512" s="1681"/>
      <c r="R1512" s="1681"/>
      <c r="S1512" s="1681"/>
      <c r="T1512" s="1681"/>
      <c r="U1512" s="1681"/>
      <c r="V1512" s="1681"/>
      <c r="W1512" s="1681"/>
      <c r="X1512" s="1681"/>
      <c r="Y1512" s="1681"/>
      <c r="Z1512" s="1681"/>
      <c r="AA1512" s="1681"/>
      <c r="AB1512" s="1681"/>
      <c r="AC1512" s="1681"/>
      <c r="AD1512" s="1681"/>
      <c r="AE1512" s="1681"/>
      <c r="AF1512" s="1681"/>
      <c r="AG1512" s="1681"/>
      <c r="AH1512" s="1681"/>
      <c r="AI1512" s="1681"/>
      <c r="AJ1512" s="1681"/>
      <c r="AK1512" s="1681"/>
      <c r="AL1512" s="1681"/>
      <c r="AM1512" s="1681"/>
      <c r="AN1512" s="1681"/>
      <c r="AO1512" s="1681"/>
      <c r="AP1512" s="1824"/>
    </row>
    <row r="1513" spans="4:42" s="1662" customFormat="1" ht="14.25">
      <c r="D1513" s="1699"/>
      <c r="E1513" s="1681"/>
      <c r="F1513" s="1681"/>
      <c r="G1513" s="1681"/>
      <c r="H1513" s="1681"/>
      <c r="I1513" s="1700"/>
      <c r="J1513" s="1690"/>
      <c r="K1513" s="1681"/>
      <c r="L1513" s="1681"/>
      <c r="M1513" s="1681"/>
      <c r="N1513" s="1681"/>
      <c r="O1513" s="1681"/>
      <c r="P1513" s="1681"/>
      <c r="Q1513" s="1681"/>
      <c r="R1513" s="1681"/>
      <c r="S1513" s="1681"/>
      <c r="T1513" s="1681"/>
      <c r="U1513" s="1681"/>
      <c r="V1513" s="1681"/>
      <c r="W1513" s="1681"/>
      <c r="X1513" s="1681"/>
      <c r="Y1513" s="1681"/>
      <c r="Z1513" s="1681"/>
      <c r="AA1513" s="1681"/>
      <c r="AB1513" s="1681"/>
      <c r="AC1513" s="1681"/>
      <c r="AD1513" s="1681"/>
      <c r="AE1513" s="1681"/>
      <c r="AF1513" s="1681"/>
      <c r="AG1513" s="1681"/>
      <c r="AH1513" s="1681"/>
      <c r="AI1513" s="1681"/>
      <c r="AJ1513" s="1681"/>
      <c r="AK1513" s="1681"/>
      <c r="AL1513" s="1681"/>
      <c r="AM1513" s="1681"/>
      <c r="AN1513" s="1681"/>
      <c r="AO1513" s="1681"/>
      <c r="AP1513" s="1824"/>
    </row>
    <row r="1514" spans="4:42" s="1662" customFormat="1" ht="14.25">
      <c r="D1514" s="1699"/>
      <c r="E1514" s="1681"/>
      <c r="F1514" s="1681"/>
      <c r="G1514" s="1681"/>
      <c r="H1514" s="1681"/>
      <c r="I1514" s="1700"/>
      <c r="J1514" s="1690"/>
      <c r="K1514" s="1681"/>
      <c r="L1514" s="1681"/>
      <c r="M1514" s="1681"/>
      <c r="N1514" s="1681"/>
      <c r="O1514" s="1681"/>
      <c r="P1514" s="1681"/>
      <c r="Q1514" s="1681"/>
      <c r="R1514" s="1681"/>
      <c r="S1514" s="1681"/>
      <c r="T1514" s="1681"/>
      <c r="U1514" s="1681"/>
      <c r="V1514" s="1681"/>
      <c r="W1514" s="1681"/>
      <c r="X1514" s="1681"/>
      <c r="Y1514" s="1681"/>
      <c r="Z1514" s="1681"/>
      <c r="AA1514" s="1681"/>
      <c r="AB1514" s="1681"/>
      <c r="AC1514" s="1681"/>
      <c r="AD1514" s="1681"/>
      <c r="AE1514" s="1681"/>
      <c r="AF1514" s="1681"/>
      <c r="AG1514" s="1681"/>
      <c r="AH1514" s="1681"/>
      <c r="AI1514" s="1681"/>
      <c r="AJ1514" s="1681"/>
      <c r="AK1514" s="1681"/>
      <c r="AL1514" s="1681"/>
      <c r="AM1514" s="1681"/>
      <c r="AN1514" s="1681"/>
      <c r="AO1514" s="1681"/>
      <c r="AP1514" s="1824"/>
    </row>
    <row r="1515" spans="4:42" s="1662" customFormat="1" ht="14.25">
      <c r="D1515" s="1699"/>
      <c r="E1515" s="1681"/>
      <c r="F1515" s="1681"/>
      <c r="G1515" s="1681"/>
      <c r="H1515" s="1681"/>
      <c r="I1515" s="1700"/>
      <c r="J1515" s="1690"/>
      <c r="K1515" s="1681"/>
      <c r="L1515" s="1681"/>
      <c r="M1515" s="1681"/>
      <c r="N1515" s="1681"/>
      <c r="O1515" s="1681"/>
      <c r="P1515" s="1681"/>
      <c r="Q1515" s="1681"/>
      <c r="R1515" s="1681"/>
      <c r="S1515" s="1681"/>
      <c r="T1515" s="1681"/>
      <c r="U1515" s="1681"/>
      <c r="V1515" s="1681"/>
      <c r="W1515" s="1681"/>
      <c r="X1515" s="1681"/>
      <c r="Y1515" s="1681"/>
      <c r="Z1515" s="1681"/>
      <c r="AA1515" s="1681"/>
      <c r="AB1515" s="1681"/>
      <c r="AC1515" s="1681"/>
      <c r="AD1515" s="1681"/>
      <c r="AE1515" s="1681"/>
      <c r="AF1515" s="1681"/>
      <c r="AG1515" s="1681"/>
      <c r="AH1515" s="1681"/>
      <c r="AI1515" s="1681"/>
      <c r="AJ1515" s="1681"/>
      <c r="AK1515" s="1681"/>
      <c r="AL1515" s="1681"/>
      <c r="AM1515" s="1681"/>
      <c r="AN1515" s="1681"/>
      <c r="AO1515" s="1681"/>
      <c r="AP1515" s="1824"/>
    </row>
    <row r="1516" spans="4:42" s="1662" customFormat="1" ht="14.25">
      <c r="D1516" s="1699"/>
      <c r="E1516" s="1681"/>
      <c r="F1516" s="1681"/>
      <c r="G1516" s="1681"/>
      <c r="H1516" s="1681"/>
      <c r="I1516" s="1700"/>
      <c r="J1516" s="1690"/>
      <c r="K1516" s="1681"/>
      <c r="L1516" s="1681"/>
      <c r="M1516" s="1681"/>
      <c r="N1516" s="1681"/>
      <c r="O1516" s="1681"/>
      <c r="P1516" s="1681"/>
      <c r="Q1516" s="1681"/>
      <c r="R1516" s="1681"/>
      <c r="S1516" s="1681"/>
      <c r="T1516" s="1681"/>
      <c r="U1516" s="1681"/>
      <c r="V1516" s="1681"/>
      <c r="W1516" s="1681"/>
      <c r="X1516" s="1681"/>
      <c r="Y1516" s="1681"/>
      <c r="Z1516" s="1681"/>
      <c r="AA1516" s="1681"/>
      <c r="AB1516" s="1681"/>
      <c r="AC1516" s="1681"/>
      <c r="AD1516" s="1681"/>
      <c r="AE1516" s="1681"/>
      <c r="AF1516" s="1681"/>
      <c r="AG1516" s="1681"/>
      <c r="AH1516" s="1681"/>
      <c r="AI1516" s="1681"/>
      <c r="AJ1516" s="1681"/>
      <c r="AK1516" s="1681"/>
      <c r="AL1516" s="1681"/>
      <c r="AM1516" s="1681"/>
      <c r="AN1516" s="1681"/>
      <c r="AO1516" s="1681"/>
      <c r="AP1516" s="1824"/>
    </row>
    <row r="1517" spans="4:42" s="1662" customFormat="1" ht="14.25">
      <c r="D1517" s="1699"/>
      <c r="E1517" s="1681"/>
      <c r="F1517" s="1681"/>
      <c r="G1517" s="1681"/>
      <c r="H1517" s="1681"/>
      <c r="I1517" s="1700"/>
      <c r="J1517" s="1690"/>
      <c r="K1517" s="1681"/>
      <c r="L1517" s="1681"/>
      <c r="M1517" s="1681"/>
      <c r="N1517" s="1681"/>
      <c r="O1517" s="1681"/>
      <c r="P1517" s="1681"/>
      <c r="Q1517" s="1681"/>
      <c r="R1517" s="1681"/>
      <c r="S1517" s="1681"/>
      <c r="T1517" s="1681"/>
      <c r="U1517" s="1681"/>
      <c r="V1517" s="1681"/>
      <c r="W1517" s="1681"/>
      <c r="X1517" s="1681"/>
      <c r="Y1517" s="1681"/>
      <c r="Z1517" s="1681"/>
      <c r="AA1517" s="1681"/>
      <c r="AB1517" s="1681"/>
      <c r="AC1517" s="1681"/>
      <c r="AD1517" s="1681"/>
      <c r="AE1517" s="1681"/>
      <c r="AF1517" s="1681"/>
      <c r="AG1517" s="1681"/>
      <c r="AH1517" s="1681"/>
      <c r="AI1517" s="1681"/>
      <c r="AJ1517" s="1681"/>
      <c r="AK1517" s="1681"/>
      <c r="AL1517" s="1681"/>
      <c r="AM1517" s="1681"/>
      <c r="AN1517" s="1681"/>
      <c r="AO1517" s="1681"/>
      <c r="AP1517" s="1824"/>
    </row>
    <row r="1518" spans="4:42" s="1662" customFormat="1" ht="14.25">
      <c r="D1518" s="1699"/>
      <c r="E1518" s="1681"/>
      <c r="F1518" s="1681"/>
      <c r="G1518" s="1681"/>
      <c r="H1518" s="1681"/>
      <c r="I1518" s="1700"/>
      <c r="J1518" s="1690"/>
      <c r="K1518" s="1681"/>
      <c r="L1518" s="1681"/>
      <c r="M1518" s="1681"/>
      <c r="N1518" s="1681"/>
      <c r="O1518" s="1681"/>
      <c r="P1518" s="1681"/>
      <c r="Q1518" s="1681"/>
      <c r="R1518" s="1681"/>
      <c r="S1518" s="1681"/>
      <c r="T1518" s="1681"/>
      <c r="U1518" s="1681"/>
      <c r="V1518" s="1681"/>
      <c r="W1518" s="1681"/>
      <c r="X1518" s="1681"/>
      <c r="Y1518" s="1681"/>
      <c r="Z1518" s="1681"/>
      <c r="AA1518" s="1681"/>
      <c r="AB1518" s="1681"/>
      <c r="AC1518" s="1681"/>
      <c r="AD1518" s="1681"/>
      <c r="AE1518" s="1681"/>
      <c r="AF1518" s="1681"/>
      <c r="AG1518" s="1681"/>
      <c r="AH1518" s="1681"/>
      <c r="AI1518" s="1681"/>
      <c r="AJ1518" s="1681"/>
      <c r="AK1518" s="1681"/>
      <c r="AL1518" s="1681"/>
      <c r="AM1518" s="1681"/>
      <c r="AN1518" s="1681"/>
      <c r="AO1518" s="1681"/>
      <c r="AP1518" s="1824"/>
    </row>
    <row r="1519" spans="4:42" s="1662" customFormat="1" ht="14.25">
      <c r="D1519" s="1699"/>
      <c r="E1519" s="1681"/>
      <c r="F1519" s="1681"/>
      <c r="G1519" s="1681"/>
      <c r="H1519" s="1681"/>
      <c r="I1519" s="1700"/>
      <c r="J1519" s="1690"/>
      <c r="K1519" s="1681"/>
      <c r="L1519" s="1681"/>
      <c r="M1519" s="1681"/>
      <c r="N1519" s="1681"/>
      <c r="O1519" s="1681"/>
      <c r="P1519" s="1681"/>
      <c r="Q1519" s="1681"/>
      <c r="R1519" s="1681"/>
      <c r="S1519" s="1681"/>
      <c r="T1519" s="1681"/>
      <c r="U1519" s="1681"/>
      <c r="V1519" s="1681"/>
      <c r="W1519" s="1681"/>
      <c r="X1519" s="1681"/>
      <c r="Y1519" s="1681"/>
      <c r="Z1519" s="1681"/>
      <c r="AA1519" s="1681"/>
      <c r="AB1519" s="1681"/>
      <c r="AC1519" s="1681"/>
      <c r="AD1519" s="1681"/>
      <c r="AE1519" s="1681"/>
      <c r="AF1519" s="1681"/>
      <c r="AG1519" s="1681"/>
      <c r="AH1519" s="1681"/>
      <c r="AI1519" s="1681"/>
      <c r="AJ1519" s="1681"/>
      <c r="AK1519" s="1681"/>
      <c r="AL1519" s="1681"/>
      <c r="AM1519" s="1681"/>
      <c r="AN1519" s="1681"/>
      <c r="AO1519" s="1681"/>
      <c r="AP1519" s="1824"/>
    </row>
    <row r="1520" spans="4:42" s="1662" customFormat="1" ht="14.25">
      <c r="D1520" s="1699"/>
      <c r="E1520" s="1681"/>
      <c r="F1520" s="1681"/>
      <c r="G1520" s="1681"/>
      <c r="H1520" s="1681"/>
      <c r="I1520" s="1700"/>
      <c r="J1520" s="1690"/>
      <c r="K1520" s="1681"/>
      <c r="L1520" s="1681"/>
      <c r="M1520" s="1681"/>
      <c r="N1520" s="1681"/>
      <c r="O1520" s="1681"/>
      <c r="P1520" s="1681"/>
      <c r="Q1520" s="1681"/>
      <c r="R1520" s="1681"/>
      <c r="S1520" s="1681"/>
      <c r="T1520" s="1681"/>
      <c r="U1520" s="1681"/>
      <c r="V1520" s="1681"/>
      <c r="W1520" s="1681"/>
      <c r="X1520" s="1681"/>
      <c r="Y1520" s="1681"/>
      <c r="Z1520" s="1681"/>
      <c r="AA1520" s="1681"/>
      <c r="AB1520" s="1681"/>
      <c r="AC1520" s="1681"/>
      <c r="AD1520" s="1681"/>
      <c r="AE1520" s="1681"/>
      <c r="AF1520" s="1681"/>
      <c r="AG1520" s="1681"/>
      <c r="AH1520" s="1681"/>
      <c r="AI1520" s="1681"/>
      <c r="AJ1520" s="1681"/>
      <c r="AK1520" s="1681"/>
      <c r="AL1520" s="1681"/>
      <c r="AM1520" s="1681"/>
      <c r="AN1520" s="1681"/>
      <c r="AO1520" s="1681"/>
      <c r="AP1520" s="1824"/>
    </row>
    <row r="1521" spans="4:42" s="1662" customFormat="1" ht="14.25">
      <c r="D1521" s="1699"/>
      <c r="E1521" s="1681"/>
      <c r="F1521" s="1681"/>
      <c r="G1521" s="1681"/>
      <c r="H1521" s="1681"/>
      <c r="I1521" s="1700"/>
      <c r="J1521" s="1690"/>
      <c r="K1521" s="1681"/>
      <c r="L1521" s="1681"/>
      <c r="M1521" s="1681"/>
      <c r="N1521" s="1681"/>
      <c r="O1521" s="1681"/>
      <c r="P1521" s="1681"/>
      <c r="Q1521" s="1681"/>
      <c r="R1521" s="1681"/>
      <c r="S1521" s="1681"/>
      <c r="T1521" s="1681"/>
      <c r="U1521" s="1681"/>
      <c r="V1521" s="1681"/>
      <c r="W1521" s="1681"/>
      <c r="X1521" s="1681"/>
      <c r="Y1521" s="1681"/>
      <c r="Z1521" s="1681"/>
      <c r="AA1521" s="1681"/>
      <c r="AB1521" s="1681"/>
      <c r="AC1521" s="1681"/>
      <c r="AD1521" s="1681"/>
      <c r="AE1521" s="1681"/>
      <c r="AF1521" s="1681"/>
      <c r="AG1521" s="1681"/>
      <c r="AH1521" s="1681"/>
      <c r="AI1521" s="1681"/>
      <c r="AJ1521" s="1681"/>
      <c r="AK1521" s="1681"/>
      <c r="AL1521" s="1681"/>
      <c r="AM1521" s="1681"/>
      <c r="AN1521" s="1681"/>
      <c r="AO1521" s="1681"/>
      <c r="AP1521" s="1824"/>
    </row>
    <row r="1522" spans="4:42" s="1662" customFormat="1" ht="14.25">
      <c r="D1522" s="1699"/>
      <c r="E1522" s="1681"/>
      <c r="F1522" s="1681"/>
      <c r="G1522" s="1681"/>
      <c r="H1522" s="1681"/>
      <c r="I1522" s="1700"/>
      <c r="J1522" s="1690"/>
      <c r="K1522" s="1681"/>
      <c r="L1522" s="1681"/>
      <c r="M1522" s="1681"/>
      <c r="N1522" s="1681"/>
      <c r="O1522" s="1681"/>
      <c r="P1522" s="1681"/>
      <c r="Q1522" s="1681"/>
      <c r="R1522" s="1681"/>
      <c r="S1522" s="1681"/>
      <c r="T1522" s="1681"/>
      <c r="U1522" s="1681"/>
      <c r="V1522" s="1681"/>
      <c r="W1522" s="1681"/>
      <c r="X1522" s="1681"/>
      <c r="Y1522" s="1681"/>
      <c r="Z1522" s="1681"/>
      <c r="AA1522" s="1681"/>
      <c r="AB1522" s="1681"/>
      <c r="AC1522" s="1681"/>
      <c r="AD1522" s="1681"/>
      <c r="AE1522" s="1681"/>
      <c r="AF1522" s="1681"/>
      <c r="AG1522" s="1681"/>
      <c r="AH1522" s="1681"/>
      <c r="AI1522" s="1681"/>
      <c r="AJ1522" s="1681"/>
      <c r="AK1522" s="1681"/>
      <c r="AL1522" s="1681"/>
      <c r="AM1522" s="1681"/>
      <c r="AN1522" s="1681"/>
      <c r="AO1522" s="1681"/>
      <c r="AP1522" s="1824"/>
    </row>
    <row r="1523" spans="4:42" s="1662" customFormat="1" ht="14.25">
      <c r="D1523" s="1699"/>
      <c r="E1523" s="1681"/>
      <c r="F1523" s="1681"/>
      <c r="G1523" s="1681"/>
      <c r="H1523" s="1681"/>
      <c r="I1523" s="1700"/>
      <c r="J1523" s="1690"/>
      <c r="K1523" s="1681"/>
      <c r="L1523" s="1681"/>
      <c r="M1523" s="1681"/>
      <c r="N1523" s="1681"/>
      <c r="O1523" s="1681"/>
      <c r="P1523" s="1681"/>
      <c r="Q1523" s="1681"/>
      <c r="R1523" s="1681"/>
      <c r="S1523" s="1681"/>
      <c r="T1523" s="1681"/>
      <c r="U1523" s="1681"/>
      <c r="V1523" s="1681"/>
      <c r="W1523" s="1681"/>
      <c r="X1523" s="1681"/>
      <c r="Y1523" s="1681"/>
      <c r="Z1523" s="1681"/>
      <c r="AA1523" s="1681"/>
      <c r="AB1523" s="1681"/>
      <c r="AC1523" s="1681"/>
      <c r="AD1523" s="1681"/>
      <c r="AE1523" s="1681"/>
      <c r="AF1523" s="1681"/>
      <c r="AG1523" s="1681"/>
      <c r="AH1523" s="1681"/>
      <c r="AI1523" s="1681"/>
      <c r="AJ1523" s="1681"/>
      <c r="AK1523" s="1681"/>
      <c r="AL1523" s="1681"/>
      <c r="AM1523" s="1681"/>
      <c r="AN1523" s="1681"/>
      <c r="AO1523" s="1681"/>
      <c r="AP1523" s="1824"/>
    </row>
    <row r="1524" spans="4:42" s="1662" customFormat="1" ht="14.25">
      <c r="D1524" s="1699"/>
      <c r="E1524" s="1681"/>
      <c r="F1524" s="1681"/>
      <c r="G1524" s="1681"/>
      <c r="H1524" s="1681"/>
      <c r="I1524" s="1700"/>
      <c r="J1524" s="1690"/>
      <c r="K1524" s="1681"/>
      <c r="L1524" s="1681"/>
      <c r="M1524" s="1681"/>
      <c r="N1524" s="1681"/>
      <c r="O1524" s="1681"/>
      <c r="P1524" s="1681"/>
      <c r="Q1524" s="1681"/>
      <c r="R1524" s="1681"/>
      <c r="S1524" s="1681"/>
      <c r="T1524" s="1681"/>
      <c r="U1524" s="1681"/>
      <c r="V1524" s="1681"/>
      <c r="W1524" s="1681"/>
      <c r="X1524" s="1681"/>
      <c r="Y1524" s="1681"/>
      <c r="Z1524" s="1681"/>
      <c r="AA1524" s="1681"/>
      <c r="AB1524" s="1681"/>
      <c r="AC1524" s="1681"/>
      <c r="AD1524" s="1681"/>
      <c r="AE1524" s="1681"/>
      <c r="AF1524" s="1681"/>
      <c r="AG1524" s="1681"/>
      <c r="AH1524" s="1681"/>
      <c r="AI1524" s="1681"/>
      <c r="AJ1524" s="1681"/>
      <c r="AK1524" s="1681"/>
      <c r="AL1524" s="1681"/>
      <c r="AM1524" s="1681"/>
      <c r="AN1524" s="1681"/>
      <c r="AO1524" s="1681"/>
      <c r="AP1524" s="1824"/>
    </row>
    <row r="1525" spans="4:42" s="1662" customFormat="1" ht="14.25">
      <c r="D1525" s="1699"/>
      <c r="E1525" s="1681"/>
      <c r="F1525" s="1681"/>
      <c r="G1525" s="1681"/>
      <c r="H1525" s="1681"/>
      <c r="I1525" s="1700"/>
      <c r="J1525" s="1690"/>
      <c r="K1525" s="1681"/>
      <c r="L1525" s="1681"/>
      <c r="M1525" s="1681"/>
      <c r="N1525" s="1681"/>
      <c r="O1525" s="1681"/>
      <c r="P1525" s="1681"/>
      <c r="Q1525" s="1681"/>
      <c r="R1525" s="1681"/>
      <c r="S1525" s="1681"/>
      <c r="T1525" s="1681"/>
      <c r="U1525" s="1681"/>
      <c r="V1525" s="1681"/>
      <c r="W1525" s="1681"/>
      <c r="X1525" s="1681"/>
      <c r="Y1525" s="1681"/>
      <c r="Z1525" s="1681"/>
      <c r="AA1525" s="1681"/>
      <c r="AB1525" s="1681"/>
      <c r="AC1525" s="1681"/>
      <c r="AD1525" s="1681"/>
      <c r="AE1525" s="1681"/>
      <c r="AF1525" s="1681"/>
      <c r="AG1525" s="1681"/>
      <c r="AH1525" s="1681"/>
      <c r="AI1525" s="1681"/>
      <c r="AJ1525" s="1681"/>
      <c r="AK1525" s="1681"/>
      <c r="AL1525" s="1681"/>
      <c r="AM1525" s="1681"/>
      <c r="AN1525" s="1681"/>
      <c r="AO1525" s="1681"/>
      <c r="AP1525" s="1824"/>
    </row>
    <row r="1526" spans="4:42" s="1662" customFormat="1" ht="14.25">
      <c r="D1526" s="1699"/>
      <c r="E1526" s="1681"/>
      <c r="F1526" s="1681"/>
      <c r="G1526" s="1681"/>
      <c r="H1526" s="1681"/>
      <c r="I1526" s="1700"/>
      <c r="J1526" s="1690"/>
      <c r="K1526" s="1681"/>
      <c r="L1526" s="1681"/>
      <c r="M1526" s="1681"/>
      <c r="N1526" s="1681"/>
      <c r="O1526" s="1681"/>
      <c r="P1526" s="1681"/>
      <c r="Q1526" s="1681"/>
      <c r="R1526" s="1681"/>
      <c r="S1526" s="1681"/>
      <c r="T1526" s="1681"/>
      <c r="U1526" s="1681"/>
      <c r="V1526" s="1681"/>
      <c r="W1526" s="1681"/>
      <c r="X1526" s="1681"/>
      <c r="Y1526" s="1681"/>
      <c r="Z1526" s="1681"/>
      <c r="AA1526" s="1681"/>
      <c r="AB1526" s="1681"/>
      <c r="AC1526" s="1681"/>
      <c r="AD1526" s="1681"/>
      <c r="AE1526" s="1681"/>
      <c r="AF1526" s="1681"/>
      <c r="AG1526" s="1681"/>
      <c r="AH1526" s="1681"/>
      <c r="AI1526" s="1681"/>
      <c r="AJ1526" s="1681"/>
      <c r="AK1526" s="1681"/>
      <c r="AL1526" s="1681"/>
      <c r="AM1526" s="1681"/>
      <c r="AN1526" s="1681"/>
      <c r="AO1526" s="1681"/>
      <c r="AP1526" s="1824"/>
    </row>
    <row r="1527" spans="4:42" s="1662" customFormat="1" ht="14.25">
      <c r="D1527" s="1699"/>
      <c r="E1527" s="1681"/>
      <c r="F1527" s="1681"/>
      <c r="G1527" s="1681"/>
      <c r="H1527" s="1681"/>
      <c r="I1527" s="1700"/>
      <c r="J1527" s="1690"/>
      <c r="K1527" s="1681"/>
      <c r="L1527" s="1681"/>
      <c r="M1527" s="1681"/>
      <c r="N1527" s="1681"/>
      <c r="O1527" s="1681"/>
      <c r="P1527" s="1681"/>
      <c r="Q1527" s="1681"/>
      <c r="R1527" s="1681"/>
      <c r="S1527" s="1681"/>
      <c r="T1527" s="1681"/>
      <c r="U1527" s="1681"/>
      <c r="V1527" s="1681"/>
      <c r="W1527" s="1681"/>
      <c r="X1527" s="1681"/>
      <c r="Y1527" s="1681"/>
      <c r="Z1527" s="1681"/>
      <c r="AA1527" s="1681"/>
      <c r="AB1527" s="1681"/>
      <c r="AC1527" s="1681"/>
      <c r="AD1527" s="1681"/>
      <c r="AE1527" s="1681"/>
      <c r="AF1527" s="1681"/>
      <c r="AG1527" s="1681"/>
      <c r="AH1527" s="1681"/>
      <c r="AI1527" s="1681"/>
      <c r="AJ1527" s="1681"/>
      <c r="AK1527" s="1681"/>
      <c r="AL1527" s="1681"/>
      <c r="AM1527" s="1681"/>
      <c r="AN1527" s="1681"/>
      <c r="AO1527" s="1681"/>
      <c r="AP1527" s="1824"/>
    </row>
    <row r="1528" spans="4:42" s="1662" customFormat="1" ht="14.25">
      <c r="D1528" s="1699"/>
      <c r="E1528" s="1681"/>
      <c r="F1528" s="1681"/>
      <c r="G1528" s="1681"/>
      <c r="H1528" s="1681"/>
      <c r="I1528" s="1700"/>
      <c r="J1528" s="1690"/>
      <c r="K1528" s="1681"/>
      <c r="L1528" s="1681"/>
      <c r="M1528" s="1681"/>
      <c r="N1528" s="1681"/>
      <c r="O1528" s="1681"/>
      <c r="P1528" s="1681"/>
      <c r="Q1528" s="1681"/>
      <c r="R1528" s="1681"/>
      <c r="S1528" s="1681"/>
      <c r="T1528" s="1681"/>
      <c r="U1528" s="1681"/>
      <c r="V1528" s="1681"/>
      <c r="W1528" s="1681"/>
      <c r="X1528" s="1681"/>
      <c r="Y1528" s="1681"/>
      <c r="Z1528" s="1681"/>
      <c r="AA1528" s="1681"/>
      <c r="AB1528" s="1681"/>
      <c r="AC1528" s="1681"/>
      <c r="AD1528" s="1681"/>
      <c r="AE1528" s="1681"/>
      <c r="AF1528" s="1681"/>
      <c r="AG1528" s="1681"/>
      <c r="AH1528" s="1681"/>
      <c r="AI1528" s="1681"/>
      <c r="AJ1528" s="1681"/>
      <c r="AK1528" s="1681"/>
      <c r="AL1528" s="1681"/>
      <c r="AM1528" s="1681"/>
      <c r="AN1528" s="1681"/>
      <c r="AO1528" s="1681"/>
      <c r="AP1528" s="1824"/>
    </row>
    <row r="1529" spans="4:42" s="1662" customFormat="1" ht="14.25">
      <c r="D1529" s="1699"/>
      <c r="E1529" s="1681"/>
      <c r="F1529" s="1681"/>
      <c r="G1529" s="1681"/>
      <c r="H1529" s="1681"/>
      <c r="I1529" s="1700"/>
      <c r="J1529" s="1690"/>
      <c r="K1529" s="1681"/>
      <c r="L1529" s="1681"/>
      <c r="M1529" s="1681"/>
      <c r="N1529" s="1681"/>
      <c r="O1529" s="1681"/>
      <c r="P1529" s="1681"/>
      <c r="Q1529" s="1681"/>
      <c r="R1529" s="1681"/>
      <c r="S1529" s="1681"/>
      <c r="T1529" s="1681"/>
      <c r="U1529" s="1681"/>
      <c r="V1529" s="1681"/>
      <c r="W1529" s="1681"/>
      <c r="X1529" s="1681"/>
      <c r="Y1529" s="1681"/>
      <c r="Z1529" s="1681"/>
      <c r="AA1529" s="1681"/>
      <c r="AB1529" s="1681"/>
      <c r="AC1529" s="1681"/>
      <c r="AD1529" s="1681"/>
      <c r="AE1529" s="1681"/>
      <c r="AF1529" s="1681"/>
      <c r="AG1529" s="1681"/>
      <c r="AH1529" s="1681"/>
      <c r="AI1529" s="1681"/>
      <c r="AJ1529" s="1681"/>
      <c r="AK1529" s="1681"/>
      <c r="AL1529" s="1681"/>
      <c r="AM1529" s="1681"/>
      <c r="AN1529" s="1681"/>
      <c r="AO1529" s="1681"/>
      <c r="AP1529" s="1824"/>
    </row>
    <row r="1530" spans="4:42" s="1662" customFormat="1" ht="14.25">
      <c r="D1530" s="1699"/>
      <c r="E1530" s="1681"/>
      <c r="F1530" s="1681"/>
      <c r="G1530" s="1681"/>
      <c r="H1530" s="1681"/>
      <c r="I1530" s="1700"/>
      <c r="J1530" s="1690"/>
      <c r="K1530" s="1681"/>
      <c r="L1530" s="1681"/>
      <c r="M1530" s="1681"/>
      <c r="N1530" s="1681"/>
      <c r="O1530" s="1681"/>
      <c r="P1530" s="1681"/>
      <c r="Q1530" s="1681"/>
      <c r="R1530" s="1681"/>
      <c r="S1530" s="1681"/>
      <c r="T1530" s="1681"/>
      <c r="U1530" s="1681"/>
      <c r="V1530" s="1681"/>
      <c r="W1530" s="1681"/>
      <c r="X1530" s="1681"/>
      <c r="Y1530" s="1681"/>
      <c r="Z1530" s="1681"/>
      <c r="AA1530" s="1681"/>
      <c r="AB1530" s="1681"/>
      <c r="AC1530" s="1681"/>
      <c r="AD1530" s="1681"/>
      <c r="AE1530" s="1681"/>
      <c r="AF1530" s="1681"/>
      <c r="AG1530" s="1681"/>
      <c r="AH1530" s="1681"/>
      <c r="AI1530" s="1681"/>
      <c r="AJ1530" s="1681"/>
      <c r="AK1530" s="1681"/>
      <c r="AL1530" s="1681"/>
      <c r="AM1530" s="1681"/>
      <c r="AN1530" s="1681"/>
      <c r="AO1530" s="1681"/>
      <c r="AP1530" s="1824"/>
    </row>
    <row r="1531" spans="4:42" s="1662" customFormat="1" ht="14.25">
      <c r="D1531" s="1699"/>
      <c r="E1531" s="1681"/>
      <c r="F1531" s="1681"/>
      <c r="G1531" s="1681"/>
      <c r="H1531" s="1681"/>
      <c r="I1531" s="1700"/>
      <c r="J1531" s="1690"/>
      <c r="K1531" s="1681"/>
      <c r="L1531" s="1681"/>
      <c r="M1531" s="1681"/>
      <c r="N1531" s="1681"/>
      <c r="O1531" s="1681"/>
      <c r="P1531" s="1681"/>
      <c r="Q1531" s="1681"/>
      <c r="R1531" s="1681"/>
      <c r="S1531" s="1681"/>
      <c r="T1531" s="1681"/>
      <c r="U1531" s="1681"/>
      <c r="V1531" s="1681"/>
      <c r="W1531" s="1681"/>
      <c r="X1531" s="1681"/>
      <c r="Y1531" s="1681"/>
      <c r="Z1531" s="1681"/>
      <c r="AA1531" s="1681"/>
      <c r="AB1531" s="1681"/>
      <c r="AC1531" s="1681"/>
      <c r="AD1531" s="1681"/>
      <c r="AE1531" s="1681"/>
      <c r="AF1531" s="1681"/>
      <c r="AG1531" s="1681"/>
      <c r="AH1531" s="1681"/>
      <c r="AI1531" s="1681"/>
      <c r="AJ1531" s="1681"/>
      <c r="AK1531" s="1681"/>
      <c r="AL1531" s="1681"/>
      <c r="AM1531" s="1681"/>
      <c r="AN1531" s="1681"/>
      <c r="AO1531" s="1681"/>
      <c r="AP1531" s="1824"/>
    </row>
    <row r="1532" spans="4:42" s="1662" customFormat="1" ht="14.25">
      <c r="D1532" s="1699"/>
      <c r="E1532" s="1681"/>
      <c r="F1532" s="1681"/>
      <c r="G1532" s="1681"/>
      <c r="H1532" s="1681"/>
      <c r="I1532" s="1700"/>
      <c r="J1532" s="1690"/>
      <c r="K1532" s="1681"/>
      <c r="L1532" s="1681"/>
      <c r="M1532" s="1681"/>
      <c r="N1532" s="1681"/>
      <c r="O1532" s="1681"/>
      <c r="P1532" s="1681"/>
      <c r="Q1532" s="1681"/>
      <c r="R1532" s="1681"/>
      <c r="S1532" s="1681"/>
      <c r="T1532" s="1681"/>
      <c r="U1532" s="1681"/>
      <c r="V1532" s="1681"/>
      <c r="W1532" s="1681"/>
      <c r="X1532" s="1681"/>
      <c r="Y1532" s="1681"/>
      <c r="Z1532" s="1681"/>
      <c r="AA1532" s="1681"/>
      <c r="AB1532" s="1681"/>
      <c r="AC1532" s="1681"/>
      <c r="AD1532" s="1681"/>
      <c r="AE1532" s="1681"/>
      <c r="AF1532" s="1681"/>
      <c r="AG1532" s="1681"/>
      <c r="AH1532" s="1681"/>
      <c r="AI1532" s="1681"/>
      <c r="AJ1532" s="1681"/>
      <c r="AK1532" s="1681"/>
      <c r="AL1532" s="1681"/>
      <c r="AM1532" s="1681"/>
      <c r="AN1532" s="1681"/>
      <c r="AO1532" s="1681"/>
      <c r="AP1532" s="1824"/>
    </row>
    <row r="1533" spans="4:42" s="1662" customFormat="1" ht="14.25">
      <c r="D1533" s="1699"/>
      <c r="E1533" s="1681"/>
      <c r="F1533" s="1681"/>
      <c r="G1533" s="1681"/>
      <c r="H1533" s="1681"/>
      <c r="I1533" s="1700"/>
      <c r="J1533" s="1690"/>
      <c r="K1533" s="1681"/>
      <c r="L1533" s="1681"/>
      <c r="M1533" s="1681"/>
      <c r="N1533" s="1681"/>
      <c r="O1533" s="1681"/>
      <c r="P1533" s="1681"/>
      <c r="Q1533" s="1681"/>
      <c r="R1533" s="1681"/>
      <c r="S1533" s="1681"/>
      <c r="T1533" s="1681"/>
      <c r="U1533" s="1681"/>
      <c r="V1533" s="1681"/>
      <c r="W1533" s="1681"/>
      <c r="X1533" s="1681"/>
      <c r="Y1533" s="1681"/>
      <c r="Z1533" s="1681"/>
      <c r="AA1533" s="1681"/>
      <c r="AB1533" s="1681"/>
      <c r="AC1533" s="1681"/>
      <c r="AD1533" s="1681"/>
      <c r="AE1533" s="1681"/>
      <c r="AF1533" s="1681"/>
      <c r="AG1533" s="1681"/>
      <c r="AH1533" s="1681"/>
      <c r="AI1533" s="1681"/>
      <c r="AJ1533" s="1681"/>
      <c r="AK1533" s="1681"/>
      <c r="AL1533" s="1681"/>
      <c r="AM1533" s="1681"/>
      <c r="AN1533" s="1681"/>
      <c r="AO1533" s="1681"/>
      <c r="AP1533" s="1824"/>
    </row>
    <row r="1534" spans="4:42" s="1662" customFormat="1" ht="14.25">
      <c r="D1534" s="1699"/>
      <c r="E1534" s="1681"/>
      <c r="F1534" s="1681"/>
      <c r="G1534" s="1681"/>
      <c r="H1534" s="1681"/>
      <c r="I1534" s="1700"/>
      <c r="J1534" s="1690"/>
      <c r="K1534" s="1681"/>
      <c r="L1534" s="1681"/>
      <c r="M1534" s="1681"/>
      <c r="N1534" s="1681"/>
      <c r="O1534" s="1681"/>
      <c r="P1534" s="1681"/>
      <c r="Q1534" s="1681"/>
      <c r="R1534" s="1681"/>
      <c r="S1534" s="1681"/>
      <c r="T1534" s="1681"/>
      <c r="U1534" s="1681"/>
      <c r="V1534" s="1681"/>
      <c r="W1534" s="1681"/>
      <c r="X1534" s="1681"/>
      <c r="Y1534" s="1681"/>
      <c r="Z1534" s="1681"/>
      <c r="AA1534" s="1681"/>
      <c r="AB1534" s="1681"/>
      <c r="AC1534" s="1681"/>
      <c r="AD1534" s="1681"/>
      <c r="AE1534" s="1681"/>
      <c r="AF1534" s="1681"/>
      <c r="AG1534" s="1681"/>
      <c r="AH1534" s="1681"/>
      <c r="AI1534" s="1681"/>
      <c r="AJ1534" s="1681"/>
      <c r="AK1534" s="1681"/>
      <c r="AL1534" s="1681"/>
      <c r="AM1534" s="1681"/>
      <c r="AN1534" s="1681"/>
      <c r="AO1534" s="1681"/>
      <c r="AP1534" s="1824"/>
    </row>
    <row r="1535" spans="4:42" s="1662" customFormat="1" ht="14.25">
      <c r="D1535" s="1699"/>
      <c r="E1535" s="1681"/>
      <c r="F1535" s="1681"/>
      <c r="G1535" s="1681"/>
      <c r="H1535" s="1681"/>
      <c r="I1535" s="1700"/>
      <c r="J1535" s="1690"/>
      <c r="K1535" s="1681"/>
      <c r="L1535" s="1681"/>
      <c r="M1535" s="1681"/>
      <c r="N1535" s="1681"/>
      <c r="O1535" s="1681"/>
      <c r="P1535" s="1681"/>
      <c r="Q1535" s="1681"/>
      <c r="R1535" s="1681"/>
      <c r="S1535" s="1681"/>
      <c r="T1535" s="1681"/>
      <c r="U1535" s="1681"/>
      <c r="V1535" s="1681"/>
      <c r="W1535" s="1681"/>
      <c r="X1535" s="1681"/>
      <c r="Y1535" s="1681"/>
      <c r="Z1535" s="1681"/>
      <c r="AA1535" s="1681"/>
      <c r="AB1535" s="1681"/>
      <c r="AC1535" s="1681"/>
      <c r="AD1535" s="1681"/>
      <c r="AE1535" s="1681"/>
      <c r="AF1535" s="1681"/>
      <c r="AG1535" s="1681"/>
      <c r="AH1535" s="1681"/>
      <c r="AI1535" s="1681"/>
      <c r="AJ1535" s="1681"/>
      <c r="AK1535" s="1681"/>
      <c r="AL1535" s="1681"/>
      <c r="AM1535" s="1681"/>
      <c r="AN1535" s="1681"/>
      <c r="AO1535" s="1681"/>
      <c r="AP1535" s="1824"/>
    </row>
    <row r="1536" spans="4:42" s="1662" customFormat="1" ht="14.25">
      <c r="D1536" s="1699"/>
      <c r="E1536" s="1681"/>
      <c r="F1536" s="1681"/>
      <c r="G1536" s="1681"/>
      <c r="H1536" s="1681"/>
      <c r="I1536" s="1700"/>
      <c r="J1536" s="1690"/>
      <c r="K1536" s="1681"/>
      <c r="L1536" s="1681"/>
      <c r="M1536" s="1681"/>
      <c r="N1536" s="1681"/>
      <c r="O1536" s="1681"/>
      <c r="P1536" s="1681"/>
      <c r="Q1536" s="1681"/>
      <c r="R1536" s="1681"/>
      <c r="S1536" s="1681"/>
      <c r="T1536" s="1681"/>
      <c r="U1536" s="1681"/>
      <c r="V1536" s="1681"/>
      <c r="W1536" s="1681"/>
      <c r="X1536" s="1681"/>
      <c r="Y1536" s="1681"/>
      <c r="Z1536" s="1681"/>
      <c r="AA1536" s="1681"/>
      <c r="AB1536" s="1681"/>
      <c r="AC1536" s="1681"/>
      <c r="AD1536" s="1681"/>
      <c r="AE1536" s="1681"/>
      <c r="AF1536" s="1681"/>
      <c r="AG1536" s="1681"/>
      <c r="AH1536" s="1681"/>
      <c r="AI1536" s="1681"/>
      <c r="AJ1536" s="1681"/>
      <c r="AK1536" s="1681"/>
      <c r="AL1536" s="1681"/>
      <c r="AM1536" s="1681"/>
      <c r="AN1536" s="1681"/>
      <c r="AO1536" s="1681"/>
      <c r="AP1536" s="1824"/>
    </row>
    <row r="1537" spans="4:42" s="1662" customFormat="1" ht="14.25">
      <c r="D1537" s="1699"/>
      <c r="E1537" s="1681"/>
      <c r="F1537" s="1681"/>
      <c r="G1537" s="1681"/>
      <c r="H1537" s="1681"/>
      <c r="I1537" s="1700"/>
      <c r="J1537" s="1690"/>
      <c r="K1537" s="1681"/>
      <c r="L1537" s="1681"/>
      <c r="M1537" s="1681"/>
      <c r="N1537" s="1681"/>
      <c r="O1537" s="1681"/>
      <c r="P1537" s="1681"/>
      <c r="Q1537" s="1681"/>
      <c r="R1537" s="1681"/>
      <c r="S1537" s="1681"/>
      <c r="T1537" s="1681"/>
      <c r="U1537" s="1681"/>
      <c r="V1537" s="1681"/>
      <c r="W1537" s="1681"/>
      <c r="X1537" s="1681"/>
      <c r="Y1537" s="1681"/>
      <c r="Z1537" s="1681"/>
      <c r="AA1537" s="1681"/>
      <c r="AB1537" s="1681"/>
      <c r="AC1537" s="1681"/>
      <c r="AD1537" s="1681"/>
      <c r="AE1537" s="1681"/>
      <c r="AF1537" s="1681"/>
      <c r="AG1537" s="1681"/>
      <c r="AH1537" s="1681"/>
      <c r="AI1537" s="1681"/>
      <c r="AJ1537" s="1681"/>
      <c r="AK1537" s="1681"/>
      <c r="AL1537" s="1681"/>
      <c r="AM1537" s="1681"/>
      <c r="AN1537" s="1681"/>
      <c r="AO1537" s="1681"/>
      <c r="AP1537" s="1824"/>
    </row>
    <row r="1538" spans="4:42" s="1662" customFormat="1" ht="14.25">
      <c r="D1538" s="1699"/>
      <c r="E1538" s="1681"/>
      <c r="F1538" s="1681"/>
      <c r="G1538" s="1681"/>
      <c r="H1538" s="1681"/>
      <c r="I1538" s="1700"/>
      <c r="J1538" s="1690"/>
      <c r="K1538" s="1681"/>
      <c r="L1538" s="1681"/>
      <c r="M1538" s="1681"/>
      <c r="N1538" s="1681"/>
      <c r="O1538" s="1681"/>
      <c r="P1538" s="1681"/>
      <c r="Q1538" s="1681"/>
      <c r="R1538" s="1681"/>
      <c r="S1538" s="1681"/>
      <c r="T1538" s="1681"/>
      <c r="U1538" s="1681"/>
      <c r="V1538" s="1681"/>
      <c r="W1538" s="1681"/>
      <c r="X1538" s="1681"/>
      <c r="Y1538" s="1681"/>
      <c r="Z1538" s="1681"/>
      <c r="AA1538" s="1681"/>
      <c r="AB1538" s="1681"/>
      <c r="AC1538" s="1681"/>
      <c r="AD1538" s="1681"/>
      <c r="AE1538" s="1681"/>
      <c r="AF1538" s="1681"/>
      <c r="AG1538" s="1681"/>
      <c r="AH1538" s="1681"/>
      <c r="AI1538" s="1681"/>
      <c r="AJ1538" s="1681"/>
      <c r="AK1538" s="1681"/>
      <c r="AL1538" s="1681"/>
      <c r="AM1538" s="1681"/>
      <c r="AN1538" s="1681"/>
      <c r="AO1538" s="1681"/>
      <c r="AP1538" s="1824"/>
    </row>
    <row r="1539" spans="4:42" s="1662" customFormat="1" ht="14.25">
      <c r="D1539" s="1699"/>
      <c r="E1539" s="1681"/>
      <c r="F1539" s="1681"/>
      <c r="G1539" s="1681"/>
      <c r="H1539" s="1681"/>
      <c r="I1539" s="1700"/>
      <c r="J1539" s="1690"/>
      <c r="K1539" s="1681"/>
      <c r="L1539" s="1681"/>
      <c r="M1539" s="1681"/>
      <c r="N1539" s="1681"/>
      <c r="O1539" s="1681"/>
      <c r="P1539" s="1681"/>
      <c r="Q1539" s="1681"/>
      <c r="R1539" s="1681"/>
      <c r="S1539" s="1681"/>
      <c r="T1539" s="1681"/>
      <c r="U1539" s="1681"/>
      <c r="V1539" s="1681"/>
      <c r="W1539" s="1681"/>
      <c r="X1539" s="1681"/>
      <c r="Y1539" s="1681"/>
      <c r="Z1539" s="1681"/>
      <c r="AA1539" s="1681"/>
      <c r="AB1539" s="1681"/>
      <c r="AC1539" s="1681"/>
      <c r="AD1539" s="1681"/>
      <c r="AE1539" s="1681"/>
      <c r="AF1539" s="1681"/>
      <c r="AG1539" s="1681"/>
      <c r="AH1539" s="1681"/>
      <c r="AI1539" s="1681"/>
      <c r="AJ1539" s="1681"/>
      <c r="AK1539" s="1681"/>
      <c r="AL1539" s="1681"/>
      <c r="AM1539" s="1681"/>
      <c r="AN1539" s="1681"/>
      <c r="AO1539" s="1681"/>
      <c r="AP1539" s="1824"/>
    </row>
    <row r="1540" spans="4:42" s="1662" customFormat="1" ht="14.25">
      <c r="D1540" s="1699"/>
      <c r="E1540" s="1681"/>
      <c r="F1540" s="1681"/>
      <c r="G1540" s="1681"/>
      <c r="H1540" s="1681"/>
      <c r="I1540" s="1700"/>
      <c r="J1540" s="1690"/>
      <c r="K1540" s="1681"/>
      <c r="L1540" s="1681"/>
      <c r="M1540" s="1681"/>
      <c r="N1540" s="1681"/>
      <c r="O1540" s="1681"/>
      <c r="P1540" s="1681"/>
      <c r="Q1540" s="1681"/>
      <c r="R1540" s="1681"/>
      <c r="S1540" s="1681"/>
      <c r="T1540" s="1681"/>
      <c r="U1540" s="1681"/>
      <c r="V1540" s="1681"/>
      <c r="W1540" s="1681"/>
      <c r="X1540" s="1681"/>
      <c r="Y1540" s="1681"/>
      <c r="Z1540" s="1681"/>
      <c r="AA1540" s="1681"/>
      <c r="AB1540" s="1681"/>
      <c r="AC1540" s="1681"/>
      <c r="AD1540" s="1681"/>
      <c r="AE1540" s="1681"/>
      <c r="AF1540" s="1681"/>
      <c r="AG1540" s="1681"/>
      <c r="AH1540" s="1681"/>
      <c r="AI1540" s="1681"/>
      <c r="AJ1540" s="1681"/>
      <c r="AK1540" s="1681"/>
      <c r="AL1540" s="1681"/>
      <c r="AM1540" s="1681"/>
      <c r="AN1540" s="1681"/>
      <c r="AO1540" s="1681"/>
      <c r="AP1540" s="1824"/>
    </row>
    <row r="1541" spans="4:42" s="1662" customFormat="1" ht="14.25">
      <c r="D1541" s="1699"/>
      <c r="E1541" s="1681"/>
      <c r="F1541" s="1681"/>
      <c r="G1541" s="1681"/>
      <c r="H1541" s="1681"/>
      <c r="I1541" s="1700"/>
      <c r="J1541" s="1690"/>
      <c r="K1541" s="1681"/>
      <c r="L1541" s="1681"/>
      <c r="M1541" s="1681"/>
      <c r="N1541" s="1681"/>
      <c r="O1541" s="1681"/>
      <c r="P1541" s="1681"/>
      <c r="Q1541" s="1681"/>
      <c r="R1541" s="1681"/>
      <c r="S1541" s="1681"/>
      <c r="T1541" s="1681"/>
      <c r="U1541" s="1681"/>
      <c r="V1541" s="1681"/>
      <c r="W1541" s="1681"/>
      <c r="X1541" s="1681"/>
      <c r="Y1541" s="1681"/>
      <c r="Z1541" s="1681"/>
      <c r="AA1541" s="1681"/>
      <c r="AB1541" s="1681"/>
      <c r="AC1541" s="1681"/>
      <c r="AD1541" s="1681"/>
      <c r="AE1541" s="1681"/>
      <c r="AF1541" s="1681"/>
      <c r="AG1541" s="1681"/>
      <c r="AH1541" s="1681"/>
      <c r="AI1541" s="1681"/>
      <c r="AJ1541" s="1681"/>
      <c r="AK1541" s="1681"/>
      <c r="AL1541" s="1681"/>
      <c r="AM1541" s="1681"/>
      <c r="AN1541" s="1681"/>
      <c r="AO1541" s="1681"/>
      <c r="AP1541" s="1824"/>
    </row>
    <row r="1542" spans="4:42" s="1662" customFormat="1" ht="14.25">
      <c r="D1542" s="1699"/>
      <c r="E1542" s="1681"/>
      <c r="F1542" s="1681"/>
      <c r="G1542" s="1681"/>
      <c r="H1542" s="1681"/>
      <c r="I1542" s="1700"/>
      <c r="J1542" s="1690"/>
      <c r="K1542" s="1681"/>
      <c r="L1542" s="1681"/>
      <c r="M1542" s="1681"/>
      <c r="N1542" s="1681"/>
      <c r="O1542" s="1681"/>
      <c r="P1542" s="1681"/>
      <c r="Q1542" s="1681"/>
      <c r="R1542" s="1681"/>
      <c r="S1542" s="1681"/>
      <c r="T1542" s="1681"/>
      <c r="U1542" s="1681"/>
      <c r="V1542" s="1681"/>
      <c r="W1542" s="1681"/>
      <c r="X1542" s="1681"/>
      <c r="Y1542" s="1681"/>
      <c r="Z1542" s="1681"/>
      <c r="AA1542" s="1681"/>
      <c r="AB1542" s="1681"/>
      <c r="AC1542" s="1681"/>
      <c r="AD1542" s="1681"/>
      <c r="AE1542" s="1681"/>
      <c r="AF1542" s="1681"/>
      <c r="AG1542" s="1681"/>
      <c r="AH1542" s="1681"/>
      <c r="AI1542" s="1681"/>
      <c r="AJ1542" s="1681"/>
      <c r="AK1542" s="1681"/>
      <c r="AL1542" s="1681"/>
      <c r="AM1542" s="1681"/>
      <c r="AN1542" s="1681"/>
      <c r="AO1542" s="1681"/>
      <c r="AP1542" s="1824"/>
    </row>
    <row r="1543" spans="4:42" s="1662" customFormat="1" ht="14.25">
      <c r="D1543" s="1699"/>
      <c r="E1543" s="1681"/>
      <c r="F1543" s="1681"/>
      <c r="G1543" s="1681"/>
      <c r="H1543" s="1681"/>
      <c r="I1543" s="1700"/>
      <c r="J1543" s="1690"/>
      <c r="K1543" s="1681"/>
      <c r="L1543" s="1681"/>
      <c r="M1543" s="1681"/>
      <c r="N1543" s="1681"/>
      <c r="O1543" s="1681"/>
      <c r="P1543" s="1681"/>
      <c r="Q1543" s="1681"/>
      <c r="R1543" s="1681"/>
      <c r="S1543" s="1681"/>
      <c r="T1543" s="1681"/>
      <c r="U1543" s="1681"/>
      <c r="V1543" s="1681"/>
      <c r="W1543" s="1681"/>
      <c r="X1543" s="1681"/>
      <c r="Y1543" s="1681"/>
      <c r="Z1543" s="1681"/>
      <c r="AA1543" s="1681"/>
      <c r="AB1543" s="1681"/>
      <c r="AC1543" s="1681"/>
      <c r="AD1543" s="1681"/>
      <c r="AE1543" s="1681"/>
      <c r="AF1543" s="1681"/>
      <c r="AG1543" s="1681"/>
      <c r="AH1543" s="1681"/>
      <c r="AI1543" s="1681"/>
      <c r="AJ1543" s="1681"/>
      <c r="AK1543" s="1681"/>
      <c r="AL1543" s="1681"/>
      <c r="AM1543" s="1681"/>
      <c r="AN1543" s="1681"/>
      <c r="AO1543" s="1681"/>
      <c r="AP1543" s="1824"/>
    </row>
    <row r="1544" spans="4:42" s="1662" customFormat="1" ht="14.25">
      <c r="D1544" s="1699"/>
      <c r="E1544" s="1681"/>
      <c r="F1544" s="1681"/>
      <c r="G1544" s="1681"/>
      <c r="H1544" s="1681"/>
      <c r="I1544" s="1700"/>
      <c r="J1544" s="1690"/>
      <c r="K1544" s="1681"/>
      <c r="L1544" s="1681"/>
      <c r="M1544" s="1681"/>
      <c r="N1544" s="1681"/>
      <c r="O1544" s="1681"/>
      <c r="P1544" s="1681"/>
      <c r="Q1544" s="1681"/>
      <c r="R1544" s="1681"/>
      <c r="S1544" s="1681"/>
      <c r="T1544" s="1681"/>
      <c r="U1544" s="1681"/>
      <c r="V1544" s="1681"/>
      <c r="W1544" s="1681"/>
      <c r="X1544" s="1681"/>
      <c r="Y1544" s="1681"/>
      <c r="Z1544" s="1681"/>
      <c r="AA1544" s="1681"/>
      <c r="AB1544" s="1681"/>
      <c r="AC1544" s="1681"/>
      <c r="AD1544" s="1681"/>
      <c r="AE1544" s="1681"/>
      <c r="AF1544" s="1681"/>
      <c r="AG1544" s="1681"/>
      <c r="AH1544" s="1681"/>
      <c r="AI1544" s="1681"/>
      <c r="AJ1544" s="1681"/>
      <c r="AK1544" s="1681"/>
      <c r="AL1544" s="1681"/>
      <c r="AM1544" s="1681"/>
      <c r="AN1544" s="1681"/>
      <c r="AO1544" s="1681"/>
      <c r="AP1544" s="1824"/>
    </row>
    <row r="1545" spans="4:42" s="1662" customFormat="1" ht="14.25">
      <c r="D1545" s="1699"/>
      <c r="E1545" s="1681"/>
      <c r="F1545" s="1681"/>
      <c r="G1545" s="1681"/>
      <c r="H1545" s="1681"/>
      <c r="I1545" s="1700"/>
      <c r="J1545" s="1690"/>
      <c r="K1545" s="1681"/>
      <c r="L1545" s="1681"/>
      <c r="M1545" s="1681"/>
      <c r="N1545" s="1681"/>
      <c r="O1545" s="1681"/>
      <c r="P1545" s="1681"/>
      <c r="Q1545" s="1681"/>
      <c r="R1545" s="1681"/>
      <c r="S1545" s="1681"/>
      <c r="T1545" s="1681"/>
      <c r="U1545" s="1681"/>
      <c r="V1545" s="1681"/>
      <c r="W1545" s="1681"/>
      <c r="X1545" s="1681"/>
      <c r="Y1545" s="1681"/>
      <c r="Z1545" s="1681"/>
      <c r="AA1545" s="1681"/>
      <c r="AB1545" s="1681"/>
      <c r="AC1545" s="1681"/>
      <c r="AD1545" s="1681"/>
      <c r="AE1545" s="1681"/>
      <c r="AF1545" s="1681"/>
      <c r="AG1545" s="1681"/>
      <c r="AH1545" s="1681"/>
      <c r="AI1545" s="1681"/>
      <c r="AJ1545" s="1681"/>
      <c r="AK1545" s="1681"/>
      <c r="AL1545" s="1681"/>
      <c r="AM1545" s="1681"/>
      <c r="AN1545" s="1681"/>
      <c r="AO1545" s="1681"/>
      <c r="AP1545" s="1824"/>
    </row>
    <row r="1546" spans="4:42" s="1662" customFormat="1" ht="14.25">
      <c r="D1546" s="1699"/>
      <c r="E1546" s="1681"/>
      <c r="F1546" s="1681"/>
      <c r="G1546" s="1681"/>
      <c r="H1546" s="1681"/>
      <c r="I1546" s="1700"/>
      <c r="J1546" s="1690"/>
      <c r="K1546" s="1681"/>
      <c r="L1546" s="1681"/>
      <c r="M1546" s="1681"/>
      <c r="N1546" s="1681"/>
      <c r="O1546" s="1681"/>
      <c r="P1546" s="1681"/>
      <c r="Q1546" s="1681"/>
      <c r="R1546" s="1681"/>
      <c r="S1546" s="1681"/>
      <c r="T1546" s="1681"/>
      <c r="U1546" s="1681"/>
      <c r="V1546" s="1681"/>
      <c r="W1546" s="1681"/>
      <c r="X1546" s="1681"/>
      <c r="Y1546" s="1681"/>
      <c r="Z1546" s="1681"/>
      <c r="AA1546" s="1681"/>
      <c r="AB1546" s="1681"/>
      <c r="AC1546" s="1681"/>
      <c r="AD1546" s="1681"/>
      <c r="AE1546" s="1681"/>
      <c r="AF1546" s="1681"/>
      <c r="AG1546" s="1681"/>
      <c r="AH1546" s="1681"/>
      <c r="AI1546" s="1681"/>
      <c r="AJ1546" s="1681"/>
      <c r="AK1546" s="1681"/>
      <c r="AL1546" s="1681"/>
      <c r="AM1546" s="1681"/>
      <c r="AN1546" s="1681"/>
      <c r="AO1546" s="1681"/>
      <c r="AP1546" s="1824"/>
    </row>
    <row r="1547" spans="4:42" s="1662" customFormat="1" ht="14.25">
      <c r="D1547" s="1699"/>
      <c r="E1547" s="1681"/>
      <c r="F1547" s="1681"/>
      <c r="G1547" s="1681"/>
      <c r="H1547" s="1681"/>
      <c r="I1547" s="1700"/>
      <c r="J1547" s="1690"/>
      <c r="K1547" s="1681"/>
      <c r="L1547" s="1681"/>
      <c r="M1547" s="1681"/>
      <c r="N1547" s="1681"/>
      <c r="O1547" s="1681"/>
      <c r="P1547" s="1681"/>
      <c r="Q1547" s="1681"/>
      <c r="R1547" s="1681"/>
      <c r="S1547" s="1681"/>
      <c r="T1547" s="1681"/>
      <c r="U1547" s="1681"/>
      <c r="V1547" s="1681"/>
      <c r="W1547" s="1681"/>
      <c r="X1547" s="1681"/>
      <c r="Y1547" s="1681"/>
      <c r="Z1547" s="1681"/>
      <c r="AA1547" s="1681"/>
      <c r="AB1547" s="1681"/>
      <c r="AC1547" s="1681"/>
      <c r="AD1547" s="1681"/>
      <c r="AE1547" s="1681"/>
      <c r="AF1547" s="1681"/>
      <c r="AG1547" s="1681"/>
      <c r="AH1547" s="1681"/>
      <c r="AI1547" s="1681"/>
      <c r="AJ1547" s="1681"/>
      <c r="AK1547" s="1681"/>
      <c r="AL1547" s="1681"/>
      <c r="AM1547" s="1681"/>
      <c r="AN1547" s="1681"/>
      <c r="AO1547" s="1681"/>
      <c r="AP1547" s="1824"/>
    </row>
    <row r="1548" spans="4:42" s="1662" customFormat="1" ht="14.25">
      <c r="D1548" s="1699"/>
      <c r="E1548" s="1681"/>
      <c r="F1548" s="1681"/>
      <c r="G1548" s="1681"/>
      <c r="H1548" s="1681"/>
      <c r="I1548" s="1700"/>
      <c r="J1548" s="1690"/>
      <c r="K1548" s="1681"/>
      <c r="L1548" s="1681"/>
      <c r="M1548" s="1681"/>
      <c r="N1548" s="1681"/>
      <c r="O1548" s="1681"/>
      <c r="P1548" s="1681"/>
      <c r="Q1548" s="1681"/>
      <c r="R1548" s="1681"/>
      <c r="S1548" s="1681"/>
      <c r="T1548" s="1681"/>
      <c r="U1548" s="1681"/>
      <c r="V1548" s="1681"/>
      <c r="W1548" s="1681"/>
      <c r="X1548" s="1681"/>
      <c r="Y1548" s="1681"/>
      <c r="Z1548" s="1681"/>
      <c r="AA1548" s="1681"/>
      <c r="AB1548" s="1681"/>
      <c r="AC1548" s="1681"/>
      <c r="AD1548" s="1681"/>
      <c r="AE1548" s="1681"/>
      <c r="AF1548" s="1681"/>
      <c r="AG1548" s="1681"/>
      <c r="AH1548" s="1681"/>
      <c r="AI1548" s="1681"/>
      <c r="AJ1548" s="1681"/>
      <c r="AK1548" s="1681"/>
      <c r="AL1548" s="1681"/>
      <c r="AM1548" s="1681"/>
      <c r="AN1548" s="1681"/>
      <c r="AO1548" s="1681"/>
      <c r="AP1548" s="1824"/>
    </row>
    <row r="1549" spans="4:42" s="1662" customFormat="1" ht="14.25">
      <c r="D1549" s="1699"/>
      <c r="E1549" s="1681"/>
      <c r="F1549" s="1681"/>
      <c r="G1549" s="1681"/>
      <c r="H1549" s="1681"/>
      <c r="I1549" s="1700"/>
      <c r="J1549" s="1690"/>
      <c r="K1549" s="1681"/>
      <c r="L1549" s="1681"/>
      <c r="M1549" s="1681"/>
      <c r="N1549" s="1681"/>
      <c r="O1549" s="1681"/>
      <c r="P1549" s="1681"/>
      <c r="Q1549" s="1681"/>
      <c r="R1549" s="1681"/>
      <c r="S1549" s="1681"/>
      <c r="T1549" s="1681"/>
      <c r="U1549" s="1681"/>
      <c r="V1549" s="1681"/>
      <c r="W1549" s="1681"/>
      <c r="X1549" s="1681"/>
      <c r="Y1549" s="1681"/>
      <c r="Z1549" s="1681"/>
      <c r="AA1549" s="1681"/>
      <c r="AB1549" s="1681"/>
      <c r="AC1549" s="1681"/>
      <c r="AD1549" s="1681"/>
      <c r="AE1549" s="1681"/>
      <c r="AF1549" s="1681"/>
      <c r="AG1549" s="1681"/>
      <c r="AH1549" s="1681"/>
      <c r="AI1549" s="1681"/>
      <c r="AJ1549" s="1681"/>
      <c r="AK1549" s="1681"/>
      <c r="AL1549" s="1681"/>
      <c r="AM1549" s="1681"/>
      <c r="AN1549" s="1681"/>
      <c r="AO1549" s="1681"/>
      <c r="AP1549" s="1824"/>
    </row>
    <row r="1550" spans="4:42" s="1662" customFormat="1" ht="14.25">
      <c r="D1550" s="1699"/>
      <c r="E1550" s="1681"/>
      <c r="F1550" s="1681"/>
      <c r="G1550" s="1681"/>
      <c r="H1550" s="1681"/>
      <c r="I1550" s="1700"/>
      <c r="J1550" s="1690"/>
      <c r="K1550" s="1681"/>
      <c r="L1550" s="1681"/>
      <c r="M1550" s="1681"/>
      <c r="N1550" s="1681"/>
      <c r="O1550" s="1681"/>
      <c r="P1550" s="1681"/>
      <c r="Q1550" s="1681"/>
      <c r="R1550" s="1681"/>
      <c r="S1550" s="1681"/>
      <c r="T1550" s="1681"/>
      <c r="U1550" s="1681"/>
      <c r="V1550" s="1681"/>
      <c r="W1550" s="1681"/>
      <c r="X1550" s="1681"/>
      <c r="Y1550" s="1681"/>
      <c r="Z1550" s="1681"/>
      <c r="AA1550" s="1681"/>
      <c r="AB1550" s="1681"/>
      <c r="AC1550" s="1681"/>
      <c r="AD1550" s="1681"/>
      <c r="AE1550" s="1681"/>
      <c r="AF1550" s="1681"/>
      <c r="AG1550" s="1681"/>
      <c r="AH1550" s="1681"/>
      <c r="AI1550" s="1681"/>
      <c r="AJ1550" s="1681"/>
      <c r="AK1550" s="1681"/>
      <c r="AL1550" s="1681"/>
      <c r="AM1550" s="1681"/>
      <c r="AN1550" s="1681"/>
      <c r="AO1550" s="1681"/>
      <c r="AP1550" s="1824"/>
    </row>
    <row r="1551" spans="4:42" s="1662" customFormat="1" ht="14.25">
      <c r="D1551" s="1699"/>
      <c r="E1551" s="1681"/>
      <c r="F1551" s="1681"/>
      <c r="G1551" s="1681"/>
      <c r="H1551" s="1681"/>
      <c r="I1551" s="1700"/>
      <c r="J1551" s="1690"/>
      <c r="K1551" s="1681"/>
      <c r="L1551" s="1681"/>
      <c r="M1551" s="1681"/>
      <c r="N1551" s="1681"/>
      <c r="O1551" s="1681"/>
      <c r="P1551" s="1681"/>
      <c r="Q1551" s="1681"/>
      <c r="R1551" s="1681"/>
      <c r="S1551" s="1681"/>
      <c r="T1551" s="1681"/>
      <c r="U1551" s="1681"/>
      <c r="V1551" s="1681"/>
      <c r="W1551" s="1681"/>
      <c r="X1551" s="1681"/>
      <c r="Y1551" s="1681"/>
      <c r="Z1551" s="1681"/>
      <c r="AA1551" s="1681"/>
      <c r="AB1551" s="1681"/>
      <c r="AC1551" s="1681"/>
      <c r="AD1551" s="1681"/>
      <c r="AE1551" s="1681"/>
      <c r="AF1551" s="1681"/>
      <c r="AG1551" s="1681"/>
      <c r="AH1551" s="1681"/>
      <c r="AI1551" s="1681"/>
      <c r="AJ1551" s="1681"/>
      <c r="AK1551" s="1681"/>
      <c r="AL1551" s="1681"/>
      <c r="AM1551" s="1681"/>
      <c r="AN1551" s="1681"/>
      <c r="AO1551" s="1681"/>
      <c r="AP1551" s="1824"/>
    </row>
    <row r="1552" spans="4:42" s="1662" customFormat="1" ht="14.25">
      <c r="D1552" s="1699"/>
      <c r="E1552" s="1681"/>
      <c r="F1552" s="1681"/>
      <c r="G1552" s="1681"/>
      <c r="H1552" s="1681"/>
      <c r="I1552" s="1700"/>
      <c r="J1552" s="1690"/>
      <c r="K1552" s="1681"/>
      <c r="L1552" s="1681"/>
      <c r="M1552" s="1681"/>
      <c r="N1552" s="1681"/>
      <c r="O1552" s="1681"/>
      <c r="P1552" s="1681"/>
      <c r="Q1552" s="1681"/>
      <c r="R1552" s="1681"/>
      <c r="S1552" s="1681"/>
      <c r="T1552" s="1681"/>
      <c r="U1552" s="1681"/>
      <c r="V1552" s="1681"/>
      <c r="W1552" s="1681"/>
      <c r="X1552" s="1681"/>
      <c r="Y1552" s="1681"/>
      <c r="Z1552" s="1681"/>
      <c r="AA1552" s="1681"/>
      <c r="AB1552" s="1681"/>
      <c r="AC1552" s="1681"/>
      <c r="AD1552" s="1681"/>
      <c r="AE1552" s="1681"/>
      <c r="AF1552" s="1681"/>
      <c r="AG1552" s="1681"/>
      <c r="AH1552" s="1681"/>
      <c r="AI1552" s="1681"/>
      <c r="AJ1552" s="1681"/>
      <c r="AK1552" s="1681"/>
      <c r="AL1552" s="1681"/>
      <c r="AM1552" s="1681"/>
      <c r="AN1552" s="1681"/>
      <c r="AO1552" s="1681"/>
      <c r="AP1552" s="1824"/>
    </row>
    <row r="1553" spans="4:42" s="1662" customFormat="1" ht="14.25">
      <c r="D1553" s="1699"/>
      <c r="E1553" s="1681"/>
      <c r="F1553" s="1681"/>
      <c r="G1553" s="1681"/>
      <c r="H1553" s="1681"/>
      <c r="I1553" s="1700"/>
      <c r="J1553" s="1690"/>
      <c r="K1553" s="1681"/>
      <c r="L1553" s="1681"/>
      <c r="M1553" s="1681"/>
      <c r="N1553" s="1681"/>
      <c r="O1553" s="1681"/>
      <c r="P1553" s="1681"/>
      <c r="Q1553" s="1681"/>
      <c r="R1553" s="1681"/>
      <c r="S1553" s="1681"/>
      <c r="T1553" s="1681"/>
      <c r="U1553" s="1681"/>
      <c r="V1553" s="1681"/>
      <c r="W1553" s="1681"/>
      <c r="X1553" s="1681"/>
      <c r="Y1553" s="1681"/>
      <c r="Z1553" s="1681"/>
      <c r="AA1553" s="1681"/>
      <c r="AB1553" s="1681"/>
      <c r="AC1553" s="1681"/>
      <c r="AD1553" s="1681"/>
      <c r="AE1553" s="1681"/>
      <c r="AF1553" s="1681"/>
      <c r="AG1553" s="1681"/>
      <c r="AH1553" s="1681"/>
      <c r="AI1553" s="1681"/>
      <c r="AJ1553" s="1681"/>
      <c r="AK1553" s="1681"/>
      <c r="AL1553" s="1681"/>
      <c r="AM1553" s="1681"/>
      <c r="AN1553" s="1681"/>
      <c r="AO1553" s="1681"/>
      <c r="AP1553" s="1824"/>
    </row>
    <row r="1554" spans="4:42" s="1662" customFormat="1" ht="14.25">
      <c r="D1554" s="1699"/>
      <c r="E1554" s="1681"/>
      <c r="F1554" s="1681"/>
      <c r="G1554" s="1681"/>
      <c r="H1554" s="1681"/>
      <c r="I1554" s="1700"/>
      <c r="J1554" s="1690"/>
      <c r="K1554" s="1681"/>
      <c r="L1554" s="1681"/>
      <c r="M1554" s="1681"/>
      <c r="N1554" s="1681"/>
      <c r="O1554" s="1681"/>
      <c r="P1554" s="1681"/>
      <c r="Q1554" s="1681"/>
      <c r="R1554" s="1681"/>
      <c r="S1554" s="1681"/>
      <c r="T1554" s="1681"/>
      <c r="U1554" s="1681"/>
      <c r="V1554" s="1681"/>
      <c r="W1554" s="1681"/>
      <c r="X1554" s="1681"/>
      <c r="Y1554" s="1681"/>
      <c r="Z1554" s="1681"/>
      <c r="AA1554" s="1681"/>
      <c r="AB1554" s="1681"/>
      <c r="AC1554" s="1681"/>
      <c r="AD1554" s="1681"/>
      <c r="AE1554" s="1681"/>
      <c r="AF1554" s="1681"/>
      <c r="AG1554" s="1681"/>
      <c r="AH1554" s="1681"/>
      <c r="AI1554" s="1681"/>
      <c r="AJ1554" s="1681"/>
      <c r="AK1554" s="1681"/>
      <c r="AL1554" s="1681"/>
      <c r="AM1554" s="1681"/>
      <c r="AN1554" s="1681"/>
      <c r="AO1554" s="1681"/>
      <c r="AP1554" s="1824"/>
    </row>
    <row r="1555" spans="4:42" s="1662" customFormat="1" ht="14.25">
      <c r="D1555" s="1699"/>
      <c r="E1555" s="1681"/>
      <c r="F1555" s="1681"/>
      <c r="G1555" s="1681"/>
      <c r="H1555" s="1681"/>
      <c r="I1555" s="1700"/>
      <c r="J1555" s="1690"/>
      <c r="K1555" s="1681"/>
      <c r="L1555" s="1681"/>
      <c r="M1555" s="1681"/>
      <c r="N1555" s="1681"/>
      <c r="O1555" s="1681"/>
      <c r="P1555" s="1681"/>
      <c r="Q1555" s="1681"/>
      <c r="R1555" s="1681"/>
      <c r="S1555" s="1681"/>
      <c r="T1555" s="1681"/>
      <c r="U1555" s="1681"/>
      <c r="V1555" s="1681"/>
      <c r="W1555" s="1681"/>
      <c r="X1555" s="1681"/>
      <c r="Y1555" s="1681"/>
      <c r="Z1555" s="1681"/>
      <c r="AA1555" s="1681"/>
      <c r="AB1555" s="1681"/>
      <c r="AC1555" s="1681"/>
      <c r="AD1555" s="1681"/>
      <c r="AE1555" s="1681"/>
      <c r="AF1555" s="1681"/>
      <c r="AG1555" s="1681"/>
      <c r="AH1555" s="1681"/>
      <c r="AI1555" s="1681"/>
      <c r="AJ1555" s="1681"/>
      <c r="AK1555" s="1681"/>
      <c r="AL1555" s="1681"/>
      <c r="AM1555" s="1681"/>
      <c r="AN1555" s="1681"/>
      <c r="AO1555" s="1681"/>
      <c r="AP1555" s="1824"/>
    </row>
    <row r="1556" spans="4:42" s="1662" customFormat="1" ht="14.25">
      <c r="D1556" s="1699"/>
      <c r="E1556" s="1681"/>
      <c r="F1556" s="1681"/>
      <c r="G1556" s="1681"/>
      <c r="H1556" s="1681"/>
      <c r="I1556" s="1700"/>
      <c r="J1556" s="1690"/>
      <c r="K1556" s="1681"/>
      <c r="L1556" s="1681"/>
      <c r="M1556" s="1681"/>
      <c r="N1556" s="1681"/>
      <c r="O1556" s="1681"/>
      <c r="P1556" s="1681"/>
      <c r="Q1556" s="1681"/>
      <c r="R1556" s="1681"/>
      <c r="S1556" s="1681"/>
      <c r="T1556" s="1681"/>
      <c r="U1556" s="1681"/>
      <c r="V1556" s="1681"/>
      <c r="W1556" s="1681"/>
      <c r="X1556" s="1681"/>
      <c r="Y1556" s="1681"/>
      <c r="Z1556" s="1681"/>
      <c r="AA1556" s="1681"/>
      <c r="AB1556" s="1681"/>
      <c r="AC1556" s="1681"/>
      <c r="AD1556" s="1681"/>
      <c r="AE1556" s="1681"/>
      <c r="AF1556" s="1681"/>
      <c r="AG1556" s="1681"/>
      <c r="AH1556" s="1681"/>
      <c r="AI1556" s="1681"/>
      <c r="AJ1556" s="1681"/>
      <c r="AK1556" s="1681"/>
      <c r="AL1556" s="1681"/>
      <c r="AM1556" s="1681"/>
      <c r="AN1556" s="1681"/>
      <c r="AO1556" s="1681"/>
      <c r="AP1556" s="1824"/>
    </row>
    <row r="1557" spans="4:42" s="1662" customFormat="1" ht="14.25">
      <c r="D1557" s="1699"/>
      <c r="E1557" s="1681"/>
      <c r="F1557" s="1681"/>
      <c r="G1557" s="1681"/>
      <c r="H1557" s="1681"/>
      <c r="I1557" s="1700"/>
      <c r="J1557" s="1690"/>
      <c r="K1557" s="1681"/>
      <c r="L1557" s="1681"/>
      <c r="M1557" s="1681"/>
      <c r="N1557" s="1681"/>
      <c r="O1557" s="1681"/>
      <c r="P1557" s="1681"/>
      <c r="Q1557" s="1681"/>
      <c r="R1557" s="1681"/>
      <c r="S1557" s="1681"/>
      <c r="T1557" s="1681"/>
      <c r="U1557" s="1681"/>
      <c r="V1557" s="1681"/>
      <c r="W1557" s="1681"/>
      <c r="X1557" s="1681"/>
      <c r="Y1557" s="1681"/>
      <c r="Z1557" s="1681"/>
      <c r="AA1557" s="1681"/>
      <c r="AB1557" s="1681"/>
      <c r="AC1557" s="1681"/>
      <c r="AD1557" s="1681"/>
      <c r="AE1557" s="1681"/>
      <c r="AF1557" s="1681"/>
      <c r="AG1557" s="1681"/>
      <c r="AH1557" s="1681"/>
      <c r="AI1557" s="1681"/>
      <c r="AJ1557" s="1681"/>
      <c r="AK1557" s="1681"/>
      <c r="AL1557" s="1681"/>
      <c r="AM1557" s="1681"/>
      <c r="AN1557" s="1681"/>
      <c r="AO1557" s="1681"/>
      <c r="AP1557" s="1824"/>
    </row>
    <row r="1558" spans="4:42" s="1662" customFormat="1" ht="14.25">
      <c r="D1558" s="1699"/>
      <c r="E1558" s="1681"/>
      <c r="F1558" s="1681"/>
      <c r="G1558" s="1681"/>
      <c r="H1558" s="1681"/>
      <c r="I1558" s="1700"/>
      <c r="J1558" s="1690"/>
      <c r="K1558" s="1681"/>
      <c r="L1558" s="1681"/>
      <c r="M1558" s="1681"/>
      <c r="N1558" s="1681"/>
      <c r="O1558" s="1681"/>
      <c r="P1558" s="1681"/>
      <c r="Q1558" s="1681"/>
      <c r="R1558" s="1681"/>
      <c r="S1558" s="1681"/>
      <c r="T1558" s="1681"/>
      <c r="U1558" s="1681"/>
      <c r="V1558" s="1681"/>
      <c r="W1558" s="1681"/>
      <c r="X1558" s="1681"/>
      <c r="Y1558" s="1681"/>
      <c r="Z1558" s="1681"/>
      <c r="AA1558" s="1681"/>
      <c r="AB1558" s="1681"/>
      <c r="AC1558" s="1681"/>
      <c r="AD1558" s="1681"/>
      <c r="AE1558" s="1681"/>
      <c r="AF1558" s="1681"/>
      <c r="AG1558" s="1681"/>
      <c r="AH1558" s="1681"/>
      <c r="AI1558" s="1681"/>
      <c r="AJ1558" s="1681"/>
      <c r="AK1558" s="1681"/>
      <c r="AL1558" s="1681"/>
      <c r="AM1558" s="1681"/>
      <c r="AN1558" s="1681"/>
      <c r="AO1558" s="1681"/>
      <c r="AP1558" s="1824"/>
    </row>
    <row r="1559" spans="4:42" s="1662" customFormat="1" ht="14.25">
      <c r="D1559" s="1699"/>
      <c r="E1559" s="1681"/>
      <c r="F1559" s="1681"/>
      <c r="G1559" s="1681"/>
      <c r="H1559" s="1681"/>
      <c r="I1559" s="1700"/>
      <c r="J1559" s="1690"/>
      <c r="K1559" s="1681"/>
      <c r="L1559" s="1681"/>
      <c r="M1559" s="1681"/>
      <c r="N1559" s="1681"/>
      <c r="O1559" s="1681"/>
      <c r="P1559" s="1681"/>
      <c r="Q1559" s="1681"/>
      <c r="R1559" s="1681"/>
      <c r="S1559" s="1681"/>
      <c r="T1559" s="1681"/>
      <c r="U1559" s="1681"/>
      <c r="V1559" s="1681"/>
      <c r="W1559" s="1681"/>
      <c r="X1559" s="1681"/>
      <c r="Y1559" s="1681"/>
      <c r="Z1559" s="1681"/>
      <c r="AA1559" s="1681"/>
      <c r="AB1559" s="1681"/>
      <c r="AC1559" s="1681"/>
      <c r="AD1559" s="1681"/>
      <c r="AE1559" s="1681"/>
      <c r="AF1559" s="1681"/>
      <c r="AG1559" s="1681"/>
      <c r="AH1559" s="1681"/>
      <c r="AI1559" s="1681"/>
      <c r="AJ1559" s="1681"/>
      <c r="AK1559" s="1681"/>
      <c r="AL1559" s="1681"/>
      <c r="AM1559" s="1681"/>
      <c r="AN1559" s="1681"/>
      <c r="AO1559" s="1681"/>
      <c r="AP1559" s="1824"/>
    </row>
    <row r="1560" spans="4:42" s="1662" customFormat="1" ht="14.25">
      <c r="D1560" s="1699"/>
      <c r="E1560" s="1681"/>
      <c r="F1560" s="1681"/>
      <c r="G1560" s="1681"/>
      <c r="H1560" s="1681"/>
      <c r="I1560" s="1700"/>
      <c r="J1560" s="1690"/>
      <c r="K1560" s="1681"/>
      <c r="L1560" s="1681"/>
      <c r="M1560" s="1681"/>
      <c r="N1560" s="1681"/>
      <c r="O1560" s="1681"/>
      <c r="P1560" s="1681"/>
      <c r="Q1560" s="1681"/>
      <c r="R1560" s="1681"/>
      <c r="S1560" s="1681"/>
      <c r="T1560" s="1681"/>
      <c r="U1560" s="1681"/>
      <c r="V1560" s="1681"/>
      <c r="W1560" s="1681"/>
      <c r="X1560" s="1681"/>
      <c r="Y1560" s="1681"/>
      <c r="Z1560" s="1681"/>
      <c r="AA1560" s="1681"/>
      <c r="AB1560" s="1681"/>
      <c r="AC1560" s="1681"/>
      <c r="AD1560" s="1681"/>
      <c r="AE1560" s="1681"/>
      <c r="AF1560" s="1681"/>
      <c r="AG1560" s="1681"/>
      <c r="AH1560" s="1681"/>
      <c r="AI1560" s="1681"/>
      <c r="AJ1560" s="1681"/>
      <c r="AK1560" s="1681"/>
      <c r="AL1560" s="1681"/>
      <c r="AM1560" s="1681"/>
      <c r="AN1560" s="1681"/>
      <c r="AO1560" s="1681"/>
      <c r="AP1560" s="1824"/>
    </row>
    <row r="1561" spans="4:42" s="1662" customFormat="1" ht="14.25">
      <c r="D1561" s="1699"/>
      <c r="E1561" s="1681"/>
      <c r="F1561" s="1681"/>
      <c r="G1561" s="1681"/>
      <c r="H1561" s="1681"/>
      <c r="I1561" s="1700"/>
      <c r="J1561" s="1690"/>
      <c r="K1561" s="1681"/>
      <c r="L1561" s="1681"/>
      <c r="M1561" s="1681"/>
      <c r="N1561" s="1681"/>
      <c r="O1561" s="1681"/>
      <c r="P1561" s="1681"/>
      <c r="Q1561" s="1681"/>
      <c r="R1561" s="1681"/>
      <c r="S1561" s="1681"/>
      <c r="T1561" s="1681"/>
      <c r="U1561" s="1681"/>
      <c r="V1561" s="1681"/>
      <c r="W1561" s="1681"/>
      <c r="X1561" s="1681"/>
      <c r="Y1561" s="1681"/>
      <c r="Z1561" s="1681"/>
      <c r="AA1561" s="1681"/>
      <c r="AB1561" s="1681"/>
      <c r="AC1561" s="1681"/>
      <c r="AD1561" s="1681"/>
      <c r="AE1561" s="1681"/>
      <c r="AF1561" s="1681"/>
      <c r="AG1561" s="1681"/>
      <c r="AH1561" s="1681"/>
      <c r="AI1561" s="1681"/>
      <c r="AJ1561" s="1681"/>
      <c r="AK1561" s="1681"/>
      <c r="AL1561" s="1681"/>
      <c r="AM1561" s="1681"/>
      <c r="AN1561" s="1681"/>
      <c r="AO1561" s="1681"/>
      <c r="AP1561" s="1824"/>
    </row>
    <row r="1562" spans="4:42" s="1662" customFormat="1" ht="14.25">
      <c r="D1562" s="1699"/>
      <c r="E1562" s="1681"/>
      <c r="F1562" s="1681"/>
      <c r="G1562" s="1681"/>
      <c r="H1562" s="1681"/>
      <c r="I1562" s="1700"/>
      <c r="J1562" s="1690"/>
      <c r="K1562" s="1681"/>
      <c r="L1562" s="1681"/>
      <c r="M1562" s="1681"/>
      <c r="N1562" s="1681"/>
      <c r="O1562" s="1681"/>
      <c r="P1562" s="1681"/>
      <c r="Q1562" s="1681"/>
      <c r="R1562" s="1681"/>
      <c r="S1562" s="1681"/>
      <c r="T1562" s="1681"/>
      <c r="U1562" s="1681"/>
      <c r="V1562" s="1681"/>
      <c r="W1562" s="1681"/>
      <c r="X1562" s="1681"/>
      <c r="Y1562" s="1681"/>
      <c r="Z1562" s="1681"/>
      <c r="AA1562" s="1681"/>
      <c r="AB1562" s="1681"/>
      <c r="AC1562" s="1681"/>
      <c r="AD1562" s="1681"/>
      <c r="AE1562" s="1681"/>
      <c r="AF1562" s="1681"/>
      <c r="AG1562" s="1681"/>
      <c r="AH1562" s="1681"/>
      <c r="AI1562" s="1681"/>
      <c r="AJ1562" s="1681"/>
      <c r="AK1562" s="1681"/>
      <c r="AL1562" s="1681"/>
      <c r="AM1562" s="1681"/>
      <c r="AN1562" s="1681"/>
      <c r="AO1562" s="1681"/>
      <c r="AP1562" s="1824"/>
    </row>
    <row r="1563" spans="4:42" s="1662" customFormat="1" ht="14.25">
      <c r="D1563" s="1699"/>
      <c r="E1563" s="1681"/>
      <c r="F1563" s="1681"/>
      <c r="G1563" s="1681"/>
      <c r="H1563" s="1681"/>
      <c r="I1563" s="1700"/>
      <c r="J1563" s="1690"/>
      <c r="K1563" s="1681"/>
      <c r="L1563" s="1681"/>
      <c r="M1563" s="1681"/>
      <c r="N1563" s="1681"/>
      <c r="O1563" s="1681"/>
      <c r="P1563" s="1681"/>
      <c r="Q1563" s="1681"/>
      <c r="R1563" s="1681"/>
      <c r="S1563" s="1681"/>
      <c r="T1563" s="1681"/>
      <c r="U1563" s="1681"/>
      <c r="V1563" s="1681"/>
      <c r="W1563" s="1681"/>
      <c r="X1563" s="1681"/>
      <c r="Y1563" s="1681"/>
      <c r="Z1563" s="1681"/>
      <c r="AA1563" s="1681"/>
      <c r="AB1563" s="1681"/>
      <c r="AC1563" s="1681"/>
      <c r="AD1563" s="1681"/>
      <c r="AE1563" s="1681"/>
      <c r="AF1563" s="1681"/>
      <c r="AG1563" s="1681"/>
      <c r="AH1563" s="1681"/>
      <c r="AI1563" s="1681"/>
      <c r="AJ1563" s="1681"/>
      <c r="AK1563" s="1681"/>
      <c r="AL1563" s="1681"/>
      <c r="AM1563" s="1681"/>
      <c r="AN1563" s="1681"/>
      <c r="AO1563" s="1681"/>
      <c r="AP1563" s="1824"/>
    </row>
    <row r="1564" spans="4:42" s="1662" customFormat="1" ht="14.25">
      <c r="D1564" s="1699"/>
      <c r="E1564" s="1681"/>
      <c r="F1564" s="1681"/>
      <c r="G1564" s="1681"/>
      <c r="H1564" s="1681"/>
      <c r="I1564" s="1700"/>
      <c r="J1564" s="1690"/>
      <c r="K1564" s="1681"/>
      <c r="L1564" s="1681"/>
      <c r="M1564" s="1681"/>
      <c r="N1564" s="1681"/>
      <c r="O1564" s="1681"/>
      <c r="P1564" s="1681"/>
      <c r="Q1564" s="1681"/>
      <c r="R1564" s="1681"/>
      <c r="S1564" s="1681"/>
      <c r="T1564" s="1681"/>
      <c r="U1564" s="1681"/>
      <c r="V1564" s="1681"/>
      <c r="W1564" s="1681"/>
      <c r="X1564" s="1681"/>
      <c r="Y1564" s="1681"/>
      <c r="Z1564" s="1681"/>
      <c r="AA1564" s="1681"/>
      <c r="AB1564" s="1681"/>
      <c r="AC1564" s="1681"/>
      <c r="AD1564" s="1681"/>
      <c r="AE1564" s="1681"/>
      <c r="AF1564" s="1681"/>
      <c r="AG1564" s="1681"/>
      <c r="AH1564" s="1681"/>
      <c r="AI1564" s="1681"/>
      <c r="AJ1564" s="1681"/>
      <c r="AK1564" s="1681"/>
      <c r="AL1564" s="1681"/>
      <c r="AM1564" s="1681"/>
      <c r="AN1564" s="1681"/>
      <c r="AO1564" s="1681"/>
      <c r="AP1564" s="1824"/>
    </row>
    <row r="1565" spans="4:42" s="1662" customFormat="1" ht="14.25">
      <c r="D1565" s="1699"/>
      <c r="E1565" s="1681"/>
      <c r="F1565" s="1681"/>
      <c r="G1565" s="1681"/>
      <c r="H1565" s="1681"/>
      <c r="I1565" s="1700"/>
      <c r="J1565" s="1690"/>
      <c r="K1565" s="1681"/>
      <c r="L1565" s="1681"/>
      <c r="M1565" s="1681"/>
      <c r="N1565" s="1681"/>
      <c r="O1565" s="1681"/>
      <c r="P1565" s="1681"/>
      <c r="Q1565" s="1681"/>
      <c r="R1565" s="1681"/>
      <c r="S1565" s="1681"/>
      <c r="T1565" s="1681"/>
      <c r="U1565" s="1681"/>
      <c r="V1565" s="1681"/>
      <c r="W1565" s="1681"/>
      <c r="X1565" s="1681"/>
      <c r="Y1565" s="1681"/>
      <c r="Z1565" s="1681"/>
      <c r="AA1565" s="1681"/>
      <c r="AB1565" s="1681"/>
      <c r="AC1565" s="1681"/>
      <c r="AD1565" s="1681"/>
      <c r="AE1565" s="1681"/>
      <c r="AF1565" s="1681"/>
      <c r="AG1565" s="1681"/>
      <c r="AH1565" s="1681"/>
      <c r="AI1565" s="1681"/>
      <c r="AJ1565" s="1681"/>
      <c r="AK1565" s="1681"/>
      <c r="AL1565" s="1681"/>
      <c r="AM1565" s="1681"/>
      <c r="AN1565" s="1681"/>
      <c r="AO1565" s="1681"/>
      <c r="AP1565" s="1824"/>
    </row>
    <row r="1566" spans="4:42" s="1662" customFormat="1" ht="14.25">
      <c r="D1566" s="1699"/>
      <c r="E1566" s="1681"/>
      <c r="F1566" s="1681"/>
      <c r="G1566" s="1681"/>
      <c r="H1566" s="1681"/>
      <c r="I1566" s="1700"/>
      <c r="J1566" s="1690"/>
      <c r="K1566" s="1681"/>
      <c r="L1566" s="1681"/>
      <c r="M1566" s="1681"/>
      <c r="N1566" s="1681"/>
      <c r="O1566" s="1681"/>
      <c r="P1566" s="1681"/>
      <c r="Q1566" s="1681"/>
      <c r="R1566" s="1681"/>
      <c r="S1566" s="1681"/>
      <c r="T1566" s="1681"/>
      <c r="U1566" s="1681"/>
      <c r="V1566" s="1681"/>
      <c r="W1566" s="1681"/>
      <c r="X1566" s="1681"/>
      <c r="Y1566" s="1681"/>
      <c r="Z1566" s="1681"/>
      <c r="AA1566" s="1681"/>
      <c r="AB1566" s="1681"/>
      <c r="AC1566" s="1681"/>
      <c r="AD1566" s="1681"/>
      <c r="AE1566" s="1681"/>
      <c r="AF1566" s="1681"/>
      <c r="AG1566" s="1681"/>
      <c r="AH1566" s="1681"/>
      <c r="AI1566" s="1681"/>
      <c r="AJ1566" s="1681"/>
      <c r="AK1566" s="1681"/>
      <c r="AL1566" s="1681"/>
      <c r="AM1566" s="1681"/>
      <c r="AN1566" s="1681"/>
      <c r="AO1566" s="1681"/>
      <c r="AP1566" s="1824"/>
    </row>
    <row r="1567" spans="4:42" s="1662" customFormat="1" ht="14.25">
      <c r="D1567" s="1699"/>
      <c r="E1567" s="1681"/>
      <c r="F1567" s="1681"/>
      <c r="G1567" s="1681"/>
      <c r="H1567" s="1681"/>
      <c r="I1567" s="1700"/>
      <c r="J1567" s="1690"/>
      <c r="K1567" s="1681"/>
      <c r="L1567" s="1681"/>
      <c r="M1567" s="1681"/>
      <c r="N1567" s="1681"/>
      <c r="O1567" s="1681"/>
      <c r="P1567" s="1681"/>
      <c r="Q1567" s="1681"/>
      <c r="R1567" s="1681"/>
      <c r="S1567" s="1681"/>
      <c r="T1567" s="1681"/>
      <c r="U1567" s="1681"/>
      <c r="V1567" s="1681"/>
      <c r="W1567" s="1681"/>
      <c r="X1567" s="1681"/>
      <c r="Y1567" s="1681"/>
      <c r="Z1567" s="1681"/>
      <c r="AA1567" s="1681"/>
      <c r="AB1567" s="1681"/>
      <c r="AC1567" s="1681"/>
      <c r="AD1567" s="1681"/>
      <c r="AE1567" s="1681"/>
      <c r="AF1567" s="1681"/>
      <c r="AG1567" s="1681"/>
      <c r="AH1567" s="1681"/>
      <c r="AI1567" s="1681"/>
      <c r="AJ1567" s="1681"/>
      <c r="AK1567" s="1681"/>
      <c r="AL1567" s="1681"/>
      <c r="AM1567" s="1681"/>
      <c r="AN1567" s="1681"/>
      <c r="AO1567" s="1681"/>
      <c r="AP1567" s="1824"/>
    </row>
    <row r="1568" spans="4:42" s="1662" customFormat="1" ht="14.25">
      <c r="D1568" s="1699"/>
      <c r="E1568" s="1681"/>
      <c r="F1568" s="1681"/>
      <c r="G1568" s="1681"/>
      <c r="H1568" s="1681"/>
      <c r="I1568" s="1700"/>
      <c r="J1568" s="1690"/>
      <c r="K1568" s="1681"/>
      <c r="L1568" s="1681"/>
      <c r="M1568" s="1681"/>
      <c r="N1568" s="1681"/>
      <c r="O1568" s="1681"/>
      <c r="P1568" s="1681"/>
      <c r="Q1568" s="1681"/>
      <c r="R1568" s="1681"/>
      <c r="S1568" s="1681"/>
      <c r="T1568" s="1681"/>
      <c r="U1568" s="1681"/>
      <c r="V1568" s="1681"/>
      <c r="W1568" s="1681"/>
      <c r="X1568" s="1681"/>
      <c r="Y1568" s="1681"/>
      <c r="Z1568" s="1681"/>
      <c r="AA1568" s="1681"/>
      <c r="AB1568" s="1681"/>
      <c r="AC1568" s="1681"/>
      <c r="AD1568" s="1681"/>
      <c r="AE1568" s="1681"/>
      <c r="AF1568" s="1681"/>
      <c r="AG1568" s="1681"/>
      <c r="AH1568" s="1681"/>
      <c r="AI1568" s="1681"/>
      <c r="AJ1568" s="1681"/>
      <c r="AK1568" s="1681"/>
      <c r="AL1568" s="1681"/>
      <c r="AM1568" s="1681"/>
      <c r="AN1568" s="1681"/>
      <c r="AO1568" s="1681"/>
      <c r="AP1568" s="1824"/>
    </row>
    <row r="1569" spans="4:42" s="1662" customFormat="1" ht="14.25">
      <c r="D1569" s="1699"/>
      <c r="E1569" s="1681"/>
      <c r="F1569" s="1681"/>
      <c r="G1569" s="1681"/>
      <c r="H1569" s="1681"/>
      <c r="I1569" s="1700"/>
      <c r="J1569" s="1690"/>
      <c r="K1569" s="1681"/>
      <c r="L1569" s="1681"/>
      <c r="M1569" s="1681"/>
      <c r="N1569" s="1681"/>
      <c r="O1569" s="1681"/>
      <c r="P1569" s="1681"/>
      <c r="Q1569" s="1681"/>
      <c r="R1569" s="1681"/>
      <c r="S1569" s="1681"/>
      <c r="T1569" s="1681"/>
      <c r="U1569" s="1681"/>
      <c r="V1569" s="1681"/>
      <c r="W1569" s="1681"/>
      <c r="X1569" s="1681"/>
      <c r="Y1569" s="1681"/>
      <c r="Z1569" s="1681"/>
      <c r="AA1569" s="1681"/>
      <c r="AB1569" s="1681"/>
      <c r="AC1569" s="1681"/>
      <c r="AD1569" s="1681"/>
      <c r="AE1569" s="1681"/>
      <c r="AF1569" s="1681"/>
      <c r="AG1569" s="1681"/>
      <c r="AH1569" s="1681"/>
      <c r="AI1569" s="1681"/>
      <c r="AJ1569" s="1681"/>
      <c r="AK1569" s="1681"/>
      <c r="AL1569" s="1681"/>
      <c r="AM1569" s="1681"/>
      <c r="AN1569" s="1681"/>
      <c r="AO1569" s="1681"/>
      <c r="AP1569" s="1824"/>
    </row>
    <row r="1570" spans="4:42" s="1662" customFormat="1" ht="14.25">
      <c r="D1570" s="1699"/>
      <c r="E1570" s="1681"/>
      <c r="F1570" s="1681"/>
      <c r="G1570" s="1681"/>
      <c r="H1570" s="1681"/>
      <c r="I1570" s="1700"/>
      <c r="J1570" s="1690"/>
      <c r="K1570" s="1681"/>
      <c r="L1570" s="1681"/>
      <c r="M1570" s="1681"/>
      <c r="N1570" s="1681"/>
      <c r="O1570" s="1681"/>
      <c r="P1570" s="1681"/>
      <c r="Q1570" s="1681"/>
      <c r="R1570" s="1681"/>
      <c r="S1570" s="1681"/>
      <c r="T1570" s="1681"/>
      <c r="U1570" s="1681"/>
      <c r="V1570" s="1681"/>
      <c r="W1570" s="1681"/>
      <c r="X1570" s="1681"/>
      <c r="Y1570" s="1681"/>
      <c r="Z1570" s="1681"/>
      <c r="AA1570" s="1681"/>
      <c r="AB1570" s="1681"/>
      <c r="AC1570" s="1681"/>
      <c r="AD1570" s="1681"/>
      <c r="AE1570" s="1681"/>
      <c r="AF1570" s="1681"/>
      <c r="AG1570" s="1681"/>
      <c r="AH1570" s="1681"/>
      <c r="AI1570" s="1681"/>
      <c r="AJ1570" s="1681"/>
      <c r="AK1570" s="1681"/>
      <c r="AL1570" s="1681"/>
      <c r="AM1570" s="1681"/>
      <c r="AN1570" s="1681"/>
      <c r="AO1570" s="1681"/>
      <c r="AP1570" s="1824"/>
    </row>
    <row r="1571" spans="4:42" s="1662" customFormat="1" ht="14.25">
      <c r="D1571" s="1699"/>
      <c r="E1571" s="1681"/>
      <c r="F1571" s="1681"/>
      <c r="G1571" s="1681"/>
      <c r="H1571" s="1681"/>
      <c r="I1571" s="1700"/>
      <c r="J1571" s="1690"/>
      <c r="K1571" s="1681"/>
      <c r="L1571" s="1681"/>
      <c r="M1571" s="1681"/>
      <c r="N1571" s="1681"/>
      <c r="O1571" s="1681"/>
      <c r="P1571" s="1681"/>
      <c r="Q1571" s="1681"/>
      <c r="R1571" s="1681"/>
      <c r="S1571" s="1681"/>
      <c r="T1571" s="1681"/>
      <c r="U1571" s="1681"/>
      <c r="V1571" s="1681"/>
      <c r="W1571" s="1681"/>
      <c r="X1571" s="1681"/>
      <c r="Y1571" s="1681"/>
      <c r="Z1571" s="1681"/>
      <c r="AA1571" s="1681"/>
      <c r="AB1571" s="1681"/>
      <c r="AC1571" s="1681"/>
      <c r="AD1571" s="1681"/>
      <c r="AE1571" s="1681"/>
      <c r="AF1571" s="1681"/>
      <c r="AG1571" s="1681"/>
      <c r="AH1571" s="1681"/>
      <c r="AI1571" s="1681"/>
      <c r="AJ1571" s="1681"/>
      <c r="AK1571" s="1681"/>
      <c r="AL1571" s="1681"/>
      <c r="AM1571" s="1681"/>
      <c r="AN1571" s="1681"/>
      <c r="AO1571" s="1681"/>
      <c r="AP1571" s="1824"/>
    </row>
    <row r="1572" spans="4:42" s="1662" customFormat="1" ht="14.25">
      <c r="D1572" s="1699"/>
      <c r="E1572" s="1681"/>
      <c r="F1572" s="1681"/>
      <c r="G1572" s="1681"/>
      <c r="H1572" s="1681"/>
      <c r="I1572" s="1700"/>
      <c r="J1572" s="1690"/>
      <c r="K1572" s="1681"/>
      <c r="L1572" s="1681"/>
      <c r="M1572" s="1681"/>
      <c r="N1572" s="1681"/>
      <c r="O1572" s="1681"/>
      <c r="P1572" s="1681"/>
      <c r="Q1572" s="1681"/>
      <c r="R1572" s="1681"/>
      <c r="S1572" s="1681"/>
      <c r="T1572" s="1681"/>
      <c r="U1572" s="1681"/>
      <c r="V1572" s="1681"/>
      <c r="W1572" s="1681"/>
      <c r="X1572" s="1681"/>
      <c r="Y1572" s="1681"/>
      <c r="Z1572" s="1681"/>
      <c r="AA1572" s="1681"/>
      <c r="AB1572" s="1681"/>
      <c r="AC1572" s="1681"/>
      <c r="AD1572" s="1681"/>
      <c r="AE1572" s="1681"/>
      <c r="AF1572" s="1681"/>
      <c r="AG1572" s="1681"/>
      <c r="AH1572" s="1681"/>
      <c r="AI1572" s="1681"/>
      <c r="AJ1572" s="1681"/>
      <c r="AK1572" s="1681"/>
      <c r="AL1572" s="1681"/>
      <c r="AM1572" s="1681"/>
      <c r="AN1572" s="1681"/>
      <c r="AO1572" s="1681"/>
      <c r="AP1572" s="1824"/>
    </row>
    <row r="1573" spans="4:42" s="1662" customFormat="1" ht="14.25">
      <c r="D1573" s="1699"/>
      <c r="E1573" s="1681"/>
      <c r="F1573" s="1681"/>
      <c r="G1573" s="1681"/>
      <c r="H1573" s="1681"/>
      <c r="I1573" s="1700"/>
      <c r="J1573" s="1690"/>
      <c r="K1573" s="1681"/>
      <c r="L1573" s="1681"/>
      <c r="M1573" s="1681"/>
      <c r="N1573" s="1681"/>
      <c r="O1573" s="1681"/>
      <c r="P1573" s="1681"/>
      <c r="Q1573" s="1681"/>
      <c r="R1573" s="1681"/>
      <c r="S1573" s="1681"/>
      <c r="T1573" s="1681"/>
      <c r="U1573" s="1681"/>
      <c r="V1573" s="1681"/>
      <c r="W1573" s="1681"/>
      <c r="X1573" s="1681"/>
      <c r="Y1573" s="1681"/>
      <c r="Z1573" s="1681"/>
      <c r="AA1573" s="1681"/>
      <c r="AB1573" s="1681"/>
      <c r="AC1573" s="1681"/>
      <c r="AD1573" s="1681"/>
      <c r="AE1573" s="1681"/>
      <c r="AF1573" s="1681"/>
      <c r="AG1573" s="1681"/>
      <c r="AH1573" s="1681"/>
      <c r="AI1573" s="1681"/>
      <c r="AJ1573" s="1681"/>
      <c r="AK1573" s="1681"/>
      <c r="AL1573" s="1681"/>
      <c r="AM1573" s="1681"/>
      <c r="AN1573" s="1681"/>
      <c r="AO1573" s="1681"/>
      <c r="AP1573" s="1824"/>
    </row>
    <row r="1574" spans="4:42" s="1662" customFormat="1" ht="14.25">
      <c r="D1574" s="1699"/>
      <c r="E1574" s="1681"/>
      <c r="F1574" s="1681"/>
      <c r="G1574" s="1681"/>
      <c r="H1574" s="1681"/>
      <c r="I1574" s="1700"/>
      <c r="J1574" s="1690"/>
      <c r="K1574" s="1681"/>
      <c r="L1574" s="1681"/>
      <c r="M1574" s="1681"/>
      <c r="N1574" s="1681"/>
      <c r="O1574" s="1681"/>
      <c r="P1574" s="1681"/>
      <c r="Q1574" s="1681"/>
      <c r="R1574" s="1681"/>
      <c r="S1574" s="1681"/>
      <c r="T1574" s="1681"/>
      <c r="U1574" s="1681"/>
      <c r="V1574" s="1681"/>
      <c r="W1574" s="1681"/>
      <c r="X1574" s="1681"/>
      <c r="Y1574" s="1681"/>
      <c r="Z1574" s="1681"/>
      <c r="AA1574" s="1681"/>
      <c r="AB1574" s="1681"/>
      <c r="AC1574" s="1681"/>
      <c r="AD1574" s="1681"/>
      <c r="AE1574" s="1681"/>
      <c r="AF1574" s="1681"/>
      <c r="AG1574" s="1681"/>
      <c r="AH1574" s="1681"/>
      <c r="AI1574" s="1681"/>
      <c r="AJ1574" s="1681"/>
      <c r="AK1574" s="1681"/>
      <c r="AL1574" s="1681"/>
      <c r="AM1574" s="1681"/>
      <c r="AN1574" s="1681"/>
      <c r="AO1574" s="1681"/>
      <c r="AP1574" s="1824"/>
    </row>
    <row r="1575" spans="4:42" s="1662" customFormat="1" ht="14.25">
      <c r="D1575" s="1699"/>
      <c r="E1575" s="1681"/>
      <c r="F1575" s="1681"/>
      <c r="G1575" s="1681"/>
      <c r="H1575" s="1681"/>
      <c r="I1575" s="1700"/>
      <c r="J1575" s="1690"/>
      <c r="K1575" s="1681"/>
      <c r="L1575" s="1681"/>
      <c r="M1575" s="1681"/>
      <c r="N1575" s="1681"/>
      <c r="O1575" s="1681"/>
      <c r="P1575" s="1681"/>
      <c r="Q1575" s="1681"/>
      <c r="R1575" s="1681"/>
      <c r="S1575" s="1681"/>
      <c r="T1575" s="1681"/>
      <c r="U1575" s="1681"/>
      <c r="V1575" s="1681"/>
      <c r="W1575" s="1681"/>
      <c r="X1575" s="1681"/>
      <c r="Y1575" s="1681"/>
      <c r="Z1575" s="1681"/>
      <c r="AA1575" s="1681"/>
      <c r="AB1575" s="1681"/>
      <c r="AC1575" s="1681"/>
      <c r="AD1575" s="1681"/>
      <c r="AE1575" s="1681"/>
      <c r="AF1575" s="1681"/>
      <c r="AG1575" s="1681"/>
      <c r="AH1575" s="1681"/>
      <c r="AI1575" s="1681"/>
      <c r="AJ1575" s="1681"/>
      <c r="AK1575" s="1681"/>
      <c r="AL1575" s="1681"/>
      <c r="AM1575" s="1681"/>
      <c r="AN1575" s="1681"/>
      <c r="AO1575" s="1681"/>
      <c r="AP1575" s="1824"/>
    </row>
    <row r="1576" spans="4:42" s="1662" customFormat="1" ht="14.25">
      <c r="D1576" s="1699"/>
      <c r="E1576" s="1681"/>
      <c r="F1576" s="1681"/>
      <c r="G1576" s="1681"/>
      <c r="H1576" s="1681"/>
      <c r="I1576" s="1700"/>
      <c r="J1576" s="1690"/>
      <c r="K1576" s="1681"/>
      <c r="L1576" s="1681"/>
      <c r="M1576" s="1681"/>
      <c r="N1576" s="1681"/>
      <c r="O1576" s="1681"/>
      <c r="P1576" s="1681"/>
      <c r="Q1576" s="1681"/>
      <c r="R1576" s="1681"/>
      <c r="S1576" s="1681"/>
      <c r="T1576" s="1681"/>
      <c r="U1576" s="1681"/>
      <c r="V1576" s="1681"/>
      <c r="W1576" s="1681"/>
      <c r="X1576" s="1681"/>
      <c r="Y1576" s="1681"/>
      <c r="Z1576" s="1681"/>
      <c r="AA1576" s="1681"/>
      <c r="AB1576" s="1681"/>
      <c r="AC1576" s="1681"/>
      <c r="AD1576" s="1681"/>
      <c r="AE1576" s="1681"/>
      <c r="AF1576" s="1681"/>
      <c r="AG1576" s="1681"/>
      <c r="AH1576" s="1681"/>
      <c r="AI1576" s="1681"/>
      <c r="AJ1576" s="1681"/>
      <c r="AK1576" s="1681"/>
      <c r="AL1576" s="1681"/>
      <c r="AM1576" s="1681"/>
      <c r="AN1576" s="1681"/>
      <c r="AO1576" s="1681"/>
      <c r="AP1576" s="1824"/>
    </row>
    <row r="1577" spans="4:42" s="1662" customFormat="1" ht="14.25">
      <c r="D1577" s="1699"/>
      <c r="E1577" s="1681"/>
      <c r="F1577" s="1681"/>
      <c r="G1577" s="1681"/>
      <c r="H1577" s="1681"/>
      <c r="I1577" s="1700"/>
      <c r="J1577" s="1690"/>
      <c r="K1577" s="1681"/>
      <c r="L1577" s="1681"/>
      <c r="M1577" s="1681"/>
      <c r="N1577" s="1681"/>
      <c r="O1577" s="1681"/>
      <c r="P1577" s="1681"/>
      <c r="Q1577" s="1681"/>
      <c r="R1577" s="1681"/>
      <c r="S1577" s="1681"/>
      <c r="T1577" s="1681"/>
      <c r="U1577" s="1681"/>
      <c r="V1577" s="1681"/>
      <c r="W1577" s="1681"/>
      <c r="X1577" s="1681"/>
      <c r="Y1577" s="1681"/>
      <c r="Z1577" s="1681"/>
      <c r="AA1577" s="1681"/>
      <c r="AB1577" s="1681"/>
      <c r="AC1577" s="1681"/>
      <c r="AD1577" s="1681"/>
      <c r="AE1577" s="1681"/>
      <c r="AF1577" s="1681"/>
      <c r="AG1577" s="1681"/>
      <c r="AH1577" s="1681"/>
      <c r="AI1577" s="1681"/>
      <c r="AJ1577" s="1681"/>
      <c r="AK1577" s="1681"/>
      <c r="AL1577" s="1681"/>
      <c r="AM1577" s="1681"/>
      <c r="AN1577" s="1681"/>
      <c r="AO1577" s="1681"/>
      <c r="AP1577" s="1824"/>
    </row>
    <row r="1578" spans="4:42" s="1662" customFormat="1" ht="14.25">
      <c r="D1578" s="1699"/>
      <c r="E1578" s="1681"/>
      <c r="F1578" s="1681"/>
      <c r="G1578" s="1681"/>
      <c r="H1578" s="1681"/>
      <c r="I1578" s="1700"/>
      <c r="J1578" s="1690"/>
      <c r="K1578" s="1681"/>
      <c r="L1578" s="1681"/>
      <c r="M1578" s="1681"/>
      <c r="N1578" s="1681"/>
      <c r="O1578" s="1681"/>
      <c r="P1578" s="1681"/>
      <c r="Q1578" s="1681"/>
      <c r="R1578" s="1681"/>
      <c r="S1578" s="1681"/>
      <c r="T1578" s="1681"/>
      <c r="U1578" s="1681"/>
      <c r="V1578" s="1681"/>
      <c r="W1578" s="1681"/>
      <c r="X1578" s="1681"/>
      <c r="Y1578" s="1681"/>
      <c r="Z1578" s="1681"/>
      <c r="AA1578" s="1681"/>
      <c r="AB1578" s="1681"/>
      <c r="AC1578" s="1681"/>
      <c r="AD1578" s="1681"/>
      <c r="AE1578" s="1681"/>
      <c r="AF1578" s="1681"/>
      <c r="AG1578" s="1681"/>
      <c r="AH1578" s="1681"/>
      <c r="AI1578" s="1681"/>
      <c r="AJ1578" s="1681"/>
      <c r="AK1578" s="1681"/>
      <c r="AL1578" s="1681"/>
      <c r="AM1578" s="1681"/>
      <c r="AN1578" s="1681"/>
      <c r="AO1578" s="1681"/>
      <c r="AP1578" s="1824"/>
    </row>
    <row r="1579" spans="4:42" s="1662" customFormat="1" ht="14.25">
      <c r="D1579" s="1699"/>
      <c r="E1579" s="1681"/>
      <c r="F1579" s="1681"/>
      <c r="G1579" s="1681"/>
      <c r="H1579" s="1681"/>
      <c r="I1579" s="1700"/>
      <c r="J1579" s="1690"/>
      <c r="K1579" s="1681"/>
      <c r="L1579" s="1681"/>
      <c r="M1579" s="1681"/>
      <c r="N1579" s="1681"/>
      <c r="O1579" s="1681"/>
      <c r="P1579" s="1681"/>
      <c r="Q1579" s="1681"/>
      <c r="R1579" s="1681"/>
      <c r="S1579" s="1681"/>
      <c r="T1579" s="1681"/>
      <c r="U1579" s="1681"/>
      <c r="V1579" s="1681"/>
      <c r="W1579" s="1681"/>
      <c r="X1579" s="1681"/>
      <c r="Y1579" s="1681"/>
      <c r="Z1579" s="1681"/>
      <c r="AA1579" s="1681"/>
      <c r="AB1579" s="1681"/>
      <c r="AC1579" s="1681"/>
      <c r="AD1579" s="1681"/>
      <c r="AE1579" s="1681"/>
      <c r="AF1579" s="1681"/>
      <c r="AG1579" s="1681"/>
      <c r="AH1579" s="1681"/>
      <c r="AI1579" s="1681"/>
      <c r="AJ1579" s="1681"/>
      <c r="AK1579" s="1681"/>
      <c r="AL1579" s="1681"/>
      <c r="AM1579" s="1681"/>
      <c r="AN1579" s="1681"/>
      <c r="AO1579" s="1681"/>
      <c r="AP1579" s="1824"/>
    </row>
    <row r="1580" spans="4:42" s="1662" customFormat="1" ht="14.25">
      <c r="D1580" s="1699"/>
      <c r="E1580" s="1681"/>
      <c r="F1580" s="1681"/>
      <c r="G1580" s="1681"/>
      <c r="H1580" s="1681"/>
      <c r="I1580" s="1700"/>
      <c r="J1580" s="1690"/>
      <c r="K1580" s="1681"/>
      <c r="L1580" s="1681"/>
      <c r="M1580" s="1681"/>
      <c r="N1580" s="1681"/>
      <c r="O1580" s="1681"/>
      <c r="P1580" s="1681"/>
      <c r="Q1580" s="1681"/>
      <c r="R1580" s="1681"/>
      <c r="S1580" s="1681"/>
      <c r="T1580" s="1681"/>
      <c r="U1580" s="1681"/>
      <c r="V1580" s="1681"/>
      <c r="W1580" s="1681"/>
      <c r="X1580" s="1681"/>
      <c r="Y1580" s="1681"/>
      <c r="Z1580" s="1681"/>
      <c r="AA1580" s="1681"/>
      <c r="AB1580" s="1681"/>
      <c r="AC1580" s="1681"/>
      <c r="AD1580" s="1681"/>
      <c r="AE1580" s="1681"/>
      <c r="AF1580" s="1681"/>
      <c r="AG1580" s="1681"/>
      <c r="AH1580" s="1681"/>
      <c r="AI1580" s="1681"/>
      <c r="AJ1580" s="1681"/>
      <c r="AK1580" s="1681"/>
      <c r="AL1580" s="1681"/>
      <c r="AM1580" s="1681"/>
      <c r="AN1580" s="1681"/>
      <c r="AO1580" s="1681"/>
      <c r="AP1580" s="1824"/>
    </row>
    <row r="1581" spans="4:42" s="1662" customFormat="1" ht="14.25">
      <c r="D1581" s="1699"/>
      <c r="E1581" s="1681"/>
      <c r="F1581" s="1681"/>
      <c r="G1581" s="1681"/>
      <c r="H1581" s="1681"/>
      <c r="I1581" s="1700"/>
      <c r="J1581" s="1690"/>
      <c r="K1581" s="1681"/>
      <c r="L1581" s="1681"/>
      <c r="M1581" s="1681"/>
      <c r="N1581" s="1681"/>
      <c r="O1581" s="1681"/>
      <c r="P1581" s="1681"/>
      <c r="Q1581" s="1681"/>
      <c r="R1581" s="1681"/>
      <c r="S1581" s="1681"/>
      <c r="T1581" s="1681"/>
      <c r="U1581" s="1681"/>
      <c r="V1581" s="1681"/>
      <c r="W1581" s="1681"/>
      <c r="X1581" s="1681"/>
      <c r="Y1581" s="1681"/>
      <c r="Z1581" s="1681"/>
      <c r="AA1581" s="1681"/>
      <c r="AB1581" s="1681"/>
      <c r="AC1581" s="1681"/>
      <c r="AD1581" s="1681"/>
      <c r="AE1581" s="1681"/>
      <c r="AF1581" s="1681"/>
      <c r="AG1581" s="1681"/>
      <c r="AH1581" s="1681"/>
      <c r="AI1581" s="1681"/>
      <c r="AJ1581" s="1681"/>
      <c r="AK1581" s="1681"/>
      <c r="AL1581" s="1681"/>
      <c r="AM1581" s="1681"/>
      <c r="AN1581" s="1681"/>
      <c r="AO1581" s="1681"/>
      <c r="AP1581" s="1824"/>
    </row>
    <row r="1582" spans="4:42" s="1662" customFormat="1" ht="14.25">
      <c r="D1582" s="1699"/>
      <c r="E1582" s="1681"/>
      <c r="F1582" s="1681"/>
      <c r="G1582" s="1681"/>
      <c r="H1582" s="1681"/>
      <c r="I1582" s="1700"/>
      <c r="J1582" s="1690"/>
      <c r="K1582" s="1681"/>
      <c r="L1582" s="1681"/>
      <c r="M1582" s="1681"/>
      <c r="N1582" s="1681"/>
      <c r="O1582" s="1681"/>
      <c r="P1582" s="1681"/>
      <c r="Q1582" s="1681"/>
      <c r="R1582" s="1681"/>
      <c r="S1582" s="1681"/>
      <c r="T1582" s="1681"/>
      <c r="U1582" s="1681"/>
      <c r="V1582" s="1681"/>
      <c r="W1582" s="1681"/>
      <c r="X1582" s="1681"/>
      <c r="Y1582" s="1681"/>
      <c r="Z1582" s="1681"/>
      <c r="AA1582" s="1681"/>
      <c r="AB1582" s="1681"/>
      <c r="AC1582" s="1681"/>
      <c r="AD1582" s="1681"/>
      <c r="AE1582" s="1681"/>
      <c r="AF1582" s="1681"/>
      <c r="AG1582" s="1681"/>
      <c r="AH1582" s="1681"/>
      <c r="AI1582" s="1681"/>
      <c r="AJ1582" s="1681"/>
      <c r="AK1582" s="1681"/>
      <c r="AL1582" s="1681"/>
      <c r="AM1582" s="1681"/>
      <c r="AN1582" s="1681"/>
      <c r="AO1582" s="1681"/>
      <c r="AP1582" s="1824"/>
    </row>
    <row r="1583" spans="4:42" s="1662" customFormat="1" ht="14.25">
      <c r="D1583" s="1699"/>
      <c r="E1583" s="1681"/>
      <c r="F1583" s="1681"/>
      <c r="G1583" s="1681"/>
      <c r="H1583" s="1681"/>
      <c r="I1583" s="1700"/>
      <c r="J1583" s="1690"/>
      <c r="K1583" s="1681"/>
      <c r="L1583" s="1681"/>
      <c r="M1583" s="1681"/>
      <c r="N1583" s="1681"/>
      <c r="O1583" s="1681"/>
      <c r="P1583" s="1681"/>
      <c r="Q1583" s="1681"/>
      <c r="R1583" s="1681"/>
      <c r="S1583" s="1681"/>
      <c r="T1583" s="1681"/>
      <c r="U1583" s="1681"/>
      <c r="V1583" s="1681"/>
      <c r="W1583" s="1681"/>
      <c r="X1583" s="1681"/>
      <c r="Y1583" s="1681"/>
      <c r="Z1583" s="1681"/>
      <c r="AA1583" s="1681"/>
      <c r="AB1583" s="1681"/>
      <c r="AC1583" s="1681"/>
      <c r="AD1583" s="1681"/>
      <c r="AE1583" s="1681"/>
      <c r="AF1583" s="1681"/>
      <c r="AG1583" s="1681"/>
      <c r="AH1583" s="1681"/>
      <c r="AI1583" s="1681"/>
      <c r="AJ1583" s="1681"/>
      <c r="AK1583" s="1681"/>
      <c r="AL1583" s="1681"/>
      <c r="AM1583" s="1681"/>
      <c r="AN1583" s="1681"/>
      <c r="AO1583" s="1681"/>
      <c r="AP1583" s="1824"/>
    </row>
    <row r="1584" spans="4:42" s="1662" customFormat="1" ht="14.25">
      <c r="D1584" s="1699"/>
      <c r="E1584" s="1681"/>
      <c r="F1584" s="1681"/>
      <c r="G1584" s="1681"/>
      <c r="H1584" s="1681"/>
      <c r="I1584" s="1700"/>
      <c r="J1584" s="1690"/>
      <c r="K1584" s="1681"/>
      <c r="L1584" s="1681"/>
      <c r="M1584" s="1681"/>
      <c r="N1584" s="1681"/>
      <c r="O1584" s="1681"/>
      <c r="P1584" s="1681"/>
      <c r="Q1584" s="1681"/>
      <c r="R1584" s="1681"/>
      <c r="S1584" s="1681"/>
      <c r="T1584" s="1681"/>
      <c r="U1584" s="1681"/>
      <c r="V1584" s="1681"/>
      <c r="W1584" s="1681"/>
      <c r="X1584" s="1681"/>
      <c r="Y1584" s="1681"/>
      <c r="Z1584" s="1681"/>
      <c r="AA1584" s="1681"/>
      <c r="AB1584" s="1681"/>
      <c r="AC1584" s="1681"/>
      <c r="AD1584" s="1681"/>
      <c r="AE1584" s="1681"/>
      <c r="AF1584" s="1681"/>
      <c r="AG1584" s="1681"/>
      <c r="AH1584" s="1681"/>
      <c r="AI1584" s="1681"/>
      <c r="AJ1584" s="1681"/>
      <c r="AK1584" s="1681"/>
      <c r="AL1584" s="1681"/>
      <c r="AM1584" s="1681"/>
      <c r="AN1584" s="1681"/>
      <c r="AO1584" s="1681"/>
      <c r="AP1584" s="1824"/>
    </row>
    <row r="1585" spans="4:42" s="1662" customFormat="1" ht="14.25">
      <c r="D1585" s="1699"/>
      <c r="E1585" s="1681"/>
      <c r="F1585" s="1681"/>
      <c r="G1585" s="1681"/>
      <c r="H1585" s="1681"/>
      <c r="I1585" s="1700"/>
      <c r="J1585" s="1690"/>
      <c r="K1585" s="1681"/>
      <c r="L1585" s="1681"/>
      <c r="M1585" s="1681"/>
      <c r="N1585" s="1681"/>
      <c r="O1585" s="1681"/>
      <c r="P1585" s="1681"/>
      <c r="Q1585" s="1681"/>
      <c r="R1585" s="1681"/>
      <c r="S1585" s="1681"/>
      <c r="T1585" s="1681"/>
      <c r="U1585" s="1681"/>
      <c r="V1585" s="1681"/>
      <c r="W1585" s="1681"/>
      <c r="X1585" s="1681"/>
      <c r="Y1585" s="1681"/>
      <c r="Z1585" s="1681"/>
      <c r="AA1585" s="1681"/>
      <c r="AB1585" s="1681"/>
      <c r="AC1585" s="1681"/>
      <c r="AD1585" s="1681"/>
      <c r="AE1585" s="1681"/>
      <c r="AF1585" s="1681"/>
      <c r="AG1585" s="1681"/>
      <c r="AH1585" s="1681"/>
      <c r="AI1585" s="1681"/>
      <c r="AJ1585" s="1681"/>
      <c r="AK1585" s="1681"/>
      <c r="AL1585" s="1681"/>
      <c r="AM1585" s="1681"/>
      <c r="AN1585" s="1681"/>
      <c r="AO1585" s="1681"/>
      <c r="AP1585" s="1824"/>
    </row>
    <row r="1586" spans="4:42" s="1662" customFormat="1" ht="14.25">
      <c r="D1586" s="1699"/>
      <c r="E1586" s="1681"/>
      <c r="F1586" s="1681"/>
      <c r="G1586" s="1681"/>
      <c r="H1586" s="1681"/>
      <c r="I1586" s="1700"/>
      <c r="J1586" s="1690"/>
      <c r="K1586" s="1681"/>
      <c r="L1586" s="1681"/>
      <c r="M1586" s="1681"/>
      <c r="N1586" s="1681"/>
      <c r="O1586" s="1681"/>
      <c r="P1586" s="1681"/>
      <c r="Q1586" s="1681"/>
      <c r="R1586" s="1681"/>
      <c r="S1586" s="1681"/>
      <c r="T1586" s="1681"/>
      <c r="U1586" s="1681"/>
      <c r="V1586" s="1681"/>
      <c r="W1586" s="1681"/>
      <c r="X1586" s="1681"/>
      <c r="Y1586" s="1681"/>
      <c r="Z1586" s="1681"/>
      <c r="AA1586" s="1681"/>
      <c r="AB1586" s="1681"/>
      <c r="AC1586" s="1681"/>
      <c r="AD1586" s="1681"/>
      <c r="AE1586" s="1681"/>
      <c r="AF1586" s="1681"/>
      <c r="AG1586" s="1681"/>
      <c r="AH1586" s="1681"/>
      <c r="AI1586" s="1681"/>
      <c r="AJ1586" s="1681"/>
      <c r="AK1586" s="1681"/>
      <c r="AL1586" s="1681"/>
      <c r="AM1586" s="1681"/>
      <c r="AN1586" s="1681"/>
      <c r="AO1586" s="1681"/>
      <c r="AP1586" s="1824"/>
    </row>
    <row r="1587" spans="4:42" s="1662" customFormat="1" ht="14.25">
      <c r="D1587" s="1699"/>
      <c r="E1587" s="1681"/>
      <c r="F1587" s="1681"/>
      <c r="G1587" s="1681"/>
      <c r="H1587" s="1681"/>
      <c r="I1587" s="1700"/>
      <c r="J1587" s="1690"/>
      <c r="K1587" s="1681"/>
      <c r="L1587" s="1681"/>
      <c r="M1587" s="1681"/>
      <c r="N1587" s="1681"/>
      <c r="O1587" s="1681"/>
      <c r="P1587" s="1681"/>
      <c r="Q1587" s="1681"/>
      <c r="R1587" s="1681"/>
      <c r="S1587" s="1681"/>
      <c r="T1587" s="1681"/>
      <c r="U1587" s="1681"/>
      <c r="V1587" s="1681"/>
      <c r="W1587" s="1681"/>
      <c r="X1587" s="1681"/>
      <c r="Y1587" s="1681"/>
      <c r="Z1587" s="1681"/>
      <c r="AA1587" s="1681"/>
      <c r="AB1587" s="1681"/>
      <c r="AC1587" s="1681"/>
      <c r="AD1587" s="1681"/>
      <c r="AE1587" s="1681"/>
      <c r="AF1587" s="1681"/>
      <c r="AG1587" s="1681"/>
      <c r="AH1587" s="1681"/>
      <c r="AI1587" s="1681"/>
      <c r="AJ1587" s="1681"/>
      <c r="AK1587" s="1681"/>
      <c r="AL1587" s="1681"/>
      <c r="AM1587" s="1681"/>
      <c r="AN1587" s="1681"/>
      <c r="AO1587" s="1681"/>
      <c r="AP1587" s="1824"/>
    </row>
    <row r="1588" spans="4:42" s="1662" customFormat="1" ht="14.25">
      <c r="D1588" s="1699"/>
      <c r="E1588" s="1681"/>
      <c r="F1588" s="1681"/>
      <c r="G1588" s="1681"/>
      <c r="H1588" s="1681"/>
      <c r="I1588" s="1700"/>
      <c r="J1588" s="1690"/>
      <c r="K1588" s="1681"/>
      <c r="L1588" s="1681"/>
      <c r="M1588" s="1681"/>
      <c r="N1588" s="1681"/>
      <c r="O1588" s="1681"/>
      <c r="P1588" s="1681"/>
      <c r="Q1588" s="1681"/>
      <c r="R1588" s="1681"/>
      <c r="S1588" s="1681"/>
      <c r="T1588" s="1681"/>
      <c r="U1588" s="1681"/>
      <c r="V1588" s="1681"/>
      <c r="W1588" s="1681"/>
      <c r="X1588" s="1681"/>
      <c r="Y1588" s="1681"/>
      <c r="Z1588" s="1681"/>
      <c r="AA1588" s="1681"/>
      <c r="AB1588" s="1681"/>
      <c r="AC1588" s="1681"/>
      <c r="AD1588" s="1681"/>
      <c r="AE1588" s="1681"/>
      <c r="AF1588" s="1681"/>
      <c r="AG1588" s="1681"/>
      <c r="AH1588" s="1681"/>
      <c r="AI1588" s="1681"/>
      <c r="AJ1588" s="1681"/>
      <c r="AK1588" s="1681"/>
      <c r="AL1588" s="1681"/>
      <c r="AM1588" s="1681"/>
      <c r="AN1588" s="1681"/>
      <c r="AO1588" s="1681"/>
      <c r="AP1588" s="1824"/>
    </row>
    <row r="1589" spans="4:42" s="1662" customFormat="1" ht="14.25">
      <c r="D1589" s="1699"/>
      <c r="E1589" s="1681"/>
      <c r="F1589" s="1681"/>
      <c r="G1589" s="1681"/>
      <c r="H1589" s="1681"/>
      <c r="I1589" s="1700"/>
      <c r="J1589" s="1690"/>
      <c r="K1589" s="1681"/>
      <c r="L1589" s="1681"/>
      <c r="M1589" s="1681"/>
      <c r="N1589" s="1681"/>
      <c r="O1589" s="1681"/>
      <c r="P1589" s="1681"/>
      <c r="Q1589" s="1681"/>
      <c r="R1589" s="1681"/>
      <c r="S1589" s="1681"/>
      <c r="T1589" s="1681"/>
      <c r="U1589" s="1681"/>
      <c r="V1589" s="1681"/>
      <c r="W1589" s="1681"/>
      <c r="X1589" s="1681"/>
      <c r="Y1589" s="1681"/>
      <c r="Z1589" s="1681"/>
      <c r="AA1589" s="1681"/>
      <c r="AB1589" s="1681"/>
      <c r="AC1589" s="1681"/>
      <c r="AD1589" s="1681"/>
      <c r="AE1589" s="1681"/>
      <c r="AF1589" s="1681"/>
      <c r="AG1589" s="1681"/>
      <c r="AH1589" s="1681"/>
      <c r="AI1589" s="1681"/>
      <c r="AJ1589" s="1681"/>
      <c r="AK1589" s="1681"/>
      <c r="AL1589" s="1681"/>
      <c r="AM1589" s="1681"/>
      <c r="AN1589" s="1681"/>
      <c r="AO1589" s="1681"/>
      <c r="AP1589" s="1824"/>
    </row>
    <row r="1590" spans="4:42" s="1662" customFormat="1" ht="14.25">
      <c r="D1590" s="1699"/>
      <c r="E1590" s="1681"/>
      <c r="F1590" s="1681"/>
      <c r="G1590" s="1681"/>
      <c r="H1590" s="1681"/>
      <c r="I1590" s="1700"/>
      <c r="J1590" s="1690"/>
      <c r="K1590" s="1681"/>
      <c r="L1590" s="1681"/>
      <c r="M1590" s="1681"/>
      <c r="N1590" s="1681"/>
      <c r="O1590" s="1681"/>
      <c r="P1590" s="1681"/>
      <c r="Q1590" s="1681"/>
      <c r="R1590" s="1681"/>
      <c r="S1590" s="1681"/>
      <c r="T1590" s="1681"/>
      <c r="U1590" s="1681"/>
      <c r="V1590" s="1681"/>
      <c r="W1590" s="1681"/>
      <c r="X1590" s="1681"/>
      <c r="Y1590" s="1681"/>
      <c r="Z1590" s="1681"/>
      <c r="AA1590" s="1681"/>
      <c r="AB1590" s="1681"/>
      <c r="AC1590" s="1681"/>
      <c r="AD1590" s="1681"/>
      <c r="AE1590" s="1681"/>
      <c r="AF1590" s="1681"/>
      <c r="AG1590" s="1681"/>
      <c r="AH1590" s="1681"/>
      <c r="AI1590" s="1681"/>
      <c r="AJ1590" s="1681"/>
      <c r="AK1590" s="1681"/>
      <c r="AL1590" s="1681"/>
      <c r="AM1590" s="1681"/>
      <c r="AN1590" s="1681"/>
      <c r="AO1590" s="1681"/>
      <c r="AP1590" s="1824"/>
    </row>
    <row r="1591" spans="4:42" s="1662" customFormat="1" ht="14.25">
      <c r="D1591" s="1699"/>
      <c r="E1591" s="1681"/>
      <c r="F1591" s="1681"/>
      <c r="G1591" s="1681"/>
      <c r="H1591" s="1681"/>
      <c r="I1591" s="1700"/>
      <c r="J1591" s="1690"/>
      <c r="K1591" s="1681"/>
      <c r="L1591" s="1681"/>
      <c r="M1591" s="1681"/>
      <c r="N1591" s="1681"/>
      <c r="O1591" s="1681"/>
      <c r="P1591" s="1681"/>
      <c r="Q1591" s="1681"/>
      <c r="R1591" s="1681"/>
      <c r="S1591" s="1681"/>
      <c r="T1591" s="1681"/>
      <c r="U1591" s="1681"/>
      <c r="V1591" s="1681"/>
      <c r="W1591" s="1681"/>
      <c r="X1591" s="1681"/>
      <c r="Y1591" s="1681"/>
      <c r="Z1591" s="1681"/>
      <c r="AA1591" s="1681"/>
      <c r="AB1591" s="1681"/>
      <c r="AC1591" s="1681"/>
      <c r="AD1591" s="1681"/>
      <c r="AE1591" s="1681"/>
      <c r="AF1591" s="1681"/>
      <c r="AG1591" s="1681"/>
      <c r="AH1591" s="1681"/>
      <c r="AI1591" s="1681"/>
      <c r="AJ1591" s="1681"/>
      <c r="AK1591" s="1681"/>
      <c r="AL1591" s="1681"/>
      <c r="AM1591" s="1681"/>
      <c r="AN1591" s="1681"/>
      <c r="AO1591" s="1681"/>
      <c r="AP1591" s="1824"/>
    </row>
    <row r="1592" spans="4:42" s="1662" customFormat="1" ht="14.25">
      <c r="D1592" s="1699"/>
      <c r="E1592" s="1681"/>
      <c r="F1592" s="1681"/>
      <c r="G1592" s="1681"/>
      <c r="H1592" s="1681"/>
      <c r="I1592" s="1700"/>
      <c r="J1592" s="1690"/>
      <c r="K1592" s="1681"/>
      <c r="L1592" s="1681"/>
      <c r="M1592" s="1681"/>
      <c r="N1592" s="1681"/>
      <c r="O1592" s="1681"/>
      <c r="P1592" s="1681"/>
      <c r="Q1592" s="1681"/>
      <c r="R1592" s="1681"/>
      <c r="S1592" s="1681"/>
      <c r="T1592" s="1681"/>
      <c r="U1592" s="1681"/>
      <c r="V1592" s="1681"/>
      <c r="W1592" s="1681"/>
      <c r="X1592" s="1681"/>
      <c r="Y1592" s="1681"/>
      <c r="Z1592" s="1681"/>
      <c r="AA1592" s="1681"/>
      <c r="AB1592" s="1681"/>
      <c r="AC1592" s="1681"/>
      <c r="AD1592" s="1681"/>
      <c r="AE1592" s="1681"/>
      <c r="AF1592" s="1681"/>
      <c r="AG1592" s="1681"/>
      <c r="AH1592" s="1681"/>
      <c r="AI1592" s="1681"/>
      <c r="AJ1592" s="1681"/>
      <c r="AK1592" s="1681"/>
      <c r="AL1592" s="1681"/>
      <c r="AM1592" s="1681"/>
      <c r="AN1592" s="1681"/>
      <c r="AO1592" s="1681"/>
      <c r="AP1592" s="1824"/>
    </row>
    <row r="1593" spans="4:42" s="1662" customFormat="1" ht="14.25">
      <c r="D1593" s="1699"/>
      <c r="E1593" s="1681"/>
      <c r="F1593" s="1681"/>
      <c r="G1593" s="1681"/>
      <c r="H1593" s="1681"/>
      <c r="I1593" s="1700"/>
      <c r="J1593" s="1690"/>
      <c r="K1593" s="1681"/>
      <c r="L1593" s="1681"/>
      <c r="M1593" s="1681"/>
      <c r="N1593" s="1681"/>
      <c r="O1593" s="1681"/>
      <c r="P1593" s="1681"/>
      <c r="Q1593" s="1681"/>
      <c r="R1593" s="1681"/>
      <c r="S1593" s="1681"/>
      <c r="T1593" s="1681"/>
      <c r="U1593" s="1681"/>
      <c r="V1593" s="1681"/>
      <c r="W1593" s="1681"/>
      <c r="X1593" s="1681"/>
      <c r="Y1593" s="1681"/>
      <c r="Z1593" s="1681"/>
      <c r="AA1593" s="1681"/>
      <c r="AB1593" s="1681"/>
      <c r="AC1593" s="1681"/>
      <c r="AD1593" s="1681"/>
      <c r="AE1593" s="1681"/>
      <c r="AF1593" s="1681"/>
      <c r="AG1593" s="1681"/>
      <c r="AH1593" s="1681"/>
      <c r="AI1593" s="1681"/>
      <c r="AJ1593" s="1681"/>
      <c r="AK1593" s="1681"/>
      <c r="AL1593" s="1681"/>
      <c r="AM1593" s="1681"/>
      <c r="AN1593" s="1681"/>
      <c r="AO1593" s="1681"/>
      <c r="AP1593" s="1824"/>
    </row>
    <row r="1594" spans="4:42" s="1662" customFormat="1" ht="14.25">
      <c r="D1594" s="1699"/>
      <c r="E1594" s="1681"/>
      <c r="F1594" s="1681"/>
      <c r="G1594" s="1681"/>
      <c r="H1594" s="1681"/>
      <c r="I1594" s="1700"/>
      <c r="J1594" s="1690"/>
      <c r="K1594" s="1681"/>
      <c r="L1594" s="1681"/>
      <c r="M1594" s="1681"/>
      <c r="N1594" s="1681"/>
      <c r="O1594" s="1681"/>
      <c r="P1594" s="1681"/>
      <c r="Q1594" s="1681"/>
      <c r="R1594" s="1681"/>
      <c r="S1594" s="1681"/>
      <c r="T1594" s="1681"/>
      <c r="U1594" s="1681"/>
      <c r="V1594" s="1681"/>
      <c r="W1594" s="1681"/>
      <c r="X1594" s="1681"/>
      <c r="Y1594" s="1681"/>
      <c r="Z1594" s="1681"/>
      <c r="AA1594" s="1681"/>
      <c r="AB1594" s="1681"/>
      <c r="AC1594" s="1681"/>
      <c r="AD1594" s="1681"/>
      <c r="AE1594" s="1681"/>
      <c r="AF1594" s="1681"/>
      <c r="AG1594" s="1681"/>
      <c r="AH1594" s="1681"/>
      <c r="AI1594" s="1681"/>
      <c r="AJ1594" s="1681"/>
      <c r="AK1594" s="1681"/>
      <c r="AL1594" s="1681"/>
      <c r="AM1594" s="1681"/>
      <c r="AN1594" s="1681"/>
      <c r="AO1594" s="1681"/>
      <c r="AP1594" s="1824"/>
    </row>
    <row r="1595" spans="4:42" s="1662" customFormat="1" ht="14.25">
      <c r="D1595" s="1699"/>
      <c r="E1595" s="1681"/>
      <c r="F1595" s="1681"/>
      <c r="G1595" s="1681"/>
      <c r="H1595" s="1681"/>
      <c r="I1595" s="1700"/>
      <c r="J1595" s="1690"/>
      <c r="K1595" s="1681"/>
      <c r="L1595" s="1681"/>
      <c r="M1595" s="1681"/>
      <c r="N1595" s="1681"/>
      <c r="O1595" s="1681"/>
      <c r="P1595" s="1681"/>
      <c r="Q1595" s="1681"/>
      <c r="R1595" s="1681"/>
      <c r="S1595" s="1681"/>
      <c r="T1595" s="1681"/>
      <c r="U1595" s="1681"/>
      <c r="V1595" s="1681"/>
      <c r="W1595" s="1681"/>
      <c r="X1595" s="1681"/>
      <c r="Y1595" s="1681"/>
      <c r="Z1595" s="1681"/>
      <c r="AA1595" s="1681"/>
      <c r="AB1595" s="1681"/>
      <c r="AC1595" s="1681"/>
      <c r="AD1595" s="1681"/>
      <c r="AE1595" s="1681"/>
      <c r="AF1595" s="1681"/>
      <c r="AG1595" s="1681"/>
      <c r="AH1595" s="1681"/>
      <c r="AI1595" s="1681"/>
      <c r="AJ1595" s="1681"/>
      <c r="AK1595" s="1681"/>
      <c r="AL1595" s="1681"/>
      <c r="AM1595" s="1681"/>
      <c r="AN1595" s="1681"/>
      <c r="AO1595" s="1681"/>
      <c r="AP1595" s="1824"/>
    </row>
    <row r="1596" spans="4:42" s="1662" customFormat="1" ht="14.25">
      <c r="D1596" s="1699"/>
      <c r="E1596" s="1681"/>
      <c r="F1596" s="1681"/>
      <c r="G1596" s="1681"/>
      <c r="H1596" s="1681"/>
      <c r="I1596" s="1700"/>
      <c r="J1596" s="1690"/>
      <c r="K1596" s="1681"/>
      <c r="L1596" s="1681"/>
      <c r="M1596" s="1681"/>
      <c r="N1596" s="1681"/>
      <c r="O1596" s="1681"/>
      <c r="P1596" s="1681"/>
      <c r="Q1596" s="1681"/>
      <c r="R1596" s="1681"/>
      <c r="S1596" s="1681"/>
      <c r="T1596" s="1681"/>
      <c r="U1596" s="1681"/>
      <c r="V1596" s="1681"/>
      <c r="W1596" s="1681"/>
      <c r="X1596" s="1681"/>
      <c r="Y1596" s="1681"/>
      <c r="Z1596" s="1681"/>
      <c r="AA1596" s="1681"/>
      <c r="AB1596" s="1681"/>
      <c r="AC1596" s="1681"/>
      <c r="AD1596" s="1681"/>
      <c r="AE1596" s="1681"/>
      <c r="AF1596" s="1681"/>
      <c r="AG1596" s="1681"/>
      <c r="AH1596" s="1681"/>
      <c r="AI1596" s="1681"/>
      <c r="AJ1596" s="1681"/>
      <c r="AK1596" s="1681"/>
      <c r="AL1596" s="1681"/>
      <c r="AM1596" s="1681"/>
      <c r="AN1596" s="1681"/>
      <c r="AO1596" s="1681"/>
      <c r="AP1596" s="1824"/>
    </row>
    <row r="1597" spans="4:42" s="1662" customFormat="1" ht="14.25">
      <c r="D1597" s="1699"/>
      <c r="E1597" s="1681"/>
      <c r="F1597" s="1681"/>
      <c r="G1597" s="1681"/>
      <c r="H1597" s="1681"/>
      <c r="I1597" s="1700"/>
      <c r="J1597" s="1690"/>
      <c r="K1597" s="1681"/>
      <c r="L1597" s="1681"/>
      <c r="M1597" s="1681"/>
      <c r="N1597" s="1681"/>
      <c r="O1597" s="1681"/>
      <c r="P1597" s="1681"/>
      <c r="Q1597" s="1681"/>
      <c r="R1597" s="1681"/>
      <c r="S1597" s="1681"/>
      <c r="T1597" s="1681"/>
      <c r="U1597" s="1681"/>
      <c r="V1597" s="1681"/>
      <c r="W1597" s="1681"/>
      <c r="X1597" s="1681"/>
      <c r="Y1597" s="1681"/>
      <c r="Z1597" s="1681"/>
      <c r="AA1597" s="1681"/>
      <c r="AB1597" s="1681"/>
      <c r="AC1597" s="1681"/>
      <c r="AD1597" s="1681"/>
      <c r="AE1597" s="1681"/>
      <c r="AF1597" s="1681"/>
      <c r="AG1597" s="1681"/>
      <c r="AH1597" s="1681"/>
      <c r="AI1597" s="1681"/>
      <c r="AJ1597" s="1681"/>
      <c r="AK1597" s="1681"/>
      <c r="AL1597" s="1681"/>
      <c r="AM1597" s="1681"/>
      <c r="AN1597" s="1681"/>
      <c r="AO1597" s="1681"/>
      <c r="AP1597" s="1824"/>
    </row>
    <row r="1598" spans="4:42" s="1662" customFormat="1" ht="14.25">
      <c r="D1598" s="1699"/>
      <c r="E1598" s="1681"/>
      <c r="F1598" s="1681"/>
      <c r="G1598" s="1681"/>
      <c r="H1598" s="1681"/>
      <c r="I1598" s="1700"/>
      <c r="J1598" s="1690"/>
      <c r="K1598" s="1681"/>
      <c r="L1598" s="1681"/>
      <c r="M1598" s="1681"/>
      <c r="N1598" s="1681"/>
      <c r="O1598" s="1681"/>
      <c r="P1598" s="1681"/>
      <c r="Q1598" s="1681"/>
      <c r="R1598" s="1681"/>
      <c r="S1598" s="1681"/>
      <c r="T1598" s="1681"/>
      <c r="U1598" s="1681"/>
      <c r="V1598" s="1681"/>
      <c r="W1598" s="1681"/>
      <c r="X1598" s="1681"/>
      <c r="Y1598" s="1681"/>
      <c r="Z1598" s="1681"/>
      <c r="AA1598" s="1681"/>
      <c r="AB1598" s="1681"/>
      <c r="AC1598" s="1681"/>
      <c r="AD1598" s="1681"/>
      <c r="AE1598" s="1681"/>
      <c r="AF1598" s="1681"/>
      <c r="AG1598" s="1681"/>
      <c r="AH1598" s="1681"/>
      <c r="AI1598" s="1681"/>
      <c r="AJ1598" s="1681"/>
      <c r="AK1598" s="1681"/>
      <c r="AL1598" s="1681"/>
      <c r="AM1598" s="1681"/>
      <c r="AN1598" s="1681"/>
      <c r="AO1598" s="1681"/>
      <c r="AP1598" s="1824"/>
    </row>
    <row r="1599" spans="4:42" s="1662" customFormat="1" ht="14.25">
      <c r="D1599" s="1699"/>
      <c r="E1599" s="1681"/>
      <c r="F1599" s="1681"/>
      <c r="G1599" s="1681"/>
      <c r="H1599" s="1681"/>
      <c r="I1599" s="1700"/>
      <c r="J1599" s="1690"/>
      <c r="K1599" s="1681"/>
      <c r="L1599" s="1681"/>
      <c r="M1599" s="1681"/>
      <c r="N1599" s="1681"/>
      <c r="O1599" s="1681"/>
      <c r="P1599" s="1681"/>
      <c r="Q1599" s="1681"/>
      <c r="R1599" s="1681"/>
      <c r="S1599" s="1681"/>
      <c r="T1599" s="1681"/>
      <c r="U1599" s="1681"/>
      <c r="V1599" s="1681"/>
      <c r="W1599" s="1681"/>
      <c r="X1599" s="1681"/>
      <c r="Y1599" s="1681"/>
      <c r="Z1599" s="1681"/>
      <c r="AA1599" s="1681"/>
      <c r="AB1599" s="1681"/>
      <c r="AC1599" s="1681"/>
      <c r="AD1599" s="1681"/>
      <c r="AE1599" s="1681"/>
      <c r="AF1599" s="1681"/>
      <c r="AG1599" s="1681"/>
      <c r="AH1599" s="1681"/>
      <c r="AI1599" s="1681"/>
      <c r="AJ1599" s="1681"/>
      <c r="AK1599" s="1681"/>
      <c r="AL1599" s="1681"/>
      <c r="AM1599" s="1681"/>
      <c r="AN1599" s="1681"/>
      <c r="AO1599" s="1681"/>
      <c r="AP1599" s="1824"/>
    </row>
    <row r="1600" spans="4:42" s="1662" customFormat="1" ht="14.25">
      <c r="D1600" s="1699"/>
      <c r="E1600" s="1681"/>
      <c r="F1600" s="1681"/>
      <c r="G1600" s="1681"/>
      <c r="H1600" s="1681"/>
      <c r="I1600" s="1700"/>
      <c r="J1600" s="1690"/>
      <c r="K1600" s="1681"/>
      <c r="L1600" s="1681"/>
      <c r="M1600" s="1681"/>
      <c r="N1600" s="1681"/>
      <c r="O1600" s="1681"/>
      <c r="P1600" s="1681"/>
      <c r="Q1600" s="1681"/>
      <c r="R1600" s="1681"/>
      <c r="S1600" s="1681"/>
      <c r="T1600" s="1681"/>
      <c r="U1600" s="1681"/>
      <c r="V1600" s="1681"/>
      <c r="W1600" s="1681"/>
      <c r="X1600" s="1681"/>
      <c r="Y1600" s="1681"/>
      <c r="Z1600" s="1681"/>
      <c r="AA1600" s="1681"/>
      <c r="AB1600" s="1681"/>
      <c r="AC1600" s="1681"/>
      <c r="AD1600" s="1681"/>
      <c r="AE1600" s="1681"/>
      <c r="AF1600" s="1681"/>
      <c r="AG1600" s="1681"/>
      <c r="AH1600" s="1681"/>
      <c r="AI1600" s="1681"/>
      <c r="AJ1600" s="1681"/>
      <c r="AK1600" s="1681"/>
      <c r="AL1600" s="1681"/>
      <c r="AM1600" s="1681"/>
      <c r="AN1600" s="1681"/>
      <c r="AO1600" s="1681"/>
      <c r="AP1600" s="1824"/>
    </row>
    <row r="1601" spans="4:42" s="1662" customFormat="1" ht="14.25">
      <c r="D1601" s="1699"/>
      <c r="E1601" s="1681"/>
      <c r="F1601" s="1681"/>
      <c r="G1601" s="1681"/>
      <c r="H1601" s="1681"/>
      <c r="I1601" s="1700"/>
      <c r="J1601" s="1690"/>
      <c r="K1601" s="1681"/>
      <c r="L1601" s="1681"/>
      <c r="M1601" s="1681"/>
      <c r="N1601" s="1681"/>
      <c r="O1601" s="1681"/>
      <c r="P1601" s="1681"/>
      <c r="Q1601" s="1681"/>
      <c r="R1601" s="1681"/>
      <c r="S1601" s="1681"/>
      <c r="T1601" s="1681"/>
      <c r="U1601" s="1681"/>
      <c r="V1601" s="1681"/>
      <c r="W1601" s="1681"/>
      <c r="X1601" s="1681"/>
      <c r="Y1601" s="1681"/>
      <c r="Z1601" s="1681"/>
      <c r="AA1601" s="1681"/>
      <c r="AB1601" s="1681"/>
      <c r="AC1601" s="1681"/>
      <c r="AD1601" s="1681"/>
      <c r="AE1601" s="1681"/>
      <c r="AF1601" s="1681"/>
      <c r="AG1601" s="1681"/>
      <c r="AH1601" s="1681"/>
      <c r="AI1601" s="1681"/>
      <c r="AJ1601" s="1681"/>
      <c r="AK1601" s="1681"/>
      <c r="AL1601" s="1681"/>
      <c r="AM1601" s="1681"/>
      <c r="AN1601" s="1681"/>
      <c r="AO1601" s="1681"/>
      <c r="AP1601" s="1824"/>
    </row>
    <row r="1602" spans="4:42" s="1662" customFormat="1" ht="14.25">
      <c r="D1602" s="1699"/>
      <c r="E1602" s="1681"/>
      <c r="F1602" s="1681"/>
      <c r="G1602" s="1681"/>
      <c r="H1602" s="1681"/>
      <c r="I1602" s="1700"/>
      <c r="J1602" s="1690"/>
      <c r="K1602" s="1681"/>
      <c r="L1602" s="1681"/>
      <c r="M1602" s="1681"/>
      <c r="N1602" s="1681"/>
      <c r="O1602" s="1681"/>
      <c r="P1602" s="1681"/>
      <c r="Q1602" s="1681"/>
      <c r="R1602" s="1681"/>
      <c r="S1602" s="1681"/>
      <c r="T1602" s="1681"/>
      <c r="U1602" s="1681"/>
      <c r="V1602" s="1681"/>
      <c r="W1602" s="1681"/>
      <c r="X1602" s="1681"/>
      <c r="Y1602" s="1681"/>
      <c r="Z1602" s="1681"/>
      <c r="AA1602" s="1681"/>
      <c r="AB1602" s="1681"/>
      <c r="AC1602" s="1681"/>
      <c r="AD1602" s="1681"/>
      <c r="AE1602" s="1681"/>
      <c r="AF1602" s="1681"/>
      <c r="AG1602" s="1681"/>
      <c r="AH1602" s="1681"/>
      <c r="AI1602" s="1681"/>
      <c r="AJ1602" s="1681"/>
      <c r="AK1602" s="1681"/>
      <c r="AL1602" s="1681"/>
      <c r="AM1602" s="1681"/>
      <c r="AN1602" s="1681"/>
      <c r="AO1602" s="1681"/>
      <c r="AP1602" s="1824"/>
    </row>
    <row r="1603" spans="4:42" s="1662" customFormat="1" ht="14.25">
      <c r="D1603" s="1699"/>
      <c r="E1603" s="1681"/>
      <c r="F1603" s="1681"/>
      <c r="G1603" s="1681"/>
      <c r="H1603" s="1681"/>
      <c r="I1603" s="1700"/>
      <c r="J1603" s="1690"/>
      <c r="K1603" s="1681"/>
      <c r="L1603" s="1681"/>
      <c r="M1603" s="1681"/>
      <c r="N1603" s="1681"/>
      <c r="O1603" s="1681"/>
      <c r="P1603" s="1681"/>
      <c r="Q1603" s="1681"/>
      <c r="R1603" s="1681"/>
      <c r="S1603" s="1681"/>
      <c r="T1603" s="1681"/>
      <c r="U1603" s="1681"/>
      <c r="V1603" s="1681"/>
      <c r="W1603" s="1681"/>
      <c r="X1603" s="1681"/>
      <c r="Y1603" s="1681"/>
      <c r="Z1603" s="1681"/>
      <c r="AA1603" s="1681"/>
      <c r="AB1603" s="1681"/>
      <c r="AC1603" s="1681"/>
      <c r="AD1603" s="1681"/>
      <c r="AE1603" s="1681"/>
      <c r="AF1603" s="1681"/>
      <c r="AG1603" s="1681"/>
      <c r="AH1603" s="1681"/>
      <c r="AI1603" s="1681"/>
      <c r="AJ1603" s="1681"/>
      <c r="AK1603" s="1681"/>
      <c r="AL1603" s="1681"/>
      <c r="AM1603" s="1681"/>
      <c r="AN1603" s="1681"/>
      <c r="AO1603" s="1681"/>
      <c r="AP1603" s="1824"/>
    </row>
    <row r="1604" spans="4:42" s="1662" customFormat="1" ht="14.25">
      <c r="D1604" s="1699"/>
      <c r="E1604" s="1681"/>
      <c r="F1604" s="1681"/>
      <c r="G1604" s="1681"/>
      <c r="H1604" s="1681"/>
      <c r="I1604" s="1700"/>
      <c r="J1604" s="1690"/>
      <c r="K1604" s="1681"/>
      <c r="L1604" s="1681"/>
      <c r="M1604" s="1681"/>
      <c r="N1604" s="1681"/>
      <c r="O1604" s="1681"/>
      <c r="P1604" s="1681"/>
      <c r="Q1604" s="1681"/>
      <c r="R1604" s="1681"/>
      <c r="S1604" s="1681"/>
      <c r="T1604" s="1681"/>
      <c r="U1604" s="1681"/>
      <c r="V1604" s="1681"/>
      <c r="W1604" s="1681"/>
      <c r="X1604" s="1681"/>
      <c r="Y1604" s="1681"/>
      <c r="Z1604" s="1681"/>
      <c r="AA1604" s="1681"/>
      <c r="AB1604" s="1681"/>
      <c r="AC1604" s="1681"/>
      <c r="AD1604" s="1681"/>
      <c r="AE1604" s="1681"/>
      <c r="AF1604" s="1681"/>
      <c r="AG1604" s="1681"/>
      <c r="AH1604" s="1681"/>
      <c r="AI1604" s="1681"/>
      <c r="AJ1604" s="1681"/>
      <c r="AK1604" s="1681"/>
      <c r="AL1604" s="1681"/>
      <c r="AM1604" s="1681"/>
      <c r="AN1604" s="1681"/>
      <c r="AO1604" s="1681"/>
      <c r="AP1604" s="1824"/>
    </row>
    <row r="1605" spans="4:42" s="1662" customFormat="1" ht="14.25">
      <c r="D1605" s="1699"/>
      <c r="E1605" s="1681"/>
      <c r="F1605" s="1681"/>
      <c r="G1605" s="1681"/>
      <c r="H1605" s="1681"/>
      <c r="I1605" s="1700"/>
      <c r="J1605" s="1690"/>
      <c r="K1605" s="1681"/>
      <c r="L1605" s="1681"/>
      <c r="M1605" s="1681"/>
      <c r="N1605" s="1681"/>
      <c r="O1605" s="1681"/>
      <c r="P1605" s="1681"/>
      <c r="Q1605" s="1681"/>
      <c r="R1605" s="1681"/>
      <c r="S1605" s="1681"/>
      <c r="T1605" s="1681"/>
      <c r="U1605" s="1681"/>
      <c r="V1605" s="1681"/>
      <c r="W1605" s="1681"/>
      <c r="X1605" s="1681"/>
      <c r="Y1605" s="1681"/>
      <c r="Z1605" s="1681"/>
      <c r="AA1605" s="1681"/>
      <c r="AB1605" s="1681"/>
      <c r="AC1605" s="1681"/>
      <c r="AD1605" s="1681"/>
      <c r="AE1605" s="1681"/>
      <c r="AF1605" s="1681"/>
      <c r="AG1605" s="1681"/>
      <c r="AH1605" s="1681"/>
      <c r="AI1605" s="1681"/>
      <c r="AJ1605" s="1681"/>
      <c r="AK1605" s="1681"/>
      <c r="AL1605" s="1681"/>
      <c r="AM1605" s="1681"/>
      <c r="AN1605" s="1681"/>
      <c r="AO1605" s="1681"/>
      <c r="AP1605" s="1824"/>
    </row>
    <row r="1606" spans="4:42" s="1662" customFormat="1" ht="14.25">
      <c r="D1606" s="1699"/>
      <c r="E1606" s="1681"/>
      <c r="F1606" s="1681"/>
      <c r="G1606" s="1681"/>
      <c r="H1606" s="1681"/>
      <c r="I1606" s="1700"/>
      <c r="J1606" s="1690"/>
      <c r="K1606" s="1681"/>
      <c r="L1606" s="1681"/>
      <c r="M1606" s="1681"/>
      <c r="N1606" s="1681"/>
      <c r="O1606" s="1681"/>
      <c r="P1606" s="1681"/>
      <c r="Q1606" s="1681"/>
      <c r="R1606" s="1681"/>
      <c r="S1606" s="1681"/>
      <c r="T1606" s="1681"/>
      <c r="U1606" s="1681"/>
      <c r="V1606" s="1681"/>
      <c r="W1606" s="1681"/>
      <c r="X1606" s="1681"/>
      <c r="Y1606" s="1681"/>
      <c r="Z1606" s="1681"/>
      <c r="AA1606" s="1681"/>
      <c r="AB1606" s="1681"/>
      <c r="AC1606" s="1681"/>
      <c r="AD1606" s="1681"/>
      <c r="AE1606" s="1681"/>
      <c r="AF1606" s="1681"/>
      <c r="AG1606" s="1681"/>
      <c r="AH1606" s="1681"/>
      <c r="AI1606" s="1681"/>
      <c r="AJ1606" s="1681"/>
      <c r="AK1606" s="1681"/>
      <c r="AL1606" s="1681"/>
      <c r="AM1606" s="1681"/>
      <c r="AN1606" s="1681"/>
      <c r="AO1606" s="1681"/>
      <c r="AP1606" s="1824"/>
    </row>
    <row r="1607" spans="4:42" s="1662" customFormat="1" ht="14.25">
      <c r="D1607" s="1699"/>
      <c r="E1607" s="1681"/>
      <c r="F1607" s="1681"/>
      <c r="G1607" s="1681"/>
      <c r="H1607" s="1681"/>
      <c r="I1607" s="1700"/>
      <c r="J1607" s="1690"/>
      <c r="K1607" s="1681"/>
      <c r="L1607" s="1681"/>
      <c r="M1607" s="1681"/>
      <c r="N1607" s="1681"/>
      <c r="O1607" s="1681"/>
      <c r="P1607" s="1681"/>
      <c r="Q1607" s="1681"/>
      <c r="R1607" s="1681"/>
      <c r="S1607" s="1681"/>
      <c r="T1607" s="1681"/>
      <c r="U1607" s="1681"/>
      <c r="V1607" s="1681"/>
      <c r="W1607" s="1681"/>
      <c r="X1607" s="1681"/>
      <c r="Y1607" s="1681"/>
      <c r="Z1607" s="1681"/>
      <c r="AA1607" s="1681"/>
      <c r="AB1607" s="1681"/>
      <c r="AC1607" s="1681"/>
      <c r="AD1607" s="1681"/>
      <c r="AE1607" s="1681"/>
      <c r="AF1607" s="1681"/>
      <c r="AG1607" s="1681"/>
      <c r="AH1607" s="1681"/>
      <c r="AI1607" s="1681"/>
      <c r="AJ1607" s="1681"/>
      <c r="AK1607" s="1681"/>
      <c r="AL1607" s="1681"/>
      <c r="AM1607" s="1681"/>
      <c r="AN1607" s="1681"/>
      <c r="AO1607" s="1681"/>
      <c r="AP1607" s="1824"/>
    </row>
    <row r="1608" spans="4:42" s="1662" customFormat="1" ht="14.25">
      <c r="D1608" s="1699"/>
      <c r="E1608" s="1681"/>
      <c r="F1608" s="1681"/>
      <c r="G1608" s="1681"/>
      <c r="H1608" s="1681"/>
      <c r="I1608" s="1700"/>
      <c r="J1608" s="1690"/>
      <c r="K1608" s="1681"/>
      <c r="L1608" s="1681"/>
      <c r="M1608" s="1681"/>
      <c r="N1608" s="1681"/>
      <c r="O1608" s="1681"/>
      <c r="P1608" s="1681"/>
      <c r="Q1608" s="1681"/>
      <c r="R1608" s="1681"/>
      <c r="S1608" s="1681"/>
      <c r="T1608" s="1681"/>
      <c r="U1608" s="1681"/>
      <c r="V1608" s="1681"/>
      <c r="W1608" s="1681"/>
      <c r="X1608" s="1681"/>
      <c r="Y1608" s="1681"/>
      <c r="Z1608" s="1681"/>
      <c r="AA1608" s="1681"/>
      <c r="AB1608" s="1681"/>
      <c r="AC1608" s="1681"/>
      <c r="AD1608" s="1681"/>
      <c r="AE1608" s="1681"/>
      <c r="AF1608" s="1681"/>
      <c r="AG1608" s="1681"/>
      <c r="AH1608" s="1681"/>
      <c r="AI1608" s="1681"/>
      <c r="AJ1608" s="1681"/>
      <c r="AK1608" s="1681"/>
      <c r="AL1608" s="1681"/>
      <c r="AM1608" s="1681"/>
      <c r="AN1608" s="1681"/>
      <c r="AO1608" s="1681"/>
      <c r="AP1608" s="1824"/>
    </row>
    <row r="1609" spans="4:42" s="1662" customFormat="1" ht="14.25">
      <c r="D1609" s="1699"/>
      <c r="E1609" s="1681"/>
      <c r="F1609" s="1681"/>
      <c r="G1609" s="1681"/>
      <c r="H1609" s="1681"/>
      <c r="I1609" s="1700"/>
      <c r="J1609" s="1690"/>
      <c r="K1609" s="1681"/>
      <c r="L1609" s="1681"/>
      <c r="M1609" s="1681"/>
      <c r="N1609" s="1681"/>
      <c r="O1609" s="1681"/>
      <c r="P1609" s="1681"/>
      <c r="Q1609" s="1681"/>
      <c r="R1609" s="1681"/>
      <c r="S1609" s="1681"/>
      <c r="T1609" s="1681"/>
      <c r="U1609" s="1681"/>
      <c r="V1609" s="1681"/>
      <c r="W1609" s="1681"/>
      <c r="X1609" s="1681"/>
      <c r="Y1609" s="1681"/>
      <c r="Z1609" s="1681"/>
      <c r="AA1609" s="1681"/>
      <c r="AB1609" s="1681"/>
      <c r="AC1609" s="1681"/>
      <c r="AD1609" s="1681"/>
      <c r="AE1609" s="1681"/>
      <c r="AF1609" s="1681"/>
      <c r="AG1609" s="1681"/>
      <c r="AH1609" s="1681"/>
      <c r="AI1609" s="1681"/>
      <c r="AJ1609" s="1681"/>
      <c r="AK1609" s="1681"/>
      <c r="AL1609" s="1681"/>
      <c r="AM1609" s="1681"/>
      <c r="AN1609" s="1681"/>
      <c r="AO1609" s="1681"/>
      <c r="AP1609" s="1824"/>
    </row>
    <row r="1610" spans="4:42" s="1662" customFormat="1" ht="14.25">
      <c r="D1610" s="1699"/>
      <c r="E1610" s="1681"/>
      <c r="F1610" s="1681"/>
      <c r="G1610" s="1681"/>
      <c r="H1610" s="1681"/>
      <c r="I1610" s="1700"/>
      <c r="J1610" s="1690"/>
      <c r="K1610" s="1681"/>
      <c r="L1610" s="1681"/>
      <c r="M1610" s="1681"/>
      <c r="N1610" s="1681"/>
      <c r="O1610" s="1681"/>
      <c r="P1610" s="1681"/>
      <c r="Q1610" s="1681"/>
      <c r="R1610" s="1681"/>
      <c r="S1610" s="1681"/>
      <c r="T1610" s="1681"/>
      <c r="U1610" s="1681"/>
      <c r="V1610" s="1681"/>
      <c r="W1610" s="1681"/>
      <c r="X1610" s="1681"/>
      <c r="Y1610" s="1681"/>
      <c r="Z1610" s="1681"/>
      <c r="AA1610" s="1681"/>
      <c r="AB1610" s="1681"/>
      <c r="AC1610" s="1681"/>
      <c r="AD1610" s="1681"/>
      <c r="AE1610" s="1681"/>
      <c r="AF1610" s="1681"/>
      <c r="AG1610" s="1681"/>
      <c r="AH1610" s="1681"/>
      <c r="AI1610" s="1681"/>
      <c r="AJ1610" s="1681"/>
      <c r="AK1610" s="1681"/>
      <c r="AL1610" s="1681"/>
      <c r="AM1610" s="1681"/>
      <c r="AN1610" s="1681"/>
      <c r="AO1610" s="1681"/>
      <c r="AP1610" s="1824"/>
    </row>
    <row r="1611" spans="4:42" s="1662" customFormat="1" ht="14.25">
      <c r="D1611" s="1699"/>
      <c r="E1611" s="1681"/>
      <c r="F1611" s="1681"/>
      <c r="G1611" s="1681"/>
      <c r="H1611" s="1681"/>
      <c r="I1611" s="1700"/>
      <c r="J1611" s="1690"/>
      <c r="K1611" s="1681"/>
      <c r="L1611" s="1681"/>
      <c r="M1611" s="1681"/>
      <c r="N1611" s="1681"/>
      <c r="O1611" s="1681"/>
      <c r="P1611" s="1681"/>
      <c r="Q1611" s="1681"/>
      <c r="R1611" s="1681"/>
      <c r="S1611" s="1681"/>
      <c r="T1611" s="1681"/>
      <c r="U1611" s="1681"/>
      <c r="V1611" s="1681"/>
      <c r="W1611" s="1681"/>
      <c r="X1611" s="1681"/>
      <c r="Y1611" s="1681"/>
      <c r="Z1611" s="1681"/>
      <c r="AA1611" s="1681"/>
      <c r="AB1611" s="1681"/>
      <c r="AC1611" s="1681"/>
      <c r="AD1611" s="1681"/>
      <c r="AE1611" s="1681"/>
      <c r="AF1611" s="1681"/>
      <c r="AG1611" s="1681"/>
      <c r="AH1611" s="1681"/>
      <c r="AI1611" s="1681"/>
      <c r="AJ1611" s="1681"/>
      <c r="AK1611" s="1681"/>
      <c r="AL1611" s="1681"/>
      <c r="AM1611" s="1681"/>
      <c r="AN1611" s="1681"/>
      <c r="AO1611" s="1681"/>
      <c r="AP1611" s="1824"/>
    </row>
    <row r="1612" spans="4:42" s="1662" customFormat="1" ht="14.25">
      <c r="D1612" s="1699"/>
      <c r="E1612" s="1681"/>
      <c r="F1612" s="1681"/>
      <c r="G1612" s="1681"/>
      <c r="H1612" s="1681"/>
      <c r="I1612" s="1700"/>
      <c r="J1612" s="1690"/>
      <c r="K1612" s="1681"/>
      <c r="L1612" s="1681"/>
      <c r="M1612" s="1681"/>
      <c r="N1612" s="1681"/>
      <c r="O1612" s="1681"/>
      <c r="P1612" s="1681"/>
      <c r="Q1612" s="1681"/>
      <c r="R1612" s="1681"/>
      <c r="S1612" s="1681"/>
      <c r="T1612" s="1681"/>
      <c r="U1612" s="1681"/>
      <c r="V1612" s="1681"/>
      <c r="W1612" s="1681"/>
      <c r="X1612" s="1681"/>
      <c r="Y1612" s="1681"/>
      <c r="Z1612" s="1681"/>
      <c r="AA1612" s="1681"/>
      <c r="AB1612" s="1681"/>
      <c r="AC1612" s="1681"/>
      <c r="AD1612" s="1681"/>
      <c r="AE1612" s="1681"/>
      <c r="AF1612" s="1681"/>
      <c r="AG1612" s="1681"/>
      <c r="AH1612" s="1681"/>
      <c r="AI1612" s="1681"/>
      <c r="AJ1612" s="1681"/>
      <c r="AK1612" s="1681"/>
      <c r="AL1612" s="1681"/>
      <c r="AM1612" s="1681"/>
      <c r="AN1612" s="1681"/>
      <c r="AO1612" s="1681"/>
      <c r="AP1612" s="1824"/>
    </row>
    <row r="1613" spans="4:42" s="1662" customFormat="1" ht="14.25">
      <c r="D1613" s="1699"/>
      <c r="E1613" s="1681"/>
      <c r="F1613" s="1681"/>
      <c r="G1613" s="1681"/>
      <c r="H1613" s="1681"/>
      <c r="I1613" s="1700"/>
      <c r="J1613" s="1690"/>
      <c r="K1613" s="1681"/>
      <c r="L1613" s="1681"/>
      <c r="M1613" s="1681"/>
      <c r="N1613" s="1681"/>
      <c r="O1613" s="1681"/>
      <c r="P1613" s="1681"/>
      <c r="Q1613" s="1681"/>
      <c r="R1613" s="1681"/>
      <c r="S1613" s="1681"/>
      <c r="T1613" s="1681"/>
      <c r="U1613" s="1681"/>
      <c r="V1613" s="1681"/>
      <c r="W1613" s="1681"/>
      <c r="X1613" s="1681"/>
      <c r="Y1613" s="1681"/>
      <c r="Z1613" s="1681"/>
      <c r="AA1613" s="1681"/>
      <c r="AB1613" s="1681"/>
      <c r="AC1613" s="1681"/>
      <c r="AD1613" s="1681"/>
      <c r="AE1613" s="1681"/>
      <c r="AF1613" s="1681"/>
      <c r="AG1613" s="1681"/>
      <c r="AH1613" s="1681"/>
      <c r="AI1613" s="1681"/>
      <c r="AJ1613" s="1681"/>
      <c r="AK1613" s="1681"/>
      <c r="AL1613" s="1681"/>
      <c r="AM1613" s="1681"/>
      <c r="AN1613" s="1681"/>
      <c r="AO1613" s="1681"/>
      <c r="AP1613" s="1824"/>
    </row>
    <row r="1614" spans="4:42" s="1662" customFormat="1" ht="14.25">
      <c r="D1614" s="1699"/>
      <c r="E1614" s="1681"/>
      <c r="F1614" s="1681"/>
      <c r="G1614" s="1681"/>
      <c r="H1614" s="1681"/>
      <c r="I1614" s="1700"/>
      <c r="J1614" s="1690"/>
      <c r="K1614" s="1681"/>
      <c r="L1614" s="1681"/>
      <c r="M1614" s="1681"/>
      <c r="N1614" s="1681"/>
      <c r="O1614" s="1681"/>
      <c r="P1614" s="1681"/>
      <c r="Q1614" s="1681"/>
      <c r="R1614" s="1681"/>
      <c r="S1614" s="1681"/>
      <c r="T1614" s="1681"/>
      <c r="U1614" s="1681"/>
      <c r="V1614" s="1681"/>
      <c r="W1614" s="1681"/>
      <c r="X1614" s="1681"/>
      <c r="Y1614" s="1681"/>
      <c r="Z1614" s="1681"/>
      <c r="AA1614" s="1681"/>
      <c r="AB1614" s="1681"/>
      <c r="AC1614" s="1681"/>
      <c r="AD1614" s="1681"/>
      <c r="AE1614" s="1681"/>
      <c r="AF1614" s="1681"/>
      <c r="AG1614" s="1681"/>
      <c r="AH1614" s="1681"/>
      <c r="AI1614" s="1681"/>
      <c r="AJ1614" s="1681"/>
      <c r="AK1614" s="1681"/>
      <c r="AL1614" s="1681"/>
      <c r="AM1614" s="1681"/>
      <c r="AN1614" s="1681"/>
      <c r="AO1614" s="1681"/>
      <c r="AP1614" s="1824"/>
    </row>
    <row r="1615" spans="4:42" s="1662" customFormat="1" ht="14.25">
      <c r="D1615" s="1699"/>
      <c r="E1615" s="1681"/>
      <c r="F1615" s="1681"/>
      <c r="G1615" s="1681"/>
      <c r="H1615" s="1681"/>
      <c r="I1615" s="1700"/>
      <c r="J1615" s="1690"/>
      <c r="K1615" s="1681"/>
      <c r="L1615" s="1681"/>
      <c r="M1615" s="1681"/>
      <c r="N1615" s="1681"/>
      <c r="O1615" s="1681"/>
      <c r="P1615" s="1681"/>
      <c r="Q1615" s="1681"/>
      <c r="R1615" s="1681"/>
      <c r="S1615" s="1681"/>
      <c r="T1615" s="1681"/>
      <c r="U1615" s="1681"/>
      <c r="V1615" s="1681"/>
      <c r="W1615" s="1681"/>
      <c r="X1615" s="1681"/>
      <c r="Y1615" s="1681"/>
      <c r="Z1615" s="1681"/>
      <c r="AA1615" s="1681"/>
      <c r="AB1615" s="1681"/>
      <c r="AC1615" s="1681"/>
      <c r="AD1615" s="1681"/>
      <c r="AE1615" s="1681"/>
      <c r="AF1615" s="1681"/>
      <c r="AG1615" s="1681"/>
      <c r="AH1615" s="1681"/>
      <c r="AI1615" s="1681"/>
      <c r="AJ1615" s="1681"/>
      <c r="AK1615" s="1681"/>
      <c r="AL1615" s="1681"/>
      <c r="AM1615" s="1681"/>
      <c r="AN1615" s="1681"/>
      <c r="AO1615" s="1681"/>
      <c r="AP1615" s="1824"/>
    </row>
    <row r="1616" spans="4:42" s="1662" customFormat="1" ht="14.25">
      <c r="D1616" s="1699"/>
      <c r="E1616" s="1681"/>
      <c r="F1616" s="1681"/>
      <c r="G1616" s="1681"/>
      <c r="H1616" s="1681"/>
      <c r="I1616" s="1700"/>
      <c r="J1616" s="1690"/>
      <c r="K1616" s="1681"/>
      <c r="L1616" s="1681"/>
      <c r="M1616" s="1681"/>
      <c r="N1616" s="1681"/>
      <c r="O1616" s="1681"/>
      <c r="P1616" s="1681"/>
      <c r="Q1616" s="1681"/>
      <c r="R1616" s="1681"/>
      <c r="S1616" s="1681"/>
      <c r="T1616" s="1681"/>
      <c r="U1616" s="1681"/>
      <c r="V1616" s="1681"/>
      <c r="W1616" s="1681"/>
      <c r="X1616" s="1681"/>
      <c r="Y1616" s="1681"/>
      <c r="Z1616" s="1681"/>
      <c r="AA1616" s="1681"/>
      <c r="AB1616" s="1681"/>
      <c r="AC1616" s="1681"/>
      <c r="AD1616" s="1681"/>
      <c r="AE1616" s="1681"/>
      <c r="AF1616" s="1681"/>
      <c r="AG1616" s="1681"/>
      <c r="AH1616" s="1681"/>
      <c r="AI1616" s="1681"/>
      <c r="AJ1616" s="1681"/>
      <c r="AK1616" s="1681"/>
      <c r="AL1616" s="1681"/>
      <c r="AM1616" s="1681"/>
      <c r="AN1616" s="1681"/>
      <c r="AO1616" s="1681"/>
      <c r="AP1616" s="1824"/>
    </row>
    <row r="1617" spans="4:42" s="1662" customFormat="1" ht="14.25">
      <c r="D1617" s="1699"/>
      <c r="E1617" s="1681"/>
      <c r="F1617" s="1681"/>
      <c r="G1617" s="1681"/>
      <c r="H1617" s="1681"/>
      <c r="I1617" s="1700"/>
      <c r="J1617" s="1690"/>
      <c r="K1617" s="1681"/>
      <c r="L1617" s="1681"/>
      <c r="M1617" s="1681"/>
      <c r="N1617" s="1681"/>
      <c r="O1617" s="1681"/>
      <c r="P1617" s="1681"/>
      <c r="Q1617" s="1681"/>
      <c r="R1617" s="1681"/>
      <c r="S1617" s="1681"/>
      <c r="T1617" s="1681"/>
      <c r="U1617" s="1681"/>
      <c r="V1617" s="1681"/>
      <c r="W1617" s="1681"/>
      <c r="X1617" s="1681"/>
      <c r="Y1617" s="1681"/>
      <c r="Z1617" s="1681"/>
      <c r="AA1617" s="1681"/>
      <c r="AB1617" s="1681"/>
      <c r="AC1617" s="1681"/>
      <c r="AD1617" s="1681"/>
      <c r="AE1617" s="1681"/>
      <c r="AF1617" s="1681"/>
      <c r="AG1617" s="1681"/>
      <c r="AH1617" s="1681"/>
      <c r="AI1617" s="1681"/>
      <c r="AJ1617" s="1681"/>
      <c r="AK1617" s="1681"/>
      <c r="AL1617" s="1681"/>
      <c r="AM1617" s="1681"/>
      <c r="AN1617" s="1681"/>
      <c r="AO1617" s="1681"/>
      <c r="AP1617" s="1824"/>
    </row>
    <row r="1618" spans="4:42" s="1662" customFormat="1" ht="14.25">
      <c r="D1618" s="1699"/>
      <c r="E1618" s="1681"/>
      <c r="F1618" s="1681"/>
      <c r="G1618" s="1681"/>
      <c r="H1618" s="1681"/>
      <c r="I1618" s="1700"/>
      <c r="J1618" s="1690"/>
      <c r="K1618" s="1681"/>
      <c r="L1618" s="1681"/>
      <c r="M1618" s="1681"/>
      <c r="N1618" s="1681"/>
      <c r="O1618" s="1681"/>
      <c r="P1618" s="1681"/>
      <c r="Q1618" s="1681"/>
      <c r="R1618" s="1681"/>
      <c r="S1618" s="1681"/>
      <c r="T1618" s="1681"/>
      <c r="U1618" s="1681"/>
      <c r="V1618" s="1681"/>
      <c r="W1618" s="1681"/>
      <c r="X1618" s="1681"/>
      <c r="Y1618" s="1681"/>
      <c r="Z1618" s="1681"/>
      <c r="AA1618" s="1681"/>
      <c r="AB1618" s="1681"/>
      <c r="AC1618" s="1681"/>
      <c r="AD1618" s="1681"/>
      <c r="AE1618" s="1681"/>
      <c r="AF1618" s="1681"/>
      <c r="AG1618" s="1681"/>
      <c r="AH1618" s="1681"/>
      <c r="AI1618" s="1681"/>
      <c r="AJ1618" s="1681"/>
      <c r="AK1618" s="1681"/>
      <c r="AL1618" s="1681"/>
      <c r="AM1618" s="1681"/>
      <c r="AN1618" s="1681"/>
      <c r="AO1618" s="1681"/>
      <c r="AP1618" s="1824"/>
    </row>
    <row r="1619" spans="4:42" s="1662" customFormat="1" ht="14.25">
      <c r="D1619" s="1699"/>
      <c r="E1619" s="1681"/>
      <c r="F1619" s="1681"/>
      <c r="G1619" s="1681"/>
      <c r="H1619" s="1681"/>
      <c r="I1619" s="1700"/>
      <c r="J1619" s="1690"/>
      <c r="K1619" s="1681"/>
      <c r="L1619" s="1681"/>
      <c r="M1619" s="1681"/>
      <c r="N1619" s="1681"/>
      <c r="O1619" s="1681"/>
      <c r="P1619" s="1681"/>
      <c r="Q1619" s="1681"/>
      <c r="R1619" s="1681"/>
      <c r="S1619" s="1681"/>
      <c r="T1619" s="1681"/>
      <c r="U1619" s="1681"/>
      <c r="V1619" s="1681"/>
      <c r="W1619" s="1681"/>
      <c r="X1619" s="1681"/>
      <c r="Y1619" s="1681"/>
      <c r="Z1619" s="1681"/>
      <c r="AA1619" s="1681"/>
      <c r="AB1619" s="1681"/>
      <c r="AC1619" s="1681"/>
      <c r="AD1619" s="1681"/>
      <c r="AE1619" s="1681"/>
      <c r="AF1619" s="1681"/>
      <c r="AG1619" s="1681"/>
      <c r="AH1619" s="1681"/>
      <c r="AI1619" s="1681"/>
      <c r="AJ1619" s="1681"/>
      <c r="AK1619" s="1681"/>
      <c r="AL1619" s="1681"/>
      <c r="AM1619" s="1681"/>
      <c r="AN1619" s="1681"/>
      <c r="AO1619" s="1681"/>
      <c r="AP1619" s="1824"/>
    </row>
    <row r="1620" spans="4:42" s="1662" customFormat="1" ht="14.25">
      <c r="D1620" s="1699"/>
      <c r="E1620" s="1681"/>
      <c r="F1620" s="1681"/>
      <c r="G1620" s="1681"/>
      <c r="H1620" s="1681"/>
      <c r="I1620" s="1700"/>
      <c r="J1620" s="1690"/>
      <c r="K1620" s="1681"/>
      <c r="L1620" s="1681"/>
      <c r="M1620" s="1681"/>
      <c r="N1620" s="1681"/>
      <c r="O1620" s="1681"/>
      <c r="P1620" s="1681"/>
      <c r="Q1620" s="1681"/>
      <c r="R1620" s="1681"/>
      <c r="S1620" s="1681"/>
      <c r="T1620" s="1681"/>
      <c r="U1620" s="1681"/>
      <c r="V1620" s="1681"/>
      <c r="W1620" s="1681"/>
      <c r="X1620" s="1681"/>
      <c r="Y1620" s="1681"/>
      <c r="Z1620" s="1681"/>
      <c r="AA1620" s="1681"/>
      <c r="AB1620" s="1681"/>
      <c r="AC1620" s="1681"/>
      <c r="AD1620" s="1681"/>
      <c r="AE1620" s="1681"/>
      <c r="AF1620" s="1681"/>
      <c r="AG1620" s="1681"/>
      <c r="AH1620" s="1681"/>
      <c r="AI1620" s="1681"/>
      <c r="AJ1620" s="1681"/>
      <c r="AK1620" s="1681"/>
      <c r="AL1620" s="1681"/>
      <c r="AM1620" s="1681"/>
      <c r="AN1620" s="1681"/>
      <c r="AO1620" s="1681"/>
      <c r="AP1620" s="1824"/>
    </row>
    <row r="1621" spans="4:42" s="1662" customFormat="1" ht="14.25">
      <c r="D1621" s="1699"/>
      <c r="E1621" s="1681"/>
      <c r="F1621" s="1681"/>
      <c r="G1621" s="1681"/>
      <c r="H1621" s="1681"/>
      <c r="I1621" s="1700"/>
      <c r="J1621" s="1690"/>
      <c r="K1621" s="1681"/>
      <c r="L1621" s="1681"/>
      <c r="M1621" s="1681"/>
      <c r="N1621" s="1681"/>
      <c r="O1621" s="1681"/>
      <c r="P1621" s="1681"/>
      <c r="Q1621" s="1681"/>
      <c r="R1621" s="1681"/>
      <c r="S1621" s="1681"/>
      <c r="T1621" s="1681"/>
      <c r="U1621" s="1681"/>
      <c r="V1621" s="1681"/>
      <c r="W1621" s="1681"/>
      <c r="X1621" s="1681"/>
      <c r="Y1621" s="1681"/>
      <c r="Z1621" s="1681"/>
      <c r="AA1621" s="1681"/>
      <c r="AB1621" s="1681"/>
      <c r="AC1621" s="1681"/>
      <c r="AD1621" s="1681"/>
      <c r="AE1621" s="1681"/>
      <c r="AF1621" s="1681"/>
      <c r="AG1621" s="1681"/>
      <c r="AH1621" s="1681"/>
      <c r="AI1621" s="1681"/>
      <c r="AJ1621" s="1681"/>
      <c r="AK1621" s="1681"/>
      <c r="AL1621" s="1681"/>
      <c r="AM1621" s="1681"/>
      <c r="AN1621" s="1681"/>
      <c r="AO1621" s="1681"/>
      <c r="AP1621" s="1824"/>
    </row>
    <row r="1622" spans="4:42" s="1662" customFormat="1" ht="14.25">
      <c r="D1622" s="1699"/>
      <c r="E1622" s="1681"/>
      <c r="F1622" s="1681"/>
      <c r="G1622" s="1681"/>
      <c r="H1622" s="1681"/>
      <c r="I1622" s="1700"/>
      <c r="J1622" s="1690"/>
      <c r="K1622" s="1681"/>
      <c r="L1622" s="1681"/>
      <c r="M1622" s="1681"/>
      <c r="N1622" s="1681"/>
      <c r="O1622" s="1681"/>
      <c r="P1622" s="1681"/>
      <c r="Q1622" s="1681"/>
      <c r="R1622" s="1681"/>
      <c r="S1622" s="1681"/>
      <c r="T1622" s="1681"/>
      <c r="U1622" s="1681"/>
      <c r="V1622" s="1681"/>
      <c r="W1622" s="1681"/>
      <c r="X1622" s="1681"/>
      <c r="Y1622" s="1681"/>
      <c r="Z1622" s="1681"/>
      <c r="AA1622" s="1681"/>
      <c r="AB1622" s="1681"/>
      <c r="AC1622" s="1681"/>
      <c r="AD1622" s="1681"/>
      <c r="AE1622" s="1681"/>
      <c r="AF1622" s="1681"/>
      <c r="AG1622" s="1681"/>
      <c r="AH1622" s="1681"/>
      <c r="AI1622" s="1681"/>
      <c r="AJ1622" s="1681"/>
      <c r="AK1622" s="1681"/>
      <c r="AL1622" s="1681"/>
      <c r="AM1622" s="1681"/>
      <c r="AN1622" s="1681"/>
      <c r="AO1622" s="1681"/>
      <c r="AP1622" s="1824"/>
    </row>
    <row r="1623" spans="4:42" s="1662" customFormat="1" ht="14.25">
      <c r="D1623" s="1699"/>
      <c r="E1623" s="1681"/>
      <c r="F1623" s="1681"/>
      <c r="G1623" s="1681"/>
      <c r="H1623" s="1681"/>
      <c r="I1623" s="1700"/>
      <c r="J1623" s="1690"/>
      <c r="K1623" s="1681"/>
      <c r="L1623" s="1681"/>
      <c r="M1623" s="1681"/>
      <c r="N1623" s="1681"/>
      <c r="O1623" s="1681"/>
      <c r="P1623" s="1681"/>
      <c r="Q1623" s="1681"/>
      <c r="R1623" s="1681"/>
      <c r="S1623" s="1681"/>
      <c r="T1623" s="1681"/>
      <c r="U1623" s="1681"/>
      <c r="V1623" s="1681"/>
      <c r="W1623" s="1681"/>
      <c r="X1623" s="1681"/>
      <c r="Y1623" s="1681"/>
      <c r="Z1623" s="1681"/>
      <c r="AA1623" s="1681"/>
      <c r="AB1623" s="1681"/>
      <c r="AC1623" s="1681"/>
      <c r="AD1623" s="1681"/>
      <c r="AE1623" s="1681"/>
      <c r="AF1623" s="1681"/>
      <c r="AG1623" s="1681"/>
      <c r="AH1623" s="1681"/>
      <c r="AI1623" s="1681"/>
      <c r="AJ1623" s="1681"/>
      <c r="AK1623" s="1681"/>
      <c r="AL1623" s="1681"/>
      <c r="AM1623" s="1681"/>
      <c r="AN1623" s="1681"/>
      <c r="AO1623" s="1681"/>
      <c r="AP1623" s="1824"/>
    </row>
    <row r="1624" spans="4:42" s="1662" customFormat="1" ht="14.25">
      <c r="D1624" s="1699"/>
      <c r="E1624" s="1681"/>
      <c r="F1624" s="1681"/>
      <c r="G1624" s="1681"/>
      <c r="H1624" s="1681"/>
      <c r="I1624" s="1700"/>
      <c r="J1624" s="1690"/>
      <c r="K1624" s="1681"/>
      <c r="L1624" s="1681"/>
      <c r="M1624" s="1681"/>
      <c r="N1624" s="1681"/>
      <c r="O1624" s="1681"/>
      <c r="P1624" s="1681"/>
      <c r="Q1624" s="1681"/>
      <c r="R1624" s="1681"/>
      <c r="S1624" s="1681"/>
      <c r="T1624" s="1681"/>
      <c r="U1624" s="1681"/>
      <c r="V1624" s="1681"/>
      <c r="W1624" s="1681"/>
      <c r="X1624" s="1681"/>
      <c r="Y1624" s="1681"/>
      <c r="Z1624" s="1681"/>
      <c r="AA1624" s="1681"/>
      <c r="AB1624" s="1681"/>
      <c r="AC1624" s="1681"/>
      <c r="AD1624" s="1681"/>
      <c r="AE1624" s="1681"/>
      <c r="AF1624" s="1681"/>
      <c r="AG1624" s="1681"/>
      <c r="AH1624" s="1681"/>
      <c r="AI1624" s="1681"/>
      <c r="AJ1624" s="1681"/>
      <c r="AK1624" s="1681"/>
      <c r="AL1624" s="1681"/>
      <c r="AM1624" s="1681"/>
      <c r="AN1624" s="1681"/>
      <c r="AO1624" s="1681"/>
      <c r="AP1624" s="1824"/>
    </row>
    <row r="1625" spans="4:42" s="1662" customFormat="1" ht="14.25">
      <c r="D1625" s="1699"/>
      <c r="E1625" s="1681"/>
      <c r="F1625" s="1681"/>
      <c r="G1625" s="1681"/>
      <c r="H1625" s="1681"/>
      <c r="I1625" s="1700"/>
      <c r="J1625" s="1690"/>
      <c r="K1625" s="1681"/>
      <c r="L1625" s="1681"/>
      <c r="M1625" s="1681"/>
      <c r="N1625" s="1681"/>
      <c r="O1625" s="1681"/>
      <c r="P1625" s="1681"/>
      <c r="Q1625" s="1681"/>
      <c r="R1625" s="1681"/>
      <c r="S1625" s="1681"/>
      <c r="T1625" s="1681"/>
      <c r="U1625" s="1681"/>
      <c r="V1625" s="1681"/>
      <c r="W1625" s="1681"/>
      <c r="X1625" s="1681"/>
      <c r="Y1625" s="1681"/>
      <c r="Z1625" s="1681"/>
      <c r="AA1625" s="1681"/>
      <c r="AB1625" s="1681"/>
      <c r="AC1625" s="1681"/>
      <c r="AD1625" s="1681"/>
      <c r="AE1625" s="1681"/>
      <c r="AF1625" s="1681"/>
      <c r="AG1625" s="1681"/>
      <c r="AH1625" s="1681"/>
      <c r="AI1625" s="1681"/>
      <c r="AJ1625" s="1681"/>
      <c r="AK1625" s="1681"/>
      <c r="AL1625" s="1681"/>
      <c r="AM1625" s="1681"/>
      <c r="AN1625" s="1681"/>
      <c r="AO1625" s="1681"/>
      <c r="AP1625" s="1824"/>
    </row>
    <row r="1626" spans="4:42" s="1662" customFormat="1" ht="14.25">
      <c r="D1626" s="1699"/>
      <c r="E1626" s="1681"/>
      <c r="F1626" s="1681"/>
      <c r="G1626" s="1681"/>
      <c r="H1626" s="1681"/>
      <c r="I1626" s="1700"/>
      <c r="J1626" s="1690"/>
      <c r="K1626" s="1681"/>
      <c r="L1626" s="1681"/>
      <c r="M1626" s="1681"/>
      <c r="N1626" s="1681"/>
      <c r="O1626" s="1681"/>
      <c r="P1626" s="1681"/>
      <c r="Q1626" s="1681"/>
      <c r="R1626" s="1681"/>
      <c r="S1626" s="1681"/>
      <c r="T1626" s="1681"/>
      <c r="U1626" s="1681"/>
      <c r="V1626" s="1681"/>
      <c r="W1626" s="1681"/>
      <c r="X1626" s="1681"/>
      <c r="Y1626" s="1681"/>
      <c r="Z1626" s="1681"/>
      <c r="AA1626" s="1681"/>
      <c r="AB1626" s="1681"/>
      <c r="AC1626" s="1681"/>
      <c r="AD1626" s="1681"/>
      <c r="AE1626" s="1681"/>
      <c r="AF1626" s="1681"/>
      <c r="AG1626" s="1681"/>
      <c r="AH1626" s="1681"/>
      <c r="AI1626" s="1681"/>
      <c r="AJ1626" s="1681"/>
      <c r="AK1626" s="1681"/>
      <c r="AL1626" s="1681"/>
      <c r="AM1626" s="1681"/>
      <c r="AN1626" s="1681"/>
      <c r="AO1626" s="1681"/>
      <c r="AP1626" s="1824"/>
    </row>
    <row r="1627" spans="4:42" s="1662" customFormat="1" ht="14.25">
      <c r="D1627" s="1699"/>
      <c r="E1627" s="1681"/>
      <c r="F1627" s="1681"/>
      <c r="G1627" s="1681"/>
      <c r="H1627" s="1681"/>
      <c r="I1627" s="1700"/>
      <c r="J1627" s="1690"/>
      <c r="K1627" s="1681"/>
      <c r="L1627" s="1681"/>
      <c r="M1627" s="1681"/>
      <c r="N1627" s="1681"/>
      <c r="O1627" s="1681"/>
      <c r="P1627" s="1681"/>
      <c r="Q1627" s="1681"/>
      <c r="R1627" s="1681"/>
      <c r="S1627" s="1681"/>
      <c r="T1627" s="1681"/>
      <c r="U1627" s="1681"/>
      <c r="V1627" s="1681"/>
      <c r="W1627" s="1681"/>
      <c r="X1627" s="1681"/>
      <c r="Y1627" s="1681"/>
      <c r="Z1627" s="1681"/>
      <c r="AA1627" s="1681"/>
      <c r="AB1627" s="1681"/>
      <c r="AC1627" s="1681"/>
      <c r="AD1627" s="1681"/>
      <c r="AE1627" s="1681"/>
      <c r="AF1627" s="1681"/>
      <c r="AG1627" s="1681"/>
      <c r="AH1627" s="1681"/>
      <c r="AI1627" s="1681"/>
      <c r="AJ1627" s="1681"/>
      <c r="AK1627" s="1681"/>
      <c r="AL1627" s="1681"/>
      <c r="AM1627" s="1681"/>
      <c r="AN1627" s="1681"/>
      <c r="AO1627" s="1681"/>
      <c r="AP1627" s="1824"/>
    </row>
    <row r="1628" spans="4:42" s="1662" customFormat="1" ht="14.25">
      <c r="D1628" s="1699"/>
      <c r="E1628" s="1681"/>
      <c r="F1628" s="1681"/>
      <c r="G1628" s="1681"/>
      <c r="H1628" s="1681"/>
      <c r="I1628" s="1700"/>
      <c r="J1628" s="1690"/>
      <c r="K1628" s="1681"/>
      <c r="L1628" s="1681"/>
      <c r="M1628" s="1681"/>
      <c r="N1628" s="1681"/>
      <c r="O1628" s="1681"/>
      <c r="P1628" s="1681"/>
      <c r="Q1628" s="1681"/>
      <c r="R1628" s="1681"/>
      <c r="S1628" s="1681"/>
      <c r="T1628" s="1681"/>
      <c r="U1628" s="1681"/>
      <c r="V1628" s="1681"/>
      <c r="W1628" s="1681"/>
      <c r="X1628" s="1681"/>
      <c r="Y1628" s="1681"/>
      <c r="Z1628" s="1681"/>
      <c r="AA1628" s="1681"/>
      <c r="AB1628" s="1681"/>
      <c r="AC1628" s="1681"/>
      <c r="AD1628" s="1681"/>
      <c r="AE1628" s="1681"/>
      <c r="AF1628" s="1681"/>
      <c r="AG1628" s="1681"/>
      <c r="AH1628" s="1681"/>
      <c r="AI1628" s="1681"/>
      <c r="AJ1628" s="1681"/>
      <c r="AK1628" s="1681"/>
      <c r="AL1628" s="1681"/>
      <c r="AM1628" s="1681"/>
      <c r="AN1628" s="1681"/>
      <c r="AO1628" s="1681"/>
      <c r="AP1628" s="1824"/>
    </row>
    <row r="1629" spans="4:42" s="1662" customFormat="1" ht="14.25">
      <c r="D1629" s="1699"/>
      <c r="E1629" s="1681"/>
      <c r="F1629" s="1681"/>
      <c r="G1629" s="1681"/>
      <c r="H1629" s="1681"/>
      <c r="I1629" s="1700"/>
      <c r="J1629" s="1690"/>
      <c r="K1629" s="1681"/>
      <c r="L1629" s="1681"/>
      <c r="M1629" s="1681"/>
      <c r="N1629" s="1681"/>
      <c r="O1629" s="1681"/>
      <c r="P1629" s="1681"/>
      <c r="Q1629" s="1681"/>
      <c r="R1629" s="1681"/>
      <c r="S1629" s="1681"/>
      <c r="T1629" s="1681"/>
      <c r="U1629" s="1681"/>
      <c r="V1629" s="1681"/>
      <c r="W1629" s="1681"/>
      <c r="X1629" s="1681"/>
      <c r="Y1629" s="1681"/>
      <c r="Z1629" s="1681"/>
      <c r="AA1629" s="1681"/>
      <c r="AB1629" s="1681"/>
      <c r="AC1629" s="1681"/>
      <c r="AD1629" s="1681"/>
      <c r="AE1629" s="1681"/>
      <c r="AF1629" s="1681"/>
      <c r="AG1629" s="1681"/>
      <c r="AH1629" s="1681"/>
      <c r="AI1629" s="1681"/>
      <c r="AJ1629" s="1681"/>
      <c r="AK1629" s="1681"/>
      <c r="AL1629" s="1681"/>
      <c r="AM1629" s="1681"/>
      <c r="AN1629" s="1681"/>
      <c r="AO1629" s="1681"/>
      <c r="AP1629" s="1824"/>
    </row>
    <row r="1630" spans="4:42" s="1662" customFormat="1" ht="14.25">
      <c r="D1630" s="1699"/>
      <c r="E1630" s="1681"/>
      <c r="F1630" s="1681"/>
      <c r="G1630" s="1681"/>
      <c r="H1630" s="1681"/>
      <c r="I1630" s="1700"/>
      <c r="J1630" s="1690"/>
      <c r="K1630" s="1681"/>
      <c r="L1630" s="1681"/>
      <c r="M1630" s="1681"/>
      <c r="N1630" s="1681"/>
      <c r="O1630" s="1681"/>
      <c r="P1630" s="1681"/>
      <c r="Q1630" s="1681"/>
      <c r="R1630" s="1681"/>
      <c r="S1630" s="1681"/>
      <c r="T1630" s="1681"/>
      <c r="U1630" s="1681"/>
      <c r="V1630" s="1681"/>
      <c r="W1630" s="1681"/>
      <c r="X1630" s="1681"/>
      <c r="Y1630" s="1681"/>
      <c r="Z1630" s="1681"/>
      <c r="AA1630" s="1681"/>
      <c r="AB1630" s="1681"/>
      <c r="AC1630" s="1681"/>
      <c r="AD1630" s="1681"/>
      <c r="AE1630" s="1681"/>
      <c r="AF1630" s="1681"/>
      <c r="AG1630" s="1681"/>
      <c r="AH1630" s="1681"/>
      <c r="AI1630" s="1681"/>
      <c r="AJ1630" s="1681"/>
      <c r="AK1630" s="1681"/>
      <c r="AL1630" s="1681"/>
      <c r="AM1630" s="1681"/>
      <c r="AN1630" s="1681"/>
      <c r="AO1630" s="1681"/>
      <c r="AP1630" s="1824"/>
    </row>
    <row r="1631" spans="4:42" s="1662" customFormat="1" ht="14.25">
      <c r="D1631" s="1699"/>
      <c r="E1631" s="1681"/>
      <c r="F1631" s="1681"/>
      <c r="G1631" s="1681"/>
      <c r="H1631" s="1681"/>
      <c r="I1631" s="1700"/>
      <c r="J1631" s="1690"/>
      <c r="K1631" s="1681"/>
      <c r="L1631" s="1681"/>
      <c r="M1631" s="1681"/>
      <c r="N1631" s="1681"/>
      <c r="O1631" s="1681"/>
      <c r="P1631" s="1681"/>
      <c r="Q1631" s="1681"/>
      <c r="R1631" s="1681"/>
      <c r="S1631" s="1681"/>
      <c r="T1631" s="1681"/>
      <c r="U1631" s="1681"/>
      <c r="V1631" s="1681"/>
      <c r="W1631" s="1681"/>
      <c r="X1631" s="1681"/>
      <c r="Y1631" s="1681"/>
      <c r="Z1631" s="1681"/>
      <c r="AA1631" s="1681"/>
      <c r="AB1631" s="1681"/>
      <c r="AC1631" s="1681"/>
      <c r="AD1631" s="1681"/>
      <c r="AE1631" s="1681"/>
      <c r="AF1631" s="1681"/>
      <c r="AG1631" s="1681"/>
      <c r="AH1631" s="1681"/>
      <c r="AI1631" s="1681"/>
      <c r="AJ1631" s="1681"/>
      <c r="AK1631" s="1681"/>
      <c r="AL1631" s="1681"/>
      <c r="AM1631" s="1681"/>
      <c r="AN1631" s="1681"/>
      <c r="AO1631" s="1681"/>
      <c r="AP1631" s="1824"/>
    </row>
    <row r="1632" spans="4:42" s="1662" customFormat="1" ht="14.25">
      <c r="D1632" s="1699"/>
      <c r="E1632" s="1681"/>
      <c r="F1632" s="1681"/>
      <c r="G1632" s="1681"/>
      <c r="H1632" s="1681"/>
      <c r="I1632" s="1700"/>
      <c r="J1632" s="1690"/>
      <c r="K1632" s="1681"/>
      <c r="L1632" s="1681"/>
      <c r="M1632" s="1681"/>
      <c r="N1632" s="1681"/>
      <c r="O1632" s="1681"/>
      <c r="P1632" s="1681"/>
      <c r="Q1632" s="1681"/>
      <c r="R1632" s="1681"/>
      <c r="S1632" s="1681"/>
      <c r="T1632" s="1681"/>
      <c r="U1632" s="1681"/>
      <c r="V1632" s="1681"/>
      <c r="W1632" s="1681"/>
      <c r="X1632" s="1681"/>
      <c r="Y1632" s="1681"/>
      <c r="Z1632" s="1681"/>
      <c r="AA1632" s="1681"/>
      <c r="AB1632" s="1681"/>
      <c r="AC1632" s="1681"/>
      <c r="AD1632" s="1681"/>
      <c r="AE1632" s="1681"/>
      <c r="AF1632" s="1681"/>
      <c r="AG1632" s="1681"/>
      <c r="AH1632" s="1681"/>
      <c r="AI1632" s="1681"/>
      <c r="AJ1632" s="1681"/>
      <c r="AK1632" s="1681"/>
      <c r="AL1632" s="1681"/>
      <c r="AM1632" s="1681"/>
      <c r="AN1632" s="1681"/>
      <c r="AO1632" s="1681"/>
      <c r="AP1632" s="1824"/>
    </row>
    <row r="1633" spans="4:42" s="1662" customFormat="1" ht="14.25">
      <c r="D1633" s="1699"/>
      <c r="E1633" s="1681"/>
      <c r="F1633" s="1681"/>
      <c r="G1633" s="1681"/>
      <c r="H1633" s="1681"/>
      <c r="I1633" s="1700"/>
      <c r="J1633" s="1690"/>
      <c r="K1633" s="1681"/>
      <c r="L1633" s="1681"/>
      <c r="M1633" s="1681"/>
      <c r="N1633" s="1681"/>
      <c r="O1633" s="1681"/>
      <c r="P1633" s="1681"/>
      <c r="Q1633" s="1681"/>
      <c r="R1633" s="1681"/>
      <c r="S1633" s="1681"/>
      <c r="T1633" s="1681"/>
      <c r="U1633" s="1681"/>
      <c r="V1633" s="1681"/>
      <c r="W1633" s="1681"/>
      <c r="X1633" s="1681"/>
      <c r="Y1633" s="1681"/>
      <c r="Z1633" s="1681"/>
      <c r="AA1633" s="1681"/>
      <c r="AB1633" s="1681"/>
      <c r="AC1633" s="1681"/>
      <c r="AD1633" s="1681"/>
      <c r="AE1633" s="1681"/>
      <c r="AF1633" s="1681"/>
      <c r="AG1633" s="1681"/>
      <c r="AH1633" s="1681"/>
      <c r="AI1633" s="1681"/>
      <c r="AJ1633" s="1681"/>
      <c r="AK1633" s="1681"/>
      <c r="AL1633" s="1681"/>
      <c r="AM1633" s="1681"/>
      <c r="AN1633" s="1681"/>
      <c r="AO1633" s="1681"/>
      <c r="AP1633" s="1824"/>
    </row>
    <row r="1634" spans="4:42" s="1662" customFormat="1" ht="14.25">
      <c r="D1634" s="1699"/>
      <c r="E1634" s="1681"/>
      <c r="F1634" s="1681"/>
      <c r="G1634" s="1681"/>
      <c r="H1634" s="1681"/>
      <c r="I1634" s="1700"/>
      <c r="J1634" s="1690"/>
      <c r="K1634" s="1681"/>
      <c r="L1634" s="1681"/>
      <c r="M1634" s="1681"/>
      <c r="N1634" s="1681"/>
      <c r="O1634" s="1681"/>
      <c r="P1634" s="1681"/>
      <c r="Q1634" s="1681"/>
      <c r="R1634" s="1681"/>
      <c r="S1634" s="1681"/>
      <c r="T1634" s="1681"/>
      <c r="U1634" s="1681"/>
      <c r="V1634" s="1681"/>
      <c r="W1634" s="1681"/>
      <c r="X1634" s="1681"/>
      <c r="Y1634" s="1681"/>
      <c r="Z1634" s="1681"/>
      <c r="AA1634" s="1681"/>
      <c r="AB1634" s="1681"/>
      <c r="AC1634" s="1681"/>
      <c r="AD1634" s="1681"/>
      <c r="AE1634" s="1681"/>
      <c r="AF1634" s="1681"/>
      <c r="AG1634" s="1681"/>
      <c r="AH1634" s="1681"/>
      <c r="AI1634" s="1681"/>
      <c r="AJ1634" s="1681"/>
      <c r="AK1634" s="1681"/>
      <c r="AL1634" s="1681"/>
      <c r="AM1634" s="1681"/>
      <c r="AN1634" s="1681"/>
      <c r="AO1634" s="1681"/>
      <c r="AP1634" s="1824"/>
    </row>
    <row r="1635" spans="4:42" s="1662" customFormat="1" ht="14.25">
      <c r="D1635" s="1699"/>
      <c r="E1635" s="1681"/>
      <c r="F1635" s="1681"/>
      <c r="G1635" s="1681"/>
      <c r="H1635" s="1681"/>
      <c r="I1635" s="1700"/>
      <c r="J1635" s="1690"/>
      <c r="K1635" s="1681"/>
      <c r="L1635" s="1681"/>
      <c r="M1635" s="1681"/>
      <c r="N1635" s="1681"/>
      <c r="O1635" s="1681"/>
      <c r="P1635" s="1681"/>
      <c r="Q1635" s="1681"/>
      <c r="R1635" s="1681"/>
      <c r="S1635" s="1681"/>
      <c r="T1635" s="1681"/>
      <c r="U1635" s="1681"/>
      <c r="V1635" s="1681"/>
      <c r="W1635" s="1681"/>
      <c r="X1635" s="1681"/>
      <c r="Y1635" s="1681"/>
      <c r="Z1635" s="1681"/>
      <c r="AA1635" s="1681"/>
      <c r="AB1635" s="1681"/>
      <c r="AC1635" s="1681"/>
      <c r="AD1635" s="1681"/>
      <c r="AE1635" s="1681"/>
      <c r="AF1635" s="1681"/>
      <c r="AG1635" s="1681"/>
      <c r="AH1635" s="1681"/>
      <c r="AI1635" s="1681"/>
      <c r="AJ1635" s="1681"/>
      <c r="AK1635" s="1681"/>
      <c r="AL1635" s="1681"/>
      <c r="AM1635" s="1681"/>
      <c r="AN1635" s="1681"/>
      <c r="AO1635" s="1681"/>
      <c r="AP1635" s="1824"/>
    </row>
    <row r="1636" spans="4:42" s="1662" customFormat="1" ht="14.25">
      <c r="D1636" s="1699"/>
      <c r="E1636" s="1681"/>
      <c r="F1636" s="1681"/>
      <c r="G1636" s="1681"/>
      <c r="H1636" s="1681"/>
      <c r="I1636" s="1700"/>
      <c r="J1636" s="1690"/>
      <c r="K1636" s="1681"/>
      <c r="L1636" s="1681"/>
      <c r="M1636" s="1681"/>
      <c r="N1636" s="1681"/>
      <c r="O1636" s="1681"/>
      <c r="P1636" s="1681"/>
      <c r="Q1636" s="1681"/>
      <c r="R1636" s="1681"/>
      <c r="S1636" s="1681"/>
      <c r="T1636" s="1681"/>
      <c r="U1636" s="1681"/>
      <c r="V1636" s="1681"/>
      <c r="W1636" s="1681"/>
      <c r="X1636" s="1681"/>
      <c r="Y1636" s="1681"/>
      <c r="Z1636" s="1681"/>
      <c r="AA1636" s="1681"/>
      <c r="AB1636" s="1681"/>
      <c r="AC1636" s="1681"/>
      <c r="AD1636" s="1681"/>
      <c r="AE1636" s="1681"/>
      <c r="AF1636" s="1681"/>
      <c r="AG1636" s="1681"/>
      <c r="AH1636" s="1681"/>
      <c r="AI1636" s="1681"/>
      <c r="AJ1636" s="1681"/>
      <c r="AK1636" s="1681"/>
      <c r="AL1636" s="1681"/>
      <c r="AM1636" s="1681"/>
      <c r="AN1636" s="1681"/>
      <c r="AO1636" s="1681"/>
      <c r="AP1636" s="1824"/>
    </row>
    <row r="1637" spans="4:42" s="1662" customFormat="1" ht="14.25">
      <c r="D1637" s="1699"/>
      <c r="E1637" s="1681"/>
      <c r="F1637" s="1681"/>
      <c r="G1637" s="1681"/>
      <c r="H1637" s="1681"/>
      <c r="I1637" s="1700"/>
      <c r="J1637" s="1690"/>
      <c r="K1637" s="1681"/>
      <c r="L1637" s="1681"/>
      <c r="M1637" s="1681"/>
      <c r="N1637" s="1681"/>
      <c r="O1637" s="1681"/>
      <c r="P1637" s="1681"/>
      <c r="Q1637" s="1681"/>
      <c r="R1637" s="1681"/>
      <c r="S1637" s="1681"/>
      <c r="T1637" s="1681"/>
      <c r="U1637" s="1681"/>
      <c r="V1637" s="1681"/>
      <c r="W1637" s="1681"/>
      <c r="X1637" s="1681"/>
      <c r="Y1637" s="1681"/>
      <c r="Z1637" s="1681"/>
      <c r="AA1637" s="1681"/>
      <c r="AB1637" s="1681"/>
      <c r="AC1637" s="1681"/>
      <c r="AD1637" s="1681"/>
      <c r="AE1637" s="1681"/>
      <c r="AF1637" s="1681"/>
      <c r="AG1637" s="1681"/>
      <c r="AH1637" s="1681"/>
      <c r="AI1637" s="1681"/>
      <c r="AJ1637" s="1681"/>
      <c r="AK1637" s="1681"/>
      <c r="AL1637" s="1681"/>
      <c r="AM1637" s="1681"/>
      <c r="AN1637" s="1681"/>
      <c r="AO1637" s="1681"/>
      <c r="AP1637" s="1824"/>
    </row>
    <row r="1638" spans="4:42" s="1662" customFormat="1" ht="14.25">
      <c r="D1638" s="1699"/>
      <c r="E1638" s="1681"/>
      <c r="F1638" s="1681"/>
      <c r="G1638" s="1681"/>
      <c r="H1638" s="1681"/>
      <c r="I1638" s="1700"/>
      <c r="J1638" s="1690"/>
      <c r="K1638" s="1681"/>
      <c r="L1638" s="1681"/>
      <c r="M1638" s="1681"/>
      <c r="N1638" s="1681"/>
      <c r="O1638" s="1681"/>
      <c r="P1638" s="1681"/>
      <c r="Q1638" s="1681"/>
      <c r="R1638" s="1681"/>
      <c r="S1638" s="1681"/>
      <c r="T1638" s="1681"/>
      <c r="U1638" s="1681"/>
      <c r="V1638" s="1681"/>
      <c r="W1638" s="1681"/>
      <c r="X1638" s="1681"/>
      <c r="Y1638" s="1681"/>
      <c r="Z1638" s="1681"/>
      <c r="AA1638" s="1681"/>
      <c r="AB1638" s="1681"/>
      <c r="AC1638" s="1681"/>
      <c r="AD1638" s="1681"/>
      <c r="AE1638" s="1681"/>
      <c r="AF1638" s="1681"/>
      <c r="AG1638" s="1681"/>
      <c r="AH1638" s="1681"/>
      <c r="AI1638" s="1681"/>
      <c r="AJ1638" s="1681"/>
      <c r="AK1638" s="1681"/>
      <c r="AL1638" s="1681"/>
      <c r="AM1638" s="1681"/>
      <c r="AN1638" s="1681"/>
      <c r="AO1638" s="1681"/>
      <c r="AP1638" s="1824"/>
    </row>
    <row r="1639" spans="4:42" s="1662" customFormat="1" ht="14.25">
      <c r="D1639" s="1699"/>
      <c r="E1639" s="1681"/>
      <c r="F1639" s="1681"/>
      <c r="G1639" s="1681"/>
      <c r="H1639" s="1681"/>
      <c r="I1639" s="1700"/>
      <c r="J1639" s="1690"/>
      <c r="K1639" s="1681"/>
      <c r="L1639" s="1681"/>
      <c r="M1639" s="1681"/>
      <c r="N1639" s="1681"/>
      <c r="O1639" s="1681"/>
      <c r="P1639" s="1681"/>
      <c r="Q1639" s="1681"/>
      <c r="R1639" s="1681"/>
      <c r="S1639" s="1681"/>
      <c r="T1639" s="1681"/>
      <c r="U1639" s="1681"/>
      <c r="V1639" s="1681"/>
      <c r="W1639" s="1681"/>
      <c r="X1639" s="1681"/>
      <c r="Y1639" s="1681"/>
      <c r="Z1639" s="1681"/>
      <c r="AA1639" s="1681"/>
      <c r="AB1639" s="1681"/>
      <c r="AC1639" s="1681"/>
      <c r="AD1639" s="1681"/>
      <c r="AE1639" s="1681"/>
      <c r="AF1639" s="1681"/>
      <c r="AG1639" s="1681"/>
      <c r="AH1639" s="1681"/>
      <c r="AI1639" s="1681"/>
      <c r="AJ1639" s="1681"/>
      <c r="AK1639" s="1681"/>
      <c r="AL1639" s="1681"/>
      <c r="AM1639" s="1681"/>
      <c r="AN1639" s="1681"/>
      <c r="AO1639" s="1681"/>
      <c r="AP1639" s="1824"/>
    </row>
    <row r="1640" spans="4:42" s="1662" customFormat="1" ht="14.25">
      <c r="D1640" s="1699"/>
      <c r="E1640" s="1681"/>
      <c r="F1640" s="1681"/>
      <c r="G1640" s="1681"/>
      <c r="H1640" s="1681"/>
      <c r="I1640" s="1700"/>
      <c r="J1640" s="1690"/>
      <c r="K1640" s="1681"/>
      <c r="L1640" s="1681"/>
      <c r="M1640" s="1681"/>
      <c r="N1640" s="1681"/>
      <c r="O1640" s="1681"/>
      <c r="P1640" s="1681"/>
      <c r="Q1640" s="1681"/>
      <c r="R1640" s="1681"/>
      <c r="S1640" s="1681"/>
      <c r="T1640" s="1681"/>
      <c r="U1640" s="1681"/>
      <c r="V1640" s="1681"/>
      <c r="W1640" s="1681"/>
      <c r="X1640" s="1681"/>
      <c r="Y1640" s="1681"/>
      <c r="Z1640" s="1681"/>
      <c r="AA1640" s="1681"/>
      <c r="AB1640" s="1681"/>
      <c r="AC1640" s="1681"/>
      <c r="AD1640" s="1681"/>
      <c r="AE1640" s="1681"/>
      <c r="AF1640" s="1681"/>
      <c r="AG1640" s="1681"/>
      <c r="AH1640" s="1681"/>
      <c r="AI1640" s="1681"/>
      <c r="AJ1640" s="1681"/>
      <c r="AK1640" s="1681"/>
      <c r="AL1640" s="1681"/>
      <c r="AM1640" s="1681"/>
      <c r="AN1640" s="1681"/>
      <c r="AO1640" s="1681"/>
      <c r="AP1640" s="1824"/>
    </row>
    <row r="1641" spans="4:42" s="1662" customFormat="1" ht="14.25">
      <c r="D1641" s="1699"/>
      <c r="E1641" s="1681"/>
      <c r="F1641" s="1681"/>
      <c r="G1641" s="1681"/>
      <c r="H1641" s="1681"/>
      <c r="I1641" s="1700"/>
      <c r="J1641" s="1690"/>
      <c r="K1641" s="1681"/>
      <c r="L1641" s="1681"/>
      <c r="M1641" s="1681"/>
      <c r="N1641" s="1681"/>
      <c r="O1641" s="1681"/>
      <c r="P1641" s="1681"/>
      <c r="Q1641" s="1681"/>
      <c r="R1641" s="1681"/>
      <c r="S1641" s="1681"/>
      <c r="T1641" s="1681"/>
      <c r="U1641" s="1681"/>
      <c r="V1641" s="1681"/>
      <c r="W1641" s="1681"/>
      <c r="X1641" s="1681"/>
      <c r="Y1641" s="1681"/>
      <c r="Z1641" s="1681"/>
      <c r="AA1641" s="1681"/>
      <c r="AB1641" s="1681"/>
      <c r="AC1641" s="1681"/>
      <c r="AD1641" s="1681"/>
      <c r="AE1641" s="1681"/>
      <c r="AF1641" s="1681"/>
      <c r="AG1641" s="1681"/>
      <c r="AH1641" s="1681"/>
      <c r="AI1641" s="1681"/>
      <c r="AJ1641" s="1681"/>
      <c r="AK1641" s="1681"/>
      <c r="AL1641" s="1681"/>
      <c r="AM1641" s="1681"/>
      <c r="AN1641" s="1681"/>
      <c r="AO1641" s="1681"/>
      <c r="AP1641" s="1824"/>
    </row>
    <row r="1642" spans="4:42" s="1662" customFormat="1" ht="14.25">
      <c r="D1642" s="1699"/>
      <c r="E1642" s="1681"/>
      <c r="F1642" s="1681"/>
      <c r="G1642" s="1681"/>
      <c r="H1642" s="1681"/>
      <c r="I1642" s="1700"/>
      <c r="J1642" s="1690"/>
      <c r="K1642" s="1681"/>
      <c r="L1642" s="1681"/>
      <c r="M1642" s="1681"/>
      <c r="N1642" s="1681"/>
      <c r="O1642" s="1681"/>
      <c r="P1642" s="1681"/>
      <c r="Q1642" s="1681"/>
      <c r="R1642" s="1681"/>
      <c r="S1642" s="1681"/>
      <c r="T1642" s="1681"/>
      <c r="U1642" s="1681"/>
      <c r="V1642" s="1681"/>
      <c r="W1642" s="1681"/>
      <c r="X1642" s="1681"/>
      <c r="Y1642" s="1681"/>
      <c r="Z1642" s="1681"/>
      <c r="AA1642" s="1681"/>
      <c r="AB1642" s="1681"/>
      <c r="AC1642" s="1681"/>
      <c r="AD1642" s="1681"/>
      <c r="AE1642" s="1681"/>
      <c r="AF1642" s="1681"/>
      <c r="AG1642" s="1681"/>
      <c r="AH1642" s="1681"/>
      <c r="AI1642" s="1681"/>
      <c r="AJ1642" s="1681"/>
      <c r="AK1642" s="1681"/>
      <c r="AL1642" s="1681"/>
      <c r="AM1642" s="1681"/>
      <c r="AN1642" s="1681"/>
      <c r="AO1642" s="1681"/>
      <c r="AP1642" s="1824"/>
    </row>
    <row r="1643" spans="4:42" s="1662" customFormat="1" ht="14.25">
      <c r="D1643" s="1699"/>
      <c r="E1643" s="1681"/>
      <c r="F1643" s="1681"/>
      <c r="G1643" s="1681"/>
      <c r="H1643" s="1681"/>
      <c r="I1643" s="1700"/>
      <c r="J1643" s="1690"/>
      <c r="K1643" s="1681"/>
      <c r="L1643" s="1681"/>
      <c r="M1643" s="1681"/>
      <c r="N1643" s="1681"/>
      <c r="O1643" s="1681"/>
      <c r="P1643" s="1681"/>
      <c r="Q1643" s="1681"/>
      <c r="R1643" s="1681"/>
      <c r="S1643" s="1681"/>
      <c r="T1643" s="1681"/>
      <c r="U1643" s="1681"/>
      <c r="V1643" s="1681"/>
      <c r="W1643" s="1681"/>
      <c r="X1643" s="1681"/>
      <c r="Y1643" s="1681"/>
      <c r="Z1643" s="1681"/>
      <c r="AA1643" s="1681"/>
      <c r="AB1643" s="1681"/>
      <c r="AC1643" s="1681"/>
      <c r="AD1643" s="1681"/>
      <c r="AE1643" s="1681"/>
      <c r="AF1643" s="1681"/>
      <c r="AG1643" s="1681"/>
      <c r="AH1643" s="1681"/>
      <c r="AI1643" s="1681"/>
      <c r="AJ1643" s="1681"/>
      <c r="AK1643" s="1681"/>
      <c r="AL1643" s="1681"/>
      <c r="AM1643" s="1681"/>
      <c r="AN1643" s="1681"/>
      <c r="AO1643" s="1681"/>
      <c r="AP1643" s="1824"/>
    </row>
    <row r="1644" spans="4:42" s="1662" customFormat="1" ht="14.25">
      <c r="D1644" s="1699"/>
      <c r="E1644" s="1681"/>
      <c r="F1644" s="1681"/>
      <c r="G1644" s="1681"/>
      <c r="H1644" s="1681"/>
      <c r="I1644" s="1700"/>
      <c r="J1644" s="1690"/>
      <c r="K1644" s="1681"/>
      <c r="L1644" s="1681"/>
      <c r="M1644" s="1681"/>
      <c r="N1644" s="1681"/>
      <c r="O1644" s="1681"/>
      <c r="P1644" s="1681"/>
      <c r="Q1644" s="1681"/>
      <c r="R1644" s="1681"/>
      <c r="S1644" s="1681"/>
      <c r="T1644" s="1681"/>
      <c r="U1644" s="1681"/>
      <c r="V1644" s="1681"/>
      <c r="W1644" s="1681"/>
      <c r="X1644" s="1681"/>
      <c r="Y1644" s="1681"/>
      <c r="Z1644" s="1681"/>
      <c r="AA1644" s="1681"/>
      <c r="AB1644" s="1681"/>
      <c r="AC1644" s="1681"/>
      <c r="AD1644" s="1681"/>
      <c r="AE1644" s="1681"/>
      <c r="AF1644" s="1681"/>
      <c r="AG1644" s="1681"/>
      <c r="AH1644" s="1681"/>
      <c r="AI1644" s="1681"/>
      <c r="AJ1644" s="1681"/>
      <c r="AK1644" s="1681"/>
      <c r="AL1644" s="1681"/>
      <c r="AM1644" s="1681"/>
      <c r="AN1644" s="1681"/>
      <c r="AO1644" s="1681"/>
      <c r="AP1644" s="1824"/>
    </row>
    <row r="1645" spans="4:42" s="1662" customFormat="1" ht="14.25">
      <c r="D1645" s="1699"/>
      <c r="E1645" s="1681"/>
      <c r="F1645" s="1681"/>
      <c r="G1645" s="1681"/>
      <c r="H1645" s="1681"/>
      <c r="I1645" s="1700"/>
      <c r="J1645" s="1690"/>
      <c r="K1645" s="1681"/>
      <c r="L1645" s="1681"/>
      <c r="M1645" s="1681"/>
      <c r="N1645" s="1681"/>
      <c r="O1645" s="1681"/>
      <c r="P1645" s="1681"/>
      <c r="Q1645" s="1681"/>
      <c r="R1645" s="1681"/>
      <c r="S1645" s="1681"/>
      <c r="T1645" s="1681"/>
      <c r="U1645" s="1681"/>
      <c r="V1645" s="1681"/>
      <c r="W1645" s="1681"/>
      <c r="X1645" s="1681"/>
      <c r="Y1645" s="1681"/>
      <c r="Z1645" s="1681"/>
      <c r="AA1645" s="1681"/>
      <c r="AB1645" s="1681"/>
      <c r="AC1645" s="1681"/>
      <c r="AD1645" s="1681"/>
      <c r="AE1645" s="1681"/>
      <c r="AF1645" s="1681"/>
      <c r="AG1645" s="1681"/>
      <c r="AH1645" s="1681"/>
      <c r="AI1645" s="1681"/>
      <c r="AJ1645" s="1681"/>
      <c r="AK1645" s="1681"/>
      <c r="AL1645" s="1681"/>
      <c r="AM1645" s="1681"/>
      <c r="AN1645" s="1681"/>
      <c r="AO1645" s="1681"/>
      <c r="AP1645" s="1824"/>
    </row>
    <row r="1646" spans="4:42" s="1662" customFormat="1" ht="14.25">
      <c r="D1646" s="1699"/>
      <c r="E1646" s="1681"/>
      <c r="F1646" s="1681"/>
      <c r="G1646" s="1681"/>
      <c r="H1646" s="1681"/>
      <c r="I1646" s="1700"/>
      <c r="J1646" s="1690"/>
      <c r="K1646" s="1681"/>
      <c r="L1646" s="1681"/>
      <c r="M1646" s="1681"/>
      <c r="N1646" s="1681"/>
      <c r="O1646" s="1681"/>
      <c r="P1646" s="1681"/>
      <c r="Q1646" s="1681"/>
      <c r="R1646" s="1681"/>
      <c r="S1646" s="1681"/>
      <c r="T1646" s="1681"/>
      <c r="U1646" s="1681"/>
      <c r="V1646" s="1681"/>
      <c r="W1646" s="1681"/>
      <c r="X1646" s="1681"/>
      <c r="Y1646" s="1681"/>
      <c r="Z1646" s="1681"/>
      <c r="AA1646" s="1681"/>
      <c r="AB1646" s="1681"/>
      <c r="AC1646" s="1681"/>
      <c r="AD1646" s="1681"/>
      <c r="AE1646" s="1681"/>
      <c r="AF1646" s="1681"/>
      <c r="AG1646" s="1681"/>
      <c r="AH1646" s="1681"/>
      <c r="AI1646" s="1681"/>
      <c r="AJ1646" s="1681"/>
      <c r="AK1646" s="1681"/>
      <c r="AL1646" s="1681"/>
      <c r="AM1646" s="1681"/>
      <c r="AN1646" s="1681"/>
      <c r="AO1646" s="1681"/>
      <c r="AP1646" s="1824"/>
    </row>
    <row r="1647" spans="4:42" s="1662" customFormat="1" ht="14.25">
      <c r="D1647" s="1699"/>
      <c r="E1647" s="1681"/>
      <c r="F1647" s="1681"/>
      <c r="G1647" s="1681"/>
      <c r="H1647" s="1681"/>
      <c r="I1647" s="1700"/>
      <c r="J1647" s="1690"/>
      <c r="K1647" s="1681"/>
      <c r="L1647" s="1681"/>
      <c r="M1647" s="1681"/>
      <c r="N1647" s="1681"/>
      <c r="O1647" s="1681"/>
      <c r="P1647" s="1681"/>
      <c r="Q1647" s="1681"/>
      <c r="R1647" s="1681"/>
      <c r="S1647" s="1681"/>
      <c r="T1647" s="1681"/>
      <c r="U1647" s="1681"/>
      <c r="V1647" s="1681"/>
      <c r="W1647" s="1681"/>
      <c r="X1647" s="1681"/>
      <c r="Y1647" s="1681"/>
      <c r="Z1647" s="1681"/>
      <c r="AA1647" s="1681"/>
      <c r="AB1647" s="1681"/>
      <c r="AC1647" s="1681"/>
      <c r="AD1647" s="1681"/>
      <c r="AE1647" s="1681"/>
      <c r="AF1647" s="1681"/>
      <c r="AG1647" s="1681"/>
      <c r="AH1647" s="1681"/>
      <c r="AI1647" s="1681"/>
      <c r="AJ1647" s="1681"/>
      <c r="AK1647" s="1681"/>
      <c r="AL1647" s="1681"/>
      <c r="AM1647" s="1681"/>
      <c r="AN1647" s="1681"/>
      <c r="AO1647" s="1681"/>
      <c r="AP1647" s="1824"/>
    </row>
    <row r="1648" spans="4:42" s="1662" customFormat="1" ht="14.25">
      <c r="D1648" s="1699"/>
      <c r="E1648" s="1681"/>
      <c r="F1648" s="1681"/>
      <c r="G1648" s="1681"/>
      <c r="H1648" s="1681"/>
      <c r="I1648" s="1700"/>
      <c r="J1648" s="1690"/>
      <c r="K1648" s="1681"/>
      <c r="L1648" s="1681"/>
      <c r="M1648" s="1681"/>
      <c r="N1648" s="1681"/>
      <c r="O1648" s="1681"/>
      <c r="P1648" s="1681"/>
      <c r="Q1648" s="1681"/>
      <c r="R1648" s="1681"/>
      <c r="S1648" s="1681"/>
      <c r="T1648" s="1681"/>
      <c r="U1648" s="1681"/>
      <c r="V1648" s="1681"/>
      <c r="W1648" s="1681"/>
      <c r="X1648" s="1681"/>
      <c r="Y1648" s="1681"/>
      <c r="Z1648" s="1681"/>
      <c r="AA1648" s="1681"/>
      <c r="AB1648" s="1681"/>
      <c r="AC1648" s="1681"/>
      <c r="AD1648" s="1681"/>
      <c r="AE1648" s="1681"/>
      <c r="AF1648" s="1681"/>
      <c r="AG1648" s="1681"/>
      <c r="AH1648" s="1681"/>
      <c r="AI1648" s="1681"/>
      <c r="AJ1648" s="1681"/>
      <c r="AK1648" s="1681"/>
      <c r="AL1648" s="1681"/>
      <c r="AM1648" s="1681"/>
      <c r="AN1648" s="1681"/>
      <c r="AO1648" s="1681"/>
      <c r="AP1648" s="1824"/>
    </row>
    <row r="1649" spans="4:42" s="1662" customFormat="1" ht="14.25">
      <c r="D1649" s="1699"/>
      <c r="E1649" s="1681"/>
      <c r="F1649" s="1681"/>
      <c r="G1649" s="1681"/>
      <c r="H1649" s="1681"/>
      <c r="I1649" s="1700"/>
      <c r="J1649" s="1690"/>
      <c r="K1649" s="1681"/>
      <c r="L1649" s="1681"/>
      <c r="M1649" s="1681"/>
      <c r="N1649" s="1681"/>
      <c r="O1649" s="1681"/>
      <c r="P1649" s="1681"/>
      <c r="Q1649" s="1681"/>
      <c r="R1649" s="1681"/>
      <c r="S1649" s="1681"/>
      <c r="T1649" s="1681"/>
      <c r="U1649" s="1681"/>
      <c r="V1649" s="1681"/>
      <c r="W1649" s="1681"/>
      <c r="X1649" s="1681"/>
      <c r="Y1649" s="1681"/>
      <c r="Z1649" s="1681"/>
      <c r="AA1649" s="1681"/>
      <c r="AB1649" s="1681"/>
      <c r="AC1649" s="1681"/>
      <c r="AD1649" s="1681"/>
      <c r="AE1649" s="1681"/>
      <c r="AF1649" s="1681"/>
      <c r="AG1649" s="1681"/>
      <c r="AH1649" s="1681"/>
      <c r="AI1649" s="1681"/>
      <c r="AJ1649" s="1681"/>
      <c r="AK1649" s="1681"/>
      <c r="AL1649" s="1681"/>
      <c r="AM1649" s="1681"/>
      <c r="AN1649" s="1681"/>
      <c r="AO1649" s="1681"/>
      <c r="AP1649" s="1824"/>
    </row>
    <row r="1650" spans="4:42" s="1662" customFormat="1" ht="14.25">
      <c r="D1650" s="1699"/>
      <c r="E1650" s="1681"/>
      <c r="F1650" s="1681"/>
      <c r="G1650" s="1681"/>
      <c r="H1650" s="1681"/>
      <c r="I1650" s="1700"/>
      <c r="J1650" s="1690"/>
      <c r="K1650" s="1681"/>
      <c r="L1650" s="1681"/>
      <c r="M1650" s="1681"/>
      <c r="N1650" s="1681"/>
      <c r="O1650" s="1681"/>
      <c r="P1650" s="1681"/>
      <c r="Q1650" s="1681"/>
      <c r="R1650" s="1681"/>
      <c r="S1650" s="1681"/>
      <c r="T1650" s="1681"/>
      <c r="U1650" s="1681"/>
      <c r="V1650" s="1681"/>
      <c r="W1650" s="1681"/>
      <c r="X1650" s="1681"/>
      <c r="Y1650" s="1681"/>
      <c r="Z1650" s="1681"/>
      <c r="AA1650" s="1681"/>
      <c r="AB1650" s="1681"/>
      <c r="AC1650" s="1681"/>
      <c r="AD1650" s="1681"/>
      <c r="AE1650" s="1681"/>
      <c r="AF1650" s="1681"/>
      <c r="AG1650" s="1681"/>
      <c r="AH1650" s="1681"/>
      <c r="AI1650" s="1681"/>
      <c r="AJ1650" s="1681"/>
      <c r="AK1650" s="1681"/>
      <c r="AL1650" s="1681"/>
      <c r="AM1650" s="1681"/>
      <c r="AN1650" s="1681"/>
      <c r="AO1650" s="1681"/>
      <c r="AP1650" s="1824"/>
    </row>
    <row r="1651" spans="4:42" s="1662" customFormat="1" ht="14.25">
      <c r="D1651" s="1699"/>
      <c r="E1651" s="1681"/>
      <c r="F1651" s="1681"/>
      <c r="G1651" s="1681"/>
      <c r="H1651" s="1681"/>
      <c r="I1651" s="1700"/>
      <c r="J1651" s="1690"/>
      <c r="K1651" s="1681"/>
      <c r="L1651" s="1681"/>
      <c r="M1651" s="1681"/>
      <c r="N1651" s="1681"/>
      <c r="O1651" s="1681"/>
      <c r="P1651" s="1681"/>
      <c r="Q1651" s="1681"/>
      <c r="R1651" s="1681"/>
      <c r="S1651" s="1681"/>
      <c r="T1651" s="1681"/>
      <c r="U1651" s="1681"/>
      <c r="V1651" s="1681"/>
      <c r="W1651" s="1681"/>
      <c r="X1651" s="1681"/>
      <c r="Y1651" s="1681"/>
      <c r="Z1651" s="1681"/>
      <c r="AA1651" s="1681"/>
      <c r="AB1651" s="1681"/>
      <c r="AC1651" s="1681"/>
      <c r="AD1651" s="1681"/>
      <c r="AE1651" s="1681"/>
      <c r="AF1651" s="1681"/>
      <c r="AG1651" s="1681"/>
      <c r="AH1651" s="1681"/>
      <c r="AI1651" s="1681"/>
      <c r="AJ1651" s="1681"/>
      <c r="AK1651" s="1681"/>
      <c r="AL1651" s="1681"/>
      <c r="AM1651" s="1681"/>
      <c r="AN1651" s="1681"/>
      <c r="AO1651" s="1681"/>
      <c r="AP1651" s="1824"/>
    </row>
    <row r="1652" spans="4:42" s="1662" customFormat="1" ht="14.25">
      <c r="D1652" s="1699"/>
      <c r="E1652" s="1681"/>
      <c r="F1652" s="1681"/>
      <c r="G1652" s="1681"/>
      <c r="H1652" s="1681"/>
      <c r="I1652" s="1700"/>
      <c r="J1652" s="1690"/>
      <c r="K1652" s="1681"/>
      <c r="L1652" s="1681"/>
      <c r="M1652" s="1681"/>
      <c r="N1652" s="1681"/>
      <c r="O1652" s="1681"/>
      <c r="P1652" s="1681"/>
      <c r="Q1652" s="1681"/>
      <c r="R1652" s="1681"/>
      <c r="S1652" s="1681"/>
      <c r="T1652" s="1681"/>
      <c r="U1652" s="1681"/>
      <c r="V1652" s="1681"/>
      <c r="W1652" s="1681"/>
      <c r="X1652" s="1681"/>
      <c r="Y1652" s="1681"/>
      <c r="Z1652" s="1681"/>
      <c r="AA1652" s="1681"/>
      <c r="AB1652" s="1681"/>
      <c r="AC1652" s="1681"/>
      <c r="AD1652" s="1681"/>
      <c r="AE1652" s="1681"/>
      <c r="AF1652" s="1681"/>
      <c r="AG1652" s="1681"/>
      <c r="AH1652" s="1681"/>
      <c r="AI1652" s="1681"/>
      <c r="AJ1652" s="1681"/>
      <c r="AK1652" s="1681"/>
      <c r="AL1652" s="1681"/>
      <c r="AM1652" s="1681"/>
      <c r="AN1652" s="1681"/>
      <c r="AO1652" s="1681"/>
      <c r="AP1652" s="1824"/>
    </row>
    <row r="1653" spans="4:42" s="1662" customFormat="1" ht="14.25">
      <c r="D1653" s="1699"/>
      <c r="E1653" s="1681"/>
      <c r="F1653" s="1681"/>
      <c r="G1653" s="1681"/>
      <c r="H1653" s="1681"/>
      <c r="I1653" s="1700"/>
      <c r="J1653" s="1690"/>
      <c r="K1653" s="1681"/>
      <c r="L1653" s="1681"/>
      <c r="M1653" s="1681"/>
      <c r="N1653" s="1681"/>
      <c r="O1653" s="1681"/>
      <c r="P1653" s="1681"/>
      <c r="Q1653" s="1681"/>
      <c r="R1653" s="1681"/>
      <c r="S1653" s="1681"/>
      <c r="T1653" s="1681"/>
      <c r="U1653" s="1681"/>
      <c r="V1653" s="1681"/>
      <c r="W1653" s="1681"/>
      <c r="X1653" s="1681"/>
      <c r="Y1653" s="1681"/>
      <c r="Z1653" s="1681"/>
      <c r="AA1653" s="1681"/>
      <c r="AB1653" s="1681"/>
      <c r="AC1653" s="1681"/>
      <c r="AD1653" s="1681"/>
      <c r="AE1653" s="1681"/>
      <c r="AF1653" s="1681"/>
      <c r="AG1653" s="1681"/>
      <c r="AH1653" s="1681"/>
      <c r="AI1653" s="1681"/>
      <c r="AJ1653" s="1681"/>
      <c r="AK1653" s="1681"/>
      <c r="AL1653" s="1681"/>
      <c r="AM1653" s="1681"/>
      <c r="AN1653" s="1681"/>
      <c r="AO1653" s="1681"/>
      <c r="AP1653" s="1824"/>
    </row>
    <row r="1654" spans="4:42" s="1662" customFormat="1" ht="14.25">
      <c r="D1654" s="1699"/>
      <c r="E1654" s="1681"/>
      <c r="F1654" s="1681"/>
      <c r="G1654" s="1681"/>
      <c r="H1654" s="1681"/>
      <c r="I1654" s="1700"/>
      <c r="J1654" s="1690"/>
      <c r="K1654" s="1681"/>
      <c r="L1654" s="1681"/>
      <c r="M1654" s="1681"/>
      <c r="N1654" s="1681"/>
      <c r="O1654" s="1681"/>
      <c r="P1654" s="1681"/>
      <c r="Q1654" s="1681"/>
      <c r="R1654" s="1681"/>
      <c r="S1654" s="1681"/>
      <c r="T1654" s="1681"/>
      <c r="U1654" s="1681"/>
      <c r="V1654" s="1681"/>
      <c r="W1654" s="1681"/>
      <c r="X1654" s="1681"/>
      <c r="Y1654" s="1681"/>
      <c r="Z1654" s="1681"/>
      <c r="AA1654" s="1681"/>
      <c r="AB1654" s="1681"/>
      <c r="AC1654" s="1681"/>
      <c r="AD1654" s="1681"/>
      <c r="AE1654" s="1681"/>
      <c r="AF1654" s="1681"/>
      <c r="AG1654" s="1681"/>
      <c r="AH1654" s="1681"/>
      <c r="AI1654" s="1681"/>
      <c r="AJ1654" s="1681"/>
      <c r="AK1654" s="1681"/>
      <c r="AL1654" s="1681"/>
      <c r="AM1654" s="1681"/>
      <c r="AN1654" s="1681"/>
      <c r="AO1654" s="1681"/>
      <c r="AP1654" s="1824"/>
    </row>
    <row r="1655" spans="4:42" s="1662" customFormat="1" ht="14.25">
      <c r="D1655" s="1699"/>
      <c r="E1655" s="1681"/>
      <c r="F1655" s="1681"/>
      <c r="G1655" s="1681"/>
      <c r="H1655" s="1681"/>
      <c r="I1655" s="1700"/>
      <c r="J1655" s="1690"/>
      <c r="K1655" s="1681"/>
      <c r="L1655" s="1681"/>
      <c r="M1655" s="1681"/>
      <c r="N1655" s="1681"/>
      <c r="O1655" s="1681"/>
      <c r="P1655" s="1681"/>
      <c r="Q1655" s="1681"/>
      <c r="R1655" s="1681"/>
      <c r="S1655" s="1681"/>
      <c r="T1655" s="1681"/>
      <c r="U1655" s="1681"/>
      <c r="V1655" s="1681"/>
      <c r="W1655" s="1681"/>
      <c r="X1655" s="1681"/>
      <c r="Y1655" s="1681"/>
      <c r="Z1655" s="1681"/>
      <c r="AA1655" s="1681"/>
      <c r="AB1655" s="1681"/>
      <c r="AC1655" s="1681"/>
      <c r="AD1655" s="1681"/>
      <c r="AE1655" s="1681"/>
      <c r="AF1655" s="1681"/>
      <c r="AG1655" s="1681"/>
      <c r="AH1655" s="1681"/>
      <c r="AI1655" s="1681"/>
      <c r="AJ1655" s="1681"/>
      <c r="AK1655" s="1681"/>
      <c r="AL1655" s="1681"/>
      <c r="AM1655" s="1681"/>
      <c r="AN1655" s="1681"/>
      <c r="AO1655" s="1681"/>
      <c r="AP1655" s="1824"/>
    </row>
    <row r="1656" spans="4:42" s="1662" customFormat="1" ht="14.25">
      <c r="D1656" s="1699"/>
      <c r="E1656" s="1681"/>
      <c r="F1656" s="1681"/>
      <c r="G1656" s="1681"/>
      <c r="H1656" s="1681"/>
      <c r="I1656" s="1700"/>
      <c r="J1656" s="1690"/>
      <c r="K1656" s="1681"/>
      <c r="L1656" s="1681"/>
      <c r="M1656" s="1681"/>
      <c r="N1656" s="1681"/>
      <c r="O1656" s="1681"/>
      <c r="P1656" s="1681"/>
      <c r="Q1656" s="1681"/>
      <c r="R1656" s="1681"/>
      <c r="S1656" s="1681"/>
      <c r="T1656" s="1681"/>
      <c r="U1656" s="1681"/>
      <c r="V1656" s="1681"/>
      <c r="W1656" s="1681"/>
      <c r="X1656" s="1681"/>
      <c r="Y1656" s="1681"/>
      <c r="Z1656" s="1681"/>
      <c r="AA1656" s="1681"/>
      <c r="AB1656" s="1681"/>
      <c r="AC1656" s="1681"/>
      <c r="AD1656" s="1681"/>
      <c r="AE1656" s="1681"/>
      <c r="AF1656" s="1681"/>
      <c r="AG1656" s="1681"/>
      <c r="AH1656" s="1681"/>
      <c r="AI1656" s="1681"/>
      <c r="AJ1656" s="1681"/>
      <c r="AK1656" s="1681"/>
      <c r="AL1656" s="1681"/>
      <c r="AM1656" s="1681"/>
      <c r="AN1656" s="1681"/>
      <c r="AO1656" s="1681"/>
      <c r="AP1656" s="1824"/>
    </row>
    <row r="1657" spans="4:42" s="1662" customFormat="1" ht="14.25">
      <c r="D1657" s="1699"/>
      <c r="E1657" s="1681"/>
      <c r="F1657" s="1681"/>
      <c r="G1657" s="1681"/>
      <c r="H1657" s="1681"/>
      <c r="I1657" s="1700"/>
      <c r="J1657" s="1690"/>
      <c r="K1657" s="1681"/>
      <c r="L1657" s="1681"/>
      <c r="M1657" s="1681"/>
      <c r="N1657" s="1681"/>
      <c r="O1657" s="1681"/>
      <c r="P1657" s="1681"/>
      <c r="Q1657" s="1681"/>
      <c r="R1657" s="1681"/>
      <c r="S1657" s="1681"/>
      <c r="T1657" s="1681"/>
      <c r="U1657" s="1681"/>
      <c r="V1657" s="1681"/>
      <c r="W1657" s="1681"/>
      <c r="X1657" s="1681"/>
      <c r="Y1657" s="1681"/>
      <c r="Z1657" s="1681"/>
      <c r="AA1657" s="1681"/>
      <c r="AB1657" s="1681"/>
      <c r="AC1657" s="1681"/>
      <c r="AD1657" s="1681"/>
      <c r="AE1657" s="1681"/>
      <c r="AF1657" s="1681"/>
      <c r="AG1657" s="1681"/>
      <c r="AH1657" s="1681"/>
      <c r="AI1657" s="1681"/>
      <c r="AJ1657" s="1681"/>
      <c r="AK1657" s="1681"/>
      <c r="AL1657" s="1681"/>
      <c r="AM1657" s="1681"/>
      <c r="AN1657" s="1681"/>
      <c r="AO1657" s="1681"/>
      <c r="AP1657" s="1824"/>
    </row>
    <row r="1658" spans="4:42" s="1662" customFormat="1" ht="14.25">
      <c r="D1658" s="1699"/>
      <c r="E1658" s="1681"/>
      <c r="F1658" s="1681"/>
      <c r="G1658" s="1681"/>
      <c r="H1658" s="1681"/>
      <c r="I1658" s="1700"/>
      <c r="J1658" s="1690"/>
      <c r="K1658" s="1681"/>
      <c r="L1658" s="1681"/>
      <c r="M1658" s="1681"/>
      <c r="N1658" s="1681"/>
      <c r="O1658" s="1681"/>
      <c r="P1658" s="1681"/>
      <c r="Q1658" s="1681"/>
      <c r="R1658" s="1681"/>
      <c r="S1658" s="1681"/>
      <c r="T1658" s="1681"/>
      <c r="U1658" s="1681"/>
      <c r="V1658" s="1681"/>
      <c r="W1658" s="1681"/>
      <c r="X1658" s="1681"/>
      <c r="Y1658" s="1681"/>
      <c r="Z1658" s="1681"/>
      <c r="AA1658" s="1681"/>
      <c r="AB1658" s="1681"/>
      <c r="AC1658" s="1681"/>
      <c r="AD1658" s="1681"/>
      <c r="AE1658" s="1681"/>
      <c r="AF1658" s="1681"/>
      <c r="AG1658" s="1681"/>
      <c r="AH1658" s="1681"/>
      <c r="AI1658" s="1681"/>
      <c r="AJ1658" s="1681"/>
      <c r="AK1658" s="1681"/>
      <c r="AL1658" s="1681"/>
      <c r="AM1658" s="1681"/>
      <c r="AN1658" s="1681"/>
      <c r="AO1658" s="1681"/>
      <c r="AP1658" s="1824"/>
    </row>
    <row r="1659" spans="4:42" s="1662" customFormat="1" ht="14.25">
      <c r="D1659" s="1699"/>
      <c r="E1659" s="1681"/>
      <c r="F1659" s="1681"/>
      <c r="G1659" s="1681"/>
      <c r="H1659" s="1681"/>
      <c r="I1659" s="1700"/>
      <c r="J1659" s="1690"/>
      <c r="K1659" s="1681"/>
      <c r="L1659" s="1681"/>
      <c r="M1659" s="1681"/>
      <c r="N1659" s="1681"/>
      <c r="O1659" s="1681"/>
      <c r="P1659" s="1681"/>
      <c r="Q1659" s="1681"/>
      <c r="R1659" s="1681"/>
      <c r="S1659" s="1681"/>
      <c r="T1659" s="1681"/>
      <c r="U1659" s="1681"/>
      <c r="V1659" s="1681"/>
      <c r="W1659" s="1681"/>
      <c r="X1659" s="1681"/>
      <c r="Y1659" s="1681"/>
      <c r="Z1659" s="1681"/>
      <c r="AA1659" s="1681"/>
      <c r="AB1659" s="1681"/>
      <c r="AC1659" s="1681"/>
      <c r="AD1659" s="1681"/>
      <c r="AE1659" s="1681"/>
      <c r="AF1659" s="1681"/>
      <c r="AG1659" s="1681"/>
      <c r="AH1659" s="1681"/>
      <c r="AI1659" s="1681"/>
      <c r="AJ1659" s="1681"/>
      <c r="AK1659" s="1681"/>
      <c r="AL1659" s="1681"/>
      <c r="AM1659" s="1681"/>
      <c r="AN1659" s="1681"/>
      <c r="AO1659" s="1681"/>
      <c r="AP1659" s="1824"/>
    </row>
    <row r="1660" spans="4:42" s="1662" customFormat="1" ht="14.25">
      <c r="D1660" s="1699"/>
      <c r="E1660" s="1681"/>
      <c r="F1660" s="1681"/>
      <c r="G1660" s="1681"/>
      <c r="H1660" s="1681"/>
      <c r="I1660" s="1700"/>
      <c r="J1660" s="1690"/>
      <c r="K1660" s="1681"/>
      <c r="L1660" s="1681"/>
      <c r="M1660" s="1681"/>
      <c r="N1660" s="1681"/>
      <c r="O1660" s="1681"/>
      <c r="P1660" s="1681"/>
      <c r="Q1660" s="1681"/>
      <c r="R1660" s="1681"/>
      <c r="S1660" s="1681"/>
      <c r="T1660" s="1681"/>
      <c r="U1660" s="1681"/>
      <c r="V1660" s="1681"/>
      <c r="W1660" s="1681"/>
      <c r="X1660" s="1681"/>
      <c r="Y1660" s="1681"/>
      <c r="Z1660" s="1681"/>
      <c r="AA1660" s="1681"/>
      <c r="AB1660" s="1681"/>
      <c r="AC1660" s="1681"/>
      <c r="AD1660" s="1681"/>
      <c r="AE1660" s="1681"/>
      <c r="AF1660" s="1681"/>
      <c r="AG1660" s="1681"/>
      <c r="AH1660" s="1681"/>
      <c r="AI1660" s="1681"/>
      <c r="AJ1660" s="1681"/>
      <c r="AK1660" s="1681"/>
      <c r="AL1660" s="1681"/>
      <c r="AM1660" s="1681"/>
      <c r="AN1660" s="1681"/>
      <c r="AO1660" s="1681"/>
      <c r="AP1660" s="1824"/>
    </row>
    <row r="1661" spans="4:42" s="1662" customFormat="1" ht="14.25">
      <c r="D1661" s="1699"/>
      <c r="E1661" s="1681"/>
      <c r="F1661" s="1681"/>
      <c r="G1661" s="1681"/>
      <c r="H1661" s="1681"/>
      <c r="I1661" s="1700"/>
      <c r="J1661" s="1690"/>
      <c r="K1661" s="1681"/>
      <c r="L1661" s="1681"/>
      <c r="M1661" s="1681"/>
      <c r="N1661" s="1681"/>
      <c r="O1661" s="1681"/>
      <c r="P1661" s="1681"/>
      <c r="Q1661" s="1681"/>
      <c r="R1661" s="1681"/>
      <c r="S1661" s="1681"/>
      <c r="T1661" s="1681"/>
      <c r="U1661" s="1681"/>
      <c r="V1661" s="1681"/>
      <c r="W1661" s="1681"/>
      <c r="X1661" s="1681"/>
      <c r="Y1661" s="1681"/>
      <c r="Z1661" s="1681"/>
      <c r="AA1661" s="1681"/>
      <c r="AB1661" s="1681"/>
      <c r="AC1661" s="1681"/>
      <c r="AD1661" s="1681"/>
      <c r="AE1661" s="1681"/>
      <c r="AF1661" s="1681"/>
      <c r="AG1661" s="1681"/>
      <c r="AH1661" s="1681"/>
      <c r="AI1661" s="1681"/>
      <c r="AJ1661" s="1681"/>
      <c r="AK1661" s="1681"/>
      <c r="AL1661" s="1681"/>
      <c r="AM1661" s="1681"/>
      <c r="AN1661" s="1681"/>
      <c r="AO1661" s="1681"/>
      <c r="AP1661" s="1824"/>
    </row>
    <row r="1662" spans="4:42" s="1662" customFormat="1" ht="14.25">
      <c r="D1662" s="1699"/>
      <c r="E1662" s="1681"/>
      <c r="F1662" s="1681"/>
      <c r="G1662" s="1681"/>
      <c r="H1662" s="1681"/>
      <c r="I1662" s="1700"/>
      <c r="J1662" s="1690"/>
      <c r="K1662" s="1681"/>
      <c r="L1662" s="1681"/>
      <c r="M1662" s="1681"/>
      <c r="N1662" s="1681"/>
      <c r="O1662" s="1681"/>
      <c r="P1662" s="1681"/>
      <c r="Q1662" s="1681"/>
      <c r="R1662" s="1681"/>
      <c r="S1662" s="1681"/>
      <c r="T1662" s="1681"/>
      <c r="U1662" s="1681"/>
      <c r="V1662" s="1681"/>
      <c r="W1662" s="1681"/>
      <c r="X1662" s="1681"/>
      <c r="Y1662" s="1681"/>
      <c r="Z1662" s="1681"/>
      <c r="AA1662" s="1681"/>
      <c r="AB1662" s="1681"/>
      <c r="AC1662" s="1681"/>
      <c r="AD1662" s="1681"/>
      <c r="AE1662" s="1681"/>
      <c r="AF1662" s="1681"/>
      <c r="AG1662" s="1681"/>
      <c r="AH1662" s="1681"/>
      <c r="AI1662" s="1681"/>
      <c r="AJ1662" s="1681"/>
      <c r="AK1662" s="1681"/>
      <c r="AL1662" s="1681"/>
      <c r="AM1662" s="1681"/>
      <c r="AN1662" s="1681"/>
      <c r="AO1662" s="1681"/>
      <c r="AP1662" s="1824"/>
    </row>
    <row r="1663" spans="4:42" s="1662" customFormat="1" ht="14.25">
      <c r="D1663" s="1699"/>
      <c r="E1663" s="1681"/>
      <c r="F1663" s="1681"/>
      <c r="G1663" s="1681"/>
      <c r="H1663" s="1681"/>
      <c r="I1663" s="1700"/>
      <c r="J1663" s="1690"/>
      <c r="K1663" s="1681"/>
      <c r="L1663" s="1681"/>
      <c r="M1663" s="1681"/>
      <c r="N1663" s="1681"/>
      <c r="O1663" s="1681"/>
      <c r="P1663" s="1681"/>
      <c r="Q1663" s="1681"/>
      <c r="R1663" s="1681"/>
      <c r="S1663" s="1681"/>
      <c r="T1663" s="1681"/>
      <c r="U1663" s="1681"/>
      <c r="V1663" s="1681"/>
      <c r="W1663" s="1681"/>
      <c r="X1663" s="1681"/>
      <c r="Y1663" s="1681"/>
      <c r="Z1663" s="1681"/>
      <c r="AA1663" s="1681"/>
      <c r="AB1663" s="1681"/>
      <c r="AC1663" s="1681"/>
      <c r="AD1663" s="1681"/>
      <c r="AE1663" s="1681"/>
      <c r="AF1663" s="1681"/>
      <c r="AG1663" s="1681"/>
      <c r="AH1663" s="1681"/>
      <c r="AI1663" s="1681"/>
      <c r="AJ1663" s="1681"/>
      <c r="AK1663" s="1681"/>
      <c r="AL1663" s="1681"/>
      <c r="AM1663" s="1681"/>
      <c r="AN1663" s="1681"/>
      <c r="AO1663" s="1681"/>
      <c r="AP1663" s="1824"/>
    </row>
    <row r="1664" spans="4:42" s="1662" customFormat="1" ht="14.25">
      <c r="D1664" s="1699"/>
      <c r="E1664" s="1681"/>
      <c r="F1664" s="1681"/>
      <c r="G1664" s="1681"/>
      <c r="H1664" s="1681"/>
      <c r="I1664" s="1700"/>
      <c r="J1664" s="1690"/>
      <c r="K1664" s="1681"/>
      <c r="L1664" s="1681"/>
      <c r="M1664" s="1681"/>
      <c r="N1664" s="1681"/>
      <c r="O1664" s="1681"/>
      <c r="P1664" s="1681"/>
      <c r="Q1664" s="1681"/>
      <c r="R1664" s="1681"/>
      <c r="S1664" s="1681"/>
      <c r="T1664" s="1681"/>
      <c r="U1664" s="1681"/>
      <c r="V1664" s="1681"/>
      <c r="W1664" s="1681"/>
      <c r="X1664" s="1681"/>
      <c r="Y1664" s="1681"/>
      <c r="Z1664" s="1681"/>
      <c r="AA1664" s="1681"/>
      <c r="AB1664" s="1681"/>
      <c r="AC1664" s="1681"/>
      <c r="AD1664" s="1681"/>
      <c r="AE1664" s="1681"/>
      <c r="AF1664" s="1681"/>
      <c r="AG1664" s="1681"/>
      <c r="AH1664" s="1681"/>
      <c r="AI1664" s="1681"/>
      <c r="AJ1664" s="1681"/>
      <c r="AK1664" s="1681"/>
      <c r="AL1664" s="1681"/>
      <c r="AM1664" s="1681"/>
      <c r="AN1664" s="1681"/>
      <c r="AO1664" s="1681"/>
      <c r="AP1664" s="1824"/>
    </row>
    <row r="1665" spans="4:42" s="1662" customFormat="1" ht="14.25">
      <c r="D1665" s="1699"/>
      <c r="E1665" s="1681"/>
      <c r="F1665" s="1681"/>
      <c r="G1665" s="1681"/>
      <c r="H1665" s="1681"/>
      <c r="I1665" s="1700"/>
      <c r="J1665" s="1690"/>
      <c r="K1665" s="1681"/>
      <c r="L1665" s="1681"/>
      <c r="M1665" s="1681"/>
      <c r="N1665" s="1681"/>
      <c r="O1665" s="1681"/>
      <c r="P1665" s="1681"/>
      <c r="Q1665" s="1681"/>
      <c r="R1665" s="1681"/>
      <c r="S1665" s="1681"/>
      <c r="T1665" s="1681"/>
      <c r="U1665" s="1681"/>
      <c r="V1665" s="1681"/>
      <c r="W1665" s="1681"/>
      <c r="X1665" s="1681"/>
      <c r="Y1665" s="1681"/>
      <c r="Z1665" s="1681"/>
      <c r="AA1665" s="1681"/>
      <c r="AB1665" s="1681"/>
      <c r="AC1665" s="1681"/>
      <c r="AD1665" s="1681"/>
      <c r="AE1665" s="1681"/>
      <c r="AF1665" s="1681"/>
      <c r="AG1665" s="1681"/>
      <c r="AH1665" s="1681"/>
      <c r="AI1665" s="1681"/>
      <c r="AJ1665" s="1681"/>
      <c r="AK1665" s="1681"/>
      <c r="AL1665" s="1681"/>
      <c r="AM1665" s="1681"/>
      <c r="AN1665" s="1681"/>
      <c r="AO1665" s="1681"/>
      <c r="AP1665" s="1824"/>
    </row>
    <row r="1666" spans="4:42" s="1662" customFormat="1" ht="14.25">
      <c r="D1666" s="1699"/>
      <c r="E1666" s="1681"/>
      <c r="F1666" s="1681"/>
      <c r="G1666" s="1681"/>
      <c r="H1666" s="1681"/>
      <c r="I1666" s="1700"/>
      <c r="J1666" s="1690"/>
      <c r="K1666" s="1681"/>
      <c r="L1666" s="1681"/>
      <c r="M1666" s="1681"/>
      <c r="N1666" s="1681"/>
      <c r="O1666" s="1681"/>
      <c r="P1666" s="1681"/>
      <c r="Q1666" s="1681"/>
      <c r="R1666" s="1681"/>
      <c r="S1666" s="1681"/>
      <c r="T1666" s="1681"/>
      <c r="U1666" s="1681"/>
      <c r="V1666" s="1681"/>
      <c r="W1666" s="1681"/>
      <c r="X1666" s="1681"/>
      <c r="Y1666" s="1681"/>
      <c r="Z1666" s="1681"/>
      <c r="AA1666" s="1681"/>
      <c r="AB1666" s="1681"/>
      <c r="AC1666" s="1681"/>
      <c r="AD1666" s="1681"/>
      <c r="AE1666" s="1681"/>
      <c r="AF1666" s="1681"/>
      <c r="AG1666" s="1681"/>
      <c r="AH1666" s="1681"/>
      <c r="AI1666" s="1681"/>
      <c r="AJ1666" s="1681"/>
      <c r="AK1666" s="1681"/>
      <c r="AL1666" s="1681"/>
      <c r="AM1666" s="1681"/>
      <c r="AN1666" s="1681"/>
      <c r="AO1666" s="1681"/>
      <c r="AP1666" s="1824"/>
    </row>
    <row r="1667" spans="4:42" s="1662" customFormat="1" ht="14.25">
      <c r="D1667" s="1699"/>
      <c r="E1667" s="1681"/>
      <c r="F1667" s="1681"/>
      <c r="G1667" s="1681"/>
      <c r="H1667" s="1681"/>
      <c r="I1667" s="1700"/>
      <c r="J1667" s="1690"/>
      <c r="K1667" s="1681"/>
      <c r="L1667" s="1681"/>
      <c r="M1667" s="1681"/>
      <c r="N1667" s="1681"/>
      <c r="O1667" s="1681"/>
      <c r="P1667" s="1681"/>
      <c r="Q1667" s="1681"/>
      <c r="R1667" s="1681"/>
      <c r="S1667" s="1681"/>
      <c r="T1667" s="1681"/>
      <c r="U1667" s="1681"/>
      <c r="V1667" s="1681"/>
      <c r="W1667" s="1681"/>
      <c r="X1667" s="1681"/>
      <c r="Y1667" s="1681"/>
      <c r="Z1667" s="1681"/>
      <c r="AA1667" s="1681"/>
      <c r="AB1667" s="1681"/>
      <c r="AC1667" s="1681"/>
      <c r="AD1667" s="1681"/>
      <c r="AE1667" s="1681"/>
      <c r="AF1667" s="1681"/>
      <c r="AG1667" s="1681"/>
      <c r="AH1667" s="1681"/>
      <c r="AI1667" s="1681"/>
      <c r="AJ1667" s="1681"/>
      <c r="AK1667" s="1681"/>
      <c r="AL1667" s="1681"/>
      <c r="AM1667" s="1681"/>
      <c r="AN1667" s="1681"/>
      <c r="AO1667" s="1681"/>
      <c r="AP1667" s="1824"/>
    </row>
    <row r="1668" spans="4:42" s="1662" customFormat="1" ht="14.25">
      <c r="D1668" s="1699"/>
      <c r="E1668" s="1681"/>
      <c r="F1668" s="1681"/>
      <c r="G1668" s="1681"/>
      <c r="H1668" s="1681"/>
      <c r="I1668" s="1700"/>
      <c r="J1668" s="1690"/>
      <c r="K1668" s="1681"/>
      <c r="L1668" s="1681"/>
      <c r="M1668" s="1681"/>
      <c r="N1668" s="1681"/>
      <c r="O1668" s="1681"/>
      <c r="P1668" s="1681"/>
      <c r="Q1668" s="1681"/>
      <c r="R1668" s="1681"/>
      <c r="S1668" s="1681"/>
      <c r="T1668" s="1681"/>
      <c r="U1668" s="1681"/>
      <c r="V1668" s="1681"/>
      <c r="W1668" s="1681"/>
      <c r="X1668" s="1681"/>
      <c r="Y1668" s="1681"/>
      <c r="Z1668" s="1681"/>
      <c r="AA1668" s="1681"/>
      <c r="AB1668" s="1681"/>
      <c r="AC1668" s="1681"/>
      <c r="AD1668" s="1681"/>
      <c r="AE1668" s="1681"/>
      <c r="AF1668" s="1681"/>
      <c r="AG1668" s="1681"/>
      <c r="AH1668" s="1681"/>
      <c r="AI1668" s="1681"/>
      <c r="AJ1668" s="1681"/>
      <c r="AK1668" s="1681"/>
      <c r="AL1668" s="1681"/>
      <c r="AM1668" s="1681"/>
      <c r="AN1668" s="1681"/>
      <c r="AO1668" s="1681"/>
      <c r="AP1668" s="1824"/>
    </row>
    <row r="1669" spans="4:42" s="1662" customFormat="1" ht="14.25">
      <c r="D1669" s="1699"/>
      <c r="E1669" s="1681"/>
      <c r="F1669" s="1681"/>
      <c r="G1669" s="1681"/>
      <c r="H1669" s="1681"/>
      <c r="I1669" s="1700"/>
      <c r="J1669" s="1690"/>
      <c r="K1669" s="1681"/>
      <c r="L1669" s="1681"/>
      <c r="M1669" s="1681"/>
      <c r="N1669" s="1681"/>
      <c r="O1669" s="1681"/>
      <c r="P1669" s="1681"/>
      <c r="Q1669" s="1681"/>
      <c r="R1669" s="1681"/>
      <c r="S1669" s="1681"/>
      <c r="T1669" s="1681"/>
      <c r="U1669" s="1681"/>
      <c r="V1669" s="1681"/>
      <c r="W1669" s="1681"/>
      <c r="X1669" s="1681"/>
      <c r="Y1669" s="1681"/>
      <c r="Z1669" s="1681"/>
      <c r="AA1669" s="1681"/>
      <c r="AB1669" s="1681"/>
      <c r="AC1669" s="1681"/>
      <c r="AD1669" s="1681"/>
      <c r="AE1669" s="1681"/>
      <c r="AF1669" s="1681"/>
      <c r="AG1669" s="1681"/>
      <c r="AH1669" s="1681"/>
      <c r="AI1669" s="1681"/>
      <c r="AJ1669" s="1681"/>
      <c r="AK1669" s="1681"/>
      <c r="AL1669" s="1681"/>
      <c r="AM1669" s="1681"/>
      <c r="AN1669" s="1681"/>
      <c r="AO1669" s="1681"/>
      <c r="AP1669" s="1824"/>
    </row>
    <row r="1670" spans="4:42" s="1662" customFormat="1" ht="14.25">
      <c r="D1670" s="1699"/>
      <c r="E1670" s="1681"/>
      <c r="F1670" s="1681"/>
      <c r="G1670" s="1681"/>
      <c r="H1670" s="1681"/>
      <c r="I1670" s="1700"/>
      <c r="J1670" s="1690"/>
      <c r="K1670" s="1681"/>
      <c r="L1670" s="1681"/>
      <c r="M1670" s="1681"/>
      <c r="N1670" s="1681"/>
      <c r="O1670" s="1681"/>
      <c r="P1670" s="1681"/>
      <c r="Q1670" s="1681"/>
      <c r="R1670" s="1681"/>
      <c r="S1670" s="1681"/>
      <c r="T1670" s="1681"/>
      <c r="U1670" s="1681"/>
      <c r="V1670" s="1681"/>
      <c r="W1670" s="1681"/>
      <c r="X1670" s="1681"/>
      <c r="Y1670" s="1681"/>
      <c r="Z1670" s="1681"/>
      <c r="AA1670" s="1681"/>
      <c r="AB1670" s="1681"/>
      <c r="AC1670" s="1681"/>
      <c r="AD1670" s="1681"/>
      <c r="AE1670" s="1681"/>
      <c r="AF1670" s="1681"/>
      <c r="AG1670" s="1681"/>
      <c r="AH1670" s="1681"/>
      <c r="AI1670" s="1681"/>
      <c r="AJ1670" s="1681"/>
      <c r="AK1670" s="1681"/>
      <c r="AL1670" s="1681"/>
      <c r="AM1670" s="1681"/>
      <c r="AN1670" s="1681"/>
      <c r="AO1670" s="1681"/>
      <c r="AP1670" s="1824"/>
    </row>
    <row r="1671" spans="4:42" s="1662" customFormat="1" ht="14.25">
      <c r="D1671" s="1699"/>
      <c r="E1671" s="1681"/>
      <c r="F1671" s="1681"/>
      <c r="G1671" s="1681"/>
      <c r="H1671" s="1681"/>
      <c r="I1671" s="1700"/>
      <c r="J1671" s="1690"/>
      <c r="K1671" s="1681"/>
      <c r="L1671" s="1681"/>
      <c r="M1671" s="1681"/>
      <c r="N1671" s="1681"/>
      <c r="O1671" s="1681"/>
      <c r="P1671" s="1681"/>
      <c r="Q1671" s="1681"/>
      <c r="R1671" s="1681"/>
      <c r="S1671" s="1681"/>
      <c r="T1671" s="1681"/>
      <c r="U1671" s="1681"/>
      <c r="V1671" s="1681"/>
      <c r="W1671" s="1681"/>
      <c r="X1671" s="1681"/>
      <c r="Y1671" s="1681"/>
      <c r="Z1671" s="1681"/>
      <c r="AA1671" s="1681"/>
      <c r="AB1671" s="1681"/>
      <c r="AC1671" s="1681"/>
      <c r="AD1671" s="1681"/>
      <c r="AE1671" s="1681"/>
      <c r="AF1671" s="1681"/>
      <c r="AG1671" s="1681"/>
      <c r="AH1671" s="1681"/>
      <c r="AI1671" s="1681"/>
      <c r="AJ1671" s="1681"/>
      <c r="AK1671" s="1681"/>
      <c r="AL1671" s="1681"/>
      <c r="AM1671" s="1681"/>
      <c r="AN1671" s="1681"/>
      <c r="AO1671" s="1681"/>
      <c r="AP1671" s="1824"/>
    </row>
    <row r="1672" spans="4:42" s="1662" customFormat="1" ht="14.25">
      <c r="D1672" s="1699"/>
      <c r="E1672" s="1681"/>
      <c r="F1672" s="1681"/>
      <c r="G1672" s="1681"/>
      <c r="H1672" s="1681"/>
      <c r="I1672" s="1700"/>
      <c r="J1672" s="1690"/>
      <c r="K1672" s="1681"/>
      <c r="L1672" s="1681"/>
      <c r="M1672" s="1681"/>
      <c r="N1672" s="1681"/>
      <c r="O1672" s="1681"/>
      <c r="P1672" s="1681"/>
      <c r="Q1672" s="1681"/>
      <c r="R1672" s="1681"/>
      <c r="S1672" s="1681"/>
      <c r="T1672" s="1681"/>
      <c r="U1672" s="1681"/>
      <c r="V1672" s="1681"/>
      <c r="W1672" s="1681"/>
      <c r="X1672" s="1681"/>
      <c r="Y1672" s="1681"/>
      <c r="Z1672" s="1681"/>
      <c r="AA1672" s="1681"/>
      <c r="AB1672" s="1681"/>
      <c r="AC1672" s="1681"/>
      <c r="AD1672" s="1681"/>
      <c r="AE1672" s="1681"/>
      <c r="AF1672" s="1681"/>
      <c r="AG1672" s="1681"/>
      <c r="AH1672" s="1681"/>
      <c r="AI1672" s="1681"/>
      <c r="AJ1672" s="1681"/>
      <c r="AK1672" s="1681"/>
      <c r="AL1672" s="1681"/>
      <c r="AM1672" s="1681"/>
      <c r="AN1672" s="1681"/>
      <c r="AO1672" s="1681"/>
      <c r="AP1672" s="1824"/>
    </row>
    <row r="1673" spans="4:42" s="1662" customFormat="1" ht="14.25">
      <c r="D1673" s="1699"/>
      <c r="E1673" s="1681"/>
      <c r="F1673" s="1681"/>
      <c r="G1673" s="1681"/>
      <c r="H1673" s="1681"/>
      <c r="I1673" s="1700"/>
      <c r="J1673" s="1690"/>
      <c r="K1673" s="1681"/>
      <c r="L1673" s="1681"/>
      <c r="M1673" s="1681"/>
      <c r="N1673" s="1681"/>
      <c r="O1673" s="1681"/>
      <c r="P1673" s="1681"/>
      <c r="Q1673" s="1681"/>
      <c r="R1673" s="1681"/>
      <c r="S1673" s="1681"/>
      <c r="T1673" s="1681"/>
      <c r="U1673" s="1681"/>
      <c r="V1673" s="1681"/>
      <c r="W1673" s="1681"/>
      <c r="X1673" s="1681"/>
      <c r="Y1673" s="1681"/>
      <c r="Z1673" s="1681"/>
      <c r="AA1673" s="1681"/>
      <c r="AB1673" s="1681"/>
      <c r="AC1673" s="1681"/>
      <c r="AD1673" s="1681"/>
      <c r="AE1673" s="1681"/>
      <c r="AF1673" s="1681"/>
      <c r="AG1673" s="1681"/>
      <c r="AH1673" s="1681"/>
      <c r="AI1673" s="1681"/>
      <c r="AJ1673" s="1681"/>
      <c r="AK1673" s="1681"/>
      <c r="AL1673" s="1681"/>
      <c r="AM1673" s="1681"/>
      <c r="AN1673" s="1681"/>
      <c r="AO1673" s="1681"/>
      <c r="AP1673" s="1824"/>
    </row>
    <row r="1674" spans="4:42" s="1662" customFormat="1" ht="14.25">
      <c r="D1674" s="1699"/>
      <c r="E1674" s="1681"/>
      <c r="F1674" s="1681"/>
      <c r="G1674" s="1681"/>
      <c r="H1674" s="1681"/>
      <c r="I1674" s="1700"/>
      <c r="J1674" s="1690"/>
      <c r="K1674" s="1681"/>
      <c r="L1674" s="1681"/>
      <c r="M1674" s="1681"/>
      <c r="N1674" s="1681"/>
      <c r="O1674" s="1681"/>
      <c r="P1674" s="1681"/>
      <c r="Q1674" s="1681"/>
      <c r="R1674" s="1681"/>
      <c r="S1674" s="1681"/>
      <c r="T1674" s="1681"/>
      <c r="U1674" s="1681"/>
      <c r="V1674" s="1681"/>
      <c r="W1674" s="1681"/>
      <c r="X1674" s="1681"/>
      <c r="Y1674" s="1681"/>
      <c r="Z1674" s="1681"/>
      <c r="AA1674" s="1681"/>
      <c r="AB1674" s="1681"/>
      <c r="AC1674" s="1681"/>
      <c r="AD1674" s="1681"/>
      <c r="AE1674" s="1681"/>
      <c r="AF1674" s="1681"/>
      <c r="AG1674" s="1681"/>
      <c r="AH1674" s="1681"/>
      <c r="AI1674" s="1681"/>
      <c r="AJ1674" s="1681"/>
      <c r="AK1674" s="1681"/>
      <c r="AL1674" s="1681"/>
      <c r="AM1674" s="1681"/>
      <c r="AN1674" s="1681"/>
      <c r="AO1674" s="1681"/>
      <c r="AP1674" s="1824"/>
    </row>
    <row r="1675" spans="4:42" s="1662" customFormat="1" ht="14.25">
      <c r="D1675" s="1699"/>
      <c r="E1675" s="1681"/>
      <c r="F1675" s="1681"/>
      <c r="G1675" s="1681"/>
      <c r="H1675" s="1681"/>
      <c r="I1675" s="1700"/>
      <c r="J1675" s="1690"/>
      <c r="K1675" s="1681"/>
      <c r="L1675" s="1681"/>
      <c r="M1675" s="1681"/>
      <c r="N1675" s="1681"/>
      <c r="O1675" s="1681"/>
      <c r="P1675" s="1681"/>
      <c r="Q1675" s="1681"/>
      <c r="R1675" s="1681"/>
      <c r="S1675" s="1681"/>
      <c r="T1675" s="1681"/>
      <c r="U1675" s="1681"/>
      <c r="V1675" s="1681"/>
      <c r="W1675" s="1681"/>
      <c r="X1675" s="1681"/>
      <c r="Y1675" s="1681"/>
      <c r="Z1675" s="1681"/>
      <c r="AA1675" s="1681"/>
      <c r="AB1675" s="1681"/>
      <c r="AC1675" s="1681"/>
      <c r="AD1675" s="1681"/>
      <c r="AE1675" s="1681"/>
      <c r="AF1675" s="1681"/>
      <c r="AG1675" s="1681"/>
      <c r="AH1675" s="1681"/>
      <c r="AI1675" s="1681"/>
      <c r="AJ1675" s="1681"/>
      <c r="AK1675" s="1681"/>
      <c r="AL1675" s="1681"/>
      <c r="AM1675" s="1681"/>
      <c r="AN1675" s="1681"/>
      <c r="AO1675" s="1681"/>
      <c r="AP1675" s="1824"/>
    </row>
    <row r="1676" spans="4:42" s="1662" customFormat="1" ht="14.25">
      <c r="D1676" s="1699"/>
      <c r="E1676" s="1681"/>
      <c r="F1676" s="1681"/>
      <c r="G1676" s="1681"/>
      <c r="H1676" s="1681"/>
      <c r="I1676" s="1700"/>
      <c r="J1676" s="1690"/>
      <c r="K1676" s="1681"/>
      <c r="L1676" s="1681"/>
      <c r="M1676" s="1681"/>
      <c r="N1676" s="1681"/>
      <c r="O1676" s="1681"/>
      <c r="P1676" s="1681"/>
      <c r="Q1676" s="1681"/>
      <c r="R1676" s="1681"/>
      <c r="S1676" s="1681"/>
      <c r="T1676" s="1681"/>
      <c r="U1676" s="1681"/>
      <c r="V1676" s="1681"/>
      <c r="W1676" s="1681"/>
      <c r="X1676" s="1681"/>
      <c r="Y1676" s="1681"/>
      <c r="Z1676" s="1681"/>
      <c r="AA1676" s="1681"/>
      <c r="AB1676" s="1681"/>
      <c r="AC1676" s="1681"/>
      <c r="AD1676" s="1681"/>
      <c r="AE1676" s="1681"/>
      <c r="AF1676" s="1681"/>
      <c r="AG1676" s="1681"/>
      <c r="AH1676" s="1681"/>
      <c r="AI1676" s="1681"/>
      <c r="AJ1676" s="1681"/>
      <c r="AK1676" s="1681"/>
      <c r="AL1676" s="1681"/>
      <c r="AM1676" s="1681"/>
      <c r="AN1676" s="1681"/>
      <c r="AO1676" s="1681"/>
      <c r="AP1676" s="1824"/>
    </row>
    <row r="1677" spans="4:42" s="1662" customFormat="1" ht="14.25">
      <c r="D1677" s="1699"/>
      <c r="E1677" s="1681"/>
      <c r="F1677" s="1681"/>
      <c r="G1677" s="1681"/>
      <c r="H1677" s="1681"/>
      <c r="I1677" s="1700"/>
      <c r="J1677" s="1690"/>
      <c r="K1677" s="1681"/>
      <c r="L1677" s="1681"/>
      <c r="M1677" s="1681"/>
      <c r="N1677" s="1681"/>
      <c r="O1677" s="1681"/>
      <c r="P1677" s="1681"/>
      <c r="Q1677" s="1681"/>
      <c r="R1677" s="1681"/>
      <c r="S1677" s="1681"/>
      <c r="T1677" s="1681"/>
      <c r="U1677" s="1681"/>
      <c r="V1677" s="1681"/>
      <c r="W1677" s="1681"/>
      <c r="X1677" s="1681"/>
      <c r="Y1677" s="1681"/>
      <c r="Z1677" s="1681"/>
      <c r="AA1677" s="1681"/>
      <c r="AB1677" s="1681"/>
      <c r="AC1677" s="1681"/>
      <c r="AD1677" s="1681"/>
      <c r="AE1677" s="1681"/>
      <c r="AF1677" s="1681"/>
      <c r="AG1677" s="1681"/>
      <c r="AH1677" s="1681"/>
      <c r="AI1677" s="1681"/>
      <c r="AJ1677" s="1681"/>
      <c r="AK1677" s="1681"/>
      <c r="AL1677" s="1681"/>
      <c r="AM1677" s="1681"/>
      <c r="AN1677" s="1681"/>
      <c r="AO1677" s="1681"/>
      <c r="AP1677" s="1824"/>
    </row>
    <row r="1678" spans="4:42" s="1662" customFormat="1" ht="14.25">
      <c r="D1678" s="1699"/>
      <c r="E1678" s="1681"/>
      <c r="F1678" s="1681"/>
      <c r="G1678" s="1681"/>
      <c r="H1678" s="1681"/>
      <c r="I1678" s="1700"/>
      <c r="J1678" s="1690"/>
      <c r="K1678" s="1681"/>
      <c r="L1678" s="1681"/>
      <c r="M1678" s="1681"/>
      <c r="N1678" s="1681"/>
      <c r="O1678" s="1681"/>
      <c r="P1678" s="1681"/>
      <c r="Q1678" s="1681"/>
      <c r="R1678" s="1681"/>
      <c r="S1678" s="1681"/>
      <c r="T1678" s="1681"/>
      <c r="U1678" s="1681"/>
      <c r="V1678" s="1681"/>
      <c r="W1678" s="1681"/>
      <c r="X1678" s="1681"/>
      <c r="Y1678" s="1681"/>
      <c r="Z1678" s="1681"/>
      <c r="AA1678" s="1681"/>
      <c r="AB1678" s="1681"/>
      <c r="AC1678" s="1681"/>
      <c r="AD1678" s="1681"/>
      <c r="AE1678" s="1681"/>
      <c r="AF1678" s="1681"/>
      <c r="AG1678" s="1681"/>
      <c r="AH1678" s="1681"/>
      <c r="AI1678" s="1681"/>
      <c r="AJ1678" s="1681"/>
      <c r="AK1678" s="1681"/>
      <c r="AL1678" s="1681"/>
      <c r="AM1678" s="1681"/>
      <c r="AN1678" s="1681"/>
      <c r="AO1678" s="1681"/>
      <c r="AP1678" s="1824"/>
    </row>
    <row r="1679" spans="4:42" s="1662" customFormat="1" ht="14.25">
      <c r="D1679" s="1699"/>
      <c r="E1679" s="1681"/>
      <c r="F1679" s="1681"/>
      <c r="G1679" s="1681"/>
      <c r="H1679" s="1681"/>
      <c r="I1679" s="1700"/>
      <c r="J1679" s="1690"/>
      <c r="K1679" s="1681"/>
      <c r="L1679" s="1681"/>
      <c r="M1679" s="1681"/>
      <c r="N1679" s="1681"/>
      <c r="O1679" s="1681"/>
      <c r="P1679" s="1681"/>
      <c r="Q1679" s="1681"/>
      <c r="R1679" s="1681"/>
      <c r="S1679" s="1681"/>
      <c r="T1679" s="1681"/>
      <c r="U1679" s="1681"/>
      <c r="V1679" s="1681"/>
      <c r="W1679" s="1681"/>
      <c r="X1679" s="1681"/>
      <c r="Y1679" s="1681"/>
      <c r="Z1679" s="1681"/>
      <c r="AA1679" s="1681"/>
      <c r="AB1679" s="1681"/>
      <c r="AC1679" s="1681"/>
      <c r="AD1679" s="1681"/>
      <c r="AE1679" s="1681"/>
      <c r="AF1679" s="1681"/>
      <c r="AG1679" s="1681"/>
      <c r="AH1679" s="1681"/>
      <c r="AI1679" s="1681"/>
      <c r="AJ1679" s="1681"/>
      <c r="AK1679" s="1681"/>
      <c r="AL1679" s="1681"/>
      <c r="AM1679" s="1681"/>
      <c r="AN1679" s="1681"/>
      <c r="AO1679" s="1681"/>
      <c r="AP1679" s="1824"/>
    </row>
    <row r="1680" spans="4:42" s="1662" customFormat="1" ht="14.25">
      <c r="D1680" s="1699"/>
      <c r="E1680" s="1681"/>
      <c r="F1680" s="1681"/>
      <c r="G1680" s="1681"/>
      <c r="H1680" s="1681"/>
      <c r="I1680" s="1700"/>
      <c r="J1680" s="1690"/>
      <c r="K1680" s="1681"/>
      <c r="L1680" s="1681"/>
      <c r="M1680" s="1681"/>
      <c r="N1680" s="1681"/>
      <c r="O1680" s="1681"/>
      <c r="P1680" s="1681"/>
      <c r="Q1680" s="1681"/>
      <c r="R1680" s="1681"/>
      <c r="S1680" s="1681"/>
      <c r="T1680" s="1681"/>
      <c r="U1680" s="1681"/>
      <c r="V1680" s="1681"/>
      <c r="W1680" s="1681"/>
      <c r="X1680" s="1681"/>
      <c r="Y1680" s="1681"/>
      <c r="Z1680" s="1681"/>
      <c r="AA1680" s="1681"/>
      <c r="AB1680" s="1681"/>
      <c r="AC1680" s="1681"/>
      <c r="AD1680" s="1681"/>
      <c r="AE1680" s="1681"/>
      <c r="AF1680" s="1681"/>
      <c r="AG1680" s="1681"/>
      <c r="AH1680" s="1681"/>
      <c r="AI1680" s="1681"/>
      <c r="AJ1680" s="1681"/>
      <c r="AK1680" s="1681"/>
      <c r="AL1680" s="1681"/>
      <c r="AM1680" s="1681"/>
      <c r="AN1680" s="1681"/>
      <c r="AO1680" s="1681"/>
      <c r="AP1680" s="1824"/>
    </row>
    <row r="1681" spans="4:42" s="1662" customFormat="1" ht="14.25">
      <c r="D1681" s="1699"/>
      <c r="E1681" s="1681"/>
      <c r="F1681" s="1681"/>
      <c r="G1681" s="1681"/>
      <c r="H1681" s="1681"/>
      <c r="I1681" s="1700"/>
      <c r="J1681" s="1690"/>
      <c r="K1681" s="1681"/>
      <c r="L1681" s="1681"/>
      <c r="M1681" s="1681"/>
      <c r="N1681" s="1681"/>
      <c r="O1681" s="1681"/>
      <c r="P1681" s="1681"/>
      <c r="Q1681" s="1681"/>
      <c r="R1681" s="1681"/>
      <c r="S1681" s="1681"/>
      <c r="T1681" s="1681"/>
      <c r="U1681" s="1681"/>
      <c r="V1681" s="1681"/>
      <c r="W1681" s="1681"/>
      <c r="X1681" s="1681"/>
      <c r="Y1681" s="1681"/>
      <c r="Z1681" s="1681"/>
      <c r="AA1681" s="1681"/>
      <c r="AB1681" s="1681"/>
      <c r="AC1681" s="1681"/>
      <c r="AD1681" s="1681"/>
      <c r="AE1681" s="1681"/>
      <c r="AF1681" s="1681"/>
      <c r="AG1681" s="1681"/>
      <c r="AH1681" s="1681"/>
      <c r="AI1681" s="1681"/>
      <c r="AJ1681" s="1681"/>
      <c r="AK1681" s="1681"/>
      <c r="AL1681" s="1681"/>
      <c r="AM1681" s="1681"/>
      <c r="AN1681" s="1681"/>
      <c r="AO1681" s="1681"/>
      <c r="AP1681" s="1824"/>
    </row>
    <row r="1682" spans="4:42" s="1662" customFormat="1" ht="14.25">
      <c r="D1682" s="1699"/>
      <c r="E1682" s="1681"/>
      <c r="F1682" s="1681"/>
      <c r="G1682" s="1681"/>
      <c r="H1682" s="1681"/>
      <c r="I1682" s="1700"/>
      <c r="J1682" s="1690"/>
      <c r="K1682" s="1681"/>
      <c r="L1682" s="1681"/>
      <c r="M1682" s="1681"/>
      <c r="N1682" s="1681"/>
      <c r="O1682" s="1681"/>
      <c r="P1682" s="1681"/>
      <c r="Q1682" s="1681"/>
      <c r="R1682" s="1681"/>
      <c r="S1682" s="1681"/>
      <c r="T1682" s="1681"/>
      <c r="U1682" s="1681"/>
      <c r="V1682" s="1681"/>
      <c r="W1682" s="1681"/>
      <c r="X1682" s="1681"/>
      <c r="Y1682" s="1681"/>
      <c r="Z1682" s="1681"/>
      <c r="AA1682" s="1681"/>
      <c r="AB1682" s="1681"/>
      <c r="AC1682" s="1681"/>
      <c r="AD1682" s="1681"/>
      <c r="AE1682" s="1681"/>
      <c r="AF1682" s="1681"/>
      <c r="AG1682" s="1681"/>
      <c r="AH1682" s="1681"/>
      <c r="AI1682" s="1681"/>
      <c r="AJ1682" s="1681"/>
      <c r="AK1682" s="1681"/>
      <c r="AL1682" s="1681"/>
      <c r="AM1682" s="1681"/>
      <c r="AN1682" s="1681"/>
      <c r="AO1682" s="1681"/>
      <c r="AP1682" s="1824"/>
    </row>
    <row r="1683" spans="4:42" s="1662" customFormat="1" ht="14.25">
      <c r="D1683" s="1699"/>
      <c r="E1683" s="1681"/>
      <c r="F1683" s="1681"/>
      <c r="G1683" s="1681"/>
      <c r="H1683" s="1681"/>
      <c r="I1683" s="1700"/>
      <c r="J1683" s="1690"/>
      <c r="K1683" s="1681"/>
      <c r="L1683" s="1681"/>
      <c r="M1683" s="1681"/>
      <c r="N1683" s="1681"/>
      <c r="O1683" s="1681"/>
      <c r="P1683" s="1681"/>
      <c r="Q1683" s="1681"/>
      <c r="R1683" s="1681"/>
      <c r="S1683" s="1681"/>
      <c r="T1683" s="1681"/>
      <c r="U1683" s="1681"/>
      <c r="V1683" s="1681"/>
      <c r="W1683" s="1681"/>
      <c r="X1683" s="1681"/>
      <c r="Y1683" s="1681"/>
      <c r="Z1683" s="1681"/>
      <c r="AA1683" s="1681"/>
      <c r="AB1683" s="1681"/>
      <c r="AC1683" s="1681"/>
      <c r="AD1683" s="1681"/>
      <c r="AE1683" s="1681"/>
      <c r="AF1683" s="1681"/>
      <c r="AG1683" s="1681"/>
      <c r="AH1683" s="1681"/>
      <c r="AI1683" s="1681"/>
      <c r="AJ1683" s="1681"/>
      <c r="AK1683" s="1681"/>
      <c r="AL1683" s="1681"/>
      <c r="AM1683" s="1681"/>
      <c r="AN1683" s="1681"/>
      <c r="AO1683" s="1681"/>
      <c r="AP1683" s="1824"/>
    </row>
    <row r="1684" spans="4:42" s="1662" customFormat="1" ht="14.25">
      <c r="D1684" s="1699"/>
      <c r="E1684" s="1681"/>
      <c r="F1684" s="1681"/>
      <c r="G1684" s="1681"/>
      <c r="H1684" s="1681"/>
      <c r="I1684" s="1700"/>
      <c r="J1684" s="1690"/>
      <c r="K1684" s="1681"/>
      <c r="L1684" s="1681"/>
      <c r="M1684" s="1681"/>
      <c r="N1684" s="1681"/>
      <c r="O1684" s="1681"/>
      <c r="P1684" s="1681"/>
      <c r="Q1684" s="1681"/>
      <c r="R1684" s="1681"/>
      <c r="S1684" s="1681"/>
      <c r="T1684" s="1681"/>
      <c r="U1684" s="1681"/>
      <c r="V1684" s="1681"/>
      <c r="W1684" s="1681"/>
      <c r="X1684" s="1681"/>
      <c r="Y1684" s="1681"/>
      <c r="Z1684" s="1681"/>
      <c r="AA1684" s="1681"/>
      <c r="AB1684" s="1681"/>
      <c r="AC1684" s="1681"/>
      <c r="AD1684" s="1681"/>
      <c r="AE1684" s="1681"/>
      <c r="AF1684" s="1681"/>
      <c r="AG1684" s="1681"/>
      <c r="AH1684" s="1681"/>
      <c r="AI1684" s="1681"/>
      <c r="AJ1684" s="1681"/>
      <c r="AK1684" s="1681"/>
      <c r="AL1684" s="1681"/>
      <c r="AM1684" s="1681"/>
      <c r="AN1684" s="1681"/>
      <c r="AO1684" s="1681"/>
      <c r="AP1684" s="1824"/>
    </row>
    <row r="1685" spans="4:42" s="1662" customFormat="1" ht="14.25">
      <c r="D1685" s="1699"/>
      <c r="E1685" s="1681"/>
      <c r="F1685" s="1681"/>
      <c r="G1685" s="1681"/>
      <c r="H1685" s="1681"/>
      <c r="I1685" s="1700"/>
      <c r="J1685" s="1690"/>
      <c r="K1685" s="1681"/>
      <c r="L1685" s="1681"/>
      <c r="M1685" s="1681"/>
      <c r="N1685" s="1681"/>
      <c r="O1685" s="1681"/>
      <c r="P1685" s="1681"/>
      <c r="Q1685" s="1681"/>
      <c r="R1685" s="1681"/>
      <c r="S1685" s="1681"/>
      <c r="T1685" s="1681"/>
      <c r="U1685" s="1681"/>
      <c r="V1685" s="1681"/>
      <c r="W1685" s="1681"/>
      <c r="X1685" s="1681"/>
      <c r="Y1685" s="1681"/>
      <c r="Z1685" s="1681"/>
      <c r="AA1685" s="1681"/>
      <c r="AB1685" s="1681"/>
      <c r="AC1685" s="1681"/>
      <c r="AD1685" s="1681"/>
      <c r="AE1685" s="1681"/>
      <c r="AF1685" s="1681"/>
      <c r="AG1685" s="1681"/>
      <c r="AH1685" s="1681"/>
      <c r="AI1685" s="1681"/>
      <c r="AJ1685" s="1681"/>
      <c r="AK1685" s="1681"/>
      <c r="AL1685" s="1681"/>
      <c r="AM1685" s="1681"/>
      <c r="AN1685" s="1681"/>
      <c r="AO1685" s="1681"/>
      <c r="AP1685" s="1824"/>
    </row>
    <row r="1686" spans="4:42" s="1662" customFormat="1" ht="14.25">
      <c r="D1686" s="1699"/>
      <c r="E1686" s="1681"/>
      <c r="F1686" s="1681"/>
      <c r="G1686" s="1681"/>
      <c r="H1686" s="1681"/>
      <c r="I1686" s="1700"/>
      <c r="J1686" s="1690"/>
      <c r="K1686" s="1681"/>
      <c r="L1686" s="1681"/>
      <c r="M1686" s="1681"/>
      <c r="N1686" s="1681"/>
      <c r="O1686" s="1681"/>
      <c r="P1686" s="1681"/>
      <c r="Q1686" s="1681"/>
      <c r="R1686" s="1681"/>
      <c r="S1686" s="1681"/>
      <c r="T1686" s="1681"/>
      <c r="U1686" s="1681"/>
      <c r="V1686" s="1681"/>
      <c r="W1686" s="1681"/>
      <c r="X1686" s="1681"/>
      <c r="Y1686" s="1681"/>
      <c r="Z1686" s="1681"/>
      <c r="AA1686" s="1681"/>
      <c r="AB1686" s="1681"/>
      <c r="AC1686" s="1681"/>
      <c r="AD1686" s="1681"/>
      <c r="AE1686" s="1681"/>
      <c r="AF1686" s="1681"/>
      <c r="AG1686" s="1681"/>
      <c r="AH1686" s="1681"/>
      <c r="AI1686" s="1681"/>
      <c r="AJ1686" s="1681"/>
      <c r="AK1686" s="1681"/>
      <c r="AL1686" s="1681"/>
      <c r="AM1686" s="1681"/>
      <c r="AN1686" s="1681"/>
      <c r="AO1686" s="1681"/>
      <c r="AP1686" s="1824"/>
    </row>
    <row r="1687" spans="4:42" s="1662" customFormat="1" ht="14.25">
      <c r="D1687" s="1699"/>
      <c r="E1687" s="1681"/>
      <c r="F1687" s="1681"/>
      <c r="G1687" s="1681"/>
      <c r="H1687" s="1681"/>
      <c r="I1687" s="1700"/>
      <c r="J1687" s="1690"/>
      <c r="K1687" s="1681"/>
      <c r="L1687" s="1681"/>
      <c r="M1687" s="1681"/>
      <c r="N1687" s="1681"/>
      <c r="O1687" s="1681"/>
      <c r="P1687" s="1681"/>
      <c r="Q1687" s="1681"/>
      <c r="R1687" s="1681"/>
      <c r="S1687" s="1681"/>
      <c r="T1687" s="1681"/>
      <c r="U1687" s="1681"/>
      <c r="V1687" s="1681"/>
      <c r="W1687" s="1681"/>
      <c r="X1687" s="1681"/>
      <c r="Y1687" s="1681"/>
      <c r="Z1687" s="1681"/>
      <c r="AA1687" s="1681"/>
      <c r="AB1687" s="1681"/>
      <c r="AC1687" s="1681"/>
      <c r="AD1687" s="1681"/>
      <c r="AE1687" s="1681"/>
      <c r="AF1687" s="1681"/>
      <c r="AG1687" s="1681"/>
      <c r="AH1687" s="1681"/>
      <c r="AI1687" s="1681"/>
      <c r="AJ1687" s="1681"/>
      <c r="AK1687" s="1681"/>
      <c r="AL1687" s="1681"/>
      <c r="AM1687" s="1681"/>
      <c r="AN1687" s="1681"/>
      <c r="AO1687" s="1681"/>
      <c r="AP1687" s="1824"/>
    </row>
    <row r="1688" spans="4:42" s="1662" customFormat="1" ht="14.25">
      <c r="D1688" s="1699"/>
      <c r="E1688" s="1681"/>
      <c r="F1688" s="1681"/>
      <c r="G1688" s="1681"/>
      <c r="H1688" s="1681"/>
      <c r="I1688" s="1700"/>
      <c r="J1688" s="1690"/>
      <c r="K1688" s="1681"/>
      <c r="L1688" s="1681"/>
      <c r="M1688" s="1681"/>
      <c r="N1688" s="1681"/>
      <c r="O1688" s="1681"/>
      <c r="P1688" s="1681"/>
      <c r="Q1688" s="1681"/>
      <c r="R1688" s="1681"/>
      <c r="S1688" s="1681"/>
      <c r="T1688" s="1681"/>
      <c r="U1688" s="1681"/>
      <c r="V1688" s="1681"/>
      <c r="W1688" s="1681"/>
      <c r="X1688" s="1681"/>
      <c r="Y1688" s="1681"/>
      <c r="Z1688" s="1681"/>
      <c r="AA1688" s="1681"/>
      <c r="AB1688" s="1681"/>
      <c r="AC1688" s="1681"/>
      <c r="AD1688" s="1681"/>
      <c r="AE1688" s="1681"/>
      <c r="AF1688" s="1681"/>
      <c r="AG1688" s="1681"/>
      <c r="AH1688" s="1681"/>
      <c r="AI1688" s="1681"/>
      <c r="AJ1688" s="1681"/>
      <c r="AK1688" s="1681"/>
      <c r="AL1688" s="1681"/>
      <c r="AM1688" s="1681"/>
      <c r="AN1688" s="1681"/>
      <c r="AO1688" s="1681"/>
      <c r="AP1688" s="1824"/>
    </row>
    <row r="1689" spans="4:42" s="1662" customFormat="1" ht="14.25">
      <c r="D1689" s="1699"/>
      <c r="E1689" s="1681"/>
      <c r="F1689" s="1681"/>
      <c r="G1689" s="1681"/>
      <c r="H1689" s="1681"/>
      <c r="I1689" s="1700"/>
      <c r="J1689" s="1690"/>
      <c r="K1689" s="1681"/>
      <c r="L1689" s="1681"/>
      <c r="M1689" s="1681"/>
      <c r="N1689" s="1681"/>
      <c r="O1689" s="1681"/>
      <c r="P1689" s="1681"/>
      <c r="Q1689" s="1681"/>
      <c r="R1689" s="1681"/>
      <c r="S1689" s="1681"/>
      <c r="T1689" s="1681"/>
      <c r="U1689" s="1681"/>
      <c r="V1689" s="1681"/>
      <c r="W1689" s="1681"/>
      <c r="X1689" s="1681"/>
      <c r="Y1689" s="1681"/>
      <c r="Z1689" s="1681"/>
      <c r="AA1689" s="1681"/>
      <c r="AB1689" s="1681"/>
      <c r="AC1689" s="1681"/>
      <c r="AD1689" s="1681"/>
      <c r="AE1689" s="1681"/>
      <c r="AF1689" s="1681"/>
      <c r="AG1689" s="1681"/>
      <c r="AH1689" s="1681"/>
      <c r="AI1689" s="1681"/>
      <c r="AJ1689" s="1681"/>
      <c r="AK1689" s="1681"/>
      <c r="AL1689" s="1681"/>
      <c r="AM1689" s="1681"/>
      <c r="AN1689" s="1681"/>
      <c r="AO1689" s="1681"/>
      <c r="AP1689" s="1824"/>
    </row>
    <row r="1690" spans="4:42" s="1662" customFormat="1" ht="14.25">
      <c r="D1690" s="1699"/>
      <c r="E1690" s="1681"/>
      <c r="F1690" s="1681"/>
      <c r="G1690" s="1681"/>
      <c r="H1690" s="1681"/>
      <c r="I1690" s="1700"/>
      <c r="J1690" s="1690"/>
      <c r="K1690" s="1681"/>
      <c r="L1690" s="1681"/>
      <c r="M1690" s="1681"/>
      <c r="N1690" s="1681"/>
      <c r="O1690" s="1681"/>
      <c r="P1690" s="1681"/>
      <c r="Q1690" s="1681"/>
      <c r="R1690" s="1681"/>
      <c r="S1690" s="1681"/>
      <c r="T1690" s="1681"/>
      <c r="U1690" s="1681"/>
      <c r="V1690" s="1681"/>
      <c r="W1690" s="1681"/>
      <c r="X1690" s="1681"/>
      <c r="Y1690" s="1681"/>
      <c r="Z1690" s="1681"/>
      <c r="AA1690" s="1681"/>
      <c r="AB1690" s="1681"/>
      <c r="AC1690" s="1681"/>
      <c r="AD1690" s="1681"/>
      <c r="AE1690" s="1681"/>
      <c r="AF1690" s="1681"/>
      <c r="AG1690" s="1681"/>
      <c r="AH1690" s="1681"/>
      <c r="AI1690" s="1681"/>
      <c r="AJ1690" s="1681"/>
      <c r="AK1690" s="1681"/>
      <c r="AL1690" s="1681"/>
      <c r="AM1690" s="1681"/>
      <c r="AN1690" s="1681"/>
      <c r="AO1690" s="1681"/>
      <c r="AP1690" s="1824"/>
    </row>
    <row r="1691" spans="4:42" s="1662" customFormat="1" ht="14.25">
      <c r="D1691" s="1699"/>
      <c r="E1691" s="1681"/>
      <c r="F1691" s="1681"/>
      <c r="G1691" s="1681"/>
      <c r="H1691" s="1681"/>
      <c r="I1691" s="1700"/>
      <c r="J1691" s="1690"/>
      <c r="K1691" s="1681"/>
      <c r="L1691" s="1681"/>
      <c r="M1691" s="1681"/>
      <c r="N1691" s="1681"/>
      <c r="O1691" s="1681"/>
      <c r="P1691" s="1681"/>
      <c r="Q1691" s="1681"/>
      <c r="R1691" s="1681"/>
      <c r="S1691" s="1681"/>
      <c r="T1691" s="1681"/>
      <c r="U1691" s="1681"/>
      <c r="V1691" s="1681"/>
      <c r="W1691" s="1681"/>
      <c r="X1691" s="1681"/>
      <c r="Y1691" s="1681"/>
      <c r="Z1691" s="1681"/>
      <c r="AA1691" s="1681"/>
      <c r="AB1691" s="1681"/>
      <c r="AC1691" s="1681"/>
      <c r="AD1691" s="1681"/>
      <c r="AE1691" s="1681"/>
      <c r="AF1691" s="1681"/>
      <c r="AG1691" s="1681"/>
      <c r="AH1691" s="1681"/>
      <c r="AI1691" s="1681"/>
      <c r="AJ1691" s="1681"/>
      <c r="AK1691" s="1681"/>
      <c r="AL1691" s="1681"/>
      <c r="AM1691" s="1681"/>
      <c r="AN1691" s="1681"/>
      <c r="AO1691" s="1681"/>
      <c r="AP1691" s="1824"/>
    </row>
    <row r="1692" spans="4:42" s="1662" customFormat="1" ht="14.25">
      <c r="D1692" s="1699"/>
      <c r="E1692" s="1681"/>
      <c r="F1692" s="1681"/>
      <c r="G1692" s="1681"/>
      <c r="H1692" s="1681"/>
      <c r="I1692" s="1700"/>
      <c r="J1692" s="1690"/>
      <c r="K1692" s="1681"/>
      <c r="L1692" s="1681"/>
      <c r="M1692" s="1681"/>
      <c r="N1692" s="1681"/>
      <c r="O1692" s="1681"/>
      <c r="P1692" s="1681"/>
      <c r="Q1692" s="1681"/>
      <c r="R1692" s="1681"/>
      <c r="S1692" s="1681"/>
      <c r="T1692" s="1681"/>
      <c r="U1692" s="1681"/>
      <c r="V1692" s="1681"/>
      <c r="W1692" s="1681"/>
      <c r="X1692" s="1681"/>
      <c r="Y1692" s="1681"/>
      <c r="Z1692" s="1681"/>
      <c r="AA1692" s="1681"/>
      <c r="AB1692" s="1681"/>
      <c r="AC1692" s="1681"/>
      <c r="AD1692" s="1681"/>
      <c r="AE1692" s="1681"/>
      <c r="AF1692" s="1681"/>
      <c r="AG1692" s="1681"/>
      <c r="AH1692" s="1681"/>
      <c r="AI1692" s="1681"/>
      <c r="AJ1692" s="1681"/>
      <c r="AK1692" s="1681"/>
      <c r="AL1692" s="1681"/>
      <c r="AM1692" s="1681"/>
      <c r="AN1692" s="1681"/>
      <c r="AO1692" s="1681"/>
      <c r="AP1692" s="1824"/>
    </row>
    <row r="1693" spans="4:42" s="1662" customFormat="1" ht="14.25">
      <c r="D1693" s="1699"/>
      <c r="E1693" s="1681"/>
      <c r="F1693" s="1681"/>
      <c r="G1693" s="1681"/>
      <c r="H1693" s="1681"/>
      <c r="I1693" s="1700"/>
      <c r="J1693" s="1690"/>
      <c r="K1693" s="1681"/>
      <c r="L1693" s="1681"/>
      <c r="M1693" s="1681"/>
      <c r="N1693" s="1681"/>
      <c r="O1693" s="1681"/>
      <c r="P1693" s="1681"/>
      <c r="Q1693" s="1681"/>
      <c r="R1693" s="1681"/>
      <c r="S1693" s="1681"/>
      <c r="T1693" s="1681"/>
      <c r="U1693" s="1681"/>
      <c r="V1693" s="1681"/>
      <c r="W1693" s="1681"/>
      <c r="X1693" s="1681"/>
      <c r="Y1693" s="1681"/>
      <c r="Z1693" s="1681"/>
      <c r="AA1693" s="1681"/>
      <c r="AB1693" s="1681"/>
      <c r="AC1693" s="1681"/>
      <c r="AD1693" s="1681"/>
      <c r="AE1693" s="1681"/>
      <c r="AF1693" s="1681"/>
      <c r="AG1693" s="1681"/>
      <c r="AH1693" s="1681"/>
      <c r="AI1693" s="1681"/>
      <c r="AJ1693" s="1681"/>
      <c r="AK1693" s="1681"/>
      <c r="AL1693" s="1681"/>
      <c r="AM1693" s="1681"/>
      <c r="AN1693" s="1681"/>
      <c r="AO1693" s="1681"/>
      <c r="AP1693" s="1824"/>
    </row>
    <row r="1694" spans="4:42" s="1662" customFormat="1" ht="14.25">
      <c r="D1694" s="1699"/>
      <c r="E1694" s="1681"/>
      <c r="F1694" s="1681"/>
      <c r="G1694" s="1681"/>
      <c r="H1694" s="1681"/>
      <c r="I1694" s="1700"/>
      <c r="J1694" s="1690"/>
      <c r="K1694" s="1681"/>
      <c r="L1694" s="1681"/>
      <c r="M1694" s="1681"/>
      <c r="N1694" s="1681"/>
      <c r="O1694" s="1681"/>
      <c r="P1694" s="1681"/>
      <c r="Q1694" s="1681"/>
      <c r="R1694" s="1681"/>
      <c r="S1694" s="1681"/>
      <c r="T1694" s="1681"/>
      <c r="U1694" s="1681"/>
      <c r="V1694" s="1681"/>
      <c r="W1694" s="1681"/>
      <c r="X1694" s="1681"/>
      <c r="Y1694" s="1681"/>
      <c r="Z1694" s="1681"/>
      <c r="AA1694" s="1681"/>
      <c r="AB1694" s="1681"/>
      <c r="AC1694" s="1681"/>
      <c r="AD1694" s="1681"/>
      <c r="AE1694" s="1681"/>
      <c r="AF1694" s="1681"/>
      <c r="AG1694" s="1681"/>
      <c r="AH1694" s="1681"/>
      <c r="AI1694" s="1681"/>
      <c r="AJ1694" s="1681"/>
      <c r="AK1694" s="1681"/>
      <c r="AL1694" s="1681"/>
      <c r="AM1694" s="1681"/>
      <c r="AN1694" s="1681"/>
      <c r="AO1694" s="1681"/>
      <c r="AP1694" s="1824"/>
    </row>
    <row r="1695" spans="4:42" s="1662" customFormat="1" ht="14.25">
      <c r="D1695" s="1699"/>
      <c r="E1695" s="1681"/>
      <c r="F1695" s="1681"/>
      <c r="G1695" s="1681"/>
      <c r="H1695" s="1681"/>
      <c r="I1695" s="1700"/>
      <c r="J1695" s="1690"/>
      <c r="K1695" s="1681"/>
      <c r="L1695" s="1681"/>
      <c r="M1695" s="1681"/>
      <c r="N1695" s="1681"/>
      <c r="O1695" s="1681"/>
      <c r="P1695" s="1681"/>
      <c r="Q1695" s="1681"/>
      <c r="R1695" s="1681"/>
      <c r="S1695" s="1681"/>
      <c r="T1695" s="1681"/>
      <c r="U1695" s="1681"/>
      <c r="V1695" s="1681"/>
      <c r="W1695" s="1681"/>
      <c r="X1695" s="1681"/>
      <c r="Y1695" s="1681"/>
      <c r="Z1695" s="1681"/>
      <c r="AA1695" s="1681"/>
      <c r="AB1695" s="1681"/>
      <c r="AC1695" s="1681"/>
      <c r="AD1695" s="1681"/>
      <c r="AE1695" s="1681"/>
      <c r="AF1695" s="1681"/>
      <c r="AG1695" s="1681"/>
      <c r="AH1695" s="1681"/>
      <c r="AI1695" s="1681"/>
      <c r="AJ1695" s="1681"/>
      <c r="AK1695" s="1681"/>
      <c r="AL1695" s="1681"/>
      <c r="AM1695" s="1681"/>
      <c r="AN1695" s="1681"/>
      <c r="AO1695" s="1681"/>
      <c r="AP1695" s="1824"/>
    </row>
    <row r="1696" spans="4:42" s="1662" customFormat="1" ht="14.25">
      <c r="D1696" s="1699"/>
      <c r="E1696" s="1681"/>
      <c r="F1696" s="1681"/>
      <c r="G1696" s="1681"/>
      <c r="H1696" s="1681"/>
      <c r="I1696" s="1700"/>
      <c r="J1696" s="1690"/>
      <c r="K1696" s="1681"/>
      <c r="L1696" s="1681"/>
      <c r="M1696" s="1681"/>
      <c r="N1696" s="1681"/>
      <c r="O1696" s="1681"/>
      <c r="P1696" s="1681"/>
      <c r="Q1696" s="1681"/>
      <c r="R1696" s="1681"/>
      <c r="S1696" s="1681"/>
      <c r="T1696" s="1681"/>
      <c r="U1696" s="1681"/>
      <c r="V1696" s="1681"/>
      <c r="W1696" s="1681"/>
      <c r="X1696" s="1681"/>
      <c r="Y1696" s="1681"/>
      <c r="Z1696" s="1681"/>
      <c r="AA1696" s="1681"/>
      <c r="AB1696" s="1681"/>
      <c r="AC1696" s="1681"/>
      <c r="AD1696" s="1681"/>
      <c r="AE1696" s="1681"/>
      <c r="AF1696" s="1681"/>
      <c r="AG1696" s="1681"/>
      <c r="AH1696" s="1681"/>
      <c r="AI1696" s="1681"/>
      <c r="AJ1696" s="1681"/>
      <c r="AK1696" s="1681"/>
      <c r="AL1696" s="1681"/>
      <c r="AM1696" s="1681"/>
      <c r="AN1696" s="1681"/>
      <c r="AO1696" s="1681"/>
      <c r="AP1696" s="1824"/>
    </row>
    <row r="1697" spans="4:42" s="1662" customFormat="1" ht="14.25">
      <c r="D1697" s="1699"/>
      <c r="E1697" s="1681"/>
      <c r="F1697" s="1681"/>
      <c r="G1697" s="1681"/>
      <c r="H1697" s="1681"/>
      <c r="I1697" s="1700"/>
      <c r="J1697" s="1690"/>
      <c r="K1697" s="1681"/>
      <c r="L1697" s="1681"/>
      <c r="M1697" s="1681"/>
      <c r="N1697" s="1681"/>
      <c r="O1697" s="1681"/>
      <c r="P1697" s="1681"/>
      <c r="Q1697" s="1681"/>
      <c r="R1697" s="1681"/>
      <c r="S1697" s="1681"/>
      <c r="T1697" s="1681"/>
      <c r="U1697" s="1681"/>
      <c r="V1697" s="1681"/>
      <c r="W1697" s="1681"/>
      <c r="X1697" s="1681"/>
      <c r="Y1697" s="1681"/>
      <c r="Z1697" s="1681"/>
      <c r="AA1697" s="1681"/>
      <c r="AB1697" s="1681"/>
      <c r="AC1697" s="1681"/>
      <c r="AD1697" s="1681"/>
      <c r="AE1697" s="1681"/>
      <c r="AF1697" s="1681"/>
      <c r="AG1697" s="1681"/>
      <c r="AH1697" s="1681"/>
      <c r="AI1697" s="1681"/>
      <c r="AJ1697" s="1681"/>
      <c r="AK1697" s="1681"/>
      <c r="AL1697" s="1681"/>
      <c r="AM1697" s="1681"/>
      <c r="AN1697" s="1681"/>
      <c r="AO1697" s="1681"/>
      <c r="AP1697" s="1824"/>
    </row>
    <row r="1698" spans="4:42" s="1662" customFormat="1" ht="14.25">
      <c r="D1698" s="1699"/>
      <c r="E1698" s="1681"/>
      <c r="F1698" s="1681"/>
      <c r="G1698" s="1681"/>
      <c r="H1698" s="1681"/>
      <c r="I1698" s="1700"/>
      <c r="J1698" s="1690"/>
      <c r="K1698" s="1681"/>
      <c r="L1698" s="1681"/>
      <c r="M1698" s="1681"/>
      <c r="N1698" s="1681"/>
      <c r="O1698" s="1681"/>
      <c r="P1698" s="1681"/>
      <c r="Q1698" s="1681"/>
      <c r="R1698" s="1681"/>
      <c r="S1698" s="1681"/>
      <c r="T1698" s="1681"/>
      <c r="U1698" s="1681"/>
      <c r="V1698" s="1681"/>
      <c r="W1698" s="1681"/>
      <c r="X1698" s="1681"/>
      <c r="Y1698" s="1681"/>
      <c r="Z1698" s="1681"/>
      <c r="AA1698" s="1681"/>
      <c r="AB1698" s="1681"/>
      <c r="AC1698" s="1681"/>
      <c r="AD1698" s="1681"/>
      <c r="AE1698" s="1681"/>
      <c r="AF1698" s="1681"/>
      <c r="AG1698" s="1681"/>
      <c r="AH1698" s="1681"/>
      <c r="AI1698" s="1681"/>
      <c r="AJ1698" s="1681"/>
      <c r="AK1698" s="1681"/>
      <c r="AL1698" s="1681"/>
      <c r="AM1698" s="1681"/>
      <c r="AN1698" s="1681"/>
      <c r="AO1698" s="1681"/>
      <c r="AP1698" s="1824"/>
    </row>
    <row r="1699" spans="4:42" s="1662" customFormat="1" ht="14.25">
      <c r="D1699" s="1699"/>
      <c r="E1699" s="1681"/>
      <c r="F1699" s="1681"/>
      <c r="G1699" s="1681"/>
      <c r="H1699" s="1681"/>
      <c r="I1699" s="1700"/>
      <c r="J1699" s="1690"/>
      <c r="K1699" s="1681"/>
      <c r="L1699" s="1681"/>
      <c r="M1699" s="1681"/>
      <c r="N1699" s="1681"/>
      <c r="O1699" s="1681"/>
      <c r="P1699" s="1681"/>
      <c r="Q1699" s="1681"/>
      <c r="R1699" s="1681"/>
      <c r="S1699" s="1681"/>
      <c r="T1699" s="1681"/>
      <c r="U1699" s="1681"/>
      <c r="V1699" s="1681"/>
      <c r="W1699" s="1681"/>
      <c r="X1699" s="1681"/>
      <c r="Y1699" s="1681"/>
      <c r="Z1699" s="1681"/>
      <c r="AA1699" s="1681"/>
      <c r="AB1699" s="1681"/>
      <c r="AC1699" s="1681"/>
      <c r="AD1699" s="1681"/>
      <c r="AE1699" s="1681"/>
      <c r="AF1699" s="1681"/>
      <c r="AG1699" s="1681"/>
      <c r="AH1699" s="1681"/>
      <c r="AI1699" s="1681"/>
      <c r="AJ1699" s="1681"/>
      <c r="AK1699" s="1681"/>
      <c r="AL1699" s="1681"/>
      <c r="AM1699" s="1681"/>
      <c r="AN1699" s="1681"/>
      <c r="AO1699" s="1681"/>
      <c r="AP1699" s="1824"/>
    </row>
    <row r="1700" spans="4:42" s="1662" customFormat="1" ht="14.25">
      <c r="D1700" s="1699"/>
      <c r="E1700" s="1681"/>
      <c r="F1700" s="1681"/>
      <c r="G1700" s="1681"/>
      <c r="H1700" s="1681"/>
      <c r="I1700" s="1700"/>
      <c r="J1700" s="1690"/>
      <c r="K1700" s="1681"/>
      <c r="L1700" s="1681"/>
      <c r="M1700" s="1681"/>
      <c r="N1700" s="1681"/>
      <c r="O1700" s="1681"/>
      <c r="P1700" s="1681"/>
      <c r="Q1700" s="1681"/>
      <c r="R1700" s="1681"/>
      <c r="S1700" s="1681"/>
      <c r="T1700" s="1681"/>
      <c r="U1700" s="1681"/>
      <c r="V1700" s="1681"/>
      <c r="W1700" s="1681"/>
      <c r="X1700" s="1681"/>
      <c r="Y1700" s="1681"/>
      <c r="Z1700" s="1681"/>
      <c r="AA1700" s="1681"/>
      <c r="AB1700" s="1681"/>
      <c r="AC1700" s="1681"/>
      <c r="AD1700" s="1681"/>
      <c r="AE1700" s="1681"/>
      <c r="AF1700" s="1681"/>
      <c r="AG1700" s="1681"/>
      <c r="AH1700" s="1681"/>
      <c r="AI1700" s="1681"/>
      <c r="AJ1700" s="1681"/>
      <c r="AK1700" s="1681"/>
      <c r="AL1700" s="1681"/>
      <c r="AM1700" s="1681"/>
      <c r="AN1700" s="1681"/>
      <c r="AO1700" s="1681"/>
      <c r="AP1700" s="1824"/>
    </row>
    <row r="1701" spans="4:42" s="1662" customFormat="1" ht="14.25">
      <c r="D1701" s="1699"/>
      <c r="E1701" s="1681"/>
      <c r="F1701" s="1681"/>
      <c r="G1701" s="1681"/>
      <c r="H1701" s="1681"/>
      <c r="I1701" s="1700"/>
      <c r="J1701" s="1690"/>
      <c r="K1701" s="1681"/>
      <c r="L1701" s="1681"/>
      <c r="M1701" s="1681"/>
      <c r="N1701" s="1681"/>
      <c r="O1701" s="1681"/>
      <c r="P1701" s="1681"/>
      <c r="Q1701" s="1681"/>
      <c r="R1701" s="1681"/>
      <c r="S1701" s="1681"/>
      <c r="T1701" s="1681"/>
      <c r="U1701" s="1681"/>
      <c r="V1701" s="1681"/>
      <c r="W1701" s="1681"/>
      <c r="X1701" s="1681"/>
      <c r="Y1701" s="1681"/>
      <c r="Z1701" s="1681"/>
      <c r="AA1701" s="1681"/>
      <c r="AB1701" s="1681"/>
      <c r="AC1701" s="1681"/>
      <c r="AD1701" s="1681"/>
      <c r="AE1701" s="1681"/>
      <c r="AF1701" s="1681"/>
      <c r="AG1701" s="1681"/>
      <c r="AH1701" s="1681"/>
      <c r="AI1701" s="1681"/>
      <c r="AJ1701" s="1681"/>
      <c r="AK1701" s="1681"/>
      <c r="AL1701" s="1681"/>
      <c r="AM1701" s="1681"/>
      <c r="AN1701" s="1681"/>
      <c r="AO1701" s="1681"/>
      <c r="AP1701" s="1824"/>
    </row>
    <row r="1702" spans="4:42" s="1662" customFormat="1" ht="14.25">
      <c r="D1702" s="1699"/>
      <c r="E1702" s="1681"/>
      <c r="F1702" s="1681"/>
      <c r="G1702" s="1681"/>
      <c r="H1702" s="1681"/>
      <c r="I1702" s="1700"/>
      <c r="J1702" s="1690"/>
      <c r="K1702" s="1681"/>
      <c r="L1702" s="1681"/>
      <c r="M1702" s="1681"/>
      <c r="N1702" s="1681"/>
      <c r="O1702" s="1681"/>
      <c r="P1702" s="1681"/>
      <c r="Q1702" s="1681"/>
      <c r="R1702" s="1681"/>
      <c r="S1702" s="1681"/>
      <c r="T1702" s="1681"/>
      <c r="U1702" s="1681"/>
      <c r="V1702" s="1681"/>
      <c r="W1702" s="1681"/>
      <c r="X1702" s="1681"/>
      <c r="Y1702" s="1681"/>
      <c r="Z1702" s="1681"/>
      <c r="AA1702" s="1681"/>
      <c r="AB1702" s="1681"/>
      <c r="AC1702" s="1681"/>
      <c r="AD1702" s="1681"/>
      <c r="AE1702" s="1681"/>
      <c r="AF1702" s="1681"/>
      <c r="AG1702" s="1681"/>
      <c r="AH1702" s="1681"/>
      <c r="AI1702" s="1681"/>
      <c r="AJ1702" s="1681"/>
      <c r="AK1702" s="1681"/>
      <c r="AL1702" s="1681"/>
      <c r="AM1702" s="1681"/>
      <c r="AN1702" s="1681"/>
      <c r="AO1702" s="1681"/>
      <c r="AP1702" s="1824"/>
    </row>
    <row r="1703" spans="4:42" s="1662" customFormat="1" ht="14.25">
      <c r="D1703" s="1699"/>
      <c r="E1703" s="1681"/>
      <c r="F1703" s="1681"/>
      <c r="G1703" s="1681"/>
      <c r="H1703" s="1681"/>
      <c r="I1703" s="1700"/>
      <c r="J1703" s="1690"/>
      <c r="K1703" s="1681"/>
      <c r="L1703" s="1681"/>
      <c r="M1703" s="1681"/>
      <c r="N1703" s="1681"/>
      <c r="O1703" s="1681"/>
      <c r="P1703" s="1681"/>
      <c r="Q1703" s="1681"/>
      <c r="R1703" s="1681"/>
      <c r="S1703" s="1681"/>
      <c r="T1703" s="1681"/>
      <c r="U1703" s="1681"/>
      <c r="V1703" s="1681"/>
      <c r="W1703" s="1681"/>
      <c r="X1703" s="1681"/>
      <c r="Y1703" s="1681"/>
      <c r="Z1703" s="1681"/>
      <c r="AA1703" s="1681"/>
      <c r="AB1703" s="1681"/>
      <c r="AC1703" s="1681"/>
      <c r="AD1703" s="1681"/>
      <c r="AE1703" s="1681"/>
      <c r="AF1703" s="1681"/>
      <c r="AG1703" s="1681"/>
      <c r="AH1703" s="1681"/>
      <c r="AI1703" s="1681"/>
      <c r="AJ1703" s="1681"/>
      <c r="AK1703" s="1681"/>
      <c r="AL1703" s="1681"/>
      <c r="AM1703" s="1681"/>
      <c r="AN1703" s="1681"/>
      <c r="AO1703" s="1681"/>
      <c r="AP1703" s="1824"/>
    </row>
    <row r="1704" spans="4:42" s="1662" customFormat="1" ht="14.25">
      <c r="D1704" s="1699"/>
      <c r="E1704" s="1681"/>
      <c r="F1704" s="1681"/>
      <c r="G1704" s="1681"/>
      <c r="H1704" s="1681"/>
      <c r="I1704" s="1700"/>
      <c r="J1704" s="1690"/>
      <c r="K1704" s="1681"/>
      <c r="L1704" s="1681"/>
      <c r="M1704" s="1681"/>
      <c r="N1704" s="1681"/>
      <c r="O1704" s="1681"/>
      <c r="P1704" s="1681"/>
      <c r="Q1704" s="1681"/>
      <c r="R1704" s="1681"/>
      <c r="S1704" s="1681"/>
      <c r="T1704" s="1681"/>
      <c r="U1704" s="1681"/>
      <c r="V1704" s="1681"/>
      <c r="W1704" s="1681"/>
      <c r="X1704" s="1681"/>
      <c r="Y1704" s="1681"/>
      <c r="Z1704" s="1681"/>
      <c r="AA1704" s="1681"/>
      <c r="AB1704" s="1681"/>
      <c r="AC1704" s="1681"/>
      <c r="AD1704" s="1681"/>
      <c r="AE1704" s="1681"/>
      <c r="AF1704" s="1681"/>
      <c r="AG1704" s="1681"/>
      <c r="AH1704" s="1681"/>
      <c r="AI1704" s="1681"/>
      <c r="AJ1704" s="1681"/>
      <c r="AK1704" s="1681"/>
      <c r="AL1704" s="1681"/>
      <c r="AM1704" s="1681"/>
      <c r="AN1704" s="1681"/>
      <c r="AO1704" s="1681"/>
      <c r="AP1704" s="1824"/>
    </row>
    <row r="1705" spans="4:42" s="1662" customFormat="1" ht="14.25">
      <c r="D1705" s="1699"/>
      <c r="E1705" s="1681"/>
      <c r="F1705" s="1681"/>
      <c r="G1705" s="1681"/>
      <c r="H1705" s="1681"/>
      <c r="I1705" s="1700"/>
      <c r="J1705" s="1690"/>
      <c r="K1705" s="1681"/>
      <c r="L1705" s="1681"/>
      <c r="M1705" s="1681"/>
      <c r="N1705" s="1681"/>
      <c r="O1705" s="1681"/>
      <c r="P1705" s="1681"/>
      <c r="Q1705" s="1681"/>
      <c r="R1705" s="1681"/>
      <c r="S1705" s="1681"/>
      <c r="T1705" s="1681"/>
      <c r="U1705" s="1681"/>
      <c r="V1705" s="1681"/>
      <c r="W1705" s="1681"/>
      <c r="X1705" s="1681"/>
      <c r="Y1705" s="1681"/>
      <c r="Z1705" s="1681"/>
      <c r="AA1705" s="1681"/>
      <c r="AB1705" s="1681"/>
      <c r="AC1705" s="1681"/>
      <c r="AD1705" s="1681"/>
      <c r="AE1705" s="1681"/>
      <c r="AF1705" s="1681"/>
      <c r="AG1705" s="1681"/>
      <c r="AH1705" s="1681"/>
      <c r="AI1705" s="1681"/>
      <c r="AJ1705" s="1681"/>
      <c r="AK1705" s="1681"/>
      <c r="AL1705" s="1681"/>
      <c r="AM1705" s="1681"/>
      <c r="AN1705" s="1681"/>
      <c r="AO1705" s="1681"/>
      <c r="AP1705" s="1824"/>
    </row>
    <row r="1706" spans="4:42" s="1662" customFormat="1" ht="14.25">
      <c r="D1706" s="1699"/>
      <c r="E1706" s="1681"/>
      <c r="F1706" s="1681"/>
      <c r="G1706" s="1681"/>
      <c r="H1706" s="1681"/>
      <c r="I1706" s="1700"/>
      <c r="J1706" s="1690"/>
      <c r="K1706" s="1681"/>
      <c r="L1706" s="1681"/>
      <c r="M1706" s="1681"/>
      <c r="N1706" s="1681"/>
      <c r="O1706" s="1681"/>
      <c r="P1706" s="1681"/>
      <c r="Q1706" s="1681"/>
      <c r="R1706" s="1681"/>
      <c r="S1706" s="1681"/>
      <c r="T1706" s="1681"/>
      <c r="U1706" s="1681"/>
      <c r="V1706" s="1681"/>
      <c r="W1706" s="1681"/>
      <c r="X1706" s="1681"/>
      <c r="Y1706" s="1681"/>
      <c r="Z1706" s="1681"/>
      <c r="AA1706" s="1681"/>
      <c r="AB1706" s="1681"/>
      <c r="AC1706" s="1681"/>
      <c r="AD1706" s="1681"/>
      <c r="AE1706" s="1681"/>
      <c r="AF1706" s="1681"/>
      <c r="AG1706" s="1681"/>
      <c r="AH1706" s="1681"/>
      <c r="AI1706" s="1681"/>
      <c r="AJ1706" s="1681"/>
      <c r="AK1706" s="1681"/>
      <c r="AL1706" s="1681"/>
      <c r="AM1706" s="1681"/>
      <c r="AN1706" s="1681"/>
      <c r="AO1706" s="1681"/>
      <c r="AP1706" s="1824"/>
    </row>
    <row r="1707" spans="4:42" s="1662" customFormat="1" ht="14.25">
      <c r="D1707" s="1699"/>
      <c r="E1707" s="1681"/>
      <c r="F1707" s="1681"/>
      <c r="G1707" s="1681"/>
      <c r="H1707" s="1681"/>
      <c r="I1707" s="1700"/>
      <c r="J1707" s="1690"/>
      <c r="K1707" s="1681"/>
      <c r="L1707" s="1681"/>
      <c r="M1707" s="1681"/>
      <c r="N1707" s="1681"/>
      <c r="O1707" s="1681"/>
      <c r="P1707" s="1681"/>
      <c r="Q1707" s="1681"/>
      <c r="R1707" s="1681"/>
      <c r="S1707" s="1681"/>
      <c r="T1707" s="1681"/>
      <c r="U1707" s="1681"/>
      <c r="V1707" s="1681"/>
      <c r="W1707" s="1681"/>
      <c r="X1707" s="1681"/>
      <c r="Y1707" s="1681"/>
      <c r="Z1707" s="1681"/>
      <c r="AA1707" s="1681"/>
      <c r="AB1707" s="1681"/>
      <c r="AC1707" s="1681"/>
      <c r="AD1707" s="1681"/>
      <c r="AE1707" s="1681"/>
      <c r="AF1707" s="1681"/>
      <c r="AG1707" s="1681"/>
      <c r="AH1707" s="1681"/>
      <c r="AI1707" s="1681"/>
      <c r="AJ1707" s="1681"/>
      <c r="AK1707" s="1681"/>
      <c r="AL1707" s="1681"/>
      <c r="AM1707" s="1681"/>
      <c r="AN1707" s="1681"/>
      <c r="AO1707" s="1681"/>
      <c r="AP1707" s="1824"/>
    </row>
    <row r="1708" spans="4:42" s="1662" customFormat="1" ht="14.25">
      <c r="D1708" s="1699"/>
      <c r="E1708" s="1681"/>
      <c r="F1708" s="1681"/>
      <c r="G1708" s="1681"/>
      <c r="H1708" s="1681"/>
      <c r="I1708" s="1700"/>
      <c r="J1708" s="1690"/>
      <c r="K1708" s="1681"/>
      <c r="L1708" s="1681"/>
      <c r="M1708" s="1681"/>
      <c r="N1708" s="1681"/>
      <c r="O1708" s="1681"/>
      <c r="P1708" s="1681"/>
      <c r="Q1708" s="1681"/>
      <c r="R1708" s="1681"/>
      <c r="S1708" s="1681"/>
      <c r="T1708" s="1681"/>
      <c r="U1708" s="1681"/>
      <c r="V1708" s="1681"/>
      <c r="W1708" s="1681"/>
      <c r="X1708" s="1681"/>
      <c r="Y1708" s="1681"/>
      <c r="Z1708" s="1681"/>
      <c r="AA1708" s="1681"/>
      <c r="AB1708" s="1681"/>
      <c r="AC1708" s="1681"/>
      <c r="AD1708" s="1681"/>
      <c r="AE1708" s="1681"/>
      <c r="AF1708" s="1681"/>
      <c r="AG1708" s="1681"/>
      <c r="AH1708" s="1681"/>
      <c r="AI1708" s="1681"/>
      <c r="AJ1708" s="1681"/>
      <c r="AK1708" s="1681"/>
      <c r="AL1708" s="1681"/>
      <c r="AM1708" s="1681"/>
      <c r="AN1708" s="1681"/>
      <c r="AO1708" s="1681"/>
      <c r="AP1708" s="1824"/>
    </row>
    <row r="1709" spans="4:42" s="1662" customFormat="1" ht="14.25">
      <c r="D1709" s="1699"/>
      <c r="E1709" s="1681"/>
      <c r="F1709" s="1681"/>
      <c r="G1709" s="1681"/>
      <c r="H1709" s="1681"/>
      <c r="I1709" s="1700"/>
      <c r="J1709" s="1690"/>
      <c r="K1709" s="1681"/>
      <c r="L1709" s="1681"/>
      <c r="M1709" s="1681"/>
      <c r="N1709" s="1681"/>
      <c r="O1709" s="1681"/>
      <c r="P1709" s="1681"/>
      <c r="Q1709" s="1681"/>
      <c r="R1709" s="1681"/>
      <c r="S1709" s="1681"/>
      <c r="T1709" s="1681"/>
      <c r="U1709" s="1681"/>
      <c r="V1709" s="1681"/>
      <c r="W1709" s="1681"/>
      <c r="X1709" s="1681"/>
      <c r="Y1709" s="1681"/>
      <c r="Z1709" s="1681"/>
      <c r="AA1709" s="1681"/>
      <c r="AB1709" s="1681"/>
      <c r="AC1709" s="1681"/>
      <c r="AD1709" s="1681"/>
      <c r="AE1709" s="1681"/>
      <c r="AF1709" s="1681"/>
      <c r="AG1709" s="1681"/>
      <c r="AH1709" s="1681"/>
      <c r="AI1709" s="1681"/>
      <c r="AJ1709" s="1681"/>
      <c r="AK1709" s="1681"/>
      <c r="AL1709" s="1681"/>
      <c r="AM1709" s="1681"/>
      <c r="AN1709" s="1681"/>
      <c r="AO1709" s="1681"/>
      <c r="AP1709" s="1824"/>
    </row>
    <row r="1710" spans="4:42" s="1662" customFormat="1" ht="14.25">
      <c r="D1710" s="1699"/>
      <c r="E1710" s="1681"/>
      <c r="F1710" s="1681"/>
      <c r="G1710" s="1681"/>
      <c r="H1710" s="1681"/>
      <c r="I1710" s="1700"/>
      <c r="J1710" s="1690"/>
      <c r="K1710" s="1681"/>
      <c r="L1710" s="1681"/>
      <c r="M1710" s="1681"/>
      <c r="N1710" s="1681"/>
      <c r="O1710" s="1681"/>
      <c r="P1710" s="1681"/>
      <c r="Q1710" s="1681"/>
      <c r="R1710" s="1681"/>
      <c r="S1710" s="1681"/>
      <c r="T1710" s="1681"/>
      <c r="U1710" s="1681"/>
      <c r="V1710" s="1681"/>
      <c r="W1710" s="1681"/>
      <c r="X1710" s="1681"/>
      <c r="Y1710" s="1681"/>
      <c r="Z1710" s="1681"/>
      <c r="AA1710" s="1681"/>
      <c r="AB1710" s="1681"/>
      <c r="AC1710" s="1681"/>
      <c r="AD1710" s="1681"/>
      <c r="AE1710" s="1681"/>
      <c r="AF1710" s="1681"/>
      <c r="AG1710" s="1681"/>
      <c r="AH1710" s="1681"/>
      <c r="AI1710" s="1681"/>
      <c r="AJ1710" s="1681"/>
      <c r="AK1710" s="1681"/>
      <c r="AL1710" s="1681"/>
      <c r="AM1710" s="1681"/>
      <c r="AN1710" s="1681"/>
      <c r="AO1710" s="1681"/>
      <c r="AP1710" s="1824"/>
    </row>
    <row r="1711" spans="4:42" s="1662" customFormat="1" ht="14.25">
      <c r="D1711" s="1699"/>
      <c r="E1711" s="1681"/>
      <c r="F1711" s="1681"/>
      <c r="G1711" s="1681"/>
      <c r="H1711" s="1681"/>
      <c r="I1711" s="1700"/>
      <c r="J1711" s="1690"/>
      <c r="K1711" s="1681"/>
      <c r="L1711" s="1681"/>
      <c r="M1711" s="1681"/>
      <c r="N1711" s="1681"/>
      <c r="O1711" s="1681"/>
      <c r="P1711" s="1681"/>
      <c r="Q1711" s="1681"/>
      <c r="R1711" s="1681"/>
      <c r="S1711" s="1681"/>
      <c r="T1711" s="1681"/>
      <c r="U1711" s="1681"/>
      <c r="V1711" s="1681"/>
      <c r="W1711" s="1681"/>
      <c r="X1711" s="1681"/>
      <c r="Y1711" s="1681"/>
      <c r="Z1711" s="1681"/>
      <c r="AA1711" s="1681"/>
      <c r="AB1711" s="1681"/>
      <c r="AC1711" s="1681"/>
      <c r="AD1711" s="1681"/>
      <c r="AE1711" s="1681"/>
      <c r="AF1711" s="1681"/>
      <c r="AG1711" s="1681"/>
      <c r="AH1711" s="1681"/>
      <c r="AI1711" s="1681"/>
      <c r="AJ1711" s="1681"/>
      <c r="AK1711" s="1681"/>
      <c r="AL1711" s="1681"/>
      <c r="AM1711" s="1681"/>
      <c r="AN1711" s="1681"/>
      <c r="AO1711" s="1681"/>
      <c r="AP1711" s="1824"/>
    </row>
    <row r="1712" spans="4:42" s="1662" customFormat="1" ht="14.25">
      <c r="D1712" s="1699"/>
      <c r="E1712" s="1681"/>
      <c r="F1712" s="1681"/>
      <c r="G1712" s="1681"/>
      <c r="H1712" s="1681"/>
      <c r="I1712" s="1700"/>
      <c r="J1712" s="1690"/>
      <c r="K1712" s="1681"/>
      <c r="L1712" s="1681"/>
      <c r="M1712" s="1681"/>
      <c r="N1712" s="1681"/>
      <c r="O1712" s="1681"/>
      <c r="P1712" s="1681"/>
      <c r="Q1712" s="1681"/>
      <c r="R1712" s="1681"/>
      <c r="S1712" s="1681"/>
      <c r="T1712" s="1681"/>
      <c r="U1712" s="1681"/>
      <c r="V1712" s="1681"/>
      <c r="W1712" s="1681"/>
      <c r="X1712" s="1681"/>
      <c r="Y1712" s="1681"/>
      <c r="Z1712" s="1681"/>
      <c r="AA1712" s="1681"/>
      <c r="AB1712" s="1681"/>
      <c r="AC1712" s="1681"/>
      <c r="AD1712" s="1681"/>
      <c r="AE1712" s="1681"/>
      <c r="AF1712" s="1681"/>
      <c r="AG1712" s="1681"/>
      <c r="AH1712" s="1681"/>
      <c r="AI1712" s="1681"/>
      <c r="AJ1712" s="1681"/>
      <c r="AK1712" s="1681"/>
      <c r="AL1712" s="1681"/>
      <c r="AM1712" s="1681"/>
      <c r="AN1712" s="1681"/>
      <c r="AO1712" s="1681"/>
      <c r="AP1712" s="1824"/>
    </row>
    <row r="1713" spans="4:42" s="1662" customFormat="1" ht="14.25">
      <c r="D1713" s="1699"/>
      <c r="E1713" s="1681"/>
      <c r="F1713" s="1681"/>
      <c r="G1713" s="1681"/>
      <c r="H1713" s="1681"/>
      <c r="I1713" s="1700"/>
      <c r="J1713" s="1690"/>
      <c r="K1713" s="1681"/>
      <c r="L1713" s="1681"/>
      <c r="M1713" s="1681"/>
      <c r="N1713" s="1681"/>
      <c r="O1713" s="1681"/>
      <c r="P1713" s="1681"/>
      <c r="Q1713" s="1681"/>
      <c r="R1713" s="1681"/>
      <c r="S1713" s="1681"/>
      <c r="T1713" s="1681"/>
      <c r="U1713" s="1681"/>
      <c r="V1713" s="1681"/>
      <c r="W1713" s="1681"/>
      <c r="X1713" s="1681"/>
      <c r="Y1713" s="1681"/>
      <c r="Z1713" s="1681"/>
      <c r="AA1713" s="1681"/>
      <c r="AB1713" s="1681"/>
      <c r="AC1713" s="1681"/>
      <c r="AD1713" s="1681"/>
      <c r="AE1713" s="1681"/>
      <c r="AF1713" s="1681"/>
      <c r="AG1713" s="1681"/>
      <c r="AH1713" s="1681"/>
      <c r="AI1713" s="1681"/>
      <c r="AJ1713" s="1681"/>
      <c r="AK1713" s="1681"/>
      <c r="AL1713" s="1681"/>
      <c r="AM1713" s="1681"/>
      <c r="AN1713" s="1681"/>
      <c r="AO1713" s="1681"/>
      <c r="AP1713" s="1824"/>
    </row>
    <row r="1714" spans="4:42" s="1662" customFormat="1" ht="14.25">
      <c r="D1714" s="1699"/>
      <c r="E1714" s="1681"/>
      <c r="F1714" s="1681"/>
      <c r="G1714" s="1681"/>
      <c r="H1714" s="1681"/>
      <c r="I1714" s="1700"/>
      <c r="J1714" s="1690"/>
      <c r="K1714" s="1681"/>
      <c r="L1714" s="1681"/>
      <c r="M1714" s="1681"/>
      <c r="N1714" s="1681"/>
      <c r="O1714" s="1681"/>
      <c r="P1714" s="1681"/>
      <c r="Q1714" s="1681"/>
      <c r="R1714" s="1681"/>
      <c r="S1714" s="1681"/>
      <c r="T1714" s="1681"/>
      <c r="U1714" s="1681"/>
      <c r="V1714" s="1681"/>
      <c r="W1714" s="1681"/>
      <c r="X1714" s="1681"/>
      <c r="Y1714" s="1681"/>
      <c r="Z1714" s="1681"/>
      <c r="AA1714" s="1681"/>
      <c r="AB1714" s="1681"/>
      <c r="AC1714" s="1681"/>
      <c r="AD1714" s="1681"/>
      <c r="AE1714" s="1681"/>
      <c r="AF1714" s="1681"/>
      <c r="AG1714" s="1681"/>
      <c r="AH1714" s="1681"/>
      <c r="AI1714" s="1681"/>
      <c r="AJ1714" s="1681"/>
      <c r="AK1714" s="1681"/>
      <c r="AL1714" s="1681"/>
      <c r="AM1714" s="1681"/>
      <c r="AN1714" s="1681"/>
      <c r="AO1714" s="1681"/>
      <c r="AP1714" s="1824"/>
    </row>
    <row r="1715" spans="4:42" s="1662" customFormat="1" ht="14.25">
      <c r="D1715" s="1699"/>
      <c r="E1715" s="1681"/>
      <c r="F1715" s="1681"/>
      <c r="G1715" s="1681"/>
      <c r="H1715" s="1681"/>
      <c r="I1715" s="1700"/>
      <c r="J1715" s="1690"/>
      <c r="K1715" s="1681"/>
      <c r="L1715" s="1681"/>
      <c r="M1715" s="1681"/>
      <c r="N1715" s="1681"/>
      <c r="O1715" s="1681"/>
      <c r="P1715" s="1681"/>
      <c r="Q1715" s="1681"/>
      <c r="R1715" s="1681"/>
      <c r="S1715" s="1681"/>
      <c r="T1715" s="1681"/>
      <c r="U1715" s="1681"/>
      <c r="V1715" s="1681"/>
      <c r="W1715" s="1681"/>
      <c r="X1715" s="1681"/>
      <c r="Y1715" s="1681"/>
      <c r="Z1715" s="1681"/>
      <c r="AA1715" s="1681"/>
      <c r="AB1715" s="1681"/>
      <c r="AC1715" s="1681"/>
      <c r="AD1715" s="1681"/>
      <c r="AE1715" s="1681"/>
      <c r="AF1715" s="1681"/>
      <c r="AG1715" s="1681"/>
      <c r="AH1715" s="1681"/>
      <c r="AI1715" s="1681"/>
      <c r="AJ1715" s="1681"/>
      <c r="AK1715" s="1681"/>
      <c r="AL1715" s="1681"/>
      <c r="AM1715" s="1681"/>
      <c r="AN1715" s="1681"/>
      <c r="AO1715" s="1681"/>
      <c r="AP1715" s="1824"/>
    </row>
    <row r="1716" spans="4:42" s="1662" customFormat="1" ht="14.25">
      <c r="D1716" s="1699"/>
      <c r="E1716" s="1681"/>
      <c r="F1716" s="1681"/>
      <c r="G1716" s="1681"/>
      <c r="H1716" s="1681"/>
      <c r="I1716" s="1700"/>
      <c r="J1716" s="1690"/>
      <c r="K1716" s="1681"/>
      <c r="L1716" s="1681"/>
      <c r="M1716" s="1681"/>
      <c r="N1716" s="1681"/>
      <c r="O1716" s="1681"/>
      <c r="P1716" s="1681"/>
      <c r="Q1716" s="1681"/>
      <c r="R1716" s="1681"/>
      <c r="S1716" s="1681"/>
      <c r="T1716" s="1681"/>
      <c r="U1716" s="1681"/>
      <c r="V1716" s="1681"/>
      <c r="W1716" s="1681"/>
      <c r="X1716" s="1681"/>
      <c r="Y1716" s="1681"/>
      <c r="Z1716" s="1681"/>
      <c r="AA1716" s="1681"/>
      <c r="AB1716" s="1681"/>
      <c r="AC1716" s="1681"/>
      <c r="AD1716" s="1681"/>
      <c r="AE1716" s="1681"/>
      <c r="AF1716" s="1681"/>
      <c r="AG1716" s="1681"/>
      <c r="AH1716" s="1681"/>
      <c r="AI1716" s="1681"/>
      <c r="AJ1716" s="1681"/>
      <c r="AK1716" s="1681"/>
      <c r="AL1716" s="1681"/>
      <c r="AM1716" s="1681"/>
      <c r="AN1716" s="1681"/>
      <c r="AO1716" s="1681"/>
      <c r="AP1716" s="1824"/>
    </row>
    <row r="1717" spans="4:42" s="1662" customFormat="1" ht="14.25">
      <c r="D1717" s="1699"/>
      <c r="E1717" s="1681"/>
      <c r="F1717" s="1681"/>
      <c r="G1717" s="1681"/>
      <c r="H1717" s="1681"/>
      <c r="I1717" s="1700"/>
      <c r="J1717" s="1690"/>
      <c r="K1717" s="1681"/>
      <c r="L1717" s="1681"/>
      <c r="M1717" s="1681"/>
      <c r="N1717" s="1681"/>
      <c r="O1717" s="1681"/>
      <c r="P1717" s="1681"/>
      <c r="Q1717" s="1681"/>
      <c r="R1717" s="1681"/>
      <c r="S1717" s="1681"/>
      <c r="T1717" s="1681"/>
      <c r="U1717" s="1681"/>
      <c r="V1717" s="1681"/>
      <c r="W1717" s="1681"/>
      <c r="X1717" s="1681"/>
      <c r="Y1717" s="1681"/>
      <c r="Z1717" s="1681"/>
      <c r="AA1717" s="1681"/>
      <c r="AB1717" s="1681"/>
      <c r="AC1717" s="1681"/>
      <c r="AD1717" s="1681"/>
      <c r="AE1717" s="1681"/>
      <c r="AF1717" s="1681"/>
      <c r="AG1717" s="1681"/>
      <c r="AH1717" s="1681"/>
      <c r="AI1717" s="1681"/>
      <c r="AJ1717" s="1681"/>
      <c r="AK1717" s="1681"/>
      <c r="AL1717" s="1681"/>
      <c r="AM1717" s="1681"/>
      <c r="AN1717" s="1681"/>
      <c r="AO1717" s="1681"/>
      <c r="AP1717" s="1824"/>
    </row>
    <row r="1718" spans="4:42" s="1662" customFormat="1" ht="14.25">
      <c r="D1718" s="1699"/>
      <c r="E1718" s="1681"/>
      <c r="F1718" s="1681"/>
      <c r="G1718" s="1681"/>
      <c r="H1718" s="1681"/>
      <c r="I1718" s="1700"/>
      <c r="J1718" s="1690"/>
      <c r="K1718" s="1681"/>
      <c r="L1718" s="1681"/>
      <c r="M1718" s="1681"/>
      <c r="N1718" s="1681"/>
      <c r="O1718" s="1681"/>
      <c r="P1718" s="1681"/>
      <c r="Q1718" s="1681"/>
      <c r="R1718" s="1681"/>
      <c r="S1718" s="1681"/>
      <c r="T1718" s="1681"/>
      <c r="U1718" s="1681"/>
      <c r="V1718" s="1681"/>
      <c r="W1718" s="1681"/>
      <c r="X1718" s="1681"/>
      <c r="Y1718" s="1681"/>
      <c r="Z1718" s="1681"/>
      <c r="AA1718" s="1681"/>
      <c r="AB1718" s="1681"/>
      <c r="AC1718" s="1681"/>
      <c r="AD1718" s="1681"/>
      <c r="AE1718" s="1681"/>
      <c r="AF1718" s="1681"/>
      <c r="AG1718" s="1681"/>
      <c r="AH1718" s="1681"/>
      <c r="AI1718" s="1681"/>
      <c r="AJ1718" s="1681"/>
      <c r="AK1718" s="1681"/>
      <c r="AL1718" s="1681"/>
      <c r="AM1718" s="1681"/>
      <c r="AN1718" s="1681"/>
      <c r="AO1718" s="1681"/>
      <c r="AP1718" s="1824"/>
    </row>
    <row r="1719" spans="4:42" s="1662" customFormat="1" ht="14.25">
      <c r="D1719" s="1699"/>
      <c r="E1719" s="1681"/>
      <c r="F1719" s="1681"/>
      <c r="G1719" s="1681"/>
      <c r="H1719" s="1681"/>
      <c r="I1719" s="1700"/>
      <c r="J1719" s="1690"/>
      <c r="K1719" s="1681"/>
      <c r="L1719" s="1681"/>
      <c r="M1719" s="1681"/>
      <c r="N1719" s="1681"/>
      <c r="O1719" s="1681"/>
      <c r="P1719" s="1681"/>
      <c r="Q1719" s="1681"/>
      <c r="R1719" s="1681"/>
      <c r="S1719" s="1681"/>
      <c r="T1719" s="1681"/>
      <c r="U1719" s="1681"/>
      <c r="V1719" s="1681"/>
      <c r="W1719" s="1681"/>
      <c r="X1719" s="1681"/>
      <c r="Y1719" s="1681"/>
      <c r="Z1719" s="1681"/>
      <c r="AA1719" s="1681"/>
      <c r="AB1719" s="1681"/>
      <c r="AC1719" s="1681"/>
      <c r="AD1719" s="1681"/>
      <c r="AE1719" s="1681"/>
      <c r="AF1719" s="1681"/>
      <c r="AG1719" s="1681"/>
      <c r="AH1719" s="1681"/>
      <c r="AI1719" s="1681"/>
      <c r="AJ1719" s="1681"/>
      <c r="AK1719" s="1681"/>
      <c r="AL1719" s="1681"/>
      <c r="AM1719" s="1681"/>
      <c r="AN1719" s="1681"/>
      <c r="AO1719" s="1681"/>
      <c r="AP1719" s="1824"/>
    </row>
    <row r="1720" spans="4:42" s="1662" customFormat="1" ht="14.25">
      <c r="D1720" s="1699"/>
      <c r="E1720" s="1681"/>
      <c r="F1720" s="1681"/>
      <c r="G1720" s="1681"/>
      <c r="H1720" s="1681"/>
      <c r="I1720" s="1700"/>
      <c r="J1720" s="1690"/>
      <c r="K1720" s="1681"/>
      <c r="L1720" s="1681"/>
      <c r="M1720" s="1681"/>
      <c r="N1720" s="1681"/>
      <c r="O1720" s="1681"/>
      <c r="P1720" s="1681"/>
      <c r="Q1720" s="1681"/>
      <c r="R1720" s="1681"/>
      <c r="S1720" s="1681"/>
      <c r="T1720" s="1681"/>
      <c r="U1720" s="1681"/>
      <c r="V1720" s="1681"/>
      <c r="W1720" s="1681"/>
      <c r="X1720" s="1681"/>
      <c r="Y1720" s="1681"/>
      <c r="Z1720" s="1681"/>
      <c r="AA1720" s="1681"/>
      <c r="AB1720" s="1681"/>
      <c r="AC1720" s="1681"/>
      <c r="AD1720" s="1681"/>
      <c r="AE1720" s="1681"/>
      <c r="AF1720" s="1681"/>
      <c r="AG1720" s="1681"/>
      <c r="AH1720" s="1681"/>
      <c r="AI1720" s="1681"/>
      <c r="AJ1720" s="1681"/>
      <c r="AK1720" s="1681"/>
      <c r="AL1720" s="1681"/>
      <c r="AM1720" s="1681"/>
      <c r="AN1720" s="1681"/>
      <c r="AO1720" s="1681"/>
      <c r="AP1720" s="1824"/>
    </row>
    <row r="1721" spans="4:42" s="1662" customFormat="1" ht="14.25">
      <c r="D1721" s="1699"/>
      <c r="E1721" s="1681"/>
      <c r="F1721" s="1681"/>
      <c r="G1721" s="1681"/>
      <c r="H1721" s="1681"/>
      <c r="I1721" s="1700"/>
      <c r="J1721" s="1690"/>
      <c r="K1721" s="1681"/>
      <c r="L1721" s="1681"/>
      <c r="M1721" s="1681"/>
      <c r="N1721" s="1681"/>
      <c r="O1721" s="1681"/>
      <c r="P1721" s="1681"/>
      <c r="Q1721" s="1681"/>
      <c r="R1721" s="1681"/>
      <c r="S1721" s="1681"/>
      <c r="T1721" s="1681"/>
      <c r="U1721" s="1681"/>
      <c r="V1721" s="1681"/>
      <c r="W1721" s="1681"/>
      <c r="X1721" s="1681"/>
      <c r="Y1721" s="1681"/>
      <c r="Z1721" s="1681"/>
      <c r="AA1721" s="1681"/>
      <c r="AB1721" s="1681"/>
      <c r="AC1721" s="1681"/>
      <c r="AD1721" s="1681"/>
      <c r="AE1721" s="1681"/>
      <c r="AF1721" s="1681"/>
      <c r="AG1721" s="1681"/>
      <c r="AH1721" s="1681"/>
      <c r="AI1721" s="1681"/>
      <c r="AJ1721" s="1681"/>
      <c r="AK1721" s="1681"/>
      <c r="AL1721" s="1681"/>
      <c r="AM1721" s="1681"/>
      <c r="AN1721" s="1681"/>
      <c r="AO1721" s="1681"/>
      <c r="AP1721" s="1824"/>
    </row>
    <row r="1722" spans="4:42" s="1662" customFormat="1" ht="14.25">
      <c r="D1722" s="1699"/>
      <c r="E1722" s="1681"/>
      <c r="F1722" s="1681"/>
      <c r="G1722" s="1681"/>
      <c r="H1722" s="1681"/>
      <c r="I1722" s="1700"/>
      <c r="J1722" s="1690"/>
      <c r="K1722" s="1681"/>
      <c r="L1722" s="1681"/>
      <c r="M1722" s="1681"/>
      <c r="N1722" s="1681"/>
      <c r="O1722" s="1681"/>
      <c r="P1722" s="1681"/>
      <c r="Q1722" s="1681"/>
      <c r="R1722" s="1681"/>
      <c r="S1722" s="1681"/>
      <c r="T1722" s="1681"/>
      <c r="U1722" s="1681"/>
      <c r="V1722" s="1681"/>
      <c r="W1722" s="1681"/>
      <c r="X1722" s="1681"/>
      <c r="Y1722" s="1681"/>
      <c r="Z1722" s="1681"/>
      <c r="AA1722" s="1681"/>
      <c r="AB1722" s="1681"/>
      <c r="AC1722" s="1681"/>
      <c r="AD1722" s="1681"/>
      <c r="AE1722" s="1681"/>
      <c r="AF1722" s="1681"/>
      <c r="AG1722" s="1681"/>
      <c r="AH1722" s="1681"/>
      <c r="AI1722" s="1681"/>
      <c r="AJ1722" s="1681"/>
      <c r="AK1722" s="1681"/>
      <c r="AL1722" s="1681"/>
      <c r="AM1722" s="1681"/>
      <c r="AN1722" s="1681"/>
      <c r="AO1722" s="1681"/>
      <c r="AP1722" s="1824"/>
    </row>
    <row r="1723" spans="4:42" s="1662" customFormat="1" ht="14.25">
      <c r="D1723" s="1699"/>
      <c r="E1723" s="1681"/>
      <c r="F1723" s="1681"/>
      <c r="G1723" s="1681"/>
      <c r="H1723" s="1681"/>
      <c r="I1723" s="1700"/>
      <c r="J1723" s="1690"/>
      <c r="K1723" s="1681"/>
      <c r="L1723" s="1681"/>
      <c r="M1723" s="1681"/>
      <c r="N1723" s="1681"/>
      <c r="O1723" s="1681"/>
      <c r="P1723" s="1681"/>
      <c r="Q1723" s="1681"/>
      <c r="R1723" s="1681"/>
      <c r="S1723" s="1681"/>
      <c r="T1723" s="1681"/>
      <c r="U1723" s="1681"/>
      <c r="V1723" s="1681"/>
      <c r="W1723" s="1681"/>
      <c r="X1723" s="1681"/>
      <c r="Y1723" s="1681"/>
      <c r="Z1723" s="1681"/>
      <c r="AA1723" s="1681"/>
      <c r="AB1723" s="1681"/>
      <c r="AC1723" s="1681"/>
      <c r="AD1723" s="1681"/>
      <c r="AE1723" s="1681"/>
      <c r="AF1723" s="1681"/>
      <c r="AG1723" s="1681"/>
      <c r="AH1723" s="1681"/>
      <c r="AI1723" s="1681"/>
      <c r="AJ1723" s="1681"/>
      <c r="AK1723" s="1681"/>
      <c r="AL1723" s="1681"/>
      <c r="AM1723" s="1681"/>
      <c r="AN1723" s="1681"/>
      <c r="AO1723" s="1681"/>
      <c r="AP1723" s="1824"/>
    </row>
    <row r="1724" spans="4:42" s="1662" customFormat="1" ht="14.25">
      <c r="D1724" s="1699"/>
      <c r="E1724" s="1681"/>
      <c r="F1724" s="1681"/>
      <c r="G1724" s="1681"/>
      <c r="H1724" s="1681"/>
      <c r="I1724" s="1700"/>
      <c r="J1724" s="1690"/>
      <c r="K1724" s="1681"/>
      <c r="L1724" s="1681"/>
      <c r="M1724" s="1681"/>
      <c r="N1724" s="1681"/>
      <c r="O1724" s="1681"/>
      <c r="P1724" s="1681"/>
      <c r="Q1724" s="1681"/>
      <c r="R1724" s="1681"/>
      <c r="S1724" s="1681"/>
      <c r="T1724" s="1681"/>
      <c r="U1724" s="1681"/>
      <c r="V1724" s="1681"/>
      <c r="W1724" s="1681"/>
      <c r="X1724" s="1681"/>
      <c r="Y1724" s="1681"/>
      <c r="Z1724" s="1681"/>
      <c r="AA1724" s="1681"/>
      <c r="AB1724" s="1681"/>
      <c r="AC1724" s="1681"/>
      <c r="AD1724" s="1681"/>
      <c r="AE1724" s="1681"/>
      <c r="AF1724" s="1681"/>
      <c r="AG1724" s="1681"/>
      <c r="AH1724" s="1681"/>
      <c r="AI1724" s="1681"/>
      <c r="AJ1724" s="1681"/>
      <c r="AK1724" s="1681"/>
      <c r="AL1724" s="1681"/>
      <c r="AM1724" s="1681"/>
      <c r="AN1724" s="1681"/>
      <c r="AO1724" s="1681"/>
      <c r="AP1724" s="1824"/>
    </row>
    <row r="1725" spans="4:42" s="1662" customFormat="1" ht="14.25">
      <c r="D1725" s="1699"/>
      <c r="E1725" s="1681"/>
      <c r="F1725" s="1681"/>
      <c r="G1725" s="1681"/>
      <c r="H1725" s="1681"/>
      <c r="I1725" s="1700"/>
      <c r="J1725" s="1690"/>
      <c r="K1725" s="1681"/>
      <c r="L1725" s="1681"/>
      <c r="M1725" s="1681"/>
      <c r="N1725" s="1681"/>
      <c r="O1725" s="1681"/>
      <c r="P1725" s="1681"/>
      <c r="Q1725" s="1681"/>
      <c r="R1725" s="1681"/>
      <c r="S1725" s="1681"/>
      <c r="T1725" s="1681"/>
      <c r="U1725" s="1681"/>
      <c r="V1725" s="1681"/>
      <c r="W1725" s="1681"/>
      <c r="X1725" s="1681"/>
      <c r="Y1725" s="1681"/>
      <c r="Z1725" s="1681"/>
      <c r="AA1725" s="1681"/>
      <c r="AB1725" s="1681"/>
      <c r="AC1725" s="1681"/>
      <c r="AD1725" s="1681"/>
      <c r="AE1725" s="1681"/>
      <c r="AF1725" s="1681"/>
      <c r="AG1725" s="1681"/>
      <c r="AH1725" s="1681"/>
      <c r="AI1725" s="1681"/>
      <c r="AJ1725" s="1681"/>
      <c r="AK1725" s="1681"/>
      <c r="AL1725" s="1681"/>
      <c r="AM1725" s="1681"/>
      <c r="AN1725" s="1681"/>
      <c r="AO1725" s="1681"/>
      <c r="AP1725" s="1824"/>
    </row>
    <row r="1726" spans="4:42" s="1662" customFormat="1" ht="14.25">
      <c r="D1726" s="1699"/>
      <c r="E1726" s="1681"/>
      <c r="F1726" s="1681"/>
      <c r="G1726" s="1681"/>
      <c r="H1726" s="1681"/>
      <c r="I1726" s="1700"/>
      <c r="J1726" s="1690"/>
      <c r="K1726" s="1681"/>
      <c r="L1726" s="1681"/>
      <c r="M1726" s="1681"/>
      <c r="N1726" s="1681"/>
      <c r="O1726" s="1681"/>
      <c r="P1726" s="1681"/>
      <c r="Q1726" s="1681"/>
      <c r="R1726" s="1681"/>
      <c r="S1726" s="1681"/>
      <c r="T1726" s="1681"/>
      <c r="U1726" s="1681"/>
      <c r="V1726" s="1681"/>
      <c r="W1726" s="1681"/>
      <c r="X1726" s="1681"/>
      <c r="Y1726" s="1681"/>
      <c r="Z1726" s="1681"/>
      <c r="AA1726" s="1681"/>
      <c r="AB1726" s="1681"/>
      <c r="AC1726" s="1681"/>
      <c r="AD1726" s="1681"/>
      <c r="AE1726" s="1681"/>
      <c r="AF1726" s="1681"/>
      <c r="AG1726" s="1681"/>
      <c r="AH1726" s="1681"/>
      <c r="AI1726" s="1681"/>
      <c r="AJ1726" s="1681"/>
      <c r="AK1726" s="1681"/>
      <c r="AL1726" s="1681"/>
      <c r="AM1726" s="1681"/>
      <c r="AN1726" s="1681"/>
      <c r="AO1726" s="1681"/>
      <c r="AP1726" s="1824"/>
    </row>
    <row r="1727" spans="4:42" s="1662" customFormat="1" ht="14.25">
      <c r="D1727" s="1699"/>
      <c r="E1727" s="1681"/>
      <c r="F1727" s="1681"/>
      <c r="G1727" s="1681"/>
      <c r="H1727" s="1681"/>
      <c r="I1727" s="1700"/>
      <c r="J1727" s="1690"/>
      <c r="K1727" s="1681"/>
      <c r="L1727" s="1681"/>
      <c r="M1727" s="1681"/>
      <c r="N1727" s="1681"/>
      <c r="O1727" s="1681"/>
      <c r="P1727" s="1681"/>
      <c r="Q1727" s="1681"/>
      <c r="R1727" s="1681"/>
      <c r="S1727" s="1681"/>
      <c r="T1727" s="1681"/>
      <c r="U1727" s="1681"/>
      <c r="V1727" s="1681"/>
      <c r="W1727" s="1681"/>
      <c r="X1727" s="1681"/>
      <c r="Y1727" s="1681"/>
      <c r="Z1727" s="1681"/>
      <c r="AA1727" s="1681"/>
      <c r="AB1727" s="1681"/>
      <c r="AC1727" s="1681"/>
      <c r="AD1727" s="1681"/>
      <c r="AE1727" s="1681"/>
      <c r="AF1727" s="1681"/>
      <c r="AG1727" s="1681"/>
      <c r="AH1727" s="1681"/>
      <c r="AI1727" s="1681"/>
      <c r="AJ1727" s="1681"/>
      <c r="AK1727" s="1681"/>
      <c r="AL1727" s="1681"/>
      <c r="AM1727" s="1681"/>
      <c r="AN1727" s="1681"/>
      <c r="AO1727" s="1681"/>
      <c r="AP1727" s="1824"/>
    </row>
    <row r="1728" spans="4:42" s="1662" customFormat="1" ht="14.25">
      <c r="D1728" s="1699"/>
      <c r="E1728" s="1681"/>
      <c r="F1728" s="1681"/>
      <c r="G1728" s="1681"/>
      <c r="H1728" s="1681"/>
      <c r="I1728" s="1700"/>
      <c r="J1728" s="1690"/>
      <c r="K1728" s="1681"/>
      <c r="L1728" s="1681"/>
      <c r="M1728" s="1681"/>
      <c r="N1728" s="1681"/>
      <c r="O1728" s="1681"/>
      <c r="P1728" s="1681"/>
      <c r="Q1728" s="1681"/>
      <c r="R1728" s="1681"/>
      <c r="S1728" s="1681"/>
      <c r="T1728" s="1681"/>
      <c r="U1728" s="1681"/>
      <c r="V1728" s="1681"/>
      <c r="W1728" s="1681"/>
      <c r="X1728" s="1681"/>
      <c r="Y1728" s="1681"/>
      <c r="Z1728" s="1681"/>
      <c r="AA1728" s="1681"/>
      <c r="AB1728" s="1681"/>
      <c r="AC1728" s="1681"/>
      <c r="AD1728" s="1681"/>
      <c r="AE1728" s="1681"/>
      <c r="AF1728" s="1681"/>
      <c r="AG1728" s="1681"/>
      <c r="AH1728" s="1681"/>
      <c r="AI1728" s="1681"/>
      <c r="AJ1728" s="1681"/>
      <c r="AK1728" s="1681"/>
      <c r="AL1728" s="1681"/>
      <c r="AM1728" s="1681"/>
      <c r="AN1728" s="1681"/>
      <c r="AO1728" s="1681"/>
      <c r="AP1728" s="1824"/>
    </row>
    <row r="1729" spans="4:42" s="1662" customFormat="1" ht="14.25">
      <c r="D1729" s="1699"/>
      <c r="E1729" s="1681"/>
      <c r="F1729" s="1681"/>
      <c r="G1729" s="1681"/>
      <c r="H1729" s="1681"/>
      <c r="I1729" s="1700"/>
      <c r="J1729" s="1690"/>
      <c r="K1729" s="1681"/>
      <c r="L1729" s="1681"/>
      <c r="M1729" s="1681"/>
      <c r="N1729" s="1681"/>
      <c r="O1729" s="1681"/>
      <c r="P1729" s="1681"/>
      <c r="Q1729" s="1681"/>
      <c r="R1729" s="1681"/>
      <c r="S1729" s="1681"/>
      <c r="T1729" s="1681"/>
      <c r="U1729" s="1681"/>
      <c r="V1729" s="1681"/>
      <c r="W1729" s="1681"/>
      <c r="X1729" s="1681"/>
      <c r="Y1729" s="1681"/>
      <c r="Z1729" s="1681"/>
      <c r="AA1729" s="1681"/>
      <c r="AB1729" s="1681"/>
      <c r="AC1729" s="1681"/>
      <c r="AD1729" s="1681"/>
      <c r="AE1729" s="1681"/>
      <c r="AF1729" s="1681"/>
      <c r="AG1729" s="1681"/>
      <c r="AH1729" s="1681"/>
      <c r="AI1729" s="1681"/>
      <c r="AJ1729" s="1681"/>
      <c r="AK1729" s="1681"/>
      <c r="AL1729" s="1681"/>
      <c r="AM1729" s="1681"/>
      <c r="AN1729" s="1681"/>
      <c r="AO1729" s="1681"/>
      <c r="AP1729" s="1824"/>
    </row>
    <row r="1730" spans="4:42" s="1662" customFormat="1" ht="14.25">
      <c r="D1730" s="1699"/>
      <c r="E1730" s="1681"/>
      <c r="F1730" s="1681"/>
      <c r="G1730" s="1681"/>
      <c r="H1730" s="1681"/>
      <c r="I1730" s="1700"/>
      <c r="J1730" s="1690"/>
      <c r="K1730" s="1681"/>
      <c r="L1730" s="1681"/>
      <c r="M1730" s="1681"/>
      <c r="N1730" s="1681"/>
      <c r="O1730" s="1681"/>
      <c r="P1730" s="1681"/>
      <c r="Q1730" s="1681"/>
      <c r="R1730" s="1681"/>
      <c r="S1730" s="1681"/>
      <c r="T1730" s="1681"/>
      <c r="U1730" s="1681"/>
      <c r="V1730" s="1681"/>
      <c r="W1730" s="1681"/>
      <c r="X1730" s="1681"/>
      <c r="Y1730" s="1681"/>
      <c r="Z1730" s="1681"/>
      <c r="AA1730" s="1681"/>
      <c r="AB1730" s="1681"/>
      <c r="AC1730" s="1681"/>
      <c r="AD1730" s="1681"/>
      <c r="AE1730" s="1681"/>
      <c r="AF1730" s="1681"/>
      <c r="AG1730" s="1681"/>
      <c r="AH1730" s="1681"/>
      <c r="AI1730" s="1681"/>
      <c r="AJ1730" s="1681"/>
      <c r="AK1730" s="1681"/>
      <c r="AL1730" s="1681"/>
      <c r="AM1730" s="1681"/>
      <c r="AN1730" s="1681"/>
      <c r="AO1730" s="1681"/>
      <c r="AP1730" s="1824"/>
    </row>
    <row r="1731" spans="4:42" s="1662" customFormat="1" ht="14.25">
      <c r="D1731" s="1699"/>
      <c r="E1731" s="1681"/>
      <c r="F1731" s="1681"/>
      <c r="G1731" s="1681"/>
      <c r="H1731" s="1681"/>
      <c r="I1731" s="1700"/>
      <c r="J1731" s="1690"/>
      <c r="K1731" s="1681"/>
      <c r="L1731" s="1681"/>
      <c r="M1731" s="1681"/>
      <c r="N1731" s="1681"/>
      <c r="O1731" s="1681"/>
      <c r="P1731" s="1681"/>
      <c r="Q1731" s="1681"/>
      <c r="R1731" s="1681"/>
      <c r="S1731" s="1681"/>
      <c r="T1731" s="1681"/>
      <c r="U1731" s="1681"/>
      <c r="V1731" s="1681"/>
      <c r="W1731" s="1681"/>
      <c r="X1731" s="1681"/>
      <c r="Y1731" s="1681"/>
      <c r="Z1731" s="1681"/>
      <c r="AA1731" s="1681"/>
      <c r="AB1731" s="1681"/>
      <c r="AC1731" s="1681"/>
      <c r="AD1731" s="1681"/>
      <c r="AE1731" s="1681"/>
      <c r="AF1731" s="1681"/>
      <c r="AG1731" s="1681"/>
      <c r="AH1731" s="1681"/>
      <c r="AI1731" s="1681"/>
      <c r="AJ1731" s="1681"/>
      <c r="AK1731" s="1681"/>
      <c r="AL1731" s="1681"/>
      <c r="AM1731" s="1681"/>
      <c r="AN1731" s="1681"/>
      <c r="AO1731" s="1681"/>
      <c r="AP1731" s="1824"/>
    </row>
    <row r="1732" spans="4:42" s="1662" customFormat="1" ht="14.25">
      <c r="D1732" s="1699"/>
      <c r="E1732" s="1681"/>
      <c r="F1732" s="1681"/>
      <c r="G1732" s="1681"/>
      <c r="H1732" s="1681"/>
      <c r="I1732" s="1700"/>
      <c r="J1732" s="1690"/>
      <c r="K1732" s="1681"/>
      <c r="L1732" s="1681"/>
      <c r="M1732" s="1681"/>
      <c r="N1732" s="1681"/>
      <c r="O1732" s="1681"/>
      <c r="P1732" s="1681"/>
      <c r="Q1732" s="1681"/>
      <c r="R1732" s="1681"/>
      <c r="S1732" s="1681"/>
      <c r="T1732" s="1681"/>
      <c r="U1732" s="1681"/>
      <c r="V1732" s="1681"/>
      <c r="W1732" s="1681"/>
      <c r="X1732" s="1681"/>
      <c r="Y1732" s="1681"/>
      <c r="Z1732" s="1681"/>
      <c r="AA1732" s="1681"/>
      <c r="AB1732" s="1681"/>
      <c r="AC1732" s="1681"/>
      <c r="AD1732" s="1681"/>
      <c r="AE1732" s="1681"/>
      <c r="AF1732" s="1681"/>
      <c r="AG1732" s="1681"/>
      <c r="AH1732" s="1681"/>
      <c r="AI1732" s="1681"/>
      <c r="AJ1732" s="1681"/>
      <c r="AK1732" s="1681"/>
      <c r="AL1732" s="1681"/>
      <c r="AM1732" s="1681"/>
      <c r="AN1732" s="1681"/>
      <c r="AO1732" s="1681"/>
      <c r="AP1732" s="1824"/>
    </row>
    <row r="1733" spans="4:42" s="1662" customFormat="1" ht="14.25">
      <c r="D1733" s="1699"/>
      <c r="E1733" s="1681"/>
      <c r="F1733" s="1681"/>
      <c r="G1733" s="1681"/>
      <c r="H1733" s="1681"/>
      <c r="I1733" s="1700"/>
      <c r="J1733" s="1690"/>
      <c r="K1733" s="1681"/>
      <c r="L1733" s="1681"/>
      <c r="M1733" s="1681"/>
      <c r="N1733" s="1681"/>
      <c r="O1733" s="1681"/>
      <c r="P1733" s="1681"/>
      <c r="Q1733" s="1681"/>
      <c r="R1733" s="1681"/>
      <c r="S1733" s="1681"/>
      <c r="T1733" s="1681"/>
      <c r="U1733" s="1681"/>
      <c r="V1733" s="1681"/>
      <c r="W1733" s="1681"/>
      <c r="X1733" s="1681"/>
      <c r="Y1733" s="1681"/>
      <c r="Z1733" s="1681"/>
      <c r="AA1733" s="1681"/>
      <c r="AB1733" s="1681"/>
      <c r="AC1733" s="1681"/>
      <c r="AD1733" s="1681"/>
      <c r="AE1733" s="1681"/>
      <c r="AF1733" s="1681"/>
      <c r="AG1733" s="1681"/>
      <c r="AH1733" s="1681"/>
      <c r="AI1733" s="1681"/>
      <c r="AJ1733" s="1681"/>
      <c r="AK1733" s="1681"/>
      <c r="AL1733" s="1681"/>
      <c r="AM1733" s="1681"/>
      <c r="AN1733" s="1681"/>
      <c r="AO1733" s="1681"/>
      <c r="AP1733" s="1824"/>
    </row>
    <row r="1734" spans="4:42" s="1662" customFormat="1" ht="14.25">
      <c r="D1734" s="1699"/>
      <c r="E1734" s="1681"/>
      <c r="F1734" s="1681"/>
      <c r="G1734" s="1681"/>
      <c r="H1734" s="1681"/>
      <c r="I1734" s="1700"/>
      <c r="J1734" s="1690"/>
      <c r="K1734" s="1681"/>
      <c r="L1734" s="1681"/>
      <c r="M1734" s="1681"/>
      <c r="N1734" s="1681"/>
      <c r="O1734" s="1681"/>
      <c r="P1734" s="1681"/>
      <c r="Q1734" s="1681"/>
      <c r="R1734" s="1681"/>
      <c r="S1734" s="1681"/>
      <c r="T1734" s="1681"/>
      <c r="U1734" s="1681"/>
      <c r="V1734" s="1681"/>
      <c r="W1734" s="1681"/>
      <c r="X1734" s="1681"/>
      <c r="Y1734" s="1681"/>
      <c r="Z1734" s="1681"/>
      <c r="AA1734" s="1681"/>
      <c r="AB1734" s="1681"/>
      <c r="AC1734" s="1681"/>
      <c r="AD1734" s="1681"/>
      <c r="AE1734" s="1681"/>
      <c r="AF1734" s="1681"/>
      <c r="AG1734" s="1681"/>
      <c r="AH1734" s="1681"/>
      <c r="AI1734" s="1681"/>
      <c r="AJ1734" s="1681"/>
      <c r="AK1734" s="1681"/>
      <c r="AL1734" s="1681"/>
      <c r="AM1734" s="1681"/>
      <c r="AN1734" s="1681"/>
      <c r="AO1734" s="1681"/>
      <c r="AP1734" s="1824"/>
    </row>
    <row r="1735" spans="4:42" s="1662" customFormat="1" ht="14.25">
      <c r="D1735" s="1699"/>
      <c r="E1735" s="1681"/>
      <c r="F1735" s="1681"/>
      <c r="G1735" s="1681"/>
      <c r="H1735" s="1681"/>
      <c r="I1735" s="1700"/>
      <c r="J1735" s="1690"/>
      <c r="K1735" s="1681"/>
      <c r="L1735" s="1681"/>
      <c r="M1735" s="1681"/>
      <c r="N1735" s="1681"/>
      <c r="O1735" s="1681"/>
      <c r="P1735" s="1681"/>
      <c r="Q1735" s="1681"/>
      <c r="R1735" s="1681"/>
      <c r="S1735" s="1681"/>
      <c r="T1735" s="1681"/>
      <c r="U1735" s="1681"/>
      <c r="V1735" s="1681"/>
      <c r="W1735" s="1681"/>
      <c r="X1735" s="1681"/>
      <c r="Y1735" s="1681"/>
      <c r="Z1735" s="1681"/>
      <c r="AA1735" s="1681"/>
      <c r="AB1735" s="1681"/>
      <c r="AC1735" s="1681"/>
      <c r="AD1735" s="1681"/>
      <c r="AE1735" s="1681"/>
      <c r="AF1735" s="1681"/>
      <c r="AG1735" s="1681"/>
      <c r="AH1735" s="1681"/>
      <c r="AI1735" s="1681"/>
      <c r="AJ1735" s="1681"/>
      <c r="AK1735" s="1681"/>
      <c r="AL1735" s="1681"/>
      <c r="AM1735" s="1681"/>
      <c r="AN1735" s="1681"/>
      <c r="AO1735" s="1681"/>
      <c r="AP1735" s="1824"/>
    </row>
    <row r="1736" spans="4:42" s="1662" customFormat="1" ht="14.25">
      <c r="D1736" s="1699"/>
      <c r="E1736" s="1681"/>
      <c r="F1736" s="1681"/>
      <c r="G1736" s="1681"/>
      <c r="H1736" s="1681"/>
      <c r="I1736" s="1700"/>
      <c r="J1736" s="1690"/>
      <c r="K1736" s="1681"/>
      <c r="L1736" s="1681"/>
      <c r="M1736" s="1681"/>
      <c r="N1736" s="1681"/>
      <c r="O1736" s="1681"/>
      <c r="P1736" s="1681"/>
      <c r="Q1736" s="1681"/>
      <c r="R1736" s="1681"/>
      <c r="S1736" s="1681"/>
      <c r="T1736" s="1681"/>
      <c r="U1736" s="1681"/>
      <c r="V1736" s="1681"/>
      <c r="W1736" s="1681"/>
      <c r="X1736" s="1681"/>
      <c r="Y1736" s="1681"/>
      <c r="Z1736" s="1681"/>
      <c r="AA1736" s="1681"/>
      <c r="AB1736" s="1681"/>
      <c r="AC1736" s="1681"/>
      <c r="AD1736" s="1681"/>
      <c r="AE1736" s="1681"/>
      <c r="AF1736" s="1681"/>
      <c r="AG1736" s="1681"/>
      <c r="AH1736" s="1681"/>
      <c r="AI1736" s="1681"/>
      <c r="AJ1736" s="1681"/>
      <c r="AK1736" s="1681"/>
      <c r="AL1736" s="1681"/>
      <c r="AM1736" s="1681"/>
      <c r="AN1736" s="1681"/>
      <c r="AO1736" s="1681"/>
      <c r="AP1736" s="1824"/>
    </row>
    <row r="1737" spans="4:42" s="1662" customFormat="1" ht="14.25">
      <c r="D1737" s="1699"/>
      <c r="E1737" s="1681"/>
      <c r="F1737" s="1681"/>
      <c r="G1737" s="1681"/>
      <c r="H1737" s="1681"/>
      <c r="I1737" s="1700"/>
      <c r="J1737" s="1690"/>
      <c r="K1737" s="1681"/>
      <c r="L1737" s="1681"/>
      <c r="M1737" s="1681"/>
      <c r="N1737" s="1681"/>
      <c r="O1737" s="1681"/>
      <c r="P1737" s="1681"/>
      <c r="Q1737" s="1681"/>
      <c r="R1737" s="1681"/>
      <c r="S1737" s="1681"/>
      <c r="T1737" s="1681"/>
      <c r="U1737" s="1681"/>
      <c r="V1737" s="1681"/>
      <c r="W1737" s="1681"/>
      <c r="X1737" s="1681"/>
      <c r="Y1737" s="1681"/>
      <c r="Z1737" s="1681"/>
      <c r="AA1737" s="1681"/>
      <c r="AB1737" s="1681"/>
      <c r="AC1737" s="1681"/>
      <c r="AD1737" s="1681"/>
      <c r="AE1737" s="1681"/>
      <c r="AF1737" s="1681"/>
      <c r="AG1737" s="1681"/>
      <c r="AH1737" s="1681"/>
      <c r="AI1737" s="1681"/>
      <c r="AJ1737" s="1681"/>
      <c r="AK1737" s="1681"/>
      <c r="AL1737" s="1681"/>
      <c r="AM1737" s="1681"/>
      <c r="AN1737" s="1681"/>
      <c r="AO1737" s="1681"/>
      <c r="AP1737" s="1824"/>
    </row>
    <row r="1738" spans="4:42" s="1662" customFormat="1" ht="14.25">
      <c r="D1738" s="1699"/>
      <c r="E1738" s="1681"/>
      <c r="F1738" s="1681"/>
      <c r="G1738" s="1681"/>
      <c r="H1738" s="1681"/>
      <c r="I1738" s="1700"/>
      <c r="J1738" s="1690"/>
      <c r="K1738" s="1681"/>
      <c r="L1738" s="1681"/>
      <c r="M1738" s="1681"/>
      <c r="N1738" s="1681"/>
      <c r="O1738" s="1681"/>
      <c r="P1738" s="1681"/>
      <c r="Q1738" s="1681"/>
      <c r="R1738" s="1681"/>
      <c r="S1738" s="1681"/>
      <c r="T1738" s="1681"/>
      <c r="U1738" s="1681"/>
      <c r="V1738" s="1681"/>
      <c r="W1738" s="1681"/>
      <c r="X1738" s="1681"/>
      <c r="Y1738" s="1681"/>
      <c r="Z1738" s="1681"/>
      <c r="AA1738" s="1681"/>
      <c r="AB1738" s="1681"/>
      <c r="AC1738" s="1681"/>
      <c r="AD1738" s="1681"/>
      <c r="AE1738" s="1681"/>
      <c r="AF1738" s="1681"/>
      <c r="AG1738" s="1681"/>
      <c r="AH1738" s="1681"/>
      <c r="AI1738" s="1681"/>
      <c r="AJ1738" s="1681"/>
      <c r="AK1738" s="1681"/>
      <c r="AL1738" s="1681"/>
      <c r="AM1738" s="1681"/>
      <c r="AN1738" s="1681"/>
      <c r="AO1738" s="1681"/>
      <c r="AP1738" s="1824"/>
    </row>
    <row r="1739" spans="4:42" s="1662" customFormat="1" ht="14.25">
      <c r="D1739" s="1699"/>
      <c r="E1739" s="1681"/>
      <c r="F1739" s="1681"/>
      <c r="G1739" s="1681"/>
      <c r="H1739" s="1681"/>
      <c r="I1739" s="1700"/>
      <c r="J1739" s="1690"/>
      <c r="K1739" s="1681"/>
      <c r="L1739" s="1681"/>
      <c r="M1739" s="1681"/>
      <c r="N1739" s="1681"/>
      <c r="O1739" s="1681"/>
      <c r="P1739" s="1681"/>
      <c r="Q1739" s="1681"/>
      <c r="R1739" s="1681"/>
      <c r="S1739" s="1681"/>
      <c r="T1739" s="1681"/>
      <c r="U1739" s="1681"/>
      <c r="V1739" s="1681"/>
      <c r="W1739" s="1681"/>
      <c r="X1739" s="1681"/>
      <c r="Y1739" s="1681"/>
      <c r="Z1739" s="1681"/>
      <c r="AA1739" s="1681"/>
      <c r="AB1739" s="1681"/>
      <c r="AC1739" s="1681"/>
      <c r="AD1739" s="1681"/>
      <c r="AE1739" s="1681"/>
      <c r="AF1739" s="1681"/>
      <c r="AG1739" s="1681"/>
      <c r="AH1739" s="1681"/>
      <c r="AI1739" s="1681"/>
      <c r="AJ1739" s="1681"/>
      <c r="AK1739" s="1681"/>
      <c r="AL1739" s="1681"/>
      <c r="AM1739" s="1681"/>
      <c r="AN1739" s="1681"/>
      <c r="AO1739" s="1681"/>
      <c r="AP1739" s="1824"/>
    </row>
    <row r="1740" spans="4:42" s="1662" customFormat="1" ht="14.25">
      <c r="D1740" s="1699"/>
      <c r="E1740" s="1681"/>
      <c r="F1740" s="1681"/>
      <c r="G1740" s="1681"/>
      <c r="H1740" s="1681"/>
      <c r="I1740" s="1700"/>
      <c r="J1740" s="1690"/>
      <c r="K1740" s="1681"/>
      <c r="L1740" s="1681"/>
      <c r="M1740" s="1681"/>
      <c r="N1740" s="1681"/>
      <c r="O1740" s="1681"/>
      <c r="P1740" s="1681"/>
      <c r="Q1740" s="1681"/>
      <c r="R1740" s="1681"/>
      <c r="S1740" s="1681"/>
      <c r="T1740" s="1681"/>
      <c r="U1740" s="1681"/>
      <c r="V1740" s="1681"/>
      <c r="W1740" s="1681"/>
      <c r="X1740" s="1681"/>
      <c r="Y1740" s="1681"/>
      <c r="Z1740" s="1681"/>
      <c r="AA1740" s="1681"/>
      <c r="AB1740" s="1681"/>
      <c r="AC1740" s="1681"/>
      <c r="AD1740" s="1681"/>
      <c r="AE1740" s="1681"/>
      <c r="AF1740" s="1681"/>
      <c r="AG1740" s="1681"/>
      <c r="AH1740" s="1681"/>
      <c r="AI1740" s="1681"/>
      <c r="AJ1740" s="1681"/>
      <c r="AK1740" s="1681"/>
      <c r="AL1740" s="1681"/>
      <c r="AM1740" s="1681"/>
      <c r="AN1740" s="1681"/>
      <c r="AO1740" s="1681"/>
      <c r="AP1740" s="1824"/>
    </row>
    <row r="1741" spans="4:42" s="1662" customFormat="1" ht="14.25">
      <c r="D1741" s="1699"/>
      <c r="E1741" s="1681"/>
      <c r="F1741" s="1681"/>
      <c r="G1741" s="1681"/>
      <c r="H1741" s="1681"/>
      <c r="I1741" s="1700"/>
      <c r="J1741" s="1690"/>
      <c r="K1741" s="1681"/>
      <c r="L1741" s="1681"/>
      <c r="M1741" s="1681"/>
      <c r="N1741" s="1681"/>
      <c r="O1741" s="1681"/>
      <c r="P1741" s="1681"/>
      <c r="Q1741" s="1681"/>
      <c r="R1741" s="1681"/>
      <c r="S1741" s="1681"/>
      <c r="T1741" s="1681"/>
      <c r="U1741" s="1681"/>
      <c r="V1741" s="1681"/>
      <c r="W1741" s="1681"/>
      <c r="X1741" s="1681"/>
      <c r="Y1741" s="1681"/>
      <c r="Z1741" s="1681"/>
      <c r="AA1741" s="1681"/>
      <c r="AB1741" s="1681"/>
      <c r="AC1741" s="1681"/>
      <c r="AD1741" s="1681"/>
      <c r="AE1741" s="1681"/>
      <c r="AF1741" s="1681"/>
      <c r="AG1741" s="1681"/>
      <c r="AH1741" s="1681"/>
      <c r="AI1741" s="1681"/>
      <c r="AJ1741" s="1681"/>
      <c r="AK1741" s="1681"/>
      <c r="AL1741" s="1681"/>
      <c r="AM1741" s="1681"/>
      <c r="AN1741" s="1681"/>
      <c r="AO1741" s="1681"/>
      <c r="AP1741" s="1824"/>
    </row>
    <row r="1742" spans="4:42" s="1662" customFormat="1" ht="14.25">
      <c r="D1742" s="1699"/>
      <c r="E1742" s="1681"/>
      <c r="F1742" s="1681"/>
      <c r="G1742" s="1681"/>
      <c r="H1742" s="1681"/>
      <c r="I1742" s="1700"/>
      <c r="J1742" s="1690"/>
      <c r="K1742" s="1681"/>
      <c r="L1742" s="1681"/>
      <c r="M1742" s="1681"/>
      <c r="N1742" s="1681"/>
      <c r="O1742" s="1681"/>
      <c r="P1742" s="1681"/>
      <c r="Q1742" s="1681"/>
      <c r="R1742" s="1681"/>
      <c r="S1742" s="1681"/>
      <c r="T1742" s="1681"/>
      <c r="U1742" s="1681"/>
      <c r="V1742" s="1681"/>
      <c r="W1742" s="1681"/>
      <c r="X1742" s="1681"/>
      <c r="Y1742" s="1681"/>
      <c r="Z1742" s="1681"/>
      <c r="AA1742" s="1681"/>
      <c r="AB1742" s="1681"/>
      <c r="AC1742" s="1681"/>
      <c r="AD1742" s="1681"/>
      <c r="AE1742" s="1681"/>
      <c r="AF1742" s="1681"/>
      <c r="AG1742" s="1681"/>
      <c r="AH1742" s="1681"/>
      <c r="AI1742" s="1681"/>
      <c r="AJ1742" s="1681"/>
      <c r="AK1742" s="1681"/>
      <c r="AL1742" s="1681"/>
      <c r="AM1742" s="1681"/>
      <c r="AN1742" s="1681"/>
      <c r="AO1742" s="1681"/>
      <c r="AP1742" s="1824"/>
    </row>
    <row r="1743" spans="4:42" s="1662" customFormat="1" ht="14.25">
      <c r="D1743" s="1699"/>
      <c r="E1743" s="1681"/>
      <c r="F1743" s="1681"/>
      <c r="G1743" s="1681"/>
      <c r="H1743" s="1681"/>
      <c r="I1743" s="1700"/>
      <c r="J1743" s="1690"/>
      <c r="K1743" s="1681"/>
      <c r="L1743" s="1681"/>
      <c r="M1743" s="1681"/>
      <c r="N1743" s="1681"/>
      <c r="O1743" s="1681"/>
      <c r="P1743" s="1681"/>
      <c r="Q1743" s="1681"/>
      <c r="R1743" s="1681"/>
      <c r="S1743" s="1681"/>
      <c r="T1743" s="1681"/>
      <c r="U1743" s="1681"/>
      <c r="V1743" s="1681"/>
      <c r="W1743" s="1681"/>
      <c r="X1743" s="1681"/>
      <c r="Y1743" s="1681"/>
      <c r="Z1743" s="1681"/>
      <c r="AA1743" s="1681"/>
      <c r="AB1743" s="1681"/>
      <c r="AC1743" s="1681"/>
      <c r="AD1743" s="1681"/>
      <c r="AE1743" s="1681"/>
      <c r="AF1743" s="1681"/>
      <c r="AG1743" s="1681"/>
      <c r="AH1743" s="1681"/>
      <c r="AI1743" s="1681"/>
      <c r="AJ1743" s="1681"/>
      <c r="AK1743" s="1681"/>
      <c r="AL1743" s="1681"/>
      <c r="AM1743" s="1681"/>
      <c r="AN1743" s="1681"/>
      <c r="AO1743" s="1681"/>
      <c r="AP1743" s="1824"/>
    </row>
    <row r="1744" spans="4:42" s="1662" customFormat="1" ht="14.25">
      <c r="D1744" s="1699"/>
      <c r="E1744" s="1681"/>
      <c r="F1744" s="1681"/>
      <c r="G1744" s="1681"/>
      <c r="H1744" s="1681"/>
      <c r="I1744" s="1700"/>
      <c r="J1744" s="1690"/>
      <c r="K1744" s="1681"/>
      <c r="L1744" s="1681"/>
      <c r="M1744" s="1681"/>
      <c r="N1744" s="1681"/>
      <c r="O1744" s="1681"/>
      <c r="P1744" s="1681"/>
      <c r="Q1744" s="1681"/>
      <c r="R1744" s="1681"/>
      <c r="S1744" s="1681"/>
      <c r="T1744" s="1681"/>
      <c r="U1744" s="1681"/>
      <c r="V1744" s="1681"/>
      <c r="W1744" s="1681"/>
      <c r="X1744" s="1681"/>
      <c r="Y1744" s="1681"/>
      <c r="Z1744" s="1681"/>
      <c r="AA1744" s="1681"/>
      <c r="AB1744" s="1681"/>
      <c r="AC1744" s="1681"/>
      <c r="AD1744" s="1681"/>
      <c r="AE1744" s="1681"/>
      <c r="AF1744" s="1681"/>
      <c r="AG1744" s="1681"/>
      <c r="AH1744" s="1681"/>
      <c r="AI1744" s="1681"/>
      <c r="AJ1744" s="1681"/>
      <c r="AK1744" s="1681"/>
      <c r="AL1744" s="1681"/>
      <c r="AM1744" s="1681"/>
      <c r="AN1744" s="1681"/>
      <c r="AO1744" s="1681"/>
      <c r="AP1744" s="1824"/>
    </row>
    <row r="1745" spans="4:42" s="1662" customFormat="1" ht="14.25">
      <c r="D1745" s="1699"/>
      <c r="E1745" s="1681"/>
      <c r="F1745" s="1681"/>
      <c r="G1745" s="1681"/>
      <c r="H1745" s="1681"/>
      <c r="I1745" s="1700"/>
      <c r="J1745" s="1690"/>
      <c r="K1745" s="1681"/>
      <c r="L1745" s="1681"/>
      <c r="M1745" s="1681"/>
      <c r="N1745" s="1681"/>
      <c r="O1745" s="1681"/>
      <c r="P1745" s="1681"/>
      <c r="Q1745" s="1681"/>
      <c r="R1745" s="1681"/>
      <c r="S1745" s="1681"/>
      <c r="T1745" s="1681"/>
      <c r="U1745" s="1681"/>
      <c r="V1745" s="1681"/>
      <c r="W1745" s="1681"/>
      <c r="X1745" s="1681"/>
      <c r="Y1745" s="1681"/>
      <c r="Z1745" s="1681"/>
      <c r="AA1745" s="1681"/>
      <c r="AB1745" s="1681"/>
      <c r="AC1745" s="1681"/>
      <c r="AD1745" s="1681"/>
      <c r="AE1745" s="1681"/>
      <c r="AF1745" s="1681"/>
      <c r="AG1745" s="1681"/>
      <c r="AH1745" s="1681"/>
      <c r="AI1745" s="1681"/>
      <c r="AJ1745" s="1681"/>
      <c r="AK1745" s="1681"/>
      <c r="AL1745" s="1681"/>
      <c r="AM1745" s="1681"/>
      <c r="AN1745" s="1681"/>
      <c r="AO1745" s="1681"/>
      <c r="AP1745" s="1824"/>
    </row>
    <row r="1746" spans="4:42" s="1662" customFormat="1" ht="14.25">
      <c r="D1746" s="1699"/>
      <c r="E1746" s="1681"/>
      <c r="F1746" s="1681"/>
      <c r="G1746" s="1681"/>
      <c r="H1746" s="1681"/>
      <c r="I1746" s="1700"/>
      <c r="J1746" s="1690"/>
      <c r="K1746" s="1681"/>
      <c r="L1746" s="1681"/>
      <c r="M1746" s="1681"/>
      <c r="N1746" s="1681"/>
      <c r="O1746" s="1681"/>
      <c r="P1746" s="1681"/>
      <c r="Q1746" s="1681"/>
      <c r="R1746" s="1681"/>
      <c r="S1746" s="1681"/>
      <c r="T1746" s="1681"/>
      <c r="U1746" s="1681"/>
      <c r="V1746" s="1681"/>
      <c r="W1746" s="1681"/>
      <c r="X1746" s="1681"/>
      <c r="Y1746" s="1681"/>
      <c r="Z1746" s="1681"/>
      <c r="AA1746" s="1681"/>
      <c r="AB1746" s="1681"/>
      <c r="AC1746" s="1681"/>
      <c r="AD1746" s="1681"/>
      <c r="AE1746" s="1681"/>
      <c r="AF1746" s="1681"/>
      <c r="AG1746" s="1681"/>
      <c r="AH1746" s="1681"/>
      <c r="AI1746" s="1681"/>
      <c r="AJ1746" s="1681"/>
      <c r="AK1746" s="1681"/>
      <c r="AL1746" s="1681"/>
      <c r="AM1746" s="1681"/>
      <c r="AN1746" s="1681"/>
      <c r="AO1746" s="1681"/>
      <c r="AP1746" s="1824"/>
    </row>
    <row r="1747" spans="4:42" s="1662" customFormat="1" ht="14.25">
      <c r="D1747" s="1699"/>
      <c r="E1747" s="1681"/>
      <c r="F1747" s="1681"/>
      <c r="G1747" s="1681"/>
      <c r="H1747" s="1681"/>
      <c r="I1747" s="1700"/>
      <c r="J1747" s="1690"/>
      <c r="K1747" s="1681"/>
      <c r="L1747" s="1681"/>
      <c r="M1747" s="1681"/>
      <c r="N1747" s="1681"/>
      <c r="O1747" s="1681"/>
      <c r="P1747" s="1681"/>
      <c r="Q1747" s="1681"/>
      <c r="R1747" s="1681"/>
      <c r="S1747" s="1681"/>
      <c r="T1747" s="1681"/>
      <c r="U1747" s="1681"/>
      <c r="V1747" s="1681"/>
      <c r="W1747" s="1681"/>
      <c r="X1747" s="1681"/>
      <c r="Y1747" s="1681"/>
      <c r="Z1747" s="1681"/>
      <c r="AA1747" s="1681"/>
      <c r="AB1747" s="1681"/>
      <c r="AC1747" s="1681"/>
      <c r="AD1747" s="1681"/>
      <c r="AE1747" s="1681"/>
      <c r="AF1747" s="1681"/>
      <c r="AG1747" s="1681"/>
      <c r="AH1747" s="1681"/>
      <c r="AI1747" s="1681"/>
      <c r="AJ1747" s="1681"/>
      <c r="AK1747" s="1681"/>
      <c r="AL1747" s="1681"/>
      <c r="AM1747" s="1681"/>
      <c r="AN1747" s="1681"/>
      <c r="AO1747" s="1681"/>
      <c r="AP1747" s="1824"/>
    </row>
    <row r="1748" spans="4:42" s="1662" customFormat="1" ht="14.25">
      <c r="D1748" s="1699"/>
      <c r="E1748" s="1681"/>
      <c r="F1748" s="1681"/>
      <c r="G1748" s="1681"/>
      <c r="H1748" s="1681"/>
      <c r="I1748" s="1700"/>
      <c r="J1748" s="1690"/>
      <c r="K1748" s="1681"/>
      <c r="L1748" s="1681"/>
      <c r="M1748" s="1681"/>
      <c r="N1748" s="1681"/>
      <c r="O1748" s="1681"/>
      <c r="P1748" s="1681"/>
      <c r="Q1748" s="1681"/>
      <c r="R1748" s="1681"/>
      <c r="S1748" s="1681"/>
      <c r="T1748" s="1681"/>
      <c r="U1748" s="1681"/>
      <c r="V1748" s="1681"/>
      <c r="W1748" s="1681"/>
      <c r="X1748" s="1681"/>
      <c r="Y1748" s="1681"/>
      <c r="Z1748" s="1681"/>
      <c r="AA1748" s="1681"/>
      <c r="AB1748" s="1681"/>
      <c r="AC1748" s="1681"/>
      <c r="AD1748" s="1681"/>
      <c r="AE1748" s="1681"/>
      <c r="AF1748" s="1681"/>
      <c r="AG1748" s="1681"/>
      <c r="AH1748" s="1681"/>
      <c r="AI1748" s="1681"/>
      <c r="AJ1748" s="1681"/>
      <c r="AK1748" s="1681"/>
      <c r="AL1748" s="1681"/>
      <c r="AM1748" s="1681"/>
      <c r="AN1748" s="1681"/>
      <c r="AO1748" s="1681"/>
      <c r="AP1748" s="1824"/>
    </row>
    <row r="1749" spans="4:42" s="1662" customFormat="1" ht="14.25">
      <c r="D1749" s="1699"/>
      <c r="E1749" s="1681"/>
      <c r="F1749" s="1681"/>
      <c r="G1749" s="1681"/>
      <c r="H1749" s="1681"/>
      <c r="I1749" s="1700"/>
      <c r="J1749" s="1690"/>
      <c r="K1749" s="1681"/>
      <c r="L1749" s="1681"/>
      <c r="M1749" s="1681"/>
      <c r="N1749" s="1681"/>
      <c r="O1749" s="1681"/>
      <c r="P1749" s="1681"/>
      <c r="Q1749" s="1681"/>
      <c r="R1749" s="1681"/>
      <c r="S1749" s="1681"/>
      <c r="T1749" s="1681"/>
      <c r="U1749" s="1681"/>
      <c r="V1749" s="1681"/>
      <c r="W1749" s="1681"/>
      <c r="X1749" s="1681"/>
      <c r="Y1749" s="1681"/>
      <c r="Z1749" s="1681"/>
      <c r="AA1749" s="1681"/>
      <c r="AB1749" s="1681"/>
      <c r="AC1749" s="1681"/>
      <c r="AD1749" s="1681"/>
      <c r="AE1749" s="1681"/>
      <c r="AF1749" s="1681"/>
      <c r="AG1749" s="1681"/>
      <c r="AH1749" s="1681"/>
      <c r="AI1749" s="1681"/>
      <c r="AJ1749" s="1681"/>
      <c r="AK1749" s="1681"/>
      <c r="AL1749" s="1681"/>
      <c r="AM1749" s="1681"/>
      <c r="AN1749" s="1681"/>
      <c r="AO1749" s="1681"/>
      <c r="AP1749" s="1824"/>
    </row>
    <row r="1750" spans="4:42" s="1662" customFormat="1" ht="14.25">
      <c r="D1750" s="1699"/>
      <c r="E1750" s="1681"/>
      <c r="F1750" s="1681"/>
      <c r="G1750" s="1681"/>
      <c r="H1750" s="1681"/>
      <c r="I1750" s="1700"/>
      <c r="J1750" s="1690"/>
      <c r="K1750" s="1681"/>
      <c r="L1750" s="1681"/>
      <c r="M1750" s="1681"/>
      <c r="N1750" s="1681"/>
      <c r="O1750" s="1681"/>
      <c r="P1750" s="1681"/>
      <c r="Q1750" s="1681"/>
      <c r="R1750" s="1681"/>
      <c r="S1750" s="1681"/>
      <c r="T1750" s="1681"/>
      <c r="U1750" s="1681"/>
      <c r="V1750" s="1681"/>
      <c r="W1750" s="1681"/>
      <c r="X1750" s="1681"/>
      <c r="Y1750" s="1681"/>
      <c r="Z1750" s="1681"/>
      <c r="AA1750" s="1681"/>
      <c r="AB1750" s="1681"/>
      <c r="AC1750" s="1681"/>
      <c r="AD1750" s="1681"/>
      <c r="AE1750" s="1681"/>
      <c r="AF1750" s="1681"/>
      <c r="AG1750" s="1681"/>
      <c r="AH1750" s="1681"/>
      <c r="AI1750" s="1681"/>
      <c r="AJ1750" s="1681"/>
      <c r="AK1750" s="1681"/>
      <c r="AL1750" s="1681"/>
      <c r="AM1750" s="1681"/>
      <c r="AN1750" s="1681"/>
      <c r="AO1750" s="1681"/>
      <c r="AP1750" s="1824"/>
    </row>
    <row r="1751" spans="4:42" s="1662" customFormat="1" ht="14.25">
      <c r="D1751" s="1699"/>
      <c r="E1751" s="1681"/>
      <c r="F1751" s="1681"/>
      <c r="G1751" s="1681"/>
      <c r="H1751" s="1681"/>
      <c r="I1751" s="1700"/>
      <c r="J1751" s="1690"/>
      <c r="K1751" s="1681"/>
      <c r="L1751" s="1681"/>
      <c r="M1751" s="1681"/>
      <c r="N1751" s="1681"/>
      <c r="O1751" s="1681"/>
      <c r="P1751" s="1681"/>
      <c r="Q1751" s="1681"/>
      <c r="R1751" s="1681"/>
      <c r="S1751" s="1681"/>
      <c r="T1751" s="1681"/>
      <c r="U1751" s="1681"/>
      <c r="V1751" s="1681"/>
      <c r="W1751" s="1681"/>
      <c r="X1751" s="1681"/>
      <c r="Y1751" s="1681"/>
      <c r="Z1751" s="1681"/>
      <c r="AA1751" s="1681"/>
      <c r="AB1751" s="1681"/>
      <c r="AC1751" s="1681"/>
      <c r="AD1751" s="1681"/>
      <c r="AE1751" s="1681"/>
      <c r="AF1751" s="1681"/>
      <c r="AG1751" s="1681"/>
      <c r="AH1751" s="1681"/>
      <c r="AI1751" s="1681"/>
      <c r="AJ1751" s="1681"/>
      <c r="AK1751" s="1681"/>
      <c r="AL1751" s="1681"/>
      <c r="AM1751" s="1681"/>
      <c r="AN1751" s="1681"/>
      <c r="AO1751" s="1681"/>
      <c r="AP1751" s="1824"/>
    </row>
    <row r="1752" spans="4:42" s="1662" customFormat="1" ht="14.25">
      <c r="D1752" s="1699"/>
      <c r="E1752" s="1681"/>
      <c r="F1752" s="1681"/>
      <c r="G1752" s="1681"/>
      <c r="H1752" s="1681"/>
      <c r="I1752" s="1700"/>
      <c r="J1752" s="1690"/>
      <c r="K1752" s="1681"/>
      <c r="L1752" s="1681"/>
      <c r="M1752" s="1681"/>
      <c r="N1752" s="1681"/>
      <c r="O1752" s="1681"/>
      <c r="P1752" s="1681"/>
      <c r="Q1752" s="1681"/>
      <c r="R1752" s="1681"/>
      <c r="S1752" s="1681"/>
      <c r="T1752" s="1681"/>
      <c r="U1752" s="1681"/>
      <c r="V1752" s="1681"/>
      <c r="W1752" s="1681"/>
      <c r="X1752" s="1681"/>
      <c r="Y1752" s="1681"/>
      <c r="Z1752" s="1681"/>
      <c r="AA1752" s="1681"/>
      <c r="AB1752" s="1681"/>
      <c r="AC1752" s="1681"/>
      <c r="AD1752" s="1681"/>
      <c r="AE1752" s="1681"/>
      <c r="AF1752" s="1681"/>
      <c r="AG1752" s="1681"/>
      <c r="AH1752" s="1681"/>
      <c r="AI1752" s="1681"/>
      <c r="AJ1752" s="1681"/>
      <c r="AK1752" s="1681"/>
      <c r="AL1752" s="1681"/>
      <c r="AM1752" s="1681"/>
      <c r="AN1752" s="1681"/>
      <c r="AO1752" s="1681"/>
      <c r="AP1752" s="1824"/>
    </row>
    <row r="1753" spans="4:42" s="1662" customFormat="1" ht="14.25">
      <c r="D1753" s="1699"/>
      <c r="E1753" s="1681"/>
      <c r="F1753" s="1681"/>
      <c r="G1753" s="1681"/>
      <c r="H1753" s="1681"/>
      <c r="I1753" s="1700"/>
      <c r="J1753" s="1690"/>
      <c r="K1753" s="1681"/>
      <c r="L1753" s="1681"/>
      <c r="M1753" s="1681"/>
      <c r="N1753" s="1681"/>
      <c r="O1753" s="1681"/>
      <c r="P1753" s="1681"/>
      <c r="Q1753" s="1681"/>
      <c r="R1753" s="1681"/>
      <c r="S1753" s="1681"/>
      <c r="T1753" s="1681"/>
      <c r="U1753" s="1681"/>
      <c r="V1753" s="1681"/>
      <c r="W1753" s="1681"/>
      <c r="X1753" s="1681"/>
      <c r="Y1753" s="1681"/>
      <c r="Z1753" s="1681"/>
      <c r="AA1753" s="1681"/>
      <c r="AB1753" s="1681"/>
      <c r="AC1753" s="1681"/>
      <c r="AD1753" s="1681"/>
      <c r="AE1753" s="1681"/>
      <c r="AF1753" s="1681"/>
      <c r="AG1753" s="1681"/>
      <c r="AH1753" s="1681"/>
      <c r="AI1753" s="1681"/>
      <c r="AJ1753" s="1681"/>
      <c r="AK1753" s="1681"/>
      <c r="AL1753" s="1681"/>
      <c r="AM1753" s="1681"/>
      <c r="AN1753" s="1681"/>
      <c r="AO1753" s="1681"/>
      <c r="AP1753" s="1824"/>
    </row>
    <row r="1754" spans="4:42" s="1662" customFormat="1" ht="14.25">
      <c r="D1754" s="1699"/>
      <c r="E1754" s="1681"/>
      <c r="F1754" s="1681"/>
      <c r="G1754" s="1681"/>
      <c r="H1754" s="1681"/>
      <c r="I1754" s="1700"/>
      <c r="J1754" s="1690"/>
      <c r="K1754" s="1681"/>
      <c r="L1754" s="1681"/>
      <c r="M1754" s="1681"/>
      <c r="N1754" s="1681"/>
      <c r="O1754" s="1681"/>
      <c r="P1754" s="1681"/>
      <c r="Q1754" s="1681"/>
      <c r="R1754" s="1681"/>
      <c r="S1754" s="1681"/>
      <c r="T1754" s="1681"/>
      <c r="U1754" s="1681"/>
      <c r="V1754" s="1681"/>
      <c r="W1754" s="1681"/>
      <c r="X1754" s="1681"/>
      <c r="Y1754" s="1681"/>
      <c r="Z1754" s="1681"/>
      <c r="AA1754" s="1681"/>
      <c r="AB1754" s="1681"/>
      <c r="AC1754" s="1681"/>
      <c r="AD1754" s="1681"/>
      <c r="AE1754" s="1681"/>
      <c r="AF1754" s="1681"/>
      <c r="AG1754" s="1681"/>
      <c r="AH1754" s="1681"/>
      <c r="AI1754" s="1681"/>
      <c r="AJ1754" s="1681"/>
      <c r="AK1754" s="1681"/>
      <c r="AL1754" s="1681"/>
      <c r="AM1754" s="1681"/>
      <c r="AN1754" s="1681"/>
      <c r="AO1754" s="1681"/>
      <c r="AP1754" s="1824"/>
    </row>
    <row r="1755" spans="4:42" s="1662" customFormat="1" ht="14.25">
      <c r="D1755" s="1699"/>
      <c r="E1755" s="1681"/>
      <c r="F1755" s="1681"/>
      <c r="G1755" s="1681"/>
      <c r="H1755" s="1681"/>
      <c r="I1755" s="1700"/>
      <c r="J1755" s="1690"/>
      <c r="K1755" s="1681"/>
      <c r="L1755" s="1681"/>
      <c r="M1755" s="1681"/>
      <c r="N1755" s="1681"/>
      <c r="O1755" s="1681"/>
      <c r="P1755" s="1681"/>
      <c r="Q1755" s="1681"/>
      <c r="R1755" s="1681"/>
      <c r="S1755" s="1681"/>
      <c r="T1755" s="1681"/>
      <c r="U1755" s="1681"/>
      <c r="V1755" s="1681"/>
      <c r="W1755" s="1681"/>
      <c r="X1755" s="1681"/>
      <c r="Y1755" s="1681"/>
      <c r="Z1755" s="1681"/>
      <c r="AA1755" s="1681"/>
      <c r="AB1755" s="1681"/>
      <c r="AC1755" s="1681"/>
      <c r="AD1755" s="1681"/>
      <c r="AE1755" s="1681"/>
      <c r="AF1755" s="1681"/>
      <c r="AG1755" s="1681"/>
      <c r="AH1755" s="1681"/>
      <c r="AI1755" s="1681"/>
      <c r="AJ1755" s="1681"/>
      <c r="AK1755" s="1681"/>
      <c r="AL1755" s="1681"/>
      <c r="AM1755" s="1681"/>
      <c r="AN1755" s="1681"/>
      <c r="AO1755" s="1681"/>
      <c r="AP1755" s="1824"/>
    </row>
    <row r="1756" spans="4:42" s="1662" customFormat="1" ht="14.25">
      <c r="D1756" s="1699"/>
      <c r="E1756" s="1681"/>
      <c r="F1756" s="1681"/>
      <c r="G1756" s="1681"/>
      <c r="H1756" s="1681"/>
      <c r="I1756" s="1700"/>
      <c r="J1756" s="1690"/>
      <c r="K1756" s="1681"/>
      <c r="L1756" s="1681"/>
      <c r="M1756" s="1681"/>
      <c r="N1756" s="1681"/>
      <c r="O1756" s="1681"/>
      <c r="P1756" s="1681"/>
      <c r="Q1756" s="1681"/>
      <c r="R1756" s="1681"/>
      <c r="S1756" s="1681"/>
      <c r="T1756" s="1681"/>
      <c r="U1756" s="1681"/>
      <c r="V1756" s="1681"/>
      <c r="W1756" s="1681"/>
      <c r="X1756" s="1681"/>
      <c r="Y1756" s="1681"/>
      <c r="Z1756" s="1681"/>
      <c r="AA1756" s="1681"/>
      <c r="AB1756" s="1681"/>
      <c r="AC1756" s="1681"/>
      <c r="AD1756" s="1681"/>
      <c r="AE1756" s="1681"/>
      <c r="AF1756" s="1681"/>
      <c r="AG1756" s="1681"/>
      <c r="AH1756" s="1681"/>
      <c r="AI1756" s="1681"/>
      <c r="AJ1756" s="1681"/>
      <c r="AK1756" s="1681"/>
      <c r="AL1756" s="1681"/>
      <c r="AM1756" s="1681"/>
      <c r="AN1756" s="1681"/>
      <c r="AO1756" s="1681"/>
      <c r="AP1756" s="1824"/>
    </row>
    <row r="1757" spans="4:42" s="1662" customFormat="1" ht="14.25">
      <c r="D1757" s="1699"/>
      <c r="E1757" s="1681"/>
      <c r="F1757" s="1681"/>
      <c r="G1757" s="1681"/>
      <c r="H1757" s="1681"/>
      <c r="I1757" s="1700"/>
      <c r="J1757" s="1690"/>
      <c r="K1757" s="1681"/>
      <c r="L1757" s="1681"/>
      <c r="M1757" s="1681"/>
      <c r="N1757" s="1681"/>
      <c r="O1757" s="1681"/>
      <c r="P1757" s="1681"/>
      <c r="Q1757" s="1681"/>
      <c r="R1757" s="1681"/>
      <c r="S1757" s="1681"/>
      <c r="T1757" s="1681"/>
      <c r="U1757" s="1681"/>
      <c r="V1757" s="1681"/>
      <c r="W1757" s="1681"/>
      <c r="X1757" s="1681"/>
      <c r="Y1757" s="1681"/>
      <c r="Z1757" s="1681"/>
      <c r="AA1757" s="1681"/>
      <c r="AB1757" s="1681"/>
      <c r="AC1757" s="1681"/>
      <c r="AD1757" s="1681"/>
      <c r="AE1757" s="1681"/>
      <c r="AF1757" s="1681"/>
      <c r="AG1757" s="1681"/>
      <c r="AH1757" s="1681"/>
      <c r="AI1757" s="1681"/>
      <c r="AJ1757" s="1681"/>
      <c r="AK1757" s="1681"/>
      <c r="AL1757" s="1681"/>
      <c r="AM1757" s="1681"/>
      <c r="AN1757" s="1681"/>
      <c r="AO1757" s="1681"/>
      <c r="AP1757" s="1824"/>
    </row>
    <row r="1758" spans="4:42" s="1662" customFormat="1" ht="14.25">
      <c r="D1758" s="1699"/>
      <c r="E1758" s="1681"/>
      <c r="F1758" s="1681"/>
      <c r="G1758" s="1681"/>
      <c r="H1758" s="1681"/>
      <c r="I1758" s="1700"/>
      <c r="J1758" s="1690"/>
      <c r="K1758" s="1681"/>
      <c r="L1758" s="1681"/>
      <c r="M1758" s="1681"/>
      <c r="N1758" s="1681"/>
      <c r="O1758" s="1681"/>
      <c r="P1758" s="1681"/>
      <c r="Q1758" s="1681"/>
      <c r="R1758" s="1681"/>
      <c r="S1758" s="1681"/>
      <c r="T1758" s="1681"/>
      <c r="U1758" s="1681"/>
      <c r="V1758" s="1681"/>
      <c r="W1758" s="1681"/>
      <c r="X1758" s="1681"/>
      <c r="Y1758" s="1681"/>
      <c r="Z1758" s="1681"/>
      <c r="AA1758" s="1681"/>
      <c r="AB1758" s="1681"/>
      <c r="AC1758" s="1681"/>
      <c r="AD1758" s="1681"/>
      <c r="AE1758" s="1681"/>
      <c r="AF1758" s="1681"/>
      <c r="AG1758" s="1681"/>
      <c r="AH1758" s="1681"/>
      <c r="AI1758" s="1681"/>
      <c r="AJ1758" s="1681"/>
      <c r="AK1758" s="1681"/>
      <c r="AL1758" s="1681"/>
      <c r="AM1758" s="1681"/>
      <c r="AN1758" s="1681"/>
      <c r="AO1758" s="1681"/>
      <c r="AP1758" s="1824"/>
    </row>
    <row r="1759" spans="4:42" s="1662" customFormat="1" ht="14.25">
      <c r="D1759" s="1699"/>
      <c r="E1759" s="1681"/>
      <c r="F1759" s="1681"/>
      <c r="G1759" s="1681"/>
      <c r="H1759" s="1681"/>
      <c r="I1759" s="1700"/>
      <c r="J1759" s="1690"/>
      <c r="K1759" s="1681"/>
      <c r="L1759" s="1681"/>
      <c r="M1759" s="1681"/>
      <c r="N1759" s="1681"/>
      <c r="O1759" s="1681"/>
      <c r="P1759" s="1681"/>
      <c r="Q1759" s="1681"/>
      <c r="R1759" s="1681"/>
      <c r="S1759" s="1681"/>
      <c r="T1759" s="1681"/>
      <c r="U1759" s="1681"/>
      <c r="V1759" s="1681"/>
      <c r="W1759" s="1681"/>
      <c r="X1759" s="1681"/>
      <c r="Y1759" s="1681"/>
      <c r="Z1759" s="1681"/>
      <c r="AA1759" s="1681"/>
      <c r="AB1759" s="1681"/>
      <c r="AC1759" s="1681"/>
      <c r="AD1759" s="1681"/>
      <c r="AE1759" s="1681"/>
      <c r="AF1759" s="1681"/>
      <c r="AG1759" s="1681"/>
      <c r="AH1759" s="1681"/>
      <c r="AI1759" s="1681"/>
      <c r="AJ1759" s="1681"/>
      <c r="AK1759" s="1681"/>
      <c r="AL1759" s="1681"/>
      <c r="AM1759" s="1681"/>
      <c r="AN1759" s="1681"/>
      <c r="AO1759" s="1681"/>
      <c r="AP1759" s="1824"/>
    </row>
    <row r="1760" spans="4:42" s="1662" customFormat="1" ht="14.25">
      <c r="D1760" s="1699"/>
      <c r="E1760" s="1681"/>
      <c r="F1760" s="1681"/>
      <c r="G1760" s="1681"/>
      <c r="H1760" s="1681"/>
      <c r="I1760" s="1700"/>
      <c r="J1760" s="1690"/>
      <c r="K1760" s="1681"/>
      <c r="L1760" s="1681"/>
      <c r="M1760" s="1681"/>
      <c r="N1760" s="1681"/>
      <c r="O1760" s="1681"/>
      <c r="P1760" s="1681"/>
      <c r="Q1760" s="1681"/>
      <c r="R1760" s="1681"/>
      <c r="S1760" s="1681"/>
      <c r="T1760" s="1681"/>
      <c r="U1760" s="1681"/>
      <c r="V1760" s="1681"/>
      <c r="W1760" s="1681"/>
      <c r="X1760" s="1681"/>
      <c r="Y1760" s="1681"/>
      <c r="Z1760" s="1681"/>
      <c r="AA1760" s="1681"/>
      <c r="AB1760" s="1681"/>
      <c r="AC1760" s="1681"/>
      <c r="AD1760" s="1681"/>
      <c r="AE1760" s="1681"/>
      <c r="AF1760" s="1681"/>
      <c r="AG1760" s="1681"/>
      <c r="AH1760" s="1681"/>
      <c r="AI1760" s="1681"/>
      <c r="AJ1760" s="1681"/>
      <c r="AK1760" s="1681"/>
      <c r="AL1760" s="1681"/>
      <c r="AM1760" s="1681"/>
      <c r="AN1760" s="1681"/>
      <c r="AO1760" s="1681"/>
      <c r="AP1760" s="1824"/>
    </row>
    <row r="1761" spans="4:42" s="1662" customFormat="1" ht="14.25">
      <c r="D1761" s="1699"/>
      <c r="E1761" s="1681"/>
      <c r="F1761" s="1681"/>
      <c r="G1761" s="1681"/>
      <c r="H1761" s="1681"/>
      <c r="I1761" s="1700"/>
      <c r="J1761" s="1690"/>
      <c r="K1761" s="1681"/>
      <c r="L1761" s="1681"/>
      <c r="M1761" s="1681"/>
      <c r="N1761" s="1681"/>
      <c r="O1761" s="1681"/>
      <c r="P1761" s="1681"/>
      <c r="Q1761" s="1681"/>
      <c r="R1761" s="1681"/>
      <c r="S1761" s="1681"/>
      <c r="T1761" s="1681"/>
      <c r="U1761" s="1681"/>
      <c r="V1761" s="1681"/>
      <c r="W1761" s="1681"/>
      <c r="X1761" s="1681"/>
      <c r="Y1761" s="1681"/>
      <c r="Z1761" s="1681"/>
      <c r="AA1761" s="1681"/>
      <c r="AB1761" s="1681"/>
      <c r="AC1761" s="1681"/>
      <c r="AD1761" s="1681"/>
      <c r="AE1761" s="1681"/>
      <c r="AF1761" s="1681"/>
      <c r="AG1761" s="1681"/>
      <c r="AH1761" s="1681"/>
      <c r="AI1761" s="1681"/>
      <c r="AJ1761" s="1681"/>
      <c r="AK1761" s="1681"/>
      <c r="AL1761" s="1681"/>
      <c r="AM1761" s="1681"/>
      <c r="AN1761" s="1681"/>
      <c r="AO1761" s="1681"/>
      <c r="AP1761" s="1824"/>
    </row>
    <row r="1762" spans="4:42" s="1662" customFormat="1" ht="14.25">
      <c r="D1762" s="1699"/>
      <c r="E1762" s="1681"/>
      <c r="F1762" s="1681"/>
      <c r="G1762" s="1681"/>
      <c r="H1762" s="1681"/>
      <c r="I1762" s="1700"/>
      <c r="J1762" s="1690"/>
      <c r="K1762" s="1681"/>
      <c r="L1762" s="1681"/>
      <c r="M1762" s="1681"/>
      <c r="N1762" s="1681"/>
      <c r="O1762" s="1681"/>
      <c r="P1762" s="1681"/>
      <c r="Q1762" s="1681"/>
      <c r="R1762" s="1681"/>
      <c r="S1762" s="1681"/>
      <c r="T1762" s="1681"/>
      <c r="U1762" s="1681"/>
      <c r="V1762" s="1681"/>
      <c r="W1762" s="1681"/>
      <c r="X1762" s="1681"/>
      <c r="Y1762" s="1681"/>
      <c r="Z1762" s="1681"/>
      <c r="AA1762" s="1681"/>
      <c r="AB1762" s="1681"/>
      <c r="AC1762" s="1681"/>
      <c r="AD1762" s="1681"/>
      <c r="AE1762" s="1681"/>
      <c r="AF1762" s="1681"/>
      <c r="AG1762" s="1681"/>
      <c r="AH1762" s="1681"/>
      <c r="AI1762" s="1681"/>
      <c r="AJ1762" s="1681"/>
      <c r="AK1762" s="1681"/>
      <c r="AL1762" s="1681"/>
      <c r="AM1762" s="1681"/>
      <c r="AN1762" s="1681"/>
      <c r="AO1762" s="1681"/>
      <c r="AP1762" s="1824"/>
    </row>
    <row r="1763" spans="4:42" s="1662" customFormat="1" ht="14.25">
      <c r="D1763" s="1699"/>
      <c r="E1763" s="1681"/>
      <c r="F1763" s="1681"/>
      <c r="G1763" s="1681"/>
      <c r="H1763" s="1681"/>
      <c r="I1763" s="1700"/>
      <c r="J1763" s="1690"/>
      <c r="K1763" s="1681"/>
      <c r="L1763" s="1681"/>
      <c r="M1763" s="1681"/>
      <c r="N1763" s="1681"/>
      <c r="O1763" s="1681"/>
      <c r="P1763" s="1681"/>
      <c r="Q1763" s="1681"/>
      <c r="R1763" s="1681"/>
      <c r="S1763" s="1681"/>
      <c r="T1763" s="1681"/>
      <c r="U1763" s="1681"/>
      <c r="V1763" s="1681"/>
      <c r="W1763" s="1681"/>
      <c r="X1763" s="1681"/>
      <c r="Y1763" s="1681"/>
      <c r="Z1763" s="1681"/>
      <c r="AA1763" s="1681"/>
      <c r="AB1763" s="1681"/>
      <c r="AC1763" s="1681"/>
      <c r="AD1763" s="1681"/>
      <c r="AE1763" s="1681"/>
      <c r="AF1763" s="1681"/>
      <c r="AG1763" s="1681"/>
      <c r="AH1763" s="1681"/>
      <c r="AI1763" s="1681"/>
      <c r="AJ1763" s="1681"/>
      <c r="AK1763" s="1681"/>
      <c r="AL1763" s="1681"/>
      <c r="AM1763" s="1681"/>
      <c r="AN1763" s="1681"/>
      <c r="AO1763" s="1681"/>
      <c r="AP1763" s="1824"/>
    </row>
    <row r="1764" spans="4:42" s="1662" customFormat="1" ht="14.25">
      <c r="D1764" s="1699"/>
      <c r="E1764" s="1681"/>
      <c r="F1764" s="1681"/>
      <c r="G1764" s="1681"/>
      <c r="H1764" s="1681"/>
      <c r="I1764" s="1700"/>
      <c r="J1764" s="1690"/>
      <c r="K1764" s="1681"/>
      <c r="L1764" s="1681"/>
      <c r="M1764" s="1681"/>
      <c r="N1764" s="1681"/>
      <c r="O1764" s="1681"/>
      <c r="P1764" s="1681"/>
      <c r="Q1764" s="1681"/>
      <c r="R1764" s="1681"/>
      <c r="S1764" s="1681"/>
      <c r="T1764" s="1681"/>
      <c r="U1764" s="1681"/>
      <c r="V1764" s="1681"/>
      <c r="W1764" s="1681"/>
      <c r="X1764" s="1681"/>
      <c r="Y1764" s="1681"/>
      <c r="Z1764" s="1681"/>
      <c r="AA1764" s="1681"/>
      <c r="AB1764" s="1681"/>
      <c r="AC1764" s="1681"/>
      <c r="AD1764" s="1681"/>
      <c r="AE1764" s="1681"/>
      <c r="AF1764" s="1681"/>
      <c r="AG1764" s="1681"/>
      <c r="AH1764" s="1681"/>
      <c r="AI1764" s="1681"/>
      <c r="AJ1764" s="1681"/>
      <c r="AK1764" s="1681"/>
      <c r="AL1764" s="1681"/>
      <c r="AM1764" s="1681"/>
      <c r="AN1764" s="1681"/>
      <c r="AO1764" s="1681"/>
      <c r="AP1764" s="1824"/>
    </row>
    <row r="1765" spans="4:42" s="1662" customFormat="1" ht="14.25">
      <c r="D1765" s="1699"/>
      <c r="E1765" s="1681"/>
      <c r="F1765" s="1681"/>
      <c r="G1765" s="1681"/>
      <c r="H1765" s="1681"/>
      <c r="I1765" s="1700"/>
      <c r="J1765" s="1690"/>
      <c r="K1765" s="1681"/>
      <c r="L1765" s="1681"/>
      <c r="M1765" s="1681"/>
      <c r="N1765" s="1681"/>
      <c r="O1765" s="1681"/>
      <c r="P1765" s="1681"/>
      <c r="Q1765" s="1681"/>
      <c r="R1765" s="1681"/>
      <c r="S1765" s="1681"/>
      <c r="T1765" s="1681"/>
      <c r="U1765" s="1681"/>
      <c r="V1765" s="1681"/>
      <c r="W1765" s="1681"/>
      <c r="X1765" s="1681"/>
      <c r="Y1765" s="1681"/>
      <c r="Z1765" s="1681"/>
      <c r="AA1765" s="1681"/>
      <c r="AB1765" s="1681"/>
      <c r="AC1765" s="1681"/>
      <c r="AD1765" s="1681"/>
      <c r="AE1765" s="1681"/>
      <c r="AF1765" s="1681"/>
      <c r="AG1765" s="1681"/>
      <c r="AH1765" s="1681"/>
      <c r="AI1765" s="1681"/>
      <c r="AJ1765" s="1681"/>
      <c r="AK1765" s="1681"/>
      <c r="AL1765" s="1681"/>
      <c r="AM1765" s="1681"/>
      <c r="AN1765" s="1681"/>
      <c r="AO1765" s="1681"/>
      <c r="AP1765" s="1824"/>
    </row>
    <row r="1766" spans="4:42" s="1662" customFormat="1" ht="14.25">
      <c r="D1766" s="1699"/>
      <c r="E1766" s="1681"/>
      <c r="F1766" s="1681"/>
      <c r="G1766" s="1681"/>
      <c r="H1766" s="1681"/>
      <c r="I1766" s="1700"/>
      <c r="J1766" s="1690"/>
      <c r="K1766" s="1681"/>
      <c r="L1766" s="1681"/>
      <c r="M1766" s="1681"/>
      <c r="N1766" s="1681"/>
      <c r="O1766" s="1681"/>
      <c r="P1766" s="1681"/>
      <c r="Q1766" s="1681"/>
      <c r="R1766" s="1681"/>
      <c r="S1766" s="1681"/>
      <c r="T1766" s="1681"/>
      <c r="U1766" s="1681"/>
      <c r="V1766" s="1681"/>
      <c r="W1766" s="1681"/>
      <c r="X1766" s="1681"/>
      <c r="Y1766" s="1681"/>
      <c r="Z1766" s="1681"/>
      <c r="AA1766" s="1681"/>
      <c r="AB1766" s="1681"/>
      <c r="AC1766" s="1681"/>
      <c r="AD1766" s="1681"/>
      <c r="AE1766" s="1681"/>
      <c r="AF1766" s="1681"/>
      <c r="AG1766" s="1681"/>
      <c r="AH1766" s="1681"/>
      <c r="AI1766" s="1681"/>
      <c r="AJ1766" s="1681"/>
      <c r="AK1766" s="1681"/>
      <c r="AL1766" s="1681"/>
      <c r="AM1766" s="1681"/>
      <c r="AN1766" s="1681"/>
      <c r="AO1766" s="1681"/>
      <c r="AP1766" s="1824"/>
    </row>
    <row r="1767" spans="4:42" s="1662" customFormat="1" ht="14.25">
      <c r="D1767" s="1699"/>
      <c r="E1767" s="1681"/>
      <c r="F1767" s="1681"/>
      <c r="G1767" s="1681"/>
      <c r="H1767" s="1681"/>
      <c r="I1767" s="1700"/>
      <c r="J1767" s="1690"/>
      <c r="K1767" s="1681"/>
      <c r="L1767" s="1681"/>
      <c r="M1767" s="1681"/>
      <c r="N1767" s="1681"/>
      <c r="O1767" s="1681"/>
      <c r="P1767" s="1681"/>
      <c r="Q1767" s="1681"/>
      <c r="R1767" s="1681"/>
      <c r="S1767" s="1681"/>
      <c r="T1767" s="1681"/>
      <c r="U1767" s="1681"/>
      <c r="V1767" s="1681"/>
      <c r="W1767" s="1681"/>
      <c r="X1767" s="1681"/>
      <c r="Y1767" s="1681"/>
      <c r="Z1767" s="1681"/>
      <c r="AA1767" s="1681"/>
      <c r="AB1767" s="1681"/>
      <c r="AC1767" s="1681"/>
      <c r="AD1767" s="1681"/>
      <c r="AE1767" s="1681"/>
      <c r="AF1767" s="1681"/>
      <c r="AG1767" s="1681"/>
      <c r="AH1767" s="1681"/>
      <c r="AI1767" s="1681"/>
      <c r="AJ1767" s="1681"/>
      <c r="AK1767" s="1681"/>
      <c r="AL1767" s="1681"/>
      <c r="AM1767" s="1681"/>
      <c r="AN1767" s="1681"/>
      <c r="AO1767" s="1681"/>
      <c r="AP1767" s="1824"/>
    </row>
    <row r="1768" spans="4:42" s="1662" customFormat="1" ht="14.25">
      <c r="D1768" s="1699"/>
      <c r="E1768" s="1681"/>
      <c r="F1768" s="1681"/>
      <c r="G1768" s="1681"/>
      <c r="H1768" s="1681"/>
      <c r="I1768" s="1700"/>
      <c r="J1768" s="1690"/>
      <c r="K1768" s="1681"/>
      <c r="L1768" s="1681"/>
      <c r="M1768" s="1681"/>
      <c r="N1768" s="1681"/>
      <c r="O1768" s="1681"/>
      <c r="P1768" s="1681"/>
      <c r="Q1768" s="1681"/>
      <c r="R1768" s="1681"/>
      <c r="S1768" s="1681"/>
      <c r="T1768" s="1681"/>
      <c r="U1768" s="1681"/>
      <c r="V1768" s="1681"/>
      <c r="W1768" s="1681"/>
      <c r="X1768" s="1681"/>
      <c r="Y1768" s="1681"/>
      <c r="Z1768" s="1681"/>
      <c r="AA1768" s="1681"/>
      <c r="AB1768" s="1681"/>
      <c r="AC1768" s="1681"/>
      <c r="AD1768" s="1681"/>
      <c r="AE1768" s="1681"/>
      <c r="AF1768" s="1681"/>
      <c r="AG1768" s="1681"/>
      <c r="AH1768" s="1681"/>
      <c r="AI1768" s="1681"/>
      <c r="AJ1768" s="1681"/>
      <c r="AK1768" s="1681"/>
      <c r="AL1768" s="1681"/>
      <c r="AM1768" s="1681"/>
      <c r="AN1768" s="1681"/>
      <c r="AO1768" s="1681"/>
      <c r="AP1768" s="1824"/>
    </row>
    <row r="1769" spans="4:42" s="1662" customFormat="1" ht="14.25">
      <c r="D1769" s="1699"/>
      <c r="E1769" s="1681"/>
      <c r="F1769" s="1681"/>
      <c r="G1769" s="1681"/>
      <c r="H1769" s="1681"/>
      <c r="I1769" s="1700"/>
      <c r="J1769" s="1690"/>
      <c r="K1769" s="1681"/>
      <c r="L1769" s="1681"/>
      <c r="M1769" s="1681"/>
      <c r="N1769" s="1681"/>
      <c r="O1769" s="1681"/>
      <c r="P1769" s="1681"/>
      <c r="Q1769" s="1681"/>
      <c r="R1769" s="1681"/>
      <c r="S1769" s="1681"/>
      <c r="T1769" s="1681"/>
      <c r="U1769" s="1681"/>
      <c r="V1769" s="1681"/>
      <c r="W1769" s="1681"/>
      <c r="X1769" s="1681"/>
      <c r="Y1769" s="1681"/>
      <c r="Z1769" s="1681"/>
      <c r="AA1769" s="1681"/>
      <c r="AB1769" s="1681"/>
      <c r="AC1769" s="1681"/>
      <c r="AD1769" s="1681"/>
      <c r="AE1769" s="1681"/>
      <c r="AF1769" s="1681"/>
      <c r="AG1769" s="1681"/>
      <c r="AH1769" s="1681"/>
      <c r="AI1769" s="1681"/>
      <c r="AJ1769" s="1681"/>
      <c r="AK1769" s="1681"/>
      <c r="AL1769" s="1681"/>
      <c r="AM1769" s="1681"/>
      <c r="AN1769" s="1681"/>
      <c r="AO1769" s="1681"/>
      <c r="AP1769" s="1824"/>
    </row>
    <row r="1770" spans="4:42" s="1662" customFormat="1" ht="14.25">
      <c r="D1770" s="1699"/>
      <c r="E1770" s="1681"/>
      <c r="F1770" s="1681"/>
      <c r="G1770" s="1681"/>
      <c r="H1770" s="1681"/>
      <c r="I1770" s="1700"/>
      <c r="J1770" s="1690"/>
      <c r="K1770" s="1681"/>
      <c r="L1770" s="1681"/>
      <c r="M1770" s="1681"/>
      <c r="N1770" s="1681"/>
      <c r="O1770" s="1681"/>
      <c r="P1770" s="1681"/>
      <c r="Q1770" s="1681"/>
      <c r="R1770" s="1681"/>
      <c r="S1770" s="1681"/>
      <c r="T1770" s="1681"/>
      <c r="U1770" s="1681"/>
      <c r="V1770" s="1681"/>
      <c r="W1770" s="1681"/>
      <c r="X1770" s="1681"/>
      <c r="Y1770" s="1681"/>
      <c r="Z1770" s="1681"/>
      <c r="AA1770" s="1681"/>
      <c r="AB1770" s="1681"/>
      <c r="AC1770" s="1681"/>
      <c r="AD1770" s="1681"/>
      <c r="AE1770" s="1681"/>
      <c r="AF1770" s="1681"/>
      <c r="AG1770" s="1681"/>
      <c r="AH1770" s="1681"/>
      <c r="AI1770" s="1681"/>
      <c r="AJ1770" s="1681"/>
      <c r="AK1770" s="1681"/>
      <c r="AL1770" s="1681"/>
      <c r="AM1770" s="1681"/>
      <c r="AN1770" s="1681"/>
      <c r="AO1770" s="1681"/>
      <c r="AP1770" s="1824"/>
    </row>
    <row r="1771" spans="4:42" s="1662" customFormat="1" ht="14.25">
      <c r="D1771" s="1699"/>
      <c r="E1771" s="1681"/>
      <c r="F1771" s="1681"/>
      <c r="G1771" s="1681"/>
      <c r="H1771" s="1681"/>
      <c r="I1771" s="1700"/>
      <c r="J1771" s="1690"/>
      <c r="K1771" s="1681"/>
      <c r="L1771" s="1681"/>
      <c r="M1771" s="1681"/>
      <c r="N1771" s="1681"/>
      <c r="O1771" s="1681"/>
      <c r="P1771" s="1681"/>
      <c r="Q1771" s="1681"/>
      <c r="R1771" s="1681"/>
      <c r="S1771" s="1681"/>
      <c r="T1771" s="1681"/>
      <c r="U1771" s="1681"/>
      <c r="V1771" s="1681"/>
      <c r="W1771" s="1681"/>
      <c r="X1771" s="1681"/>
      <c r="Y1771" s="1681"/>
      <c r="Z1771" s="1681"/>
      <c r="AA1771" s="1681"/>
      <c r="AB1771" s="1681"/>
      <c r="AC1771" s="1681"/>
      <c r="AD1771" s="1681"/>
      <c r="AE1771" s="1681"/>
      <c r="AF1771" s="1681"/>
      <c r="AG1771" s="1681"/>
      <c r="AH1771" s="1681"/>
      <c r="AI1771" s="1681"/>
      <c r="AJ1771" s="1681"/>
      <c r="AK1771" s="1681"/>
      <c r="AL1771" s="1681"/>
      <c r="AM1771" s="1681"/>
      <c r="AN1771" s="1681"/>
      <c r="AO1771" s="1681"/>
      <c r="AP1771" s="1824"/>
    </row>
    <row r="1772" spans="4:42" s="1662" customFormat="1" ht="14.25">
      <c r="D1772" s="1699"/>
      <c r="E1772" s="1681"/>
      <c r="F1772" s="1681"/>
      <c r="G1772" s="1681"/>
      <c r="H1772" s="1681"/>
      <c r="I1772" s="1700"/>
      <c r="J1772" s="1690"/>
      <c r="K1772" s="1681"/>
      <c r="L1772" s="1681"/>
      <c r="M1772" s="1681"/>
      <c r="N1772" s="1681"/>
      <c r="O1772" s="1681"/>
      <c r="P1772" s="1681"/>
      <c r="Q1772" s="1681"/>
      <c r="R1772" s="1681"/>
      <c r="S1772" s="1681"/>
      <c r="T1772" s="1681"/>
      <c r="U1772" s="1681"/>
      <c r="V1772" s="1681"/>
      <c r="W1772" s="1681"/>
      <c r="X1772" s="1681"/>
      <c r="Y1772" s="1681"/>
      <c r="Z1772" s="1681"/>
      <c r="AA1772" s="1681"/>
      <c r="AB1772" s="1681"/>
      <c r="AC1772" s="1681"/>
      <c r="AD1772" s="1681"/>
      <c r="AE1772" s="1681"/>
      <c r="AF1772" s="1681"/>
      <c r="AG1772" s="1681"/>
      <c r="AH1772" s="1681"/>
      <c r="AI1772" s="1681"/>
      <c r="AJ1772" s="1681"/>
      <c r="AK1772" s="1681"/>
      <c r="AL1772" s="1681"/>
      <c r="AM1772" s="1681"/>
      <c r="AN1772" s="1681"/>
      <c r="AO1772" s="1681"/>
      <c r="AP1772" s="1824"/>
    </row>
    <row r="1773" spans="4:42" s="1662" customFormat="1" ht="14.25">
      <c r="D1773" s="1699"/>
      <c r="E1773" s="1681"/>
      <c r="F1773" s="1681"/>
      <c r="G1773" s="1681"/>
      <c r="H1773" s="1681"/>
      <c r="I1773" s="1700"/>
      <c r="J1773" s="1690"/>
      <c r="K1773" s="1681"/>
      <c r="L1773" s="1681"/>
      <c r="M1773" s="1681"/>
      <c r="N1773" s="1681"/>
      <c r="O1773" s="1681"/>
      <c r="P1773" s="1681"/>
      <c r="Q1773" s="1681"/>
      <c r="R1773" s="1681"/>
      <c r="S1773" s="1681"/>
      <c r="T1773" s="1681"/>
      <c r="U1773" s="1681"/>
      <c r="V1773" s="1681"/>
      <c r="W1773" s="1681"/>
      <c r="X1773" s="1681"/>
      <c r="Y1773" s="1681"/>
      <c r="Z1773" s="1681"/>
      <c r="AA1773" s="1681"/>
      <c r="AB1773" s="1681"/>
      <c r="AC1773" s="1681"/>
      <c r="AD1773" s="1681"/>
      <c r="AE1773" s="1681"/>
      <c r="AF1773" s="1681"/>
      <c r="AG1773" s="1681"/>
      <c r="AH1773" s="1681"/>
      <c r="AI1773" s="1681"/>
      <c r="AJ1773" s="1681"/>
      <c r="AK1773" s="1681"/>
      <c r="AL1773" s="1681"/>
      <c r="AM1773" s="1681"/>
      <c r="AN1773" s="1681"/>
      <c r="AO1773" s="1681"/>
      <c r="AP1773" s="1824"/>
    </row>
    <row r="1774" spans="4:42" s="1662" customFormat="1" ht="14.25">
      <c r="D1774" s="1699"/>
      <c r="E1774" s="1681"/>
      <c r="F1774" s="1681"/>
      <c r="G1774" s="1681"/>
      <c r="H1774" s="1681"/>
      <c r="I1774" s="1700"/>
      <c r="J1774" s="1690"/>
      <c r="K1774" s="1681"/>
      <c r="L1774" s="1681"/>
      <c r="M1774" s="1681"/>
      <c r="N1774" s="1681"/>
      <c r="O1774" s="1681"/>
      <c r="P1774" s="1681"/>
      <c r="Q1774" s="1681"/>
      <c r="R1774" s="1681"/>
      <c r="S1774" s="1681"/>
      <c r="T1774" s="1681"/>
      <c r="U1774" s="1681"/>
      <c r="V1774" s="1681"/>
      <c r="W1774" s="1681"/>
      <c r="X1774" s="1681"/>
      <c r="Y1774" s="1681"/>
      <c r="Z1774" s="1681"/>
      <c r="AA1774" s="1681"/>
      <c r="AB1774" s="1681"/>
      <c r="AC1774" s="1681"/>
      <c r="AD1774" s="1681"/>
      <c r="AE1774" s="1681"/>
      <c r="AF1774" s="1681"/>
      <c r="AG1774" s="1681"/>
      <c r="AH1774" s="1681"/>
      <c r="AI1774" s="1681"/>
      <c r="AJ1774" s="1681"/>
      <c r="AK1774" s="1681"/>
      <c r="AL1774" s="1681"/>
      <c r="AM1774" s="1681"/>
      <c r="AN1774" s="1681"/>
      <c r="AO1774" s="1681"/>
      <c r="AP1774" s="1824"/>
    </row>
    <row r="1775" spans="4:42" s="1662" customFormat="1" ht="14.25">
      <c r="D1775" s="1699"/>
      <c r="E1775" s="1681"/>
      <c r="F1775" s="1681"/>
      <c r="G1775" s="1681"/>
      <c r="H1775" s="1681"/>
      <c r="I1775" s="1700"/>
      <c r="J1775" s="1690"/>
      <c r="K1775" s="1681"/>
      <c r="L1775" s="1681"/>
      <c r="M1775" s="1681"/>
      <c r="N1775" s="1681"/>
      <c r="O1775" s="1681"/>
      <c r="P1775" s="1681"/>
      <c r="Q1775" s="1681"/>
      <c r="R1775" s="1681"/>
      <c r="S1775" s="1681"/>
      <c r="T1775" s="1681"/>
      <c r="U1775" s="1681"/>
      <c r="V1775" s="1681"/>
      <c r="W1775" s="1681"/>
      <c r="X1775" s="1681"/>
      <c r="Y1775" s="1681"/>
      <c r="Z1775" s="1681"/>
      <c r="AA1775" s="1681"/>
      <c r="AB1775" s="1681"/>
      <c r="AC1775" s="1681"/>
      <c r="AD1775" s="1681"/>
      <c r="AE1775" s="1681"/>
      <c r="AF1775" s="1681"/>
      <c r="AG1775" s="1681"/>
      <c r="AH1775" s="1681"/>
      <c r="AI1775" s="1681"/>
      <c r="AJ1775" s="1681"/>
      <c r="AK1775" s="1681"/>
      <c r="AL1775" s="1681"/>
      <c r="AM1775" s="1681"/>
      <c r="AN1775" s="1681"/>
      <c r="AO1775" s="1681"/>
      <c r="AP1775" s="1824"/>
    </row>
    <row r="1776" spans="4:42" s="1662" customFormat="1" ht="14.25">
      <c r="D1776" s="1699"/>
      <c r="E1776" s="1681"/>
      <c r="F1776" s="1681"/>
      <c r="G1776" s="1681"/>
      <c r="H1776" s="1681"/>
      <c r="I1776" s="1700"/>
      <c r="J1776" s="1690"/>
      <c r="K1776" s="1681"/>
      <c r="L1776" s="1681"/>
      <c r="M1776" s="1681"/>
      <c r="N1776" s="1681"/>
      <c r="O1776" s="1681"/>
      <c r="P1776" s="1681"/>
      <c r="Q1776" s="1681"/>
      <c r="R1776" s="1681"/>
      <c r="S1776" s="1681"/>
      <c r="T1776" s="1681"/>
      <c r="U1776" s="1681"/>
      <c r="V1776" s="1681"/>
      <c r="W1776" s="1681"/>
      <c r="X1776" s="1681"/>
      <c r="Y1776" s="1681"/>
      <c r="Z1776" s="1681"/>
      <c r="AA1776" s="1681"/>
      <c r="AB1776" s="1681"/>
      <c r="AC1776" s="1681"/>
      <c r="AD1776" s="1681"/>
      <c r="AE1776" s="1681"/>
      <c r="AF1776" s="1681"/>
      <c r="AG1776" s="1681"/>
      <c r="AH1776" s="1681"/>
      <c r="AI1776" s="1681"/>
      <c r="AJ1776" s="1681"/>
      <c r="AK1776" s="1681"/>
      <c r="AL1776" s="1681"/>
      <c r="AM1776" s="1681"/>
      <c r="AN1776" s="1681"/>
      <c r="AO1776" s="1681"/>
      <c r="AP1776" s="1824"/>
    </row>
    <row r="1777" spans="4:42" s="1662" customFormat="1" ht="14.25">
      <c r="D1777" s="1699"/>
      <c r="E1777" s="1681"/>
      <c r="F1777" s="1681"/>
      <c r="G1777" s="1681"/>
      <c r="H1777" s="1681"/>
      <c r="I1777" s="1700"/>
      <c r="J1777" s="1690"/>
      <c r="K1777" s="1681"/>
      <c r="L1777" s="1681"/>
      <c r="M1777" s="1681"/>
      <c r="N1777" s="1681"/>
      <c r="O1777" s="1681"/>
      <c r="P1777" s="1681"/>
      <c r="Q1777" s="1681"/>
      <c r="R1777" s="1681"/>
      <c r="S1777" s="1681"/>
      <c r="T1777" s="1681"/>
      <c r="U1777" s="1681"/>
      <c r="V1777" s="1681"/>
      <c r="W1777" s="1681"/>
      <c r="X1777" s="1681"/>
      <c r="Y1777" s="1681"/>
      <c r="Z1777" s="1681"/>
      <c r="AA1777" s="1681"/>
      <c r="AB1777" s="1681"/>
      <c r="AC1777" s="1681"/>
      <c r="AD1777" s="1681"/>
      <c r="AE1777" s="1681"/>
      <c r="AF1777" s="1681"/>
      <c r="AG1777" s="1681"/>
      <c r="AH1777" s="1681"/>
      <c r="AI1777" s="1681"/>
      <c r="AJ1777" s="1681"/>
      <c r="AK1777" s="1681"/>
      <c r="AL1777" s="1681"/>
      <c r="AM1777" s="1681"/>
      <c r="AN1777" s="1681"/>
      <c r="AO1777" s="1681"/>
      <c r="AP1777" s="1824"/>
    </row>
    <row r="1778" spans="4:42" s="1662" customFormat="1" ht="14.25">
      <c r="D1778" s="1699"/>
      <c r="E1778" s="1681"/>
      <c r="F1778" s="1681"/>
      <c r="G1778" s="1681"/>
      <c r="H1778" s="1681"/>
      <c r="I1778" s="1700"/>
      <c r="J1778" s="1690"/>
      <c r="K1778" s="1681"/>
      <c r="L1778" s="1681"/>
      <c r="M1778" s="1681"/>
      <c r="N1778" s="1681"/>
      <c r="O1778" s="1681"/>
      <c r="P1778" s="1681"/>
      <c r="Q1778" s="1681"/>
      <c r="R1778" s="1681"/>
      <c r="S1778" s="1681"/>
      <c r="T1778" s="1681"/>
      <c r="U1778" s="1681"/>
      <c r="V1778" s="1681"/>
      <c r="W1778" s="1681"/>
      <c r="X1778" s="1681"/>
      <c r="Y1778" s="1681"/>
      <c r="Z1778" s="1681"/>
      <c r="AA1778" s="1681"/>
      <c r="AB1778" s="1681"/>
      <c r="AC1778" s="1681"/>
      <c r="AD1778" s="1681"/>
      <c r="AE1778" s="1681"/>
      <c r="AF1778" s="1681"/>
      <c r="AG1778" s="1681"/>
      <c r="AH1778" s="1681"/>
      <c r="AI1778" s="1681"/>
      <c r="AJ1778" s="1681"/>
      <c r="AK1778" s="1681"/>
      <c r="AL1778" s="1681"/>
      <c r="AM1778" s="1681"/>
      <c r="AN1778" s="1681"/>
      <c r="AO1778" s="1681"/>
      <c r="AP1778" s="1824"/>
    </row>
    <row r="1779" spans="4:42" s="1662" customFormat="1" ht="14.25">
      <c r="D1779" s="1699"/>
      <c r="E1779" s="1681"/>
      <c r="F1779" s="1681"/>
      <c r="G1779" s="1681"/>
      <c r="H1779" s="1681"/>
      <c r="I1779" s="1700"/>
      <c r="J1779" s="1690"/>
      <c r="K1779" s="1681"/>
      <c r="L1779" s="1681"/>
      <c r="M1779" s="1681"/>
      <c r="N1779" s="1681"/>
      <c r="O1779" s="1681"/>
      <c r="P1779" s="1681"/>
      <c r="Q1779" s="1681"/>
      <c r="R1779" s="1681"/>
      <c r="S1779" s="1681"/>
      <c r="T1779" s="1681"/>
      <c r="U1779" s="1681"/>
      <c r="V1779" s="1681"/>
      <c r="W1779" s="1681"/>
      <c r="X1779" s="1681"/>
      <c r="Y1779" s="1681"/>
      <c r="Z1779" s="1681"/>
      <c r="AA1779" s="1681"/>
      <c r="AB1779" s="1681"/>
      <c r="AC1779" s="1681"/>
      <c r="AD1779" s="1681"/>
      <c r="AE1779" s="1681"/>
      <c r="AF1779" s="1681"/>
      <c r="AG1779" s="1681"/>
      <c r="AH1779" s="1681"/>
      <c r="AI1779" s="1681"/>
      <c r="AJ1779" s="1681"/>
      <c r="AK1779" s="1681"/>
      <c r="AL1779" s="1681"/>
      <c r="AM1779" s="1681"/>
      <c r="AN1779" s="1681"/>
      <c r="AO1779" s="1681"/>
      <c r="AP1779" s="1824"/>
    </row>
    <row r="1780" spans="4:42" s="1662" customFormat="1" ht="14.25">
      <c r="D1780" s="1699"/>
      <c r="E1780" s="1681"/>
      <c r="F1780" s="1681"/>
      <c r="G1780" s="1681"/>
      <c r="H1780" s="1681"/>
      <c r="I1780" s="1700"/>
      <c r="J1780" s="1690"/>
      <c r="K1780" s="1681"/>
      <c r="L1780" s="1681"/>
      <c r="M1780" s="1681"/>
      <c r="N1780" s="1681"/>
      <c r="O1780" s="1681"/>
      <c r="P1780" s="1681"/>
      <c r="Q1780" s="1681"/>
      <c r="R1780" s="1681"/>
      <c r="S1780" s="1681"/>
      <c r="T1780" s="1681"/>
      <c r="U1780" s="1681"/>
      <c r="V1780" s="1681"/>
      <c r="W1780" s="1681"/>
      <c r="X1780" s="1681"/>
      <c r="Y1780" s="1681"/>
      <c r="Z1780" s="1681"/>
      <c r="AA1780" s="1681"/>
      <c r="AB1780" s="1681"/>
      <c r="AC1780" s="1681"/>
      <c r="AD1780" s="1681"/>
      <c r="AE1780" s="1681"/>
      <c r="AF1780" s="1681"/>
      <c r="AG1780" s="1681"/>
      <c r="AH1780" s="1681"/>
      <c r="AI1780" s="1681"/>
      <c r="AJ1780" s="1681"/>
      <c r="AK1780" s="1681"/>
      <c r="AL1780" s="1681"/>
      <c r="AM1780" s="1681"/>
      <c r="AN1780" s="1681"/>
      <c r="AO1780" s="1681"/>
      <c r="AP1780" s="1824"/>
    </row>
    <row r="1781" spans="4:42" s="1662" customFormat="1" ht="14.25">
      <c r="D1781" s="1699"/>
      <c r="E1781" s="1681"/>
      <c r="F1781" s="1681"/>
      <c r="G1781" s="1681"/>
      <c r="H1781" s="1681"/>
      <c r="I1781" s="1700"/>
      <c r="J1781" s="1690"/>
      <c r="K1781" s="1681"/>
      <c r="L1781" s="1681"/>
      <c r="M1781" s="1681"/>
      <c r="N1781" s="1681"/>
      <c r="O1781" s="1681"/>
      <c r="P1781" s="1681"/>
      <c r="Q1781" s="1681"/>
      <c r="R1781" s="1681"/>
      <c r="S1781" s="1681"/>
      <c r="T1781" s="1681"/>
      <c r="U1781" s="1681"/>
      <c r="V1781" s="1681"/>
      <c r="W1781" s="1681"/>
      <c r="X1781" s="1681"/>
      <c r="Y1781" s="1681"/>
      <c r="Z1781" s="1681"/>
      <c r="AA1781" s="1681"/>
      <c r="AB1781" s="1681"/>
      <c r="AC1781" s="1681"/>
      <c r="AD1781" s="1681"/>
      <c r="AE1781" s="1681"/>
      <c r="AF1781" s="1681"/>
      <c r="AG1781" s="1681"/>
      <c r="AH1781" s="1681"/>
      <c r="AI1781" s="1681"/>
      <c r="AJ1781" s="1681"/>
      <c r="AK1781" s="1681"/>
      <c r="AL1781" s="1681"/>
      <c r="AM1781" s="1681"/>
      <c r="AN1781" s="1681"/>
      <c r="AO1781" s="1681"/>
      <c r="AP1781" s="1824"/>
    </row>
    <row r="1782" spans="4:42" s="1662" customFormat="1" ht="14.25">
      <c r="D1782" s="1699"/>
      <c r="E1782" s="1681"/>
      <c r="F1782" s="1681"/>
      <c r="G1782" s="1681"/>
      <c r="H1782" s="1681"/>
      <c r="I1782" s="1700"/>
      <c r="J1782" s="1690"/>
      <c r="K1782" s="1681"/>
      <c r="L1782" s="1681"/>
      <c r="M1782" s="1681"/>
      <c r="N1782" s="1681"/>
      <c r="O1782" s="1681"/>
      <c r="P1782" s="1681"/>
      <c r="Q1782" s="1681"/>
      <c r="R1782" s="1681"/>
      <c r="S1782" s="1681"/>
      <c r="T1782" s="1681"/>
      <c r="U1782" s="1681"/>
      <c r="V1782" s="1681"/>
      <c r="W1782" s="1681"/>
      <c r="X1782" s="1681"/>
      <c r="Y1782" s="1681"/>
      <c r="Z1782" s="1681"/>
      <c r="AA1782" s="1681"/>
      <c r="AB1782" s="1681"/>
      <c r="AC1782" s="1681"/>
      <c r="AD1782" s="1681"/>
      <c r="AE1782" s="1681"/>
      <c r="AF1782" s="1681"/>
      <c r="AG1782" s="1681"/>
      <c r="AH1782" s="1681"/>
      <c r="AI1782" s="1681"/>
      <c r="AJ1782" s="1681"/>
      <c r="AK1782" s="1681"/>
      <c r="AL1782" s="1681"/>
      <c r="AM1782" s="1681"/>
      <c r="AN1782" s="1681"/>
      <c r="AO1782" s="1681"/>
      <c r="AP1782" s="1824"/>
    </row>
    <row r="1783" spans="4:42" s="1662" customFormat="1" ht="14.25">
      <c r="D1783" s="1699"/>
      <c r="E1783" s="1681"/>
      <c r="F1783" s="1681"/>
      <c r="G1783" s="1681"/>
      <c r="H1783" s="1681"/>
      <c r="I1783" s="1700"/>
      <c r="J1783" s="1690"/>
      <c r="K1783" s="1681"/>
      <c r="L1783" s="1681"/>
      <c r="M1783" s="1681"/>
      <c r="N1783" s="1681"/>
      <c r="O1783" s="1681"/>
      <c r="P1783" s="1681"/>
      <c r="Q1783" s="1681"/>
      <c r="R1783" s="1681"/>
      <c r="S1783" s="1681"/>
      <c r="T1783" s="1681"/>
      <c r="U1783" s="1681"/>
      <c r="V1783" s="1681"/>
      <c r="W1783" s="1681"/>
      <c r="X1783" s="1681"/>
      <c r="Y1783" s="1681"/>
      <c r="Z1783" s="1681"/>
      <c r="AA1783" s="1681"/>
      <c r="AB1783" s="1681"/>
      <c r="AC1783" s="1681"/>
      <c r="AD1783" s="1681"/>
      <c r="AE1783" s="1681"/>
      <c r="AF1783" s="1681"/>
      <c r="AG1783" s="1681"/>
      <c r="AH1783" s="1681"/>
      <c r="AI1783" s="1681"/>
      <c r="AJ1783" s="1681"/>
      <c r="AK1783" s="1681"/>
      <c r="AL1783" s="1681"/>
      <c r="AM1783" s="1681"/>
      <c r="AN1783" s="1681"/>
      <c r="AO1783" s="1681"/>
      <c r="AP1783" s="1824"/>
    </row>
    <row r="1784" spans="4:42" s="1662" customFormat="1" ht="14.25">
      <c r="D1784" s="1699"/>
      <c r="E1784" s="1681"/>
      <c r="F1784" s="1681"/>
      <c r="G1784" s="1681"/>
      <c r="H1784" s="1681"/>
      <c r="I1784" s="1700"/>
      <c r="J1784" s="1690"/>
      <c r="K1784" s="1681"/>
      <c r="L1784" s="1681"/>
      <c r="M1784" s="1681"/>
      <c r="N1784" s="1681"/>
      <c r="O1784" s="1681"/>
      <c r="P1784" s="1681"/>
      <c r="Q1784" s="1681"/>
      <c r="R1784" s="1681"/>
      <c r="S1784" s="1681"/>
      <c r="T1784" s="1681"/>
      <c r="U1784" s="1681"/>
      <c r="V1784" s="1681"/>
      <c r="W1784" s="1681"/>
      <c r="X1784" s="1681"/>
      <c r="Y1784" s="1681"/>
      <c r="Z1784" s="1681"/>
      <c r="AA1784" s="1681"/>
      <c r="AB1784" s="1681"/>
      <c r="AC1784" s="1681"/>
      <c r="AD1784" s="1681"/>
      <c r="AE1784" s="1681"/>
      <c r="AF1784" s="1681"/>
      <c r="AG1784" s="1681"/>
      <c r="AH1784" s="1681"/>
      <c r="AI1784" s="1681"/>
      <c r="AJ1784" s="1681"/>
      <c r="AK1784" s="1681"/>
      <c r="AL1784" s="1681"/>
      <c r="AM1784" s="1681"/>
      <c r="AN1784" s="1681"/>
      <c r="AO1784" s="1681"/>
      <c r="AP1784" s="1824"/>
    </row>
    <row r="1785" spans="4:42" s="1662" customFormat="1" ht="14.25">
      <c r="D1785" s="1699"/>
      <c r="E1785" s="1681"/>
      <c r="F1785" s="1681"/>
      <c r="G1785" s="1681"/>
      <c r="H1785" s="1681"/>
      <c r="I1785" s="1700"/>
      <c r="J1785" s="1690"/>
      <c r="K1785" s="1681"/>
      <c r="L1785" s="1681"/>
      <c r="M1785" s="1681"/>
      <c r="N1785" s="1681"/>
      <c r="O1785" s="1681"/>
      <c r="P1785" s="1681"/>
      <c r="Q1785" s="1681"/>
      <c r="R1785" s="1681"/>
      <c r="S1785" s="1681"/>
      <c r="T1785" s="1681"/>
      <c r="U1785" s="1681"/>
      <c r="V1785" s="1681"/>
      <c r="W1785" s="1681"/>
      <c r="X1785" s="1681"/>
      <c r="Y1785" s="1681"/>
      <c r="Z1785" s="1681"/>
      <c r="AA1785" s="1681"/>
      <c r="AB1785" s="1681"/>
      <c r="AC1785" s="1681"/>
      <c r="AD1785" s="1681"/>
      <c r="AE1785" s="1681"/>
      <c r="AF1785" s="1681"/>
      <c r="AG1785" s="1681"/>
      <c r="AH1785" s="1681"/>
      <c r="AI1785" s="1681"/>
      <c r="AJ1785" s="1681"/>
      <c r="AK1785" s="1681"/>
      <c r="AL1785" s="1681"/>
      <c r="AM1785" s="1681"/>
      <c r="AN1785" s="1681"/>
      <c r="AO1785" s="1681"/>
      <c r="AP1785" s="1824"/>
    </row>
    <row r="1786" spans="4:42" s="1662" customFormat="1" ht="14.25">
      <c r="D1786" s="1699"/>
      <c r="E1786" s="1681"/>
      <c r="F1786" s="1681"/>
      <c r="G1786" s="1681"/>
      <c r="H1786" s="1681"/>
      <c r="I1786" s="1700"/>
      <c r="J1786" s="1690"/>
      <c r="K1786" s="1681"/>
      <c r="L1786" s="1681"/>
      <c r="M1786" s="1681"/>
      <c r="N1786" s="1681"/>
      <c r="O1786" s="1681"/>
      <c r="P1786" s="1681"/>
      <c r="Q1786" s="1681"/>
      <c r="R1786" s="1681"/>
      <c r="S1786" s="1681"/>
      <c r="T1786" s="1681"/>
      <c r="U1786" s="1681"/>
      <c r="V1786" s="1681"/>
      <c r="W1786" s="1681"/>
      <c r="X1786" s="1681"/>
      <c r="Y1786" s="1681"/>
      <c r="Z1786" s="1681"/>
      <c r="AA1786" s="1681"/>
      <c r="AB1786" s="1681"/>
      <c r="AC1786" s="1681"/>
      <c r="AD1786" s="1681"/>
      <c r="AE1786" s="1681"/>
      <c r="AF1786" s="1681"/>
      <c r="AG1786" s="1681"/>
      <c r="AH1786" s="1681"/>
      <c r="AI1786" s="1681"/>
      <c r="AJ1786" s="1681"/>
      <c r="AK1786" s="1681"/>
      <c r="AL1786" s="1681"/>
      <c r="AM1786" s="1681"/>
      <c r="AN1786" s="1681"/>
      <c r="AO1786" s="1681"/>
      <c r="AP1786" s="1824"/>
    </row>
    <row r="1787" spans="4:42" s="1662" customFormat="1" ht="14.25">
      <c r="D1787" s="1699"/>
      <c r="E1787" s="1681"/>
      <c r="F1787" s="1681"/>
      <c r="G1787" s="1681"/>
      <c r="H1787" s="1681"/>
      <c r="I1787" s="1700"/>
      <c r="J1787" s="1690"/>
      <c r="K1787" s="1681"/>
      <c r="L1787" s="1681"/>
      <c r="M1787" s="1681"/>
      <c r="N1787" s="1681"/>
      <c r="O1787" s="1681"/>
      <c r="P1787" s="1681"/>
      <c r="Q1787" s="1681"/>
      <c r="R1787" s="1681"/>
      <c r="S1787" s="1681"/>
      <c r="T1787" s="1681"/>
      <c r="U1787" s="1681"/>
      <c r="V1787" s="1681"/>
      <c r="W1787" s="1681"/>
      <c r="X1787" s="1681"/>
      <c r="Y1787" s="1681"/>
      <c r="Z1787" s="1681"/>
      <c r="AA1787" s="1681"/>
      <c r="AB1787" s="1681"/>
      <c r="AC1787" s="1681"/>
      <c r="AD1787" s="1681"/>
      <c r="AE1787" s="1681"/>
      <c r="AF1787" s="1681"/>
      <c r="AG1787" s="1681"/>
      <c r="AH1787" s="1681"/>
      <c r="AI1787" s="1681"/>
      <c r="AJ1787" s="1681"/>
      <c r="AK1787" s="1681"/>
      <c r="AL1787" s="1681"/>
      <c r="AM1787" s="1681"/>
      <c r="AN1787" s="1681"/>
      <c r="AO1787" s="1681"/>
      <c r="AP1787" s="1824"/>
    </row>
    <row r="1788" spans="4:42" s="1662" customFormat="1" ht="14.25">
      <c r="D1788" s="1699"/>
      <c r="E1788" s="1681"/>
      <c r="F1788" s="1681"/>
      <c r="G1788" s="1681"/>
      <c r="H1788" s="1681"/>
      <c r="I1788" s="1700"/>
      <c r="J1788" s="1690"/>
      <c r="K1788" s="1681"/>
      <c r="L1788" s="1681"/>
      <c r="M1788" s="1681"/>
      <c r="N1788" s="1681"/>
      <c r="O1788" s="1681"/>
      <c r="P1788" s="1681"/>
      <c r="Q1788" s="1681"/>
      <c r="R1788" s="1681"/>
      <c r="S1788" s="1681"/>
      <c r="T1788" s="1681"/>
      <c r="U1788" s="1681"/>
      <c r="V1788" s="1681"/>
      <c r="W1788" s="1681"/>
      <c r="X1788" s="1681"/>
      <c r="Y1788" s="1681"/>
      <c r="Z1788" s="1681"/>
      <c r="AA1788" s="1681"/>
      <c r="AB1788" s="1681"/>
      <c r="AC1788" s="1681"/>
      <c r="AD1788" s="1681"/>
      <c r="AE1788" s="1681"/>
      <c r="AF1788" s="1681"/>
      <c r="AG1788" s="1681"/>
      <c r="AH1788" s="1681"/>
      <c r="AI1788" s="1681"/>
      <c r="AJ1788" s="1681"/>
      <c r="AK1788" s="1681"/>
      <c r="AL1788" s="1681"/>
      <c r="AM1788" s="1681"/>
      <c r="AN1788" s="1681"/>
      <c r="AO1788" s="1681"/>
      <c r="AP1788" s="1824"/>
    </row>
    <row r="1789" spans="4:42" s="1662" customFormat="1" ht="14.25">
      <c r="D1789" s="1699"/>
      <c r="E1789" s="1681"/>
      <c r="F1789" s="1681"/>
      <c r="G1789" s="1681"/>
      <c r="H1789" s="1681"/>
      <c r="I1789" s="1700"/>
      <c r="J1789" s="1690"/>
      <c r="K1789" s="1681"/>
      <c r="L1789" s="1681"/>
      <c r="M1789" s="1681"/>
      <c r="N1789" s="1681"/>
      <c r="O1789" s="1681"/>
      <c r="P1789" s="1681"/>
      <c r="Q1789" s="1681"/>
      <c r="R1789" s="1681"/>
      <c r="S1789" s="1681"/>
      <c r="T1789" s="1681"/>
      <c r="U1789" s="1681"/>
      <c r="V1789" s="1681"/>
      <c r="W1789" s="1681"/>
      <c r="X1789" s="1681"/>
      <c r="Y1789" s="1681"/>
      <c r="Z1789" s="1681"/>
      <c r="AA1789" s="1681"/>
      <c r="AB1789" s="1681"/>
      <c r="AC1789" s="1681"/>
      <c r="AD1789" s="1681"/>
      <c r="AE1789" s="1681"/>
      <c r="AF1789" s="1681"/>
      <c r="AG1789" s="1681"/>
      <c r="AH1789" s="1681"/>
      <c r="AI1789" s="1681"/>
      <c r="AJ1789" s="1681"/>
      <c r="AK1789" s="1681"/>
      <c r="AL1789" s="1681"/>
      <c r="AM1789" s="1681"/>
      <c r="AN1789" s="1681"/>
      <c r="AO1789" s="1681"/>
      <c r="AP1789" s="1824"/>
    </row>
    <row r="1790" spans="4:42" s="1662" customFormat="1" ht="14.25">
      <c r="D1790" s="1699"/>
      <c r="E1790" s="1681"/>
      <c r="F1790" s="1681"/>
      <c r="G1790" s="1681"/>
      <c r="H1790" s="1681"/>
      <c r="I1790" s="1700"/>
      <c r="J1790" s="1690"/>
      <c r="K1790" s="1681"/>
      <c r="L1790" s="1681"/>
      <c r="M1790" s="1681"/>
      <c r="N1790" s="1681"/>
      <c r="O1790" s="1681"/>
      <c r="P1790" s="1681"/>
      <c r="Q1790" s="1681"/>
      <c r="R1790" s="1681"/>
      <c r="S1790" s="1681"/>
      <c r="T1790" s="1681"/>
      <c r="U1790" s="1681"/>
      <c r="V1790" s="1681"/>
      <c r="W1790" s="1681"/>
      <c r="X1790" s="1681"/>
      <c r="Y1790" s="1681"/>
      <c r="Z1790" s="1681"/>
      <c r="AA1790" s="1681"/>
      <c r="AB1790" s="1681"/>
      <c r="AC1790" s="1681"/>
      <c r="AD1790" s="1681"/>
      <c r="AE1790" s="1681"/>
      <c r="AF1790" s="1681"/>
      <c r="AG1790" s="1681"/>
      <c r="AH1790" s="1681"/>
      <c r="AI1790" s="1681"/>
      <c r="AJ1790" s="1681"/>
      <c r="AK1790" s="1681"/>
      <c r="AL1790" s="1681"/>
      <c r="AM1790" s="1681"/>
      <c r="AN1790" s="1681"/>
      <c r="AO1790" s="1681"/>
      <c r="AP1790" s="1824"/>
    </row>
    <row r="1791" spans="4:42" s="1662" customFormat="1" ht="14.25">
      <c r="D1791" s="1699"/>
      <c r="E1791" s="1681"/>
      <c r="F1791" s="1681"/>
      <c r="G1791" s="1681"/>
      <c r="H1791" s="1681"/>
      <c r="I1791" s="1700"/>
      <c r="J1791" s="1690"/>
      <c r="K1791" s="1681"/>
      <c r="L1791" s="1681"/>
      <c r="M1791" s="1681"/>
      <c r="N1791" s="1681"/>
      <c r="O1791" s="1681"/>
      <c r="P1791" s="1681"/>
      <c r="Q1791" s="1681"/>
      <c r="R1791" s="1681"/>
      <c r="S1791" s="1681"/>
      <c r="T1791" s="1681"/>
      <c r="U1791" s="1681"/>
      <c r="V1791" s="1681"/>
      <c r="W1791" s="1681"/>
      <c r="X1791" s="1681"/>
      <c r="Y1791" s="1681"/>
      <c r="Z1791" s="1681"/>
      <c r="AA1791" s="1681"/>
      <c r="AB1791" s="1681"/>
      <c r="AC1791" s="1681"/>
      <c r="AD1791" s="1681"/>
      <c r="AE1791" s="1681"/>
      <c r="AF1791" s="1681"/>
      <c r="AG1791" s="1681"/>
      <c r="AH1791" s="1681"/>
      <c r="AI1791" s="1681"/>
      <c r="AJ1791" s="1681"/>
      <c r="AK1791" s="1681"/>
      <c r="AL1791" s="1681"/>
      <c r="AM1791" s="1681"/>
      <c r="AN1791" s="1681"/>
      <c r="AO1791" s="1681"/>
      <c r="AP1791" s="1824"/>
    </row>
    <row r="1792" spans="4:42" s="1662" customFormat="1" ht="14.25">
      <c r="D1792" s="1699"/>
      <c r="E1792" s="1681"/>
      <c r="F1792" s="1681"/>
      <c r="G1792" s="1681"/>
      <c r="H1792" s="1681"/>
      <c r="I1792" s="1700"/>
      <c r="J1792" s="1690"/>
      <c r="K1792" s="1681"/>
      <c r="L1792" s="1681"/>
      <c r="M1792" s="1681"/>
      <c r="N1792" s="1681"/>
      <c r="O1792" s="1681"/>
      <c r="P1792" s="1681"/>
      <c r="Q1792" s="1681"/>
      <c r="R1792" s="1681"/>
      <c r="S1792" s="1681"/>
      <c r="T1792" s="1681"/>
      <c r="U1792" s="1681"/>
      <c r="V1792" s="1681"/>
      <c r="W1792" s="1681"/>
      <c r="X1792" s="1681"/>
      <c r="Y1792" s="1681"/>
      <c r="Z1792" s="1681"/>
      <c r="AA1792" s="1681"/>
      <c r="AB1792" s="1681"/>
      <c r="AC1792" s="1681"/>
      <c r="AD1792" s="1681"/>
      <c r="AE1792" s="1681"/>
      <c r="AF1792" s="1681"/>
      <c r="AG1792" s="1681"/>
      <c r="AH1792" s="1681"/>
      <c r="AI1792" s="1681"/>
      <c r="AJ1792" s="1681"/>
      <c r="AK1792" s="1681"/>
      <c r="AL1792" s="1681"/>
      <c r="AM1792" s="1681"/>
      <c r="AN1792" s="1681"/>
      <c r="AO1792" s="1681"/>
      <c r="AP1792" s="1824"/>
    </row>
    <row r="1793" spans="4:42" s="1662" customFormat="1" ht="14.25">
      <c r="D1793" s="1699"/>
      <c r="E1793" s="1681"/>
      <c r="F1793" s="1681"/>
      <c r="G1793" s="1681"/>
      <c r="H1793" s="1681"/>
      <c r="I1793" s="1700"/>
      <c r="J1793" s="1690"/>
      <c r="K1793" s="1681"/>
      <c r="L1793" s="1681"/>
      <c r="M1793" s="1681"/>
      <c r="N1793" s="1681"/>
      <c r="O1793" s="1681"/>
      <c r="P1793" s="1681"/>
      <c r="Q1793" s="1681"/>
      <c r="R1793" s="1681"/>
      <c r="S1793" s="1681"/>
      <c r="T1793" s="1681"/>
      <c r="U1793" s="1681"/>
      <c r="V1793" s="1681"/>
      <c r="W1793" s="1681"/>
      <c r="X1793" s="1681"/>
      <c r="Y1793" s="1681"/>
      <c r="Z1793" s="1681"/>
      <c r="AA1793" s="1681"/>
      <c r="AB1793" s="1681"/>
      <c r="AC1793" s="1681"/>
      <c r="AD1793" s="1681"/>
      <c r="AE1793" s="1681"/>
      <c r="AF1793" s="1681"/>
      <c r="AG1793" s="1681"/>
      <c r="AH1793" s="1681"/>
      <c r="AI1793" s="1681"/>
      <c r="AJ1793" s="1681"/>
      <c r="AK1793" s="1681"/>
      <c r="AL1793" s="1681"/>
      <c r="AM1793" s="1681"/>
      <c r="AN1793" s="1681"/>
      <c r="AO1793" s="1681"/>
      <c r="AP1793" s="1824"/>
    </row>
    <row r="1794" spans="4:42" s="1662" customFormat="1" ht="14.25">
      <c r="D1794" s="1699"/>
      <c r="E1794" s="1681"/>
      <c r="F1794" s="1681"/>
      <c r="G1794" s="1681"/>
      <c r="H1794" s="1681"/>
      <c r="I1794" s="1700"/>
      <c r="J1794" s="1690"/>
      <c r="K1794" s="1681"/>
      <c r="L1794" s="1681"/>
      <c r="M1794" s="1681"/>
      <c r="N1794" s="1681"/>
      <c r="O1794" s="1681"/>
      <c r="P1794" s="1681"/>
      <c r="Q1794" s="1681"/>
      <c r="R1794" s="1681"/>
      <c r="S1794" s="1681"/>
      <c r="T1794" s="1681"/>
      <c r="U1794" s="1681"/>
      <c r="V1794" s="1681"/>
      <c r="W1794" s="1681"/>
      <c r="X1794" s="1681"/>
      <c r="Y1794" s="1681"/>
      <c r="Z1794" s="1681"/>
      <c r="AA1794" s="1681"/>
      <c r="AB1794" s="1681"/>
      <c r="AC1794" s="1681"/>
      <c r="AD1794" s="1681"/>
      <c r="AE1794" s="1681"/>
      <c r="AF1794" s="1681"/>
      <c r="AG1794" s="1681"/>
      <c r="AH1794" s="1681"/>
      <c r="AI1794" s="1681"/>
      <c r="AJ1794" s="1681"/>
      <c r="AK1794" s="1681"/>
      <c r="AL1794" s="1681"/>
      <c r="AM1794" s="1681"/>
      <c r="AN1794" s="1681"/>
      <c r="AO1794" s="1681"/>
      <c r="AP1794" s="1824"/>
    </row>
    <row r="1795" spans="4:42" s="1662" customFormat="1" ht="14.25">
      <c r="D1795" s="1699"/>
      <c r="E1795" s="1681"/>
      <c r="F1795" s="1681"/>
      <c r="G1795" s="1681"/>
      <c r="H1795" s="1681"/>
      <c r="I1795" s="1700"/>
      <c r="J1795" s="1690"/>
      <c r="K1795" s="1681"/>
      <c r="L1795" s="1681"/>
      <c r="M1795" s="1681"/>
      <c r="N1795" s="1681"/>
      <c r="O1795" s="1681"/>
      <c r="P1795" s="1681"/>
      <c r="Q1795" s="1681"/>
      <c r="R1795" s="1681"/>
      <c r="S1795" s="1681"/>
      <c r="T1795" s="1681"/>
      <c r="U1795" s="1681"/>
      <c r="V1795" s="1681"/>
      <c r="W1795" s="1681"/>
      <c r="X1795" s="1681"/>
      <c r="Y1795" s="1681"/>
      <c r="Z1795" s="1681"/>
      <c r="AA1795" s="1681"/>
      <c r="AB1795" s="1681"/>
      <c r="AC1795" s="1681"/>
      <c r="AD1795" s="1681"/>
      <c r="AE1795" s="1681"/>
      <c r="AF1795" s="1681"/>
      <c r="AG1795" s="1681"/>
      <c r="AH1795" s="1681"/>
      <c r="AI1795" s="1681"/>
      <c r="AJ1795" s="1681"/>
      <c r="AK1795" s="1681"/>
      <c r="AL1795" s="1681"/>
      <c r="AM1795" s="1681"/>
      <c r="AN1795" s="1681"/>
      <c r="AO1795" s="1681"/>
      <c r="AP1795" s="1824"/>
    </row>
    <row r="1796" spans="4:42" s="1662" customFormat="1" ht="14.25">
      <c r="D1796" s="1699"/>
      <c r="E1796" s="1681"/>
      <c r="F1796" s="1681"/>
      <c r="G1796" s="1681"/>
      <c r="H1796" s="1681"/>
      <c r="I1796" s="1700"/>
      <c r="J1796" s="1690"/>
      <c r="K1796" s="1681"/>
      <c r="L1796" s="1681"/>
      <c r="M1796" s="1681"/>
      <c r="N1796" s="1681"/>
      <c r="O1796" s="1681"/>
      <c r="P1796" s="1681"/>
      <c r="Q1796" s="1681"/>
      <c r="R1796" s="1681"/>
      <c r="S1796" s="1681"/>
      <c r="T1796" s="1681"/>
      <c r="U1796" s="1681"/>
      <c r="V1796" s="1681"/>
      <c r="W1796" s="1681"/>
      <c r="X1796" s="1681"/>
      <c r="Y1796" s="1681"/>
      <c r="Z1796" s="1681"/>
      <c r="AA1796" s="1681"/>
      <c r="AB1796" s="1681"/>
      <c r="AC1796" s="1681"/>
      <c r="AD1796" s="1681"/>
      <c r="AE1796" s="1681"/>
      <c r="AF1796" s="1681"/>
      <c r="AG1796" s="1681"/>
      <c r="AH1796" s="1681"/>
      <c r="AI1796" s="1681"/>
      <c r="AJ1796" s="1681"/>
      <c r="AK1796" s="1681"/>
      <c r="AL1796" s="1681"/>
      <c r="AM1796" s="1681"/>
      <c r="AN1796" s="1681"/>
      <c r="AO1796" s="1681"/>
      <c r="AP1796" s="1824"/>
    </row>
    <row r="1797" spans="4:42" s="1662" customFormat="1" ht="14.25">
      <c r="D1797" s="1699"/>
      <c r="E1797" s="1681"/>
      <c r="F1797" s="1681"/>
      <c r="G1797" s="1681"/>
      <c r="H1797" s="1681"/>
      <c r="I1797" s="1700"/>
      <c r="J1797" s="1690"/>
      <c r="K1797" s="1681"/>
      <c r="L1797" s="1681"/>
      <c r="M1797" s="1681"/>
      <c r="N1797" s="1681"/>
      <c r="O1797" s="1681"/>
      <c r="P1797" s="1681"/>
      <c r="Q1797" s="1681"/>
      <c r="R1797" s="1681"/>
      <c r="S1797" s="1681"/>
      <c r="T1797" s="1681"/>
      <c r="U1797" s="1681"/>
      <c r="V1797" s="1681"/>
      <c r="W1797" s="1681"/>
      <c r="X1797" s="1681"/>
      <c r="Y1797" s="1681"/>
      <c r="Z1797" s="1681"/>
      <c r="AA1797" s="1681"/>
      <c r="AB1797" s="1681"/>
      <c r="AC1797" s="1681"/>
      <c r="AD1797" s="1681"/>
      <c r="AE1797" s="1681"/>
      <c r="AF1797" s="1681"/>
      <c r="AG1797" s="1681"/>
      <c r="AH1797" s="1681"/>
      <c r="AI1797" s="1681"/>
      <c r="AJ1797" s="1681"/>
      <c r="AK1797" s="1681"/>
      <c r="AL1797" s="1681"/>
      <c r="AM1797" s="1681"/>
      <c r="AN1797" s="1681"/>
      <c r="AO1797" s="1681"/>
      <c r="AP1797" s="1824"/>
    </row>
    <row r="1798" spans="4:42" s="1662" customFormat="1" ht="14.25">
      <c r="D1798" s="1699"/>
      <c r="E1798" s="1681"/>
      <c r="F1798" s="1681"/>
      <c r="G1798" s="1681"/>
      <c r="H1798" s="1681"/>
      <c r="I1798" s="1700"/>
      <c r="J1798" s="1690"/>
      <c r="K1798" s="1681"/>
      <c r="L1798" s="1681"/>
      <c r="M1798" s="1681"/>
      <c r="N1798" s="1681"/>
      <c r="O1798" s="1681"/>
      <c r="P1798" s="1681"/>
      <c r="Q1798" s="1681"/>
      <c r="R1798" s="1681"/>
      <c r="S1798" s="1681"/>
      <c r="T1798" s="1681"/>
      <c r="U1798" s="1681"/>
      <c r="V1798" s="1681"/>
      <c r="W1798" s="1681"/>
      <c r="X1798" s="1681"/>
      <c r="Y1798" s="1681"/>
      <c r="Z1798" s="1681"/>
      <c r="AA1798" s="1681"/>
      <c r="AB1798" s="1681"/>
      <c r="AC1798" s="1681"/>
      <c r="AD1798" s="1681"/>
      <c r="AE1798" s="1681"/>
      <c r="AF1798" s="1681"/>
      <c r="AG1798" s="1681"/>
      <c r="AH1798" s="1681"/>
      <c r="AI1798" s="1681"/>
      <c r="AJ1798" s="1681"/>
      <c r="AK1798" s="1681"/>
      <c r="AL1798" s="1681"/>
      <c r="AM1798" s="1681"/>
      <c r="AN1798" s="1681"/>
      <c r="AO1798" s="1681"/>
      <c r="AP1798" s="1824"/>
    </row>
    <row r="1799" spans="4:42" s="1662" customFormat="1" ht="14.25">
      <c r="D1799" s="1699"/>
      <c r="E1799" s="1681"/>
      <c r="F1799" s="1681"/>
      <c r="G1799" s="1681"/>
      <c r="H1799" s="1681"/>
      <c r="I1799" s="1700"/>
      <c r="J1799" s="1690"/>
      <c r="K1799" s="1681"/>
      <c r="L1799" s="1681"/>
      <c r="M1799" s="1681"/>
      <c r="N1799" s="1681"/>
      <c r="O1799" s="1681"/>
      <c r="P1799" s="1681"/>
      <c r="Q1799" s="1681"/>
      <c r="R1799" s="1681"/>
      <c r="S1799" s="1681"/>
      <c r="T1799" s="1681"/>
      <c r="U1799" s="1681"/>
      <c r="V1799" s="1681"/>
      <c r="W1799" s="1681"/>
      <c r="X1799" s="1681"/>
      <c r="Y1799" s="1681"/>
      <c r="Z1799" s="1681"/>
      <c r="AA1799" s="1681"/>
      <c r="AB1799" s="1681"/>
      <c r="AC1799" s="1681"/>
      <c r="AD1799" s="1681"/>
      <c r="AE1799" s="1681"/>
      <c r="AF1799" s="1681"/>
      <c r="AG1799" s="1681"/>
      <c r="AH1799" s="1681"/>
      <c r="AI1799" s="1681"/>
      <c r="AJ1799" s="1681"/>
      <c r="AK1799" s="1681"/>
      <c r="AL1799" s="1681"/>
      <c r="AM1799" s="1681"/>
      <c r="AN1799" s="1681"/>
      <c r="AO1799" s="1681"/>
      <c r="AP1799" s="1824"/>
    </row>
    <row r="1800" spans="4:42" s="1662" customFormat="1" ht="14.25">
      <c r="D1800" s="1699"/>
      <c r="E1800" s="1681"/>
      <c r="F1800" s="1681"/>
      <c r="G1800" s="1681"/>
      <c r="H1800" s="1681"/>
      <c r="I1800" s="1700"/>
      <c r="J1800" s="1690"/>
      <c r="K1800" s="1681"/>
      <c r="L1800" s="1681"/>
      <c r="M1800" s="1681"/>
      <c r="N1800" s="1681"/>
      <c r="O1800" s="1681"/>
      <c r="P1800" s="1681"/>
      <c r="Q1800" s="1681"/>
      <c r="R1800" s="1681"/>
      <c r="S1800" s="1681"/>
      <c r="T1800" s="1681"/>
      <c r="U1800" s="1681"/>
      <c r="V1800" s="1681"/>
      <c r="W1800" s="1681"/>
      <c r="X1800" s="1681"/>
      <c r="Y1800" s="1681"/>
      <c r="Z1800" s="1681"/>
      <c r="AA1800" s="1681"/>
      <c r="AB1800" s="1681"/>
      <c r="AC1800" s="1681"/>
      <c r="AD1800" s="1681"/>
      <c r="AE1800" s="1681"/>
      <c r="AF1800" s="1681"/>
      <c r="AG1800" s="1681"/>
      <c r="AH1800" s="1681"/>
      <c r="AI1800" s="1681"/>
      <c r="AJ1800" s="1681"/>
      <c r="AK1800" s="1681"/>
      <c r="AL1800" s="1681"/>
      <c r="AM1800" s="1681"/>
      <c r="AN1800" s="1681"/>
      <c r="AO1800" s="1681"/>
      <c r="AP1800" s="1824"/>
    </row>
    <row r="1801" spans="4:42" s="1662" customFormat="1" ht="14.25">
      <c r="D1801" s="1699"/>
      <c r="E1801" s="1681"/>
      <c r="F1801" s="1681"/>
      <c r="G1801" s="1681"/>
      <c r="H1801" s="1681"/>
      <c r="I1801" s="1700"/>
      <c r="J1801" s="1690"/>
      <c r="K1801" s="1681"/>
      <c r="L1801" s="1681"/>
      <c r="M1801" s="1681"/>
      <c r="N1801" s="1681"/>
      <c r="O1801" s="1681"/>
      <c r="P1801" s="1681"/>
      <c r="Q1801" s="1681"/>
      <c r="R1801" s="1681"/>
      <c r="S1801" s="1681"/>
      <c r="T1801" s="1681"/>
      <c r="U1801" s="1681"/>
      <c r="V1801" s="1681"/>
      <c r="W1801" s="1681"/>
      <c r="X1801" s="1681"/>
      <c r="Y1801" s="1681"/>
      <c r="Z1801" s="1681"/>
      <c r="AA1801" s="1681"/>
      <c r="AB1801" s="1681"/>
      <c r="AC1801" s="1681"/>
      <c r="AD1801" s="1681"/>
      <c r="AE1801" s="1681"/>
      <c r="AF1801" s="1681"/>
      <c r="AG1801" s="1681"/>
      <c r="AH1801" s="1681"/>
      <c r="AI1801" s="1681"/>
      <c r="AJ1801" s="1681"/>
      <c r="AK1801" s="1681"/>
      <c r="AL1801" s="1681"/>
      <c r="AM1801" s="1681"/>
      <c r="AN1801" s="1681"/>
      <c r="AO1801" s="1681"/>
      <c r="AP1801" s="1824"/>
    </row>
    <row r="1802" spans="4:42" s="1662" customFormat="1" ht="14.25">
      <c r="D1802" s="1699"/>
      <c r="E1802" s="1681"/>
      <c r="F1802" s="1681"/>
      <c r="G1802" s="1681"/>
      <c r="H1802" s="1681"/>
      <c r="I1802" s="1700"/>
      <c r="J1802" s="1690"/>
      <c r="K1802" s="1681"/>
      <c r="L1802" s="1681"/>
      <c r="M1802" s="1681"/>
      <c r="N1802" s="1681"/>
      <c r="O1802" s="1681"/>
      <c r="P1802" s="1681"/>
      <c r="Q1802" s="1681"/>
      <c r="R1802" s="1681"/>
      <c r="S1802" s="1681"/>
      <c r="T1802" s="1681"/>
      <c r="U1802" s="1681"/>
      <c r="V1802" s="1681"/>
      <c r="W1802" s="1681"/>
      <c r="X1802" s="1681"/>
      <c r="Y1802" s="1681"/>
      <c r="Z1802" s="1681"/>
      <c r="AA1802" s="1681"/>
      <c r="AB1802" s="1681"/>
      <c r="AC1802" s="1681"/>
      <c r="AD1802" s="1681"/>
      <c r="AE1802" s="1681"/>
      <c r="AF1802" s="1681"/>
      <c r="AG1802" s="1681"/>
      <c r="AH1802" s="1681"/>
      <c r="AI1802" s="1681"/>
      <c r="AJ1802" s="1681"/>
      <c r="AK1802" s="1681"/>
      <c r="AL1802" s="1681"/>
      <c r="AM1802" s="1681"/>
      <c r="AN1802" s="1681"/>
      <c r="AO1802" s="1681"/>
      <c r="AP1802" s="1824"/>
    </row>
    <row r="1803" spans="4:42" s="1662" customFormat="1" ht="14.25">
      <c r="D1803" s="1699"/>
      <c r="E1803" s="1681"/>
      <c r="F1803" s="1681"/>
      <c r="G1803" s="1681"/>
      <c r="H1803" s="1681"/>
      <c r="I1803" s="1700"/>
      <c r="J1803" s="1690"/>
      <c r="K1803" s="1681"/>
      <c r="L1803" s="1681"/>
      <c r="M1803" s="1681"/>
      <c r="N1803" s="1681"/>
      <c r="O1803" s="1681"/>
      <c r="P1803" s="1681"/>
      <c r="Q1803" s="1681"/>
      <c r="R1803" s="1681"/>
      <c r="S1803" s="1681"/>
      <c r="T1803" s="1681"/>
      <c r="U1803" s="1681"/>
      <c r="V1803" s="1681"/>
      <c r="W1803" s="1681"/>
      <c r="X1803" s="1681"/>
      <c r="Y1803" s="1681"/>
      <c r="Z1803" s="1681"/>
      <c r="AA1803" s="1681"/>
      <c r="AB1803" s="1681"/>
      <c r="AC1803" s="1681"/>
      <c r="AD1803" s="1681"/>
      <c r="AE1803" s="1681"/>
      <c r="AF1803" s="1681"/>
      <c r="AG1803" s="1681"/>
      <c r="AH1803" s="1681"/>
      <c r="AI1803" s="1681"/>
      <c r="AJ1803" s="1681"/>
      <c r="AK1803" s="1681"/>
      <c r="AL1803" s="1681"/>
      <c r="AM1803" s="1681"/>
      <c r="AN1803" s="1681"/>
      <c r="AO1803" s="1681"/>
      <c r="AP1803" s="1824"/>
    </row>
    <row r="1804" spans="4:42" s="1662" customFormat="1" ht="14.25">
      <c r="D1804" s="1699"/>
      <c r="E1804" s="1681"/>
      <c r="F1804" s="1681"/>
      <c r="G1804" s="1681"/>
      <c r="H1804" s="1681"/>
      <c r="I1804" s="1700"/>
      <c r="J1804" s="1690"/>
      <c r="K1804" s="1681"/>
      <c r="L1804" s="1681"/>
      <c r="M1804" s="1681"/>
      <c r="N1804" s="1681"/>
      <c r="O1804" s="1681"/>
      <c r="P1804" s="1681"/>
      <c r="Q1804" s="1681"/>
      <c r="R1804" s="1681"/>
      <c r="S1804" s="1681"/>
      <c r="T1804" s="1681"/>
      <c r="U1804" s="1681"/>
      <c r="V1804" s="1681"/>
      <c r="W1804" s="1681"/>
      <c r="X1804" s="1681"/>
      <c r="Y1804" s="1681"/>
      <c r="Z1804" s="1681"/>
      <c r="AA1804" s="1681"/>
      <c r="AB1804" s="1681"/>
      <c r="AC1804" s="1681"/>
      <c r="AD1804" s="1681"/>
      <c r="AE1804" s="1681"/>
      <c r="AF1804" s="1681"/>
      <c r="AG1804" s="1681"/>
      <c r="AH1804" s="1681"/>
      <c r="AI1804" s="1681"/>
      <c r="AJ1804" s="1681"/>
      <c r="AK1804" s="1681"/>
      <c r="AL1804" s="1681"/>
      <c r="AM1804" s="1681"/>
      <c r="AN1804" s="1681"/>
      <c r="AO1804" s="1681"/>
      <c r="AP1804" s="1824"/>
    </row>
    <row r="1805" spans="4:42" s="1662" customFormat="1" ht="14.25">
      <c r="D1805" s="1699"/>
      <c r="E1805" s="1681"/>
      <c r="F1805" s="1681"/>
      <c r="G1805" s="1681"/>
      <c r="H1805" s="1681"/>
      <c r="I1805" s="1700"/>
      <c r="J1805" s="1690"/>
      <c r="K1805" s="1681"/>
      <c r="L1805" s="1681"/>
      <c r="M1805" s="1681"/>
      <c r="N1805" s="1681"/>
      <c r="O1805" s="1681"/>
      <c r="P1805" s="1681"/>
      <c r="Q1805" s="1681"/>
      <c r="R1805" s="1681"/>
      <c r="S1805" s="1681"/>
      <c r="T1805" s="1681"/>
      <c r="U1805" s="1681"/>
      <c r="V1805" s="1681"/>
      <c r="W1805" s="1681"/>
      <c r="X1805" s="1681"/>
      <c r="Y1805" s="1681"/>
      <c r="Z1805" s="1681"/>
      <c r="AA1805" s="1681"/>
      <c r="AB1805" s="1681"/>
      <c r="AC1805" s="1681"/>
      <c r="AD1805" s="1681"/>
      <c r="AE1805" s="1681"/>
      <c r="AF1805" s="1681"/>
      <c r="AG1805" s="1681"/>
      <c r="AH1805" s="1681"/>
      <c r="AI1805" s="1681"/>
      <c r="AJ1805" s="1681"/>
      <c r="AK1805" s="1681"/>
      <c r="AL1805" s="1681"/>
      <c r="AM1805" s="1681"/>
      <c r="AN1805" s="1681"/>
      <c r="AO1805" s="1681"/>
      <c r="AP1805" s="1824"/>
    </row>
    <row r="1806" spans="4:42" s="1662" customFormat="1" ht="14.25">
      <c r="D1806" s="1699"/>
      <c r="E1806" s="1681"/>
      <c r="F1806" s="1681"/>
      <c r="G1806" s="1681"/>
      <c r="H1806" s="1681"/>
      <c r="I1806" s="1700"/>
      <c r="J1806" s="1690"/>
      <c r="K1806" s="1681"/>
      <c r="L1806" s="1681"/>
      <c r="M1806" s="1681"/>
      <c r="N1806" s="1681"/>
      <c r="O1806" s="1681"/>
      <c r="P1806" s="1681"/>
      <c r="Q1806" s="1681"/>
      <c r="R1806" s="1681"/>
      <c r="S1806" s="1681"/>
      <c r="T1806" s="1681"/>
      <c r="U1806" s="1681"/>
      <c r="V1806" s="1681"/>
      <c r="W1806" s="1681"/>
      <c r="X1806" s="1681"/>
      <c r="Y1806" s="1681"/>
      <c r="Z1806" s="1681"/>
      <c r="AA1806" s="1681"/>
      <c r="AB1806" s="1681"/>
      <c r="AC1806" s="1681"/>
      <c r="AD1806" s="1681"/>
      <c r="AE1806" s="1681"/>
      <c r="AF1806" s="1681"/>
      <c r="AG1806" s="1681"/>
      <c r="AH1806" s="1681"/>
      <c r="AI1806" s="1681"/>
      <c r="AJ1806" s="1681"/>
      <c r="AK1806" s="1681"/>
      <c r="AL1806" s="1681"/>
      <c r="AM1806" s="1681"/>
      <c r="AN1806" s="1681"/>
      <c r="AO1806" s="1681"/>
      <c r="AP1806" s="1824"/>
    </row>
    <row r="1807" spans="4:42" s="1662" customFormat="1" ht="14.25">
      <c r="D1807" s="1699"/>
      <c r="E1807" s="1681"/>
      <c r="F1807" s="1681"/>
      <c r="G1807" s="1681"/>
      <c r="H1807" s="1681"/>
      <c r="I1807" s="1700"/>
      <c r="J1807" s="1690"/>
      <c r="K1807" s="1681"/>
      <c r="L1807" s="1681"/>
      <c r="M1807" s="1681"/>
      <c r="N1807" s="1681"/>
      <c r="O1807" s="1681"/>
      <c r="P1807" s="1681"/>
      <c r="Q1807" s="1681"/>
      <c r="R1807" s="1681"/>
      <c r="S1807" s="1681"/>
      <c r="T1807" s="1681"/>
      <c r="U1807" s="1681"/>
      <c r="V1807" s="1681"/>
      <c r="W1807" s="1681"/>
      <c r="X1807" s="1681"/>
      <c r="Y1807" s="1681"/>
      <c r="Z1807" s="1681"/>
      <c r="AA1807" s="1681"/>
      <c r="AB1807" s="1681"/>
      <c r="AC1807" s="1681"/>
      <c r="AD1807" s="1681"/>
      <c r="AE1807" s="1681"/>
      <c r="AF1807" s="1681"/>
      <c r="AG1807" s="1681"/>
      <c r="AH1807" s="1681"/>
      <c r="AI1807" s="1681"/>
      <c r="AJ1807" s="1681"/>
      <c r="AK1807" s="1681"/>
      <c r="AL1807" s="1681"/>
      <c r="AM1807" s="1681"/>
      <c r="AN1807" s="1681"/>
      <c r="AO1807" s="1681"/>
      <c r="AP1807" s="1824"/>
    </row>
    <row r="1808" spans="4:42" s="1662" customFormat="1" ht="14.25">
      <c r="D1808" s="1699"/>
      <c r="E1808" s="1681"/>
      <c r="F1808" s="1681"/>
      <c r="G1808" s="1681"/>
      <c r="H1808" s="1681"/>
      <c r="I1808" s="1700"/>
      <c r="J1808" s="1690"/>
      <c r="K1808" s="1681"/>
      <c r="L1808" s="1681"/>
      <c r="M1808" s="1681"/>
      <c r="N1808" s="1681"/>
      <c r="O1808" s="1681"/>
      <c r="P1808" s="1681"/>
      <c r="Q1808" s="1681"/>
      <c r="R1808" s="1681"/>
      <c r="S1808" s="1681"/>
      <c r="T1808" s="1681"/>
      <c r="U1808" s="1681"/>
      <c r="V1808" s="1681"/>
      <c r="W1808" s="1681"/>
      <c r="X1808" s="1681"/>
      <c r="Y1808" s="1681"/>
      <c r="Z1808" s="1681"/>
      <c r="AA1808" s="1681"/>
      <c r="AB1808" s="1681"/>
      <c r="AC1808" s="1681"/>
      <c r="AD1808" s="1681"/>
      <c r="AE1808" s="1681"/>
      <c r="AF1808" s="1681"/>
      <c r="AG1808" s="1681"/>
      <c r="AH1808" s="1681"/>
      <c r="AI1808" s="1681"/>
      <c r="AJ1808" s="1681"/>
      <c r="AK1808" s="1681"/>
      <c r="AL1808" s="1681"/>
      <c r="AM1808" s="1681"/>
      <c r="AN1808" s="1681"/>
      <c r="AO1808" s="1681"/>
      <c r="AP1808" s="1824"/>
    </row>
    <row r="1809" spans="4:42" s="1662" customFormat="1" ht="14.25">
      <c r="D1809" s="1699"/>
      <c r="E1809" s="1681"/>
      <c r="F1809" s="1681"/>
      <c r="G1809" s="1681"/>
      <c r="H1809" s="1681"/>
      <c r="I1809" s="1700"/>
      <c r="J1809" s="1690"/>
      <c r="K1809" s="1681"/>
      <c r="L1809" s="1681"/>
      <c r="M1809" s="1681"/>
      <c r="N1809" s="1681"/>
      <c r="O1809" s="1681"/>
      <c r="P1809" s="1681"/>
      <c r="Q1809" s="1681"/>
      <c r="R1809" s="1681"/>
      <c r="S1809" s="1681"/>
      <c r="T1809" s="1681"/>
      <c r="U1809" s="1681"/>
      <c r="V1809" s="1681"/>
      <c r="W1809" s="1681"/>
      <c r="X1809" s="1681"/>
      <c r="Y1809" s="1681"/>
      <c r="Z1809" s="1681"/>
      <c r="AA1809" s="1681"/>
      <c r="AB1809" s="1681"/>
      <c r="AC1809" s="1681"/>
      <c r="AD1809" s="1681"/>
      <c r="AE1809" s="1681"/>
      <c r="AF1809" s="1681"/>
      <c r="AG1809" s="1681"/>
      <c r="AH1809" s="1681"/>
      <c r="AI1809" s="1681"/>
      <c r="AJ1809" s="1681"/>
      <c r="AK1809" s="1681"/>
      <c r="AL1809" s="1681"/>
      <c r="AM1809" s="1681"/>
      <c r="AN1809" s="1681"/>
      <c r="AO1809" s="1681"/>
      <c r="AP1809" s="1824"/>
    </row>
    <row r="1810" spans="4:42" s="1662" customFormat="1" ht="14.25">
      <c r="D1810" s="1699"/>
      <c r="E1810" s="1681"/>
      <c r="F1810" s="1681"/>
      <c r="G1810" s="1681"/>
      <c r="H1810" s="1681"/>
      <c r="I1810" s="1700"/>
      <c r="J1810" s="1690"/>
      <c r="K1810" s="1681"/>
      <c r="L1810" s="1681"/>
      <c r="M1810" s="1681"/>
      <c r="N1810" s="1681"/>
      <c r="O1810" s="1681"/>
      <c r="P1810" s="1681"/>
      <c r="Q1810" s="1681"/>
      <c r="R1810" s="1681"/>
      <c r="S1810" s="1681"/>
      <c r="T1810" s="1681"/>
      <c r="U1810" s="1681"/>
      <c r="V1810" s="1681"/>
      <c r="W1810" s="1681"/>
      <c r="X1810" s="1681"/>
      <c r="Y1810" s="1681"/>
      <c r="Z1810" s="1681"/>
      <c r="AA1810" s="1681"/>
      <c r="AB1810" s="1681"/>
      <c r="AC1810" s="1681"/>
      <c r="AD1810" s="1681"/>
      <c r="AE1810" s="1681"/>
      <c r="AF1810" s="1681"/>
      <c r="AG1810" s="1681"/>
      <c r="AH1810" s="1681"/>
      <c r="AI1810" s="1681"/>
      <c r="AJ1810" s="1681"/>
      <c r="AK1810" s="1681"/>
      <c r="AL1810" s="1681"/>
      <c r="AM1810" s="1681"/>
      <c r="AN1810" s="1681"/>
      <c r="AO1810" s="1681"/>
      <c r="AP1810" s="1824"/>
    </row>
    <row r="1811" spans="4:42" s="1662" customFormat="1" ht="14.25">
      <c r="D1811" s="1699"/>
      <c r="E1811" s="1681"/>
      <c r="F1811" s="1681"/>
      <c r="G1811" s="1681"/>
      <c r="H1811" s="1681"/>
      <c r="I1811" s="1700"/>
      <c r="J1811" s="1690"/>
      <c r="K1811" s="1681"/>
      <c r="L1811" s="1681"/>
      <c r="M1811" s="1681"/>
      <c r="N1811" s="1681"/>
      <c r="O1811" s="1681"/>
      <c r="P1811" s="1681"/>
      <c r="Q1811" s="1681"/>
      <c r="R1811" s="1681"/>
      <c r="S1811" s="1681"/>
      <c r="T1811" s="1681"/>
      <c r="U1811" s="1681"/>
      <c r="V1811" s="1681"/>
      <c r="W1811" s="1681"/>
      <c r="X1811" s="1681"/>
      <c r="Y1811" s="1681"/>
      <c r="Z1811" s="1681"/>
      <c r="AA1811" s="1681"/>
      <c r="AB1811" s="1681"/>
      <c r="AC1811" s="1681"/>
      <c r="AD1811" s="1681"/>
      <c r="AE1811" s="1681"/>
      <c r="AF1811" s="1681"/>
      <c r="AG1811" s="1681"/>
      <c r="AH1811" s="1681"/>
      <c r="AI1811" s="1681"/>
      <c r="AJ1811" s="1681"/>
      <c r="AK1811" s="1681"/>
      <c r="AL1811" s="1681"/>
      <c r="AM1811" s="1681"/>
      <c r="AN1811" s="1681"/>
      <c r="AO1811" s="1681"/>
      <c r="AP1811" s="1824"/>
    </row>
    <row r="1812" spans="4:42" s="1662" customFormat="1" ht="14.25">
      <c r="D1812" s="1699"/>
      <c r="E1812" s="1681"/>
      <c r="F1812" s="1681"/>
      <c r="G1812" s="1681"/>
      <c r="H1812" s="1681"/>
      <c r="I1812" s="1700"/>
      <c r="J1812" s="1690"/>
      <c r="K1812" s="1681"/>
      <c r="L1812" s="1681"/>
      <c r="M1812" s="1681"/>
      <c r="N1812" s="1681"/>
      <c r="O1812" s="1681"/>
      <c r="P1812" s="1681"/>
      <c r="Q1812" s="1681"/>
      <c r="R1812" s="1681"/>
      <c r="S1812" s="1681"/>
      <c r="T1812" s="1681"/>
      <c r="U1812" s="1681"/>
      <c r="V1812" s="1681"/>
      <c r="W1812" s="1681"/>
      <c r="X1812" s="1681"/>
      <c r="Y1812" s="1681"/>
      <c r="Z1812" s="1681"/>
      <c r="AA1812" s="1681"/>
      <c r="AB1812" s="1681"/>
      <c r="AC1812" s="1681"/>
      <c r="AD1812" s="1681"/>
      <c r="AE1812" s="1681"/>
      <c r="AF1812" s="1681"/>
      <c r="AG1812" s="1681"/>
      <c r="AH1812" s="1681"/>
      <c r="AI1812" s="1681"/>
      <c r="AJ1812" s="1681"/>
      <c r="AK1812" s="1681"/>
      <c r="AL1812" s="1681"/>
      <c r="AM1812" s="1681"/>
      <c r="AN1812" s="1681"/>
      <c r="AO1812" s="1681"/>
      <c r="AP1812" s="1824"/>
    </row>
    <row r="1813" spans="4:42" s="1662" customFormat="1" ht="14.25">
      <c r="D1813" s="1699"/>
      <c r="E1813" s="1681"/>
      <c r="F1813" s="1681"/>
      <c r="G1813" s="1681"/>
      <c r="H1813" s="1681"/>
      <c r="I1813" s="1700"/>
      <c r="J1813" s="1690"/>
      <c r="K1813" s="1681"/>
      <c r="L1813" s="1681"/>
      <c r="M1813" s="1681"/>
      <c r="N1813" s="1681"/>
      <c r="O1813" s="1681"/>
      <c r="P1813" s="1681"/>
      <c r="Q1813" s="1681"/>
      <c r="R1813" s="1681"/>
      <c r="S1813" s="1681"/>
      <c r="T1813" s="1681"/>
      <c r="U1813" s="1681"/>
      <c r="V1813" s="1681"/>
      <c r="W1813" s="1681"/>
      <c r="X1813" s="1681"/>
      <c r="Y1813" s="1681"/>
      <c r="Z1813" s="1681"/>
      <c r="AA1813" s="1681"/>
      <c r="AB1813" s="1681"/>
      <c r="AC1813" s="1681"/>
      <c r="AD1813" s="1681"/>
      <c r="AE1813" s="1681"/>
      <c r="AF1813" s="1681"/>
      <c r="AG1813" s="1681"/>
      <c r="AH1813" s="1681"/>
      <c r="AI1813" s="1681"/>
      <c r="AJ1813" s="1681"/>
      <c r="AK1813" s="1681"/>
      <c r="AL1813" s="1681"/>
      <c r="AM1813" s="1681"/>
      <c r="AN1813" s="1681"/>
      <c r="AO1813" s="1681"/>
      <c r="AP1813" s="1824"/>
    </row>
    <row r="1814" spans="4:42" s="1662" customFormat="1" ht="14.25">
      <c r="D1814" s="1699"/>
      <c r="E1814" s="1681"/>
      <c r="F1814" s="1681"/>
      <c r="G1814" s="1681"/>
      <c r="H1814" s="1681"/>
      <c r="I1814" s="1700"/>
      <c r="J1814" s="1690"/>
      <c r="K1814" s="1681"/>
      <c r="L1814" s="1681"/>
      <c r="M1814" s="1681"/>
      <c r="N1814" s="1681"/>
      <c r="O1814" s="1681"/>
      <c r="P1814" s="1681"/>
      <c r="Q1814" s="1681"/>
      <c r="R1814" s="1681"/>
      <c r="S1814" s="1681"/>
      <c r="T1814" s="1681"/>
      <c r="U1814" s="1681"/>
      <c r="V1814" s="1681"/>
      <c r="W1814" s="1681"/>
      <c r="X1814" s="1681"/>
      <c r="Y1814" s="1681"/>
      <c r="Z1814" s="1681"/>
      <c r="AA1814" s="1681"/>
      <c r="AB1814" s="1681"/>
      <c r="AC1814" s="1681"/>
      <c r="AD1814" s="1681"/>
      <c r="AE1814" s="1681"/>
      <c r="AF1814" s="1681"/>
      <c r="AG1814" s="1681"/>
      <c r="AH1814" s="1681"/>
      <c r="AI1814" s="1681"/>
      <c r="AJ1814" s="1681"/>
      <c r="AK1814" s="1681"/>
      <c r="AL1814" s="1681"/>
      <c r="AM1814" s="1681"/>
      <c r="AN1814" s="1681"/>
      <c r="AO1814" s="1681"/>
      <c r="AP1814" s="1824"/>
    </row>
    <row r="1815" spans="4:42" s="1662" customFormat="1" ht="14.25">
      <c r="D1815" s="1699"/>
      <c r="E1815" s="1681"/>
      <c r="F1815" s="1681"/>
      <c r="G1815" s="1681"/>
      <c r="H1815" s="1681"/>
      <c r="I1815" s="1700"/>
      <c r="J1815" s="1690"/>
      <c r="K1815" s="1681"/>
      <c r="L1815" s="1681"/>
      <c r="M1815" s="1681"/>
      <c r="N1815" s="1681"/>
      <c r="O1815" s="1681"/>
      <c r="P1815" s="1681"/>
      <c r="Q1815" s="1681"/>
      <c r="R1815" s="1681"/>
      <c r="S1815" s="1681"/>
      <c r="T1815" s="1681"/>
      <c r="U1815" s="1681"/>
      <c r="V1815" s="1681"/>
      <c r="W1815" s="1681"/>
      <c r="X1815" s="1681"/>
      <c r="Y1815" s="1681"/>
      <c r="Z1815" s="1681"/>
      <c r="AA1815" s="1681"/>
      <c r="AB1815" s="1681"/>
      <c r="AC1815" s="1681"/>
      <c r="AD1815" s="1681"/>
      <c r="AE1815" s="1681"/>
      <c r="AF1815" s="1681"/>
      <c r="AG1815" s="1681"/>
      <c r="AH1815" s="1681"/>
      <c r="AI1815" s="1681"/>
      <c r="AJ1815" s="1681"/>
      <c r="AK1815" s="1681"/>
      <c r="AL1815" s="1681"/>
      <c r="AM1815" s="1681"/>
      <c r="AN1815" s="1681"/>
      <c r="AO1815" s="1681"/>
      <c r="AP1815" s="1824"/>
    </row>
    <row r="1816" spans="4:42" s="1662" customFormat="1" ht="14.25">
      <c r="D1816" s="1699"/>
      <c r="E1816" s="1681"/>
      <c r="F1816" s="1681"/>
      <c r="G1816" s="1681"/>
      <c r="H1816" s="1681"/>
      <c r="I1816" s="1700"/>
      <c r="J1816" s="1690"/>
      <c r="K1816" s="1681"/>
      <c r="L1816" s="1681"/>
      <c r="M1816" s="1681"/>
      <c r="N1816" s="1681"/>
      <c r="O1816" s="1681"/>
      <c r="P1816" s="1681"/>
      <c r="Q1816" s="1681"/>
      <c r="R1816" s="1681"/>
      <c r="S1816" s="1681"/>
      <c r="T1816" s="1681"/>
      <c r="U1816" s="1681"/>
      <c r="V1816" s="1681"/>
      <c r="W1816" s="1681"/>
      <c r="X1816" s="1681"/>
      <c r="Y1816" s="1681"/>
      <c r="Z1816" s="1681"/>
      <c r="AA1816" s="1681"/>
      <c r="AB1816" s="1681"/>
      <c r="AC1816" s="1681"/>
      <c r="AD1816" s="1681"/>
      <c r="AE1816" s="1681"/>
      <c r="AF1816" s="1681"/>
      <c r="AG1816" s="1681"/>
      <c r="AH1816" s="1681"/>
      <c r="AI1816" s="1681"/>
      <c r="AJ1816" s="1681"/>
      <c r="AK1816" s="1681"/>
      <c r="AL1816" s="1681"/>
      <c r="AM1816" s="1681"/>
      <c r="AN1816" s="1681"/>
      <c r="AO1816" s="1681"/>
      <c r="AP1816" s="1824"/>
    </row>
    <row r="1817" spans="4:42" s="1662" customFormat="1" ht="14.25">
      <c r="D1817" s="1699"/>
      <c r="E1817" s="1681"/>
      <c r="F1817" s="1681"/>
      <c r="G1817" s="1681"/>
      <c r="H1817" s="1681"/>
      <c r="I1817" s="1700"/>
      <c r="J1817" s="1690"/>
      <c r="K1817" s="1681"/>
      <c r="L1817" s="1681"/>
      <c r="M1817" s="1681"/>
      <c r="N1817" s="1681"/>
      <c r="O1817" s="1681"/>
      <c r="P1817" s="1681"/>
      <c r="Q1817" s="1681"/>
      <c r="R1817" s="1681"/>
      <c r="S1817" s="1681"/>
      <c r="T1817" s="1681"/>
      <c r="U1817" s="1681"/>
      <c r="V1817" s="1681"/>
      <c r="W1817" s="1681"/>
      <c r="X1817" s="1681"/>
      <c r="Y1817" s="1681"/>
      <c r="Z1817" s="1681"/>
      <c r="AA1817" s="1681"/>
      <c r="AB1817" s="1681"/>
      <c r="AC1817" s="1681"/>
      <c r="AD1817" s="1681"/>
      <c r="AE1817" s="1681"/>
      <c r="AF1817" s="1681"/>
      <c r="AG1817" s="1681"/>
      <c r="AH1817" s="1681"/>
      <c r="AI1817" s="1681"/>
      <c r="AJ1817" s="1681"/>
      <c r="AK1817" s="1681"/>
      <c r="AL1817" s="1681"/>
      <c r="AM1817" s="1681"/>
      <c r="AN1817" s="1681"/>
      <c r="AO1817" s="1681"/>
      <c r="AP1817" s="1824"/>
    </row>
    <row r="1818" spans="4:42" s="1662" customFormat="1" ht="14.25">
      <c r="D1818" s="1699"/>
      <c r="E1818" s="1681"/>
      <c r="F1818" s="1681"/>
      <c r="G1818" s="1681"/>
      <c r="H1818" s="1681"/>
      <c r="I1818" s="1700"/>
      <c r="J1818" s="1690"/>
      <c r="K1818" s="1681"/>
      <c r="L1818" s="1681"/>
      <c r="M1818" s="1681"/>
      <c r="N1818" s="1681"/>
      <c r="O1818" s="1681"/>
      <c r="P1818" s="1681"/>
      <c r="Q1818" s="1681"/>
      <c r="R1818" s="1681"/>
      <c r="S1818" s="1681"/>
      <c r="T1818" s="1681"/>
      <c r="U1818" s="1681"/>
      <c r="V1818" s="1681"/>
      <c r="W1818" s="1681"/>
      <c r="X1818" s="1681"/>
      <c r="Y1818" s="1681"/>
      <c r="Z1818" s="1681"/>
      <c r="AA1818" s="1681"/>
      <c r="AB1818" s="1681"/>
      <c r="AC1818" s="1681"/>
      <c r="AD1818" s="1681"/>
      <c r="AE1818" s="1681"/>
      <c r="AF1818" s="1681"/>
      <c r="AG1818" s="1681"/>
      <c r="AH1818" s="1681"/>
      <c r="AI1818" s="1681"/>
      <c r="AJ1818" s="1681"/>
      <c r="AK1818" s="1681"/>
      <c r="AL1818" s="1681"/>
      <c r="AM1818" s="1681"/>
      <c r="AN1818" s="1681"/>
      <c r="AO1818" s="1681"/>
      <c r="AP1818" s="1824"/>
    </row>
    <row r="1819" spans="4:42" s="1662" customFormat="1" ht="14.25">
      <c r="D1819" s="1699"/>
      <c r="E1819" s="1681"/>
      <c r="F1819" s="1681"/>
      <c r="G1819" s="1681"/>
      <c r="H1819" s="1681"/>
      <c r="I1819" s="1700"/>
      <c r="J1819" s="1690"/>
      <c r="K1819" s="1681"/>
      <c r="L1819" s="1681"/>
      <c r="M1819" s="1681"/>
      <c r="N1819" s="1681"/>
      <c r="O1819" s="1681"/>
      <c r="P1819" s="1681"/>
      <c r="Q1819" s="1681"/>
      <c r="R1819" s="1681"/>
      <c r="S1819" s="1681"/>
      <c r="T1819" s="1681"/>
      <c r="U1819" s="1681"/>
      <c r="V1819" s="1681"/>
      <c r="W1819" s="1681"/>
      <c r="X1819" s="1681"/>
      <c r="Y1819" s="1681"/>
      <c r="Z1819" s="1681"/>
      <c r="AA1819" s="1681"/>
      <c r="AB1819" s="1681"/>
      <c r="AC1819" s="1681"/>
      <c r="AD1819" s="1681"/>
      <c r="AE1819" s="1681"/>
      <c r="AF1819" s="1681"/>
      <c r="AG1819" s="1681"/>
      <c r="AH1819" s="1681"/>
      <c r="AI1819" s="1681"/>
      <c r="AJ1819" s="1681"/>
      <c r="AK1819" s="1681"/>
      <c r="AL1819" s="1681"/>
      <c r="AM1819" s="1681"/>
      <c r="AN1819" s="1681"/>
      <c r="AO1819" s="1681"/>
      <c r="AP1819" s="1824"/>
    </row>
    <row r="1820" spans="4:42" s="1662" customFormat="1" ht="14.25">
      <c r="D1820" s="1699"/>
      <c r="E1820" s="1681"/>
      <c r="F1820" s="1681"/>
      <c r="G1820" s="1681"/>
      <c r="H1820" s="1681"/>
      <c r="I1820" s="1700"/>
      <c r="J1820" s="1690"/>
      <c r="K1820" s="1681"/>
      <c r="L1820" s="1681"/>
      <c r="M1820" s="1681"/>
      <c r="N1820" s="1681"/>
      <c r="O1820" s="1681"/>
      <c r="P1820" s="1681"/>
      <c r="Q1820" s="1681"/>
      <c r="R1820" s="1681"/>
      <c r="S1820" s="1681"/>
      <c r="T1820" s="1681"/>
      <c r="U1820" s="1681"/>
      <c r="V1820" s="1681"/>
      <c r="W1820" s="1681"/>
      <c r="X1820" s="1681"/>
      <c r="Y1820" s="1681"/>
      <c r="Z1820" s="1681"/>
      <c r="AA1820" s="1681"/>
      <c r="AB1820" s="1681"/>
      <c r="AC1820" s="1681"/>
      <c r="AD1820" s="1681"/>
      <c r="AE1820" s="1681"/>
      <c r="AF1820" s="1681"/>
      <c r="AG1820" s="1681"/>
      <c r="AH1820" s="1681"/>
      <c r="AI1820" s="1681"/>
      <c r="AJ1820" s="1681"/>
      <c r="AK1820" s="1681"/>
      <c r="AL1820" s="1681"/>
      <c r="AM1820" s="1681"/>
      <c r="AN1820" s="1681"/>
      <c r="AO1820" s="1681"/>
      <c r="AP1820" s="1824"/>
    </row>
    <row r="1821" spans="4:42" s="1662" customFormat="1" ht="14.25">
      <c r="D1821" s="1699"/>
      <c r="E1821" s="1681"/>
      <c r="F1821" s="1681"/>
      <c r="G1821" s="1681"/>
      <c r="H1821" s="1681"/>
      <c r="I1821" s="1700"/>
      <c r="J1821" s="1690"/>
      <c r="K1821" s="1681"/>
      <c r="L1821" s="1681"/>
      <c r="M1821" s="1681"/>
      <c r="N1821" s="1681"/>
      <c r="O1821" s="1681"/>
      <c r="P1821" s="1681"/>
      <c r="Q1821" s="1681"/>
      <c r="R1821" s="1681"/>
      <c r="S1821" s="1681"/>
      <c r="T1821" s="1681"/>
      <c r="U1821" s="1681"/>
      <c r="V1821" s="1681"/>
      <c r="W1821" s="1681"/>
      <c r="X1821" s="1681"/>
      <c r="Y1821" s="1681"/>
      <c r="Z1821" s="1681"/>
      <c r="AA1821" s="1681"/>
      <c r="AB1821" s="1681"/>
      <c r="AC1821" s="1681"/>
      <c r="AD1821" s="1681"/>
      <c r="AE1821" s="1681"/>
      <c r="AF1821" s="1681"/>
      <c r="AG1821" s="1681"/>
      <c r="AH1821" s="1681"/>
      <c r="AI1821" s="1681"/>
      <c r="AJ1821" s="1681"/>
      <c r="AK1821" s="1681"/>
      <c r="AL1821" s="1681"/>
      <c r="AM1821" s="1681"/>
      <c r="AN1821" s="1681"/>
      <c r="AO1821" s="1681"/>
      <c r="AP1821" s="1824"/>
    </row>
    <row r="1822" spans="4:42" s="1662" customFormat="1" ht="14.25">
      <c r="D1822" s="1699"/>
      <c r="E1822" s="1681"/>
      <c r="F1822" s="1681"/>
      <c r="G1822" s="1681"/>
      <c r="H1822" s="1681"/>
      <c r="I1822" s="1700"/>
      <c r="J1822" s="1690"/>
      <c r="K1822" s="1681"/>
      <c r="L1822" s="1681"/>
      <c r="M1822" s="1681"/>
      <c r="N1822" s="1681"/>
      <c r="O1822" s="1681"/>
      <c r="P1822" s="1681"/>
      <c r="Q1822" s="1681"/>
      <c r="R1822" s="1681"/>
      <c r="S1822" s="1681"/>
      <c r="T1822" s="1681"/>
      <c r="U1822" s="1681"/>
      <c r="V1822" s="1681"/>
      <c r="W1822" s="1681"/>
      <c r="X1822" s="1681"/>
      <c r="Y1822" s="1681"/>
      <c r="Z1822" s="1681"/>
      <c r="AA1822" s="1681"/>
      <c r="AB1822" s="1681"/>
      <c r="AC1822" s="1681"/>
      <c r="AD1822" s="1681"/>
      <c r="AE1822" s="1681"/>
      <c r="AF1822" s="1681"/>
      <c r="AG1822" s="1681"/>
      <c r="AH1822" s="1681"/>
      <c r="AI1822" s="1681"/>
      <c r="AJ1822" s="1681"/>
      <c r="AK1822" s="1681"/>
      <c r="AL1822" s="1681"/>
      <c r="AM1822" s="1681"/>
      <c r="AN1822" s="1681"/>
      <c r="AO1822" s="1681"/>
      <c r="AP1822" s="1824"/>
    </row>
    <row r="1823" spans="4:42" s="1662" customFormat="1" ht="14.25">
      <c r="D1823" s="1699"/>
      <c r="E1823" s="1681"/>
      <c r="F1823" s="1681"/>
      <c r="G1823" s="1681"/>
      <c r="H1823" s="1681"/>
      <c r="I1823" s="1700"/>
      <c r="J1823" s="1690"/>
      <c r="K1823" s="1681"/>
      <c r="L1823" s="1681"/>
      <c r="M1823" s="1681"/>
      <c r="N1823" s="1681"/>
      <c r="O1823" s="1681"/>
      <c r="P1823" s="1681"/>
      <c r="Q1823" s="1681"/>
      <c r="R1823" s="1681"/>
      <c r="S1823" s="1681"/>
      <c r="T1823" s="1681"/>
      <c r="U1823" s="1681"/>
      <c r="V1823" s="1681"/>
      <c r="W1823" s="1681"/>
      <c r="X1823" s="1681"/>
      <c r="Y1823" s="1681"/>
      <c r="Z1823" s="1681"/>
      <c r="AA1823" s="1681"/>
      <c r="AB1823" s="1681"/>
      <c r="AC1823" s="1681"/>
      <c r="AD1823" s="1681"/>
      <c r="AE1823" s="1681"/>
      <c r="AF1823" s="1681"/>
      <c r="AG1823" s="1681"/>
      <c r="AH1823" s="1681"/>
      <c r="AI1823" s="1681"/>
      <c r="AJ1823" s="1681"/>
      <c r="AK1823" s="1681"/>
      <c r="AL1823" s="1681"/>
      <c r="AM1823" s="1681"/>
      <c r="AN1823" s="1681"/>
      <c r="AO1823" s="1681"/>
      <c r="AP1823" s="1824"/>
    </row>
    <row r="1824" spans="4:42" s="1662" customFormat="1" ht="14.25">
      <c r="D1824" s="1699"/>
      <c r="E1824" s="1681"/>
      <c r="F1824" s="1681"/>
      <c r="G1824" s="1681"/>
      <c r="H1824" s="1681"/>
      <c r="I1824" s="1700"/>
      <c r="J1824" s="1690"/>
      <c r="K1824" s="1681"/>
      <c r="L1824" s="1681"/>
      <c r="M1824" s="1681"/>
      <c r="N1824" s="1681"/>
      <c r="O1824" s="1681"/>
      <c r="P1824" s="1681"/>
      <c r="Q1824" s="1681"/>
      <c r="R1824" s="1681"/>
      <c r="S1824" s="1681"/>
      <c r="T1824" s="1681"/>
      <c r="U1824" s="1681"/>
      <c r="V1824" s="1681"/>
      <c r="W1824" s="1681"/>
      <c r="X1824" s="1681"/>
      <c r="Y1824" s="1681"/>
      <c r="Z1824" s="1681"/>
      <c r="AA1824" s="1681"/>
      <c r="AB1824" s="1681"/>
      <c r="AC1824" s="1681"/>
      <c r="AD1824" s="1681"/>
      <c r="AE1824" s="1681"/>
      <c r="AF1824" s="1681"/>
      <c r="AG1824" s="1681"/>
      <c r="AH1824" s="1681"/>
      <c r="AI1824" s="1681"/>
      <c r="AJ1824" s="1681"/>
      <c r="AK1824" s="1681"/>
      <c r="AL1824" s="1681"/>
      <c r="AM1824" s="1681"/>
      <c r="AN1824" s="1681"/>
      <c r="AO1824" s="1681"/>
      <c r="AP1824" s="1824"/>
    </row>
    <row r="1825" spans="4:42" s="1662" customFormat="1" ht="14.25">
      <c r="D1825" s="1699"/>
      <c r="E1825" s="1681"/>
      <c r="F1825" s="1681"/>
      <c r="G1825" s="1681"/>
      <c r="H1825" s="1681"/>
      <c r="I1825" s="1700"/>
      <c r="J1825" s="1690"/>
      <c r="K1825" s="1681"/>
      <c r="L1825" s="1681"/>
      <c r="M1825" s="1681"/>
      <c r="N1825" s="1681"/>
      <c r="O1825" s="1681"/>
      <c r="P1825" s="1681"/>
      <c r="Q1825" s="1681"/>
      <c r="R1825" s="1681"/>
      <c r="S1825" s="1681"/>
      <c r="T1825" s="1681"/>
      <c r="U1825" s="1681"/>
      <c r="V1825" s="1681"/>
      <c r="W1825" s="1681"/>
      <c r="X1825" s="1681"/>
      <c r="Y1825" s="1681"/>
      <c r="Z1825" s="1681"/>
      <c r="AA1825" s="1681"/>
      <c r="AB1825" s="1681"/>
      <c r="AC1825" s="1681"/>
      <c r="AD1825" s="1681"/>
      <c r="AE1825" s="1681"/>
      <c r="AF1825" s="1681"/>
      <c r="AG1825" s="1681"/>
      <c r="AH1825" s="1681"/>
      <c r="AI1825" s="1681"/>
      <c r="AJ1825" s="1681"/>
      <c r="AK1825" s="1681"/>
      <c r="AL1825" s="1681"/>
      <c r="AM1825" s="1681"/>
      <c r="AN1825" s="1681"/>
      <c r="AO1825" s="1681"/>
      <c r="AP1825" s="1824"/>
    </row>
    <row r="1826" spans="4:42" s="1662" customFormat="1" ht="14.25">
      <c r="D1826" s="1699"/>
      <c r="E1826" s="1681"/>
      <c r="F1826" s="1681"/>
      <c r="G1826" s="1681"/>
      <c r="H1826" s="1681"/>
      <c r="I1826" s="1700"/>
      <c r="J1826" s="1690"/>
      <c r="K1826" s="1681"/>
      <c r="L1826" s="1681"/>
      <c r="M1826" s="1681"/>
      <c r="N1826" s="1681"/>
      <c r="O1826" s="1681"/>
      <c r="P1826" s="1681"/>
      <c r="Q1826" s="1681"/>
      <c r="R1826" s="1681"/>
      <c r="S1826" s="1681"/>
      <c r="T1826" s="1681"/>
      <c r="U1826" s="1681"/>
      <c r="V1826" s="1681"/>
      <c r="W1826" s="1681"/>
      <c r="X1826" s="1681"/>
      <c r="Y1826" s="1681"/>
      <c r="Z1826" s="1681"/>
      <c r="AA1826" s="1681"/>
      <c r="AB1826" s="1681"/>
      <c r="AC1826" s="1681"/>
      <c r="AD1826" s="1681"/>
      <c r="AE1826" s="1681"/>
      <c r="AF1826" s="1681"/>
      <c r="AG1826" s="1681"/>
      <c r="AH1826" s="1681"/>
      <c r="AI1826" s="1681"/>
      <c r="AJ1826" s="1681"/>
      <c r="AK1826" s="1681"/>
      <c r="AL1826" s="1681"/>
      <c r="AM1826" s="1681"/>
      <c r="AN1826" s="1681"/>
      <c r="AO1826" s="1681"/>
      <c r="AP1826" s="1824"/>
    </row>
    <row r="1827" spans="4:42" s="1662" customFormat="1" ht="14.25">
      <c r="D1827" s="1699"/>
      <c r="E1827" s="1681"/>
      <c r="F1827" s="1681"/>
      <c r="G1827" s="1681"/>
      <c r="H1827" s="1681"/>
      <c r="I1827" s="1700"/>
      <c r="J1827" s="1690"/>
      <c r="K1827" s="1681"/>
      <c r="L1827" s="1681"/>
      <c r="M1827" s="1681"/>
      <c r="N1827" s="1681"/>
      <c r="O1827" s="1681"/>
      <c r="P1827" s="1681"/>
      <c r="Q1827" s="1681"/>
      <c r="R1827" s="1681"/>
      <c r="S1827" s="1681"/>
      <c r="T1827" s="1681"/>
      <c r="U1827" s="1681"/>
      <c r="V1827" s="1681"/>
      <c r="W1827" s="1681"/>
      <c r="X1827" s="1681"/>
      <c r="Y1827" s="1681"/>
      <c r="Z1827" s="1681"/>
      <c r="AA1827" s="1681"/>
      <c r="AB1827" s="1681"/>
      <c r="AC1827" s="1681"/>
      <c r="AD1827" s="1681"/>
      <c r="AE1827" s="1681"/>
      <c r="AF1827" s="1681"/>
      <c r="AG1827" s="1681"/>
      <c r="AH1827" s="1681"/>
      <c r="AI1827" s="1681"/>
      <c r="AJ1827" s="1681"/>
      <c r="AK1827" s="1681"/>
      <c r="AL1827" s="1681"/>
      <c r="AM1827" s="1681"/>
      <c r="AN1827" s="1681"/>
      <c r="AO1827" s="1681"/>
      <c r="AP1827" s="1824"/>
    </row>
    <row r="1828" spans="4:42" s="1662" customFormat="1" ht="14.25">
      <c r="D1828" s="1699"/>
      <c r="E1828" s="1681"/>
      <c r="F1828" s="1681"/>
      <c r="G1828" s="1681"/>
      <c r="H1828" s="1681"/>
      <c r="I1828" s="1700"/>
      <c r="J1828" s="1690"/>
      <c r="K1828" s="1681"/>
      <c r="L1828" s="1681"/>
      <c r="M1828" s="1681"/>
      <c r="N1828" s="1681"/>
      <c r="O1828" s="1681"/>
      <c r="P1828" s="1681"/>
      <c r="Q1828" s="1681"/>
      <c r="R1828" s="1681"/>
      <c r="S1828" s="1681"/>
      <c r="T1828" s="1681"/>
      <c r="U1828" s="1681"/>
      <c r="V1828" s="1681"/>
      <c r="W1828" s="1681"/>
      <c r="X1828" s="1681"/>
      <c r="Y1828" s="1681"/>
      <c r="Z1828" s="1681"/>
      <c r="AA1828" s="1681"/>
      <c r="AB1828" s="1681"/>
      <c r="AC1828" s="1681"/>
      <c r="AD1828" s="1681"/>
      <c r="AE1828" s="1681"/>
      <c r="AF1828" s="1681"/>
      <c r="AG1828" s="1681"/>
      <c r="AH1828" s="1681"/>
      <c r="AI1828" s="1681"/>
      <c r="AJ1828" s="1681"/>
      <c r="AK1828" s="1681"/>
      <c r="AL1828" s="1681"/>
      <c r="AM1828" s="1681"/>
      <c r="AN1828" s="1681"/>
      <c r="AO1828" s="1681"/>
      <c r="AP1828" s="1824"/>
    </row>
    <row r="1829" spans="4:42" s="1662" customFormat="1" ht="14.25">
      <c r="D1829" s="1699"/>
      <c r="E1829" s="1681"/>
      <c r="F1829" s="1681"/>
      <c r="G1829" s="1681"/>
      <c r="H1829" s="1681"/>
      <c r="I1829" s="1700"/>
      <c r="J1829" s="1690"/>
      <c r="K1829" s="1681"/>
      <c r="L1829" s="1681"/>
      <c r="M1829" s="1681"/>
      <c r="N1829" s="1681"/>
      <c r="O1829" s="1681"/>
      <c r="P1829" s="1681"/>
      <c r="Q1829" s="1681"/>
      <c r="R1829" s="1681"/>
      <c r="S1829" s="1681"/>
      <c r="T1829" s="1681"/>
      <c r="U1829" s="1681"/>
      <c r="V1829" s="1681"/>
      <c r="W1829" s="1681"/>
      <c r="X1829" s="1681"/>
      <c r="Y1829" s="1681"/>
      <c r="Z1829" s="1681"/>
      <c r="AA1829" s="1681"/>
      <c r="AB1829" s="1681"/>
      <c r="AC1829" s="1681"/>
      <c r="AD1829" s="1681"/>
      <c r="AE1829" s="1681"/>
      <c r="AF1829" s="1681"/>
      <c r="AG1829" s="1681"/>
      <c r="AH1829" s="1681"/>
      <c r="AI1829" s="1681"/>
      <c r="AJ1829" s="1681"/>
      <c r="AK1829" s="1681"/>
      <c r="AL1829" s="1681"/>
      <c r="AM1829" s="1681"/>
      <c r="AN1829" s="1681"/>
      <c r="AO1829" s="1681"/>
      <c r="AP1829" s="1824"/>
    </row>
    <row r="1830" spans="4:42" s="1662" customFormat="1" ht="14.25">
      <c r="D1830" s="1699"/>
      <c r="E1830" s="1681"/>
      <c r="F1830" s="1681"/>
      <c r="G1830" s="1681"/>
      <c r="H1830" s="1681"/>
      <c r="I1830" s="1700"/>
      <c r="J1830" s="1690"/>
      <c r="K1830" s="1681"/>
      <c r="L1830" s="1681"/>
      <c r="M1830" s="1681"/>
      <c r="N1830" s="1681"/>
      <c r="O1830" s="1681"/>
      <c r="P1830" s="1681"/>
      <c r="Q1830" s="1681"/>
      <c r="R1830" s="1681"/>
      <c r="S1830" s="1681"/>
      <c r="T1830" s="1681"/>
      <c r="U1830" s="1681"/>
      <c r="V1830" s="1681"/>
      <c r="W1830" s="1681"/>
      <c r="X1830" s="1681"/>
      <c r="Y1830" s="1681"/>
      <c r="Z1830" s="1681"/>
      <c r="AA1830" s="1681"/>
      <c r="AB1830" s="1681"/>
      <c r="AC1830" s="1681"/>
      <c r="AD1830" s="1681"/>
      <c r="AE1830" s="1681"/>
      <c r="AF1830" s="1681"/>
      <c r="AG1830" s="1681"/>
      <c r="AH1830" s="1681"/>
      <c r="AI1830" s="1681"/>
      <c r="AJ1830" s="1681"/>
      <c r="AK1830" s="1681"/>
      <c r="AL1830" s="1681"/>
      <c r="AM1830" s="1681"/>
      <c r="AN1830" s="1681"/>
      <c r="AO1830" s="1681"/>
      <c r="AP1830" s="1824"/>
    </row>
    <row r="1831" spans="4:42" s="1662" customFormat="1" ht="14.25">
      <c r="D1831" s="1699"/>
      <c r="E1831" s="1681"/>
      <c r="F1831" s="1681"/>
      <c r="G1831" s="1681"/>
      <c r="H1831" s="1681"/>
      <c r="I1831" s="1700"/>
      <c r="J1831" s="1690"/>
      <c r="K1831" s="1681"/>
      <c r="L1831" s="1681"/>
      <c r="M1831" s="1681"/>
      <c r="N1831" s="1681"/>
      <c r="O1831" s="1681"/>
      <c r="P1831" s="1681"/>
      <c r="Q1831" s="1681"/>
      <c r="R1831" s="1681"/>
      <c r="S1831" s="1681"/>
      <c r="T1831" s="1681"/>
      <c r="U1831" s="1681"/>
      <c r="V1831" s="1681"/>
      <c r="W1831" s="1681"/>
      <c r="X1831" s="1681"/>
      <c r="Y1831" s="1681"/>
      <c r="Z1831" s="1681"/>
      <c r="AA1831" s="1681"/>
      <c r="AB1831" s="1681"/>
      <c r="AC1831" s="1681"/>
      <c r="AD1831" s="1681"/>
      <c r="AE1831" s="1681"/>
      <c r="AF1831" s="1681"/>
      <c r="AG1831" s="1681"/>
      <c r="AH1831" s="1681"/>
      <c r="AI1831" s="1681"/>
      <c r="AJ1831" s="1681"/>
      <c r="AK1831" s="1681"/>
      <c r="AL1831" s="1681"/>
      <c r="AM1831" s="1681"/>
      <c r="AN1831" s="1681"/>
      <c r="AO1831" s="1681"/>
      <c r="AP1831" s="1824"/>
    </row>
    <row r="1832" spans="4:42" s="1662" customFormat="1" ht="14.25">
      <c r="D1832" s="1699"/>
      <c r="E1832" s="1681"/>
      <c r="F1832" s="1681"/>
      <c r="G1832" s="1681"/>
      <c r="H1832" s="1681"/>
      <c r="I1832" s="1700"/>
      <c r="J1832" s="1690"/>
      <c r="K1832" s="1681"/>
      <c r="L1832" s="1681"/>
      <c r="M1832" s="1681"/>
      <c r="N1832" s="1681"/>
      <c r="O1832" s="1681"/>
      <c r="P1832" s="1681"/>
      <c r="Q1832" s="1681"/>
      <c r="R1832" s="1681"/>
      <c r="S1832" s="1681"/>
      <c r="T1832" s="1681"/>
      <c r="U1832" s="1681"/>
      <c r="V1832" s="1681"/>
      <c r="W1832" s="1681"/>
      <c r="X1832" s="1681"/>
      <c r="Y1832" s="1681"/>
      <c r="Z1832" s="1681"/>
      <c r="AA1832" s="1681"/>
      <c r="AB1832" s="1681"/>
      <c r="AC1832" s="1681"/>
      <c r="AD1832" s="1681"/>
      <c r="AE1832" s="1681"/>
      <c r="AF1832" s="1681"/>
      <c r="AG1832" s="1681"/>
      <c r="AH1832" s="1681"/>
      <c r="AI1832" s="1681"/>
      <c r="AJ1832" s="1681"/>
      <c r="AK1832" s="1681"/>
      <c r="AL1832" s="1681"/>
      <c r="AM1832" s="1681"/>
      <c r="AN1832" s="1681"/>
      <c r="AO1832" s="1681"/>
      <c r="AP1832" s="1824"/>
    </row>
    <row r="1833" spans="4:42" s="1662" customFormat="1" ht="14.25">
      <c r="D1833" s="1699"/>
      <c r="E1833" s="1681"/>
      <c r="F1833" s="1681"/>
      <c r="G1833" s="1681"/>
      <c r="H1833" s="1681"/>
      <c r="I1833" s="1700"/>
      <c r="J1833" s="1690"/>
      <c r="K1833" s="1681"/>
      <c r="L1833" s="1681"/>
      <c r="M1833" s="1681"/>
      <c r="N1833" s="1681"/>
      <c r="O1833" s="1681"/>
      <c r="P1833" s="1681"/>
      <c r="Q1833" s="1681"/>
      <c r="R1833" s="1681"/>
      <c r="S1833" s="1681"/>
      <c r="T1833" s="1681"/>
      <c r="U1833" s="1681"/>
      <c r="V1833" s="1681"/>
      <c r="W1833" s="1681"/>
      <c r="X1833" s="1681"/>
      <c r="Y1833" s="1681"/>
      <c r="Z1833" s="1681"/>
      <c r="AA1833" s="1681"/>
      <c r="AB1833" s="1681"/>
      <c r="AC1833" s="1681"/>
      <c r="AD1833" s="1681"/>
      <c r="AE1833" s="1681"/>
      <c r="AF1833" s="1681"/>
      <c r="AG1833" s="1681"/>
      <c r="AH1833" s="1681"/>
      <c r="AI1833" s="1681"/>
      <c r="AJ1833" s="1681"/>
      <c r="AK1833" s="1681"/>
      <c r="AL1833" s="1681"/>
      <c r="AM1833" s="1681"/>
      <c r="AN1833" s="1681"/>
      <c r="AO1833" s="1681"/>
      <c r="AP1833" s="1824"/>
    </row>
    <row r="1834" spans="4:42" s="1662" customFormat="1" ht="14.25">
      <c r="D1834" s="1699"/>
      <c r="E1834" s="1681"/>
      <c r="F1834" s="1681"/>
      <c r="G1834" s="1681"/>
      <c r="H1834" s="1681"/>
      <c r="I1834" s="1700"/>
      <c r="J1834" s="1690"/>
      <c r="K1834" s="1681"/>
      <c r="L1834" s="1681"/>
      <c r="M1834" s="1681"/>
      <c r="N1834" s="1681"/>
      <c r="O1834" s="1681"/>
      <c r="P1834" s="1681"/>
      <c r="Q1834" s="1681"/>
      <c r="R1834" s="1681"/>
      <c r="S1834" s="1681"/>
      <c r="T1834" s="1681"/>
      <c r="U1834" s="1681"/>
      <c r="V1834" s="1681"/>
      <c r="W1834" s="1681"/>
      <c r="X1834" s="1681"/>
      <c r="Y1834" s="1681"/>
      <c r="Z1834" s="1681"/>
      <c r="AA1834" s="1681"/>
      <c r="AB1834" s="1681"/>
      <c r="AC1834" s="1681"/>
      <c r="AD1834" s="1681"/>
      <c r="AE1834" s="1681"/>
      <c r="AF1834" s="1681"/>
      <c r="AG1834" s="1681"/>
      <c r="AH1834" s="1681"/>
      <c r="AI1834" s="1681"/>
      <c r="AJ1834" s="1681"/>
      <c r="AK1834" s="1681"/>
      <c r="AL1834" s="1681"/>
      <c r="AM1834" s="1681"/>
      <c r="AN1834" s="1681"/>
      <c r="AO1834" s="1681"/>
      <c r="AP1834" s="1824"/>
    </row>
    <row r="1835" spans="4:42" s="1662" customFormat="1" ht="14.25">
      <c r="D1835" s="1699"/>
      <c r="E1835" s="1681"/>
      <c r="F1835" s="1681"/>
      <c r="G1835" s="1681"/>
      <c r="H1835" s="1681"/>
      <c r="I1835" s="1700"/>
      <c r="J1835" s="1690"/>
      <c r="K1835" s="1681"/>
      <c r="L1835" s="1681"/>
      <c r="M1835" s="1681"/>
      <c r="N1835" s="1681"/>
      <c r="O1835" s="1681"/>
      <c r="P1835" s="1681"/>
      <c r="Q1835" s="1681"/>
      <c r="R1835" s="1681"/>
      <c r="S1835" s="1681"/>
      <c r="T1835" s="1681"/>
      <c r="U1835" s="1681"/>
      <c r="V1835" s="1681"/>
      <c r="W1835" s="1681"/>
      <c r="X1835" s="1681"/>
      <c r="Y1835" s="1681"/>
      <c r="Z1835" s="1681"/>
      <c r="AA1835" s="1681"/>
      <c r="AB1835" s="1681"/>
      <c r="AC1835" s="1681"/>
      <c r="AD1835" s="1681"/>
      <c r="AE1835" s="1681"/>
      <c r="AF1835" s="1681"/>
      <c r="AG1835" s="1681"/>
      <c r="AH1835" s="1681"/>
      <c r="AI1835" s="1681"/>
      <c r="AJ1835" s="1681"/>
      <c r="AK1835" s="1681"/>
      <c r="AL1835" s="1681"/>
      <c r="AM1835" s="1681"/>
      <c r="AN1835" s="1681"/>
      <c r="AO1835" s="1681"/>
      <c r="AP1835" s="1824"/>
    </row>
    <row r="1836" spans="4:42" s="1662" customFormat="1" ht="14.25">
      <c r="D1836" s="1699"/>
      <c r="E1836" s="1681"/>
      <c r="F1836" s="1681"/>
      <c r="G1836" s="1681"/>
      <c r="H1836" s="1681"/>
      <c r="I1836" s="1700"/>
      <c r="J1836" s="1690"/>
      <c r="K1836" s="1681"/>
      <c r="L1836" s="1681"/>
      <c r="M1836" s="1681"/>
      <c r="N1836" s="1681"/>
      <c r="O1836" s="1681"/>
      <c r="P1836" s="1681"/>
      <c r="Q1836" s="1681"/>
      <c r="R1836" s="1681"/>
      <c r="S1836" s="1681"/>
      <c r="T1836" s="1681"/>
      <c r="U1836" s="1681"/>
      <c r="V1836" s="1681"/>
      <c r="W1836" s="1681"/>
      <c r="X1836" s="1681"/>
      <c r="Y1836" s="1681"/>
      <c r="Z1836" s="1681"/>
      <c r="AA1836" s="1681"/>
      <c r="AB1836" s="1681"/>
      <c r="AC1836" s="1681"/>
      <c r="AD1836" s="1681"/>
      <c r="AE1836" s="1681"/>
      <c r="AF1836" s="1681"/>
      <c r="AG1836" s="1681"/>
      <c r="AH1836" s="1681"/>
      <c r="AI1836" s="1681"/>
      <c r="AJ1836" s="1681"/>
      <c r="AK1836" s="1681"/>
      <c r="AL1836" s="1681"/>
      <c r="AM1836" s="1681"/>
      <c r="AN1836" s="1681"/>
      <c r="AO1836" s="1681"/>
      <c r="AP1836" s="1824"/>
    </row>
    <row r="1837" spans="4:42" s="1662" customFormat="1" ht="14.25">
      <c r="D1837" s="1699"/>
      <c r="E1837" s="1681"/>
      <c r="F1837" s="1681"/>
      <c r="G1837" s="1681"/>
      <c r="H1837" s="1681"/>
      <c r="I1837" s="1700"/>
      <c r="J1837" s="1690"/>
      <c r="K1837" s="1681"/>
      <c r="L1837" s="1681"/>
      <c r="M1837" s="1681"/>
      <c r="N1837" s="1681"/>
      <c r="O1837" s="1681"/>
      <c r="P1837" s="1681"/>
      <c r="Q1837" s="1681"/>
      <c r="R1837" s="1681"/>
      <c r="S1837" s="1681"/>
      <c r="T1837" s="1681"/>
      <c r="U1837" s="1681"/>
      <c r="V1837" s="1681"/>
      <c r="W1837" s="1681"/>
      <c r="X1837" s="1681"/>
      <c r="Y1837" s="1681"/>
      <c r="Z1837" s="1681"/>
      <c r="AA1837" s="1681"/>
      <c r="AB1837" s="1681"/>
      <c r="AC1837" s="1681"/>
      <c r="AD1837" s="1681"/>
      <c r="AE1837" s="1681"/>
      <c r="AF1837" s="1681"/>
      <c r="AG1837" s="1681"/>
      <c r="AH1837" s="1681"/>
      <c r="AI1837" s="1681"/>
      <c r="AJ1837" s="1681"/>
      <c r="AK1837" s="1681"/>
      <c r="AL1837" s="1681"/>
      <c r="AM1837" s="1681"/>
      <c r="AN1837" s="1681"/>
      <c r="AO1837" s="1681"/>
      <c r="AP1837" s="1824"/>
    </row>
    <row r="1838" spans="4:42" s="1662" customFormat="1" ht="14.25">
      <c r="D1838" s="1699"/>
      <c r="E1838" s="1681"/>
      <c r="F1838" s="1681"/>
      <c r="G1838" s="1681"/>
      <c r="H1838" s="1681"/>
      <c r="I1838" s="1700"/>
      <c r="J1838" s="1690"/>
      <c r="K1838" s="1681"/>
      <c r="L1838" s="1681"/>
      <c r="M1838" s="1681"/>
      <c r="N1838" s="1681"/>
      <c r="O1838" s="1681"/>
      <c r="P1838" s="1681"/>
      <c r="Q1838" s="1681"/>
      <c r="R1838" s="1681"/>
      <c r="S1838" s="1681"/>
      <c r="T1838" s="1681"/>
      <c r="U1838" s="1681"/>
      <c r="V1838" s="1681"/>
      <c r="W1838" s="1681"/>
      <c r="X1838" s="1681"/>
      <c r="Y1838" s="1681"/>
      <c r="Z1838" s="1681"/>
      <c r="AA1838" s="1681"/>
      <c r="AB1838" s="1681"/>
      <c r="AC1838" s="1681"/>
      <c r="AD1838" s="1681"/>
      <c r="AE1838" s="1681"/>
      <c r="AF1838" s="1681"/>
      <c r="AG1838" s="1681"/>
      <c r="AH1838" s="1681"/>
      <c r="AI1838" s="1681"/>
      <c r="AJ1838" s="1681"/>
      <c r="AK1838" s="1681"/>
      <c r="AL1838" s="1681"/>
      <c r="AM1838" s="1681"/>
      <c r="AN1838" s="1681"/>
      <c r="AO1838" s="1681"/>
      <c r="AP1838" s="1824"/>
    </row>
    <row r="1839" spans="4:42" s="1662" customFormat="1" ht="14.25">
      <c r="D1839" s="1699"/>
      <c r="E1839" s="1681"/>
      <c r="F1839" s="1681"/>
      <c r="G1839" s="1681"/>
      <c r="H1839" s="1681"/>
      <c r="I1839" s="1700"/>
      <c r="J1839" s="1690"/>
      <c r="K1839" s="1681"/>
      <c r="L1839" s="1681"/>
      <c r="M1839" s="1681"/>
      <c r="N1839" s="1681"/>
      <c r="O1839" s="1681"/>
      <c r="P1839" s="1681"/>
      <c r="Q1839" s="1681"/>
      <c r="R1839" s="1681"/>
      <c r="S1839" s="1681"/>
      <c r="T1839" s="1681"/>
      <c r="U1839" s="1681"/>
      <c r="V1839" s="1681"/>
      <c r="W1839" s="1681"/>
      <c r="X1839" s="1681"/>
      <c r="Y1839" s="1681"/>
      <c r="Z1839" s="1681"/>
      <c r="AA1839" s="1681"/>
      <c r="AB1839" s="1681"/>
      <c r="AC1839" s="1681"/>
      <c r="AD1839" s="1681"/>
      <c r="AE1839" s="1681"/>
      <c r="AF1839" s="1681"/>
      <c r="AG1839" s="1681"/>
      <c r="AH1839" s="1681"/>
      <c r="AI1839" s="1681"/>
      <c r="AJ1839" s="1681"/>
      <c r="AK1839" s="1681"/>
      <c r="AL1839" s="1681"/>
      <c r="AM1839" s="1681"/>
      <c r="AN1839" s="1681"/>
      <c r="AO1839" s="1681"/>
      <c r="AP1839" s="1824"/>
    </row>
    <row r="1840" spans="4:42" s="1662" customFormat="1" ht="14.25">
      <c r="D1840" s="1699"/>
      <c r="E1840" s="1681"/>
      <c r="F1840" s="1681"/>
      <c r="G1840" s="1681"/>
      <c r="H1840" s="1681"/>
      <c r="I1840" s="1700"/>
      <c r="J1840" s="1690"/>
      <c r="K1840" s="1681"/>
      <c r="L1840" s="1681"/>
      <c r="M1840" s="1681"/>
      <c r="N1840" s="1681"/>
      <c r="O1840" s="1681"/>
      <c r="P1840" s="1681"/>
      <c r="Q1840" s="1681"/>
      <c r="R1840" s="1681"/>
      <c r="S1840" s="1681"/>
      <c r="T1840" s="1681"/>
      <c r="U1840" s="1681"/>
      <c r="V1840" s="1681"/>
      <c r="W1840" s="1681"/>
      <c r="X1840" s="1681"/>
      <c r="Y1840" s="1681"/>
      <c r="Z1840" s="1681"/>
      <c r="AA1840" s="1681"/>
      <c r="AB1840" s="1681"/>
      <c r="AC1840" s="1681"/>
      <c r="AD1840" s="1681"/>
      <c r="AE1840" s="1681"/>
      <c r="AF1840" s="1681"/>
      <c r="AG1840" s="1681"/>
      <c r="AH1840" s="1681"/>
      <c r="AI1840" s="1681"/>
      <c r="AJ1840" s="1681"/>
      <c r="AK1840" s="1681"/>
      <c r="AL1840" s="1681"/>
      <c r="AM1840" s="1681"/>
      <c r="AN1840" s="1681"/>
      <c r="AO1840" s="1681"/>
      <c r="AP1840" s="1824"/>
    </row>
    <row r="1841" spans="4:42" s="1662" customFormat="1" ht="14.25">
      <c r="D1841" s="1699"/>
      <c r="E1841" s="1681"/>
      <c r="F1841" s="1681"/>
      <c r="G1841" s="1681"/>
      <c r="H1841" s="1681"/>
      <c r="I1841" s="1700"/>
      <c r="J1841" s="1690"/>
      <c r="K1841" s="1681"/>
      <c r="L1841" s="1681"/>
      <c r="M1841" s="1681"/>
      <c r="N1841" s="1681"/>
      <c r="O1841" s="1681"/>
      <c r="P1841" s="1681"/>
      <c r="Q1841" s="1681"/>
      <c r="R1841" s="1681"/>
      <c r="S1841" s="1681"/>
      <c r="T1841" s="1681"/>
      <c r="U1841" s="1681"/>
      <c r="V1841" s="1681"/>
      <c r="W1841" s="1681"/>
      <c r="X1841" s="1681"/>
      <c r="Y1841" s="1681"/>
      <c r="Z1841" s="1681"/>
      <c r="AA1841" s="1681"/>
      <c r="AB1841" s="1681"/>
      <c r="AC1841" s="1681"/>
      <c r="AD1841" s="1681"/>
      <c r="AE1841" s="1681"/>
      <c r="AF1841" s="1681"/>
      <c r="AG1841" s="1681"/>
      <c r="AH1841" s="1681"/>
      <c r="AI1841" s="1681"/>
      <c r="AJ1841" s="1681"/>
      <c r="AK1841" s="1681"/>
      <c r="AL1841" s="1681"/>
      <c r="AM1841" s="1681"/>
      <c r="AN1841" s="1681"/>
      <c r="AO1841" s="1681"/>
      <c r="AP1841" s="1824"/>
    </row>
    <row r="1842" spans="4:42" s="1662" customFormat="1" ht="14.25">
      <c r="D1842" s="1699"/>
      <c r="E1842" s="1681"/>
      <c r="F1842" s="1681"/>
      <c r="G1842" s="1681"/>
      <c r="H1842" s="1681"/>
      <c r="I1842" s="1700"/>
      <c r="J1842" s="1690"/>
      <c r="K1842" s="1681"/>
      <c r="L1842" s="1681"/>
      <c r="M1842" s="1681"/>
      <c r="N1842" s="1681"/>
      <c r="O1842" s="1681"/>
      <c r="P1842" s="1681"/>
      <c r="Q1842" s="1681"/>
      <c r="R1842" s="1681"/>
      <c r="S1842" s="1681"/>
      <c r="T1842" s="1681"/>
      <c r="U1842" s="1681"/>
      <c r="V1842" s="1681"/>
      <c r="W1842" s="1681"/>
      <c r="X1842" s="1681"/>
      <c r="Y1842" s="1681"/>
      <c r="Z1842" s="1681"/>
      <c r="AA1842" s="1681"/>
      <c r="AB1842" s="1681"/>
      <c r="AC1842" s="1681"/>
      <c r="AD1842" s="1681"/>
      <c r="AE1842" s="1681"/>
      <c r="AF1842" s="1681"/>
      <c r="AG1842" s="1681"/>
      <c r="AH1842" s="1681"/>
      <c r="AI1842" s="1681"/>
      <c r="AJ1842" s="1681"/>
      <c r="AK1842" s="1681"/>
      <c r="AL1842" s="1681"/>
      <c r="AM1842" s="1681"/>
      <c r="AN1842" s="1681"/>
      <c r="AO1842" s="1681"/>
      <c r="AP1842" s="1824"/>
    </row>
    <row r="1843" spans="4:42" s="1662" customFormat="1" ht="14.25">
      <c r="D1843" s="1699"/>
      <c r="E1843" s="1681"/>
      <c r="F1843" s="1681"/>
      <c r="G1843" s="1681"/>
      <c r="H1843" s="1681"/>
      <c r="I1843" s="1700"/>
      <c r="J1843" s="1690"/>
      <c r="K1843" s="1681"/>
      <c r="L1843" s="1681"/>
      <c r="M1843" s="1681"/>
      <c r="N1843" s="1681"/>
      <c r="O1843" s="1681"/>
      <c r="P1843" s="1681"/>
      <c r="Q1843" s="1681"/>
      <c r="R1843" s="1681"/>
      <c r="S1843" s="1681"/>
      <c r="T1843" s="1681"/>
      <c r="U1843" s="1681"/>
      <c r="V1843" s="1681"/>
      <c r="W1843" s="1681"/>
      <c r="X1843" s="1681"/>
      <c r="Y1843" s="1681"/>
      <c r="Z1843" s="1681"/>
      <c r="AA1843" s="1681"/>
      <c r="AB1843" s="1681"/>
      <c r="AC1843" s="1681"/>
      <c r="AD1843" s="1681"/>
      <c r="AE1843" s="1681"/>
      <c r="AF1843" s="1681"/>
      <c r="AG1843" s="1681"/>
      <c r="AH1843" s="1681"/>
      <c r="AI1843" s="1681"/>
      <c r="AJ1843" s="1681"/>
      <c r="AK1843" s="1681"/>
      <c r="AL1843" s="1681"/>
      <c r="AM1843" s="1681"/>
      <c r="AN1843" s="1681"/>
      <c r="AO1843" s="1681"/>
      <c r="AP1843" s="1824"/>
    </row>
    <row r="1844" spans="4:42" s="1662" customFormat="1" ht="14.25">
      <c r="D1844" s="1699"/>
      <c r="E1844" s="1681"/>
      <c r="F1844" s="1681"/>
      <c r="G1844" s="1681"/>
      <c r="H1844" s="1681"/>
      <c r="I1844" s="1700"/>
      <c r="J1844" s="1690"/>
      <c r="K1844" s="1681"/>
      <c r="L1844" s="1681"/>
      <c r="M1844" s="1681"/>
      <c r="N1844" s="1681"/>
      <c r="O1844" s="1681"/>
      <c r="P1844" s="1681"/>
      <c r="Q1844" s="1681"/>
      <c r="R1844" s="1681"/>
      <c r="S1844" s="1681"/>
      <c r="T1844" s="1681"/>
      <c r="U1844" s="1681"/>
      <c r="V1844" s="1681"/>
      <c r="W1844" s="1681"/>
      <c r="X1844" s="1681"/>
      <c r="Y1844" s="1681"/>
      <c r="Z1844" s="1681"/>
      <c r="AA1844" s="1681"/>
      <c r="AB1844" s="1681"/>
      <c r="AC1844" s="1681"/>
      <c r="AD1844" s="1681"/>
      <c r="AE1844" s="1681"/>
      <c r="AF1844" s="1681"/>
      <c r="AG1844" s="1681"/>
      <c r="AH1844" s="1681"/>
      <c r="AI1844" s="1681"/>
      <c r="AJ1844" s="1681"/>
      <c r="AK1844" s="1681"/>
      <c r="AL1844" s="1681"/>
      <c r="AM1844" s="1681"/>
      <c r="AN1844" s="1681"/>
      <c r="AO1844" s="1681"/>
      <c r="AP1844" s="1824"/>
    </row>
    <row r="1845" spans="4:42" s="1662" customFormat="1" ht="14.25">
      <c r="D1845" s="1699"/>
      <c r="E1845" s="1681"/>
      <c r="F1845" s="1681"/>
      <c r="G1845" s="1681"/>
      <c r="H1845" s="1681"/>
      <c r="I1845" s="1700"/>
      <c r="J1845" s="1690"/>
      <c r="K1845" s="1681"/>
      <c r="L1845" s="1681"/>
      <c r="M1845" s="1681"/>
      <c r="N1845" s="1681"/>
      <c r="O1845" s="1681"/>
      <c r="P1845" s="1681"/>
      <c r="Q1845" s="1681"/>
      <c r="R1845" s="1681"/>
      <c r="S1845" s="1681"/>
      <c r="T1845" s="1681"/>
      <c r="U1845" s="1681"/>
      <c r="V1845" s="1681"/>
      <c r="W1845" s="1681"/>
      <c r="X1845" s="1681"/>
      <c r="Y1845" s="1681"/>
      <c r="Z1845" s="1681"/>
      <c r="AA1845" s="1681"/>
      <c r="AB1845" s="1681"/>
      <c r="AC1845" s="1681"/>
      <c r="AD1845" s="1681"/>
      <c r="AE1845" s="1681"/>
      <c r="AF1845" s="1681"/>
      <c r="AG1845" s="1681"/>
      <c r="AH1845" s="1681"/>
      <c r="AI1845" s="1681"/>
      <c r="AJ1845" s="1681"/>
      <c r="AK1845" s="1681"/>
      <c r="AL1845" s="1681"/>
      <c r="AM1845" s="1681"/>
      <c r="AN1845" s="1681"/>
      <c r="AO1845" s="1681"/>
      <c r="AP1845" s="1824"/>
    </row>
    <row r="1846" spans="4:42" s="1662" customFormat="1" ht="14.25">
      <c r="D1846" s="1699"/>
      <c r="E1846" s="1681"/>
      <c r="F1846" s="1681"/>
      <c r="G1846" s="1681"/>
      <c r="H1846" s="1681"/>
      <c r="I1846" s="1700"/>
      <c r="J1846" s="1690"/>
      <c r="K1846" s="1681"/>
      <c r="L1846" s="1681"/>
      <c r="M1846" s="1681"/>
      <c r="N1846" s="1681"/>
      <c r="O1846" s="1681"/>
      <c r="P1846" s="1681"/>
      <c r="Q1846" s="1681"/>
      <c r="R1846" s="1681"/>
      <c r="S1846" s="1681"/>
      <c r="T1846" s="1681"/>
      <c r="U1846" s="1681"/>
      <c r="V1846" s="1681"/>
      <c r="W1846" s="1681"/>
      <c r="X1846" s="1681"/>
      <c r="Y1846" s="1681"/>
      <c r="Z1846" s="1681"/>
      <c r="AA1846" s="1681"/>
      <c r="AB1846" s="1681"/>
      <c r="AC1846" s="1681"/>
      <c r="AD1846" s="1681"/>
      <c r="AE1846" s="1681"/>
      <c r="AF1846" s="1681"/>
      <c r="AG1846" s="1681"/>
      <c r="AH1846" s="1681"/>
      <c r="AI1846" s="1681"/>
      <c r="AJ1846" s="1681"/>
      <c r="AK1846" s="1681"/>
      <c r="AL1846" s="1681"/>
      <c r="AM1846" s="1681"/>
      <c r="AN1846" s="1681"/>
      <c r="AO1846" s="1681"/>
      <c r="AP1846" s="1824"/>
    </row>
    <row r="1847" spans="4:42" s="1662" customFormat="1" ht="14.25">
      <c r="D1847" s="1699"/>
      <c r="E1847" s="1681"/>
      <c r="F1847" s="1681"/>
      <c r="G1847" s="1681"/>
      <c r="H1847" s="1681"/>
      <c r="I1847" s="1700"/>
      <c r="J1847" s="1690"/>
      <c r="K1847" s="1681"/>
      <c r="L1847" s="1681"/>
      <c r="M1847" s="1681"/>
      <c r="N1847" s="1681"/>
      <c r="O1847" s="1681"/>
      <c r="P1847" s="1681"/>
      <c r="Q1847" s="1681"/>
      <c r="R1847" s="1681"/>
      <c r="S1847" s="1681"/>
      <c r="T1847" s="1681"/>
      <c r="U1847" s="1681"/>
      <c r="V1847" s="1681"/>
      <c r="W1847" s="1681"/>
      <c r="X1847" s="1681"/>
      <c r="Y1847" s="1681"/>
      <c r="Z1847" s="1681"/>
      <c r="AA1847" s="1681"/>
      <c r="AB1847" s="1681"/>
      <c r="AC1847" s="1681"/>
      <c r="AD1847" s="1681"/>
      <c r="AE1847" s="1681"/>
      <c r="AF1847" s="1681"/>
      <c r="AG1847" s="1681"/>
      <c r="AH1847" s="1681"/>
      <c r="AI1847" s="1681"/>
      <c r="AJ1847" s="1681"/>
      <c r="AK1847" s="1681"/>
      <c r="AL1847" s="1681"/>
      <c r="AM1847" s="1681"/>
      <c r="AN1847" s="1681"/>
      <c r="AO1847" s="1681"/>
      <c r="AP1847" s="1824"/>
    </row>
    <row r="1848" spans="4:42" s="1662" customFormat="1" ht="14.25">
      <c r="D1848" s="1699"/>
      <c r="E1848" s="1681"/>
      <c r="F1848" s="1681"/>
      <c r="G1848" s="1681"/>
      <c r="H1848" s="1681"/>
      <c r="I1848" s="1700"/>
      <c r="J1848" s="1690"/>
      <c r="K1848" s="1681"/>
      <c r="L1848" s="1681"/>
      <c r="M1848" s="1681"/>
      <c r="N1848" s="1681"/>
      <c r="O1848" s="1681"/>
      <c r="P1848" s="1681"/>
      <c r="Q1848" s="1681"/>
      <c r="R1848" s="1681"/>
      <c r="S1848" s="1681"/>
      <c r="T1848" s="1681"/>
      <c r="U1848" s="1681"/>
      <c r="V1848" s="1681"/>
      <c r="W1848" s="1681"/>
      <c r="X1848" s="1681"/>
      <c r="Y1848" s="1681"/>
      <c r="Z1848" s="1681"/>
      <c r="AA1848" s="1681"/>
      <c r="AB1848" s="1681"/>
      <c r="AC1848" s="1681"/>
      <c r="AD1848" s="1681"/>
      <c r="AE1848" s="1681"/>
      <c r="AF1848" s="1681"/>
      <c r="AG1848" s="1681"/>
      <c r="AH1848" s="1681"/>
      <c r="AI1848" s="1681"/>
      <c r="AJ1848" s="1681"/>
      <c r="AK1848" s="1681"/>
      <c r="AL1848" s="1681"/>
      <c r="AM1848" s="1681"/>
      <c r="AN1848" s="1681"/>
      <c r="AO1848" s="1681"/>
      <c r="AP1848" s="1824"/>
    </row>
    <row r="1849" spans="4:42" s="1662" customFormat="1" ht="14.25">
      <c r="D1849" s="1699"/>
      <c r="E1849" s="1681"/>
      <c r="F1849" s="1681"/>
      <c r="G1849" s="1681"/>
      <c r="H1849" s="1681"/>
      <c r="I1849" s="1700"/>
      <c r="J1849" s="1690"/>
      <c r="K1849" s="1681"/>
      <c r="L1849" s="1681"/>
      <c r="M1849" s="1681"/>
      <c r="N1849" s="1681"/>
      <c r="O1849" s="1681"/>
      <c r="P1849" s="1681"/>
      <c r="Q1849" s="1681"/>
      <c r="R1849" s="1681"/>
      <c r="S1849" s="1681"/>
      <c r="T1849" s="1681"/>
      <c r="U1849" s="1681"/>
      <c r="V1849" s="1681"/>
      <c r="W1849" s="1681"/>
      <c r="X1849" s="1681"/>
      <c r="Y1849" s="1681"/>
      <c r="Z1849" s="1681"/>
      <c r="AA1849" s="1681"/>
      <c r="AB1849" s="1681"/>
      <c r="AC1849" s="1681"/>
      <c r="AD1849" s="1681"/>
      <c r="AE1849" s="1681"/>
      <c r="AF1849" s="1681"/>
      <c r="AG1849" s="1681"/>
      <c r="AH1849" s="1681"/>
      <c r="AI1849" s="1681"/>
      <c r="AJ1849" s="1681"/>
      <c r="AK1849" s="1681"/>
      <c r="AL1849" s="1681"/>
      <c r="AM1849" s="1681"/>
      <c r="AN1849" s="1681"/>
      <c r="AO1849" s="1681"/>
      <c r="AP1849" s="1824"/>
    </row>
    <row r="1850" spans="4:42" s="1662" customFormat="1" ht="14.25">
      <c r="D1850" s="1699"/>
      <c r="E1850" s="1681"/>
      <c r="F1850" s="1681"/>
      <c r="G1850" s="1681"/>
      <c r="H1850" s="1681"/>
      <c r="I1850" s="1700"/>
      <c r="J1850" s="1690"/>
      <c r="K1850" s="1681"/>
      <c r="L1850" s="1681"/>
      <c r="M1850" s="1681"/>
      <c r="N1850" s="1681"/>
      <c r="O1850" s="1681"/>
      <c r="P1850" s="1681"/>
      <c r="Q1850" s="1681"/>
      <c r="R1850" s="1681"/>
      <c r="S1850" s="1681"/>
      <c r="T1850" s="1681"/>
      <c r="U1850" s="1681"/>
      <c r="V1850" s="1681"/>
      <c r="W1850" s="1681"/>
      <c r="X1850" s="1681"/>
      <c r="Y1850" s="1681"/>
      <c r="Z1850" s="1681"/>
      <c r="AA1850" s="1681"/>
      <c r="AB1850" s="1681"/>
      <c r="AC1850" s="1681"/>
      <c r="AD1850" s="1681"/>
      <c r="AE1850" s="1681"/>
      <c r="AF1850" s="1681"/>
      <c r="AG1850" s="1681"/>
      <c r="AH1850" s="1681"/>
      <c r="AI1850" s="1681"/>
      <c r="AJ1850" s="1681"/>
      <c r="AK1850" s="1681"/>
      <c r="AL1850" s="1681"/>
      <c r="AM1850" s="1681"/>
      <c r="AN1850" s="1681"/>
      <c r="AO1850" s="1681"/>
      <c r="AP1850" s="1824"/>
    </row>
    <row r="1851" spans="4:42" s="1662" customFormat="1" ht="14.25">
      <c r="D1851" s="1699"/>
      <c r="E1851" s="1681"/>
      <c r="F1851" s="1681"/>
      <c r="G1851" s="1681"/>
      <c r="H1851" s="1681"/>
      <c r="I1851" s="1700"/>
      <c r="J1851" s="1690"/>
      <c r="K1851" s="1681"/>
      <c r="L1851" s="1681"/>
      <c r="M1851" s="1681"/>
      <c r="N1851" s="1681"/>
      <c r="O1851" s="1681"/>
      <c r="P1851" s="1681"/>
      <c r="Q1851" s="1681"/>
      <c r="R1851" s="1681"/>
      <c r="S1851" s="1681"/>
      <c r="T1851" s="1681"/>
      <c r="U1851" s="1681"/>
      <c r="V1851" s="1681"/>
      <c r="W1851" s="1681"/>
      <c r="X1851" s="1681"/>
      <c r="Y1851" s="1681"/>
      <c r="Z1851" s="1681"/>
      <c r="AA1851" s="1681"/>
      <c r="AB1851" s="1681"/>
      <c r="AC1851" s="1681"/>
      <c r="AD1851" s="1681"/>
      <c r="AE1851" s="1681"/>
      <c r="AF1851" s="1681"/>
      <c r="AG1851" s="1681"/>
      <c r="AH1851" s="1681"/>
      <c r="AI1851" s="1681"/>
      <c r="AJ1851" s="1681"/>
      <c r="AK1851" s="1681"/>
      <c r="AL1851" s="1681"/>
      <c r="AM1851" s="1681"/>
      <c r="AN1851" s="1681"/>
      <c r="AO1851" s="1681"/>
      <c r="AP1851" s="1824"/>
    </row>
    <row r="1852" spans="4:42" s="1662" customFormat="1" ht="14.25">
      <c r="D1852" s="1699"/>
      <c r="E1852" s="1681"/>
      <c r="F1852" s="1681"/>
      <c r="G1852" s="1681"/>
      <c r="H1852" s="1681"/>
      <c r="I1852" s="1700"/>
      <c r="J1852" s="1690"/>
      <c r="K1852" s="1681"/>
      <c r="L1852" s="1681"/>
      <c r="M1852" s="1681"/>
      <c r="N1852" s="1681"/>
      <c r="O1852" s="1681"/>
      <c r="P1852" s="1681"/>
      <c r="Q1852" s="1681"/>
      <c r="R1852" s="1681"/>
      <c r="S1852" s="1681"/>
      <c r="T1852" s="1681"/>
      <c r="U1852" s="1681"/>
      <c r="V1852" s="1681"/>
      <c r="W1852" s="1681"/>
      <c r="X1852" s="1681"/>
      <c r="Y1852" s="1681"/>
      <c r="Z1852" s="1681"/>
      <c r="AA1852" s="1681"/>
      <c r="AB1852" s="1681"/>
      <c r="AC1852" s="1681"/>
      <c r="AD1852" s="1681"/>
      <c r="AE1852" s="1681"/>
      <c r="AF1852" s="1681"/>
      <c r="AG1852" s="1681"/>
      <c r="AH1852" s="1681"/>
      <c r="AI1852" s="1681"/>
      <c r="AJ1852" s="1681"/>
      <c r="AK1852" s="1681"/>
      <c r="AL1852" s="1681"/>
      <c r="AM1852" s="1681"/>
      <c r="AN1852" s="1681"/>
      <c r="AO1852" s="1681"/>
      <c r="AP1852" s="1824"/>
    </row>
    <row r="1853" spans="4:42" s="1662" customFormat="1" ht="14.25">
      <c r="D1853" s="1699"/>
      <c r="E1853" s="1681"/>
      <c r="F1853" s="1681"/>
      <c r="G1853" s="1681"/>
      <c r="H1853" s="1681"/>
      <c r="I1853" s="1700"/>
      <c r="J1853" s="1690"/>
      <c r="K1853" s="1681"/>
      <c r="L1853" s="1681"/>
      <c r="M1853" s="1681"/>
      <c r="N1853" s="1681"/>
      <c r="O1853" s="1681"/>
      <c r="P1853" s="1681"/>
      <c r="Q1853" s="1681"/>
      <c r="R1853" s="1681"/>
      <c r="S1853" s="1681"/>
      <c r="T1853" s="1681"/>
      <c r="U1853" s="1681"/>
      <c r="V1853" s="1681"/>
      <c r="W1853" s="1681"/>
      <c r="X1853" s="1681"/>
      <c r="Y1853" s="1681"/>
      <c r="Z1853" s="1681"/>
      <c r="AA1853" s="1681"/>
      <c r="AB1853" s="1681"/>
      <c r="AC1853" s="1681"/>
      <c r="AD1853" s="1681"/>
      <c r="AE1853" s="1681"/>
      <c r="AF1853" s="1681"/>
      <c r="AG1853" s="1681"/>
      <c r="AH1853" s="1681"/>
      <c r="AI1853" s="1681"/>
      <c r="AJ1853" s="1681"/>
      <c r="AK1853" s="1681"/>
      <c r="AL1853" s="1681"/>
      <c r="AM1853" s="1681"/>
      <c r="AN1853" s="1681"/>
      <c r="AO1853" s="1681"/>
      <c r="AP1853" s="1824"/>
    </row>
    <row r="1854" spans="4:42" s="1662" customFormat="1" ht="14.25">
      <c r="D1854" s="1699"/>
      <c r="E1854" s="1681"/>
      <c r="F1854" s="1681"/>
      <c r="G1854" s="1681"/>
      <c r="H1854" s="1681"/>
      <c r="I1854" s="1700"/>
      <c r="J1854" s="1690"/>
      <c r="K1854" s="1681"/>
      <c r="L1854" s="1681"/>
      <c r="M1854" s="1681"/>
      <c r="N1854" s="1681"/>
      <c r="O1854" s="1681"/>
      <c r="P1854" s="1681"/>
      <c r="Q1854" s="1681"/>
      <c r="R1854" s="1681"/>
      <c r="S1854" s="1681"/>
      <c r="T1854" s="1681"/>
      <c r="U1854" s="1681"/>
      <c r="V1854" s="1681"/>
      <c r="W1854" s="1681"/>
      <c r="X1854" s="1681"/>
      <c r="Y1854" s="1681"/>
      <c r="Z1854" s="1681"/>
      <c r="AA1854" s="1681"/>
      <c r="AB1854" s="1681"/>
      <c r="AC1854" s="1681"/>
      <c r="AD1854" s="1681"/>
      <c r="AE1854" s="1681"/>
      <c r="AF1854" s="1681"/>
      <c r="AG1854" s="1681"/>
      <c r="AH1854" s="1681"/>
      <c r="AI1854" s="1681"/>
      <c r="AJ1854" s="1681"/>
      <c r="AK1854" s="1681"/>
      <c r="AL1854" s="1681"/>
      <c r="AM1854" s="1681"/>
      <c r="AN1854" s="1681"/>
      <c r="AO1854" s="1681"/>
      <c r="AP1854" s="1824"/>
    </row>
    <row r="1855" spans="4:42" s="1662" customFormat="1" ht="14.25">
      <c r="D1855" s="1699"/>
      <c r="E1855" s="1681"/>
      <c r="F1855" s="1681"/>
      <c r="G1855" s="1681"/>
      <c r="H1855" s="1681"/>
      <c r="I1855" s="1700"/>
      <c r="J1855" s="1690"/>
      <c r="K1855" s="1681"/>
      <c r="L1855" s="1681"/>
      <c r="M1855" s="1681"/>
      <c r="N1855" s="1681"/>
      <c r="O1855" s="1681"/>
      <c r="P1855" s="1681"/>
      <c r="Q1855" s="1681"/>
      <c r="R1855" s="1681"/>
      <c r="S1855" s="1681"/>
      <c r="T1855" s="1681"/>
      <c r="U1855" s="1681"/>
      <c r="V1855" s="1681"/>
      <c r="W1855" s="1681"/>
      <c r="X1855" s="1681"/>
      <c r="Y1855" s="1681"/>
      <c r="Z1855" s="1681"/>
      <c r="AA1855" s="1681"/>
      <c r="AB1855" s="1681"/>
      <c r="AC1855" s="1681"/>
      <c r="AD1855" s="1681"/>
      <c r="AE1855" s="1681"/>
      <c r="AF1855" s="1681"/>
      <c r="AG1855" s="1681"/>
      <c r="AH1855" s="1681"/>
      <c r="AI1855" s="1681"/>
      <c r="AJ1855" s="1681"/>
      <c r="AK1855" s="1681"/>
      <c r="AL1855" s="1681"/>
      <c r="AM1855" s="1681"/>
      <c r="AN1855" s="1681"/>
      <c r="AO1855" s="1681"/>
      <c r="AP1855" s="1824"/>
    </row>
    <row r="1856" spans="4:42" s="1662" customFormat="1" ht="14.25">
      <c r="D1856" s="1699"/>
      <c r="E1856" s="1681"/>
      <c r="F1856" s="1681"/>
      <c r="G1856" s="1681"/>
      <c r="H1856" s="1681"/>
      <c r="I1856" s="1700"/>
      <c r="J1856" s="1690"/>
      <c r="K1856" s="1681"/>
      <c r="L1856" s="1681"/>
      <c r="M1856" s="1681"/>
      <c r="N1856" s="1681"/>
      <c r="O1856" s="1681"/>
      <c r="P1856" s="1681"/>
      <c r="Q1856" s="1681"/>
      <c r="R1856" s="1681"/>
      <c r="S1856" s="1681"/>
      <c r="T1856" s="1681"/>
      <c r="U1856" s="1681"/>
      <c r="V1856" s="1681"/>
      <c r="W1856" s="1681"/>
      <c r="X1856" s="1681"/>
      <c r="Y1856" s="1681"/>
      <c r="Z1856" s="1681"/>
      <c r="AA1856" s="1681"/>
      <c r="AB1856" s="1681"/>
      <c r="AC1856" s="1681"/>
      <c r="AD1856" s="1681"/>
      <c r="AE1856" s="1681"/>
      <c r="AF1856" s="1681"/>
      <c r="AG1856" s="1681"/>
      <c r="AH1856" s="1681"/>
      <c r="AI1856" s="1681"/>
      <c r="AJ1856" s="1681"/>
      <c r="AK1856" s="1681"/>
      <c r="AL1856" s="1681"/>
      <c r="AM1856" s="1681"/>
      <c r="AN1856" s="1681"/>
      <c r="AO1856" s="1681"/>
      <c r="AP1856" s="1824"/>
    </row>
    <row r="1857" spans="4:42" s="1662" customFormat="1" ht="14.25">
      <c r="D1857" s="1699"/>
      <c r="E1857" s="1681"/>
      <c r="F1857" s="1681"/>
      <c r="G1857" s="1681"/>
      <c r="H1857" s="1681"/>
      <c r="I1857" s="1700"/>
      <c r="J1857" s="1690"/>
      <c r="K1857" s="1681"/>
      <c r="L1857" s="1681"/>
      <c r="M1857" s="1681"/>
      <c r="N1857" s="1681"/>
      <c r="O1857" s="1681"/>
      <c r="P1857" s="1681"/>
      <c r="Q1857" s="1681"/>
      <c r="R1857" s="1681"/>
      <c r="S1857" s="1681"/>
      <c r="T1857" s="1681"/>
      <c r="U1857" s="1681"/>
      <c r="V1857" s="1681"/>
      <c r="W1857" s="1681"/>
      <c r="X1857" s="1681"/>
      <c r="Y1857" s="1681"/>
      <c r="Z1857" s="1681"/>
      <c r="AA1857" s="1681"/>
      <c r="AB1857" s="1681"/>
      <c r="AC1857" s="1681"/>
      <c r="AD1857" s="1681"/>
      <c r="AE1857" s="1681"/>
      <c r="AF1857" s="1681"/>
      <c r="AG1857" s="1681"/>
      <c r="AH1857" s="1681"/>
      <c r="AI1857" s="1681"/>
      <c r="AJ1857" s="1681"/>
      <c r="AK1857" s="1681"/>
      <c r="AL1857" s="1681"/>
      <c r="AM1857" s="1681"/>
      <c r="AN1857" s="1681"/>
      <c r="AO1857" s="1681"/>
      <c r="AP1857" s="1824"/>
    </row>
    <row r="1858" spans="4:42" s="1662" customFormat="1" ht="14.25">
      <c r="D1858" s="1699"/>
      <c r="E1858" s="1681"/>
      <c r="F1858" s="1681"/>
      <c r="G1858" s="1681"/>
      <c r="H1858" s="1681"/>
      <c r="I1858" s="1700"/>
      <c r="J1858" s="1690"/>
      <c r="K1858" s="1681"/>
      <c r="L1858" s="1681"/>
      <c r="M1858" s="1681"/>
      <c r="N1858" s="1681"/>
      <c r="O1858" s="1681"/>
      <c r="P1858" s="1681"/>
      <c r="Q1858" s="1681"/>
      <c r="R1858" s="1681"/>
      <c r="S1858" s="1681"/>
      <c r="T1858" s="1681"/>
      <c r="U1858" s="1681"/>
      <c r="V1858" s="1681"/>
      <c r="W1858" s="1681"/>
      <c r="X1858" s="1681"/>
      <c r="Y1858" s="1681"/>
      <c r="Z1858" s="1681"/>
      <c r="AA1858" s="1681"/>
      <c r="AB1858" s="1681"/>
      <c r="AC1858" s="1681"/>
      <c r="AD1858" s="1681"/>
      <c r="AE1858" s="1681"/>
      <c r="AF1858" s="1681"/>
      <c r="AG1858" s="1681"/>
      <c r="AH1858" s="1681"/>
      <c r="AI1858" s="1681"/>
      <c r="AJ1858" s="1681"/>
      <c r="AK1858" s="1681"/>
      <c r="AL1858" s="1681"/>
      <c r="AM1858" s="1681"/>
      <c r="AN1858" s="1681"/>
      <c r="AO1858" s="1681"/>
      <c r="AP1858" s="1824"/>
    </row>
    <row r="1859" spans="4:42" s="1662" customFormat="1" ht="14.25">
      <c r="D1859" s="1699"/>
      <c r="E1859" s="1681"/>
      <c r="F1859" s="1681"/>
      <c r="G1859" s="1681"/>
      <c r="H1859" s="1681"/>
      <c r="I1859" s="1700"/>
      <c r="J1859" s="1690"/>
      <c r="K1859" s="1681"/>
      <c r="L1859" s="1681"/>
      <c r="M1859" s="1681"/>
      <c r="N1859" s="1681"/>
      <c r="O1859" s="1681"/>
      <c r="P1859" s="1681"/>
      <c r="Q1859" s="1681"/>
      <c r="R1859" s="1681"/>
      <c r="S1859" s="1681"/>
      <c r="T1859" s="1681"/>
      <c r="U1859" s="1681"/>
      <c r="V1859" s="1681"/>
      <c r="W1859" s="1681"/>
      <c r="X1859" s="1681"/>
      <c r="Y1859" s="1681"/>
      <c r="Z1859" s="1681"/>
      <c r="AA1859" s="1681"/>
      <c r="AB1859" s="1681"/>
      <c r="AC1859" s="1681"/>
      <c r="AD1859" s="1681"/>
      <c r="AE1859" s="1681"/>
      <c r="AF1859" s="1681"/>
      <c r="AG1859" s="1681"/>
      <c r="AH1859" s="1681"/>
      <c r="AI1859" s="1681"/>
      <c r="AJ1859" s="1681"/>
      <c r="AK1859" s="1681"/>
      <c r="AL1859" s="1681"/>
      <c r="AM1859" s="1681"/>
      <c r="AN1859" s="1681"/>
      <c r="AO1859" s="1681"/>
      <c r="AP1859" s="1824"/>
    </row>
    <row r="1860" spans="4:42" s="1662" customFormat="1" ht="14.25">
      <c r="D1860" s="1699"/>
      <c r="E1860" s="1681"/>
      <c r="F1860" s="1681"/>
      <c r="G1860" s="1681"/>
      <c r="H1860" s="1681"/>
      <c r="I1860" s="1700"/>
      <c r="J1860" s="1690"/>
      <c r="K1860" s="1681"/>
      <c r="L1860" s="1681"/>
      <c r="M1860" s="1681"/>
      <c r="N1860" s="1681"/>
      <c r="O1860" s="1681"/>
      <c r="P1860" s="1681"/>
      <c r="Q1860" s="1681"/>
      <c r="R1860" s="1681"/>
      <c r="S1860" s="1681"/>
      <c r="T1860" s="1681"/>
      <c r="U1860" s="1681"/>
      <c r="V1860" s="1681"/>
      <c r="W1860" s="1681"/>
      <c r="X1860" s="1681"/>
      <c r="Y1860" s="1681"/>
      <c r="Z1860" s="1681"/>
      <c r="AA1860" s="1681"/>
      <c r="AB1860" s="1681"/>
      <c r="AC1860" s="1681"/>
      <c r="AD1860" s="1681"/>
      <c r="AE1860" s="1681"/>
      <c r="AF1860" s="1681"/>
      <c r="AG1860" s="1681"/>
      <c r="AH1860" s="1681"/>
      <c r="AI1860" s="1681"/>
      <c r="AJ1860" s="1681"/>
      <c r="AK1860" s="1681"/>
      <c r="AL1860" s="1681"/>
      <c r="AM1860" s="1681"/>
      <c r="AN1860" s="1681"/>
      <c r="AO1860" s="1681"/>
      <c r="AP1860" s="1824"/>
    </row>
    <row r="1861" spans="4:42" s="1662" customFormat="1" ht="14.25">
      <c r="D1861" s="1699"/>
      <c r="E1861" s="1681"/>
      <c r="F1861" s="1681"/>
      <c r="G1861" s="1681"/>
      <c r="H1861" s="1681"/>
      <c r="I1861" s="1700"/>
      <c r="J1861" s="1690"/>
      <c r="K1861" s="1681"/>
      <c r="L1861" s="1681"/>
      <c r="M1861" s="1681"/>
      <c r="N1861" s="1681"/>
      <c r="O1861" s="1681"/>
      <c r="P1861" s="1681"/>
      <c r="Q1861" s="1681"/>
      <c r="R1861" s="1681"/>
      <c r="S1861" s="1681"/>
      <c r="T1861" s="1681"/>
      <c r="U1861" s="1681"/>
      <c r="V1861" s="1681"/>
      <c r="W1861" s="1681"/>
      <c r="X1861" s="1681"/>
      <c r="Y1861" s="1681"/>
      <c r="Z1861" s="1681"/>
      <c r="AA1861" s="1681"/>
      <c r="AB1861" s="1681"/>
      <c r="AC1861" s="1681"/>
      <c r="AD1861" s="1681"/>
      <c r="AE1861" s="1681"/>
      <c r="AF1861" s="1681"/>
      <c r="AG1861" s="1681"/>
      <c r="AH1861" s="1681"/>
      <c r="AI1861" s="1681"/>
      <c r="AJ1861" s="1681"/>
      <c r="AK1861" s="1681"/>
      <c r="AL1861" s="1681"/>
      <c r="AM1861" s="1681"/>
      <c r="AN1861" s="1681"/>
      <c r="AO1861" s="1681"/>
      <c r="AP1861" s="1824"/>
    </row>
    <row r="1862" spans="4:42" s="1662" customFormat="1" ht="14.25">
      <c r="D1862" s="1699"/>
      <c r="E1862" s="1681"/>
      <c r="F1862" s="1681"/>
      <c r="G1862" s="1681"/>
      <c r="H1862" s="1681"/>
      <c r="I1862" s="1700"/>
      <c r="J1862" s="1690"/>
      <c r="K1862" s="1681"/>
      <c r="L1862" s="1681"/>
      <c r="M1862" s="1681"/>
      <c r="N1862" s="1681"/>
      <c r="O1862" s="1681"/>
      <c r="P1862" s="1681"/>
      <c r="Q1862" s="1681"/>
      <c r="R1862" s="1681"/>
      <c r="S1862" s="1681"/>
      <c r="T1862" s="1681"/>
      <c r="U1862" s="1681"/>
      <c r="V1862" s="1681"/>
      <c r="W1862" s="1681"/>
      <c r="X1862" s="1681"/>
      <c r="Y1862" s="1681"/>
      <c r="Z1862" s="1681"/>
      <c r="AA1862" s="1681"/>
      <c r="AB1862" s="1681"/>
      <c r="AC1862" s="1681"/>
      <c r="AD1862" s="1681"/>
      <c r="AE1862" s="1681"/>
      <c r="AF1862" s="1681"/>
      <c r="AG1862" s="1681"/>
      <c r="AH1862" s="1681"/>
      <c r="AI1862" s="1681"/>
      <c r="AJ1862" s="1681"/>
      <c r="AK1862" s="1681"/>
      <c r="AL1862" s="1681"/>
      <c r="AM1862" s="1681"/>
      <c r="AN1862" s="1681"/>
      <c r="AO1862" s="1681"/>
      <c r="AP1862" s="1824"/>
    </row>
    <row r="1863" spans="4:42" s="1662" customFormat="1" ht="14.25">
      <c r="D1863" s="1699"/>
      <c r="E1863" s="1681"/>
      <c r="F1863" s="1681"/>
      <c r="G1863" s="1681"/>
      <c r="H1863" s="1681"/>
      <c r="I1863" s="1700"/>
      <c r="J1863" s="1690"/>
      <c r="K1863" s="1681"/>
      <c r="L1863" s="1681"/>
      <c r="M1863" s="1681"/>
      <c r="N1863" s="1681"/>
      <c r="O1863" s="1681"/>
      <c r="P1863" s="1681"/>
      <c r="Q1863" s="1681"/>
      <c r="R1863" s="1681"/>
      <c r="S1863" s="1681"/>
      <c r="T1863" s="1681"/>
      <c r="U1863" s="1681"/>
      <c r="V1863" s="1681"/>
      <c r="W1863" s="1681"/>
      <c r="X1863" s="1681"/>
      <c r="Y1863" s="1681"/>
      <c r="Z1863" s="1681"/>
      <c r="AA1863" s="1681"/>
      <c r="AB1863" s="1681"/>
      <c r="AC1863" s="1681"/>
      <c r="AD1863" s="1681"/>
      <c r="AE1863" s="1681"/>
      <c r="AF1863" s="1681"/>
      <c r="AG1863" s="1681"/>
      <c r="AH1863" s="1681"/>
      <c r="AI1863" s="1681"/>
      <c r="AJ1863" s="1681"/>
      <c r="AK1863" s="1681"/>
      <c r="AL1863" s="1681"/>
      <c r="AM1863" s="1681"/>
      <c r="AN1863" s="1681"/>
      <c r="AO1863" s="1681"/>
      <c r="AP1863" s="1824"/>
    </row>
    <row r="1864" spans="4:42" s="1662" customFormat="1" ht="14.25">
      <c r="D1864" s="1699"/>
      <c r="E1864" s="1681"/>
      <c r="F1864" s="1681"/>
      <c r="G1864" s="1681"/>
      <c r="H1864" s="1681"/>
      <c r="I1864" s="1700"/>
      <c r="J1864" s="1690"/>
      <c r="K1864" s="1681"/>
      <c r="L1864" s="1681"/>
      <c r="M1864" s="1681"/>
      <c r="N1864" s="1681"/>
      <c r="O1864" s="1681"/>
      <c r="P1864" s="1681"/>
      <c r="Q1864" s="1681"/>
      <c r="R1864" s="1681"/>
      <c r="S1864" s="1681"/>
      <c r="T1864" s="1681"/>
      <c r="U1864" s="1681"/>
      <c r="V1864" s="1681"/>
      <c r="W1864" s="1681"/>
      <c r="X1864" s="1681"/>
      <c r="Y1864" s="1681"/>
      <c r="Z1864" s="1681"/>
      <c r="AA1864" s="1681"/>
      <c r="AB1864" s="1681"/>
      <c r="AC1864" s="1681"/>
      <c r="AD1864" s="1681"/>
      <c r="AE1864" s="1681"/>
      <c r="AF1864" s="1681"/>
      <c r="AG1864" s="1681"/>
      <c r="AH1864" s="1681"/>
      <c r="AI1864" s="1681"/>
      <c r="AJ1864" s="1681"/>
      <c r="AK1864" s="1681"/>
      <c r="AL1864" s="1681"/>
      <c r="AM1864" s="1681"/>
      <c r="AN1864" s="1681"/>
      <c r="AO1864" s="1681"/>
      <c r="AP1864" s="1824"/>
    </row>
    <row r="1865" spans="4:42" s="1662" customFormat="1" ht="14.25">
      <c r="D1865" s="1699"/>
      <c r="E1865" s="1681"/>
      <c r="F1865" s="1681"/>
      <c r="G1865" s="1681"/>
      <c r="H1865" s="1681"/>
      <c r="I1865" s="1700"/>
      <c r="J1865" s="1690"/>
      <c r="K1865" s="1681"/>
      <c r="L1865" s="1681"/>
      <c r="M1865" s="1681"/>
      <c r="N1865" s="1681"/>
      <c r="O1865" s="1681"/>
      <c r="P1865" s="1681"/>
      <c r="Q1865" s="1681"/>
      <c r="R1865" s="1681"/>
      <c r="S1865" s="1681"/>
      <c r="T1865" s="1681"/>
      <c r="U1865" s="1681"/>
      <c r="V1865" s="1681"/>
      <c r="W1865" s="1681"/>
      <c r="X1865" s="1681"/>
      <c r="Y1865" s="1681"/>
      <c r="Z1865" s="1681"/>
      <c r="AA1865" s="1681"/>
      <c r="AB1865" s="1681"/>
      <c r="AC1865" s="1681"/>
      <c r="AD1865" s="1681"/>
      <c r="AE1865" s="1681"/>
      <c r="AF1865" s="1681"/>
      <c r="AG1865" s="1681"/>
      <c r="AH1865" s="1681"/>
      <c r="AI1865" s="1681"/>
      <c r="AJ1865" s="1681"/>
      <c r="AK1865" s="1681"/>
      <c r="AL1865" s="1681"/>
      <c r="AM1865" s="1681"/>
      <c r="AN1865" s="1681"/>
      <c r="AO1865" s="1681"/>
      <c r="AP1865" s="1824"/>
    </row>
    <row r="1866" spans="4:42" s="1662" customFormat="1" ht="14.25">
      <c r="D1866" s="1699"/>
      <c r="E1866" s="1681"/>
      <c r="F1866" s="1681"/>
      <c r="G1866" s="1681"/>
      <c r="H1866" s="1681"/>
      <c r="I1866" s="1700"/>
      <c r="J1866" s="1690"/>
      <c r="K1866" s="1681"/>
      <c r="L1866" s="1681"/>
      <c r="M1866" s="1681"/>
      <c r="N1866" s="1681"/>
      <c r="O1866" s="1681"/>
      <c r="P1866" s="1681"/>
      <c r="Q1866" s="1681"/>
      <c r="R1866" s="1681"/>
      <c r="S1866" s="1681"/>
      <c r="T1866" s="1681"/>
      <c r="U1866" s="1681"/>
      <c r="V1866" s="1681"/>
      <c r="W1866" s="1681"/>
      <c r="X1866" s="1681"/>
      <c r="Y1866" s="1681"/>
      <c r="Z1866" s="1681"/>
      <c r="AA1866" s="1681"/>
      <c r="AB1866" s="1681"/>
      <c r="AC1866" s="1681"/>
      <c r="AD1866" s="1681"/>
      <c r="AE1866" s="1681"/>
      <c r="AF1866" s="1681"/>
      <c r="AG1866" s="1681"/>
      <c r="AH1866" s="1681"/>
      <c r="AI1866" s="1681"/>
      <c r="AJ1866" s="1681"/>
      <c r="AK1866" s="1681"/>
      <c r="AL1866" s="1681"/>
      <c r="AM1866" s="1681"/>
      <c r="AN1866" s="1681"/>
      <c r="AO1866" s="1681"/>
      <c r="AP1866" s="1824"/>
    </row>
    <row r="1867" spans="4:42" s="1662" customFormat="1" ht="14.25">
      <c r="D1867" s="1699"/>
      <c r="E1867" s="1681"/>
      <c r="F1867" s="1681"/>
      <c r="G1867" s="1681"/>
      <c r="H1867" s="1681"/>
      <c r="I1867" s="1700"/>
      <c r="J1867" s="1690"/>
      <c r="K1867" s="1681"/>
      <c r="L1867" s="1681"/>
      <c r="M1867" s="1681"/>
      <c r="N1867" s="1681"/>
      <c r="O1867" s="1681"/>
      <c r="P1867" s="1681"/>
      <c r="Q1867" s="1681"/>
      <c r="R1867" s="1681"/>
      <c r="S1867" s="1681"/>
      <c r="T1867" s="1681"/>
      <c r="U1867" s="1681"/>
      <c r="V1867" s="1681"/>
      <c r="W1867" s="1681"/>
      <c r="X1867" s="1681"/>
      <c r="Y1867" s="1681"/>
      <c r="Z1867" s="1681"/>
      <c r="AA1867" s="1681"/>
      <c r="AB1867" s="1681"/>
      <c r="AC1867" s="1681"/>
      <c r="AD1867" s="1681"/>
      <c r="AE1867" s="1681"/>
      <c r="AF1867" s="1681"/>
      <c r="AG1867" s="1681"/>
      <c r="AH1867" s="1681"/>
      <c r="AI1867" s="1681"/>
      <c r="AJ1867" s="1681"/>
      <c r="AK1867" s="1681"/>
      <c r="AL1867" s="1681"/>
      <c r="AM1867" s="1681"/>
      <c r="AN1867" s="1681"/>
      <c r="AO1867" s="1681"/>
      <c r="AP1867" s="1824"/>
    </row>
    <row r="1868" spans="4:42" s="1662" customFormat="1" ht="14.25">
      <c r="D1868" s="1699"/>
      <c r="E1868" s="1681"/>
      <c r="F1868" s="1681"/>
      <c r="G1868" s="1681"/>
      <c r="H1868" s="1681"/>
      <c r="I1868" s="1700"/>
      <c r="J1868" s="1690"/>
      <c r="K1868" s="1681"/>
      <c r="L1868" s="1681"/>
      <c r="M1868" s="1681"/>
      <c r="N1868" s="1681"/>
      <c r="O1868" s="1681"/>
      <c r="P1868" s="1681"/>
      <c r="Q1868" s="1681"/>
      <c r="R1868" s="1681"/>
      <c r="S1868" s="1681"/>
      <c r="T1868" s="1681"/>
      <c r="U1868" s="1681"/>
      <c r="V1868" s="1681"/>
      <c r="W1868" s="1681"/>
      <c r="X1868" s="1681"/>
      <c r="Y1868" s="1681"/>
      <c r="Z1868" s="1681"/>
      <c r="AA1868" s="1681"/>
      <c r="AB1868" s="1681"/>
      <c r="AC1868" s="1681"/>
      <c r="AD1868" s="1681"/>
      <c r="AE1868" s="1681"/>
      <c r="AF1868" s="1681"/>
      <c r="AG1868" s="1681"/>
      <c r="AH1868" s="1681"/>
      <c r="AI1868" s="1681"/>
      <c r="AJ1868" s="1681"/>
      <c r="AK1868" s="1681"/>
      <c r="AL1868" s="1681"/>
      <c r="AM1868" s="1681"/>
      <c r="AN1868" s="1681"/>
      <c r="AO1868" s="1681"/>
      <c r="AP1868" s="1824"/>
    </row>
    <row r="1869" spans="4:42" s="1662" customFormat="1" ht="14.25">
      <c r="D1869" s="1699"/>
      <c r="E1869" s="1681"/>
      <c r="F1869" s="1681"/>
      <c r="G1869" s="1681"/>
      <c r="H1869" s="1681"/>
      <c r="I1869" s="1700"/>
      <c r="J1869" s="1690"/>
      <c r="K1869" s="1681"/>
      <c r="L1869" s="1681"/>
      <c r="M1869" s="1681"/>
      <c r="N1869" s="1681"/>
      <c r="O1869" s="1681"/>
      <c r="P1869" s="1681"/>
      <c r="Q1869" s="1681"/>
      <c r="R1869" s="1681"/>
      <c r="S1869" s="1681"/>
      <c r="T1869" s="1681"/>
      <c r="U1869" s="1681"/>
      <c r="V1869" s="1681"/>
      <c r="W1869" s="1681"/>
      <c r="X1869" s="1681"/>
      <c r="Y1869" s="1681"/>
      <c r="Z1869" s="1681"/>
      <c r="AA1869" s="1681"/>
      <c r="AB1869" s="1681"/>
      <c r="AC1869" s="1681"/>
      <c r="AD1869" s="1681"/>
      <c r="AE1869" s="1681"/>
      <c r="AF1869" s="1681"/>
      <c r="AG1869" s="1681"/>
      <c r="AH1869" s="1681"/>
      <c r="AI1869" s="1681"/>
      <c r="AJ1869" s="1681"/>
      <c r="AK1869" s="1681"/>
      <c r="AL1869" s="1681"/>
      <c r="AM1869" s="1681"/>
      <c r="AN1869" s="1681"/>
      <c r="AO1869" s="1681"/>
      <c r="AP1869" s="1824"/>
    </row>
    <row r="1870" spans="4:42" s="1662" customFormat="1" ht="14.25">
      <c r="D1870" s="1699"/>
      <c r="E1870" s="1681"/>
      <c r="F1870" s="1681"/>
      <c r="G1870" s="1681"/>
      <c r="H1870" s="1681"/>
      <c r="I1870" s="1700"/>
      <c r="J1870" s="1690"/>
      <c r="K1870" s="1681"/>
      <c r="L1870" s="1681"/>
      <c r="M1870" s="1681"/>
      <c r="N1870" s="1681"/>
      <c r="O1870" s="1681"/>
      <c r="P1870" s="1681"/>
      <c r="Q1870" s="1681"/>
      <c r="R1870" s="1681"/>
      <c r="S1870" s="1681"/>
      <c r="T1870" s="1681"/>
      <c r="U1870" s="1681"/>
      <c r="V1870" s="1681"/>
      <c r="W1870" s="1681"/>
      <c r="X1870" s="1681"/>
      <c r="Y1870" s="1681"/>
      <c r="Z1870" s="1681"/>
      <c r="AA1870" s="1681"/>
      <c r="AB1870" s="1681"/>
      <c r="AC1870" s="1681"/>
      <c r="AD1870" s="1681"/>
      <c r="AE1870" s="1681"/>
      <c r="AF1870" s="1681"/>
      <c r="AG1870" s="1681"/>
      <c r="AH1870" s="1681"/>
      <c r="AI1870" s="1681"/>
      <c r="AJ1870" s="1681"/>
      <c r="AK1870" s="1681"/>
      <c r="AL1870" s="1681"/>
      <c r="AM1870" s="1681"/>
      <c r="AN1870" s="1681"/>
      <c r="AO1870" s="1681"/>
      <c r="AP1870" s="1824"/>
    </row>
    <row r="1871" spans="4:42" s="1662" customFormat="1" ht="14.25">
      <c r="D1871" s="1699"/>
      <c r="E1871" s="1681"/>
      <c r="F1871" s="1681"/>
      <c r="G1871" s="1681"/>
      <c r="H1871" s="1681"/>
      <c r="I1871" s="1700"/>
      <c r="J1871" s="1690"/>
      <c r="K1871" s="1681"/>
      <c r="L1871" s="1681"/>
      <c r="M1871" s="1681"/>
      <c r="N1871" s="1681"/>
      <c r="O1871" s="1681"/>
      <c r="P1871" s="1681"/>
      <c r="Q1871" s="1681"/>
      <c r="R1871" s="1681"/>
      <c r="S1871" s="1681"/>
      <c r="T1871" s="1681"/>
      <c r="U1871" s="1681"/>
      <c r="V1871" s="1681"/>
      <c r="W1871" s="1681"/>
      <c r="X1871" s="1681"/>
      <c r="Y1871" s="1681"/>
      <c r="Z1871" s="1681"/>
      <c r="AA1871" s="1681"/>
      <c r="AB1871" s="1681"/>
      <c r="AC1871" s="1681"/>
      <c r="AD1871" s="1681"/>
      <c r="AE1871" s="1681"/>
      <c r="AF1871" s="1681"/>
      <c r="AG1871" s="1681"/>
      <c r="AH1871" s="1681"/>
      <c r="AI1871" s="1681"/>
      <c r="AJ1871" s="1681"/>
      <c r="AK1871" s="1681"/>
      <c r="AL1871" s="1681"/>
      <c r="AM1871" s="1681"/>
      <c r="AN1871" s="1681"/>
      <c r="AO1871" s="1681"/>
      <c r="AP1871" s="1824"/>
    </row>
    <row r="1872" spans="4:42" s="1662" customFormat="1" ht="14.25">
      <c r="D1872" s="1699"/>
      <c r="E1872" s="1681"/>
      <c r="F1872" s="1681"/>
      <c r="G1872" s="1681"/>
      <c r="H1872" s="1681"/>
      <c r="I1872" s="1700"/>
      <c r="J1872" s="1690"/>
      <c r="K1872" s="1681"/>
      <c r="L1872" s="1681"/>
      <c r="M1872" s="1681"/>
      <c r="N1872" s="1681"/>
      <c r="O1872" s="1681"/>
      <c r="P1872" s="1681"/>
      <c r="Q1872" s="1681"/>
      <c r="R1872" s="1681"/>
      <c r="S1872" s="1681"/>
      <c r="T1872" s="1681"/>
      <c r="U1872" s="1681"/>
      <c r="V1872" s="1681"/>
      <c r="W1872" s="1681"/>
      <c r="X1872" s="1681"/>
      <c r="Y1872" s="1681"/>
      <c r="Z1872" s="1681"/>
      <c r="AA1872" s="1681"/>
      <c r="AB1872" s="1681"/>
      <c r="AC1872" s="1681"/>
      <c r="AD1872" s="1681"/>
      <c r="AE1872" s="1681"/>
      <c r="AF1872" s="1681"/>
      <c r="AG1872" s="1681"/>
      <c r="AH1872" s="1681"/>
      <c r="AI1872" s="1681"/>
      <c r="AJ1872" s="1681"/>
      <c r="AK1872" s="1681"/>
      <c r="AL1872" s="1681"/>
      <c r="AM1872" s="1681"/>
      <c r="AN1872" s="1681"/>
      <c r="AO1872" s="1681"/>
      <c r="AP1872" s="1824"/>
    </row>
    <row r="1873" spans="4:42" s="1662" customFormat="1" ht="14.25">
      <c r="D1873" s="1699"/>
      <c r="E1873" s="1681"/>
      <c r="F1873" s="1681"/>
      <c r="G1873" s="1681"/>
      <c r="H1873" s="1681"/>
      <c r="I1873" s="1700"/>
      <c r="J1873" s="1690"/>
      <c r="K1873" s="1681"/>
      <c r="L1873" s="1681"/>
      <c r="M1873" s="1681"/>
      <c r="N1873" s="1681"/>
      <c r="O1873" s="1681"/>
      <c r="P1873" s="1681"/>
      <c r="Q1873" s="1681"/>
      <c r="R1873" s="1681"/>
      <c r="S1873" s="1681"/>
      <c r="T1873" s="1681"/>
      <c r="U1873" s="1681"/>
      <c r="V1873" s="1681"/>
      <c r="W1873" s="1681"/>
      <c r="X1873" s="1681"/>
      <c r="Y1873" s="1681"/>
      <c r="Z1873" s="1681"/>
      <c r="AA1873" s="1681"/>
      <c r="AB1873" s="1681"/>
      <c r="AC1873" s="1681"/>
      <c r="AD1873" s="1681"/>
      <c r="AE1873" s="1681"/>
      <c r="AF1873" s="1681"/>
      <c r="AG1873" s="1681"/>
      <c r="AH1873" s="1681"/>
      <c r="AI1873" s="1681"/>
      <c r="AJ1873" s="1681"/>
      <c r="AK1873" s="1681"/>
      <c r="AL1873" s="1681"/>
      <c r="AM1873" s="1681"/>
      <c r="AN1873" s="1681"/>
      <c r="AO1873" s="1681"/>
      <c r="AP1873" s="1824"/>
    </row>
    <row r="1874" spans="4:42" s="1662" customFormat="1" ht="14.25">
      <c r="D1874" s="1699"/>
      <c r="E1874" s="1681"/>
      <c r="F1874" s="1681"/>
      <c r="G1874" s="1681"/>
      <c r="H1874" s="1681"/>
      <c r="I1874" s="1700"/>
      <c r="J1874" s="1690"/>
      <c r="K1874" s="1681"/>
      <c r="L1874" s="1681"/>
      <c r="M1874" s="1681"/>
      <c r="N1874" s="1681"/>
      <c r="O1874" s="1681"/>
      <c r="P1874" s="1681"/>
      <c r="Q1874" s="1681"/>
      <c r="R1874" s="1681"/>
      <c r="S1874" s="1681"/>
      <c r="T1874" s="1681"/>
      <c r="U1874" s="1681"/>
      <c r="V1874" s="1681"/>
      <c r="W1874" s="1681"/>
      <c r="X1874" s="1681"/>
      <c r="Y1874" s="1681"/>
      <c r="Z1874" s="1681"/>
      <c r="AA1874" s="1681"/>
      <c r="AB1874" s="1681"/>
      <c r="AC1874" s="1681"/>
      <c r="AD1874" s="1681"/>
      <c r="AE1874" s="1681"/>
      <c r="AF1874" s="1681"/>
      <c r="AG1874" s="1681"/>
      <c r="AH1874" s="1681"/>
      <c r="AI1874" s="1681"/>
      <c r="AJ1874" s="1681"/>
      <c r="AK1874" s="1681"/>
      <c r="AL1874" s="1681"/>
      <c r="AM1874" s="1681"/>
      <c r="AN1874" s="1681"/>
      <c r="AO1874" s="1681"/>
      <c r="AP1874" s="1824"/>
    </row>
    <row r="1875" spans="4:42" s="1662" customFormat="1" ht="14.25">
      <c r="D1875" s="1699"/>
      <c r="E1875" s="1681"/>
      <c r="F1875" s="1681"/>
      <c r="G1875" s="1681"/>
      <c r="H1875" s="1681"/>
      <c r="I1875" s="1700"/>
      <c r="J1875" s="1690"/>
      <c r="K1875" s="1681"/>
      <c r="L1875" s="1681"/>
      <c r="M1875" s="1681"/>
      <c r="N1875" s="1681"/>
      <c r="O1875" s="1681"/>
      <c r="P1875" s="1681"/>
      <c r="Q1875" s="1681"/>
      <c r="R1875" s="1681"/>
      <c r="S1875" s="1681"/>
      <c r="T1875" s="1681"/>
      <c r="U1875" s="1681"/>
      <c r="V1875" s="1681"/>
      <c r="W1875" s="1681"/>
      <c r="X1875" s="1681"/>
      <c r="Y1875" s="1681"/>
      <c r="Z1875" s="1681"/>
      <c r="AA1875" s="1681"/>
      <c r="AB1875" s="1681"/>
      <c r="AC1875" s="1681"/>
      <c r="AD1875" s="1681"/>
      <c r="AE1875" s="1681"/>
      <c r="AF1875" s="1681"/>
      <c r="AG1875" s="1681"/>
      <c r="AH1875" s="1681"/>
      <c r="AI1875" s="1681"/>
      <c r="AJ1875" s="1681"/>
      <c r="AK1875" s="1681"/>
      <c r="AL1875" s="1681"/>
      <c r="AM1875" s="1681"/>
      <c r="AN1875" s="1681"/>
      <c r="AO1875" s="1681"/>
      <c r="AP1875" s="1824"/>
    </row>
    <row r="1876" spans="4:42" s="1662" customFormat="1" ht="14.25">
      <c r="D1876" s="1699"/>
      <c r="E1876" s="1681"/>
      <c r="F1876" s="1681"/>
      <c r="G1876" s="1681"/>
      <c r="H1876" s="1681"/>
      <c r="I1876" s="1700"/>
      <c r="J1876" s="1690"/>
      <c r="K1876" s="1681"/>
      <c r="L1876" s="1681"/>
      <c r="M1876" s="1681"/>
      <c r="N1876" s="1681"/>
      <c r="O1876" s="1681"/>
      <c r="P1876" s="1681"/>
      <c r="Q1876" s="1681"/>
      <c r="R1876" s="1681"/>
      <c r="S1876" s="1681"/>
      <c r="T1876" s="1681"/>
      <c r="U1876" s="1681"/>
      <c r="V1876" s="1681"/>
      <c r="W1876" s="1681"/>
      <c r="X1876" s="1681"/>
      <c r="Y1876" s="1681"/>
      <c r="Z1876" s="1681"/>
      <c r="AA1876" s="1681"/>
      <c r="AB1876" s="1681"/>
      <c r="AC1876" s="1681"/>
      <c r="AD1876" s="1681"/>
      <c r="AE1876" s="1681"/>
      <c r="AF1876" s="1681"/>
      <c r="AG1876" s="1681"/>
      <c r="AH1876" s="1681"/>
      <c r="AI1876" s="1681"/>
      <c r="AJ1876" s="1681"/>
      <c r="AK1876" s="1681"/>
      <c r="AL1876" s="1681"/>
      <c r="AM1876" s="1681"/>
      <c r="AN1876" s="1681"/>
      <c r="AO1876" s="1681"/>
      <c r="AP1876" s="1824"/>
    </row>
    <row r="1877" spans="4:42" s="1662" customFormat="1" ht="14.25">
      <c r="D1877" s="1699"/>
      <c r="E1877" s="1681"/>
      <c r="F1877" s="1681"/>
      <c r="G1877" s="1681"/>
      <c r="H1877" s="1681"/>
      <c r="I1877" s="1700"/>
      <c r="J1877" s="1690"/>
      <c r="K1877" s="1681"/>
      <c r="L1877" s="1681"/>
      <c r="M1877" s="1681"/>
      <c r="N1877" s="1681"/>
      <c r="O1877" s="1681"/>
      <c r="P1877" s="1681"/>
      <c r="Q1877" s="1681"/>
      <c r="R1877" s="1681"/>
      <c r="S1877" s="1681"/>
      <c r="T1877" s="1681"/>
      <c r="U1877" s="1681"/>
      <c r="V1877" s="1681"/>
      <c r="W1877" s="1681"/>
      <c r="X1877" s="1681"/>
      <c r="Y1877" s="1681"/>
      <c r="Z1877" s="1681"/>
      <c r="AA1877" s="1681"/>
      <c r="AB1877" s="1681"/>
      <c r="AC1877" s="1681"/>
      <c r="AD1877" s="1681"/>
      <c r="AE1877" s="1681"/>
      <c r="AF1877" s="1681"/>
      <c r="AG1877" s="1681"/>
      <c r="AH1877" s="1681"/>
      <c r="AI1877" s="1681"/>
      <c r="AJ1877" s="1681"/>
      <c r="AK1877" s="1681"/>
      <c r="AL1877" s="1681"/>
      <c r="AM1877" s="1681"/>
      <c r="AN1877" s="1681"/>
      <c r="AO1877" s="1681"/>
      <c r="AP1877" s="1824"/>
    </row>
    <row r="1878" spans="4:42" s="1662" customFormat="1" ht="14.25">
      <c r="D1878" s="1699"/>
      <c r="E1878" s="1681"/>
      <c r="F1878" s="1681"/>
      <c r="G1878" s="1681"/>
      <c r="H1878" s="1681"/>
      <c r="I1878" s="1700"/>
      <c r="J1878" s="1690"/>
      <c r="K1878" s="1681"/>
      <c r="L1878" s="1681"/>
      <c r="M1878" s="1681"/>
      <c r="N1878" s="1681"/>
      <c r="O1878" s="1681"/>
      <c r="P1878" s="1681"/>
      <c r="Q1878" s="1681"/>
      <c r="R1878" s="1681"/>
      <c r="S1878" s="1681"/>
      <c r="T1878" s="1681"/>
      <c r="U1878" s="1681"/>
      <c r="V1878" s="1681"/>
      <c r="W1878" s="1681"/>
      <c r="X1878" s="1681"/>
      <c r="Y1878" s="1681"/>
      <c r="Z1878" s="1681"/>
      <c r="AA1878" s="1681"/>
      <c r="AB1878" s="1681"/>
      <c r="AC1878" s="1681"/>
      <c r="AD1878" s="1681"/>
      <c r="AE1878" s="1681"/>
      <c r="AF1878" s="1681"/>
      <c r="AG1878" s="1681"/>
      <c r="AH1878" s="1681"/>
      <c r="AI1878" s="1681"/>
      <c r="AJ1878" s="1681"/>
      <c r="AK1878" s="1681"/>
      <c r="AL1878" s="1681"/>
      <c r="AM1878" s="1681"/>
      <c r="AN1878" s="1681"/>
      <c r="AO1878" s="1681"/>
      <c r="AP1878" s="1824"/>
    </row>
    <row r="1879" spans="4:42" s="1662" customFormat="1" ht="14.25">
      <c r="D1879" s="1699"/>
      <c r="E1879" s="1681"/>
      <c r="F1879" s="1681"/>
      <c r="G1879" s="1681"/>
      <c r="H1879" s="1681"/>
      <c r="I1879" s="1700"/>
      <c r="J1879" s="1690"/>
      <c r="K1879" s="1681"/>
      <c r="L1879" s="1681"/>
      <c r="M1879" s="1681"/>
      <c r="N1879" s="1681"/>
      <c r="O1879" s="1681"/>
      <c r="P1879" s="1681"/>
      <c r="Q1879" s="1681"/>
      <c r="R1879" s="1681"/>
      <c r="S1879" s="1681"/>
      <c r="T1879" s="1681"/>
      <c r="U1879" s="1681"/>
      <c r="V1879" s="1681"/>
      <c r="W1879" s="1681"/>
      <c r="X1879" s="1681"/>
      <c r="Y1879" s="1681"/>
      <c r="Z1879" s="1681"/>
      <c r="AA1879" s="1681"/>
      <c r="AB1879" s="1681"/>
      <c r="AC1879" s="1681"/>
      <c r="AD1879" s="1681"/>
      <c r="AE1879" s="1681"/>
      <c r="AF1879" s="1681"/>
      <c r="AG1879" s="1681"/>
      <c r="AH1879" s="1681"/>
      <c r="AI1879" s="1681"/>
      <c r="AJ1879" s="1681"/>
      <c r="AK1879" s="1681"/>
      <c r="AL1879" s="1681"/>
      <c r="AM1879" s="1681"/>
      <c r="AN1879" s="1681"/>
      <c r="AO1879" s="1681"/>
      <c r="AP1879" s="1824"/>
    </row>
    <row r="1880" spans="4:42" s="1662" customFormat="1" ht="14.25">
      <c r="D1880" s="1699"/>
      <c r="E1880" s="1681"/>
      <c r="F1880" s="1681"/>
      <c r="G1880" s="1681"/>
      <c r="H1880" s="1681"/>
      <c r="I1880" s="1700"/>
      <c r="J1880" s="1690"/>
      <c r="K1880" s="1681"/>
      <c r="L1880" s="1681"/>
      <c r="M1880" s="1681"/>
      <c r="N1880" s="1681"/>
      <c r="O1880" s="1681"/>
      <c r="P1880" s="1681"/>
      <c r="Q1880" s="1681"/>
      <c r="R1880" s="1681"/>
      <c r="S1880" s="1681"/>
      <c r="T1880" s="1681"/>
      <c r="U1880" s="1681"/>
      <c r="V1880" s="1681"/>
      <c r="W1880" s="1681"/>
      <c r="X1880" s="1681"/>
      <c r="Y1880" s="1681"/>
      <c r="Z1880" s="1681"/>
      <c r="AA1880" s="1681"/>
      <c r="AB1880" s="1681"/>
      <c r="AC1880" s="1681"/>
      <c r="AD1880" s="1681"/>
      <c r="AE1880" s="1681"/>
      <c r="AF1880" s="1681"/>
      <c r="AG1880" s="1681"/>
      <c r="AH1880" s="1681"/>
      <c r="AI1880" s="1681"/>
      <c r="AJ1880" s="1681"/>
      <c r="AK1880" s="1681"/>
      <c r="AL1880" s="1681"/>
      <c r="AM1880" s="1681"/>
      <c r="AN1880" s="1681"/>
      <c r="AO1880" s="1681"/>
      <c r="AP1880" s="1824"/>
    </row>
    <row r="1881" spans="4:42" s="1662" customFormat="1" ht="14.25">
      <c r="D1881" s="1699"/>
      <c r="E1881" s="1681"/>
      <c r="F1881" s="1681"/>
      <c r="G1881" s="1681"/>
      <c r="H1881" s="1681"/>
      <c r="I1881" s="1700"/>
      <c r="J1881" s="1690"/>
      <c r="K1881" s="1681"/>
      <c r="L1881" s="1681"/>
      <c r="M1881" s="1681"/>
      <c r="N1881" s="1681"/>
      <c r="O1881" s="1681"/>
      <c r="P1881" s="1681"/>
      <c r="Q1881" s="1681"/>
      <c r="R1881" s="1681"/>
      <c r="S1881" s="1681"/>
      <c r="T1881" s="1681"/>
      <c r="U1881" s="1681"/>
      <c r="V1881" s="1681"/>
      <c r="W1881" s="1681"/>
      <c r="X1881" s="1681"/>
      <c r="Y1881" s="1681"/>
      <c r="Z1881" s="1681"/>
      <c r="AA1881" s="1681"/>
      <c r="AB1881" s="1681"/>
      <c r="AC1881" s="1681"/>
      <c r="AD1881" s="1681"/>
      <c r="AE1881" s="1681"/>
      <c r="AF1881" s="1681"/>
      <c r="AG1881" s="1681"/>
      <c r="AH1881" s="1681"/>
      <c r="AI1881" s="1681"/>
      <c r="AJ1881" s="1681"/>
      <c r="AK1881" s="1681"/>
      <c r="AL1881" s="1681"/>
      <c r="AM1881" s="1681"/>
      <c r="AN1881" s="1681"/>
      <c r="AO1881" s="1681"/>
      <c r="AP1881" s="1824"/>
    </row>
    <row r="1882" spans="4:42" s="1662" customFormat="1" ht="14.25">
      <c r="D1882" s="1699"/>
      <c r="E1882" s="1681"/>
      <c r="F1882" s="1681"/>
      <c r="G1882" s="1681"/>
      <c r="H1882" s="1681"/>
      <c r="I1882" s="1700"/>
      <c r="J1882" s="1690"/>
      <c r="K1882" s="1681"/>
      <c r="L1882" s="1681"/>
      <c r="M1882" s="1681"/>
      <c r="N1882" s="1681"/>
      <c r="O1882" s="1681"/>
      <c r="P1882" s="1681"/>
      <c r="Q1882" s="1681"/>
      <c r="R1882" s="1681"/>
      <c r="S1882" s="1681"/>
      <c r="T1882" s="1681"/>
      <c r="U1882" s="1681"/>
      <c r="V1882" s="1681"/>
      <c r="W1882" s="1681"/>
      <c r="X1882" s="1681"/>
      <c r="Y1882" s="1681"/>
      <c r="Z1882" s="1681"/>
      <c r="AA1882" s="1681"/>
      <c r="AB1882" s="1681"/>
      <c r="AC1882" s="1681"/>
      <c r="AD1882" s="1681"/>
      <c r="AE1882" s="1681"/>
      <c r="AF1882" s="1681"/>
      <c r="AG1882" s="1681"/>
      <c r="AH1882" s="1681"/>
      <c r="AI1882" s="1681"/>
      <c r="AJ1882" s="1681"/>
      <c r="AK1882" s="1681"/>
      <c r="AL1882" s="1681"/>
      <c r="AM1882" s="1681"/>
      <c r="AN1882" s="1681"/>
      <c r="AO1882" s="1681"/>
      <c r="AP1882" s="1824"/>
    </row>
    <row r="1883" spans="4:42" s="1662" customFormat="1" ht="14.25">
      <c r="D1883" s="1699"/>
      <c r="E1883" s="1681"/>
      <c r="F1883" s="1681"/>
      <c r="G1883" s="1681"/>
      <c r="H1883" s="1681"/>
      <c r="I1883" s="1700"/>
      <c r="J1883" s="1690"/>
      <c r="K1883" s="1681"/>
      <c r="L1883" s="1681"/>
      <c r="M1883" s="1681"/>
      <c r="N1883" s="1681"/>
      <c r="O1883" s="1681"/>
      <c r="P1883" s="1681"/>
      <c r="Q1883" s="1681"/>
      <c r="R1883" s="1681"/>
      <c r="S1883" s="1681"/>
      <c r="T1883" s="1681"/>
      <c r="U1883" s="1681"/>
      <c r="V1883" s="1681"/>
      <c r="W1883" s="1681"/>
      <c r="X1883" s="1681"/>
      <c r="Y1883" s="1681"/>
      <c r="Z1883" s="1681"/>
      <c r="AA1883" s="1681"/>
      <c r="AB1883" s="1681"/>
      <c r="AC1883" s="1681"/>
      <c r="AD1883" s="1681"/>
      <c r="AE1883" s="1681"/>
      <c r="AF1883" s="1681"/>
      <c r="AG1883" s="1681"/>
      <c r="AH1883" s="1681"/>
      <c r="AI1883" s="1681"/>
      <c r="AJ1883" s="1681"/>
      <c r="AK1883" s="1681"/>
      <c r="AL1883" s="1681"/>
      <c r="AM1883" s="1681"/>
      <c r="AN1883" s="1681"/>
      <c r="AO1883" s="1681"/>
      <c r="AP1883" s="1824"/>
    </row>
    <row r="1884" spans="4:42" s="1662" customFormat="1" ht="14.25">
      <c r="D1884" s="1699"/>
      <c r="E1884" s="1681"/>
      <c r="F1884" s="1681"/>
      <c r="G1884" s="1681"/>
      <c r="H1884" s="1681"/>
      <c r="I1884" s="1700"/>
      <c r="J1884" s="1690"/>
      <c r="K1884" s="1681"/>
      <c r="L1884" s="1681"/>
      <c r="M1884" s="1681"/>
      <c r="N1884" s="1681"/>
      <c r="O1884" s="1681"/>
      <c r="P1884" s="1681"/>
      <c r="Q1884" s="1681"/>
      <c r="R1884" s="1681"/>
      <c r="S1884" s="1681"/>
      <c r="T1884" s="1681"/>
      <c r="U1884" s="1681"/>
      <c r="V1884" s="1681"/>
      <c r="W1884" s="1681"/>
      <c r="X1884" s="1681"/>
      <c r="Y1884" s="1681"/>
      <c r="Z1884" s="1681"/>
      <c r="AA1884" s="1681"/>
      <c r="AB1884" s="1681"/>
      <c r="AC1884" s="1681"/>
      <c r="AD1884" s="1681"/>
      <c r="AE1884" s="1681"/>
      <c r="AF1884" s="1681"/>
      <c r="AG1884" s="1681"/>
      <c r="AH1884" s="1681"/>
      <c r="AI1884" s="1681"/>
      <c r="AJ1884" s="1681"/>
      <c r="AK1884" s="1681"/>
      <c r="AL1884" s="1681"/>
      <c r="AM1884" s="1681"/>
      <c r="AN1884" s="1681"/>
      <c r="AO1884" s="1681"/>
      <c r="AP1884" s="1824"/>
    </row>
    <row r="1885" spans="4:42" s="1662" customFormat="1" ht="14.25">
      <c r="D1885" s="1699"/>
      <c r="E1885" s="1681"/>
      <c r="F1885" s="1681"/>
      <c r="G1885" s="1681"/>
      <c r="H1885" s="1681"/>
      <c r="I1885" s="1700"/>
      <c r="J1885" s="1690"/>
      <c r="K1885" s="1681"/>
      <c r="L1885" s="1681"/>
      <c r="M1885" s="1681"/>
      <c r="N1885" s="1681"/>
      <c r="O1885" s="1681"/>
      <c r="P1885" s="1681"/>
      <c r="Q1885" s="1681"/>
      <c r="R1885" s="1681"/>
      <c r="S1885" s="1681"/>
      <c r="T1885" s="1681"/>
      <c r="U1885" s="1681"/>
      <c r="V1885" s="1681"/>
      <c r="W1885" s="1681"/>
      <c r="X1885" s="1681"/>
      <c r="Y1885" s="1681"/>
      <c r="Z1885" s="1681"/>
      <c r="AA1885" s="1681"/>
      <c r="AB1885" s="1681"/>
      <c r="AC1885" s="1681"/>
      <c r="AD1885" s="1681"/>
      <c r="AE1885" s="1681"/>
      <c r="AF1885" s="1681"/>
      <c r="AG1885" s="1681"/>
      <c r="AH1885" s="1681"/>
      <c r="AI1885" s="1681"/>
      <c r="AJ1885" s="1681"/>
      <c r="AK1885" s="1681"/>
      <c r="AL1885" s="1681"/>
      <c r="AM1885" s="1681"/>
      <c r="AN1885" s="1681"/>
      <c r="AO1885" s="1681"/>
      <c r="AP1885" s="1824"/>
    </row>
    <row r="1886" spans="4:42" s="1662" customFormat="1" ht="14.25">
      <c r="D1886" s="1699"/>
      <c r="E1886" s="1681"/>
      <c r="F1886" s="1681"/>
      <c r="G1886" s="1681"/>
      <c r="H1886" s="1681"/>
      <c r="I1886" s="1700"/>
      <c r="J1886" s="1690"/>
      <c r="K1886" s="1681"/>
      <c r="L1886" s="1681"/>
      <c r="M1886" s="1681"/>
      <c r="N1886" s="1681"/>
      <c r="O1886" s="1681"/>
      <c r="P1886" s="1681"/>
      <c r="Q1886" s="1681"/>
      <c r="R1886" s="1681"/>
      <c r="S1886" s="1681"/>
      <c r="T1886" s="1681"/>
      <c r="U1886" s="1681"/>
      <c r="V1886" s="1681"/>
      <c r="W1886" s="1681"/>
      <c r="X1886" s="1681"/>
      <c r="Y1886" s="1681"/>
      <c r="Z1886" s="1681"/>
      <c r="AA1886" s="1681"/>
      <c r="AB1886" s="1681"/>
      <c r="AC1886" s="1681"/>
      <c r="AD1886" s="1681"/>
      <c r="AE1886" s="1681"/>
      <c r="AF1886" s="1681"/>
      <c r="AG1886" s="1681"/>
      <c r="AH1886" s="1681"/>
      <c r="AI1886" s="1681"/>
      <c r="AJ1886" s="1681"/>
      <c r="AK1886" s="1681"/>
      <c r="AL1886" s="1681"/>
      <c r="AM1886" s="1681"/>
      <c r="AN1886" s="1681"/>
      <c r="AO1886" s="1681"/>
      <c r="AP1886" s="1824"/>
    </row>
    <row r="1887" spans="4:42" s="1662" customFormat="1" ht="14.25">
      <c r="D1887" s="1699"/>
      <c r="E1887" s="1681"/>
      <c r="F1887" s="1681"/>
      <c r="G1887" s="1681"/>
      <c r="H1887" s="1681"/>
      <c r="I1887" s="1700"/>
      <c r="J1887" s="1690"/>
      <c r="K1887" s="1681"/>
      <c r="L1887" s="1681"/>
      <c r="M1887" s="1681"/>
      <c r="N1887" s="1681"/>
      <c r="O1887" s="1681"/>
      <c r="P1887" s="1681"/>
      <c r="Q1887" s="1681"/>
      <c r="R1887" s="1681"/>
      <c r="S1887" s="1681"/>
      <c r="T1887" s="1681"/>
      <c r="U1887" s="1681"/>
      <c r="V1887" s="1681"/>
      <c r="W1887" s="1681"/>
      <c r="X1887" s="1681"/>
      <c r="Y1887" s="1681"/>
      <c r="Z1887" s="1681"/>
      <c r="AA1887" s="1681"/>
      <c r="AB1887" s="1681"/>
      <c r="AC1887" s="1681"/>
      <c r="AD1887" s="1681"/>
      <c r="AE1887" s="1681"/>
      <c r="AF1887" s="1681"/>
      <c r="AG1887" s="1681"/>
      <c r="AH1887" s="1681"/>
      <c r="AI1887" s="1681"/>
      <c r="AJ1887" s="1681"/>
      <c r="AK1887" s="1681"/>
      <c r="AL1887" s="1681"/>
      <c r="AM1887" s="1681"/>
      <c r="AN1887" s="1681"/>
      <c r="AO1887" s="1681"/>
      <c r="AP1887" s="1824"/>
    </row>
    <row r="1888" spans="4:42" s="1662" customFormat="1" ht="14.25">
      <c r="D1888" s="1699"/>
      <c r="E1888" s="1681"/>
      <c r="F1888" s="1681"/>
      <c r="G1888" s="1681"/>
      <c r="H1888" s="1681"/>
      <c r="I1888" s="1700"/>
      <c r="J1888" s="1690"/>
      <c r="K1888" s="1681"/>
      <c r="L1888" s="1681"/>
      <c r="M1888" s="1681"/>
      <c r="N1888" s="1681"/>
      <c r="O1888" s="1681"/>
      <c r="P1888" s="1681"/>
      <c r="Q1888" s="1681"/>
      <c r="R1888" s="1681"/>
      <c r="S1888" s="1681"/>
      <c r="T1888" s="1681"/>
      <c r="U1888" s="1681"/>
      <c r="V1888" s="1681"/>
      <c r="W1888" s="1681"/>
      <c r="X1888" s="1681"/>
      <c r="Y1888" s="1681"/>
      <c r="Z1888" s="1681"/>
      <c r="AA1888" s="1681"/>
      <c r="AB1888" s="1681"/>
      <c r="AC1888" s="1681"/>
      <c r="AD1888" s="1681"/>
      <c r="AE1888" s="1681"/>
      <c r="AF1888" s="1681"/>
      <c r="AG1888" s="1681"/>
      <c r="AH1888" s="1681"/>
      <c r="AI1888" s="1681"/>
      <c r="AJ1888" s="1681"/>
      <c r="AK1888" s="1681"/>
      <c r="AL1888" s="1681"/>
      <c r="AM1888" s="1681"/>
      <c r="AN1888" s="1681"/>
      <c r="AO1888" s="1681"/>
      <c r="AP1888" s="1824"/>
    </row>
    <row r="1889" spans="4:42" s="1662" customFormat="1" ht="14.25">
      <c r="D1889" s="1699"/>
      <c r="E1889" s="1681"/>
      <c r="F1889" s="1681"/>
      <c r="G1889" s="1681"/>
      <c r="H1889" s="1681"/>
      <c r="I1889" s="1700"/>
      <c r="J1889" s="1690"/>
      <c r="K1889" s="1681"/>
      <c r="L1889" s="1681"/>
      <c r="M1889" s="1681"/>
      <c r="N1889" s="1681"/>
      <c r="O1889" s="1681"/>
      <c r="P1889" s="1681"/>
      <c r="Q1889" s="1681"/>
      <c r="R1889" s="1681"/>
      <c r="S1889" s="1681"/>
      <c r="T1889" s="1681"/>
      <c r="U1889" s="1681"/>
      <c r="V1889" s="1681"/>
      <c r="W1889" s="1681"/>
      <c r="X1889" s="1681"/>
      <c r="Y1889" s="1681"/>
      <c r="Z1889" s="1681"/>
      <c r="AA1889" s="1681"/>
      <c r="AB1889" s="1681"/>
      <c r="AC1889" s="1681"/>
      <c r="AD1889" s="1681"/>
      <c r="AE1889" s="1681"/>
      <c r="AF1889" s="1681"/>
      <c r="AG1889" s="1681"/>
      <c r="AH1889" s="1681"/>
      <c r="AI1889" s="1681"/>
      <c r="AJ1889" s="1681"/>
      <c r="AK1889" s="1681"/>
      <c r="AL1889" s="1681"/>
      <c r="AM1889" s="1681"/>
      <c r="AN1889" s="1681"/>
      <c r="AO1889" s="1681"/>
      <c r="AP1889" s="1824"/>
    </row>
    <row r="1890" spans="4:42" s="1662" customFormat="1" ht="14.25">
      <c r="D1890" s="1699"/>
      <c r="E1890" s="1681"/>
      <c r="F1890" s="1681"/>
      <c r="G1890" s="1681"/>
      <c r="H1890" s="1681"/>
      <c r="I1890" s="1700"/>
      <c r="J1890" s="1690"/>
      <c r="K1890" s="1681"/>
      <c r="L1890" s="1681"/>
      <c r="M1890" s="1681"/>
      <c r="N1890" s="1681"/>
      <c r="O1890" s="1681"/>
      <c r="P1890" s="1681"/>
      <c r="Q1890" s="1681"/>
      <c r="R1890" s="1681"/>
      <c r="S1890" s="1681"/>
      <c r="T1890" s="1681"/>
      <c r="U1890" s="1681"/>
      <c r="V1890" s="1681"/>
      <c r="W1890" s="1681"/>
      <c r="X1890" s="1681"/>
      <c r="Y1890" s="1681"/>
      <c r="Z1890" s="1681"/>
      <c r="AA1890" s="1681"/>
      <c r="AB1890" s="1681"/>
      <c r="AC1890" s="1681"/>
      <c r="AD1890" s="1681"/>
      <c r="AE1890" s="1681"/>
      <c r="AF1890" s="1681"/>
      <c r="AG1890" s="1681"/>
      <c r="AH1890" s="1681"/>
      <c r="AI1890" s="1681"/>
      <c r="AJ1890" s="1681"/>
      <c r="AK1890" s="1681"/>
      <c r="AL1890" s="1681"/>
      <c r="AM1890" s="1681"/>
      <c r="AN1890" s="1681"/>
      <c r="AO1890" s="1681"/>
      <c r="AP1890" s="1824"/>
    </row>
    <row r="1891" spans="4:42" s="1662" customFormat="1" ht="14.25">
      <c r="D1891" s="1699"/>
      <c r="E1891" s="1681"/>
      <c r="F1891" s="1681"/>
      <c r="G1891" s="1681"/>
      <c r="H1891" s="1681"/>
      <c r="I1891" s="1700"/>
      <c r="J1891" s="1690"/>
      <c r="K1891" s="1681"/>
      <c r="L1891" s="1681"/>
      <c r="M1891" s="1681"/>
      <c r="N1891" s="1681"/>
      <c r="O1891" s="1681"/>
      <c r="P1891" s="1681"/>
      <c r="Q1891" s="1681"/>
      <c r="R1891" s="1681"/>
      <c r="S1891" s="1681"/>
      <c r="T1891" s="1681"/>
      <c r="U1891" s="1681"/>
      <c r="V1891" s="1681"/>
      <c r="W1891" s="1681"/>
      <c r="X1891" s="1681"/>
      <c r="Y1891" s="1681"/>
      <c r="Z1891" s="1681"/>
      <c r="AA1891" s="1681"/>
      <c r="AB1891" s="1681"/>
      <c r="AC1891" s="1681"/>
      <c r="AD1891" s="1681"/>
      <c r="AE1891" s="1681"/>
      <c r="AF1891" s="1681"/>
      <c r="AG1891" s="1681"/>
      <c r="AH1891" s="1681"/>
      <c r="AI1891" s="1681"/>
      <c r="AJ1891" s="1681"/>
      <c r="AK1891" s="1681"/>
      <c r="AL1891" s="1681"/>
      <c r="AM1891" s="1681"/>
      <c r="AN1891" s="1681"/>
      <c r="AO1891" s="1681"/>
      <c r="AP1891" s="1824"/>
    </row>
    <row r="1892" spans="4:42" s="1662" customFormat="1" ht="14.25">
      <c r="D1892" s="1699"/>
      <c r="E1892" s="1681"/>
      <c r="F1892" s="1681"/>
      <c r="G1892" s="1681"/>
      <c r="H1892" s="1681"/>
      <c r="I1892" s="1700"/>
      <c r="J1892" s="1690"/>
      <c r="K1892" s="1681"/>
      <c r="L1892" s="1681"/>
      <c r="M1892" s="1681"/>
      <c r="N1892" s="1681"/>
      <c r="O1892" s="1681"/>
      <c r="P1892" s="1681"/>
      <c r="Q1892" s="1681"/>
      <c r="R1892" s="1681"/>
      <c r="S1892" s="1681"/>
      <c r="T1892" s="1681"/>
      <c r="U1892" s="1681"/>
      <c r="V1892" s="1681"/>
      <c r="W1892" s="1681"/>
      <c r="X1892" s="1681"/>
      <c r="Y1892" s="1681"/>
      <c r="Z1892" s="1681"/>
      <c r="AA1892" s="1681"/>
      <c r="AB1892" s="1681"/>
      <c r="AC1892" s="1681"/>
      <c r="AD1892" s="1681"/>
      <c r="AE1892" s="1681"/>
      <c r="AF1892" s="1681"/>
      <c r="AG1892" s="1681"/>
      <c r="AH1892" s="1681"/>
      <c r="AI1892" s="1681"/>
      <c r="AJ1892" s="1681"/>
      <c r="AK1892" s="1681"/>
      <c r="AL1892" s="1681"/>
      <c r="AM1892" s="1681"/>
      <c r="AN1892" s="1681"/>
      <c r="AO1892" s="1681"/>
      <c r="AP1892" s="1824"/>
    </row>
    <row r="1893" spans="4:42" s="1662" customFormat="1" ht="14.25">
      <c r="D1893" s="1699"/>
      <c r="E1893" s="1681"/>
      <c r="F1893" s="1681"/>
      <c r="G1893" s="1681"/>
      <c r="H1893" s="1681"/>
      <c r="I1893" s="1700"/>
      <c r="J1893" s="1690"/>
      <c r="K1893" s="1681"/>
      <c r="L1893" s="1681"/>
      <c r="M1893" s="1681"/>
      <c r="N1893" s="1681"/>
      <c r="O1893" s="1681"/>
      <c r="P1893" s="1681"/>
      <c r="Q1893" s="1681"/>
      <c r="R1893" s="1681"/>
      <c r="S1893" s="1681"/>
      <c r="T1893" s="1681"/>
      <c r="U1893" s="1681"/>
      <c r="V1893" s="1681"/>
      <c r="W1893" s="1681"/>
      <c r="X1893" s="1681"/>
      <c r="Y1893" s="1681"/>
      <c r="Z1893" s="1681"/>
      <c r="AA1893" s="1681"/>
      <c r="AB1893" s="1681"/>
      <c r="AC1893" s="1681"/>
      <c r="AD1893" s="1681"/>
      <c r="AE1893" s="1681"/>
      <c r="AF1893" s="1681"/>
      <c r="AG1893" s="1681"/>
      <c r="AH1893" s="1681"/>
      <c r="AI1893" s="1681"/>
      <c r="AJ1893" s="1681"/>
      <c r="AK1893" s="1681"/>
      <c r="AL1893" s="1681"/>
      <c r="AM1893" s="1681"/>
      <c r="AN1893" s="1681"/>
      <c r="AO1893" s="1681"/>
      <c r="AP1893" s="1824"/>
    </row>
    <row r="1894" spans="4:42" s="1662" customFormat="1" ht="14.25">
      <c r="D1894" s="1699"/>
      <c r="E1894" s="1681"/>
      <c r="F1894" s="1681"/>
      <c r="G1894" s="1681"/>
      <c r="H1894" s="1681"/>
      <c r="I1894" s="1700"/>
      <c r="J1894" s="1690"/>
      <c r="K1894" s="1681"/>
      <c r="L1894" s="1681"/>
      <c r="M1894" s="1681"/>
      <c r="N1894" s="1681"/>
      <c r="O1894" s="1681"/>
      <c r="P1894" s="1681"/>
      <c r="Q1894" s="1681"/>
      <c r="R1894" s="1681"/>
      <c r="S1894" s="1681"/>
      <c r="T1894" s="1681"/>
      <c r="U1894" s="1681"/>
      <c r="V1894" s="1681"/>
      <c r="W1894" s="1681"/>
      <c r="X1894" s="1681"/>
      <c r="Y1894" s="1681"/>
      <c r="Z1894" s="1681"/>
      <c r="AA1894" s="1681"/>
      <c r="AB1894" s="1681"/>
      <c r="AC1894" s="1681"/>
      <c r="AD1894" s="1681"/>
      <c r="AE1894" s="1681"/>
      <c r="AF1894" s="1681"/>
      <c r="AG1894" s="1681"/>
      <c r="AH1894" s="1681"/>
      <c r="AI1894" s="1681"/>
      <c r="AJ1894" s="1681"/>
      <c r="AK1894" s="1681"/>
      <c r="AL1894" s="1681"/>
      <c r="AM1894" s="1681"/>
      <c r="AN1894" s="1681"/>
      <c r="AO1894" s="1681"/>
      <c r="AP1894" s="1824"/>
    </row>
    <row r="1895" spans="4:42" s="1662" customFormat="1" ht="14.25">
      <c r="D1895" s="1699"/>
      <c r="E1895" s="1681"/>
      <c r="F1895" s="1681"/>
      <c r="G1895" s="1681"/>
      <c r="H1895" s="1681"/>
      <c r="I1895" s="1700"/>
      <c r="J1895" s="1690"/>
      <c r="K1895" s="1681"/>
      <c r="L1895" s="1681"/>
      <c r="M1895" s="1681"/>
      <c r="N1895" s="1681"/>
      <c r="O1895" s="1681"/>
      <c r="P1895" s="1681"/>
      <c r="Q1895" s="1681"/>
      <c r="R1895" s="1681"/>
      <c r="S1895" s="1681"/>
      <c r="T1895" s="1681"/>
      <c r="U1895" s="1681"/>
      <c r="V1895" s="1681"/>
      <c r="W1895" s="1681"/>
      <c r="X1895" s="1681"/>
      <c r="Y1895" s="1681"/>
      <c r="Z1895" s="1681"/>
      <c r="AA1895" s="1681"/>
      <c r="AB1895" s="1681"/>
      <c r="AC1895" s="1681"/>
      <c r="AD1895" s="1681"/>
      <c r="AE1895" s="1681"/>
      <c r="AF1895" s="1681"/>
      <c r="AG1895" s="1681"/>
      <c r="AH1895" s="1681"/>
      <c r="AI1895" s="1681"/>
      <c r="AJ1895" s="1681"/>
      <c r="AK1895" s="1681"/>
      <c r="AL1895" s="1681"/>
      <c r="AM1895" s="1681"/>
      <c r="AN1895" s="1681"/>
      <c r="AO1895" s="1681"/>
      <c r="AP1895" s="1824"/>
    </row>
    <row r="1896" spans="4:42" s="1662" customFormat="1" ht="14.25">
      <c r="D1896" s="1699"/>
      <c r="E1896" s="1681"/>
      <c r="F1896" s="1681"/>
      <c r="G1896" s="1681"/>
      <c r="H1896" s="1681"/>
      <c r="I1896" s="1700"/>
      <c r="J1896" s="1690"/>
      <c r="K1896" s="1681"/>
      <c r="L1896" s="1681"/>
      <c r="M1896" s="1681"/>
      <c r="N1896" s="1681"/>
      <c r="O1896" s="1681"/>
      <c r="P1896" s="1681"/>
      <c r="Q1896" s="1681"/>
      <c r="R1896" s="1681"/>
      <c r="S1896" s="1681"/>
      <c r="T1896" s="1681"/>
      <c r="U1896" s="1681"/>
      <c r="V1896" s="1681"/>
      <c r="W1896" s="1681"/>
      <c r="X1896" s="1681"/>
      <c r="Y1896" s="1681"/>
      <c r="Z1896" s="1681"/>
      <c r="AA1896" s="1681"/>
      <c r="AB1896" s="1681"/>
      <c r="AC1896" s="1681"/>
      <c r="AD1896" s="1681"/>
      <c r="AE1896" s="1681"/>
      <c r="AF1896" s="1681"/>
      <c r="AG1896" s="1681"/>
      <c r="AH1896" s="1681"/>
      <c r="AI1896" s="1681"/>
      <c r="AJ1896" s="1681"/>
      <c r="AK1896" s="1681"/>
      <c r="AL1896" s="1681"/>
      <c r="AM1896" s="1681"/>
      <c r="AN1896" s="1681"/>
      <c r="AO1896" s="1681"/>
      <c r="AP1896" s="1824"/>
    </row>
    <row r="1897" spans="4:42" s="1662" customFormat="1" ht="14.25">
      <c r="D1897" s="1699"/>
      <c r="E1897" s="1681"/>
      <c r="F1897" s="1681"/>
      <c r="G1897" s="1681"/>
      <c r="H1897" s="1681"/>
      <c r="I1897" s="1700"/>
      <c r="J1897" s="1690"/>
      <c r="K1897" s="1681"/>
      <c r="L1897" s="1681"/>
      <c r="M1897" s="1681"/>
      <c r="N1897" s="1681"/>
      <c r="O1897" s="1681"/>
      <c r="P1897" s="1681"/>
      <c r="Q1897" s="1681"/>
      <c r="R1897" s="1681"/>
      <c r="S1897" s="1681"/>
      <c r="T1897" s="1681"/>
      <c r="U1897" s="1681"/>
      <c r="V1897" s="1681"/>
      <c r="W1897" s="1681"/>
      <c r="X1897" s="1681"/>
      <c r="Y1897" s="1681"/>
      <c r="Z1897" s="1681"/>
      <c r="AA1897" s="1681"/>
      <c r="AB1897" s="1681"/>
      <c r="AC1897" s="1681"/>
      <c r="AD1897" s="1681"/>
      <c r="AE1897" s="1681"/>
      <c r="AF1897" s="1681"/>
      <c r="AG1897" s="1681"/>
      <c r="AH1897" s="1681"/>
      <c r="AI1897" s="1681"/>
      <c r="AJ1897" s="1681"/>
      <c r="AK1897" s="1681"/>
      <c r="AL1897" s="1681"/>
      <c r="AM1897" s="1681"/>
      <c r="AN1897" s="1681"/>
      <c r="AO1897" s="1681"/>
      <c r="AP1897" s="1824"/>
    </row>
    <row r="1898" spans="4:42" s="1662" customFormat="1" ht="14.25">
      <c r="D1898" s="1699"/>
      <c r="E1898" s="1681"/>
      <c r="F1898" s="1681"/>
      <c r="G1898" s="1681"/>
      <c r="H1898" s="1681"/>
      <c r="I1898" s="1700"/>
      <c r="J1898" s="1690"/>
      <c r="K1898" s="1681"/>
      <c r="L1898" s="1681"/>
      <c r="M1898" s="1681"/>
      <c r="N1898" s="1681"/>
      <c r="O1898" s="1681"/>
      <c r="P1898" s="1681"/>
      <c r="Q1898" s="1681"/>
      <c r="R1898" s="1681"/>
      <c r="S1898" s="1681"/>
      <c r="T1898" s="1681"/>
      <c r="U1898" s="1681"/>
      <c r="V1898" s="1681"/>
      <c r="W1898" s="1681"/>
      <c r="X1898" s="1681"/>
      <c r="Y1898" s="1681"/>
      <c r="Z1898" s="1681"/>
      <c r="AA1898" s="1681"/>
      <c r="AB1898" s="1681"/>
      <c r="AC1898" s="1681"/>
      <c r="AD1898" s="1681"/>
      <c r="AE1898" s="1681"/>
      <c r="AF1898" s="1681"/>
      <c r="AG1898" s="1681"/>
      <c r="AH1898" s="1681"/>
      <c r="AI1898" s="1681"/>
      <c r="AJ1898" s="1681"/>
      <c r="AK1898" s="1681"/>
      <c r="AL1898" s="1681"/>
      <c r="AM1898" s="1681"/>
      <c r="AN1898" s="1681"/>
      <c r="AO1898" s="1681"/>
      <c r="AP1898" s="1824"/>
    </row>
    <row r="1899" spans="4:42" s="1662" customFormat="1" ht="14.25">
      <c r="D1899" s="1699"/>
      <c r="E1899" s="1681"/>
      <c r="F1899" s="1681"/>
      <c r="G1899" s="1681"/>
      <c r="H1899" s="1681"/>
      <c r="I1899" s="1700"/>
      <c r="J1899" s="1690"/>
      <c r="K1899" s="1681"/>
      <c r="L1899" s="1681"/>
      <c r="M1899" s="1681"/>
      <c r="N1899" s="1681"/>
      <c r="O1899" s="1681"/>
      <c r="P1899" s="1681"/>
      <c r="Q1899" s="1681"/>
      <c r="R1899" s="1681"/>
      <c r="S1899" s="1681"/>
      <c r="T1899" s="1681"/>
      <c r="U1899" s="1681"/>
      <c r="V1899" s="1681"/>
      <c r="W1899" s="1681"/>
      <c r="X1899" s="1681"/>
      <c r="Y1899" s="1681"/>
      <c r="Z1899" s="1681"/>
      <c r="AA1899" s="1681"/>
      <c r="AB1899" s="1681"/>
      <c r="AC1899" s="1681"/>
      <c r="AD1899" s="1681"/>
      <c r="AE1899" s="1681"/>
      <c r="AF1899" s="1681"/>
      <c r="AG1899" s="1681"/>
      <c r="AH1899" s="1681"/>
      <c r="AI1899" s="1681"/>
      <c r="AJ1899" s="1681"/>
      <c r="AK1899" s="1681"/>
      <c r="AL1899" s="1681"/>
      <c r="AM1899" s="1681"/>
      <c r="AN1899" s="1681"/>
      <c r="AO1899" s="1681"/>
      <c r="AP1899" s="1824"/>
    </row>
    <row r="1900" spans="4:42" s="1662" customFormat="1" ht="14.25">
      <c r="D1900" s="1699"/>
      <c r="E1900" s="1681"/>
      <c r="F1900" s="1681"/>
      <c r="G1900" s="1681"/>
      <c r="H1900" s="1681"/>
      <c r="I1900" s="1700"/>
      <c r="J1900" s="1690"/>
      <c r="K1900" s="1681"/>
      <c r="L1900" s="1681"/>
      <c r="M1900" s="1681"/>
      <c r="N1900" s="1681"/>
      <c r="O1900" s="1681"/>
      <c r="P1900" s="1681"/>
      <c r="Q1900" s="1681"/>
      <c r="R1900" s="1681"/>
      <c r="S1900" s="1681"/>
      <c r="T1900" s="1681"/>
      <c r="U1900" s="1681"/>
      <c r="V1900" s="1681"/>
      <c r="W1900" s="1681"/>
      <c r="X1900" s="1681"/>
      <c r="Y1900" s="1681"/>
      <c r="Z1900" s="1681"/>
      <c r="AA1900" s="1681"/>
      <c r="AB1900" s="1681"/>
      <c r="AC1900" s="1681"/>
      <c r="AD1900" s="1681"/>
      <c r="AE1900" s="1681"/>
      <c r="AF1900" s="1681"/>
      <c r="AG1900" s="1681"/>
      <c r="AH1900" s="1681"/>
      <c r="AI1900" s="1681"/>
      <c r="AJ1900" s="1681"/>
      <c r="AK1900" s="1681"/>
      <c r="AL1900" s="1681"/>
      <c r="AM1900" s="1681"/>
      <c r="AN1900" s="1681"/>
      <c r="AO1900" s="1681"/>
      <c r="AP1900" s="1824"/>
    </row>
    <row r="1901" spans="4:42" s="1662" customFormat="1" ht="14.25">
      <c r="D1901" s="1699"/>
      <c r="E1901" s="1681"/>
      <c r="F1901" s="1681"/>
      <c r="G1901" s="1681"/>
      <c r="H1901" s="1681"/>
      <c r="I1901" s="1700"/>
      <c r="J1901" s="1690"/>
      <c r="K1901" s="1681"/>
      <c r="L1901" s="1681"/>
      <c r="M1901" s="1681"/>
      <c r="N1901" s="1681"/>
      <c r="O1901" s="1681"/>
      <c r="P1901" s="1681"/>
      <c r="Q1901" s="1681"/>
      <c r="R1901" s="1681"/>
      <c r="S1901" s="1681"/>
      <c r="T1901" s="1681"/>
      <c r="U1901" s="1681"/>
      <c r="V1901" s="1681"/>
      <c r="W1901" s="1681"/>
      <c r="X1901" s="1681"/>
      <c r="Y1901" s="1681"/>
      <c r="Z1901" s="1681"/>
      <c r="AA1901" s="1681"/>
      <c r="AB1901" s="1681"/>
      <c r="AC1901" s="1681"/>
      <c r="AD1901" s="1681"/>
      <c r="AE1901" s="1681"/>
      <c r="AF1901" s="1681"/>
      <c r="AG1901" s="1681"/>
      <c r="AH1901" s="1681"/>
      <c r="AI1901" s="1681"/>
      <c r="AJ1901" s="1681"/>
      <c r="AK1901" s="1681"/>
      <c r="AL1901" s="1681"/>
      <c r="AM1901" s="1681"/>
      <c r="AN1901" s="1681"/>
      <c r="AO1901" s="1681"/>
      <c r="AP1901" s="1824"/>
    </row>
    <row r="1902" spans="4:42" s="1662" customFormat="1" ht="14.25">
      <c r="D1902" s="1699"/>
      <c r="E1902" s="1681"/>
      <c r="F1902" s="1681"/>
      <c r="G1902" s="1681"/>
      <c r="H1902" s="1681"/>
      <c r="I1902" s="1700"/>
      <c r="J1902" s="1690"/>
      <c r="K1902" s="1681"/>
      <c r="L1902" s="1681"/>
      <c r="M1902" s="1681"/>
      <c r="N1902" s="1681"/>
      <c r="O1902" s="1681"/>
      <c r="P1902" s="1681"/>
      <c r="Q1902" s="1681"/>
      <c r="R1902" s="1681"/>
      <c r="S1902" s="1681"/>
      <c r="T1902" s="1681"/>
      <c r="U1902" s="1681"/>
      <c r="V1902" s="1681"/>
      <c r="W1902" s="1681"/>
      <c r="X1902" s="1681"/>
      <c r="Y1902" s="1681"/>
      <c r="Z1902" s="1681"/>
      <c r="AA1902" s="1681"/>
      <c r="AB1902" s="1681"/>
      <c r="AC1902" s="1681"/>
      <c r="AD1902" s="1681"/>
      <c r="AE1902" s="1681"/>
      <c r="AF1902" s="1681"/>
      <c r="AG1902" s="1681"/>
      <c r="AH1902" s="1681"/>
      <c r="AI1902" s="1681"/>
      <c r="AJ1902" s="1681"/>
      <c r="AK1902" s="1681"/>
      <c r="AL1902" s="1681"/>
      <c r="AM1902" s="1681"/>
      <c r="AN1902" s="1681"/>
      <c r="AO1902" s="1681"/>
      <c r="AP1902" s="1824"/>
    </row>
    <row r="1903" spans="4:42" s="1662" customFormat="1" ht="14.25">
      <c r="D1903" s="1699"/>
      <c r="E1903" s="1681"/>
      <c r="F1903" s="1681"/>
      <c r="G1903" s="1681"/>
      <c r="H1903" s="1681"/>
      <c r="I1903" s="1700"/>
      <c r="J1903" s="1690"/>
      <c r="K1903" s="1681"/>
      <c r="L1903" s="1681"/>
      <c r="M1903" s="1681"/>
      <c r="N1903" s="1681"/>
      <c r="O1903" s="1681"/>
      <c r="P1903" s="1681"/>
      <c r="Q1903" s="1681"/>
      <c r="R1903" s="1681"/>
      <c r="S1903" s="1681"/>
      <c r="T1903" s="1681"/>
      <c r="U1903" s="1681"/>
      <c r="V1903" s="1681"/>
      <c r="W1903" s="1681"/>
      <c r="X1903" s="1681"/>
      <c r="Y1903" s="1681"/>
      <c r="Z1903" s="1681"/>
      <c r="AA1903" s="1681"/>
      <c r="AB1903" s="1681"/>
      <c r="AC1903" s="1681"/>
      <c r="AD1903" s="1681"/>
      <c r="AE1903" s="1681"/>
      <c r="AF1903" s="1681"/>
      <c r="AG1903" s="1681"/>
      <c r="AH1903" s="1681"/>
      <c r="AI1903" s="1681"/>
      <c r="AJ1903" s="1681"/>
      <c r="AK1903" s="1681"/>
      <c r="AL1903" s="1681"/>
      <c r="AM1903" s="1681"/>
      <c r="AN1903" s="1681"/>
      <c r="AO1903" s="1681"/>
      <c r="AP1903" s="1824"/>
    </row>
    <row r="1904" spans="4:42" s="1662" customFormat="1" ht="14.25">
      <c r="D1904" s="1699"/>
      <c r="E1904" s="1681"/>
      <c r="F1904" s="1681"/>
      <c r="G1904" s="1681"/>
      <c r="H1904" s="1681"/>
      <c r="I1904" s="1700"/>
      <c r="J1904" s="1690"/>
      <c r="K1904" s="1681"/>
      <c r="L1904" s="1681"/>
      <c r="M1904" s="1681"/>
      <c r="N1904" s="1681"/>
      <c r="O1904" s="1681"/>
      <c r="P1904" s="1681"/>
      <c r="Q1904" s="1681"/>
      <c r="R1904" s="1681"/>
      <c r="S1904" s="1681"/>
      <c r="T1904" s="1681"/>
      <c r="U1904" s="1681"/>
      <c r="V1904" s="1681"/>
      <c r="W1904" s="1681"/>
      <c r="X1904" s="1681"/>
      <c r="Y1904" s="1681"/>
      <c r="Z1904" s="1681"/>
      <c r="AA1904" s="1681"/>
      <c r="AB1904" s="1681"/>
      <c r="AC1904" s="1681"/>
      <c r="AD1904" s="1681"/>
      <c r="AE1904" s="1681"/>
      <c r="AF1904" s="1681"/>
      <c r="AG1904" s="1681"/>
      <c r="AH1904" s="1681"/>
      <c r="AI1904" s="1681"/>
      <c r="AJ1904" s="1681"/>
      <c r="AK1904" s="1681"/>
      <c r="AL1904" s="1681"/>
      <c r="AM1904" s="1681"/>
      <c r="AN1904" s="1681"/>
      <c r="AO1904" s="1681"/>
      <c r="AP1904" s="1824"/>
    </row>
    <row r="1905" spans="4:42" s="1662" customFormat="1" ht="14.25">
      <c r="D1905" s="1699"/>
      <c r="E1905" s="1681"/>
      <c r="F1905" s="1681"/>
      <c r="G1905" s="1681"/>
      <c r="H1905" s="1681"/>
      <c r="I1905" s="1700"/>
      <c r="J1905" s="1690"/>
      <c r="K1905" s="1681"/>
      <c r="L1905" s="1681"/>
      <c r="M1905" s="1681"/>
      <c r="N1905" s="1681"/>
      <c r="O1905" s="1681"/>
      <c r="P1905" s="1681"/>
      <c r="Q1905" s="1681"/>
      <c r="R1905" s="1681"/>
      <c r="S1905" s="1681"/>
      <c r="T1905" s="1681"/>
      <c r="U1905" s="1681"/>
      <c r="V1905" s="1681"/>
      <c r="W1905" s="1681"/>
      <c r="X1905" s="1681"/>
      <c r="Y1905" s="1681"/>
      <c r="Z1905" s="1681"/>
      <c r="AA1905" s="1681"/>
      <c r="AB1905" s="1681"/>
      <c r="AC1905" s="1681"/>
      <c r="AD1905" s="1681"/>
      <c r="AE1905" s="1681"/>
      <c r="AF1905" s="1681"/>
      <c r="AG1905" s="1681"/>
      <c r="AH1905" s="1681"/>
      <c r="AI1905" s="1681"/>
      <c r="AJ1905" s="1681"/>
      <c r="AK1905" s="1681"/>
      <c r="AL1905" s="1681"/>
      <c r="AM1905" s="1681"/>
      <c r="AN1905" s="1681"/>
      <c r="AO1905" s="1681"/>
      <c r="AP1905" s="1824"/>
    </row>
    <row r="1906" spans="4:42" s="1662" customFormat="1" ht="14.25">
      <c r="D1906" s="1699"/>
      <c r="E1906" s="1681"/>
      <c r="F1906" s="1681"/>
      <c r="G1906" s="1681"/>
      <c r="H1906" s="1681"/>
      <c r="I1906" s="1700"/>
      <c r="J1906" s="1690"/>
      <c r="K1906" s="1681"/>
      <c r="L1906" s="1681"/>
      <c r="M1906" s="1681"/>
      <c r="N1906" s="1681"/>
      <c r="O1906" s="1681"/>
      <c r="P1906" s="1681"/>
      <c r="Q1906" s="1681"/>
      <c r="R1906" s="1681"/>
      <c r="S1906" s="1681"/>
      <c r="T1906" s="1681"/>
      <c r="U1906" s="1681"/>
      <c r="V1906" s="1681"/>
      <c r="W1906" s="1681"/>
      <c r="X1906" s="1681"/>
      <c r="Y1906" s="1681"/>
      <c r="Z1906" s="1681"/>
      <c r="AA1906" s="1681"/>
      <c r="AB1906" s="1681"/>
      <c r="AC1906" s="1681"/>
      <c r="AD1906" s="1681"/>
      <c r="AE1906" s="1681"/>
      <c r="AF1906" s="1681"/>
      <c r="AG1906" s="1681"/>
      <c r="AH1906" s="1681"/>
      <c r="AI1906" s="1681"/>
      <c r="AJ1906" s="1681"/>
      <c r="AK1906" s="1681"/>
      <c r="AL1906" s="1681"/>
      <c r="AM1906" s="1681"/>
      <c r="AN1906" s="1681"/>
      <c r="AO1906" s="1681"/>
      <c r="AP1906" s="1824"/>
    </row>
    <row r="1907" spans="4:42" s="1662" customFormat="1" ht="14.25">
      <c r="D1907" s="1699"/>
      <c r="E1907" s="1681"/>
      <c r="F1907" s="1681"/>
      <c r="G1907" s="1681"/>
      <c r="H1907" s="1681"/>
      <c r="I1907" s="1700"/>
      <c r="J1907" s="1690"/>
      <c r="K1907" s="1681"/>
      <c r="L1907" s="1681"/>
      <c r="M1907" s="1681"/>
      <c r="N1907" s="1681"/>
      <c r="O1907" s="1681"/>
      <c r="P1907" s="1681"/>
      <c r="Q1907" s="1681"/>
      <c r="R1907" s="1681"/>
      <c r="S1907" s="1681"/>
      <c r="T1907" s="1681"/>
      <c r="U1907" s="1681"/>
      <c r="V1907" s="1681"/>
      <c r="W1907" s="1681"/>
      <c r="X1907" s="1681"/>
      <c r="Y1907" s="1681"/>
      <c r="Z1907" s="1681"/>
      <c r="AA1907" s="1681"/>
      <c r="AB1907" s="1681"/>
      <c r="AC1907" s="1681"/>
      <c r="AD1907" s="1681"/>
      <c r="AE1907" s="1681"/>
      <c r="AF1907" s="1681"/>
      <c r="AG1907" s="1681"/>
      <c r="AH1907" s="1681"/>
      <c r="AI1907" s="1681"/>
      <c r="AJ1907" s="1681"/>
      <c r="AK1907" s="1681"/>
      <c r="AL1907" s="1681"/>
      <c r="AM1907" s="1681"/>
      <c r="AN1907" s="1681"/>
      <c r="AO1907" s="1681"/>
      <c r="AP1907" s="1824"/>
    </row>
    <row r="1908" spans="4:42" s="1662" customFormat="1" ht="14.25">
      <c r="D1908" s="1699"/>
      <c r="E1908" s="1681"/>
      <c r="F1908" s="1681"/>
      <c r="G1908" s="1681"/>
      <c r="H1908" s="1681"/>
      <c r="I1908" s="1700"/>
      <c r="J1908" s="1690"/>
      <c r="K1908" s="1681"/>
      <c r="L1908" s="1681"/>
      <c r="M1908" s="1681"/>
      <c r="N1908" s="1681"/>
      <c r="O1908" s="1681"/>
      <c r="P1908" s="1681"/>
      <c r="Q1908" s="1681"/>
      <c r="R1908" s="1681"/>
      <c r="S1908" s="1681"/>
      <c r="T1908" s="1681"/>
      <c r="U1908" s="1681"/>
      <c r="V1908" s="1681"/>
      <c r="W1908" s="1681"/>
      <c r="X1908" s="1681"/>
      <c r="Y1908" s="1681"/>
      <c r="Z1908" s="1681"/>
      <c r="AA1908" s="1681"/>
      <c r="AB1908" s="1681"/>
      <c r="AC1908" s="1681"/>
      <c r="AD1908" s="1681"/>
      <c r="AE1908" s="1681"/>
      <c r="AF1908" s="1681"/>
      <c r="AG1908" s="1681"/>
      <c r="AH1908" s="1681"/>
      <c r="AI1908" s="1681"/>
      <c r="AJ1908" s="1681"/>
      <c r="AK1908" s="1681"/>
      <c r="AL1908" s="1681"/>
      <c r="AM1908" s="1681"/>
      <c r="AN1908" s="1681"/>
      <c r="AO1908" s="1681"/>
      <c r="AP1908" s="1824"/>
    </row>
    <row r="1909" spans="4:42" s="1662" customFormat="1" ht="14.25">
      <c r="D1909" s="1699"/>
      <c r="E1909" s="1681"/>
      <c r="F1909" s="1681"/>
      <c r="G1909" s="1681"/>
      <c r="H1909" s="1681"/>
      <c r="I1909" s="1700"/>
      <c r="J1909" s="1690"/>
      <c r="K1909" s="1681"/>
      <c r="L1909" s="1681"/>
      <c r="M1909" s="1681"/>
      <c r="N1909" s="1681"/>
      <c r="O1909" s="1681"/>
      <c r="P1909" s="1681"/>
      <c r="Q1909" s="1681"/>
      <c r="R1909" s="1681"/>
      <c r="S1909" s="1681"/>
      <c r="T1909" s="1681"/>
      <c r="U1909" s="1681"/>
      <c r="V1909" s="1681"/>
      <c r="W1909" s="1681"/>
      <c r="X1909" s="1681"/>
      <c r="Y1909" s="1681"/>
      <c r="Z1909" s="1681"/>
      <c r="AA1909" s="1681"/>
      <c r="AB1909" s="1681"/>
      <c r="AC1909" s="1681"/>
      <c r="AD1909" s="1681"/>
      <c r="AE1909" s="1681"/>
      <c r="AF1909" s="1681"/>
      <c r="AG1909" s="1681"/>
      <c r="AH1909" s="1681"/>
      <c r="AI1909" s="1681"/>
      <c r="AJ1909" s="1681"/>
      <c r="AK1909" s="1681"/>
      <c r="AL1909" s="1681"/>
      <c r="AM1909" s="1681"/>
      <c r="AN1909" s="1681"/>
      <c r="AO1909" s="1681"/>
      <c r="AP1909" s="1824"/>
    </row>
    <row r="1910" spans="4:42" s="1662" customFormat="1" ht="14.25">
      <c r="D1910" s="1699"/>
      <c r="E1910" s="1681"/>
      <c r="F1910" s="1681"/>
      <c r="G1910" s="1681"/>
      <c r="H1910" s="1681"/>
      <c r="I1910" s="1700"/>
      <c r="J1910" s="1690"/>
      <c r="K1910" s="1681"/>
      <c r="L1910" s="1681"/>
      <c r="M1910" s="1681"/>
      <c r="N1910" s="1681"/>
      <c r="O1910" s="1681"/>
      <c r="P1910" s="1681"/>
      <c r="Q1910" s="1681"/>
      <c r="R1910" s="1681"/>
      <c r="S1910" s="1681"/>
      <c r="T1910" s="1681"/>
      <c r="U1910" s="1681"/>
      <c r="V1910" s="1681"/>
      <c r="W1910" s="1681"/>
      <c r="X1910" s="1681"/>
      <c r="Y1910" s="1681"/>
      <c r="Z1910" s="1681"/>
      <c r="AA1910" s="1681"/>
      <c r="AB1910" s="1681"/>
      <c r="AC1910" s="1681"/>
      <c r="AD1910" s="1681"/>
      <c r="AE1910" s="1681"/>
      <c r="AF1910" s="1681"/>
      <c r="AG1910" s="1681"/>
      <c r="AH1910" s="1681"/>
      <c r="AI1910" s="1681"/>
      <c r="AJ1910" s="1681"/>
      <c r="AK1910" s="1681"/>
      <c r="AL1910" s="1681"/>
      <c r="AM1910" s="1681"/>
      <c r="AN1910" s="1681"/>
      <c r="AO1910" s="1681"/>
      <c r="AP1910" s="1824"/>
    </row>
    <row r="1911" spans="4:42" s="1662" customFormat="1" ht="14.25">
      <c r="D1911" s="1699"/>
      <c r="E1911" s="1681"/>
      <c r="F1911" s="1681"/>
      <c r="G1911" s="1681"/>
      <c r="H1911" s="1681"/>
      <c r="I1911" s="1700"/>
      <c r="J1911" s="1690"/>
      <c r="K1911" s="1681"/>
      <c r="L1911" s="1681"/>
      <c r="M1911" s="1681"/>
      <c r="N1911" s="1681"/>
      <c r="O1911" s="1681"/>
      <c r="P1911" s="1681"/>
      <c r="Q1911" s="1681"/>
      <c r="R1911" s="1681"/>
      <c r="S1911" s="1681"/>
      <c r="T1911" s="1681"/>
      <c r="U1911" s="1681"/>
      <c r="V1911" s="1681"/>
      <c r="W1911" s="1681"/>
      <c r="X1911" s="1681"/>
      <c r="Y1911" s="1681"/>
      <c r="Z1911" s="1681"/>
      <c r="AA1911" s="1681"/>
      <c r="AB1911" s="1681"/>
      <c r="AC1911" s="1681"/>
      <c r="AD1911" s="1681"/>
      <c r="AE1911" s="1681"/>
      <c r="AF1911" s="1681"/>
      <c r="AG1911" s="1681"/>
      <c r="AH1911" s="1681"/>
      <c r="AI1911" s="1681"/>
      <c r="AJ1911" s="1681"/>
      <c r="AK1911" s="1681"/>
      <c r="AL1911" s="1681"/>
      <c r="AM1911" s="1681"/>
      <c r="AN1911" s="1681"/>
      <c r="AO1911" s="1681"/>
      <c r="AP1911" s="1824"/>
    </row>
    <row r="1912" spans="4:42" s="1662" customFormat="1" ht="14.25">
      <c r="D1912" s="1699"/>
      <c r="E1912" s="1681"/>
      <c r="F1912" s="1681"/>
      <c r="G1912" s="1681"/>
      <c r="H1912" s="1681"/>
      <c r="I1912" s="1700"/>
      <c r="J1912" s="1690"/>
      <c r="K1912" s="1681"/>
      <c r="L1912" s="1681"/>
      <c r="M1912" s="1681"/>
      <c r="N1912" s="1681"/>
      <c r="O1912" s="1681"/>
      <c r="P1912" s="1681"/>
      <c r="Q1912" s="1681"/>
      <c r="R1912" s="1681"/>
      <c r="S1912" s="1681"/>
      <c r="T1912" s="1681"/>
      <c r="U1912" s="1681"/>
      <c r="V1912" s="1681"/>
      <c r="W1912" s="1681"/>
      <c r="X1912" s="1681"/>
      <c r="Y1912" s="1681"/>
      <c r="Z1912" s="1681"/>
      <c r="AA1912" s="1681"/>
      <c r="AB1912" s="1681"/>
      <c r="AC1912" s="1681"/>
      <c r="AD1912" s="1681"/>
      <c r="AE1912" s="1681"/>
      <c r="AF1912" s="1681"/>
      <c r="AG1912" s="1681"/>
      <c r="AH1912" s="1681"/>
      <c r="AI1912" s="1681"/>
      <c r="AJ1912" s="1681"/>
      <c r="AK1912" s="1681"/>
      <c r="AL1912" s="1681"/>
      <c r="AM1912" s="1681"/>
      <c r="AN1912" s="1681"/>
      <c r="AO1912" s="1681"/>
      <c r="AP1912" s="1824"/>
    </row>
    <row r="1913" spans="4:42" s="1662" customFormat="1" ht="14.25">
      <c r="D1913" s="1699"/>
      <c r="E1913" s="1681"/>
      <c r="F1913" s="1681"/>
      <c r="G1913" s="1681"/>
      <c r="H1913" s="1681"/>
      <c r="I1913" s="1700"/>
      <c r="J1913" s="1690"/>
      <c r="K1913" s="1681"/>
      <c r="L1913" s="1681"/>
      <c r="M1913" s="1681"/>
      <c r="N1913" s="1681"/>
      <c r="O1913" s="1681"/>
      <c r="P1913" s="1681"/>
      <c r="Q1913" s="1681"/>
      <c r="R1913" s="1681"/>
      <c r="S1913" s="1681"/>
      <c r="T1913" s="1681"/>
      <c r="U1913" s="1681"/>
      <c r="V1913" s="1681"/>
      <c r="W1913" s="1681"/>
      <c r="X1913" s="1681"/>
      <c r="Y1913" s="1681"/>
      <c r="Z1913" s="1681"/>
      <c r="AA1913" s="1681"/>
      <c r="AB1913" s="1681"/>
      <c r="AC1913" s="1681"/>
      <c r="AD1913" s="1681"/>
      <c r="AE1913" s="1681"/>
      <c r="AF1913" s="1681"/>
      <c r="AG1913" s="1681"/>
      <c r="AH1913" s="1681"/>
      <c r="AI1913" s="1681"/>
      <c r="AJ1913" s="1681"/>
      <c r="AK1913" s="1681"/>
      <c r="AL1913" s="1681"/>
      <c r="AM1913" s="1681"/>
      <c r="AN1913" s="1681"/>
      <c r="AO1913" s="1681"/>
      <c r="AP1913" s="1824"/>
    </row>
    <row r="1914" spans="4:42" s="1662" customFormat="1" ht="14.25">
      <c r="D1914" s="1699"/>
      <c r="E1914" s="1681"/>
      <c r="F1914" s="1681"/>
      <c r="G1914" s="1681"/>
      <c r="H1914" s="1681"/>
      <c r="I1914" s="1700"/>
      <c r="J1914" s="1690"/>
      <c r="K1914" s="1681"/>
      <c r="L1914" s="1681"/>
      <c r="M1914" s="1681"/>
      <c r="N1914" s="1681"/>
      <c r="O1914" s="1681"/>
      <c r="P1914" s="1681"/>
      <c r="Q1914" s="1681"/>
      <c r="R1914" s="1681"/>
      <c r="S1914" s="1681"/>
      <c r="T1914" s="1681"/>
      <c r="U1914" s="1681"/>
      <c r="V1914" s="1681"/>
      <c r="W1914" s="1681"/>
      <c r="X1914" s="1681"/>
      <c r="Y1914" s="1681"/>
      <c r="Z1914" s="1681"/>
      <c r="AA1914" s="1681"/>
      <c r="AB1914" s="1681"/>
      <c r="AC1914" s="1681"/>
      <c r="AD1914" s="1681"/>
      <c r="AE1914" s="1681"/>
      <c r="AF1914" s="1681"/>
      <c r="AG1914" s="1681"/>
      <c r="AH1914" s="1681"/>
      <c r="AI1914" s="1681"/>
      <c r="AJ1914" s="1681"/>
      <c r="AK1914" s="1681"/>
      <c r="AL1914" s="1681"/>
      <c r="AM1914" s="1681"/>
      <c r="AN1914" s="1681"/>
      <c r="AO1914" s="1681"/>
      <c r="AP1914" s="1824"/>
    </row>
    <row r="1915" spans="4:42" s="1662" customFormat="1" ht="14.25">
      <c r="D1915" s="1699"/>
      <c r="E1915" s="1681"/>
      <c r="F1915" s="1681"/>
      <c r="G1915" s="1681"/>
      <c r="H1915" s="1681"/>
      <c r="I1915" s="1700"/>
      <c r="J1915" s="1690"/>
      <c r="K1915" s="1681"/>
      <c r="L1915" s="1681"/>
      <c r="M1915" s="1681"/>
      <c r="N1915" s="1681"/>
      <c r="O1915" s="1681"/>
      <c r="P1915" s="1681"/>
      <c r="Q1915" s="1681"/>
      <c r="R1915" s="1681"/>
      <c r="S1915" s="1681"/>
      <c r="T1915" s="1681"/>
      <c r="U1915" s="1681"/>
      <c r="V1915" s="1681"/>
      <c r="W1915" s="1681"/>
      <c r="X1915" s="1681"/>
      <c r="Y1915" s="1681"/>
      <c r="Z1915" s="1681"/>
      <c r="AA1915" s="1681"/>
      <c r="AB1915" s="1681"/>
      <c r="AC1915" s="1681"/>
      <c r="AD1915" s="1681"/>
      <c r="AE1915" s="1681"/>
      <c r="AF1915" s="1681"/>
      <c r="AG1915" s="1681"/>
      <c r="AH1915" s="1681"/>
      <c r="AI1915" s="1681"/>
      <c r="AJ1915" s="1681"/>
      <c r="AK1915" s="1681"/>
      <c r="AL1915" s="1681"/>
      <c r="AM1915" s="1681"/>
      <c r="AN1915" s="1681"/>
      <c r="AO1915" s="1681"/>
      <c r="AP1915" s="1824"/>
    </row>
    <row r="1916" spans="4:42" s="1662" customFormat="1" ht="14.25">
      <c r="D1916" s="1699"/>
      <c r="E1916" s="1681"/>
      <c r="F1916" s="1681"/>
      <c r="G1916" s="1681"/>
      <c r="H1916" s="1681"/>
      <c r="I1916" s="1700"/>
      <c r="J1916" s="1690"/>
      <c r="K1916" s="1681"/>
      <c r="L1916" s="1681"/>
      <c r="M1916" s="1681"/>
      <c r="N1916" s="1681"/>
      <c r="O1916" s="1681"/>
      <c r="P1916" s="1681"/>
      <c r="Q1916" s="1681"/>
      <c r="R1916" s="1681"/>
      <c r="S1916" s="1681"/>
      <c r="T1916" s="1681"/>
      <c r="U1916" s="1681"/>
      <c r="V1916" s="1681"/>
      <c r="W1916" s="1681"/>
      <c r="X1916" s="1681"/>
      <c r="Y1916" s="1681"/>
      <c r="Z1916" s="1681"/>
      <c r="AA1916" s="1681"/>
      <c r="AB1916" s="1681"/>
      <c r="AC1916" s="1681"/>
      <c r="AD1916" s="1681"/>
      <c r="AE1916" s="1681"/>
      <c r="AF1916" s="1681"/>
      <c r="AG1916" s="1681"/>
      <c r="AH1916" s="1681"/>
      <c r="AI1916" s="1681"/>
      <c r="AJ1916" s="1681"/>
      <c r="AK1916" s="1681"/>
      <c r="AL1916" s="1681"/>
      <c r="AM1916" s="1681"/>
      <c r="AN1916" s="1681"/>
      <c r="AO1916" s="1681"/>
      <c r="AP1916" s="1824"/>
    </row>
    <row r="1917" spans="4:42" s="1662" customFormat="1" ht="14.25">
      <c r="D1917" s="1699"/>
      <c r="E1917" s="1681"/>
      <c r="F1917" s="1681"/>
      <c r="G1917" s="1681"/>
      <c r="H1917" s="1681"/>
      <c r="I1917" s="1700"/>
      <c r="J1917" s="1690"/>
      <c r="K1917" s="1681"/>
      <c r="L1917" s="1681"/>
      <c r="M1917" s="1681"/>
      <c r="N1917" s="1681"/>
      <c r="O1917" s="1681"/>
      <c r="P1917" s="1681"/>
      <c r="Q1917" s="1681"/>
      <c r="R1917" s="1681"/>
      <c r="S1917" s="1681"/>
      <c r="T1917" s="1681"/>
      <c r="U1917" s="1681"/>
      <c r="V1917" s="1681"/>
      <c r="W1917" s="1681"/>
      <c r="X1917" s="1681"/>
      <c r="Y1917" s="1681"/>
      <c r="Z1917" s="1681"/>
      <c r="AA1917" s="1681"/>
      <c r="AB1917" s="1681"/>
      <c r="AC1917" s="1681"/>
      <c r="AD1917" s="1681"/>
      <c r="AE1917" s="1681"/>
      <c r="AF1917" s="1681"/>
      <c r="AG1917" s="1681"/>
      <c r="AH1917" s="1681"/>
      <c r="AI1917" s="1681"/>
      <c r="AJ1917" s="1681"/>
      <c r="AK1917" s="1681"/>
      <c r="AL1917" s="1681"/>
      <c r="AM1917" s="1681"/>
      <c r="AN1917" s="1681"/>
      <c r="AO1917" s="1681"/>
      <c r="AP1917" s="1824"/>
    </row>
    <row r="1918" spans="4:42" s="1662" customFormat="1" ht="14.25">
      <c r="D1918" s="1699"/>
      <c r="E1918" s="1681"/>
      <c r="F1918" s="1681"/>
      <c r="G1918" s="1681"/>
      <c r="H1918" s="1681"/>
      <c r="I1918" s="1700"/>
      <c r="J1918" s="1690"/>
      <c r="K1918" s="1681"/>
      <c r="L1918" s="1681"/>
      <c r="M1918" s="1681"/>
      <c r="N1918" s="1681"/>
      <c r="O1918" s="1681"/>
      <c r="P1918" s="1681"/>
      <c r="Q1918" s="1681"/>
      <c r="R1918" s="1681"/>
      <c r="S1918" s="1681"/>
      <c r="T1918" s="1681"/>
      <c r="U1918" s="1681"/>
      <c r="V1918" s="1681"/>
      <c r="W1918" s="1681"/>
      <c r="X1918" s="1681"/>
      <c r="Y1918" s="1681"/>
      <c r="Z1918" s="1681"/>
      <c r="AA1918" s="1681"/>
      <c r="AB1918" s="1681"/>
      <c r="AC1918" s="1681"/>
      <c r="AD1918" s="1681"/>
      <c r="AE1918" s="1681"/>
      <c r="AF1918" s="1681"/>
      <c r="AG1918" s="1681"/>
      <c r="AH1918" s="1681"/>
      <c r="AI1918" s="1681"/>
      <c r="AJ1918" s="1681"/>
      <c r="AK1918" s="1681"/>
      <c r="AL1918" s="1681"/>
      <c r="AM1918" s="1681"/>
      <c r="AN1918" s="1681"/>
      <c r="AO1918" s="1681"/>
      <c r="AP1918" s="1824"/>
    </row>
    <row r="1919" spans="4:42" s="1662" customFormat="1" ht="14.25">
      <c r="D1919" s="1699"/>
      <c r="E1919" s="1681"/>
      <c r="F1919" s="1681"/>
      <c r="G1919" s="1681"/>
      <c r="H1919" s="1681"/>
      <c r="I1919" s="1700"/>
      <c r="J1919" s="1690"/>
      <c r="K1919" s="1681"/>
      <c r="L1919" s="1681"/>
      <c r="M1919" s="1681"/>
      <c r="N1919" s="1681"/>
      <c r="O1919" s="1681"/>
      <c r="P1919" s="1681"/>
      <c r="Q1919" s="1681"/>
      <c r="R1919" s="1681"/>
      <c r="S1919" s="1681"/>
      <c r="T1919" s="1681"/>
      <c r="U1919" s="1681"/>
      <c r="V1919" s="1681"/>
      <c r="W1919" s="1681"/>
      <c r="X1919" s="1681"/>
      <c r="Y1919" s="1681"/>
      <c r="Z1919" s="1681"/>
      <c r="AA1919" s="1681"/>
      <c r="AB1919" s="1681"/>
      <c r="AC1919" s="1681"/>
      <c r="AD1919" s="1681"/>
      <c r="AE1919" s="1681"/>
      <c r="AF1919" s="1681"/>
      <c r="AG1919" s="1681"/>
      <c r="AH1919" s="1681"/>
      <c r="AI1919" s="1681"/>
      <c r="AJ1919" s="1681"/>
      <c r="AK1919" s="1681"/>
      <c r="AL1919" s="1681"/>
      <c r="AM1919" s="1681"/>
      <c r="AN1919" s="1681"/>
      <c r="AO1919" s="1681"/>
      <c r="AP1919" s="1824"/>
    </row>
    <row r="1920" spans="4:42" s="1662" customFormat="1" ht="14.25">
      <c r="D1920" s="1699"/>
      <c r="E1920" s="1681"/>
      <c r="F1920" s="1681"/>
      <c r="G1920" s="1681"/>
      <c r="H1920" s="1681"/>
      <c r="I1920" s="1700"/>
      <c r="J1920" s="1690"/>
      <c r="K1920" s="1681"/>
      <c r="L1920" s="1681"/>
      <c r="M1920" s="1681"/>
      <c r="N1920" s="1681"/>
      <c r="O1920" s="1681"/>
      <c r="P1920" s="1681"/>
      <c r="Q1920" s="1681"/>
      <c r="R1920" s="1681"/>
      <c r="S1920" s="1681"/>
      <c r="T1920" s="1681"/>
      <c r="U1920" s="1681"/>
      <c r="V1920" s="1681"/>
      <c r="W1920" s="1681"/>
      <c r="X1920" s="1681"/>
      <c r="Y1920" s="1681"/>
      <c r="Z1920" s="1681"/>
      <c r="AA1920" s="1681"/>
      <c r="AB1920" s="1681"/>
      <c r="AC1920" s="1681"/>
      <c r="AD1920" s="1681"/>
      <c r="AE1920" s="1681"/>
      <c r="AF1920" s="1681"/>
      <c r="AG1920" s="1681"/>
      <c r="AH1920" s="1681"/>
      <c r="AI1920" s="1681"/>
      <c r="AJ1920" s="1681"/>
      <c r="AK1920" s="1681"/>
      <c r="AL1920" s="1681"/>
      <c r="AM1920" s="1681"/>
      <c r="AN1920" s="1681"/>
      <c r="AO1920" s="1681"/>
      <c r="AP1920" s="1824"/>
    </row>
    <row r="1921" spans="4:42" s="1662" customFormat="1" ht="14.25">
      <c r="D1921" s="1699"/>
      <c r="E1921" s="1681"/>
      <c r="F1921" s="1681"/>
      <c r="G1921" s="1681"/>
      <c r="H1921" s="1681"/>
      <c r="I1921" s="1700"/>
      <c r="J1921" s="1690"/>
      <c r="K1921" s="1681"/>
      <c r="L1921" s="1681"/>
      <c r="M1921" s="1681"/>
      <c r="N1921" s="1681"/>
      <c r="O1921" s="1681"/>
      <c r="P1921" s="1681"/>
      <c r="Q1921" s="1681"/>
      <c r="R1921" s="1681"/>
      <c r="S1921" s="1681"/>
      <c r="T1921" s="1681"/>
      <c r="U1921" s="1681"/>
      <c r="V1921" s="1681"/>
      <c r="W1921" s="1681"/>
      <c r="X1921" s="1681"/>
      <c r="Y1921" s="1681"/>
      <c r="Z1921" s="1681"/>
      <c r="AA1921" s="1681"/>
      <c r="AB1921" s="1681"/>
      <c r="AC1921" s="1681"/>
      <c r="AD1921" s="1681"/>
      <c r="AE1921" s="1681"/>
      <c r="AF1921" s="1681"/>
      <c r="AG1921" s="1681"/>
      <c r="AH1921" s="1681"/>
      <c r="AI1921" s="1681"/>
      <c r="AJ1921" s="1681"/>
      <c r="AK1921" s="1681"/>
      <c r="AL1921" s="1681"/>
      <c r="AM1921" s="1681"/>
      <c r="AN1921" s="1681"/>
      <c r="AO1921" s="1681"/>
      <c r="AP1921" s="1824"/>
    </row>
    <row r="1922" spans="4:42" s="1662" customFormat="1" ht="14.25">
      <c r="D1922" s="1699"/>
      <c r="E1922" s="1681"/>
      <c r="F1922" s="1681"/>
      <c r="G1922" s="1681"/>
      <c r="H1922" s="1681"/>
      <c r="I1922" s="1700"/>
      <c r="J1922" s="1690"/>
      <c r="K1922" s="1681"/>
      <c r="L1922" s="1681"/>
      <c r="M1922" s="1681"/>
      <c r="N1922" s="1681"/>
      <c r="O1922" s="1681"/>
      <c r="P1922" s="1681"/>
      <c r="Q1922" s="1681"/>
      <c r="R1922" s="1681"/>
      <c r="S1922" s="1681"/>
      <c r="T1922" s="1681"/>
      <c r="U1922" s="1681"/>
      <c r="V1922" s="1681"/>
      <c r="W1922" s="1681"/>
      <c r="X1922" s="1681"/>
      <c r="Y1922" s="1681"/>
      <c r="Z1922" s="1681"/>
      <c r="AA1922" s="1681"/>
      <c r="AB1922" s="1681"/>
      <c r="AC1922" s="1681"/>
      <c r="AD1922" s="1681"/>
      <c r="AE1922" s="1681"/>
      <c r="AF1922" s="1681"/>
      <c r="AG1922" s="1681"/>
      <c r="AH1922" s="1681"/>
      <c r="AI1922" s="1681"/>
      <c r="AJ1922" s="1681"/>
      <c r="AK1922" s="1681"/>
      <c r="AL1922" s="1681"/>
      <c r="AM1922" s="1681"/>
      <c r="AN1922" s="1681"/>
      <c r="AO1922" s="1681"/>
      <c r="AP1922" s="1824"/>
    </row>
    <row r="1923" spans="4:42" s="1662" customFormat="1" ht="14.25">
      <c r="D1923" s="1699"/>
      <c r="E1923" s="1681"/>
      <c r="F1923" s="1681"/>
      <c r="G1923" s="1681"/>
      <c r="H1923" s="1681"/>
      <c r="I1923" s="1700"/>
      <c r="J1923" s="1690"/>
      <c r="K1923" s="1681"/>
      <c r="L1923" s="1681"/>
      <c r="M1923" s="1681"/>
      <c r="N1923" s="1681"/>
      <c r="O1923" s="1681"/>
      <c r="P1923" s="1681"/>
      <c r="Q1923" s="1681"/>
      <c r="R1923" s="1681"/>
      <c r="S1923" s="1681"/>
      <c r="T1923" s="1681"/>
      <c r="U1923" s="1681"/>
      <c r="V1923" s="1681"/>
      <c r="W1923" s="1681"/>
      <c r="X1923" s="1681"/>
      <c r="Y1923" s="1681"/>
      <c r="Z1923" s="1681"/>
      <c r="AA1923" s="1681"/>
      <c r="AB1923" s="1681"/>
      <c r="AC1923" s="1681"/>
      <c r="AD1923" s="1681"/>
      <c r="AE1923" s="1681"/>
      <c r="AF1923" s="1681"/>
      <c r="AG1923" s="1681"/>
      <c r="AH1923" s="1681"/>
      <c r="AI1923" s="1681"/>
      <c r="AJ1923" s="1681"/>
      <c r="AK1923" s="1681"/>
      <c r="AL1923" s="1681"/>
      <c r="AM1923" s="1681"/>
      <c r="AN1923" s="1681"/>
      <c r="AO1923" s="1681"/>
      <c r="AP1923" s="1824"/>
    </row>
    <row r="1924" spans="4:42" s="1662" customFormat="1" ht="14.25">
      <c r="D1924" s="1699"/>
      <c r="E1924" s="1681"/>
      <c r="F1924" s="1681"/>
      <c r="G1924" s="1681"/>
      <c r="H1924" s="1681"/>
      <c r="I1924" s="1700"/>
      <c r="J1924" s="1690"/>
      <c r="K1924" s="1681"/>
      <c r="L1924" s="1681"/>
      <c r="M1924" s="1681"/>
      <c r="N1924" s="1681"/>
      <c r="O1924" s="1681"/>
      <c r="P1924" s="1681"/>
      <c r="Q1924" s="1681"/>
      <c r="R1924" s="1681"/>
      <c r="S1924" s="1681"/>
      <c r="T1924" s="1681"/>
      <c r="U1924" s="1681"/>
      <c r="V1924" s="1681"/>
      <c r="W1924" s="1681"/>
      <c r="X1924" s="1681"/>
      <c r="Y1924" s="1681"/>
      <c r="Z1924" s="1681"/>
      <c r="AA1924" s="1681"/>
      <c r="AB1924" s="1681"/>
      <c r="AC1924" s="1681"/>
      <c r="AD1924" s="1681"/>
      <c r="AE1924" s="1681"/>
      <c r="AF1924" s="1681"/>
      <c r="AG1924" s="1681"/>
      <c r="AH1924" s="1681"/>
      <c r="AI1924" s="1681"/>
      <c r="AJ1924" s="1681"/>
      <c r="AK1924" s="1681"/>
      <c r="AL1924" s="1681"/>
      <c r="AM1924" s="1681"/>
      <c r="AN1924" s="1681"/>
      <c r="AO1924" s="1681"/>
      <c r="AP1924" s="1824"/>
    </row>
    <row r="1925" spans="4:42" s="1662" customFormat="1" ht="14.25">
      <c r="D1925" s="1699"/>
      <c r="E1925" s="1681"/>
      <c r="F1925" s="1681"/>
      <c r="G1925" s="1681"/>
      <c r="H1925" s="1681"/>
      <c r="I1925" s="1700"/>
      <c r="J1925" s="1690"/>
      <c r="K1925" s="1681"/>
      <c r="L1925" s="1681"/>
      <c r="M1925" s="1681"/>
      <c r="N1925" s="1681"/>
      <c r="O1925" s="1681"/>
      <c r="P1925" s="1681"/>
      <c r="Q1925" s="1681"/>
      <c r="R1925" s="1681"/>
      <c r="S1925" s="1681"/>
      <c r="T1925" s="1681"/>
      <c r="U1925" s="1681"/>
      <c r="V1925" s="1681"/>
      <c r="W1925" s="1681"/>
      <c r="X1925" s="1681"/>
      <c r="Y1925" s="1681"/>
      <c r="Z1925" s="1681"/>
      <c r="AA1925" s="1681"/>
      <c r="AB1925" s="1681"/>
      <c r="AC1925" s="1681"/>
      <c r="AD1925" s="1681"/>
      <c r="AE1925" s="1681"/>
      <c r="AF1925" s="1681"/>
      <c r="AG1925" s="1681"/>
      <c r="AH1925" s="1681"/>
      <c r="AI1925" s="1681"/>
      <c r="AJ1925" s="1681"/>
      <c r="AK1925" s="1681"/>
      <c r="AL1925" s="1681"/>
      <c r="AM1925" s="1681"/>
      <c r="AN1925" s="1681"/>
      <c r="AO1925" s="1681"/>
      <c r="AP1925" s="1824"/>
    </row>
    <row r="1926" spans="4:42" s="1662" customFormat="1" ht="14.25">
      <c r="D1926" s="1699"/>
      <c r="E1926" s="1681"/>
      <c r="F1926" s="1681"/>
      <c r="G1926" s="1681"/>
      <c r="H1926" s="1681"/>
      <c r="I1926" s="1700"/>
      <c r="J1926" s="1690"/>
      <c r="K1926" s="1681"/>
      <c r="L1926" s="1681"/>
      <c r="M1926" s="1681"/>
      <c r="N1926" s="1681"/>
      <c r="O1926" s="1681"/>
      <c r="P1926" s="1681"/>
      <c r="Q1926" s="1681"/>
      <c r="R1926" s="1681"/>
      <c r="S1926" s="1681"/>
      <c r="T1926" s="1681"/>
      <c r="U1926" s="1681"/>
      <c r="V1926" s="1681"/>
      <c r="W1926" s="1681"/>
      <c r="X1926" s="1681"/>
      <c r="Y1926" s="1681"/>
      <c r="Z1926" s="1681"/>
      <c r="AA1926" s="1681"/>
      <c r="AB1926" s="1681"/>
      <c r="AC1926" s="1681"/>
      <c r="AD1926" s="1681"/>
      <c r="AE1926" s="1681"/>
      <c r="AF1926" s="1681"/>
      <c r="AG1926" s="1681"/>
      <c r="AH1926" s="1681"/>
      <c r="AI1926" s="1681"/>
      <c r="AJ1926" s="1681"/>
      <c r="AK1926" s="1681"/>
      <c r="AL1926" s="1681"/>
      <c r="AM1926" s="1681"/>
      <c r="AN1926" s="1681"/>
      <c r="AO1926" s="1681"/>
      <c r="AP1926" s="1824"/>
    </row>
    <row r="1927" spans="4:42" s="1662" customFormat="1" ht="14.25">
      <c r="D1927" s="1699"/>
      <c r="E1927" s="1681"/>
      <c r="F1927" s="1681"/>
      <c r="G1927" s="1681"/>
      <c r="H1927" s="1681"/>
      <c r="I1927" s="1700"/>
      <c r="J1927" s="1690"/>
      <c r="K1927" s="1681"/>
      <c r="L1927" s="1681"/>
      <c r="M1927" s="1681"/>
      <c r="N1927" s="1681"/>
      <c r="O1927" s="1681"/>
      <c r="P1927" s="1681"/>
      <c r="Q1927" s="1681"/>
      <c r="R1927" s="1681"/>
      <c r="S1927" s="1681"/>
      <c r="T1927" s="1681"/>
      <c r="U1927" s="1681"/>
      <c r="V1927" s="1681"/>
      <c r="W1927" s="1681"/>
      <c r="X1927" s="1681"/>
      <c r="Y1927" s="1681"/>
      <c r="Z1927" s="1681"/>
      <c r="AA1927" s="1681"/>
      <c r="AB1927" s="1681"/>
      <c r="AC1927" s="1681"/>
      <c r="AD1927" s="1681"/>
      <c r="AE1927" s="1681"/>
      <c r="AF1927" s="1681"/>
      <c r="AG1927" s="1681"/>
      <c r="AH1927" s="1681"/>
      <c r="AI1927" s="1681"/>
      <c r="AJ1927" s="1681"/>
      <c r="AK1927" s="1681"/>
      <c r="AL1927" s="1681"/>
      <c r="AM1927" s="1681"/>
      <c r="AN1927" s="1681"/>
      <c r="AO1927" s="1681"/>
      <c r="AP1927" s="1824"/>
    </row>
    <row r="1928" spans="4:42" s="1662" customFormat="1" ht="14.25">
      <c r="D1928" s="1699"/>
      <c r="E1928" s="1681"/>
      <c r="F1928" s="1681"/>
      <c r="G1928" s="1681"/>
      <c r="H1928" s="1681"/>
      <c r="I1928" s="1700"/>
      <c r="J1928" s="1690"/>
      <c r="K1928" s="1681"/>
      <c r="L1928" s="1681"/>
      <c r="M1928" s="1681"/>
      <c r="N1928" s="1681"/>
      <c r="O1928" s="1681"/>
      <c r="P1928" s="1681"/>
      <c r="Q1928" s="1681"/>
      <c r="R1928" s="1681"/>
      <c r="S1928" s="1681"/>
      <c r="T1928" s="1681"/>
      <c r="U1928" s="1681"/>
      <c r="V1928" s="1681"/>
      <c r="W1928" s="1681"/>
      <c r="X1928" s="1681"/>
      <c r="Y1928" s="1681"/>
      <c r="Z1928" s="1681"/>
      <c r="AA1928" s="1681"/>
      <c r="AB1928" s="1681"/>
      <c r="AC1928" s="1681"/>
      <c r="AD1928" s="1681"/>
      <c r="AE1928" s="1681"/>
      <c r="AF1928" s="1681"/>
      <c r="AG1928" s="1681"/>
      <c r="AH1928" s="1681"/>
      <c r="AI1928" s="1681"/>
      <c r="AJ1928" s="1681"/>
      <c r="AK1928" s="1681"/>
      <c r="AL1928" s="1681"/>
      <c r="AM1928" s="1681"/>
      <c r="AN1928" s="1681"/>
      <c r="AO1928" s="1681"/>
      <c r="AP1928" s="1824"/>
    </row>
    <row r="1929" spans="4:42" s="1662" customFormat="1" ht="14.25">
      <c r="D1929" s="1699"/>
      <c r="E1929" s="1681"/>
      <c r="F1929" s="1681"/>
      <c r="G1929" s="1681"/>
      <c r="H1929" s="1681"/>
      <c r="I1929" s="1700"/>
      <c r="J1929" s="1690"/>
      <c r="K1929" s="1681"/>
      <c r="L1929" s="1681"/>
      <c r="M1929" s="1681"/>
      <c r="N1929" s="1681"/>
      <c r="O1929" s="1681"/>
      <c r="P1929" s="1681"/>
      <c r="Q1929" s="1681"/>
      <c r="R1929" s="1681"/>
      <c r="S1929" s="1681"/>
      <c r="T1929" s="1681"/>
      <c r="U1929" s="1681"/>
      <c r="V1929" s="1681"/>
      <c r="W1929" s="1681"/>
      <c r="X1929" s="1681"/>
      <c r="Y1929" s="1681"/>
      <c r="Z1929" s="1681"/>
      <c r="AA1929" s="1681"/>
      <c r="AB1929" s="1681"/>
      <c r="AC1929" s="1681"/>
      <c r="AD1929" s="1681"/>
      <c r="AE1929" s="1681"/>
      <c r="AF1929" s="1681"/>
      <c r="AG1929" s="1681"/>
      <c r="AH1929" s="1681"/>
      <c r="AI1929" s="1681"/>
      <c r="AJ1929" s="1681"/>
      <c r="AK1929" s="1681"/>
      <c r="AL1929" s="1681"/>
      <c r="AM1929" s="1681"/>
      <c r="AN1929" s="1681"/>
      <c r="AO1929" s="1681"/>
      <c r="AP1929" s="1824"/>
    </row>
    <row r="1930" spans="4:42" s="1662" customFormat="1" ht="14.25">
      <c r="D1930" s="1699"/>
      <c r="E1930" s="1681"/>
      <c r="F1930" s="1681"/>
      <c r="G1930" s="1681"/>
      <c r="H1930" s="1681"/>
      <c r="I1930" s="1700"/>
      <c r="J1930" s="1690"/>
      <c r="K1930" s="1681"/>
      <c r="L1930" s="1681"/>
      <c r="M1930" s="1681"/>
      <c r="N1930" s="1681"/>
      <c r="O1930" s="1681"/>
      <c r="P1930" s="1681"/>
      <c r="Q1930" s="1681"/>
      <c r="R1930" s="1681"/>
      <c r="S1930" s="1681"/>
      <c r="T1930" s="1681"/>
      <c r="U1930" s="1681"/>
      <c r="V1930" s="1681"/>
      <c r="W1930" s="1681"/>
      <c r="X1930" s="1681"/>
      <c r="Y1930" s="1681"/>
      <c r="Z1930" s="1681"/>
      <c r="AA1930" s="1681"/>
      <c r="AB1930" s="1681"/>
      <c r="AC1930" s="1681"/>
      <c r="AD1930" s="1681"/>
      <c r="AE1930" s="1681"/>
      <c r="AF1930" s="1681"/>
      <c r="AG1930" s="1681"/>
      <c r="AH1930" s="1681"/>
      <c r="AI1930" s="1681"/>
      <c r="AJ1930" s="1681"/>
      <c r="AK1930" s="1681"/>
      <c r="AL1930" s="1681"/>
      <c r="AM1930" s="1681"/>
      <c r="AN1930" s="1681"/>
      <c r="AO1930" s="1681"/>
      <c r="AP1930" s="1824"/>
    </row>
    <row r="1931" spans="4:42" s="1662" customFormat="1" ht="14.25">
      <c r="D1931" s="1699"/>
      <c r="E1931" s="1681"/>
      <c r="F1931" s="1681"/>
      <c r="G1931" s="1681"/>
      <c r="H1931" s="1681"/>
      <c r="I1931" s="1700"/>
      <c r="J1931" s="1690"/>
      <c r="K1931" s="1681"/>
      <c r="L1931" s="1681"/>
      <c r="M1931" s="1681"/>
      <c r="N1931" s="1681"/>
      <c r="O1931" s="1681"/>
      <c r="P1931" s="1681"/>
      <c r="Q1931" s="1681"/>
      <c r="R1931" s="1681"/>
      <c r="S1931" s="1681"/>
      <c r="T1931" s="1681"/>
      <c r="U1931" s="1681"/>
      <c r="V1931" s="1681"/>
      <c r="W1931" s="1681"/>
      <c r="X1931" s="1681"/>
      <c r="Y1931" s="1681"/>
      <c r="Z1931" s="1681"/>
      <c r="AA1931" s="1681"/>
      <c r="AB1931" s="1681"/>
      <c r="AC1931" s="1681"/>
      <c r="AD1931" s="1681"/>
      <c r="AE1931" s="1681"/>
      <c r="AF1931" s="1681"/>
      <c r="AG1931" s="1681"/>
      <c r="AH1931" s="1681"/>
      <c r="AI1931" s="1681"/>
      <c r="AJ1931" s="1681"/>
      <c r="AK1931" s="1681"/>
      <c r="AL1931" s="1681"/>
      <c r="AM1931" s="1681"/>
      <c r="AN1931" s="1681"/>
      <c r="AO1931" s="1681"/>
      <c r="AP1931" s="1824"/>
    </row>
    <row r="1932" spans="4:42" s="1662" customFormat="1" ht="14.25">
      <c r="D1932" s="1699"/>
      <c r="E1932" s="1681"/>
      <c r="F1932" s="1681"/>
      <c r="G1932" s="1681"/>
      <c r="H1932" s="1681"/>
      <c r="I1932" s="1700"/>
      <c r="J1932" s="1690"/>
      <c r="K1932" s="1681"/>
      <c r="L1932" s="1681"/>
      <c r="M1932" s="1681"/>
      <c r="N1932" s="1681"/>
      <c r="O1932" s="1681"/>
      <c r="P1932" s="1681"/>
      <c r="Q1932" s="1681"/>
      <c r="R1932" s="1681"/>
      <c r="S1932" s="1681"/>
      <c r="T1932" s="1681"/>
      <c r="U1932" s="1681"/>
      <c r="V1932" s="1681"/>
      <c r="W1932" s="1681"/>
      <c r="X1932" s="1681"/>
      <c r="Y1932" s="1681"/>
      <c r="Z1932" s="1681"/>
      <c r="AA1932" s="1681"/>
      <c r="AB1932" s="1681"/>
      <c r="AC1932" s="1681"/>
      <c r="AD1932" s="1681"/>
      <c r="AE1932" s="1681"/>
      <c r="AF1932" s="1681"/>
      <c r="AG1932" s="1681"/>
      <c r="AH1932" s="1681"/>
      <c r="AI1932" s="1681"/>
      <c r="AJ1932" s="1681"/>
      <c r="AK1932" s="1681"/>
      <c r="AL1932" s="1681"/>
      <c r="AM1932" s="1681"/>
      <c r="AN1932" s="1681"/>
      <c r="AO1932" s="1681"/>
      <c r="AP1932" s="1824"/>
    </row>
    <row r="1933" spans="4:42" s="1662" customFormat="1" ht="14.25">
      <c r="D1933" s="1699"/>
      <c r="E1933" s="1681"/>
      <c r="F1933" s="1681"/>
      <c r="G1933" s="1681"/>
      <c r="H1933" s="1681"/>
      <c r="I1933" s="1700"/>
      <c r="J1933" s="1690"/>
      <c r="K1933" s="1681"/>
      <c r="L1933" s="1681"/>
      <c r="M1933" s="1681"/>
      <c r="N1933" s="1681"/>
      <c r="O1933" s="1681"/>
      <c r="P1933" s="1681"/>
      <c r="Q1933" s="1681"/>
      <c r="R1933" s="1681"/>
      <c r="S1933" s="1681"/>
      <c r="T1933" s="1681"/>
      <c r="U1933" s="1681"/>
      <c r="V1933" s="1681"/>
      <c r="W1933" s="1681"/>
      <c r="X1933" s="1681"/>
      <c r="Y1933" s="1681"/>
      <c r="Z1933" s="1681"/>
      <c r="AA1933" s="1681"/>
      <c r="AB1933" s="1681"/>
      <c r="AC1933" s="1681"/>
      <c r="AD1933" s="1681"/>
      <c r="AE1933" s="1681"/>
      <c r="AF1933" s="1681"/>
      <c r="AG1933" s="1681"/>
      <c r="AH1933" s="1681"/>
      <c r="AI1933" s="1681"/>
      <c r="AJ1933" s="1681"/>
      <c r="AK1933" s="1681"/>
      <c r="AL1933" s="1681"/>
      <c r="AM1933" s="1681"/>
      <c r="AN1933" s="1681"/>
      <c r="AO1933" s="1681"/>
      <c r="AP1933" s="1824"/>
    </row>
    <row r="1934" spans="4:42" s="1662" customFormat="1" ht="14.25">
      <c r="D1934" s="1699"/>
      <c r="E1934" s="1681"/>
      <c r="F1934" s="1681"/>
      <c r="G1934" s="1681"/>
      <c r="H1934" s="1681"/>
      <c r="I1934" s="1700"/>
      <c r="J1934" s="1690"/>
      <c r="K1934" s="1681"/>
      <c r="L1934" s="1681"/>
      <c r="M1934" s="1681"/>
      <c r="N1934" s="1681"/>
      <c r="O1934" s="1681"/>
      <c r="P1934" s="1681"/>
      <c r="Q1934" s="1681"/>
      <c r="R1934" s="1681"/>
      <c r="S1934" s="1681"/>
      <c r="T1934" s="1681"/>
      <c r="U1934" s="1681"/>
      <c r="V1934" s="1681"/>
      <c r="W1934" s="1681"/>
      <c r="X1934" s="1681"/>
      <c r="Y1934" s="1681"/>
      <c r="Z1934" s="1681"/>
      <c r="AA1934" s="1681"/>
      <c r="AB1934" s="1681"/>
      <c r="AC1934" s="1681"/>
      <c r="AD1934" s="1681"/>
      <c r="AE1934" s="1681"/>
      <c r="AF1934" s="1681"/>
      <c r="AG1934" s="1681"/>
      <c r="AH1934" s="1681"/>
      <c r="AI1934" s="1681"/>
      <c r="AJ1934" s="1681"/>
      <c r="AK1934" s="1681"/>
      <c r="AL1934" s="1681"/>
      <c r="AM1934" s="1681"/>
      <c r="AN1934" s="1681"/>
      <c r="AO1934" s="1681"/>
      <c r="AP1934" s="1824"/>
    </row>
    <row r="1935" spans="4:42" s="1662" customFormat="1" ht="14.25">
      <c r="D1935" s="1699"/>
      <c r="E1935" s="1681"/>
      <c r="F1935" s="1681"/>
      <c r="G1935" s="1681"/>
      <c r="H1935" s="1681"/>
      <c r="I1935" s="1700"/>
      <c r="J1935" s="1690"/>
      <c r="K1935" s="1681"/>
      <c r="L1935" s="1681"/>
      <c r="M1935" s="1681"/>
      <c r="N1935" s="1681"/>
      <c r="O1935" s="1681"/>
      <c r="P1935" s="1681"/>
      <c r="Q1935" s="1681"/>
      <c r="R1935" s="1681"/>
      <c r="S1935" s="1681"/>
      <c r="T1935" s="1681"/>
      <c r="U1935" s="1681"/>
      <c r="V1935" s="1681"/>
      <c r="W1935" s="1681"/>
      <c r="X1935" s="1681"/>
      <c r="Y1935" s="1681"/>
      <c r="Z1935" s="1681"/>
      <c r="AA1935" s="1681"/>
      <c r="AB1935" s="1681"/>
      <c r="AC1935" s="1681"/>
      <c r="AD1935" s="1681"/>
      <c r="AE1935" s="1681"/>
      <c r="AF1935" s="1681"/>
      <c r="AG1935" s="1681"/>
      <c r="AH1935" s="1681"/>
      <c r="AI1935" s="1681"/>
      <c r="AJ1935" s="1681"/>
      <c r="AK1935" s="1681"/>
      <c r="AL1935" s="1681"/>
      <c r="AM1935" s="1681"/>
      <c r="AN1935" s="1681"/>
      <c r="AO1935" s="1681"/>
      <c r="AP1935" s="1824"/>
    </row>
    <row r="1936" spans="4:42" s="1662" customFormat="1" ht="14.25">
      <c r="D1936" s="1699"/>
      <c r="E1936" s="1681"/>
      <c r="F1936" s="1681"/>
      <c r="G1936" s="1681"/>
      <c r="H1936" s="1681"/>
      <c r="I1936" s="1700"/>
      <c r="J1936" s="1690"/>
      <c r="K1936" s="1681"/>
      <c r="L1936" s="1681"/>
      <c r="M1936" s="1681"/>
      <c r="N1936" s="1681"/>
      <c r="O1936" s="1681"/>
      <c r="P1936" s="1681"/>
      <c r="Q1936" s="1681"/>
      <c r="R1936" s="1681"/>
      <c r="S1936" s="1681"/>
      <c r="T1936" s="1681"/>
      <c r="U1936" s="1681"/>
      <c r="V1936" s="1681"/>
      <c r="W1936" s="1681"/>
      <c r="X1936" s="1681"/>
      <c r="Y1936" s="1681"/>
      <c r="Z1936" s="1681"/>
      <c r="AA1936" s="1681"/>
      <c r="AB1936" s="1681"/>
      <c r="AC1936" s="1681"/>
      <c r="AD1936" s="1681"/>
      <c r="AE1936" s="1681"/>
      <c r="AF1936" s="1681"/>
      <c r="AG1936" s="1681"/>
      <c r="AH1936" s="1681"/>
      <c r="AI1936" s="1681"/>
      <c r="AJ1936" s="1681"/>
      <c r="AK1936" s="1681"/>
      <c r="AL1936" s="1681"/>
      <c r="AM1936" s="1681"/>
      <c r="AN1936" s="1681"/>
      <c r="AO1936" s="1681"/>
      <c r="AP1936" s="1824"/>
    </row>
    <row r="1937" spans="4:42" s="1662" customFormat="1" ht="14.25">
      <c r="D1937" s="1699"/>
      <c r="E1937" s="1681"/>
      <c r="F1937" s="1681"/>
      <c r="G1937" s="1681"/>
      <c r="H1937" s="1681"/>
      <c r="I1937" s="1700"/>
      <c r="J1937" s="1690"/>
      <c r="K1937" s="1681"/>
      <c r="L1937" s="1681"/>
      <c r="M1937" s="1681"/>
      <c r="N1937" s="1681"/>
      <c r="O1937" s="1681"/>
      <c r="P1937" s="1681"/>
      <c r="Q1937" s="1681"/>
      <c r="R1937" s="1681"/>
      <c r="S1937" s="1681"/>
      <c r="T1937" s="1681"/>
      <c r="U1937" s="1681"/>
      <c r="V1937" s="1681"/>
      <c r="W1937" s="1681"/>
      <c r="X1937" s="1681"/>
      <c r="Y1937" s="1681"/>
      <c r="Z1937" s="1681"/>
      <c r="AA1937" s="1681"/>
      <c r="AB1937" s="1681"/>
      <c r="AC1937" s="1681"/>
      <c r="AD1937" s="1681"/>
      <c r="AE1937" s="1681"/>
      <c r="AF1937" s="1681"/>
      <c r="AG1937" s="1681"/>
      <c r="AH1937" s="1681"/>
      <c r="AI1937" s="1681"/>
      <c r="AJ1937" s="1681"/>
      <c r="AK1937" s="1681"/>
      <c r="AL1937" s="1681"/>
      <c r="AM1937" s="1681"/>
      <c r="AN1937" s="1681"/>
      <c r="AO1937" s="1681"/>
      <c r="AP1937" s="1824"/>
    </row>
    <row r="1938" spans="4:42" s="1662" customFormat="1" ht="14.25">
      <c r="D1938" s="1699"/>
      <c r="E1938" s="1681"/>
      <c r="F1938" s="1681"/>
      <c r="G1938" s="1681"/>
      <c r="H1938" s="1681"/>
      <c r="I1938" s="1700"/>
      <c r="J1938" s="1690"/>
      <c r="K1938" s="1681"/>
      <c r="L1938" s="1681"/>
      <c r="M1938" s="1681"/>
      <c r="N1938" s="1681"/>
      <c r="O1938" s="1681"/>
      <c r="P1938" s="1681"/>
      <c r="Q1938" s="1681"/>
      <c r="R1938" s="1681"/>
      <c r="S1938" s="1681"/>
      <c r="T1938" s="1681"/>
      <c r="U1938" s="1681"/>
      <c r="V1938" s="1681"/>
      <c r="W1938" s="1681"/>
      <c r="X1938" s="1681"/>
      <c r="Y1938" s="1681"/>
      <c r="Z1938" s="1681"/>
      <c r="AA1938" s="1681"/>
      <c r="AB1938" s="1681"/>
      <c r="AC1938" s="1681"/>
      <c r="AD1938" s="1681"/>
      <c r="AE1938" s="1681"/>
      <c r="AF1938" s="1681"/>
      <c r="AG1938" s="1681"/>
      <c r="AH1938" s="1681"/>
      <c r="AI1938" s="1681"/>
      <c r="AJ1938" s="1681"/>
      <c r="AK1938" s="1681"/>
      <c r="AL1938" s="1681"/>
      <c r="AM1938" s="1681"/>
      <c r="AN1938" s="1681"/>
      <c r="AO1938" s="1681"/>
      <c r="AP1938" s="1824"/>
    </row>
    <row r="1939" spans="4:42" s="1662" customFormat="1" ht="14.25">
      <c r="D1939" s="1699"/>
      <c r="E1939" s="1681"/>
      <c r="F1939" s="1681"/>
      <c r="G1939" s="1681"/>
      <c r="H1939" s="1681"/>
      <c r="I1939" s="1700"/>
      <c r="J1939" s="1690"/>
      <c r="K1939" s="1681"/>
      <c r="L1939" s="1681"/>
      <c r="M1939" s="1681"/>
      <c r="N1939" s="1681"/>
      <c r="O1939" s="1681"/>
      <c r="P1939" s="1681"/>
      <c r="Q1939" s="1681"/>
      <c r="R1939" s="1681"/>
      <c r="S1939" s="1681"/>
      <c r="T1939" s="1681"/>
      <c r="U1939" s="1681"/>
      <c r="V1939" s="1681"/>
      <c r="W1939" s="1681"/>
      <c r="X1939" s="1681"/>
      <c r="Y1939" s="1681"/>
      <c r="Z1939" s="1681"/>
      <c r="AA1939" s="1681"/>
      <c r="AB1939" s="1681"/>
      <c r="AC1939" s="1681"/>
      <c r="AD1939" s="1681"/>
      <c r="AE1939" s="1681"/>
      <c r="AF1939" s="1681"/>
      <c r="AG1939" s="1681"/>
      <c r="AH1939" s="1681"/>
      <c r="AI1939" s="1681"/>
      <c r="AJ1939" s="1681"/>
      <c r="AK1939" s="1681"/>
      <c r="AL1939" s="1681"/>
      <c r="AM1939" s="1681"/>
      <c r="AN1939" s="1681"/>
      <c r="AO1939" s="1681"/>
      <c r="AP1939" s="1824"/>
    </row>
    <row r="1940" spans="4:42" s="1662" customFormat="1" ht="14.25">
      <c r="D1940" s="1699"/>
      <c r="E1940" s="1681"/>
      <c r="F1940" s="1681"/>
      <c r="G1940" s="1681"/>
      <c r="H1940" s="1681"/>
      <c r="I1940" s="1700"/>
      <c r="J1940" s="1690"/>
      <c r="K1940" s="1681"/>
      <c r="L1940" s="1681"/>
      <c r="M1940" s="1681"/>
      <c r="N1940" s="1681"/>
      <c r="O1940" s="1681"/>
      <c r="P1940" s="1681"/>
      <c r="Q1940" s="1681"/>
      <c r="R1940" s="1681"/>
      <c r="S1940" s="1681"/>
      <c r="T1940" s="1681"/>
      <c r="U1940" s="1681"/>
      <c r="V1940" s="1681"/>
      <c r="W1940" s="1681"/>
      <c r="X1940" s="1681"/>
      <c r="Y1940" s="1681"/>
      <c r="Z1940" s="1681"/>
      <c r="AA1940" s="1681"/>
      <c r="AB1940" s="1681"/>
      <c r="AC1940" s="1681"/>
      <c r="AD1940" s="1681"/>
      <c r="AE1940" s="1681"/>
      <c r="AF1940" s="1681"/>
      <c r="AG1940" s="1681"/>
      <c r="AH1940" s="1681"/>
      <c r="AI1940" s="1681"/>
      <c r="AJ1940" s="1681"/>
      <c r="AK1940" s="1681"/>
      <c r="AL1940" s="1681"/>
      <c r="AM1940" s="1681"/>
      <c r="AN1940" s="1681"/>
      <c r="AO1940" s="1681"/>
      <c r="AP1940" s="1824"/>
    </row>
    <row r="1941" spans="4:42" s="1662" customFormat="1" ht="14.25">
      <c r="D1941" s="1699"/>
      <c r="E1941" s="1681"/>
      <c r="F1941" s="1681"/>
      <c r="G1941" s="1681"/>
      <c r="H1941" s="1681"/>
      <c r="I1941" s="1700"/>
      <c r="J1941" s="1690"/>
      <c r="K1941" s="1681"/>
      <c r="L1941" s="1681"/>
      <c r="M1941" s="1681"/>
      <c r="N1941" s="1681"/>
      <c r="O1941" s="1681"/>
      <c r="P1941" s="1681"/>
      <c r="Q1941" s="1681"/>
      <c r="R1941" s="1681"/>
      <c r="S1941" s="1681"/>
      <c r="T1941" s="1681"/>
      <c r="U1941" s="1681"/>
      <c r="V1941" s="1681"/>
      <c r="W1941" s="1681"/>
      <c r="X1941" s="1681"/>
      <c r="Y1941" s="1681"/>
      <c r="Z1941" s="1681"/>
      <c r="AA1941" s="1681"/>
      <c r="AB1941" s="1681"/>
      <c r="AC1941" s="1681"/>
      <c r="AD1941" s="1681"/>
      <c r="AE1941" s="1681"/>
      <c r="AF1941" s="1681"/>
      <c r="AG1941" s="1681"/>
      <c r="AH1941" s="1681"/>
      <c r="AI1941" s="1681"/>
      <c r="AJ1941" s="1681"/>
      <c r="AK1941" s="1681"/>
      <c r="AL1941" s="1681"/>
      <c r="AM1941" s="1681"/>
      <c r="AN1941" s="1681"/>
      <c r="AO1941" s="1681"/>
      <c r="AP1941" s="1824"/>
    </row>
    <row r="1942" spans="4:42" s="1662" customFormat="1" ht="14.25">
      <c r="D1942" s="1699"/>
      <c r="E1942" s="1681"/>
      <c r="F1942" s="1681"/>
      <c r="G1942" s="1681"/>
      <c r="H1942" s="1681"/>
      <c r="I1942" s="1700"/>
      <c r="J1942" s="1690"/>
      <c r="K1942" s="1681"/>
      <c r="L1942" s="1681"/>
      <c r="M1942" s="1681"/>
      <c r="N1942" s="1681"/>
      <c r="O1942" s="1681"/>
      <c r="P1942" s="1681"/>
      <c r="Q1942" s="1681"/>
      <c r="R1942" s="1681"/>
      <c r="S1942" s="1681"/>
      <c r="T1942" s="1681"/>
      <c r="U1942" s="1681"/>
      <c r="V1942" s="1681"/>
      <c r="W1942" s="1681"/>
      <c r="X1942" s="1681"/>
      <c r="Y1942" s="1681"/>
      <c r="Z1942" s="1681"/>
      <c r="AA1942" s="1681"/>
      <c r="AB1942" s="1681"/>
      <c r="AC1942" s="1681"/>
      <c r="AD1942" s="1681"/>
      <c r="AE1942" s="1681"/>
      <c r="AF1942" s="1681"/>
      <c r="AG1942" s="1681"/>
      <c r="AH1942" s="1681"/>
      <c r="AI1942" s="1681"/>
      <c r="AJ1942" s="1681"/>
      <c r="AK1942" s="1681"/>
      <c r="AL1942" s="1681"/>
      <c r="AM1942" s="1681"/>
      <c r="AN1942" s="1681"/>
      <c r="AO1942" s="1681"/>
      <c r="AP1942" s="1824"/>
    </row>
    <row r="1943" spans="4:42" s="1662" customFormat="1" ht="14.25">
      <c r="D1943" s="1699"/>
      <c r="E1943" s="1681"/>
      <c r="F1943" s="1681"/>
      <c r="G1943" s="1681"/>
      <c r="H1943" s="1681"/>
      <c r="I1943" s="1700"/>
      <c r="J1943" s="1690"/>
      <c r="K1943" s="1681"/>
      <c r="L1943" s="1681"/>
      <c r="M1943" s="1681"/>
      <c r="N1943" s="1681"/>
      <c r="O1943" s="1681"/>
      <c r="P1943" s="1681"/>
      <c r="Q1943" s="1681"/>
      <c r="R1943" s="1681"/>
      <c r="S1943" s="1681"/>
      <c r="T1943" s="1681"/>
      <c r="U1943" s="1681"/>
      <c r="V1943" s="1681"/>
      <c r="W1943" s="1681"/>
      <c r="X1943" s="1681"/>
      <c r="Y1943" s="1681"/>
      <c r="Z1943" s="1681"/>
      <c r="AA1943" s="1681"/>
      <c r="AB1943" s="1681"/>
      <c r="AC1943" s="1681"/>
      <c r="AD1943" s="1681"/>
      <c r="AE1943" s="1681"/>
      <c r="AF1943" s="1681"/>
      <c r="AG1943" s="1681"/>
      <c r="AH1943" s="1681"/>
      <c r="AI1943" s="1681"/>
      <c r="AJ1943" s="1681"/>
      <c r="AK1943" s="1681"/>
      <c r="AL1943" s="1681"/>
      <c r="AM1943" s="1681"/>
      <c r="AN1943" s="1681"/>
      <c r="AO1943" s="1681"/>
      <c r="AP1943" s="1824"/>
    </row>
    <row r="1944" spans="4:42" s="1662" customFormat="1" ht="14.25">
      <c r="D1944" s="1699"/>
      <c r="E1944" s="1681"/>
      <c r="F1944" s="1681"/>
      <c r="G1944" s="1681"/>
      <c r="H1944" s="1681"/>
      <c r="I1944" s="1700"/>
      <c r="J1944" s="1690"/>
      <c r="K1944" s="1681"/>
      <c r="L1944" s="1681"/>
      <c r="M1944" s="1681"/>
      <c r="N1944" s="1681"/>
      <c r="O1944" s="1681"/>
      <c r="P1944" s="1681"/>
      <c r="Q1944" s="1681"/>
      <c r="R1944" s="1681"/>
      <c r="S1944" s="1681"/>
      <c r="T1944" s="1681"/>
      <c r="U1944" s="1681"/>
      <c r="V1944" s="1681"/>
      <c r="W1944" s="1681"/>
      <c r="X1944" s="1681"/>
      <c r="Y1944" s="1681"/>
      <c r="Z1944" s="1681"/>
      <c r="AA1944" s="1681"/>
      <c r="AB1944" s="1681"/>
      <c r="AC1944" s="1681"/>
      <c r="AD1944" s="1681"/>
      <c r="AE1944" s="1681"/>
      <c r="AF1944" s="1681"/>
      <c r="AG1944" s="1681"/>
      <c r="AH1944" s="1681"/>
      <c r="AI1944" s="1681"/>
      <c r="AJ1944" s="1681"/>
      <c r="AK1944" s="1681"/>
      <c r="AL1944" s="1681"/>
      <c r="AM1944" s="1681"/>
      <c r="AN1944" s="1681"/>
      <c r="AO1944" s="1681"/>
      <c r="AP1944" s="1824"/>
    </row>
    <row r="1945" spans="4:42" s="1662" customFormat="1" ht="14.25">
      <c r="D1945" s="1699"/>
      <c r="E1945" s="1681"/>
      <c r="F1945" s="1681"/>
      <c r="G1945" s="1681"/>
      <c r="H1945" s="1681"/>
      <c r="I1945" s="1700"/>
      <c r="J1945" s="1690"/>
      <c r="K1945" s="1681"/>
      <c r="L1945" s="1681"/>
      <c r="M1945" s="1681"/>
      <c r="N1945" s="1681"/>
      <c r="O1945" s="1681"/>
      <c r="P1945" s="1681"/>
      <c r="Q1945" s="1681"/>
      <c r="R1945" s="1681"/>
      <c r="S1945" s="1681"/>
      <c r="T1945" s="1681"/>
      <c r="U1945" s="1681"/>
      <c r="V1945" s="1681"/>
      <c r="W1945" s="1681"/>
      <c r="X1945" s="1681"/>
      <c r="Y1945" s="1681"/>
      <c r="Z1945" s="1681"/>
      <c r="AA1945" s="1681"/>
      <c r="AB1945" s="1681"/>
      <c r="AC1945" s="1681"/>
      <c r="AD1945" s="1681"/>
      <c r="AE1945" s="1681"/>
      <c r="AF1945" s="1681"/>
      <c r="AG1945" s="1681"/>
      <c r="AH1945" s="1681"/>
      <c r="AI1945" s="1681"/>
      <c r="AJ1945" s="1681"/>
      <c r="AK1945" s="1681"/>
      <c r="AL1945" s="1681"/>
      <c r="AM1945" s="1681"/>
      <c r="AN1945" s="1681"/>
      <c r="AO1945" s="1681"/>
      <c r="AP1945" s="1824"/>
    </row>
    <row r="1946" spans="4:42" s="1662" customFormat="1" ht="14.25">
      <c r="D1946" s="1699"/>
      <c r="E1946" s="1681"/>
      <c r="F1946" s="1681"/>
      <c r="G1946" s="1681"/>
      <c r="H1946" s="1681"/>
      <c r="I1946" s="1700"/>
      <c r="J1946" s="1690"/>
      <c r="K1946" s="1681"/>
      <c r="L1946" s="1681"/>
      <c r="M1946" s="1681"/>
      <c r="N1946" s="1681"/>
      <c r="O1946" s="1681"/>
      <c r="P1946" s="1681"/>
      <c r="Q1946" s="1681"/>
      <c r="R1946" s="1681"/>
      <c r="S1946" s="1681"/>
      <c r="T1946" s="1681"/>
      <c r="U1946" s="1681"/>
      <c r="V1946" s="1681"/>
      <c r="W1946" s="1681"/>
      <c r="X1946" s="1681"/>
      <c r="Y1946" s="1681"/>
      <c r="Z1946" s="1681"/>
      <c r="AA1946" s="1681"/>
      <c r="AB1946" s="1681"/>
      <c r="AC1946" s="1681"/>
      <c r="AD1946" s="1681"/>
      <c r="AE1946" s="1681"/>
      <c r="AF1946" s="1681"/>
      <c r="AG1946" s="1681"/>
      <c r="AH1946" s="1681"/>
      <c r="AI1946" s="1681"/>
      <c r="AJ1946" s="1681"/>
      <c r="AK1946" s="1681"/>
      <c r="AL1946" s="1681"/>
      <c r="AM1946" s="1681"/>
      <c r="AN1946" s="1681"/>
      <c r="AO1946" s="1681"/>
      <c r="AP1946" s="1824"/>
    </row>
    <row r="1947" spans="4:42" s="1662" customFormat="1" ht="14.25">
      <c r="D1947" s="1699"/>
      <c r="E1947" s="1681"/>
      <c r="F1947" s="1681"/>
      <c r="G1947" s="1681"/>
      <c r="H1947" s="1681"/>
      <c r="I1947" s="1700"/>
      <c r="J1947" s="1690"/>
      <c r="K1947" s="1681"/>
      <c r="L1947" s="1681"/>
      <c r="M1947" s="1681"/>
      <c r="N1947" s="1681"/>
      <c r="O1947" s="1681"/>
      <c r="P1947" s="1681"/>
      <c r="Q1947" s="1681"/>
      <c r="R1947" s="1681"/>
      <c r="S1947" s="1681"/>
      <c r="T1947" s="1681"/>
      <c r="U1947" s="1681"/>
      <c r="V1947" s="1681"/>
      <c r="W1947" s="1681"/>
      <c r="X1947" s="1681"/>
      <c r="Y1947" s="1681"/>
      <c r="Z1947" s="1681"/>
      <c r="AA1947" s="1681"/>
      <c r="AB1947" s="1681"/>
      <c r="AC1947" s="1681"/>
      <c r="AD1947" s="1681"/>
      <c r="AE1947" s="1681"/>
      <c r="AF1947" s="1681"/>
      <c r="AG1947" s="1681"/>
      <c r="AH1947" s="1681"/>
      <c r="AI1947" s="1681"/>
      <c r="AJ1947" s="1681"/>
      <c r="AK1947" s="1681"/>
      <c r="AL1947" s="1681"/>
      <c r="AM1947" s="1681"/>
      <c r="AN1947" s="1681"/>
      <c r="AO1947" s="1681"/>
      <c r="AP1947" s="1824"/>
    </row>
    <row r="1948" spans="4:42" s="1662" customFormat="1" ht="14.25">
      <c r="D1948" s="1699"/>
      <c r="E1948" s="1681"/>
      <c r="F1948" s="1681"/>
      <c r="G1948" s="1681"/>
      <c r="H1948" s="1681"/>
      <c r="I1948" s="1700"/>
      <c r="J1948" s="1690"/>
      <c r="K1948" s="1681"/>
      <c r="L1948" s="1681"/>
      <c r="M1948" s="1681"/>
      <c r="N1948" s="1681"/>
      <c r="O1948" s="1681"/>
      <c r="P1948" s="1681"/>
      <c r="Q1948" s="1681"/>
      <c r="R1948" s="1681"/>
      <c r="S1948" s="1681"/>
      <c r="T1948" s="1681"/>
      <c r="U1948" s="1681"/>
      <c r="V1948" s="1681"/>
      <c r="W1948" s="1681"/>
      <c r="X1948" s="1681"/>
      <c r="Y1948" s="1681"/>
      <c r="Z1948" s="1681"/>
      <c r="AA1948" s="1681"/>
      <c r="AB1948" s="1681"/>
      <c r="AC1948" s="1681"/>
      <c r="AD1948" s="1681"/>
      <c r="AE1948" s="1681"/>
      <c r="AF1948" s="1681"/>
      <c r="AG1948" s="1681"/>
      <c r="AH1948" s="1681"/>
      <c r="AI1948" s="1681"/>
      <c r="AJ1948" s="1681"/>
      <c r="AK1948" s="1681"/>
      <c r="AL1948" s="1681"/>
      <c r="AM1948" s="1681"/>
      <c r="AN1948" s="1681"/>
      <c r="AO1948" s="1681"/>
      <c r="AP1948" s="1824"/>
    </row>
    <row r="1949" spans="4:42" s="1662" customFormat="1" ht="14.25">
      <c r="D1949" s="1699"/>
      <c r="E1949" s="1681"/>
      <c r="F1949" s="1681"/>
      <c r="G1949" s="1681"/>
      <c r="H1949" s="1681"/>
      <c r="I1949" s="1700"/>
      <c r="J1949" s="1690"/>
      <c r="K1949" s="1681"/>
      <c r="L1949" s="1681"/>
      <c r="M1949" s="1681"/>
      <c r="N1949" s="1681"/>
      <c r="O1949" s="1681"/>
      <c r="P1949" s="1681"/>
      <c r="Q1949" s="1681"/>
      <c r="R1949" s="1681"/>
      <c r="S1949" s="1681"/>
      <c r="T1949" s="1681"/>
      <c r="U1949" s="1681"/>
      <c r="V1949" s="1681"/>
      <c r="W1949" s="1681"/>
      <c r="X1949" s="1681"/>
      <c r="Y1949" s="1681"/>
      <c r="Z1949" s="1681"/>
      <c r="AA1949" s="1681"/>
      <c r="AB1949" s="1681"/>
      <c r="AC1949" s="1681"/>
      <c r="AD1949" s="1681"/>
      <c r="AE1949" s="1681"/>
      <c r="AF1949" s="1681"/>
      <c r="AG1949" s="1681"/>
      <c r="AH1949" s="1681"/>
      <c r="AI1949" s="1681"/>
      <c r="AJ1949" s="1681"/>
      <c r="AK1949" s="1681"/>
      <c r="AL1949" s="1681"/>
      <c r="AM1949" s="1681"/>
      <c r="AN1949" s="1681"/>
      <c r="AO1949" s="1681"/>
      <c r="AP1949" s="1824"/>
    </row>
    <row r="1950" spans="4:42" s="1662" customFormat="1" ht="14.25">
      <c r="D1950" s="1699"/>
      <c r="E1950" s="1681"/>
      <c r="F1950" s="1681"/>
      <c r="G1950" s="1681"/>
      <c r="H1950" s="1681"/>
      <c r="I1950" s="1700"/>
      <c r="J1950" s="1690"/>
      <c r="K1950" s="1681"/>
      <c r="L1950" s="1681"/>
      <c r="M1950" s="1681"/>
      <c r="N1950" s="1681"/>
      <c r="O1950" s="1681"/>
      <c r="P1950" s="1681"/>
      <c r="Q1950" s="1681"/>
      <c r="R1950" s="1681"/>
      <c r="S1950" s="1681"/>
      <c r="T1950" s="1681"/>
      <c r="U1950" s="1681"/>
      <c r="V1950" s="1681"/>
      <c r="W1950" s="1681"/>
      <c r="X1950" s="1681"/>
      <c r="Y1950" s="1681"/>
      <c r="Z1950" s="1681"/>
      <c r="AA1950" s="1681"/>
      <c r="AB1950" s="1681"/>
      <c r="AC1950" s="1681"/>
      <c r="AD1950" s="1681"/>
      <c r="AE1950" s="1681"/>
      <c r="AF1950" s="1681"/>
      <c r="AG1950" s="1681"/>
      <c r="AH1950" s="1681"/>
      <c r="AI1950" s="1681"/>
      <c r="AJ1950" s="1681"/>
      <c r="AK1950" s="1681"/>
      <c r="AL1950" s="1681"/>
      <c r="AM1950" s="1681"/>
      <c r="AN1950" s="1681"/>
      <c r="AO1950" s="1681"/>
      <c r="AP1950" s="1824"/>
    </row>
    <row r="1951" spans="4:42" s="1662" customFormat="1" ht="14.25">
      <c r="D1951" s="1699"/>
      <c r="E1951" s="1681"/>
      <c r="F1951" s="1681"/>
      <c r="G1951" s="1681"/>
      <c r="H1951" s="1681"/>
      <c r="I1951" s="1700"/>
      <c r="J1951" s="1690"/>
      <c r="K1951" s="1681"/>
      <c r="L1951" s="1681"/>
      <c r="M1951" s="1681"/>
      <c r="N1951" s="1681"/>
      <c r="O1951" s="1681"/>
      <c r="P1951" s="1681"/>
      <c r="Q1951" s="1681"/>
      <c r="R1951" s="1681"/>
      <c r="S1951" s="1681"/>
      <c r="T1951" s="1681"/>
      <c r="U1951" s="1681"/>
      <c r="V1951" s="1681"/>
      <c r="W1951" s="1681"/>
      <c r="X1951" s="1681"/>
      <c r="Y1951" s="1681"/>
      <c r="Z1951" s="1681"/>
      <c r="AA1951" s="1681"/>
      <c r="AB1951" s="1681"/>
      <c r="AC1951" s="1681"/>
      <c r="AD1951" s="1681"/>
      <c r="AE1951" s="1681"/>
      <c r="AF1951" s="1681"/>
      <c r="AG1951" s="1681"/>
      <c r="AH1951" s="1681"/>
      <c r="AI1951" s="1681"/>
      <c r="AJ1951" s="1681"/>
      <c r="AK1951" s="1681"/>
      <c r="AL1951" s="1681"/>
      <c r="AM1951" s="1681"/>
      <c r="AN1951" s="1681"/>
      <c r="AO1951" s="1681"/>
      <c r="AP1951" s="1824"/>
    </row>
    <row r="1952" spans="4:42" s="1662" customFormat="1" ht="14.25">
      <c r="D1952" s="1699"/>
      <c r="E1952" s="1681"/>
      <c r="F1952" s="1681"/>
      <c r="G1952" s="1681"/>
      <c r="H1952" s="1681"/>
      <c r="I1952" s="1700"/>
      <c r="J1952" s="1690"/>
      <c r="K1952" s="1681"/>
      <c r="L1952" s="1681"/>
      <c r="M1952" s="1681"/>
      <c r="N1952" s="1681"/>
      <c r="O1952" s="1681"/>
      <c r="P1952" s="1681"/>
      <c r="Q1952" s="1681"/>
      <c r="R1952" s="1681"/>
      <c r="S1952" s="1681"/>
      <c r="T1952" s="1681"/>
      <c r="U1952" s="1681"/>
      <c r="V1952" s="1681"/>
      <c r="W1952" s="1681"/>
      <c r="X1952" s="1681"/>
      <c r="Y1952" s="1681"/>
      <c r="Z1952" s="1681"/>
      <c r="AA1952" s="1681"/>
      <c r="AB1952" s="1681"/>
      <c r="AC1952" s="1681"/>
      <c r="AD1952" s="1681"/>
      <c r="AE1952" s="1681"/>
      <c r="AF1952" s="1681"/>
      <c r="AG1952" s="1681"/>
      <c r="AH1952" s="1681"/>
      <c r="AI1952" s="1681"/>
      <c r="AJ1952" s="1681"/>
      <c r="AK1952" s="1681"/>
      <c r="AL1952" s="1681"/>
      <c r="AM1952" s="1681"/>
      <c r="AN1952" s="1681"/>
      <c r="AO1952" s="1681"/>
      <c r="AP1952" s="1824"/>
    </row>
    <row r="1953" spans="4:42" s="1662" customFormat="1" ht="14.25">
      <c r="D1953" s="1699"/>
      <c r="E1953" s="1681"/>
      <c r="F1953" s="1681"/>
      <c r="G1953" s="1681"/>
      <c r="H1953" s="1681"/>
      <c r="I1953" s="1700"/>
      <c r="J1953" s="1690"/>
      <c r="K1953" s="1681"/>
      <c r="L1953" s="1681"/>
      <c r="M1953" s="1681"/>
      <c r="N1953" s="1681"/>
      <c r="O1953" s="1681"/>
      <c r="P1953" s="1681"/>
      <c r="Q1953" s="1681"/>
      <c r="R1953" s="1681"/>
      <c r="S1953" s="1681"/>
      <c r="T1953" s="1681"/>
      <c r="U1953" s="1681"/>
      <c r="V1953" s="1681"/>
      <c r="W1953" s="1681"/>
      <c r="X1953" s="1681"/>
      <c r="Y1953" s="1681"/>
      <c r="Z1953" s="1681"/>
      <c r="AA1953" s="1681"/>
      <c r="AB1953" s="1681"/>
      <c r="AC1953" s="1681"/>
      <c r="AD1953" s="1681"/>
      <c r="AE1953" s="1681"/>
      <c r="AF1953" s="1681"/>
      <c r="AG1953" s="1681"/>
      <c r="AH1953" s="1681"/>
      <c r="AI1953" s="1681"/>
      <c r="AJ1953" s="1681"/>
      <c r="AK1953" s="1681"/>
      <c r="AL1953" s="1681"/>
      <c r="AM1953" s="1681"/>
      <c r="AN1953" s="1681"/>
      <c r="AO1953" s="1681"/>
      <c r="AP1953" s="1824"/>
    </row>
    <row r="1954" spans="4:42" s="1662" customFormat="1" ht="14.25">
      <c r="D1954" s="1699"/>
      <c r="E1954" s="1681"/>
      <c r="F1954" s="1681"/>
      <c r="G1954" s="1681"/>
      <c r="H1954" s="1681"/>
      <c r="I1954" s="1700"/>
      <c r="J1954" s="1690"/>
      <c r="K1954" s="1681"/>
      <c r="L1954" s="1681"/>
      <c r="M1954" s="1681"/>
      <c r="N1954" s="1681"/>
      <c r="O1954" s="1681"/>
      <c r="P1954" s="1681"/>
      <c r="Q1954" s="1681"/>
      <c r="R1954" s="1681"/>
      <c r="S1954" s="1681"/>
      <c r="T1954" s="1681"/>
      <c r="U1954" s="1681"/>
      <c r="V1954" s="1681"/>
      <c r="W1954" s="1681"/>
      <c r="X1954" s="1681"/>
      <c r="Y1954" s="1681"/>
      <c r="Z1954" s="1681"/>
      <c r="AA1954" s="1681"/>
      <c r="AB1954" s="1681"/>
      <c r="AC1954" s="1681"/>
      <c r="AD1954" s="1681"/>
      <c r="AE1954" s="1681"/>
      <c r="AF1954" s="1681"/>
      <c r="AG1954" s="1681"/>
      <c r="AH1954" s="1681"/>
      <c r="AI1954" s="1681"/>
      <c r="AJ1954" s="1681"/>
      <c r="AK1954" s="1681"/>
      <c r="AL1954" s="1681"/>
      <c r="AM1954" s="1681"/>
      <c r="AN1954" s="1681"/>
      <c r="AO1954" s="1681"/>
      <c r="AP1954" s="1824"/>
    </row>
    <row r="1955" spans="4:42" s="1662" customFormat="1" ht="14.25">
      <c r="D1955" s="1699"/>
      <c r="E1955" s="1681"/>
      <c r="F1955" s="1681"/>
      <c r="G1955" s="1681"/>
      <c r="H1955" s="1681"/>
      <c r="I1955" s="1700"/>
      <c r="J1955" s="1690"/>
      <c r="K1955" s="1681"/>
      <c r="L1955" s="1681"/>
      <c r="M1955" s="1681"/>
      <c r="N1955" s="1681"/>
      <c r="O1955" s="1681"/>
      <c r="P1955" s="1681"/>
      <c r="Q1955" s="1681"/>
      <c r="R1955" s="1681"/>
      <c r="S1955" s="1681"/>
      <c r="T1955" s="1681"/>
      <c r="U1955" s="1681"/>
      <c r="V1955" s="1681"/>
      <c r="W1955" s="1681"/>
      <c r="X1955" s="1681"/>
      <c r="Y1955" s="1681"/>
      <c r="Z1955" s="1681"/>
      <c r="AA1955" s="1681"/>
      <c r="AB1955" s="1681"/>
      <c r="AC1955" s="1681"/>
      <c r="AD1955" s="1681"/>
      <c r="AE1955" s="1681"/>
      <c r="AF1955" s="1681"/>
      <c r="AG1955" s="1681"/>
      <c r="AH1955" s="1681"/>
      <c r="AI1955" s="1681"/>
      <c r="AJ1955" s="1681"/>
      <c r="AK1955" s="1681"/>
      <c r="AL1955" s="1681"/>
      <c r="AM1955" s="1681"/>
      <c r="AN1955" s="1681"/>
      <c r="AO1955" s="1681"/>
      <c r="AP1955" s="1824"/>
    </row>
    <row r="1956" spans="4:42" s="1662" customFormat="1" ht="14.25">
      <c r="D1956" s="1699"/>
      <c r="E1956" s="1681"/>
      <c r="F1956" s="1681"/>
      <c r="G1956" s="1681"/>
      <c r="H1956" s="1681"/>
      <c r="I1956" s="1700"/>
      <c r="J1956" s="1690"/>
      <c r="K1956" s="1681"/>
      <c r="L1956" s="1681"/>
      <c r="M1956" s="1681"/>
      <c r="N1956" s="1681"/>
      <c r="O1956" s="1681"/>
      <c r="P1956" s="1681"/>
      <c r="Q1956" s="1681"/>
      <c r="R1956" s="1681"/>
      <c r="S1956" s="1681"/>
      <c r="T1956" s="1681"/>
      <c r="U1956" s="1681"/>
      <c r="V1956" s="1681"/>
      <c r="W1956" s="1681"/>
      <c r="X1956" s="1681"/>
      <c r="Y1956" s="1681"/>
      <c r="Z1956" s="1681"/>
      <c r="AA1956" s="1681"/>
      <c r="AB1956" s="1681"/>
      <c r="AC1956" s="1681"/>
      <c r="AD1956" s="1681"/>
      <c r="AE1956" s="1681"/>
      <c r="AF1956" s="1681"/>
      <c r="AG1956" s="1681"/>
      <c r="AH1956" s="1681"/>
      <c r="AI1956" s="1681"/>
      <c r="AJ1956" s="1681"/>
      <c r="AK1956" s="1681"/>
      <c r="AL1956" s="1681"/>
      <c r="AM1956" s="1681"/>
      <c r="AN1956" s="1681"/>
      <c r="AO1956" s="1681"/>
      <c r="AP1956" s="1824"/>
    </row>
    <row r="1957" spans="4:42" s="1662" customFormat="1" ht="14.25">
      <c r="D1957" s="1699"/>
      <c r="E1957" s="1681"/>
      <c r="F1957" s="1681"/>
      <c r="G1957" s="1681"/>
      <c r="H1957" s="1681"/>
      <c r="I1957" s="1700"/>
      <c r="J1957" s="1690"/>
      <c r="K1957" s="1681"/>
      <c r="L1957" s="1681"/>
      <c r="M1957" s="1681"/>
      <c r="N1957" s="1681"/>
      <c r="O1957" s="1681"/>
      <c r="P1957" s="1681"/>
      <c r="Q1957" s="1681"/>
      <c r="R1957" s="1681"/>
      <c r="S1957" s="1681"/>
      <c r="T1957" s="1681"/>
      <c r="U1957" s="1681"/>
      <c r="V1957" s="1681"/>
      <c r="W1957" s="1681"/>
      <c r="X1957" s="1681"/>
      <c r="Y1957" s="1681"/>
      <c r="Z1957" s="1681"/>
      <c r="AA1957" s="1681"/>
      <c r="AB1957" s="1681"/>
      <c r="AC1957" s="1681"/>
      <c r="AD1957" s="1681"/>
      <c r="AE1957" s="1681"/>
      <c r="AF1957" s="1681"/>
      <c r="AG1957" s="1681"/>
      <c r="AH1957" s="1681"/>
      <c r="AI1957" s="1681"/>
      <c r="AJ1957" s="1681"/>
      <c r="AK1957" s="1681"/>
      <c r="AL1957" s="1681"/>
      <c r="AM1957" s="1681"/>
      <c r="AN1957" s="1681"/>
      <c r="AO1957" s="1681"/>
      <c r="AP1957" s="1824"/>
    </row>
    <row r="1958" spans="4:42" s="1662" customFormat="1" ht="14.25">
      <c r="D1958" s="1699"/>
      <c r="E1958" s="1681"/>
      <c r="F1958" s="1681"/>
      <c r="G1958" s="1681"/>
      <c r="H1958" s="1681"/>
      <c r="I1958" s="1700"/>
      <c r="J1958" s="1690"/>
      <c r="K1958" s="1681"/>
      <c r="L1958" s="1681"/>
      <c r="M1958" s="1681"/>
      <c r="N1958" s="1681"/>
      <c r="O1958" s="1681"/>
      <c r="P1958" s="1681"/>
      <c r="Q1958" s="1681"/>
      <c r="R1958" s="1681"/>
      <c r="S1958" s="1681"/>
      <c r="T1958" s="1681"/>
      <c r="U1958" s="1681"/>
      <c r="V1958" s="1681"/>
      <c r="W1958" s="1681"/>
      <c r="X1958" s="1681"/>
      <c r="Y1958" s="1681"/>
      <c r="Z1958" s="1681"/>
      <c r="AA1958" s="1681"/>
      <c r="AB1958" s="1681"/>
      <c r="AC1958" s="1681"/>
      <c r="AD1958" s="1681"/>
      <c r="AE1958" s="1681"/>
      <c r="AF1958" s="1681"/>
      <c r="AG1958" s="1681"/>
      <c r="AH1958" s="1681"/>
      <c r="AI1958" s="1681"/>
      <c r="AJ1958" s="1681"/>
      <c r="AK1958" s="1681"/>
      <c r="AL1958" s="1681"/>
      <c r="AM1958" s="1681"/>
      <c r="AN1958" s="1681"/>
      <c r="AO1958" s="1681"/>
      <c r="AP1958" s="1824"/>
    </row>
    <row r="1959" spans="4:42" s="1662" customFormat="1" ht="14.25">
      <c r="D1959" s="1699"/>
      <c r="E1959" s="1681"/>
      <c r="F1959" s="1681"/>
      <c r="G1959" s="1681"/>
      <c r="H1959" s="1681"/>
      <c r="I1959" s="1700"/>
      <c r="J1959" s="1690"/>
      <c r="K1959" s="1681"/>
      <c r="L1959" s="1681"/>
      <c r="M1959" s="1681"/>
      <c r="N1959" s="1681"/>
      <c r="O1959" s="1681"/>
      <c r="P1959" s="1681"/>
      <c r="Q1959" s="1681"/>
      <c r="R1959" s="1681"/>
      <c r="S1959" s="1681"/>
      <c r="T1959" s="1681"/>
      <c r="U1959" s="1681"/>
      <c r="V1959" s="1681"/>
      <c r="W1959" s="1681"/>
      <c r="X1959" s="1681"/>
      <c r="Y1959" s="1681"/>
      <c r="Z1959" s="1681"/>
      <c r="AA1959" s="1681"/>
      <c r="AB1959" s="1681"/>
      <c r="AC1959" s="1681"/>
      <c r="AD1959" s="1681"/>
      <c r="AE1959" s="1681"/>
      <c r="AF1959" s="1681"/>
      <c r="AG1959" s="1681"/>
      <c r="AH1959" s="1681"/>
      <c r="AI1959" s="1681"/>
      <c r="AJ1959" s="1681"/>
      <c r="AK1959" s="1681"/>
      <c r="AL1959" s="1681"/>
      <c r="AM1959" s="1681"/>
      <c r="AN1959" s="1681"/>
      <c r="AO1959" s="1681"/>
      <c r="AP1959" s="1824"/>
    </row>
    <row r="1960" spans="4:42" s="1662" customFormat="1" ht="14.25">
      <c r="D1960" s="1699"/>
      <c r="E1960" s="1681"/>
      <c r="F1960" s="1681"/>
      <c r="G1960" s="1681"/>
      <c r="H1960" s="1681"/>
      <c r="I1960" s="1700"/>
      <c r="J1960" s="1690"/>
      <c r="K1960" s="1681"/>
      <c r="L1960" s="1681"/>
      <c r="M1960" s="1681"/>
      <c r="N1960" s="1681"/>
      <c r="O1960" s="1681"/>
      <c r="P1960" s="1681"/>
      <c r="Q1960" s="1681"/>
      <c r="R1960" s="1681"/>
      <c r="S1960" s="1681"/>
      <c r="T1960" s="1681"/>
      <c r="U1960" s="1681"/>
      <c r="V1960" s="1681"/>
      <c r="W1960" s="1681"/>
      <c r="X1960" s="1681"/>
      <c r="Y1960" s="1681"/>
      <c r="Z1960" s="1681"/>
      <c r="AA1960" s="1681"/>
      <c r="AB1960" s="1681"/>
      <c r="AC1960" s="1681"/>
      <c r="AD1960" s="1681"/>
      <c r="AE1960" s="1681"/>
      <c r="AF1960" s="1681"/>
      <c r="AG1960" s="1681"/>
      <c r="AH1960" s="1681"/>
      <c r="AI1960" s="1681"/>
      <c r="AJ1960" s="1681"/>
      <c r="AK1960" s="1681"/>
      <c r="AL1960" s="1681"/>
      <c r="AM1960" s="1681"/>
      <c r="AN1960" s="1681"/>
      <c r="AO1960" s="1681"/>
      <c r="AP1960" s="1824"/>
    </row>
    <row r="1961" spans="4:42" s="1662" customFormat="1" ht="14.25">
      <c r="D1961" s="1699"/>
      <c r="E1961" s="1681"/>
      <c r="F1961" s="1681"/>
      <c r="G1961" s="1681"/>
      <c r="H1961" s="1681"/>
      <c r="I1961" s="1700"/>
      <c r="J1961" s="1690"/>
      <c r="K1961" s="1681"/>
      <c r="L1961" s="1681"/>
      <c r="M1961" s="1681"/>
      <c r="N1961" s="1681"/>
      <c r="O1961" s="1681"/>
      <c r="P1961" s="1681"/>
      <c r="Q1961" s="1681"/>
      <c r="R1961" s="1681"/>
      <c r="S1961" s="1681"/>
      <c r="T1961" s="1681"/>
      <c r="U1961" s="1681"/>
      <c r="V1961" s="1681"/>
      <c r="W1961" s="1681"/>
      <c r="X1961" s="1681"/>
      <c r="Y1961" s="1681"/>
      <c r="Z1961" s="1681"/>
      <c r="AA1961" s="1681"/>
      <c r="AB1961" s="1681"/>
      <c r="AC1961" s="1681"/>
      <c r="AD1961" s="1681"/>
      <c r="AE1961" s="1681"/>
      <c r="AF1961" s="1681"/>
      <c r="AG1961" s="1681"/>
      <c r="AH1961" s="1681"/>
      <c r="AI1961" s="1681"/>
      <c r="AJ1961" s="1681"/>
      <c r="AK1961" s="1681"/>
      <c r="AL1961" s="1681"/>
      <c r="AM1961" s="1681"/>
      <c r="AN1961" s="1681"/>
      <c r="AO1961" s="1681"/>
      <c r="AP1961" s="1824"/>
    </row>
    <row r="1962" spans="4:42" s="1662" customFormat="1" ht="14.25">
      <c r="D1962" s="1699"/>
      <c r="E1962" s="1681"/>
      <c r="F1962" s="1681"/>
      <c r="G1962" s="1681"/>
      <c r="H1962" s="1681"/>
      <c r="I1962" s="1700"/>
      <c r="J1962" s="1690"/>
      <c r="K1962" s="1681"/>
      <c r="L1962" s="1681"/>
      <c r="M1962" s="1681"/>
      <c r="N1962" s="1681"/>
      <c r="O1962" s="1681"/>
      <c r="P1962" s="1681"/>
      <c r="Q1962" s="1681"/>
      <c r="R1962" s="1681"/>
      <c r="S1962" s="1681"/>
      <c r="T1962" s="1681"/>
      <c r="U1962" s="1681"/>
      <c r="V1962" s="1681"/>
      <c r="W1962" s="1681"/>
      <c r="X1962" s="1681"/>
      <c r="Y1962" s="1681"/>
      <c r="Z1962" s="1681"/>
      <c r="AA1962" s="1681"/>
      <c r="AB1962" s="1681"/>
      <c r="AC1962" s="1681"/>
      <c r="AD1962" s="1681"/>
      <c r="AE1962" s="1681"/>
      <c r="AF1962" s="1681"/>
      <c r="AG1962" s="1681"/>
      <c r="AH1962" s="1681"/>
      <c r="AI1962" s="1681"/>
      <c r="AJ1962" s="1681"/>
      <c r="AK1962" s="1681"/>
      <c r="AL1962" s="1681"/>
      <c r="AM1962" s="1681"/>
      <c r="AN1962" s="1681"/>
      <c r="AO1962" s="1681"/>
      <c r="AP1962" s="1824"/>
    </row>
    <row r="1963" spans="4:42" s="1662" customFormat="1" ht="14.25">
      <c r="D1963" s="1699"/>
      <c r="E1963" s="1681"/>
      <c r="F1963" s="1681"/>
      <c r="G1963" s="1681"/>
      <c r="H1963" s="1681"/>
      <c r="I1963" s="1700"/>
      <c r="J1963" s="1690"/>
      <c r="K1963" s="1681"/>
      <c r="L1963" s="1681"/>
      <c r="M1963" s="1681"/>
      <c r="N1963" s="1681"/>
      <c r="O1963" s="1681"/>
      <c r="P1963" s="1681"/>
      <c r="Q1963" s="1681"/>
      <c r="R1963" s="1681"/>
      <c r="S1963" s="1681"/>
      <c r="T1963" s="1681"/>
      <c r="U1963" s="1681"/>
      <c r="V1963" s="1681"/>
      <c r="W1963" s="1681"/>
      <c r="X1963" s="1681"/>
      <c r="Y1963" s="1681"/>
      <c r="Z1963" s="1681"/>
      <c r="AA1963" s="1681"/>
      <c r="AB1963" s="1681"/>
      <c r="AC1963" s="1681"/>
      <c r="AD1963" s="1681"/>
      <c r="AE1963" s="1681"/>
      <c r="AF1963" s="1681"/>
      <c r="AG1963" s="1681"/>
      <c r="AH1963" s="1681"/>
      <c r="AI1963" s="1681"/>
      <c r="AJ1963" s="1681"/>
      <c r="AK1963" s="1681"/>
      <c r="AL1963" s="1681"/>
      <c r="AM1963" s="1681"/>
      <c r="AN1963" s="1681"/>
      <c r="AO1963" s="1681"/>
      <c r="AP1963" s="1824"/>
    </row>
    <row r="1964" spans="4:42" s="1662" customFormat="1" ht="14.25">
      <c r="D1964" s="1699"/>
      <c r="E1964" s="1681"/>
      <c r="F1964" s="1681"/>
      <c r="G1964" s="1681"/>
      <c r="H1964" s="1681"/>
      <c r="I1964" s="1700"/>
      <c r="J1964" s="1690"/>
      <c r="K1964" s="1681"/>
      <c r="L1964" s="1681"/>
      <c r="M1964" s="1681"/>
      <c r="N1964" s="1681"/>
      <c r="O1964" s="1681"/>
      <c r="P1964" s="1681"/>
      <c r="Q1964" s="1681"/>
      <c r="R1964" s="1681"/>
      <c r="S1964" s="1681"/>
      <c r="T1964" s="1681"/>
      <c r="U1964" s="1681"/>
      <c r="V1964" s="1681"/>
      <c r="W1964" s="1681"/>
      <c r="X1964" s="1681"/>
      <c r="Y1964" s="1681"/>
      <c r="Z1964" s="1681"/>
      <c r="AA1964" s="1681"/>
      <c r="AB1964" s="1681"/>
      <c r="AC1964" s="1681"/>
      <c r="AD1964" s="1681"/>
      <c r="AE1964" s="1681"/>
      <c r="AF1964" s="1681"/>
      <c r="AG1964" s="1681"/>
      <c r="AH1964" s="1681"/>
      <c r="AI1964" s="1681"/>
      <c r="AJ1964" s="1681"/>
      <c r="AK1964" s="1681"/>
      <c r="AL1964" s="1681"/>
      <c r="AM1964" s="1681"/>
      <c r="AN1964" s="1681"/>
      <c r="AO1964" s="1681"/>
      <c r="AP1964" s="1824"/>
    </row>
    <row r="1965" spans="4:42" s="1662" customFormat="1" ht="14.25">
      <c r="D1965" s="1699"/>
      <c r="E1965" s="1681"/>
      <c r="F1965" s="1681"/>
      <c r="G1965" s="1681"/>
      <c r="H1965" s="1681"/>
      <c r="I1965" s="1700"/>
      <c r="J1965" s="1690"/>
      <c r="K1965" s="1681"/>
      <c r="L1965" s="1681"/>
      <c r="M1965" s="1681"/>
      <c r="N1965" s="1681"/>
      <c r="O1965" s="1681"/>
      <c r="P1965" s="1681"/>
      <c r="Q1965" s="1681"/>
      <c r="R1965" s="1681"/>
      <c r="S1965" s="1681"/>
      <c r="T1965" s="1681"/>
      <c r="U1965" s="1681"/>
      <c r="V1965" s="1681"/>
      <c r="W1965" s="1681"/>
      <c r="X1965" s="1681"/>
      <c r="Y1965" s="1681"/>
      <c r="Z1965" s="1681"/>
      <c r="AA1965" s="1681"/>
      <c r="AB1965" s="1681"/>
      <c r="AC1965" s="1681"/>
      <c r="AD1965" s="1681"/>
      <c r="AE1965" s="1681"/>
      <c r="AF1965" s="1681"/>
      <c r="AG1965" s="1681"/>
      <c r="AH1965" s="1681"/>
      <c r="AI1965" s="1681"/>
      <c r="AJ1965" s="1681"/>
      <c r="AK1965" s="1681"/>
      <c r="AL1965" s="1681"/>
      <c r="AM1965" s="1681"/>
      <c r="AN1965" s="1681"/>
      <c r="AO1965" s="1681"/>
      <c r="AP1965" s="1824"/>
    </row>
    <row r="1966" spans="4:42" s="1662" customFormat="1" ht="14.25">
      <c r="D1966" s="1699"/>
      <c r="E1966" s="1681"/>
      <c r="F1966" s="1681"/>
      <c r="G1966" s="1681"/>
      <c r="H1966" s="1681"/>
      <c r="I1966" s="1700"/>
      <c r="J1966" s="1690"/>
      <c r="K1966" s="1681"/>
      <c r="L1966" s="1681"/>
      <c r="M1966" s="1681"/>
      <c r="N1966" s="1681"/>
      <c r="O1966" s="1681"/>
      <c r="P1966" s="1681"/>
      <c r="Q1966" s="1681"/>
      <c r="R1966" s="1681"/>
      <c r="S1966" s="1681"/>
      <c r="T1966" s="1681"/>
      <c r="U1966" s="1681"/>
      <c r="V1966" s="1681"/>
      <c r="W1966" s="1681"/>
      <c r="X1966" s="1681"/>
      <c r="Y1966" s="1681"/>
      <c r="Z1966" s="1681"/>
      <c r="AA1966" s="1681"/>
      <c r="AB1966" s="1681"/>
      <c r="AC1966" s="1681"/>
      <c r="AD1966" s="1681"/>
      <c r="AE1966" s="1681"/>
      <c r="AF1966" s="1681"/>
      <c r="AG1966" s="1681"/>
      <c r="AH1966" s="1681"/>
      <c r="AI1966" s="1681"/>
      <c r="AJ1966" s="1681"/>
      <c r="AK1966" s="1681"/>
      <c r="AL1966" s="1681"/>
      <c r="AM1966" s="1681"/>
      <c r="AN1966" s="1681"/>
      <c r="AO1966" s="1681"/>
      <c r="AP1966" s="1824"/>
    </row>
    <row r="1967" spans="4:42" s="1662" customFormat="1" ht="14.25">
      <c r="D1967" s="1699"/>
      <c r="E1967" s="1681"/>
      <c r="F1967" s="1681"/>
      <c r="G1967" s="1681"/>
      <c r="H1967" s="1681"/>
      <c r="I1967" s="1700"/>
      <c r="J1967" s="1690"/>
      <c r="K1967" s="1681"/>
      <c r="L1967" s="1681"/>
      <c r="M1967" s="1681"/>
      <c r="N1967" s="1681"/>
      <c r="O1967" s="1681"/>
      <c r="P1967" s="1681"/>
      <c r="Q1967" s="1681"/>
      <c r="R1967" s="1681"/>
      <c r="S1967" s="1681"/>
      <c r="T1967" s="1681"/>
      <c r="U1967" s="1681"/>
      <c r="V1967" s="1681"/>
      <c r="W1967" s="1681"/>
      <c r="X1967" s="1681"/>
      <c r="Y1967" s="1681"/>
      <c r="Z1967" s="1681"/>
      <c r="AA1967" s="1681"/>
      <c r="AB1967" s="1681"/>
      <c r="AC1967" s="1681"/>
      <c r="AD1967" s="1681"/>
      <c r="AE1967" s="1681"/>
      <c r="AF1967" s="1681"/>
      <c r="AG1967" s="1681"/>
      <c r="AH1967" s="1681"/>
      <c r="AI1967" s="1681"/>
      <c r="AJ1967" s="1681"/>
      <c r="AK1967" s="1681"/>
      <c r="AL1967" s="1681"/>
      <c r="AM1967" s="1681"/>
      <c r="AN1967" s="1681"/>
      <c r="AO1967" s="1681"/>
      <c r="AP1967" s="1824"/>
    </row>
    <row r="1968" spans="4:42" s="1662" customFormat="1" ht="14.25">
      <c r="D1968" s="1699"/>
      <c r="E1968" s="1681"/>
      <c r="F1968" s="1681"/>
      <c r="G1968" s="1681"/>
      <c r="H1968" s="1681"/>
      <c r="I1968" s="1700"/>
      <c r="J1968" s="1690"/>
      <c r="K1968" s="1681"/>
      <c r="L1968" s="1681"/>
      <c r="M1968" s="1681"/>
      <c r="N1968" s="1681"/>
      <c r="O1968" s="1681"/>
      <c r="P1968" s="1681"/>
      <c r="Q1968" s="1681"/>
      <c r="R1968" s="1681"/>
      <c r="S1968" s="1681"/>
      <c r="T1968" s="1681"/>
      <c r="U1968" s="1681"/>
      <c r="V1968" s="1681"/>
      <c r="W1968" s="1681"/>
      <c r="X1968" s="1681"/>
      <c r="Y1968" s="1681"/>
      <c r="Z1968" s="1681"/>
      <c r="AA1968" s="1681"/>
      <c r="AB1968" s="1681"/>
      <c r="AC1968" s="1681"/>
      <c r="AD1968" s="1681"/>
      <c r="AE1968" s="1681"/>
      <c r="AF1968" s="1681"/>
      <c r="AG1968" s="1681"/>
      <c r="AH1968" s="1681"/>
      <c r="AI1968" s="1681"/>
      <c r="AJ1968" s="1681"/>
      <c r="AK1968" s="1681"/>
      <c r="AL1968" s="1681"/>
      <c r="AM1968" s="1681"/>
      <c r="AN1968" s="1681"/>
      <c r="AO1968" s="1681"/>
      <c r="AP1968" s="1824"/>
    </row>
    <row r="1969" spans="4:42" s="1662" customFormat="1" ht="14.25">
      <c r="D1969" s="1699"/>
      <c r="E1969" s="1681"/>
      <c r="F1969" s="1681"/>
      <c r="G1969" s="1681"/>
      <c r="H1969" s="1681"/>
      <c r="I1969" s="1700"/>
      <c r="J1969" s="1690"/>
      <c r="K1969" s="1681"/>
      <c r="L1969" s="1681"/>
      <c r="M1969" s="1681"/>
      <c r="N1969" s="1681"/>
      <c r="O1969" s="1681"/>
      <c r="P1969" s="1681"/>
      <c r="Q1969" s="1681"/>
      <c r="R1969" s="1681"/>
      <c r="S1969" s="1681"/>
      <c r="T1969" s="1681"/>
      <c r="U1969" s="1681"/>
      <c r="V1969" s="1681"/>
      <c r="W1969" s="1681"/>
      <c r="X1969" s="1681"/>
      <c r="Y1969" s="1681"/>
      <c r="Z1969" s="1681"/>
      <c r="AA1969" s="1681"/>
      <c r="AB1969" s="1681"/>
      <c r="AC1969" s="1681"/>
      <c r="AD1969" s="1681"/>
      <c r="AE1969" s="1681"/>
      <c r="AF1969" s="1681"/>
      <c r="AG1969" s="1681"/>
      <c r="AH1969" s="1681"/>
      <c r="AI1969" s="1681"/>
      <c r="AJ1969" s="1681"/>
      <c r="AK1969" s="1681"/>
      <c r="AL1969" s="1681"/>
      <c r="AM1969" s="1681"/>
      <c r="AN1969" s="1681"/>
      <c r="AO1969" s="1681"/>
      <c r="AP1969" s="1824"/>
    </row>
    <row r="1970" spans="4:42" s="1662" customFormat="1" ht="14.25">
      <c r="D1970" s="1699"/>
      <c r="E1970" s="1681"/>
      <c r="F1970" s="1681"/>
      <c r="G1970" s="1681"/>
      <c r="H1970" s="1681"/>
      <c r="I1970" s="1700"/>
      <c r="J1970" s="1690"/>
      <c r="K1970" s="1681"/>
      <c r="L1970" s="1681"/>
      <c r="M1970" s="1681"/>
      <c r="N1970" s="1681"/>
      <c r="O1970" s="1681"/>
      <c r="P1970" s="1681"/>
      <c r="Q1970" s="1681"/>
      <c r="R1970" s="1681"/>
      <c r="S1970" s="1681"/>
      <c r="T1970" s="1681"/>
      <c r="U1970" s="1681"/>
      <c r="V1970" s="1681"/>
      <c r="W1970" s="1681"/>
      <c r="X1970" s="1681"/>
      <c r="Y1970" s="1681"/>
      <c r="Z1970" s="1681"/>
      <c r="AA1970" s="1681"/>
      <c r="AB1970" s="1681"/>
      <c r="AC1970" s="1681"/>
      <c r="AD1970" s="1681"/>
      <c r="AE1970" s="1681"/>
      <c r="AF1970" s="1681"/>
      <c r="AG1970" s="1681"/>
      <c r="AH1970" s="1681"/>
      <c r="AI1970" s="1681"/>
      <c r="AJ1970" s="1681"/>
      <c r="AK1970" s="1681"/>
      <c r="AL1970" s="1681"/>
      <c r="AM1970" s="1681"/>
      <c r="AN1970" s="1681"/>
      <c r="AO1970" s="1681"/>
      <c r="AP1970" s="1824"/>
    </row>
    <row r="1971" spans="4:42" s="1662" customFormat="1" ht="14.25">
      <c r="D1971" s="1699"/>
      <c r="E1971" s="1681"/>
      <c r="F1971" s="1681"/>
      <c r="G1971" s="1681"/>
      <c r="H1971" s="1681"/>
      <c r="I1971" s="1700"/>
      <c r="J1971" s="1690"/>
      <c r="K1971" s="1681"/>
      <c r="L1971" s="1681"/>
      <c r="M1971" s="1681"/>
      <c r="N1971" s="1681"/>
      <c r="O1971" s="1681"/>
      <c r="P1971" s="1681"/>
      <c r="Q1971" s="1681"/>
      <c r="R1971" s="1681"/>
      <c r="S1971" s="1681"/>
      <c r="T1971" s="1681"/>
      <c r="U1971" s="1681"/>
      <c r="V1971" s="1681"/>
      <c r="W1971" s="1681"/>
      <c r="X1971" s="1681"/>
      <c r="Y1971" s="1681"/>
      <c r="Z1971" s="1681"/>
      <c r="AA1971" s="1681"/>
      <c r="AB1971" s="1681"/>
      <c r="AC1971" s="1681"/>
      <c r="AD1971" s="1681"/>
      <c r="AE1971" s="1681"/>
      <c r="AF1971" s="1681"/>
      <c r="AG1971" s="1681"/>
      <c r="AH1971" s="1681"/>
      <c r="AI1971" s="1681"/>
      <c r="AJ1971" s="1681"/>
      <c r="AK1971" s="1681"/>
      <c r="AL1971" s="1681"/>
      <c r="AM1971" s="1681"/>
      <c r="AN1971" s="1681"/>
      <c r="AO1971" s="1681"/>
      <c r="AP1971" s="1824"/>
    </row>
    <row r="1972" spans="4:42" s="1662" customFormat="1" ht="14.25">
      <c r="D1972" s="1699"/>
      <c r="E1972" s="1681"/>
      <c r="F1972" s="1681"/>
      <c r="G1972" s="1681"/>
      <c r="H1972" s="1681"/>
      <c r="I1972" s="1700"/>
      <c r="J1972" s="1690"/>
      <c r="K1972" s="1681"/>
      <c r="L1972" s="1681"/>
      <c r="M1972" s="1681"/>
      <c r="N1972" s="1681"/>
      <c r="O1972" s="1681"/>
      <c r="P1972" s="1681"/>
      <c r="Q1972" s="1681"/>
      <c r="R1972" s="1681"/>
      <c r="S1972" s="1681"/>
      <c r="T1972" s="1681"/>
      <c r="U1972" s="1681"/>
      <c r="V1972" s="1681"/>
      <c r="W1972" s="1681"/>
      <c r="X1972" s="1681"/>
      <c r="Y1972" s="1681"/>
      <c r="Z1972" s="1681"/>
      <c r="AA1972" s="1681"/>
      <c r="AB1972" s="1681"/>
      <c r="AC1972" s="1681"/>
      <c r="AD1972" s="1681"/>
      <c r="AE1972" s="1681"/>
      <c r="AF1972" s="1681"/>
      <c r="AG1972" s="1681"/>
      <c r="AH1972" s="1681"/>
      <c r="AI1972" s="1681"/>
      <c r="AJ1972" s="1681"/>
      <c r="AK1972" s="1681"/>
      <c r="AL1972" s="1681"/>
      <c r="AM1972" s="1681"/>
      <c r="AN1972" s="1681"/>
      <c r="AO1972" s="1681"/>
      <c r="AP1972" s="1824"/>
    </row>
    <row r="1973" spans="4:42" s="1662" customFormat="1" ht="14.25">
      <c r="D1973" s="1699"/>
      <c r="E1973" s="1681"/>
      <c r="F1973" s="1681"/>
      <c r="G1973" s="1681"/>
      <c r="H1973" s="1681"/>
      <c r="I1973" s="1700"/>
      <c r="J1973" s="1690"/>
      <c r="K1973" s="1681"/>
      <c r="L1973" s="1681"/>
      <c r="M1973" s="1681"/>
      <c r="N1973" s="1681"/>
      <c r="O1973" s="1681"/>
      <c r="P1973" s="1681"/>
      <c r="Q1973" s="1681"/>
      <c r="R1973" s="1681"/>
      <c r="S1973" s="1681"/>
      <c r="T1973" s="1681"/>
      <c r="U1973" s="1681"/>
      <c r="V1973" s="1681"/>
      <c r="W1973" s="1681"/>
      <c r="X1973" s="1681"/>
      <c r="Y1973" s="1681"/>
      <c r="Z1973" s="1681"/>
      <c r="AA1973" s="1681"/>
      <c r="AB1973" s="1681"/>
      <c r="AC1973" s="1681"/>
      <c r="AD1973" s="1681"/>
      <c r="AE1973" s="1681"/>
      <c r="AF1973" s="1681"/>
      <c r="AG1973" s="1681"/>
      <c r="AH1973" s="1681"/>
      <c r="AI1973" s="1681"/>
      <c r="AJ1973" s="1681"/>
      <c r="AK1973" s="1681"/>
      <c r="AL1973" s="1681"/>
      <c r="AM1973" s="1681"/>
      <c r="AN1973" s="1681"/>
      <c r="AO1973" s="1681"/>
      <c r="AP1973" s="1824"/>
    </row>
    <row r="1974" spans="4:42" s="1662" customFormat="1" ht="14.25">
      <c r="D1974" s="1699"/>
      <c r="E1974" s="1681"/>
      <c r="F1974" s="1681"/>
      <c r="G1974" s="1681"/>
      <c r="H1974" s="1681"/>
      <c r="I1974" s="1700"/>
      <c r="J1974" s="1690"/>
      <c r="K1974" s="1681"/>
      <c r="L1974" s="1681"/>
      <c r="M1974" s="1681"/>
      <c r="N1974" s="1681"/>
      <c r="O1974" s="1681"/>
      <c r="P1974" s="1681"/>
      <c r="Q1974" s="1681"/>
      <c r="R1974" s="1681"/>
      <c r="S1974" s="1681"/>
      <c r="T1974" s="1681"/>
      <c r="U1974" s="1681"/>
      <c r="V1974" s="1681"/>
      <c r="W1974" s="1681"/>
      <c r="X1974" s="1681"/>
      <c r="Y1974" s="1681"/>
      <c r="Z1974" s="1681"/>
      <c r="AA1974" s="1681"/>
      <c r="AB1974" s="1681"/>
      <c r="AC1974" s="1681"/>
      <c r="AD1974" s="1681"/>
      <c r="AE1974" s="1681"/>
      <c r="AF1974" s="1681"/>
      <c r="AG1974" s="1681"/>
      <c r="AH1974" s="1681"/>
      <c r="AI1974" s="1681"/>
      <c r="AJ1974" s="1681"/>
      <c r="AK1974" s="1681"/>
      <c r="AL1974" s="1681"/>
      <c r="AM1974" s="1681"/>
      <c r="AN1974" s="1681"/>
      <c r="AO1974" s="1681"/>
      <c r="AP1974" s="1824"/>
    </row>
    <row r="1975" spans="4:42" s="1662" customFormat="1" ht="14.25">
      <c r="D1975" s="1699"/>
      <c r="E1975" s="1681"/>
      <c r="F1975" s="1681"/>
      <c r="G1975" s="1681"/>
      <c r="H1975" s="1681"/>
      <c r="I1975" s="1700"/>
      <c r="J1975" s="1690"/>
      <c r="K1975" s="1681"/>
      <c r="L1975" s="1681"/>
      <c r="M1975" s="1681"/>
      <c r="N1975" s="1681"/>
      <c r="O1975" s="1681"/>
      <c r="P1975" s="1681"/>
      <c r="Q1975" s="1681"/>
      <c r="R1975" s="1681"/>
      <c r="S1975" s="1681"/>
      <c r="T1975" s="1681"/>
      <c r="U1975" s="1681"/>
      <c r="V1975" s="1681"/>
      <c r="W1975" s="1681"/>
      <c r="X1975" s="1681"/>
      <c r="Y1975" s="1681"/>
      <c r="Z1975" s="1681"/>
      <c r="AA1975" s="1681"/>
      <c r="AB1975" s="1681"/>
      <c r="AC1975" s="1681"/>
      <c r="AD1975" s="1681"/>
      <c r="AE1975" s="1681"/>
      <c r="AF1975" s="1681"/>
      <c r="AG1975" s="1681"/>
      <c r="AH1975" s="1681"/>
      <c r="AI1975" s="1681"/>
      <c r="AJ1975" s="1681"/>
      <c r="AK1975" s="1681"/>
      <c r="AL1975" s="1681"/>
      <c r="AM1975" s="1681"/>
      <c r="AN1975" s="1681"/>
      <c r="AO1975" s="1681"/>
      <c r="AP1975" s="1824"/>
    </row>
    <row r="1976" spans="4:42" s="1662" customFormat="1" ht="14.25">
      <c r="D1976" s="1699"/>
      <c r="E1976" s="1681"/>
      <c r="F1976" s="1681"/>
      <c r="G1976" s="1681"/>
      <c r="H1976" s="1681"/>
      <c r="I1976" s="1700"/>
      <c r="J1976" s="1690"/>
      <c r="K1976" s="1681"/>
      <c r="L1976" s="1681"/>
      <c r="M1976" s="1681"/>
      <c r="N1976" s="1681"/>
      <c r="O1976" s="1681"/>
      <c r="P1976" s="1681"/>
      <c r="Q1976" s="1681"/>
      <c r="R1976" s="1681"/>
      <c r="S1976" s="1681"/>
      <c r="T1976" s="1681"/>
      <c r="U1976" s="1681"/>
      <c r="V1976" s="1681"/>
      <c r="W1976" s="1681"/>
      <c r="X1976" s="1681"/>
      <c r="Y1976" s="1681"/>
      <c r="Z1976" s="1681"/>
      <c r="AA1976" s="1681"/>
      <c r="AB1976" s="1681"/>
      <c r="AC1976" s="1681"/>
      <c r="AD1976" s="1681"/>
      <c r="AE1976" s="1681"/>
      <c r="AF1976" s="1681"/>
      <c r="AG1976" s="1681"/>
      <c r="AH1976" s="1681"/>
      <c r="AI1976" s="1681"/>
      <c r="AJ1976" s="1681"/>
      <c r="AK1976" s="1681"/>
      <c r="AL1976" s="1681"/>
      <c r="AM1976" s="1681"/>
      <c r="AN1976" s="1681"/>
      <c r="AO1976" s="1681"/>
      <c r="AP1976" s="1824"/>
    </row>
    <row r="1977" spans="4:42" s="1662" customFormat="1" ht="14.25">
      <c r="D1977" s="1699"/>
      <c r="E1977" s="1681"/>
      <c r="F1977" s="1681"/>
      <c r="G1977" s="1681"/>
      <c r="H1977" s="1681"/>
      <c r="I1977" s="1700"/>
      <c r="J1977" s="1690"/>
      <c r="K1977" s="1681"/>
      <c r="L1977" s="1681"/>
      <c r="M1977" s="1681"/>
      <c r="N1977" s="1681"/>
      <c r="O1977" s="1681"/>
      <c r="P1977" s="1681"/>
      <c r="Q1977" s="1681"/>
      <c r="R1977" s="1681"/>
      <c r="S1977" s="1681"/>
      <c r="T1977" s="1681"/>
      <c r="U1977" s="1681"/>
      <c r="V1977" s="1681"/>
      <c r="W1977" s="1681"/>
      <c r="X1977" s="1681"/>
      <c r="Y1977" s="1681"/>
      <c r="Z1977" s="1681"/>
      <c r="AA1977" s="1681"/>
      <c r="AB1977" s="1681"/>
      <c r="AC1977" s="1681"/>
      <c r="AD1977" s="1681"/>
      <c r="AE1977" s="1681"/>
      <c r="AF1977" s="1681"/>
      <c r="AG1977" s="1681"/>
      <c r="AH1977" s="1681"/>
      <c r="AI1977" s="1681"/>
      <c r="AJ1977" s="1681"/>
      <c r="AK1977" s="1681"/>
      <c r="AL1977" s="1681"/>
      <c r="AM1977" s="1681"/>
      <c r="AN1977" s="1681"/>
      <c r="AO1977" s="1681"/>
      <c r="AP1977" s="1824"/>
    </row>
    <row r="1978" spans="4:42" s="1662" customFormat="1" ht="14.25">
      <c r="D1978" s="1699"/>
      <c r="E1978" s="1681"/>
      <c r="F1978" s="1681"/>
      <c r="G1978" s="1681"/>
      <c r="H1978" s="1681"/>
      <c r="I1978" s="1700"/>
      <c r="J1978" s="1690"/>
      <c r="K1978" s="1681"/>
      <c r="L1978" s="1681"/>
      <c r="M1978" s="1681"/>
      <c r="N1978" s="1681"/>
      <c r="O1978" s="1681"/>
      <c r="P1978" s="1681"/>
      <c r="Q1978" s="1681"/>
      <c r="R1978" s="1681"/>
      <c r="S1978" s="1681"/>
      <c r="T1978" s="1681"/>
      <c r="U1978" s="1681"/>
      <c r="V1978" s="1681"/>
      <c r="W1978" s="1681"/>
      <c r="X1978" s="1681"/>
      <c r="Y1978" s="1681"/>
      <c r="Z1978" s="1681"/>
      <c r="AA1978" s="1681"/>
      <c r="AB1978" s="1681"/>
      <c r="AC1978" s="1681"/>
      <c r="AD1978" s="1681"/>
      <c r="AE1978" s="1681"/>
      <c r="AF1978" s="1681"/>
      <c r="AG1978" s="1681"/>
      <c r="AH1978" s="1681"/>
      <c r="AI1978" s="1681"/>
      <c r="AJ1978" s="1681"/>
      <c r="AK1978" s="1681"/>
      <c r="AL1978" s="1681"/>
      <c r="AM1978" s="1681"/>
      <c r="AN1978" s="1681"/>
      <c r="AO1978" s="1681"/>
      <c r="AP1978" s="1824"/>
    </row>
    <row r="1979" spans="4:42" s="1662" customFormat="1" ht="14.25">
      <c r="D1979" s="1699"/>
      <c r="E1979" s="1681"/>
      <c r="F1979" s="1681"/>
      <c r="G1979" s="1681"/>
      <c r="H1979" s="1681"/>
      <c r="I1979" s="1700"/>
      <c r="J1979" s="1690"/>
      <c r="K1979" s="1681"/>
      <c r="L1979" s="1681"/>
      <c r="M1979" s="1681"/>
      <c r="N1979" s="1681"/>
      <c r="O1979" s="1681"/>
      <c r="P1979" s="1681"/>
      <c r="Q1979" s="1681"/>
      <c r="R1979" s="1681"/>
      <c r="S1979" s="1681"/>
      <c r="T1979" s="1681"/>
      <c r="U1979" s="1681"/>
      <c r="V1979" s="1681"/>
      <c r="W1979" s="1681"/>
      <c r="X1979" s="1681"/>
      <c r="Y1979" s="1681"/>
      <c r="Z1979" s="1681"/>
      <c r="AA1979" s="1681"/>
      <c r="AB1979" s="1681"/>
      <c r="AC1979" s="1681"/>
      <c r="AD1979" s="1681"/>
      <c r="AE1979" s="1681"/>
      <c r="AF1979" s="1681"/>
      <c r="AG1979" s="1681"/>
      <c r="AH1979" s="1681"/>
      <c r="AI1979" s="1681"/>
      <c r="AJ1979" s="1681"/>
      <c r="AK1979" s="1681"/>
      <c r="AL1979" s="1681"/>
      <c r="AM1979" s="1681"/>
      <c r="AN1979" s="1681"/>
      <c r="AO1979" s="1681"/>
      <c r="AP1979" s="1824"/>
    </row>
    <row r="1980" spans="4:42" s="1662" customFormat="1" ht="14.25">
      <c r="D1980" s="1699"/>
      <c r="E1980" s="1681"/>
      <c r="F1980" s="1681"/>
      <c r="G1980" s="1681"/>
      <c r="H1980" s="1681"/>
      <c r="I1980" s="1700"/>
      <c r="J1980" s="1690"/>
      <c r="K1980" s="1681"/>
      <c r="L1980" s="1681"/>
      <c r="M1980" s="1681"/>
      <c r="N1980" s="1681"/>
      <c r="O1980" s="1681"/>
      <c r="P1980" s="1681"/>
      <c r="Q1980" s="1681"/>
      <c r="R1980" s="1681"/>
      <c r="S1980" s="1681"/>
      <c r="T1980" s="1681"/>
      <c r="U1980" s="1681"/>
      <c r="V1980" s="1681"/>
      <c r="W1980" s="1681"/>
      <c r="X1980" s="1681"/>
      <c r="Y1980" s="1681"/>
      <c r="Z1980" s="1681"/>
      <c r="AA1980" s="1681"/>
      <c r="AB1980" s="1681"/>
      <c r="AC1980" s="1681"/>
      <c r="AD1980" s="1681"/>
      <c r="AE1980" s="1681"/>
      <c r="AF1980" s="1681"/>
      <c r="AG1980" s="1681"/>
      <c r="AH1980" s="1681"/>
      <c r="AI1980" s="1681"/>
      <c r="AJ1980" s="1681"/>
      <c r="AK1980" s="1681"/>
      <c r="AL1980" s="1681"/>
      <c r="AM1980" s="1681"/>
      <c r="AN1980" s="1681"/>
      <c r="AO1980" s="1681"/>
      <c r="AP1980" s="1824"/>
    </row>
    <row r="1981" spans="4:42" s="1662" customFormat="1" ht="14.25">
      <c r="D1981" s="1699"/>
      <c r="E1981" s="1681"/>
      <c r="F1981" s="1681"/>
      <c r="G1981" s="1681"/>
      <c r="H1981" s="1681"/>
      <c r="I1981" s="1700"/>
      <c r="J1981" s="1690"/>
      <c r="K1981" s="1681"/>
      <c r="L1981" s="1681"/>
      <c r="M1981" s="1681"/>
      <c r="N1981" s="1681"/>
      <c r="O1981" s="1681"/>
      <c r="P1981" s="1681"/>
      <c r="Q1981" s="1681"/>
      <c r="R1981" s="1681"/>
      <c r="S1981" s="1681"/>
      <c r="T1981" s="1681"/>
      <c r="U1981" s="1681"/>
      <c r="V1981" s="1681"/>
      <c r="W1981" s="1681"/>
      <c r="X1981" s="1681"/>
      <c r="Y1981" s="1681"/>
      <c r="Z1981" s="1681"/>
      <c r="AA1981" s="1681"/>
      <c r="AB1981" s="1681"/>
      <c r="AC1981" s="1681"/>
      <c r="AD1981" s="1681"/>
      <c r="AE1981" s="1681"/>
      <c r="AF1981" s="1681"/>
      <c r="AG1981" s="1681"/>
      <c r="AH1981" s="1681"/>
      <c r="AI1981" s="1681"/>
      <c r="AJ1981" s="1681"/>
      <c r="AK1981" s="1681"/>
      <c r="AL1981" s="1681"/>
      <c r="AM1981" s="1681"/>
      <c r="AN1981" s="1681"/>
      <c r="AO1981" s="1681"/>
      <c r="AP1981" s="1824"/>
    </row>
    <row r="1982" spans="4:42" s="1662" customFormat="1" ht="14.25">
      <c r="D1982" s="1699"/>
      <c r="E1982" s="1681"/>
      <c r="F1982" s="1681"/>
      <c r="G1982" s="1681"/>
      <c r="H1982" s="1681"/>
      <c r="I1982" s="1700"/>
      <c r="J1982" s="1690"/>
      <c r="K1982" s="1681"/>
      <c r="L1982" s="1681"/>
      <c r="M1982" s="1681"/>
      <c r="N1982" s="1681"/>
      <c r="O1982" s="1681"/>
      <c r="P1982" s="1681"/>
      <c r="Q1982" s="1681"/>
      <c r="R1982" s="1681"/>
      <c r="S1982" s="1681"/>
      <c r="T1982" s="1681"/>
      <c r="U1982" s="1681"/>
      <c r="V1982" s="1681"/>
      <c r="W1982" s="1681"/>
      <c r="X1982" s="1681"/>
      <c r="Y1982" s="1681"/>
      <c r="Z1982" s="1681"/>
      <c r="AA1982" s="1681"/>
      <c r="AB1982" s="1681"/>
      <c r="AC1982" s="1681"/>
      <c r="AD1982" s="1681"/>
      <c r="AE1982" s="1681"/>
      <c r="AF1982" s="1681"/>
      <c r="AG1982" s="1681"/>
      <c r="AH1982" s="1681"/>
      <c r="AI1982" s="1681"/>
      <c r="AJ1982" s="1681"/>
      <c r="AK1982" s="1681"/>
      <c r="AL1982" s="1681"/>
      <c r="AM1982" s="1681"/>
      <c r="AN1982" s="1681"/>
      <c r="AO1982" s="1681"/>
      <c r="AP1982" s="1824"/>
    </row>
    <row r="1983" spans="4:42" s="1662" customFormat="1" ht="14.25">
      <c r="D1983" s="1699"/>
      <c r="E1983" s="1681"/>
      <c r="F1983" s="1681"/>
      <c r="G1983" s="1681"/>
      <c r="H1983" s="1681"/>
      <c r="I1983" s="1700"/>
      <c r="J1983" s="1690"/>
      <c r="K1983" s="1681"/>
      <c r="L1983" s="1681"/>
      <c r="M1983" s="1681"/>
      <c r="N1983" s="1681"/>
      <c r="O1983" s="1681"/>
      <c r="P1983" s="1681"/>
      <c r="Q1983" s="1681"/>
      <c r="R1983" s="1681"/>
      <c r="S1983" s="1681"/>
      <c r="T1983" s="1681"/>
      <c r="U1983" s="1681"/>
      <c r="V1983" s="1681"/>
      <c r="W1983" s="1681"/>
      <c r="X1983" s="1681"/>
      <c r="Y1983" s="1681"/>
      <c r="Z1983" s="1681"/>
      <c r="AA1983" s="1681"/>
      <c r="AB1983" s="1681"/>
      <c r="AC1983" s="1681"/>
      <c r="AD1983" s="1681"/>
      <c r="AE1983" s="1681"/>
      <c r="AF1983" s="1681"/>
      <c r="AG1983" s="1681"/>
      <c r="AH1983" s="1681"/>
      <c r="AI1983" s="1681"/>
      <c r="AJ1983" s="1681"/>
      <c r="AK1983" s="1681"/>
      <c r="AL1983" s="1681"/>
      <c r="AM1983" s="1681"/>
      <c r="AN1983" s="1681"/>
      <c r="AO1983" s="1681"/>
      <c r="AP1983" s="1824"/>
    </row>
    <row r="1984" spans="4:42" s="1662" customFormat="1" ht="14.25">
      <c r="D1984" s="1699"/>
      <c r="E1984" s="1681"/>
      <c r="F1984" s="1681"/>
      <c r="G1984" s="1681"/>
      <c r="H1984" s="1681"/>
      <c r="I1984" s="1700"/>
      <c r="J1984" s="1690"/>
      <c r="K1984" s="1681"/>
      <c r="L1984" s="1681"/>
      <c r="M1984" s="1681"/>
      <c r="N1984" s="1681"/>
      <c r="O1984" s="1681"/>
      <c r="P1984" s="1681"/>
      <c r="Q1984" s="1681"/>
      <c r="R1984" s="1681"/>
      <c r="S1984" s="1681"/>
      <c r="T1984" s="1681"/>
      <c r="U1984" s="1681"/>
      <c r="V1984" s="1681"/>
      <c r="W1984" s="1681"/>
      <c r="X1984" s="1681"/>
      <c r="Y1984" s="1681"/>
      <c r="Z1984" s="1681"/>
      <c r="AA1984" s="1681"/>
      <c r="AB1984" s="1681"/>
      <c r="AC1984" s="1681"/>
      <c r="AD1984" s="1681"/>
      <c r="AE1984" s="1681"/>
      <c r="AF1984" s="1681"/>
      <c r="AG1984" s="1681"/>
      <c r="AH1984" s="1681"/>
      <c r="AI1984" s="1681"/>
      <c r="AJ1984" s="1681"/>
      <c r="AK1984" s="1681"/>
      <c r="AL1984" s="1681"/>
      <c r="AM1984" s="1681"/>
      <c r="AN1984" s="1681"/>
      <c r="AO1984" s="1681"/>
      <c r="AP1984" s="1824"/>
    </row>
    <row r="1985" spans="4:42" s="1662" customFormat="1" ht="14.25">
      <c r="D1985" s="1699"/>
      <c r="E1985" s="1681"/>
      <c r="F1985" s="1681"/>
      <c r="G1985" s="1681"/>
      <c r="H1985" s="1681"/>
      <c r="I1985" s="1700"/>
      <c r="J1985" s="1690"/>
      <c r="K1985" s="1681"/>
      <c r="L1985" s="1681"/>
      <c r="M1985" s="1681"/>
      <c r="N1985" s="1681"/>
      <c r="O1985" s="1681"/>
      <c r="P1985" s="1681"/>
      <c r="Q1985" s="1681"/>
      <c r="R1985" s="1681"/>
      <c r="S1985" s="1681"/>
      <c r="T1985" s="1681"/>
      <c r="U1985" s="1681"/>
      <c r="V1985" s="1681"/>
      <c r="W1985" s="1681"/>
      <c r="X1985" s="1681"/>
      <c r="Y1985" s="1681"/>
      <c r="Z1985" s="1681"/>
      <c r="AA1985" s="1681"/>
      <c r="AB1985" s="1681"/>
      <c r="AC1985" s="1681"/>
      <c r="AD1985" s="1681"/>
      <c r="AE1985" s="1681"/>
      <c r="AF1985" s="1681"/>
      <c r="AG1985" s="1681"/>
      <c r="AH1985" s="1681"/>
      <c r="AI1985" s="1681"/>
      <c r="AJ1985" s="1681"/>
      <c r="AK1985" s="1681"/>
      <c r="AL1985" s="1681"/>
      <c r="AM1985" s="1681"/>
      <c r="AN1985" s="1681"/>
      <c r="AO1985" s="1681"/>
      <c r="AP1985" s="1824"/>
    </row>
    <row r="1986" spans="4:42" s="1662" customFormat="1" ht="14.25">
      <c r="D1986" s="1699"/>
      <c r="E1986" s="1681"/>
      <c r="F1986" s="1681"/>
      <c r="G1986" s="1681"/>
      <c r="H1986" s="1681"/>
      <c r="I1986" s="1700"/>
      <c r="J1986" s="1690"/>
      <c r="K1986" s="1681"/>
      <c r="L1986" s="1681"/>
      <c r="M1986" s="1681"/>
      <c r="N1986" s="1681"/>
      <c r="O1986" s="1681"/>
      <c r="P1986" s="1681"/>
      <c r="Q1986" s="1681"/>
      <c r="R1986" s="1681"/>
      <c r="S1986" s="1681"/>
      <c r="T1986" s="1681"/>
      <c r="U1986" s="1681"/>
      <c r="V1986" s="1681"/>
      <c r="W1986" s="1681"/>
      <c r="X1986" s="1681"/>
      <c r="Y1986" s="1681"/>
      <c r="Z1986" s="1681"/>
      <c r="AA1986" s="1681"/>
      <c r="AB1986" s="1681"/>
      <c r="AC1986" s="1681"/>
      <c r="AD1986" s="1681"/>
      <c r="AE1986" s="1681"/>
      <c r="AF1986" s="1681"/>
      <c r="AG1986" s="1681"/>
      <c r="AH1986" s="1681"/>
      <c r="AI1986" s="1681"/>
      <c r="AJ1986" s="1681"/>
      <c r="AK1986" s="1681"/>
      <c r="AL1986" s="1681"/>
      <c r="AM1986" s="1681"/>
      <c r="AN1986" s="1681"/>
      <c r="AO1986" s="1681"/>
      <c r="AP1986" s="1824"/>
    </row>
    <row r="1987" spans="4:42" s="1662" customFormat="1" ht="14.25">
      <c r="D1987" s="1699"/>
      <c r="E1987" s="1681"/>
      <c r="F1987" s="1681"/>
      <c r="G1987" s="1681"/>
      <c r="H1987" s="1681"/>
      <c r="I1987" s="1700"/>
      <c r="J1987" s="1690"/>
      <c r="K1987" s="1681"/>
      <c r="L1987" s="1681"/>
      <c r="M1987" s="1681"/>
      <c r="N1987" s="1681"/>
      <c r="O1987" s="1681"/>
      <c r="P1987" s="1681"/>
      <c r="Q1987" s="1681"/>
      <c r="R1987" s="1681"/>
      <c r="S1987" s="1681"/>
      <c r="T1987" s="1681"/>
      <c r="U1987" s="1681"/>
      <c r="V1987" s="1681"/>
      <c r="W1987" s="1681"/>
      <c r="X1987" s="1681"/>
      <c r="Y1987" s="1681"/>
      <c r="Z1987" s="1681"/>
      <c r="AA1987" s="1681"/>
      <c r="AB1987" s="1681"/>
      <c r="AC1987" s="1681"/>
      <c r="AD1987" s="1681"/>
      <c r="AE1987" s="1681"/>
      <c r="AF1987" s="1681"/>
      <c r="AG1987" s="1681"/>
      <c r="AH1987" s="1681"/>
      <c r="AI1987" s="1681"/>
      <c r="AJ1987" s="1681"/>
      <c r="AK1987" s="1681"/>
      <c r="AL1987" s="1681"/>
      <c r="AM1987" s="1681"/>
      <c r="AN1987" s="1681"/>
      <c r="AO1987" s="1681"/>
      <c r="AP1987" s="1824"/>
    </row>
    <row r="1988" spans="4:42" s="1662" customFormat="1" ht="14.25">
      <c r="D1988" s="1699"/>
      <c r="E1988" s="1681"/>
      <c r="F1988" s="1681"/>
      <c r="G1988" s="1681"/>
      <c r="H1988" s="1681"/>
      <c r="I1988" s="1700"/>
      <c r="J1988" s="1690"/>
      <c r="K1988" s="1681"/>
      <c r="L1988" s="1681"/>
      <c r="M1988" s="1681"/>
      <c r="N1988" s="1681"/>
      <c r="O1988" s="1681"/>
      <c r="P1988" s="1681"/>
      <c r="Q1988" s="1681"/>
      <c r="R1988" s="1681"/>
      <c r="S1988" s="1681"/>
      <c r="T1988" s="1681"/>
      <c r="U1988" s="1681"/>
      <c r="V1988" s="1681"/>
      <c r="W1988" s="1681"/>
      <c r="X1988" s="1681"/>
      <c r="Y1988" s="1681"/>
      <c r="Z1988" s="1681"/>
      <c r="AA1988" s="1681"/>
      <c r="AB1988" s="1681"/>
      <c r="AC1988" s="1681"/>
      <c r="AD1988" s="1681"/>
      <c r="AE1988" s="1681"/>
      <c r="AF1988" s="1681"/>
      <c r="AG1988" s="1681"/>
      <c r="AH1988" s="1681"/>
      <c r="AI1988" s="1681"/>
      <c r="AJ1988" s="1681"/>
      <c r="AK1988" s="1681"/>
      <c r="AL1988" s="1681"/>
      <c r="AM1988" s="1681"/>
      <c r="AN1988" s="1681"/>
      <c r="AO1988" s="1681"/>
      <c r="AP1988" s="1824"/>
    </row>
    <row r="1989" spans="4:42" s="1662" customFormat="1" ht="14.25">
      <c r="D1989" s="1699"/>
      <c r="E1989" s="1681"/>
      <c r="F1989" s="1681"/>
      <c r="G1989" s="1681"/>
      <c r="H1989" s="1681"/>
      <c r="I1989" s="1700"/>
      <c r="J1989" s="1690"/>
      <c r="K1989" s="1681"/>
      <c r="L1989" s="1681"/>
      <c r="M1989" s="1681"/>
      <c r="N1989" s="1681"/>
      <c r="O1989" s="1681"/>
      <c r="P1989" s="1681"/>
      <c r="Q1989" s="1681"/>
      <c r="R1989" s="1681"/>
      <c r="S1989" s="1681"/>
      <c r="T1989" s="1681"/>
      <c r="U1989" s="1681"/>
      <c r="V1989" s="1681"/>
      <c r="W1989" s="1681"/>
      <c r="X1989" s="1681"/>
      <c r="Y1989" s="1681"/>
      <c r="Z1989" s="1681"/>
      <c r="AA1989" s="1681"/>
      <c r="AB1989" s="1681"/>
      <c r="AC1989" s="1681"/>
      <c r="AD1989" s="1681"/>
      <c r="AE1989" s="1681"/>
      <c r="AF1989" s="1681"/>
      <c r="AG1989" s="1681"/>
      <c r="AH1989" s="1681"/>
      <c r="AI1989" s="1681"/>
      <c r="AJ1989" s="1681"/>
      <c r="AK1989" s="1681"/>
      <c r="AL1989" s="1681"/>
      <c r="AM1989" s="1681"/>
      <c r="AN1989" s="1681"/>
      <c r="AO1989" s="1681"/>
      <c r="AP1989" s="1824"/>
    </row>
    <row r="1990" spans="4:42" s="1662" customFormat="1" ht="14.25">
      <c r="D1990" s="1699"/>
      <c r="E1990" s="1681"/>
      <c r="F1990" s="1681"/>
      <c r="G1990" s="1681"/>
      <c r="H1990" s="1681"/>
      <c r="I1990" s="1700"/>
      <c r="J1990" s="1690"/>
      <c r="K1990" s="1681"/>
      <c r="L1990" s="1681"/>
      <c r="M1990" s="1681"/>
      <c r="N1990" s="1681"/>
      <c r="O1990" s="1681"/>
      <c r="P1990" s="1681"/>
      <c r="Q1990" s="1681"/>
      <c r="R1990" s="1681"/>
      <c r="S1990" s="1681"/>
      <c r="T1990" s="1681"/>
      <c r="U1990" s="1681"/>
      <c r="V1990" s="1681"/>
      <c r="W1990" s="1681"/>
      <c r="X1990" s="1681"/>
      <c r="Y1990" s="1681"/>
      <c r="Z1990" s="1681"/>
      <c r="AA1990" s="1681"/>
      <c r="AB1990" s="1681"/>
      <c r="AC1990" s="1681"/>
      <c r="AD1990" s="1681"/>
      <c r="AE1990" s="1681"/>
      <c r="AF1990" s="1681"/>
      <c r="AG1990" s="1681"/>
      <c r="AH1990" s="1681"/>
      <c r="AI1990" s="1681"/>
      <c r="AJ1990" s="1681"/>
      <c r="AK1990" s="1681"/>
      <c r="AL1990" s="1681"/>
      <c r="AM1990" s="1681"/>
      <c r="AN1990" s="1681"/>
      <c r="AO1990" s="1681"/>
      <c r="AP1990" s="1824"/>
    </row>
    <row r="1991" spans="4:42" s="1662" customFormat="1" ht="14.25">
      <c r="D1991" s="1699"/>
      <c r="E1991" s="1681"/>
      <c r="F1991" s="1681"/>
      <c r="G1991" s="1681"/>
      <c r="H1991" s="1681"/>
      <c r="I1991" s="1700"/>
      <c r="J1991" s="1690"/>
      <c r="K1991" s="1681"/>
      <c r="L1991" s="1681"/>
      <c r="M1991" s="1681"/>
      <c r="N1991" s="1681"/>
      <c r="O1991" s="1681"/>
      <c r="P1991" s="1681"/>
      <c r="Q1991" s="1681"/>
      <c r="R1991" s="1681"/>
      <c r="S1991" s="1681"/>
      <c r="T1991" s="1681"/>
      <c r="U1991" s="1681"/>
      <c r="V1991" s="1681"/>
      <c r="W1991" s="1681"/>
      <c r="X1991" s="1681"/>
      <c r="Y1991" s="1681"/>
      <c r="Z1991" s="1681"/>
      <c r="AA1991" s="1681"/>
      <c r="AB1991" s="1681"/>
      <c r="AC1991" s="1681"/>
      <c r="AD1991" s="1681"/>
      <c r="AE1991" s="1681"/>
      <c r="AF1991" s="1681"/>
      <c r="AG1991" s="1681"/>
      <c r="AH1991" s="1681"/>
      <c r="AI1991" s="1681"/>
      <c r="AJ1991" s="1681"/>
      <c r="AK1991" s="1681"/>
      <c r="AL1991" s="1681"/>
      <c r="AM1991" s="1681"/>
      <c r="AN1991" s="1681"/>
      <c r="AO1991" s="1681"/>
      <c r="AP1991" s="1824"/>
    </row>
    <row r="1992" spans="4:42" s="1662" customFormat="1" ht="14.25">
      <c r="D1992" s="1699"/>
      <c r="E1992" s="1681"/>
      <c r="F1992" s="1681"/>
      <c r="G1992" s="1681"/>
      <c r="H1992" s="1681"/>
      <c r="I1992" s="1700"/>
      <c r="J1992" s="1690"/>
      <c r="K1992" s="1681"/>
      <c r="L1992" s="1681"/>
      <c r="M1992" s="1681"/>
      <c r="N1992" s="1681"/>
      <c r="O1992" s="1681"/>
      <c r="P1992" s="1681"/>
      <c r="Q1992" s="1681"/>
      <c r="R1992" s="1681"/>
      <c r="S1992" s="1681"/>
      <c r="T1992" s="1681"/>
      <c r="U1992" s="1681"/>
      <c r="V1992" s="1681"/>
      <c r="W1992" s="1681"/>
      <c r="X1992" s="1681"/>
      <c r="Y1992" s="1681"/>
      <c r="Z1992" s="1681"/>
      <c r="AA1992" s="1681"/>
      <c r="AB1992" s="1681"/>
      <c r="AC1992" s="1681"/>
      <c r="AD1992" s="1681"/>
      <c r="AE1992" s="1681"/>
      <c r="AF1992" s="1681"/>
      <c r="AG1992" s="1681"/>
      <c r="AH1992" s="1681"/>
      <c r="AI1992" s="1681"/>
      <c r="AJ1992" s="1681"/>
      <c r="AK1992" s="1681"/>
      <c r="AL1992" s="1681"/>
      <c r="AM1992" s="1681"/>
      <c r="AN1992" s="1681"/>
      <c r="AO1992" s="1681"/>
      <c r="AP1992" s="1824"/>
    </row>
    <row r="1993" spans="4:42" s="1662" customFormat="1" ht="14.25">
      <c r="D1993" s="1699"/>
      <c r="E1993" s="1681"/>
      <c r="F1993" s="1681"/>
      <c r="G1993" s="1681"/>
      <c r="H1993" s="1681"/>
      <c r="I1993" s="1700"/>
      <c r="J1993" s="1690"/>
      <c r="K1993" s="1681"/>
      <c r="L1993" s="1681"/>
      <c r="M1993" s="1681"/>
      <c r="N1993" s="1681"/>
      <c r="O1993" s="1681"/>
      <c r="P1993" s="1681"/>
      <c r="Q1993" s="1681"/>
      <c r="R1993" s="1681"/>
      <c r="S1993" s="1681"/>
      <c r="T1993" s="1681"/>
      <c r="U1993" s="1681"/>
      <c r="V1993" s="1681"/>
      <c r="W1993" s="1681"/>
      <c r="X1993" s="1681"/>
      <c r="Y1993" s="1681"/>
      <c r="Z1993" s="1681"/>
      <c r="AA1993" s="1681"/>
      <c r="AB1993" s="1681"/>
      <c r="AC1993" s="1681"/>
      <c r="AD1993" s="1681"/>
      <c r="AE1993" s="1681"/>
      <c r="AF1993" s="1681"/>
      <c r="AG1993" s="1681"/>
      <c r="AH1993" s="1681"/>
      <c r="AI1993" s="1681"/>
      <c r="AJ1993" s="1681"/>
      <c r="AK1993" s="1681"/>
      <c r="AL1993" s="1681"/>
      <c r="AM1993" s="1681"/>
      <c r="AN1993" s="1681"/>
      <c r="AO1993" s="1681"/>
      <c r="AP1993" s="1824"/>
    </row>
    <row r="1994" spans="4:42" s="1662" customFormat="1" ht="14.25">
      <c r="D1994" s="1699"/>
      <c r="E1994" s="1681"/>
      <c r="F1994" s="1681"/>
      <c r="G1994" s="1681"/>
      <c r="H1994" s="1681"/>
      <c r="I1994" s="1700"/>
      <c r="J1994" s="1690"/>
      <c r="K1994" s="1681"/>
      <c r="L1994" s="1681"/>
      <c r="M1994" s="1681"/>
      <c r="N1994" s="1681"/>
      <c r="O1994" s="1681"/>
      <c r="P1994" s="1681"/>
      <c r="Q1994" s="1681"/>
      <c r="R1994" s="1681"/>
      <c r="S1994" s="1681"/>
      <c r="T1994" s="1681"/>
      <c r="U1994" s="1681"/>
      <c r="V1994" s="1681"/>
      <c r="W1994" s="1681"/>
      <c r="X1994" s="1681"/>
      <c r="Y1994" s="1681"/>
      <c r="Z1994" s="1681"/>
      <c r="AA1994" s="1681"/>
      <c r="AB1994" s="1681"/>
      <c r="AC1994" s="1681"/>
      <c r="AD1994" s="1681"/>
      <c r="AE1994" s="1681"/>
      <c r="AF1994" s="1681"/>
      <c r="AG1994" s="1681"/>
      <c r="AH1994" s="1681"/>
      <c r="AI1994" s="1681"/>
      <c r="AJ1994" s="1681"/>
      <c r="AK1994" s="1681"/>
      <c r="AL1994" s="1681"/>
      <c r="AM1994" s="1681"/>
      <c r="AN1994" s="1681"/>
      <c r="AO1994" s="1681"/>
      <c r="AP1994" s="1824"/>
    </row>
    <row r="1995" spans="4:42" s="1662" customFormat="1" ht="14.25">
      <c r="D1995" s="1699"/>
      <c r="E1995" s="1681"/>
      <c r="F1995" s="1681"/>
      <c r="G1995" s="1681"/>
      <c r="H1995" s="1681"/>
      <c r="I1995" s="1700"/>
      <c r="J1995" s="1690"/>
      <c r="K1995" s="1681"/>
      <c r="L1995" s="1681"/>
      <c r="M1995" s="1681"/>
      <c r="N1995" s="1681"/>
      <c r="O1995" s="1681"/>
      <c r="P1995" s="1681"/>
      <c r="Q1995" s="1681"/>
      <c r="R1995" s="1681"/>
      <c r="S1995" s="1681"/>
      <c r="T1995" s="1681"/>
      <c r="U1995" s="1681"/>
      <c r="V1995" s="1681"/>
      <c r="W1995" s="1681"/>
      <c r="X1995" s="1681"/>
      <c r="Y1995" s="1681"/>
      <c r="Z1995" s="1681"/>
      <c r="AA1995" s="1681"/>
      <c r="AB1995" s="1681"/>
      <c r="AC1995" s="1681"/>
      <c r="AD1995" s="1681"/>
      <c r="AE1995" s="1681"/>
      <c r="AF1995" s="1681"/>
      <c r="AG1995" s="1681"/>
      <c r="AH1995" s="1681"/>
      <c r="AI1995" s="1681"/>
      <c r="AJ1995" s="1681"/>
      <c r="AK1995" s="1681"/>
      <c r="AL1995" s="1681"/>
      <c r="AM1995" s="1681"/>
      <c r="AN1995" s="1681"/>
      <c r="AO1995" s="1681"/>
      <c r="AP1995" s="1824"/>
    </row>
    <row r="1996" spans="4:42" s="1662" customFormat="1" ht="14.25">
      <c r="D1996" s="1699"/>
      <c r="E1996" s="1681"/>
      <c r="F1996" s="1681"/>
      <c r="G1996" s="1681"/>
      <c r="H1996" s="1681"/>
      <c r="I1996" s="1700"/>
      <c r="J1996" s="1690"/>
      <c r="K1996" s="1681"/>
      <c r="L1996" s="1681"/>
      <c r="M1996" s="1681"/>
      <c r="N1996" s="1681"/>
      <c r="O1996" s="1681"/>
      <c r="P1996" s="1681"/>
      <c r="Q1996" s="1681"/>
      <c r="R1996" s="1681"/>
      <c r="S1996" s="1681"/>
      <c r="T1996" s="1681"/>
      <c r="U1996" s="1681"/>
      <c r="V1996" s="1681"/>
      <c r="W1996" s="1681"/>
      <c r="X1996" s="1681"/>
      <c r="Y1996" s="1681"/>
      <c r="Z1996" s="1681"/>
      <c r="AA1996" s="1681"/>
      <c r="AB1996" s="1681"/>
      <c r="AC1996" s="1681"/>
      <c r="AD1996" s="1681"/>
      <c r="AE1996" s="1681"/>
      <c r="AF1996" s="1681"/>
      <c r="AG1996" s="1681"/>
      <c r="AH1996" s="1681"/>
      <c r="AI1996" s="1681"/>
      <c r="AJ1996" s="1681"/>
      <c r="AK1996" s="1681"/>
      <c r="AL1996" s="1681"/>
      <c r="AM1996" s="1681"/>
      <c r="AN1996" s="1681"/>
      <c r="AO1996" s="1681"/>
      <c r="AP1996" s="1824"/>
    </row>
    <row r="1997" spans="4:42" s="1662" customFormat="1" ht="14.25">
      <c r="D1997" s="1699"/>
      <c r="E1997" s="1681"/>
      <c r="F1997" s="1681"/>
      <c r="G1997" s="1681"/>
      <c r="H1997" s="1681"/>
      <c r="I1997" s="1700"/>
      <c r="J1997" s="1690"/>
      <c r="K1997" s="1681"/>
      <c r="L1997" s="1681"/>
      <c r="M1997" s="1681"/>
      <c r="N1997" s="1681"/>
      <c r="O1997" s="1681"/>
      <c r="P1997" s="1681"/>
      <c r="Q1997" s="1681"/>
      <c r="R1997" s="1681"/>
      <c r="S1997" s="1681"/>
      <c r="T1997" s="1681"/>
      <c r="U1997" s="1681"/>
      <c r="V1997" s="1681"/>
      <c r="W1997" s="1681"/>
      <c r="X1997" s="1681"/>
      <c r="Y1997" s="1681"/>
      <c r="Z1997" s="1681"/>
      <c r="AA1997" s="1681"/>
      <c r="AB1997" s="1681"/>
      <c r="AC1997" s="1681"/>
      <c r="AD1997" s="1681"/>
      <c r="AE1997" s="1681"/>
      <c r="AF1997" s="1681"/>
      <c r="AG1997" s="1681"/>
      <c r="AH1997" s="1681"/>
      <c r="AI1997" s="1681"/>
      <c r="AJ1997" s="1681"/>
      <c r="AK1997" s="1681"/>
      <c r="AL1997" s="1681"/>
      <c r="AM1997" s="1681"/>
      <c r="AN1997" s="1681"/>
      <c r="AO1997" s="1681"/>
      <c r="AP1997" s="1824"/>
    </row>
    <row r="1998" spans="4:42" s="1662" customFormat="1" thickBot="1">
      <c r="D1998" s="1702"/>
      <c r="E1998" s="1703"/>
      <c r="F1998" s="1703"/>
      <c r="G1998" s="1703"/>
      <c r="H1998" s="1703"/>
      <c r="I1998" s="1704"/>
      <c r="J1998" s="1690"/>
      <c r="K1998" s="1681"/>
      <c r="L1998" s="1681"/>
      <c r="M1998" s="1681"/>
      <c r="N1998" s="1681"/>
      <c r="O1998" s="1681"/>
      <c r="P1998" s="1681"/>
      <c r="Q1998" s="1681"/>
      <c r="R1998" s="1681"/>
      <c r="S1998" s="1681"/>
      <c r="T1998" s="1681"/>
      <c r="U1998" s="1681"/>
      <c r="V1998" s="1681"/>
      <c r="W1998" s="1681"/>
      <c r="X1998" s="1681"/>
      <c r="Y1998" s="1681"/>
      <c r="Z1998" s="1681"/>
      <c r="AA1998" s="1681"/>
      <c r="AB1998" s="1681"/>
      <c r="AC1998" s="1681"/>
      <c r="AD1998" s="1681"/>
      <c r="AE1998" s="1681"/>
      <c r="AF1998" s="1681"/>
      <c r="AG1998" s="1681"/>
      <c r="AH1998" s="1681"/>
      <c r="AI1998" s="1681"/>
      <c r="AJ1998" s="1681"/>
      <c r="AK1998" s="1681"/>
      <c r="AL1998" s="1681"/>
      <c r="AM1998" s="1681"/>
      <c r="AN1998" s="1681"/>
      <c r="AO1998" s="1681"/>
      <c r="AP1998" s="1824"/>
    </row>
    <row r="1999" spans="4:42" s="1662" customFormat="1" ht="14.25">
      <c r="D1999" s="1716"/>
      <c r="E1999" s="1716"/>
      <c r="F1999" s="1716"/>
      <c r="G1999" s="1716"/>
      <c r="H1999" s="1716"/>
      <c r="I1999" s="1716"/>
      <c r="J1999" s="1716"/>
      <c r="K1999" s="1716"/>
      <c r="L1999" s="1716"/>
      <c r="M1999" s="1716"/>
      <c r="N1999" s="1716"/>
      <c r="O1999" s="1716"/>
      <c r="P1999" s="1716"/>
      <c r="Q1999" s="1716"/>
      <c r="R1999" s="1716"/>
      <c r="S1999" s="1716"/>
      <c r="T1999" s="1716"/>
      <c r="U1999" s="1716"/>
      <c r="V1999" s="1716"/>
      <c r="W1999" s="1716"/>
      <c r="X1999" s="1716"/>
      <c r="Y1999" s="1716"/>
      <c r="Z1999" s="1716"/>
      <c r="AA1999" s="1716"/>
      <c r="AB1999" s="1716"/>
      <c r="AC1999" s="1716"/>
      <c r="AD1999" s="1716"/>
      <c r="AE1999" s="1716"/>
      <c r="AF1999" s="1716"/>
      <c r="AG1999" s="1716"/>
      <c r="AH1999" s="1716"/>
      <c r="AI1999" s="1716"/>
      <c r="AJ1999" s="1716"/>
      <c r="AK1999" s="1716"/>
      <c r="AL1999" s="1716"/>
      <c r="AM1999" s="1716"/>
      <c r="AN1999" s="1716"/>
      <c r="AO1999" s="1716"/>
      <c r="AP1999" s="1824"/>
    </row>
    <row r="2000" spans="4:42" s="1662" customFormat="1" ht="14.25">
      <c r="D2000" s="1716"/>
      <c r="E2000" s="1716"/>
      <c r="F2000" s="1716"/>
      <c r="G2000" s="1716"/>
      <c r="H2000" s="1716"/>
      <c r="I2000" s="1716"/>
      <c r="J2000" s="1716"/>
      <c r="K2000" s="1716"/>
      <c r="L2000" s="1716"/>
      <c r="M2000" s="1716"/>
      <c r="N2000" s="1716"/>
      <c r="O2000" s="1716"/>
      <c r="P2000" s="1716"/>
      <c r="Q2000" s="1716"/>
      <c r="R2000" s="1716"/>
      <c r="S2000" s="1716"/>
      <c r="T2000" s="1716"/>
      <c r="U2000" s="1716"/>
      <c r="V2000" s="1716"/>
      <c r="W2000" s="1716"/>
      <c r="X2000" s="1716"/>
      <c r="Y2000" s="1716"/>
      <c r="Z2000" s="1716"/>
      <c r="AA2000" s="1716"/>
      <c r="AB2000" s="1716"/>
      <c r="AC2000" s="1716"/>
      <c r="AD2000" s="1716"/>
      <c r="AE2000" s="1716"/>
      <c r="AF2000" s="1716"/>
      <c r="AG2000" s="1716"/>
      <c r="AH2000" s="1716"/>
      <c r="AI2000" s="1716"/>
      <c r="AJ2000" s="1716"/>
      <c r="AK2000" s="1716"/>
      <c r="AL2000" s="1716"/>
      <c r="AM2000" s="1716"/>
      <c r="AN2000" s="1716"/>
      <c r="AO2000" s="1716"/>
      <c r="AP2000" s="1824"/>
    </row>
  </sheetData>
  <mergeCells count="104">
    <mergeCell ref="Z4:AD4"/>
    <mergeCell ref="B5:C5"/>
    <mergeCell ref="B7:C7"/>
    <mergeCell ref="B8:C8"/>
    <mergeCell ref="B10:C10"/>
    <mergeCell ref="B1:C1"/>
    <mergeCell ref="B4:C4"/>
    <mergeCell ref="D4:I4"/>
    <mergeCell ref="J4:P4"/>
    <mergeCell ref="S4:X4"/>
    <mergeCell ref="B11:C11"/>
    <mergeCell ref="B12:C12"/>
    <mergeCell ref="A13:A312"/>
    <mergeCell ref="B13:C13"/>
    <mergeCell ref="B14:C14"/>
    <mergeCell ref="B15:C15"/>
    <mergeCell ref="B16:C16"/>
    <mergeCell ref="B17:C17"/>
    <mergeCell ref="B18:C18"/>
    <mergeCell ref="B19:C19"/>
    <mergeCell ref="B26:C26"/>
    <mergeCell ref="B27:C27"/>
    <mergeCell ref="B28:C28"/>
    <mergeCell ref="B29:C29"/>
    <mergeCell ref="B30:C30"/>
    <mergeCell ref="B31:C31"/>
    <mergeCell ref="B20:C20"/>
    <mergeCell ref="B21:C21"/>
    <mergeCell ref="B22:C22"/>
    <mergeCell ref="B23:C23"/>
    <mergeCell ref="B24:C24"/>
    <mergeCell ref="B25:C25"/>
    <mergeCell ref="B38:C38"/>
    <mergeCell ref="B39:C39"/>
    <mergeCell ref="B40:C40"/>
    <mergeCell ref="B41:C41"/>
    <mergeCell ref="B42:C42"/>
    <mergeCell ref="B43:C43"/>
    <mergeCell ref="B32:C32"/>
    <mergeCell ref="B33:C33"/>
    <mergeCell ref="B34:C34"/>
    <mergeCell ref="B35:C35"/>
    <mergeCell ref="B36:C36"/>
    <mergeCell ref="B37:C37"/>
    <mergeCell ref="B50:C50"/>
    <mergeCell ref="B51:C51"/>
    <mergeCell ref="B52:C52"/>
    <mergeCell ref="B53:C53"/>
    <mergeCell ref="B54:C54"/>
    <mergeCell ref="B55:C55"/>
    <mergeCell ref="B44:C44"/>
    <mergeCell ref="B45:C45"/>
    <mergeCell ref="B46:C46"/>
    <mergeCell ref="B47:C47"/>
    <mergeCell ref="B48:C48"/>
    <mergeCell ref="B49:C49"/>
    <mergeCell ref="B62:C62"/>
    <mergeCell ref="B63:C63"/>
    <mergeCell ref="B64:C64"/>
    <mergeCell ref="B65:C65"/>
    <mergeCell ref="B66:C66"/>
    <mergeCell ref="B67:C67"/>
    <mergeCell ref="B56:C56"/>
    <mergeCell ref="B57:C57"/>
    <mergeCell ref="B58:C58"/>
    <mergeCell ref="B59:C59"/>
    <mergeCell ref="B60:C60"/>
    <mergeCell ref="B61:C61"/>
    <mergeCell ref="B74:C74"/>
    <mergeCell ref="B75:C75"/>
    <mergeCell ref="B76:C76"/>
    <mergeCell ref="B77:C77"/>
    <mergeCell ref="B78:C78"/>
    <mergeCell ref="B79:C79"/>
    <mergeCell ref="B68:C68"/>
    <mergeCell ref="B69:C69"/>
    <mergeCell ref="B70:C70"/>
    <mergeCell ref="B71:C71"/>
    <mergeCell ref="B72:C72"/>
    <mergeCell ref="B73:C73"/>
    <mergeCell ref="B86:C86"/>
    <mergeCell ref="B87:C87"/>
    <mergeCell ref="B88:C88"/>
    <mergeCell ref="B89:C89"/>
    <mergeCell ref="B90:C90"/>
    <mergeCell ref="B91:C91"/>
    <mergeCell ref="B80:C80"/>
    <mergeCell ref="B81:C81"/>
    <mergeCell ref="B82:C82"/>
    <mergeCell ref="B83:C83"/>
    <mergeCell ref="B84:C84"/>
    <mergeCell ref="B85:C85"/>
    <mergeCell ref="B98:C98"/>
    <mergeCell ref="B99:C99"/>
    <mergeCell ref="B100:C100"/>
    <mergeCell ref="B101:C101"/>
    <mergeCell ref="B102:C102"/>
    <mergeCell ref="B103:C103"/>
    <mergeCell ref="B92:C92"/>
    <mergeCell ref="B93:C93"/>
    <mergeCell ref="B94:C94"/>
    <mergeCell ref="B95:C95"/>
    <mergeCell ref="B96:C96"/>
    <mergeCell ref="B97:C97"/>
  </mergeCells>
  <pageMargins left="0.25" right="0.25" top="0.75" bottom="0.75" header="0.3" footer="0.3"/>
  <pageSetup scale="29" fitToHeight="0" orientation="landscape" r:id="rId1"/>
  <rowBreaks count="1" manualBreakCount="1">
    <brk id="73" max="37" man="1"/>
  </rowBreaks>
  <colBreaks count="2" manualBreakCount="2">
    <brk id="14" max="313" man="1"/>
    <brk id="26" max="31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SummaryUpdaterTUP" altText="Refresh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P2000"/>
  <sheetViews>
    <sheetView zoomScale="80" zoomScaleNormal="80" workbookViewId="0">
      <pane xSplit="3" topLeftCell="D1" activePane="topRight" state="frozen"/>
      <selection activeCell="AB5" sqref="AB5"/>
      <selection pane="topRight" activeCell="AB5" sqref="AB5"/>
    </sheetView>
  </sheetViews>
  <sheetFormatPr defaultColWidth="9" defaultRowHeight="15"/>
  <cols>
    <col min="1" max="1" width="16.25" style="1673" customWidth="1"/>
    <col min="2" max="3" width="7.875" style="380" hidden="1" customWidth="1"/>
    <col min="4" max="27" width="10.625" style="381" customWidth="1"/>
    <col min="28" max="28" width="10.625" style="1663" customWidth="1"/>
    <col min="29" max="29" width="10.625" style="381" customWidth="1"/>
    <col min="30" max="30" width="10.625" style="1664" customWidth="1"/>
    <col min="31" max="41" width="10.625" style="381" customWidth="1"/>
    <col min="42" max="16384" width="9" style="1662"/>
  </cols>
  <sheetData>
    <row r="1" spans="1:42" s="1648" customFormat="1" ht="15.75" thickBot="1">
      <c r="A1" s="1665">
        <f ca="1">TODAY()</f>
        <v>42746</v>
      </c>
      <c r="B1" s="1997"/>
      <c r="C1" s="1997"/>
      <c r="D1" s="240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241"/>
      <c r="Z1" s="240"/>
      <c r="AA1" s="242"/>
      <c r="AB1" s="241"/>
      <c r="AC1" s="241"/>
      <c r="AD1" s="241"/>
      <c r="AE1" s="241"/>
      <c r="AF1" s="1646"/>
      <c r="AG1" s="1646"/>
      <c r="AH1" s="1646"/>
      <c r="AI1" s="1646"/>
      <c r="AJ1" s="1646"/>
      <c r="AK1" s="242"/>
      <c r="AL1" s="1647"/>
      <c r="AM1" s="241"/>
      <c r="AN1" s="241"/>
      <c r="AO1" s="241"/>
    </row>
    <row r="2" spans="1:42" s="1649" customFormat="1" ht="15" hidden="1" customHeight="1" thickBot="1">
      <c r="A2" s="1666"/>
      <c r="B2" s="243"/>
      <c r="C2" s="243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1"/>
      <c r="AM2" s="241"/>
      <c r="AN2" s="241"/>
      <c r="AO2" s="241"/>
    </row>
    <row r="3" spans="1:42" s="1651" customFormat="1" ht="15" hidden="1" customHeight="1" thickBot="1">
      <c r="A3" s="1711"/>
      <c r="B3" s="245"/>
      <c r="C3" s="245"/>
      <c r="D3" s="251"/>
      <c r="E3" s="1650"/>
      <c r="F3" s="253"/>
      <c r="G3" s="249"/>
      <c r="H3" s="250"/>
      <c r="I3" s="250"/>
      <c r="J3" s="1157"/>
      <c r="K3" s="252"/>
      <c r="L3" s="253"/>
      <c r="M3" s="250"/>
      <c r="N3" s="250"/>
      <c r="O3" s="1157"/>
      <c r="P3" s="254"/>
      <c r="Q3" s="250"/>
      <c r="R3" s="1158"/>
      <c r="S3" s="254"/>
      <c r="T3" s="251"/>
      <c r="U3" s="250"/>
      <c r="V3" s="250"/>
      <c r="W3" s="250"/>
      <c r="X3" s="250"/>
      <c r="Y3" s="251"/>
      <c r="Z3" s="250"/>
      <c r="AA3" s="1157"/>
      <c r="AB3" s="254"/>
      <c r="AC3" s="251"/>
      <c r="AD3" s="250"/>
      <c r="AE3" s="250"/>
      <c r="AF3" s="250"/>
      <c r="AG3" s="250"/>
      <c r="AH3" s="250"/>
      <c r="AI3" s="250"/>
      <c r="AJ3" s="250"/>
      <c r="AK3" s="250"/>
      <c r="AL3" s="250"/>
      <c r="AM3" s="255"/>
      <c r="AN3" s="255"/>
      <c r="AO3" s="255"/>
    </row>
    <row r="4" spans="1:42" s="1653" customFormat="1" ht="45" customHeight="1" thickBot="1">
      <c r="A4" s="1713" t="s">
        <v>2535</v>
      </c>
      <c r="B4" s="1998"/>
      <c r="C4" s="1998"/>
      <c r="D4" s="1999" t="s">
        <v>556</v>
      </c>
      <c r="E4" s="2000"/>
      <c r="F4" s="2000"/>
      <c r="G4" s="2000"/>
      <c r="H4" s="2000"/>
      <c r="I4" s="2001"/>
      <c r="J4" s="1999" t="s">
        <v>11</v>
      </c>
      <c r="K4" s="2000"/>
      <c r="L4" s="2000"/>
      <c r="M4" s="2000"/>
      <c r="N4" s="2000"/>
      <c r="O4" s="2000"/>
      <c r="P4" s="2001"/>
      <c r="Q4" s="258"/>
      <c r="R4" s="258"/>
      <c r="S4" s="1990" t="s">
        <v>9</v>
      </c>
      <c r="T4" s="1991"/>
      <c r="U4" s="1991"/>
      <c r="V4" s="1991"/>
      <c r="W4" s="1991"/>
      <c r="X4" s="1992"/>
      <c r="Y4" s="1652"/>
      <c r="Z4" s="1990" t="s">
        <v>370</v>
      </c>
      <c r="AA4" s="1991"/>
      <c r="AB4" s="1991"/>
      <c r="AC4" s="1991"/>
      <c r="AD4" s="1992"/>
      <c r="AE4" s="1652"/>
      <c r="AF4" s="258"/>
      <c r="AG4" s="258"/>
      <c r="AH4" s="258"/>
      <c r="AI4" s="258"/>
      <c r="AJ4" s="259"/>
      <c r="AK4" s="259"/>
      <c r="AL4" s="258"/>
      <c r="AM4" s="258"/>
      <c r="AN4" s="258"/>
      <c r="AO4" s="258"/>
    </row>
    <row r="5" spans="1:42" s="1654" customFormat="1" ht="41.25" customHeight="1" thickBot="1">
      <c r="A5" s="1712"/>
      <c r="B5" s="1993" t="s">
        <v>557</v>
      </c>
      <c r="C5" s="1993"/>
      <c r="D5" s="1707" t="s">
        <v>68</v>
      </c>
      <c r="E5" s="1708" t="s">
        <v>337</v>
      </c>
      <c r="F5" s="1708" t="s">
        <v>338</v>
      </c>
      <c r="G5" s="1708" t="s">
        <v>1091</v>
      </c>
      <c r="H5" s="1708" t="s">
        <v>421</v>
      </c>
      <c r="I5" s="1709" t="s">
        <v>420</v>
      </c>
      <c r="J5" s="1710" t="s">
        <v>339</v>
      </c>
      <c r="K5" s="1708" t="s">
        <v>2529</v>
      </c>
      <c r="L5" s="1708" t="s">
        <v>340</v>
      </c>
      <c r="M5" s="1708" t="s">
        <v>11</v>
      </c>
      <c r="N5" s="1708" t="s">
        <v>341</v>
      </c>
      <c r="O5" s="1708" t="s">
        <v>369</v>
      </c>
      <c r="P5" s="1708" t="s">
        <v>2530</v>
      </c>
      <c r="Q5" s="1708" t="s">
        <v>10</v>
      </c>
      <c r="R5" s="1708" t="s">
        <v>2320</v>
      </c>
      <c r="S5" s="1708" t="s">
        <v>179</v>
      </c>
      <c r="T5" s="1708" t="s">
        <v>567</v>
      </c>
      <c r="U5" s="1708" t="s">
        <v>259</v>
      </c>
      <c r="V5" s="1708" t="s">
        <v>9</v>
      </c>
      <c r="W5" s="1708" t="s">
        <v>345</v>
      </c>
      <c r="X5" s="1708" t="s">
        <v>2531</v>
      </c>
      <c r="Y5" s="1708" t="s">
        <v>7</v>
      </c>
      <c r="Z5" s="1708" t="s">
        <v>2533</v>
      </c>
      <c r="AA5" s="1708" t="s">
        <v>2318</v>
      </c>
      <c r="AB5" s="1708" t="s">
        <v>370</v>
      </c>
      <c r="AC5" s="1708" t="s">
        <v>2532</v>
      </c>
      <c r="AD5" s="1708" t="s">
        <v>2534</v>
      </c>
      <c r="AE5" s="1708" t="s">
        <v>2314</v>
      </c>
      <c r="AF5" s="1708" t="s">
        <v>372</v>
      </c>
      <c r="AG5" s="1708" t="s">
        <v>4</v>
      </c>
      <c r="AH5" s="1708" t="s">
        <v>253</v>
      </c>
      <c r="AI5" s="1708" t="s">
        <v>122</v>
      </c>
      <c r="AJ5" s="1708" t="s">
        <v>576</v>
      </c>
      <c r="AK5" s="1708" t="s">
        <v>251</v>
      </c>
      <c r="AL5" s="1708" t="s">
        <v>141</v>
      </c>
      <c r="AM5" s="1708" t="s">
        <v>1090</v>
      </c>
      <c r="AN5" s="1708" t="s">
        <v>1089</v>
      </c>
      <c r="AO5" s="1709" t="s">
        <v>2</v>
      </c>
      <c r="AP5" s="1655"/>
    </row>
    <row r="6" spans="1:42" s="349" customFormat="1" ht="33.75" customHeight="1">
      <c r="A6" s="1667" t="s">
        <v>587</v>
      </c>
      <c r="B6" s="1656" t="s">
        <v>577</v>
      </c>
      <c r="C6" s="1657" t="s">
        <v>578</v>
      </c>
      <c r="D6" s="1705">
        <v>0</v>
      </c>
      <c r="E6" s="1706">
        <v>0</v>
      </c>
      <c r="F6" s="1706">
        <v>0</v>
      </c>
      <c r="G6" s="1706">
        <v>0</v>
      </c>
      <c r="H6" s="1734">
        <v>1</v>
      </c>
      <c r="I6" s="1714">
        <v>0</v>
      </c>
      <c r="J6" s="1715">
        <v>0</v>
      </c>
      <c r="K6" s="1706">
        <v>0</v>
      </c>
      <c r="L6" s="1706">
        <v>0</v>
      </c>
      <c r="M6" s="1706">
        <v>0</v>
      </c>
      <c r="N6" s="1706">
        <v>0</v>
      </c>
      <c r="O6" s="1706">
        <v>0</v>
      </c>
      <c r="P6" s="1706">
        <v>0</v>
      </c>
      <c r="Q6" s="1706">
        <v>0</v>
      </c>
      <c r="R6" s="1706">
        <v>0</v>
      </c>
      <c r="S6" s="1706">
        <v>0</v>
      </c>
      <c r="T6" s="1706">
        <v>0</v>
      </c>
      <c r="U6" s="1706">
        <v>0</v>
      </c>
      <c r="V6" s="1706">
        <v>0</v>
      </c>
      <c r="W6" s="1706">
        <v>0</v>
      </c>
      <c r="X6" s="1706">
        <v>0</v>
      </c>
      <c r="Y6" s="1706">
        <v>0</v>
      </c>
      <c r="Z6" s="1734">
        <v>2</v>
      </c>
      <c r="AA6" s="1706">
        <v>0</v>
      </c>
      <c r="AB6" s="1706">
        <v>0</v>
      </c>
      <c r="AC6" s="1706">
        <v>0</v>
      </c>
      <c r="AD6" s="1706">
        <v>0</v>
      </c>
      <c r="AE6" s="1706">
        <v>0</v>
      </c>
      <c r="AF6" s="1734">
        <v>1</v>
      </c>
      <c r="AG6" s="1706">
        <v>0</v>
      </c>
      <c r="AH6" s="1706">
        <v>0</v>
      </c>
      <c r="AI6" s="1706">
        <v>0</v>
      </c>
      <c r="AJ6" s="1706">
        <v>0</v>
      </c>
      <c r="AK6" s="1706">
        <v>0</v>
      </c>
      <c r="AL6" s="1706">
        <v>0</v>
      </c>
      <c r="AM6" s="1706">
        <v>0</v>
      </c>
      <c r="AN6" s="1706">
        <v>0</v>
      </c>
      <c r="AO6" s="1706">
        <v>0</v>
      </c>
      <c r="AP6" s="1825">
        <v>0</v>
      </c>
    </row>
    <row r="7" spans="1:42" s="349" customFormat="1" ht="33.75" customHeight="1">
      <c r="A7" s="1668" t="s">
        <v>579</v>
      </c>
      <c r="B7" s="1994" t="s">
        <v>580</v>
      </c>
      <c r="C7" s="1994"/>
      <c r="D7" s="1692">
        <v>0</v>
      </c>
      <c r="E7" s="1674">
        <v>0</v>
      </c>
      <c r="F7" s="1674">
        <v>0</v>
      </c>
      <c r="G7" s="1674">
        <v>0</v>
      </c>
      <c r="H7" s="1674">
        <v>0</v>
      </c>
      <c r="I7" s="1693">
        <v>0</v>
      </c>
      <c r="J7" s="1687">
        <v>0</v>
      </c>
      <c r="K7" s="1674">
        <v>0</v>
      </c>
      <c r="L7" s="1674">
        <v>0</v>
      </c>
      <c r="M7" s="1674">
        <v>0</v>
      </c>
      <c r="N7" s="1674">
        <v>0</v>
      </c>
      <c r="O7" s="1674">
        <v>0</v>
      </c>
      <c r="P7" s="1674">
        <v>0</v>
      </c>
      <c r="Q7" s="1674">
        <v>0</v>
      </c>
      <c r="R7" s="1674">
        <v>0</v>
      </c>
      <c r="S7" s="1674">
        <v>0</v>
      </c>
      <c r="T7" s="1674">
        <v>0</v>
      </c>
      <c r="U7" s="1674">
        <v>0</v>
      </c>
      <c r="V7" s="1674">
        <v>0</v>
      </c>
      <c r="W7" s="1674">
        <v>0</v>
      </c>
      <c r="X7" s="1674">
        <v>0</v>
      </c>
      <c r="Y7" s="1674">
        <v>0</v>
      </c>
      <c r="Z7" s="1674">
        <v>0</v>
      </c>
      <c r="AA7" s="1674">
        <v>0</v>
      </c>
      <c r="AB7" s="1674">
        <v>0</v>
      </c>
      <c r="AC7" s="1674">
        <v>0</v>
      </c>
      <c r="AD7" s="1674">
        <v>0</v>
      </c>
      <c r="AE7" s="1674">
        <v>0</v>
      </c>
      <c r="AF7" s="1674">
        <v>0</v>
      </c>
      <c r="AG7" s="1674">
        <v>0</v>
      </c>
      <c r="AH7" s="1674">
        <v>0</v>
      </c>
      <c r="AI7" s="1674">
        <v>0</v>
      </c>
      <c r="AJ7" s="1674">
        <v>0</v>
      </c>
      <c r="AK7" s="1674">
        <v>0</v>
      </c>
      <c r="AL7" s="1674">
        <v>0</v>
      </c>
      <c r="AM7" s="1674">
        <v>0</v>
      </c>
      <c r="AN7" s="1674">
        <v>0</v>
      </c>
      <c r="AO7" s="1674">
        <v>0</v>
      </c>
      <c r="AP7" s="1825">
        <v>0</v>
      </c>
    </row>
    <row r="8" spans="1:42" s="1159" customFormat="1" ht="33.75" customHeight="1">
      <c r="A8" s="1669" t="s">
        <v>581</v>
      </c>
      <c r="B8" s="1995" t="s">
        <v>581</v>
      </c>
      <c r="C8" s="1995"/>
      <c r="D8" s="1694">
        <v>0</v>
      </c>
      <c r="E8" s="1676">
        <v>0</v>
      </c>
      <c r="F8" s="1676">
        <v>0</v>
      </c>
      <c r="G8" s="1674">
        <v>0</v>
      </c>
      <c r="H8" s="1674">
        <v>0</v>
      </c>
      <c r="I8" s="1693">
        <v>0</v>
      </c>
      <c r="J8" s="1687">
        <v>0</v>
      </c>
      <c r="K8" s="1674">
        <v>0</v>
      </c>
      <c r="L8" s="1674">
        <v>0</v>
      </c>
      <c r="M8" s="1674">
        <v>0</v>
      </c>
      <c r="N8" s="1674">
        <v>0</v>
      </c>
      <c r="O8" s="1674">
        <v>0</v>
      </c>
      <c r="P8" s="1674">
        <v>0</v>
      </c>
      <c r="Q8" s="1674">
        <v>0</v>
      </c>
      <c r="R8" s="1674">
        <v>0</v>
      </c>
      <c r="S8" s="1674">
        <v>0</v>
      </c>
      <c r="T8" s="1674">
        <v>0</v>
      </c>
      <c r="U8" s="1674">
        <v>0</v>
      </c>
      <c r="V8" s="1674">
        <v>0</v>
      </c>
      <c r="W8" s="1674">
        <v>0</v>
      </c>
      <c r="X8" s="1674">
        <v>0</v>
      </c>
      <c r="Y8" s="1674">
        <v>0</v>
      </c>
      <c r="Z8" s="1674">
        <v>0</v>
      </c>
      <c r="AA8" s="1674">
        <v>0</v>
      </c>
      <c r="AB8" s="1674">
        <v>0</v>
      </c>
      <c r="AC8" s="1674">
        <v>0</v>
      </c>
      <c r="AD8" s="1674">
        <v>0</v>
      </c>
      <c r="AE8" s="1674">
        <v>0</v>
      </c>
      <c r="AF8" s="1674">
        <v>0</v>
      </c>
      <c r="AG8" s="1674">
        <v>0</v>
      </c>
      <c r="AH8" s="1674">
        <v>0</v>
      </c>
      <c r="AI8" s="1674">
        <v>0</v>
      </c>
      <c r="AJ8" s="1674">
        <v>0</v>
      </c>
      <c r="AK8" s="1674">
        <v>0</v>
      </c>
      <c r="AL8" s="1674">
        <v>0</v>
      </c>
      <c r="AM8" s="1674">
        <v>0</v>
      </c>
      <c r="AN8" s="1674">
        <v>0</v>
      </c>
      <c r="AO8" s="1674">
        <v>0</v>
      </c>
      <c r="AP8" s="1825">
        <v>0</v>
      </c>
    </row>
    <row r="9" spans="1:42" s="1659" customFormat="1" ht="33.75" hidden="1" customHeight="1" thickBot="1">
      <c r="A9" s="1670" t="s">
        <v>1670</v>
      </c>
      <c r="B9" s="1658"/>
      <c r="C9" s="1658"/>
      <c r="D9" s="1695"/>
      <c r="E9" s="1677"/>
      <c r="F9" s="1677"/>
      <c r="G9" s="1677"/>
      <c r="H9" s="1677"/>
      <c r="I9" s="1696"/>
      <c r="J9" s="1688"/>
      <c r="K9" s="1678"/>
      <c r="L9" s="1678"/>
      <c r="M9" s="1678"/>
      <c r="N9" s="1678"/>
      <c r="O9" s="1678"/>
      <c r="P9" s="1678"/>
      <c r="Q9" s="1678"/>
      <c r="R9" s="1678"/>
      <c r="S9" s="1678"/>
      <c r="T9" s="1678"/>
      <c r="U9" s="1678"/>
      <c r="V9" s="1678"/>
      <c r="W9" s="1678"/>
      <c r="X9" s="1678"/>
      <c r="Y9" s="1678"/>
      <c r="Z9" s="1678"/>
      <c r="AA9" s="1678"/>
      <c r="AB9" s="1678"/>
      <c r="AC9" s="1678"/>
      <c r="AD9" s="1678"/>
      <c r="AE9" s="1678"/>
      <c r="AF9" s="1678"/>
      <c r="AG9" s="1678"/>
      <c r="AH9" s="1678"/>
      <c r="AI9" s="1678"/>
      <c r="AJ9" s="1678"/>
      <c r="AK9" s="1678"/>
      <c r="AL9" s="1678"/>
      <c r="AM9" s="1678"/>
      <c r="AN9" s="1678"/>
      <c r="AO9" s="1678"/>
      <c r="AP9" s="1821"/>
    </row>
    <row r="10" spans="1:42" s="1659" customFormat="1" ht="33.75" hidden="1" customHeight="1" thickBot="1">
      <c r="A10" s="1670" t="s">
        <v>1671</v>
      </c>
      <c r="B10" s="1996" t="s">
        <v>583</v>
      </c>
      <c r="C10" s="1996"/>
      <c r="D10" s="1695"/>
      <c r="E10" s="1677"/>
      <c r="F10" s="1677"/>
      <c r="G10" s="1677"/>
      <c r="H10" s="1677"/>
      <c r="I10" s="1696"/>
      <c r="J10" s="1688"/>
      <c r="K10" s="1678"/>
      <c r="L10" s="1678"/>
      <c r="M10" s="1678"/>
      <c r="N10" s="1678"/>
      <c r="O10" s="1678"/>
      <c r="P10" s="1678"/>
      <c r="Q10" s="1678"/>
      <c r="R10" s="1678"/>
      <c r="S10" s="1678"/>
      <c r="T10" s="1678"/>
      <c r="U10" s="1678"/>
      <c r="V10" s="1678"/>
      <c r="W10" s="1678"/>
      <c r="X10" s="1678"/>
      <c r="Y10" s="1678"/>
      <c r="Z10" s="1678"/>
      <c r="AA10" s="1678"/>
      <c r="AB10" s="1678"/>
      <c r="AC10" s="1678"/>
      <c r="AD10" s="1678"/>
      <c r="AE10" s="1678"/>
      <c r="AF10" s="1678"/>
      <c r="AG10" s="1678"/>
      <c r="AH10" s="1678"/>
      <c r="AI10" s="1678"/>
      <c r="AJ10" s="1678"/>
      <c r="AK10" s="1678"/>
      <c r="AL10" s="1678"/>
      <c r="AM10" s="1678"/>
      <c r="AN10" s="1678"/>
      <c r="AO10" s="1678"/>
      <c r="AP10" s="1821"/>
    </row>
    <row r="11" spans="1:42" s="1659" customFormat="1" ht="33.75" hidden="1" customHeight="1" thickBot="1">
      <c r="A11" s="1670" t="s">
        <v>1672</v>
      </c>
      <c r="B11" s="1981" t="s">
        <v>584</v>
      </c>
      <c r="C11" s="1981"/>
      <c r="D11" s="1695"/>
      <c r="E11" s="1677"/>
      <c r="F11" s="1677"/>
      <c r="G11" s="1677"/>
      <c r="H11" s="1677"/>
      <c r="I11" s="1696"/>
      <c r="J11" s="1688"/>
      <c r="K11" s="1678"/>
      <c r="L11" s="1678"/>
      <c r="M11" s="1678"/>
      <c r="N11" s="1678"/>
      <c r="O11" s="1678"/>
      <c r="P11" s="1678"/>
      <c r="Q11" s="1678"/>
      <c r="R11" s="1678"/>
      <c r="S11" s="1678"/>
      <c r="T11" s="1678"/>
      <c r="U11" s="1678"/>
      <c r="V11" s="1678"/>
      <c r="W11" s="1678"/>
      <c r="X11" s="1678"/>
      <c r="Y11" s="1678"/>
      <c r="Z11" s="1678"/>
      <c r="AA11" s="1678"/>
      <c r="AB11" s="1678"/>
      <c r="AC11" s="1678"/>
      <c r="AD11" s="1678"/>
      <c r="AE11" s="1678"/>
      <c r="AF11" s="1678"/>
      <c r="AG11" s="1678"/>
      <c r="AH11" s="1678"/>
      <c r="AI11" s="1678"/>
      <c r="AJ11" s="1678"/>
      <c r="AK11" s="1678"/>
      <c r="AL11" s="1678"/>
      <c r="AM11" s="1678"/>
      <c r="AN11" s="1678"/>
      <c r="AO11" s="1678"/>
      <c r="AP11" s="1821"/>
    </row>
    <row r="12" spans="1:42" s="1660" customFormat="1" ht="33.75" hidden="1" customHeight="1" thickBot="1">
      <c r="A12" s="1671" t="s">
        <v>1673</v>
      </c>
      <c r="B12" s="1982" t="s">
        <v>585</v>
      </c>
      <c r="C12" s="1982"/>
      <c r="D12" s="1697"/>
      <c r="E12" s="1679"/>
      <c r="F12" s="1679"/>
      <c r="G12" s="1679"/>
      <c r="H12" s="1679"/>
      <c r="I12" s="1698"/>
      <c r="J12" s="1689"/>
      <c r="K12" s="1680"/>
      <c r="L12" s="1680"/>
      <c r="M12" s="1680"/>
      <c r="N12" s="1680"/>
      <c r="O12" s="1680"/>
      <c r="P12" s="1680"/>
      <c r="Q12" s="1680"/>
      <c r="R12" s="1680"/>
      <c r="S12" s="1680"/>
      <c r="T12" s="1680"/>
      <c r="U12" s="1680"/>
      <c r="V12" s="1680"/>
      <c r="W12" s="1680"/>
      <c r="X12" s="1680"/>
      <c r="Y12" s="1680"/>
      <c r="Z12" s="1680"/>
      <c r="AA12" s="1680"/>
      <c r="AB12" s="1680"/>
      <c r="AC12" s="1680"/>
      <c r="AD12" s="1680"/>
      <c r="AE12" s="1680"/>
      <c r="AF12" s="1680"/>
      <c r="AG12" s="1680"/>
      <c r="AH12" s="1680"/>
      <c r="AI12" s="1680"/>
      <c r="AJ12" s="1680"/>
      <c r="AK12" s="1680"/>
      <c r="AL12" s="1680"/>
      <c r="AM12" s="1680"/>
      <c r="AN12" s="1680"/>
      <c r="AO12" s="1680"/>
      <c r="AP12" s="1822"/>
    </row>
    <row r="13" spans="1:42" s="1661" customFormat="1" ht="14.25" customHeight="1">
      <c r="A13" s="1983" t="s">
        <v>582</v>
      </c>
      <c r="B13" s="1984" t="s">
        <v>586</v>
      </c>
      <c r="C13" s="1984"/>
      <c r="D13" s="1699"/>
      <c r="E13" s="1683"/>
      <c r="F13" s="1683"/>
      <c r="G13" s="1683"/>
      <c r="H13" s="1735" t="s">
        <v>2538</v>
      </c>
      <c r="I13" s="1701"/>
      <c r="J13" s="1691"/>
      <c r="K13" s="1683"/>
      <c r="L13" s="1683"/>
      <c r="M13" s="1683"/>
      <c r="N13" s="1683"/>
      <c r="O13" s="1683"/>
      <c r="P13" s="1683"/>
      <c r="Q13" s="1683"/>
      <c r="R13" s="1683"/>
      <c r="S13" s="1683"/>
      <c r="T13" s="1683"/>
      <c r="U13" s="1683"/>
      <c r="V13" s="1683"/>
      <c r="W13" s="1683"/>
      <c r="X13" s="1683"/>
      <c r="Y13" s="1683"/>
      <c r="Z13" s="1735" t="s">
        <v>2607</v>
      </c>
      <c r="AA13" s="1683"/>
      <c r="AB13" s="1683"/>
      <c r="AC13" s="1683"/>
      <c r="AD13" s="1683"/>
      <c r="AE13" s="1683"/>
      <c r="AF13" s="1743" t="s">
        <v>2716</v>
      </c>
      <c r="AG13" s="1683"/>
      <c r="AH13" s="1683"/>
      <c r="AI13" s="1683"/>
      <c r="AJ13" s="1683"/>
      <c r="AK13" s="1683"/>
      <c r="AL13" s="1683"/>
      <c r="AM13" s="1683"/>
      <c r="AN13" s="1683"/>
      <c r="AO13" s="1683"/>
      <c r="AP13" s="1823"/>
    </row>
    <row r="14" spans="1:42" s="1661" customFormat="1" ht="14.25" customHeight="1">
      <c r="A14" s="1983"/>
      <c r="B14" s="1985"/>
      <c r="C14" s="1985"/>
      <c r="D14" s="1699"/>
      <c r="E14" s="1683"/>
      <c r="F14" s="1683"/>
      <c r="G14" s="1683"/>
      <c r="H14" s="1735">
        <v>6</v>
      </c>
      <c r="I14" s="1701"/>
      <c r="J14" s="1691"/>
      <c r="K14" s="1683"/>
      <c r="L14" s="1683"/>
      <c r="M14" s="1683"/>
      <c r="N14" s="1683"/>
      <c r="O14" s="1683"/>
      <c r="P14" s="1683"/>
      <c r="Q14" s="1683"/>
      <c r="R14" s="1683"/>
      <c r="S14" s="1683"/>
      <c r="T14" s="1683"/>
      <c r="U14" s="1683"/>
      <c r="V14" s="1683"/>
      <c r="W14" s="1683"/>
      <c r="X14" s="1683"/>
      <c r="Y14" s="1683"/>
      <c r="Z14" s="1735">
        <v>42716</v>
      </c>
      <c r="AA14" s="1683"/>
      <c r="AB14" s="1683"/>
      <c r="AC14" s="1683"/>
      <c r="AD14" s="1683"/>
      <c r="AE14" s="1683"/>
      <c r="AF14" s="1743">
        <v>42437</v>
      </c>
      <c r="AG14" s="1683"/>
      <c r="AH14" s="1683"/>
      <c r="AI14" s="1683"/>
      <c r="AJ14" s="1683"/>
      <c r="AK14" s="1683"/>
      <c r="AL14" s="1683"/>
      <c r="AM14" s="1683"/>
      <c r="AN14" s="1683"/>
      <c r="AO14" s="1683"/>
      <c r="AP14" s="1823"/>
    </row>
    <row r="15" spans="1:42" s="1661" customFormat="1" ht="14.25" customHeight="1">
      <c r="A15" s="1983"/>
      <c r="B15" s="1986"/>
      <c r="C15" s="1986"/>
      <c r="D15" s="1699"/>
      <c r="E15" s="1683"/>
      <c r="F15" s="1683"/>
      <c r="G15" s="1683"/>
      <c r="H15" s="1683"/>
      <c r="I15" s="1701"/>
      <c r="J15" s="1691"/>
      <c r="K15" s="1683"/>
      <c r="L15" s="1683"/>
      <c r="M15" s="1683"/>
      <c r="N15" s="1683"/>
      <c r="O15" s="1683"/>
      <c r="P15" s="1683"/>
      <c r="Q15" s="1683"/>
      <c r="R15" s="1683"/>
      <c r="S15" s="1683"/>
      <c r="T15" s="1683"/>
      <c r="U15" s="1683"/>
      <c r="V15" s="1683"/>
      <c r="W15" s="1683"/>
      <c r="X15" s="1683"/>
      <c r="Y15" s="1683"/>
      <c r="Z15" s="1735" t="s">
        <v>2608</v>
      </c>
      <c r="AA15" s="1683"/>
      <c r="AB15" s="1683"/>
      <c r="AC15" s="1683"/>
      <c r="AD15" s="1683"/>
      <c r="AE15" s="1683"/>
      <c r="AF15" s="1683"/>
      <c r="AG15" s="1683"/>
      <c r="AH15" s="1683"/>
      <c r="AI15" s="1683"/>
      <c r="AJ15" s="1683"/>
      <c r="AK15" s="1683"/>
      <c r="AL15" s="1683"/>
      <c r="AM15" s="1683"/>
      <c r="AN15" s="1683"/>
      <c r="AO15" s="1683"/>
      <c r="AP15" s="1823"/>
    </row>
    <row r="16" spans="1:42" s="1661" customFormat="1" ht="14.25" customHeight="1">
      <c r="A16" s="1983"/>
      <c r="B16" s="1987" t="s">
        <v>587</v>
      </c>
      <c r="C16" s="1987"/>
      <c r="D16" s="1699"/>
      <c r="E16" s="1683"/>
      <c r="F16" s="1683"/>
      <c r="G16" s="1683"/>
      <c r="H16" s="1683"/>
      <c r="I16" s="1701"/>
      <c r="J16" s="1691"/>
      <c r="K16" s="1683"/>
      <c r="L16" s="1683"/>
      <c r="M16" s="1683"/>
      <c r="N16" s="1683"/>
      <c r="O16" s="1683"/>
      <c r="P16" s="1683"/>
      <c r="Q16" s="1683"/>
      <c r="R16" s="1683"/>
      <c r="S16" s="1683"/>
      <c r="T16" s="1683"/>
      <c r="U16" s="1683"/>
      <c r="V16" s="1683"/>
      <c r="W16" s="1683"/>
      <c r="X16" s="1683"/>
      <c r="Y16" s="1683"/>
      <c r="Z16" s="1735">
        <v>42716</v>
      </c>
      <c r="AA16" s="1683"/>
      <c r="AB16" s="1683"/>
      <c r="AC16" s="1683"/>
      <c r="AD16" s="1683"/>
      <c r="AE16" s="1683"/>
      <c r="AF16" s="1683"/>
      <c r="AG16" s="1683"/>
      <c r="AH16" s="1683"/>
      <c r="AI16" s="1683"/>
      <c r="AJ16" s="1683"/>
      <c r="AK16" s="1683"/>
      <c r="AL16" s="1683"/>
      <c r="AM16" s="1683"/>
      <c r="AN16" s="1683"/>
      <c r="AO16" s="1683"/>
      <c r="AP16" s="1823"/>
    </row>
    <row r="17" spans="1:42" s="1661" customFormat="1" ht="14.25" customHeight="1">
      <c r="A17" s="1983"/>
      <c r="B17" s="1988"/>
      <c r="C17" s="1988"/>
      <c r="D17" s="1699"/>
      <c r="E17" s="1683"/>
      <c r="F17" s="1683"/>
      <c r="G17" s="1683"/>
      <c r="H17" s="1683"/>
      <c r="I17" s="1701"/>
      <c r="J17" s="1691"/>
      <c r="K17" s="1683"/>
      <c r="L17" s="1683"/>
      <c r="M17" s="1683"/>
      <c r="N17" s="1683"/>
      <c r="O17" s="1683"/>
      <c r="P17" s="1683"/>
      <c r="Q17" s="1683"/>
      <c r="R17" s="1683"/>
      <c r="S17" s="1683"/>
      <c r="T17" s="1683"/>
      <c r="U17" s="1683"/>
      <c r="V17" s="1683"/>
      <c r="W17" s="1683"/>
      <c r="X17" s="1683"/>
      <c r="Y17" s="1683"/>
      <c r="Z17" s="1683"/>
      <c r="AA17" s="1683"/>
      <c r="AB17" s="1683"/>
      <c r="AC17" s="1683"/>
      <c r="AD17" s="1683"/>
      <c r="AE17" s="1683"/>
      <c r="AF17" s="1683"/>
      <c r="AG17" s="1683"/>
      <c r="AH17" s="1683"/>
      <c r="AI17" s="1683"/>
      <c r="AJ17" s="1683"/>
      <c r="AK17" s="1683"/>
      <c r="AL17" s="1683"/>
      <c r="AM17" s="1683"/>
      <c r="AN17" s="1683"/>
      <c r="AO17" s="1683"/>
      <c r="AP17" s="1823"/>
    </row>
    <row r="18" spans="1:42" s="1661" customFormat="1" ht="14.25" customHeight="1">
      <c r="A18" s="1983"/>
      <c r="B18" s="1989"/>
      <c r="C18" s="1989"/>
      <c r="D18" s="1699"/>
      <c r="E18" s="1683"/>
      <c r="F18" s="1683"/>
      <c r="G18" s="1683"/>
      <c r="H18" s="1683"/>
      <c r="I18" s="1701"/>
      <c r="J18" s="1691"/>
      <c r="K18" s="1683"/>
      <c r="L18" s="1683"/>
      <c r="M18" s="1683"/>
      <c r="N18" s="1683"/>
      <c r="O18" s="1683"/>
      <c r="P18" s="1683"/>
      <c r="Q18" s="1683"/>
      <c r="R18" s="1683"/>
      <c r="S18" s="1683"/>
      <c r="T18" s="1683"/>
      <c r="U18" s="1683"/>
      <c r="V18" s="1683"/>
      <c r="W18" s="1683"/>
      <c r="X18" s="1683"/>
      <c r="Y18" s="1683"/>
      <c r="Z18" s="1683"/>
      <c r="AA18" s="1683"/>
      <c r="AB18" s="1683"/>
      <c r="AC18" s="1683"/>
      <c r="AD18" s="1683"/>
      <c r="AE18" s="1683"/>
      <c r="AF18" s="1683"/>
      <c r="AG18" s="1683"/>
      <c r="AH18" s="1683"/>
      <c r="AI18" s="1683"/>
      <c r="AJ18" s="1683"/>
      <c r="AK18" s="1683"/>
      <c r="AL18" s="1683"/>
      <c r="AM18" s="1683"/>
      <c r="AN18" s="1683"/>
      <c r="AO18" s="1683"/>
      <c r="AP18" s="1823"/>
    </row>
    <row r="19" spans="1:42" s="1661" customFormat="1" ht="14.25" customHeight="1">
      <c r="A19" s="1983"/>
      <c r="B19" s="1980"/>
      <c r="C19" s="1980"/>
      <c r="D19" s="1699"/>
      <c r="E19" s="1681"/>
      <c r="F19" s="1681"/>
      <c r="G19" s="1681"/>
      <c r="H19" s="1681"/>
      <c r="I19" s="1700"/>
      <c r="J19" s="1690"/>
      <c r="K19" s="1681"/>
      <c r="L19" s="1681"/>
      <c r="M19" s="1681"/>
      <c r="N19" s="1681"/>
      <c r="O19" s="1681"/>
      <c r="P19" s="1681"/>
      <c r="Q19" s="1681"/>
      <c r="R19" s="1681"/>
      <c r="S19" s="1681"/>
      <c r="T19" s="1681"/>
      <c r="U19" s="1681"/>
      <c r="V19" s="1681"/>
      <c r="W19" s="1681"/>
      <c r="X19" s="1681"/>
      <c r="Y19" s="1681"/>
      <c r="Z19" s="1681"/>
      <c r="AA19" s="1681"/>
      <c r="AB19" s="1681"/>
      <c r="AC19" s="1681"/>
      <c r="AD19" s="1681"/>
      <c r="AE19" s="1681"/>
      <c r="AF19" s="1681"/>
      <c r="AG19" s="1681"/>
      <c r="AH19" s="1681"/>
      <c r="AI19" s="1681"/>
      <c r="AJ19" s="1681"/>
      <c r="AK19" s="1681"/>
      <c r="AL19" s="1681"/>
      <c r="AM19" s="1681"/>
      <c r="AN19" s="1681"/>
      <c r="AO19" s="1681"/>
      <c r="AP19" s="1823"/>
    </row>
    <row r="20" spans="1:42" s="1661" customFormat="1" ht="14.25" customHeight="1">
      <c r="A20" s="1983"/>
      <c r="B20" s="1980"/>
      <c r="C20" s="1980"/>
      <c r="D20" s="1699"/>
      <c r="E20" s="1681"/>
      <c r="F20" s="1681"/>
      <c r="G20" s="1681"/>
      <c r="H20" s="1681"/>
      <c r="I20" s="1700"/>
      <c r="J20" s="1690"/>
      <c r="K20" s="1681"/>
      <c r="L20" s="1681"/>
      <c r="M20" s="1681"/>
      <c r="N20" s="1681"/>
      <c r="O20" s="1681"/>
      <c r="P20" s="1681"/>
      <c r="Q20" s="1681"/>
      <c r="R20" s="1681"/>
      <c r="S20" s="1681"/>
      <c r="T20" s="1681"/>
      <c r="U20" s="1681"/>
      <c r="V20" s="1681"/>
      <c r="W20" s="1681"/>
      <c r="X20" s="1681"/>
      <c r="Y20" s="1681"/>
      <c r="Z20" s="1681"/>
      <c r="AA20" s="1681"/>
      <c r="AB20" s="1681"/>
      <c r="AC20" s="1681"/>
      <c r="AD20" s="1681"/>
      <c r="AE20" s="1681"/>
      <c r="AF20" s="1681"/>
      <c r="AG20" s="1681"/>
      <c r="AH20" s="1681"/>
      <c r="AI20" s="1681"/>
      <c r="AJ20" s="1681"/>
      <c r="AK20" s="1681"/>
      <c r="AL20" s="1681"/>
      <c r="AM20" s="1681"/>
      <c r="AN20" s="1681"/>
      <c r="AO20" s="1681"/>
      <c r="AP20" s="1823"/>
    </row>
    <row r="21" spans="1:42" s="1661" customFormat="1" ht="14.25" customHeight="1">
      <c r="A21" s="1983"/>
      <c r="B21" s="1980"/>
      <c r="C21" s="1980"/>
      <c r="D21" s="1699"/>
      <c r="E21" s="1681"/>
      <c r="F21" s="1681"/>
      <c r="G21" s="1681"/>
      <c r="H21" s="1681"/>
      <c r="I21" s="1700"/>
      <c r="J21" s="1690"/>
      <c r="K21" s="1681"/>
      <c r="L21" s="1681"/>
      <c r="M21" s="1681"/>
      <c r="N21" s="1681"/>
      <c r="O21" s="1681"/>
      <c r="P21" s="1681"/>
      <c r="Q21" s="1681"/>
      <c r="R21" s="1681"/>
      <c r="S21" s="1681"/>
      <c r="T21" s="1681"/>
      <c r="U21" s="1681"/>
      <c r="V21" s="1681"/>
      <c r="W21" s="1681"/>
      <c r="X21" s="1681"/>
      <c r="Y21" s="1681"/>
      <c r="Z21" s="1681"/>
      <c r="AA21" s="1681"/>
      <c r="AB21" s="1681"/>
      <c r="AC21" s="1681"/>
      <c r="AD21" s="1681"/>
      <c r="AE21" s="1681"/>
      <c r="AF21" s="1681"/>
      <c r="AG21" s="1681"/>
      <c r="AH21" s="1681"/>
      <c r="AI21" s="1681"/>
      <c r="AJ21" s="1681"/>
      <c r="AK21" s="1681"/>
      <c r="AL21" s="1681"/>
      <c r="AM21" s="1681"/>
      <c r="AN21" s="1681"/>
      <c r="AO21" s="1681"/>
      <c r="AP21" s="1823"/>
    </row>
    <row r="22" spans="1:42" s="1661" customFormat="1" ht="14.25" customHeight="1">
      <c r="A22" s="1983"/>
      <c r="B22" s="1980"/>
      <c r="C22" s="1980"/>
      <c r="D22" s="1699"/>
      <c r="E22" s="1681"/>
      <c r="F22" s="1681"/>
      <c r="G22" s="1681"/>
      <c r="H22" s="1681"/>
      <c r="I22" s="1700"/>
      <c r="J22" s="1690"/>
      <c r="K22" s="1681"/>
      <c r="L22" s="1681"/>
      <c r="M22" s="1681"/>
      <c r="N22" s="1681"/>
      <c r="O22" s="1681"/>
      <c r="P22" s="1681"/>
      <c r="Q22" s="1681"/>
      <c r="R22" s="1681"/>
      <c r="S22" s="1681"/>
      <c r="T22" s="1681"/>
      <c r="U22" s="1681"/>
      <c r="V22" s="1681"/>
      <c r="W22" s="1681"/>
      <c r="X22" s="1681"/>
      <c r="Y22" s="1681"/>
      <c r="Z22" s="1681"/>
      <c r="AA22" s="1681"/>
      <c r="AB22" s="1681"/>
      <c r="AC22" s="1681"/>
      <c r="AD22" s="1681"/>
      <c r="AE22" s="1681"/>
      <c r="AF22" s="1681"/>
      <c r="AG22" s="1681"/>
      <c r="AH22" s="1681"/>
      <c r="AI22" s="1681"/>
      <c r="AJ22" s="1681"/>
      <c r="AK22" s="1681"/>
      <c r="AL22" s="1681"/>
      <c r="AM22" s="1681"/>
      <c r="AN22" s="1681"/>
      <c r="AO22" s="1681"/>
      <c r="AP22" s="1823"/>
    </row>
    <row r="23" spans="1:42" s="1661" customFormat="1" ht="14.25" customHeight="1">
      <c r="A23" s="1983"/>
      <c r="B23" s="1980"/>
      <c r="C23" s="1980"/>
      <c r="D23" s="1699"/>
      <c r="E23" s="1681"/>
      <c r="F23" s="1681"/>
      <c r="G23" s="1681"/>
      <c r="H23" s="1681"/>
      <c r="I23" s="1700"/>
      <c r="J23" s="1690"/>
      <c r="K23" s="1681"/>
      <c r="L23" s="1681"/>
      <c r="M23" s="1681"/>
      <c r="N23" s="1681"/>
      <c r="O23" s="1681"/>
      <c r="P23" s="1681"/>
      <c r="Q23" s="1681"/>
      <c r="R23" s="1681"/>
      <c r="S23" s="1681"/>
      <c r="T23" s="1681"/>
      <c r="U23" s="1681"/>
      <c r="V23" s="1681"/>
      <c r="W23" s="1681"/>
      <c r="X23" s="1681"/>
      <c r="Y23" s="1681"/>
      <c r="Z23" s="1681"/>
      <c r="AA23" s="1681"/>
      <c r="AB23" s="1681"/>
      <c r="AC23" s="1681"/>
      <c r="AD23" s="1681"/>
      <c r="AE23" s="1681"/>
      <c r="AF23" s="1681"/>
      <c r="AG23" s="1681"/>
      <c r="AH23" s="1681"/>
      <c r="AI23" s="1681"/>
      <c r="AJ23" s="1681"/>
      <c r="AK23" s="1681"/>
      <c r="AL23" s="1681"/>
      <c r="AM23" s="1681"/>
      <c r="AN23" s="1681"/>
      <c r="AO23" s="1681"/>
      <c r="AP23" s="1823"/>
    </row>
    <row r="24" spans="1:42" s="1661" customFormat="1" ht="14.25" customHeight="1">
      <c r="A24" s="1983"/>
      <c r="B24" s="1980"/>
      <c r="C24" s="1980"/>
      <c r="D24" s="1699"/>
      <c r="E24" s="1681"/>
      <c r="F24" s="1681"/>
      <c r="G24" s="1681"/>
      <c r="H24" s="1681"/>
      <c r="I24" s="1700"/>
      <c r="J24" s="1690"/>
      <c r="K24" s="1681"/>
      <c r="L24" s="1681"/>
      <c r="M24" s="1681"/>
      <c r="N24" s="1681"/>
      <c r="O24" s="1681"/>
      <c r="P24" s="1681"/>
      <c r="Q24" s="1681"/>
      <c r="R24" s="1681"/>
      <c r="S24" s="1681"/>
      <c r="T24" s="1681"/>
      <c r="U24" s="1681"/>
      <c r="V24" s="1681"/>
      <c r="W24" s="1681"/>
      <c r="X24" s="1681"/>
      <c r="Y24" s="1681"/>
      <c r="Z24" s="1681"/>
      <c r="AA24" s="1681"/>
      <c r="AB24" s="1681"/>
      <c r="AC24" s="1681"/>
      <c r="AD24" s="1681"/>
      <c r="AE24" s="1681"/>
      <c r="AF24" s="1681"/>
      <c r="AG24" s="1681"/>
      <c r="AH24" s="1681"/>
      <c r="AI24" s="1681"/>
      <c r="AJ24" s="1681"/>
      <c r="AK24" s="1681"/>
      <c r="AL24" s="1681"/>
      <c r="AM24" s="1681"/>
      <c r="AN24" s="1681"/>
      <c r="AO24" s="1681"/>
      <c r="AP24" s="1823"/>
    </row>
    <row r="25" spans="1:42" s="1661" customFormat="1" ht="14.25" customHeight="1">
      <c r="A25" s="1983"/>
      <c r="B25" s="1980"/>
      <c r="C25" s="1980"/>
      <c r="D25" s="1699"/>
      <c r="E25" s="1681"/>
      <c r="F25" s="1681"/>
      <c r="G25" s="1681"/>
      <c r="H25" s="1681"/>
      <c r="I25" s="1700"/>
      <c r="J25" s="1690"/>
      <c r="K25" s="1681"/>
      <c r="L25" s="1681"/>
      <c r="M25" s="1681"/>
      <c r="N25" s="1681"/>
      <c r="O25" s="1681"/>
      <c r="P25" s="1681"/>
      <c r="Q25" s="1681"/>
      <c r="R25" s="1681"/>
      <c r="S25" s="1681"/>
      <c r="T25" s="1681"/>
      <c r="U25" s="1681"/>
      <c r="V25" s="1681"/>
      <c r="W25" s="1681"/>
      <c r="X25" s="1681"/>
      <c r="Y25" s="1681"/>
      <c r="Z25" s="1681"/>
      <c r="AA25" s="1681"/>
      <c r="AB25" s="1681"/>
      <c r="AC25" s="1681"/>
      <c r="AD25" s="1681"/>
      <c r="AE25" s="1681"/>
      <c r="AF25" s="1681"/>
      <c r="AG25" s="1681"/>
      <c r="AH25" s="1681"/>
      <c r="AI25" s="1681"/>
      <c r="AJ25" s="1681"/>
      <c r="AK25" s="1681"/>
      <c r="AL25" s="1681"/>
      <c r="AM25" s="1681"/>
      <c r="AN25" s="1681"/>
      <c r="AO25" s="1681"/>
      <c r="AP25" s="1823"/>
    </row>
    <row r="26" spans="1:42" s="1661" customFormat="1" ht="14.25" customHeight="1">
      <c r="A26" s="1983"/>
      <c r="B26" s="1980"/>
      <c r="C26" s="1980"/>
      <c r="D26" s="1699"/>
      <c r="E26" s="1681"/>
      <c r="F26" s="1681"/>
      <c r="G26" s="1681"/>
      <c r="H26" s="1681"/>
      <c r="I26" s="1700"/>
      <c r="J26" s="1690"/>
      <c r="K26" s="1681"/>
      <c r="L26" s="1681"/>
      <c r="M26" s="1681"/>
      <c r="N26" s="1681"/>
      <c r="O26" s="1681"/>
      <c r="P26" s="1681"/>
      <c r="Q26" s="1681"/>
      <c r="R26" s="1681"/>
      <c r="S26" s="1681"/>
      <c r="T26" s="1681"/>
      <c r="U26" s="1681"/>
      <c r="V26" s="1681"/>
      <c r="W26" s="1681"/>
      <c r="X26" s="1681"/>
      <c r="Y26" s="1681"/>
      <c r="Z26" s="1681"/>
      <c r="AA26" s="1681"/>
      <c r="AB26" s="1681"/>
      <c r="AC26" s="1681"/>
      <c r="AD26" s="1681"/>
      <c r="AE26" s="1681"/>
      <c r="AF26" s="1681"/>
      <c r="AG26" s="1681"/>
      <c r="AH26" s="1681"/>
      <c r="AI26" s="1681"/>
      <c r="AJ26" s="1681"/>
      <c r="AK26" s="1681"/>
      <c r="AL26" s="1681"/>
      <c r="AM26" s="1681"/>
      <c r="AN26" s="1681"/>
      <c r="AO26" s="1681"/>
      <c r="AP26" s="1823"/>
    </row>
    <row r="27" spans="1:42" s="1661" customFormat="1" ht="14.25" customHeight="1">
      <c r="A27" s="1983"/>
      <c r="B27" s="1980"/>
      <c r="C27" s="1980"/>
      <c r="D27" s="1699"/>
      <c r="E27" s="1681"/>
      <c r="F27" s="1681"/>
      <c r="G27" s="1681"/>
      <c r="H27" s="1681"/>
      <c r="I27" s="1700"/>
      <c r="J27" s="1690"/>
      <c r="K27" s="1681"/>
      <c r="L27" s="1681"/>
      <c r="M27" s="1681"/>
      <c r="N27" s="1681"/>
      <c r="O27" s="1681"/>
      <c r="P27" s="1681"/>
      <c r="Q27" s="1681"/>
      <c r="R27" s="1681"/>
      <c r="S27" s="1681"/>
      <c r="T27" s="1681"/>
      <c r="U27" s="1681"/>
      <c r="V27" s="1681"/>
      <c r="W27" s="1681"/>
      <c r="X27" s="1681"/>
      <c r="Y27" s="1681"/>
      <c r="Z27" s="1681"/>
      <c r="AA27" s="1681"/>
      <c r="AB27" s="1681"/>
      <c r="AC27" s="1681"/>
      <c r="AD27" s="1681"/>
      <c r="AE27" s="1681"/>
      <c r="AF27" s="1681"/>
      <c r="AG27" s="1681"/>
      <c r="AH27" s="1681"/>
      <c r="AI27" s="1681"/>
      <c r="AJ27" s="1681"/>
      <c r="AK27" s="1681"/>
      <c r="AL27" s="1681"/>
      <c r="AM27" s="1681"/>
      <c r="AN27" s="1681"/>
      <c r="AO27" s="1681"/>
      <c r="AP27" s="1823"/>
    </row>
    <row r="28" spans="1:42" s="1661" customFormat="1" ht="14.25" customHeight="1">
      <c r="A28" s="1983"/>
      <c r="B28" s="1980"/>
      <c r="C28" s="1980"/>
      <c r="D28" s="1699"/>
      <c r="E28" s="1681"/>
      <c r="F28" s="1681"/>
      <c r="G28" s="1681"/>
      <c r="H28" s="1681"/>
      <c r="I28" s="1700"/>
      <c r="J28" s="1690"/>
      <c r="K28" s="1681"/>
      <c r="L28" s="1681"/>
      <c r="M28" s="1681"/>
      <c r="N28" s="1681"/>
      <c r="O28" s="1681"/>
      <c r="P28" s="1681"/>
      <c r="Q28" s="1681"/>
      <c r="R28" s="1681"/>
      <c r="S28" s="1681"/>
      <c r="T28" s="1681"/>
      <c r="U28" s="1681"/>
      <c r="V28" s="1681"/>
      <c r="W28" s="1681"/>
      <c r="X28" s="1681"/>
      <c r="Y28" s="1681"/>
      <c r="Z28" s="1681"/>
      <c r="AA28" s="1681"/>
      <c r="AB28" s="1681"/>
      <c r="AC28" s="1681"/>
      <c r="AD28" s="1681"/>
      <c r="AE28" s="1681"/>
      <c r="AF28" s="1681"/>
      <c r="AG28" s="1681"/>
      <c r="AH28" s="1681"/>
      <c r="AI28" s="1681"/>
      <c r="AJ28" s="1681"/>
      <c r="AK28" s="1681"/>
      <c r="AL28" s="1681"/>
      <c r="AM28" s="1681"/>
      <c r="AN28" s="1681"/>
      <c r="AO28" s="1681"/>
      <c r="AP28" s="1823"/>
    </row>
    <row r="29" spans="1:42" s="1661" customFormat="1" ht="14.25" customHeight="1">
      <c r="A29" s="1983"/>
      <c r="B29" s="1980"/>
      <c r="C29" s="1980"/>
      <c r="D29" s="1699"/>
      <c r="E29" s="1681"/>
      <c r="F29" s="1681"/>
      <c r="G29" s="1681"/>
      <c r="H29" s="1681"/>
      <c r="I29" s="1700"/>
      <c r="J29" s="1690"/>
      <c r="K29" s="1681"/>
      <c r="L29" s="1681"/>
      <c r="M29" s="1681"/>
      <c r="N29" s="1681"/>
      <c r="O29" s="1681"/>
      <c r="P29" s="1681"/>
      <c r="Q29" s="1681"/>
      <c r="R29" s="1681"/>
      <c r="S29" s="1681"/>
      <c r="T29" s="1681"/>
      <c r="U29" s="1681"/>
      <c r="V29" s="1681"/>
      <c r="W29" s="1681"/>
      <c r="X29" s="1681"/>
      <c r="Y29" s="1681"/>
      <c r="Z29" s="1681"/>
      <c r="AA29" s="1681"/>
      <c r="AB29" s="1681"/>
      <c r="AC29" s="1681"/>
      <c r="AD29" s="1681"/>
      <c r="AE29" s="1681"/>
      <c r="AF29" s="1681"/>
      <c r="AG29" s="1681"/>
      <c r="AH29" s="1681"/>
      <c r="AI29" s="1681"/>
      <c r="AJ29" s="1681"/>
      <c r="AK29" s="1681"/>
      <c r="AL29" s="1681"/>
      <c r="AM29" s="1681"/>
      <c r="AN29" s="1681"/>
      <c r="AO29" s="1681"/>
      <c r="AP29" s="1823"/>
    </row>
    <row r="30" spans="1:42" s="1661" customFormat="1" ht="14.25" customHeight="1">
      <c r="A30" s="1983"/>
      <c r="B30" s="1980"/>
      <c r="C30" s="1980"/>
      <c r="D30" s="1699"/>
      <c r="E30" s="1681"/>
      <c r="F30" s="1681"/>
      <c r="G30" s="1681"/>
      <c r="H30" s="1681"/>
      <c r="I30" s="1700"/>
      <c r="J30" s="1690"/>
      <c r="K30" s="1681"/>
      <c r="L30" s="1681"/>
      <c r="M30" s="1681"/>
      <c r="N30" s="1681"/>
      <c r="O30" s="1681"/>
      <c r="P30" s="1681"/>
      <c r="Q30" s="1681"/>
      <c r="R30" s="1681"/>
      <c r="S30" s="1681"/>
      <c r="T30" s="1681"/>
      <c r="U30" s="1681"/>
      <c r="V30" s="1681"/>
      <c r="W30" s="1681"/>
      <c r="X30" s="1681"/>
      <c r="Y30" s="1681"/>
      <c r="Z30" s="1681"/>
      <c r="AA30" s="1681"/>
      <c r="AB30" s="1681"/>
      <c r="AC30" s="1681"/>
      <c r="AD30" s="1681"/>
      <c r="AE30" s="1681"/>
      <c r="AF30" s="1681"/>
      <c r="AG30" s="1681"/>
      <c r="AH30" s="1681"/>
      <c r="AI30" s="1681"/>
      <c r="AJ30" s="1681"/>
      <c r="AK30" s="1681"/>
      <c r="AL30" s="1681"/>
      <c r="AM30" s="1681"/>
      <c r="AN30" s="1681"/>
      <c r="AO30" s="1681"/>
      <c r="AP30" s="1823"/>
    </row>
    <row r="31" spans="1:42" s="1661" customFormat="1" ht="14.25" customHeight="1">
      <c r="A31" s="1983"/>
      <c r="B31" s="1980"/>
      <c r="C31" s="1980"/>
      <c r="D31" s="1699"/>
      <c r="E31" s="1681"/>
      <c r="F31" s="1681"/>
      <c r="G31" s="1681"/>
      <c r="H31" s="1681"/>
      <c r="I31" s="1700"/>
      <c r="J31" s="1690"/>
      <c r="K31" s="1681"/>
      <c r="L31" s="1681"/>
      <c r="M31" s="1681"/>
      <c r="N31" s="1681"/>
      <c r="O31" s="1681"/>
      <c r="P31" s="1681"/>
      <c r="Q31" s="1681"/>
      <c r="R31" s="1681"/>
      <c r="S31" s="1681"/>
      <c r="T31" s="1681"/>
      <c r="U31" s="1681"/>
      <c r="V31" s="1681"/>
      <c r="W31" s="1681"/>
      <c r="X31" s="1681"/>
      <c r="Y31" s="1681"/>
      <c r="Z31" s="1681"/>
      <c r="AA31" s="1681"/>
      <c r="AB31" s="1681"/>
      <c r="AC31" s="1681"/>
      <c r="AD31" s="1681"/>
      <c r="AE31" s="1681"/>
      <c r="AF31" s="1681"/>
      <c r="AG31" s="1681"/>
      <c r="AH31" s="1681"/>
      <c r="AI31" s="1681"/>
      <c r="AJ31" s="1681"/>
      <c r="AK31" s="1681"/>
      <c r="AL31" s="1681"/>
      <c r="AM31" s="1681"/>
      <c r="AN31" s="1681"/>
      <c r="AO31" s="1681"/>
      <c r="AP31" s="1823"/>
    </row>
    <row r="32" spans="1:42" s="1661" customFormat="1" ht="14.25" customHeight="1">
      <c r="A32" s="1983"/>
      <c r="B32" s="1980"/>
      <c r="C32" s="1980"/>
      <c r="D32" s="1699"/>
      <c r="E32" s="1681"/>
      <c r="F32" s="1681"/>
      <c r="G32" s="1681"/>
      <c r="H32" s="1681"/>
      <c r="I32" s="1700"/>
      <c r="J32" s="1690"/>
      <c r="K32" s="1681"/>
      <c r="L32" s="1681"/>
      <c r="M32" s="1681"/>
      <c r="N32" s="1681"/>
      <c r="O32" s="1681"/>
      <c r="P32" s="1681"/>
      <c r="Q32" s="1681"/>
      <c r="R32" s="1681"/>
      <c r="S32" s="1681"/>
      <c r="T32" s="1681"/>
      <c r="U32" s="1681"/>
      <c r="V32" s="1681"/>
      <c r="W32" s="1681"/>
      <c r="X32" s="1681"/>
      <c r="Y32" s="1681"/>
      <c r="Z32" s="1681"/>
      <c r="AA32" s="1681"/>
      <c r="AB32" s="1681"/>
      <c r="AC32" s="1681"/>
      <c r="AD32" s="1681"/>
      <c r="AE32" s="1681"/>
      <c r="AF32" s="1681"/>
      <c r="AG32" s="1681"/>
      <c r="AH32" s="1681"/>
      <c r="AI32" s="1681"/>
      <c r="AJ32" s="1681"/>
      <c r="AK32" s="1681"/>
      <c r="AL32" s="1681"/>
      <c r="AM32" s="1681"/>
      <c r="AN32" s="1681"/>
      <c r="AO32" s="1681"/>
      <c r="AP32" s="1823"/>
    </row>
    <row r="33" spans="1:42" s="1661" customFormat="1" ht="14.25" customHeight="1">
      <c r="A33" s="1983"/>
      <c r="B33" s="1980"/>
      <c r="C33" s="1980"/>
      <c r="D33" s="1699"/>
      <c r="E33" s="1681"/>
      <c r="F33" s="1681"/>
      <c r="G33" s="1681"/>
      <c r="H33" s="1681"/>
      <c r="I33" s="1700"/>
      <c r="J33" s="1690"/>
      <c r="K33" s="1681"/>
      <c r="L33" s="1681"/>
      <c r="M33" s="1681"/>
      <c r="N33" s="1681"/>
      <c r="O33" s="1681"/>
      <c r="P33" s="1681"/>
      <c r="Q33" s="1681"/>
      <c r="R33" s="1681"/>
      <c r="S33" s="1681"/>
      <c r="T33" s="1681"/>
      <c r="U33" s="1681"/>
      <c r="V33" s="1681"/>
      <c r="W33" s="1681"/>
      <c r="X33" s="1681"/>
      <c r="Y33" s="1681"/>
      <c r="Z33" s="1681"/>
      <c r="AA33" s="1681"/>
      <c r="AB33" s="1681"/>
      <c r="AC33" s="1681"/>
      <c r="AD33" s="1681"/>
      <c r="AE33" s="1681"/>
      <c r="AF33" s="1681"/>
      <c r="AG33" s="1681"/>
      <c r="AH33" s="1681"/>
      <c r="AI33" s="1681"/>
      <c r="AJ33" s="1681"/>
      <c r="AK33" s="1681"/>
      <c r="AL33" s="1681"/>
      <c r="AM33" s="1681"/>
      <c r="AN33" s="1681"/>
      <c r="AO33" s="1681"/>
      <c r="AP33" s="1823"/>
    </row>
    <row r="34" spans="1:42" s="1661" customFormat="1" ht="14.25" customHeight="1">
      <c r="A34" s="1983"/>
      <c r="B34" s="1980"/>
      <c r="C34" s="1980"/>
      <c r="D34" s="1699"/>
      <c r="E34" s="1681"/>
      <c r="F34" s="1681"/>
      <c r="G34" s="1681"/>
      <c r="H34" s="1681"/>
      <c r="I34" s="1700"/>
      <c r="J34" s="1690"/>
      <c r="K34" s="1681"/>
      <c r="L34" s="1681"/>
      <c r="M34" s="1681"/>
      <c r="N34" s="1681"/>
      <c r="O34" s="1681"/>
      <c r="P34" s="1681"/>
      <c r="Q34" s="1681"/>
      <c r="R34" s="1681"/>
      <c r="S34" s="1681"/>
      <c r="T34" s="1681"/>
      <c r="U34" s="1681"/>
      <c r="V34" s="1681"/>
      <c r="W34" s="1681"/>
      <c r="X34" s="1681"/>
      <c r="Y34" s="1681"/>
      <c r="Z34" s="1681"/>
      <c r="AA34" s="1681"/>
      <c r="AB34" s="1681"/>
      <c r="AC34" s="1681"/>
      <c r="AD34" s="1681"/>
      <c r="AE34" s="1681"/>
      <c r="AF34" s="1681"/>
      <c r="AG34" s="1681"/>
      <c r="AH34" s="1681"/>
      <c r="AI34" s="1681"/>
      <c r="AJ34" s="1681"/>
      <c r="AK34" s="1681"/>
      <c r="AL34" s="1681"/>
      <c r="AM34" s="1681"/>
      <c r="AN34" s="1681"/>
      <c r="AO34" s="1681"/>
      <c r="AP34" s="1823"/>
    </row>
    <row r="35" spans="1:42" s="1661" customFormat="1" ht="14.25" customHeight="1">
      <c r="A35" s="1983"/>
      <c r="B35" s="1980"/>
      <c r="C35" s="1980"/>
      <c r="D35" s="1699"/>
      <c r="E35" s="1681"/>
      <c r="F35" s="1681"/>
      <c r="G35" s="1681"/>
      <c r="H35" s="1681"/>
      <c r="I35" s="1700"/>
      <c r="J35" s="1690"/>
      <c r="K35" s="1681"/>
      <c r="L35" s="1681"/>
      <c r="M35" s="1681"/>
      <c r="N35" s="1681"/>
      <c r="O35" s="1681"/>
      <c r="P35" s="1681"/>
      <c r="Q35" s="1681"/>
      <c r="R35" s="1681"/>
      <c r="S35" s="1681"/>
      <c r="T35" s="1681"/>
      <c r="U35" s="1681"/>
      <c r="V35" s="1681"/>
      <c r="W35" s="1681"/>
      <c r="X35" s="1681"/>
      <c r="Y35" s="1681"/>
      <c r="Z35" s="1681"/>
      <c r="AA35" s="1681"/>
      <c r="AB35" s="1681"/>
      <c r="AC35" s="1681"/>
      <c r="AD35" s="1681"/>
      <c r="AE35" s="1681"/>
      <c r="AF35" s="1681"/>
      <c r="AG35" s="1681"/>
      <c r="AH35" s="1681"/>
      <c r="AI35" s="1681"/>
      <c r="AJ35" s="1681"/>
      <c r="AK35" s="1681"/>
      <c r="AL35" s="1681"/>
      <c r="AM35" s="1681"/>
      <c r="AN35" s="1681"/>
      <c r="AO35" s="1681"/>
      <c r="AP35" s="1823"/>
    </row>
    <row r="36" spans="1:42" s="1661" customFormat="1" ht="14.25" customHeight="1">
      <c r="A36" s="1983"/>
      <c r="B36" s="1980"/>
      <c r="C36" s="1980"/>
      <c r="D36" s="1699"/>
      <c r="E36" s="1681"/>
      <c r="F36" s="1681"/>
      <c r="G36" s="1681"/>
      <c r="H36" s="1681"/>
      <c r="I36" s="1700"/>
      <c r="J36" s="1690"/>
      <c r="K36" s="1681"/>
      <c r="L36" s="1681"/>
      <c r="M36" s="1681"/>
      <c r="N36" s="1681"/>
      <c r="O36" s="1681"/>
      <c r="P36" s="1681"/>
      <c r="Q36" s="1681"/>
      <c r="R36" s="1681"/>
      <c r="S36" s="1681"/>
      <c r="T36" s="1681"/>
      <c r="U36" s="1681"/>
      <c r="V36" s="1681"/>
      <c r="W36" s="1681"/>
      <c r="X36" s="1681"/>
      <c r="Y36" s="1681"/>
      <c r="Z36" s="1681"/>
      <c r="AA36" s="1681"/>
      <c r="AB36" s="1681"/>
      <c r="AC36" s="1681"/>
      <c r="AD36" s="1681"/>
      <c r="AE36" s="1681"/>
      <c r="AF36" s="1681"/>
      <c r="AG36" s="1681"/>
      <c r="AH36" s="1681"/>
      <c r="AI36" s="1681"/>
      <c r="AJ36" s="1681"/>
      <c r="AK36" s="1681"/>
      <c r="AL36" s="1681"/>
      <c r="AM36" s="1681"/>
      <c r="AN36" s="1681"/>
      <c r="AO36" s="1681"/>
      <c r="AP36" s="1823"/>
    </row>
    <row r="37" spans="1:42" s="1661" customFormat="1" ht="14.25" customHeight="1">
      <c r="A37" s="1983"/>
      <c r="B37" s="1980"/>
      <c r="C37" s="1980"/>
      <c r="D37" s="1699"/>
      <c r="E37" s="1681"/>
      <c r="F37" s="1681"/>
      <c r="G37" s="1681"/>
      <c r="H37" s="1681"/>
      <c r="I37" s="1700"/>
      <c r="J37" s="1690"/>
      <c r="K37" s="1681"/>
      <c r="L37" s="1681"/>
      <c r="M37" s="1681"/>
      <c r="N37" s="1681"/>
      <c r="O37" s="1681"/>
      <c r="P37" s="1681"/>
      <c r="Q37" s="1681"/>
      <c r="R37" s="1681"/>
      <c r="S37" s="1681"/>
      <c r="T37" s="1681"/>
      <c r="U37" s="1681"/>
      <c r="V37" s="1681"/>
      <c r="W37" s="1681"/>
      <c r="X37" s="1681"/>
      <c r="Y37" s="1681"/>
      <c r="Z37" s="1681"/>
      <c r="AA37" s="1681"/>
      <c r="AB37" s="1681"/>
      <c r="AC37" s="1681"/>
      <c r="AD37" s="1681"/>
      <c r="AE37" s="1681"/>
      <c r="AF37" s="1681"/>
      <c r="AG37" s="1681"/>
      <c r="AH37" s="1681"/>
      <c r="AI37" s="1681"/>
      <c r="AJ37" s="1681"/>
      <c r="AK37" s="1681"/>
      <c r="AL37" s="1681"/>
      <c r="AM37" s="1681"/>
      <c r="AN37" s="1681"/>
      <c r="AO37" s="1681"/>
      <c r="AP37" s="1823"/>
    </row>
    <row r="38" spans="1:42" s="1661" customFormat="1" ht="14.25" customHeight="1">
      <c r="A38" s="1983"/>
      <c r="B38" s="1980"/>
      <c r="C38" s="1980"/>
      <c r="D38" s="1699"/>
      <c r="E38" s="1681"/>
      <c r="F38" s="1681"/>
      <c r="G38" s="1681"/>
      <c r="H38" s="1681"/>
      <c r="I38" s="1700"/>
      <c r="J38" s="1690"/>
      <c r="K38" s="1681"/>
      <c r="L38" s="1681"/>
      <c r="M38" s="1681"/>
      <c r="N38" s="1681"/>
      <c r="O38" s="1681"/>
      <c r="P38" s="1681"/>
      <c r="Q38" s="1681"/>
      <c r="R38" s="1681"/>
      <c r="S38" s="1681"/>
      <c r="T38" s="1681"/>
      <c r="U38" s="1681"/>
      <c r="V38" s="1681"/>
      <c r="W38" s="1681"/>
      <c r="X38" s="1681"/>
      <c r="Y38" s="1681"/>
      <c r="Z38" s="1681"/>
      <c r="AA38" s="1681"/>
      <c r="AB38" s="1681"/>
      <c r="AC38" s="1681"/>
      <c r="AD38" s="1681"/>
      <c r="AE38" s="1681"/>
      <c r="AF38" s="1681"/>
      <c r="AG38" s="1681"/>
      <c r="AH38" s="1681"/>
      <c r="AI38" s="1681"/>
      <c r="AJ38" s="1681"/>
      <c r="AK38" s="1681"/>
      <c r="AL38" s="1681"/>
      <c r="AM38" s="1681"/>
      <c r="AN38" s="1681"/>
      <c r="AO38" s="1681"/>
      <c r="AP38" s="1823"/>
    </row>
    <row r="39" spans="1:42" s="1661" customFormat="1" ht="14.25" customHeight="1">
      <c r="A39" s="1983"/>
      <c r="B39" s="1980"/>
      <c r="C39" s="1980"/>
      <c r="D39" s="1699"/>
      <c r="E39" s="1681"/>
      <c r="F39" s="1681"/>
      <c r="G39" s="1681"/>
      <c r="H39" s="1681"/>
      <c r="I39" s="1700"/>
      <c r="J39" s="1690"/>
      <c r="K39" s="1681"/>
      <c r="L39" s="1681"/>
      <c r="M39" s="1681"/>
      <c r="N39" s="1681"/>
      <c r="O39" s="1681"/>
      <c r="P39" s="1681"/>
      <c r="Q39" s="1681"/>
      <c r="R39" s="1681"/>
      <c r="S39" s="1681"/>
      <c r="T39" s="1681"/>
      <c r="U39" s="1681"/>
      <c r="V39" s="1681"/>
      <c r="W39" s="1681"/>
      <c r="X39" s="1681"/>
      <c r="Y39" s="1681"/>
      <c r="Z39" s="1681"/>
      <c r="AA39" s="1681"/>
      <c r="AB39" s="1681"/>
      <c r="AC39" s="1681"/>
      <c r="AD39" s="1681"/>
      <c r="AE39" s="1681"/>
      <c r="AF39" s="1681"/>
      <c r="AG39" s="1681"/>
      <c r="AH39" s="1681"/>
      <c r="AI39" s="1681"/>
      <c r="AJ39" s="1681"/>
      <c r="AK39" s="1681"/>
      <c r="AL39" s="1681"/>
      <c r="AM39" s="1681"/>
      <c r="AN39" s="1681"/>
      <c r="AO39" s="1681"/>
      <c r="AP39" s="1823"/>
    </row>
    <row r="40" spans="1:42" s="1661" customFormat="1" ht="14.25" customHeight="1">
      <c r="A40" s="1983"/>
      <c r="B40" s="1980"/>
      <c r="C40" s="1980"/>
      <c r="D40" s="1699"/>
      <c r="E40" s="1681"/>
      <c r="F40" s="1681"/>
      <c r="G40" s="1681"/>
      <c r="H40" s="1681"/>
      <c r="I40" s="1700"/>
      <c r="J40" s="1690"/>
      <c r="K40" s="1681"/>
      <c r="L40" s="1681"/>
      <c r="M40" s="1681"/>
      <c r="N40" s="1681"/>
      <c r="O40" s="1681"/>
      <c r="P40" s="1681"/>
      <c r="Q40" s="1681"/>
      <c r="R40" s="1681"/>
      <c r="S40" s="1681"/>
      <c r="T40" s="1681"/>
      <c r="U40" s="1681"/>
      <c r="V40" s="1681"/>
      <c r="W40" s="1681"/>
      <c r="X40" s="1681"/>
      <c r="Y40" s="1681"/>
      <c r="Z40" s="1681"/>
      <c r="AA40" s="1681"/>
      <c r="AB40" s="1681"/>
      <c r="AC40" s="1681"/>
      <c r="AD40" s="1681"/>
      <c r="AE40" s="1681"/>
      <c r="AF40" s="1681"/>
      <c r="AG40" s="1681"/>
      <c r="AH40" s="1681"/>
      <c r="AI40" s="1681"/>
      <c r="AJ40" s="1681"/>
      <c r="AK40" s="1681"/>
      <c r="AL40" s="1681"/>
      <c r="AM40" s="1681"/>
      <c r="AN40" s="1681"/>
      <c r="AO40" s="1681"/>
      <c r="AP40" s="1823"/>
    </row>
    <row r="41" spans="1:42" s="1661" customFormat="1" ht="14.25" customHeight="1">
      <c r="A41" s="1983"/>
      <c r="B41" s="1980"/>
      <c r="C41" s="1980"/>
      <c r="D41" s="1699"/>
      <c r="E41" s="1681"/>
      <c r="F41" s="1681"/>
      <c r="G41" s="1681"/>
      <c r="H41" s="1681"/>
      <c r="I41" s="1700"/>
      <c r="J41" s="1690"/>
      <c r="K41" s="1681"/>
      <c r="L41" s="1681"/>
      <c r="M41" s="1681"/>
      <c r="N41" s="1681"/>
      <c r="O41" s="1681"/>
      <c r="P41" s="1681"/>
      <c r="Q41" s="1681"/>
      <c r="R41" s="1681"/>
      <c r="S41" s="1681"/>
      <c r="T41" s="1681"/>
      <c r="U41" s="1681"/>
      <c r="V41" s="1681"/>
      <c r="W41" s="1681"/>
      <c r="X41" s="1681"/>
      <c r="Y41" s="1681"/>
      <c r="Z41" s="1681"/>
      <c r="AA41" s="1681"/>
      <c r="AB41" s="1681"/>
      <c r="AC41" s="1681"/>
      <c r="AD41" s="1681"/>
      <c r="AE41" s="1681"/>
      <c r="AF41" s="1681"/>
      <c r="AG41" s="1681"/>
      <c r="AH41" s="1681"/>
      <c r="AI41" s="1681"/>
      <c r="AJ41" s="1681"/>
      <c r="AK41" s="1681"/>
      <c r="AL41" s="1681"/>
      <c r="AM41" s="1681"/>
      <c r="AN41" s="1681"/>
      <c r="AO41" s="1681"/>
      <c r="AP41" s="1823"/>
    </row>
    <row r="42" spans="1:42" s="1661" customFormat="1" ht="14.25" customHeight="1">
      <c r="A42" s="1983"/>
      <c r="B42" s="1980"/>
      <c r="C42" s="1980"/>
      <c r="D42" s="1699"/>
      <c r="E42" s="1681"/>
      <c r="F42" s="1681"/>
      <c r="G42" s="1681"/>
      <c r="H42" s="1681"/>
      <c r="I42" s="1700"/>
      <c r="J42" s="1690"/>
      <c r="K42" s="1681"/>
      <c r="L42" s="1681"/>
      <c r="M42" s="1681"/>
      <c r="N42" s="1681"/>
      <c r="O42" s="1681"/>
      <c r="P42" s="1681"/>
      <c r="Q42" s="1681"/>
      <c r="R42" s="1681"/>
      <c r="S42" s="1681"/>
      <c r="T42" s="1681"/>
      <c r="U42" s="1681"/>
      <c r="V42" s="1681"/>
      <c r="W42" s="1681"/>
      <c r="X42" s="1681"/>
      <c r="Y42" s="1681"/>
      <c r="Z42" s="1681"/>
      <c r="AA42" s="1681"/>
      <c r="AB42" s="1681"/>
      <c r="AC42" s="1681"/>
      <c r="AD42" s="1681"/>
      <c r="AE42" s="1681"/>
      <c r="AF42" s="1681"/>
      <c r="AG42" s="1681"/>
      <c r="AH42" s="1681"/>
      <c r="AI42" s="1681"/>
      <c r="AJ42" s="1681"/>
      <c r="AK42" s="1681"/>
      <c r="AL42" s="1681"/>
      <c r="AM42" s="1681"/>
      <c r="AN42" s="1681"/>
      <c r="AO42" s="1681"/>
      <c r="AP42" s="1823"/>
    </row>
    <row r="43" spans="1:42" s="1661" customFormat="1" ht="14.25" customHeight="1">
      <c r="A43" s="1983"/>
      <c r="B43" s="1980"/>
      <c r="C43" s="1980"/>
      <c r="D43" s="1699"/>
      <c r="E43" s="1681"/>
      <c r="F43" s="1681"/>
      <c r="G43" s="1681"/>
      <c r="H43" s="1681"/>
      <c r="I43" s="1700"/>
      <c r="J43" s="1690"/>
      <c r="K43" s="1681"/>
      <c r="L43" s="1681"/>
      <c r="M43" s="1681"/>
      <c r="N43" s="1681"/>
      <c r="O43" s="1681"/>
      <c r="P43" s="1681"/>
      <c r="Q43" s="1681"/>
      <c r="R43" s="1681"/>
      <c r="S43" s="1681"/>
      <c r="T43" s="1681"/>
      <c r="U43" s="1681"/>
      <c r="V43" s="1681"/>
      <c r="W43" s="1681"/>
      <c r="X43" s="1681"/>
      <c r="Y43" s="1681"/>
      <c r="Z43" s="1681"/>
      <c r="AA43" s="1681"/>
      <c r="AB43" s="1681"/>
      <c r="AC43" s="1681"/>
      <c r="AD43" s="1681"/>
      <c r="AE43" s="1681"/>
      <c r="AF43" s="1681"/>
      <c r="AG43" s="1681"/>
      <c r="AH43" s="1681"/>
      <c r="AI43" s="1681"/>
      <c r="AJ43" s="1681"/>
      <c r="AK43" s="1681"/>
      <c r="AL43" s="1681"/>
      <c r="AM43" s="1681"/>
      <c r="AN43" s="1681"/>
      <c r="AO43" s="1681"/>
      <c r="AP43" s="1823"/>
    </row>
    <row r="44" spans="1:42" s="1661" customFormat="1" ht="14.25" customHeight="1">
      <c r="A44" s="1983"/>
      <c r="B44" s="1980"/>
      <c r="C44" s="1980"/>
      <c r="D44" s="1699"/>
      <c r="E44" s="1681"/>
      <c r="F44" s="1681"/>
      <c r="G44" s="1681"/>
      <c r="H44" s="1681"/>
      <c r="I44" s="1700"/>
      <c r="J44" s="1690"/>
      <c r="K44" s="1681"/>
      <c r="L44" s="1681"/>
      <c r="M44" s="1681"/>
      <c r="N44" s="1681"/>
      <c r="O44" s="1681"/>
      <c r="P44" s="1681"/>
      <c r="Q44" s="1681"/>
      <c r="R44" s="1681"/>
      <c r="S44" s="1681"/>
      <c r="T44" s="1681"/>
      <c r="U44" s="1681"/>
      <c r="V44" s="1681"/>
      <c r="W44" s="1681"/>
      <c r="X44" s="1681"/>
      <c r="Y44" s="1681"/>
      <c r="Z44" s="1681"/>
      <c r="AA44" s="1681"/>
      <c r="AB44" s="1681"/>
      <c r="AC44" s="1681"/>
      <c r="AD44" s="1681"/>
      <c r="AE44" s="1681"/>
      <c r="AF44" s="1681"/>
      <c r="AG44" s="1681"/>
      <c r="AH44" s="1681"/>
      <c r="AI44" s="1681"/>
      <c r="AJ44" s="1681"/>
      <c r="AK44" s="1681"/>
      <c r="AL44" s="1681"/>
      <c r="AM44" s="1681"/>
      <c r="AN44" s="1681"/>
      <c r="AO44" s="1681"/>
      <c r="AP44" s="1823"/>
    </row>
    <row r="45" spans="1:42" s="1661" customFormat="1" ht="14.25" customHeight="1">
      <c r="A45" s="1983"/>
      <c r="B45" s="1980"/>
      <c r="C45" s="1980"/>
      <c r="D45" s="1699"/>
      <c r="E45" s="1681"/>
      <c r="F45" s="1681"/>
      <c r="G45" s="1681"/>
      <c r="H45" s="1681"/>
      <c r="I45" s="1700"/>
      <c r="J45" s="1690"/>
      <c r="K45" s="1681"/>
      <c r="L45" s="1681"/>
      <c r="M45" s="1681"/>
      <c r="N45" s="1681"/>
      <c r="O45" s="1681"/>
      <c r="P45" s="1681"/>
      <c r="Q45" s="1681"/>
      <c r="R45" s="1681"/>
      <c r="S45" s="1681"/>
      <c r="T45" s="1681"/>
      <c r="U45" s="1681"/>
      <c r="V45" s="1681"/>
      <c r="W45" s="1681"/>
      <c r="X45" s="1681"/>
      <c r="Y45" s="1681"/>
      <c r="Z45" s="1681"/>
      <c r="AA45" s="1681"/>
      <c r="AB45" s="1681"/>
      <c r="AC45" s="1681"/>
      <c r="AD45" s="1681"/>
      <c r="AE45" s="1681"/>
      <c r="AF45" s="1681"/>
      <c r="AG45" s="1681"/>
      <c r="AH45" s="1681"/>
      <c r="AI45" s="1681"/>
      <c r="AJ45" s="1681"/>
      <c r="AK45" s="1681"/>
      <c r="AL45" s="1681"/>
      <c r="AM45" s="1681"/>
      <c r="AN45" s="1681"/>
      <c r="AO45" s="1681"/>
      <c r="AP45" s="1823"/>
    </row>
    <row r="46" spans="1:42" s="1661" customFormat="1" ht="14.25" customHeight="1">
      <c r="A46" s="1983"/>
      <c r="B46" s="1980"/>
      <c r="C46" s="1980"/>
      <c r="D46" s="1699"/>
      <c r="E46" s="1681"/>
      <c r="F46" s="1681"/>
      <c r="G46" s="1681"/>
      <c r="H46" s="1681"/>
      <c r="I46" s="1700"/>
      <c r="J46" s="1690"/>
      <c r="K46" s="1681"/>
      <c r="L46" s="1681"/>
      <c r="M46" s="1681"/>
      <c r="N46" s="1681"/>
      <c r="O46" s="1681"/>
      <c r="P46" s="1681"/>
      <c r="Q46" s="1681"/>
      <c r="R46" s="1681"/>
      <c r="S46" s="1681"/>
      <c r="T46" s="1681"/>
      <c r="U46" s="1681"/>
      <c r="V46" s="1681"/>
      <c r="W46" s="1681"/>
      <c r="X46" s="1681"/>
      <c r="Y46" s="1681"/>
      <c r="Z46" s="1681"/>
      <c r="AA46" s="1681"/>
      <c r="AB46" s="1681"/>
      <c r="AC46" s="1681"/>
      <c r="AD46" s="1681"/>
      <c r="AE46" s="1681"/>
      <c r="AF46" s="1681"/>
      <c r="AG46" s="1681"/>
      <c r="AH46" s="1681"/>
      <c r="AI46" s="1681"/>
      <c r="AJ46" s="1681"/>
      <c r="AK46" s="1681"/>
      <c r="AL46" s="1681"/>
      <c r="AM46" s="1681"/>
      <c r="AN46" s="1681"/>
      <c r="AO46" s="1681"/>
      <c r="AP46" s="1823"/>
    </row>
    <row r="47" spans="1:42" s="1661" customFormat="1" ht="14.25" customHeight="1">
      <c r="A47" s="1983"/>
      <c r="B47" s="1980"/>
      <c r="C47" s="1980"/>
      <c r="D47" s="1699"/>
      <c r="E47" s="1681"/>
      <c r="F47" s="1681"/>
      <c r="G47" s="1681"/>
      <c r="H47" s="1681"/>
      <c r="I47" s="1700"/>
      <c r="J47" s="1690"/>
      <c r="K47" s="1681"/>
      <c r="L47" s="1681"/>
      <c r="M47" s="1681"/>
      <c r="N47" s="1681"/>
      <c r="O47" s="1681"/>
      <c r="P47" s="1681"/>
      <c r="Q47" s="1681"/>
      <c r="R47" s="1681"/>
      <c r="S47" s="1681"/>
      <c r="T47" s="1681"/>
      <c r="U47" s="1681"/>
      <c r="V47" s="1681"/>
      <c r="W47" s="1681"/>
      <c r="X47" s="1681"/>
      <c r="Y47" s="1681"/>
      <c r="Z47" s="1681"/>
      <c r="AA47" s="1681"/>
      <c r="AB47" s="1681"/>
      <c r="AC47" s="1681"/>
      <c r="AD47" s="1681"/>
      <c r="AE47" s="1681"/>
      <c r="AF47" s="1681"/>
      <c r="AG47" s="1681"/>
      <c r="AH47" s="1681"/>
      <c r="AI47" s="1681"/>
      <c r="AJ47" s="1681"/>
      <c r="AK47" s="1681"/>
      <c r="AL47" s="1681"/>
      <c r="AM47" s="1681"/>
      <c r="AN47" s="1681"/>
      <c r="AO47" s="1681"/>
      <c r="AP47" s="1823"/>
    </row>
    <row r="48" spans="1:42" s="1661" customFormat="1" ht="14.25" customHeight="1">
      <c r="A48" s="1983"/>
      <c r="B48" s="1980"/>
      <c r="C48" s="1980"/>
      <c r="D48" s="1699"/>
      <c r="E48" s="1681"/>
      <c r="F48" s="1681"/>
      <c r="G48" s="1681"/>
      <c r="H48" s="1681"/>
      <c r="I48" s="1700"/>
      <c r="J48" s="1690"/>
      <c r="K48" s="1681"/>
      <c r="L48" s="1681"/>
      <c r="M48" s="1681"/>
      <c r="N48" s="1681"/>
      <c r="O48" s="1681"/>
      <c r="P48" s="1681"/>
      <c r="Q48" s="1681"/>
      <c r="R48" s="1681"/>
      <c r="S48" s="1681"/>
      <c r="T48" s="1681"/>
      <c r="U48" s="1681"/>
      <c r="V48" s="1681"/>
      <c r="W48" s="1681"/>
      <c r="X48" s="1681"/>
      <c r="Y48" s="1681"/>
      <c r="Z48" s="1681"/>
      <c r="AA48" s="1681"/>
      <c r="AB48" s="1681"/>
      <c r="AC48" s="1681"/>
      <c r="AD48" s="1681"/>
      <c r="AE48" s="1681"/>
      <c r="AF48" s="1681"/>
      <c r="AG48" s="1681"/>
      <c r="AH48" s="1681"/>
      <c r="AI48" s="1681"/>
      <c r="AJ48" s="1681"/>
      <c r="AK48" s="1681"/>
      <c r="AL48" s="1681"/>
      <c r="AM48" s="1681"/>
      <c r="AN48" s="1681"/>
      <c r="AO48" s="1681"/>
      <c r="AP48" s="1823"/>
    </row>
    <row r="49" spans="1:42" s="1661" customFormat="1" ht="14.25" customHeight="1">
      <c r="A49" s="1983"/>
      <c r="B49" s="1980"/>
      <c r="C49" s="1980"/>
      <c r="D49" s="1699"/>
      <c r="E49" s="1681"/>
      <c r="F49" s="1681"/>
      <c r="G49" s="1681"/>
      <c r="H49" s="1681"/>
      <c r="I49" s="1700"/>
      <c r="J49" s="1690"/>
      <c r="K49" s="1681"/>
      <c r="L49" s="1681"/>
      <c r="M49" s="1681"/>
      <c r="N49" s="1681"/>
      <c r="O49" s="1681"/>
      <c r="P49" s="1681"/>
      <c r="Q49" s="1681"/>
      <c r="R49" s="1681"/>
      <c r="S49" s="1681"/>
      <c r="T49" s="1681"/>
      <c r="U49" s="1681"/>
      <c r="V49" s="1681"/>
      <c r="W49" s="1681"/>
      <c r="X49" s="1681"/>
      <c r="Y49" s="1681"/>
      <c r="Z49" s="1681"/>
      <c r="AA49" s="1681"/>
      <c r="AB49" s="1681"/>
      <c r="AC49" s="1681"/>
      <c r="AD49" s="1681"/>
      <c r="AE49" s="1681"/>
      <c r="AF49" s="1681"/>
      <c r="AG49" s="1681"/>
      <c r="AH49" s="1681"/>
      <c r="AI49" s="1681"/>
      <c r="AJ49" s="1681"/>
      <c r="AK49" s="1681"/>
      <c r="AL49" s="1681"/>
      <c r="AM49" s="1681"/>
      <c r="AN49" s="1681"/>
      <c r="AO49" s="1681"/>
      <c r="AP49" s="1823"/>
    </row>
    <row r="50" spans="1:42" s="1661" customFormat="1" ht="14.25" customHeight="1">
      <c r="A50" s="1983"/>
      <c r="B50" s="1980"/>
      <c r="C50" s="1980"/>
      <c r="D50" s="1699"/>
      <c r="E50" s="1681"/>
      <c r="F50" s="1681"/>
      <c r="G50" s="1681"/>
      <c r="H50" s="1681"/>
      <c r="I50" s="1700"/>
      <c r="J50" s="1690"/>
      <c r="K50" s="1681"/>
      <c r="L50" s="1681"/>
      <c r="M50" s="1681"/>
      <c r="N50" s="1681"/>
      <c r="O50" s="1681"/>
      <c r="P50" s="1681"/>
      <c r="Q50" s="1681"/>
      <c r="R50" s="1681"/>
      <c r="S50" s="1681"/>
      <c r="T50" s="1681"/>
      <c r="U50" s="1681"/>
      <c r="V50" s="1681"/>
      <c r="W50" s="1681"/>
      <c r="X50" s="1681"/>
      <c r="Y50" s="1681"/>
      <c r="Z50" s="1681"/>
      <c r="AA50" s="1681"/>
      <c r="AB50" s="1681"/>
      <c r="AC50" s="1681"/>
      <c r="AD50" s="1681"/>
      <c r="AE50" s="1681"/>
      <c r="AF50" s="1681"/>
      <c r="AG50" s="1681"/>
      <c r="AH50" s="1681"/>
      <c r="AI50" s="1681"/>
      <c r="AJ50" s="1681"/>
      <c r="AK50" s="1681"/>
      <c r="AL50" s="1681"/>
      <c r="AM50" s="1681"/>
      <c r="AN50" s="1681"/>
      <c r="AO50" s="1681"/>
      <c r="AP50" s="1823"/>
    </row>
    <row r="51" spans="1:42" s="1661" customFormat="1" ht="14.25" customHeight="1">
      <c r="A51" s="1983"/>
      <c r="B51" s="1980"/>
      <c r="C51" s="1980"/>
      <c r="D51" s="1699"/>
      <c r="E51" s="1681"/>
      <c r="F51" s="1681"/>
      <c r="G51" s="1681"/>
      <c r="H51" s="1681"/>
      <c r="I51" s="1700"/>
      <c r="J51" s="1690"/>
      <c r="K51" s="1681"/>
      <c r="L51" s="1681"/>
      <c r="M51" s="1681"/>
      <c r="N51" s="1681"/>
      <c r="O51" s="1681"/>
      <c r="P51" s="1681"/>
      <c r="Q51" s="1681"/>
      <c r="R51" s="1681"/>
      <c r="S51" s="1681"/>
      <c r="T51" s="1681"/>
      <c r="U51" s="1681"/>
      <c r="V51" s="1681"/>
      <c r="W51" s="1681"/>
      <c r="X51" s="1681"/>
      <c r="Y51" s="1681"/>
      <c r="Z51" s="1681"/>
      <c r="AA51" s="1681"/>
      <c r="AB51" s="1681"/>
      <c r="AC51" s="1681"/>
      <c r="AD51" s="1681"/>
      <c r="AE51" s="1681"/>
      <c r="AF51" s="1681"/>
      <c r="AG51" s="1681"/>
      <c r="AH51" s="1681"/>
      <c r="AI51" s="1681"/>
      <c r="AJ51" s="1681"/>
      <c r="AK51" s="1681"/>
      <c r="AL51" s="1681"/>
      <c r="AM51" s="1681"/>
      <c r="AN51" s="1681"/>
      <c r="AO51" s="1681"/>
      <c r="AP51" s="1823"/>
    </row>
    <row r="52" spans="1:42" s="1661" customFormat="1" ht="14.25" customHeight="1">
      <c r="A52" s="1983"/>
      <c r="B52" s="1980"/>
      <c r="C52" s="1980"/>
      <c r="D52" s="1699"/>
      <c r="E52" s="1681"/>
      <c r="F52" s="1681"/>
      <c r="G52" s="1681"/>
      <c r="H52" s="1681"/>
      <c r="I52" s="1700"/>
      <c r="J52" s="1690"/>
      <c r="K52" s="1681"/>
      <c r="L52" s="1681"/>
      <c r="M52" s="1681"/>
      <c r="N52" s="1681"/>
      <c r="O52" s="1681"/>
      <c r="P52" s="1681"/>
      <c r="Q52" s="1681"/>
      <c r="R52" s="1681"/>
      <c r="S52" s="1681"/>
      <c r="T52" s="1681"/>
      <c r="U52" s="1681"/>
      <c r="V52" s="1681"/>
      <c r="W52" s="1681"/>
      <c r="X52" s="1681"/>
      <c r="Y52" s="1681"/>
      <c r="Z52" s="1681"/>
      <c r="AA52" s="1681"/>
      <c r="AB52" s="1681"/>
      <c r="AC52" s="1681"/>
      <c r="AD52" s="1681"/>
      <c r="AE52" s="1681"/>
      <c r="AF52" s="1681"/>
      <c r="AG52" s="1681"/>
      <c r="AH52" s="1681"/>
      <c r="AI52" s="1681"/>
      <c r="AJ52" s="1681"/>
      <c r="AK52" s="1681"/>
      <c r="AL52" s="1681"/>
      <c r="AM52" s="1681"/>
      <c r="AN52" s="1681"/>
      <c r="AO52" s="1681"/>
      <c r="AP52" s="1823"/>
    </row>
    <row r="53" spans="1:42" s="1661" customFormat="1" ht="14.25" customHeight="1">
      <c r="A53" s="1983"/>
      <c r="B53" s="1980"/>
      <c r="C53" s="1980"/>
      <c r="D53" s="1699"/>
      <c r="E53" s="1681"/>
      <c r="F53" s="1681"/>
      <c r="G53" s="1681"/>
      <c r="H53" s="1681"/>
      <c r="I53" s="1700"/>
      <c r="J53" s="1690"/>
      <c r="K53" s="1681"/>
      <c r="L53" s="1681"/>
      <c r="M53" s="1681"/>
      <c r="N53" s="1681"/>
      <c r="O53" s="1681"/>
      <c r="P53" s="1681"/>
      <c r="Q53" s="1681"/>
      <c r="R53" s="1681"/>
      <c r="S53" s="1681"/>
      <c r="T53" s="1681"/>
      <c r="U53" s="1681"/>
      <c r="V53" s="1681"/>
      <c r="W53" s="1681"/>
      <c r="X53" s="1681"/>
      <c r="Y53" s="1681"/>
      <c r="Z53" s="1681"/>
      <c r="AA53" s="1681"/>
      <c r="AB53" s="1681"/>
      <c r="AC53" s="1681"/>
      <c r="AD53" s="1681"/>
      <c r="AE53" s="1681"/>
      <c r="AF53" s="1681"/>
      <c r="AG53" s="1681"/>
      <c r="AH53" s="1681"/>
      <c r="AI53" s="1681"/>
      <c r="AJ53" s="1681"/>
      <c r="AK53" s="1681"/>
      <c r="AL53" s="1681"/>
      <c r="AM53" s="1681"/>
      <c r="AN53" s="1681"/>
      <c r="AO53" s="1681"/>
      <c r="AP53" s="1823"/>
    </row>
    <row r="54" spans="1:42" s="1661" customFormat="1" ht="14.25" customHeight="1">
      <c r="A54" s="1983"/>
      <c r="B54" s="1980"/>
      <c r="C54" s="1980"/>
      <c r="D54" s="1699"/>
      <c r="E54" s="1681"/>
      <c r="F54" s="1681"/>
      <c r="G54" s="1681"/>
      <c r="H54" s="1681"/>
      <c r="I54" s="1700"/>
      <c r="J54" s="1690"/>
      <c r="K54" s="1681"/>
      <c r="L54" s="1681"/>
      <c r="M54" s="1681"/>
      <c r="N54" s="1681"/>
      <c r="O54" s="1681"/>
      <c r="P54" s="1681"/>
      <c r="Q54" s="1681"/>
      <c r="R54" s="1681"/>
      <c r="S54" s="1681"/>
      <c r="T54" s="1681"/>
      <c r="U54" s="1681"/>
      <c r="V54" s="1681"/>
      <c r="W54" s="1681"/>
      <c r="X54" s="1681"/>
      <c r="Y54" s="1681"/>
      <c r="Z54" s="1681"/>
      <c r="AA54" s="1681"/>
      <c r="AB54" s="1681"/>
      <c r="AC54" s="1681"/>
      <c r="AD54" s="1681"/>
      <c r="AE54" s="1681"/>
      <c r="AF54" s="1681"/>
      <c r="AG54" s="1681"/>
      <c r="AH54" s="1681"/>
      <c r="AI54" s="1681"/>
      <c r="AJ54" s="1681"/>
      <c r="AK54" s="1681"/>
      <c r="AL54" s="1681"/>
      <c r="AM54" s="1681"/>
      <c r="AN54" s="1681"/>
      <c r="AO54" s="1681"/>
      <c r="AP54" s="1823"/>
    </row>
    <row r="55" spans="1:42" s="1661" customFormat="1" ht="14.25" customHeight="1">
      <c r="A55" s="1983"/>
      <c r="B55" s="1980"/>
      <c r="C55" s="1980"/>
      <c r="D55" s="1699"/>
      <c r="E55" s="1681"/>
      <c r="F55" s="1681"/>
      <c r="G55" s="1681"/>
      <c r="H55" s="1681"/>
      <c r="I55" s="1700"/>
      <c r="J55" s="1690"/>
      <c r="K55" s="1681"/>
      <c r="L55" s="1681"/>
      <c r="M55" s="1681"/>
      <c r="N55" s="1681"/>
      <c r="O55" s="1681"/>
      <c r="P55" s="1681"/>
      <c r="Q55" s="1681"/>
      <c r="R55" s="1681"/>
      <c r="S55" s="1681"/>
      <c r="T55" s="1681"/>
      <c r="U55" s="1681"/>
      <c r="V55" s="1681"/>
      <c r="W55" s="1681"/>
      <c r="X55" s="1681"/>
      <c r="Y55" s="1681"/>
      <c r="Z55" s="1681"/>
      <c r="AA55" s="1681"/>
      <c r="AB55" s="1681"/>
      <c r="AC55" s="1681"/>
      <c r="AD55" s="1681"/>
      <c r="AE55" s="1681"/>
      <c r="AF55" s="1681"/>
      <c r="AG55" s="1681"/>
      <c r="AH55" s="1681"/>
      <c r="AI55" s="1681"/>
      <c r="AJ55" s="1681"/>
      <c r="AK55" s="1681"/>
      <c r="AL55" s="1681"/>
      <c r="AM55" s="1681"/>
      <c r="AN55" s="1681"/>
      <c r="AO55" s="1681"/>
      <c r="AP55" s="1823"/>
    </row>
    <row r="56" spans="1:42" s="1661" customFormat="1" ht="14.25" customHeight="1">
      <c r="A56" s="1983"/>
      <c r="B56" s="1980"/>
      <c r="C56" s="1980"/>
      <c r="D56" s="1699"/>
      <c r="E56" s="1681"/>
      <c r="F56" s="1681"/>
      <c r="G56" s="1681"/>
      <c r="H56" s="1681"/>
      <c r="I56" s="1700"/>
      <c r="J56" s="1690"/>
      <c r="K56" s="1681"/>
      <c r="L56" s="1681"/>
      <c r="M56" s="1681"/>
      <c r="N56" s="1681"/>
      <c r="O56" s="1681"/>
      <c r="P56" s="1681"/>
      <c r="Q56" s="1681"/>
      <c r="R56" s="1681"/>
      <c r="S56" s="1681"/>
      <c r="T56" s="1681"/>
      <c r="U56" s="1681"/>
      <c r="V56" s="1681"/>
      <c r="W56" s="1681"/>
      <c r="X56" s="1681"/>
      <c r="Y56" s="1681"/>
      <c r="Z56" s="1681"/>
      <c r="AA56" s="1681"/>
      <c r="AB56" s="1681"/>
      <c r="AC56" s="1681"/>
      <c r="AD56" s="1681"/>
      <c r="AE56" s="1681"/>
      <c r="AF56" s="1681"/>
      <c r="AG56" s="1681"/>
      <c r="AH56" s="1681"/>
      <c r="AI56" s="1681"/>
      <c r="AJ56" s="1681"/>
      <c r="AK56" s="1681"/>
      <c r="AL56" s="1681"/>
      <c r="AM56" s="1681"/>
      <c r="AN56" s="1681"/>
      <c r="AO56" s="1681"/>
      <c r="AP56" s="1823"/>
    </row>
    <row r="57" spans="1:42" s="1661" customFormat="1" ht="14.25" customHeight="1">
      <c r="A57" s="1983"/>
      <c r="B57" s="1980"/>
      <c r="C57" s="1980"/>
      <c r="D57" s="1699"/>
      <c r="E57" s="1681"/>
      <c r="F57" s="1681"/>
      <c r="G57" s="1681"/>
      <c r="H57" s="1681"/>
      <c r="I57" s="1700"/>
      <c r="J57" s="1690"/>
      <c r="K57" s="1681"/>
      <c r="L57" s="1681"/>
      <c r="M57" s="1681"/>
      <c r="N57" s="1681"/>
      <c r="O57" s="1681"/>
      <c r="P57" s="1681"/>
      <c r="Q57" s="1681"/>
      <c r="R57" s="1681"/>
      <c r="S57" s="1681"/>
      <c r="T57" s="1681"/>
      <c r="U57" s="1681"/>
      <c r="V57" s="1681"/>
      <c r="W57" s="1681"/>
      <c r="X57" s="1681"/>
      <c r="Y57" s="1681"/>
      <c r="Z57" s="1681"/>
      <c r="AA57" s="1681"/>
      <c r="AB57" s="1681"/>
      <c r="AC57" s="1681"/>
      <c r="AD57" s="1681"/>
      <c r="AE57" s="1681"/>
      <c r="AF57" s="1681"/>
      <c r="AG57" s="1681"/>
      <c r="AH57" s="1681"/>
      <c r="AI57" s="1681"/>
      <c r="AJ57" s="1681"/>
      <c r="AK57" s="1681"/>
      <c r="AL57" s="1681"/>
      <c r="AM57" s="1681"/>
      <c r="AN57" s="1681"/>
      <c r="AO57" s="1681"/>
      <c r="AP57" s="1823"/>
    </row>
    <row r="58" spans="1:42" s="1661" customFormat="1" ht="14.25" customHeight="1">
      <c r="A58" s="1983"/>
      <c r="B58" s="1980"/>
      <c r="C58" s="1980"/>
      <c r="D58" s="1699"/>
      <c r="E58" s="1681"/>
      <c r="F58" s="1681"/>
      <c r="G58" s="1681"/>
      <c r="H58" s="1681"/>
      <c r="I58" s="1700"/>
      <c r="J58" s="1690"/>
      <c r="K58" s="1681"/>
      <c r="L58" s="1681"/>
      <c r="M58" s="1681"/>
      <c r="N58" s="1681"/>
      <c r="O58" s="1681"/>
      <c r="P58" s="1681"/>
      <c r="Q58" s="1681"/>
      <c r="R58" s="1681"/>
      <c r="S58" s="1681"/>
      <c r="T58" s="1681"/>
      <c r="U58" s="1681"/>
      <c r="V58" s="1681"/>
      <c r="W58" s="1681"/>
      <c r="X58" s="1681"/>
      <c r="Y58" s="1681"/>
      <c r="Z58" s="1681"/>
      <c r="AA58" s="1681"/>
      <c r="AB58" s="1681"/>
      <c r="AC58" s="1681"/>
      <c r="AD58" s="1681"/>
      <c r="AE58" s="1681"/>
      <c r="AF58" s="1681"/>
      <c r="AG58" s="1681"/>
      <c r="AH58" s="1681"/>
      <c r="AI58" s="1681"/>
      <c r="AJ58" s="1681"/>
      <c r="AK58" s="1681"/>
      <c r="AL58" s="1681"/>
      <c r="AM58" s="1681"/>
      <c r="AN58" s="1681"/>
      <c r="AO58" s="1681"/>
      <c r="AP58" s="1823"/>
    </row>
    <row r="59" spans="1:42" s="1661" customFormat="1" ht="14.25" customHeight="1">
      <c r="A59" s="1983"/>
      <c r="B59" s="1980"/>
      <c r="C59" s="1980"/>
      <c r="D59" s="1699"/>
      <c r="E59" s="1681"/>
      <c r="F59" s="1681"/>
      <c r="G59" s="1681"/>
      <c r="H59" s="1681"/>
      <c r="I59" s="1700"/>
      <c r="J59" s="1690"/>
      <c r="K59" s="1681"/>
      <c r="L59" s="1681"/>
      <c r="M59" s="1681"/>
      <c r="N59" s="1681"/>
      <c r="O59" s="1681"/>
      <c r="P59" s="1681"/>
      <c r="Q59" s="1681"/>
      <c r="R59" s="1681"/>
      <c r="S59" s="1681"/>
      <c r="T59" s="1681"/>
      <c r="U59" s="1681"/>
      <c r="V59" s="1681"/>
      <c r="W59" s="1681"/>
      <c r="X59" s="1681"/>
      <c r="Y59" s="1681"/>
      <c r="Z59" s="1681"/>
      <c r="AA59" s="1681"/>
      <c r="AB59" s="1681"/>
      <c r="AC59" s="1681"/>
      <c r="AD59" s="1681"/>
      <c r="AE59" s="1681"/>
      <c r="AF59" s="1681"/>
      <c r="AG59" s="1681"/>
      <c r="AH59" s="1681"/>
      <c r="AI59" s="1681"/>
      <c r="AJ59" s="1681"/>
      <c r="AK59" s="1681"/>
      <c r="AL59" s="1681"/>
      <c r="AM59" s="1681"/>
      <c r="AN59" s="1681"/>
      <c r="AO59" s="1681"/>
      <c r="AP59" s="1823"/>
    </row>
    <row r="60" spans="1:42" s="1661" customFormat="1" ht="14.25" customHeight="1">
      <c r="A60" s="1983"/>
      <c r="B60" s="1980"/>
      <c r="C60" s="1980"/>
      <c r="D60" s="1699"/>
      <c r="E60" s="1681"/>
      <c r="F60" s="1681"/>
      <c r="G60" s="1681"/>
      <c r="H60" s="1681"/>
      <c r="I60" s="1700"/>
      <c r="J60" s="1690"/>
      <c r="K60" s="1681"/>
      <c r="L60" s="1681"/>
      <c r="M60" s="1681"/>
      <c r="N60" s="1681"/>
      <c r="O60" s="1681"/>
      <c r="P60" s="1681"/>
      <c r="Q60" s="1681"/>
      <c r="R60" s="1681"/>
      <c r="S60" s="1681"/>
      <c r="T60" s="1681"/>
      <c r="U60" s="1681"/>
      <c r="V60" s="1681"/>
      <c r="W60" s="1681"/>
      <c r="X60" s="1681"/>
      <c r="Y60" s="1681"/>
      <c r="Z60" s="1681"/>
      <c r="AA60" s="1681"/>
      <c r="AB60" s="1681"/>
      <c r="AC60" s="1681"/>
      <c r="AD60" s="1681"/>
      <c r="AE60" s="1681"/>
      <c r="AF60" s="1681"/>
      <c r="AG60" s="1681"/>
      <c r="AH60" s="1681"/>
      <c r="AI60" s="1681"/>
      <c r="AJ60" s="1681"/>
      <c r="AK60" s="1681"/>
      <c r="AL60" s="1681"/>
      <c r="AM60" s="1681"/>
      <c r="AN60" s="1681"/>
      <c r="AO60" s="1681"/>
      <c r="AP60" s="1823"/>
    </row>
    <row r="61" spans="1:42" s="1661" customFormat="1" ht="14.25" customHeight="1">
      <c r="A61" s="1983"/>
      <c r="B61" s="1980"/>
      <c r="C61" s="1980"/>
      <c r="D61" s="1699"/>
      <c r="E61" s="1681"/>
      <c r="F61" s="1681"/>
      <c r="G61" s="1681"/>
      <c r="H61" s="1681"/>
      <c r="I61" s="1700"/>
      <c r="J61" s="1690"/>
      <c r="K61" s="1681"/>
      <c r="L61" s="1681"/>
      <c r="M61" s="1681"/>
      <c r="N61" s="1681"/>
      <c r="O61" s="1681"/>
      <c r="P61" s="1681"/>
      <c r="Q61" s="1681"/>
      <c r="R61" s="1681"/>
      <c r="S61" s="1681"/>
      <c r="T61" s="1681"/>
      <c r="U61" s="1681"/>
      <c r="V61" s="1681"/>
      <c r="W61" s="1681"/>
      <c r="X61" s="1681"/>
      <c r="Y61" s="1681"/>
      <c r="Z61" s="1681"/>
      <c r="AA61" s="1681"/>
      <c r="AB61" s="1681"/>
      <c r="AC61" s="1681"/>
      <c r="AD61" s="1681"/>
      <c r="AE61" s="1681"/>
      <c r="AF61" s="1681"/>
      <c r="AG61" s="1681"/>
      <c r="AH61" s="1681"/>
      <c r="AI61" s="1681"/>
      <c r="AJ61" s="1681"/>
      <c r="AK61" s="1681"/>
      <c r="AL61" s="1681"/>
      <c r="AM61" s="1681"/>
      <c r="AN61" s="1681"/>
      <c r="AO61" s="1681"/>
      <c r="AP61" s="1823"/>
    </row>
    <row r="62" spans="1:42" s="1661" customFormat="1" ht="14.25" customHeight="1">
      <c r="A62" s="1983"/>
      <c r="B62" s="1980"/>
      <c r="C62" s="1980"/>
      <c r="D62" s="1699"/>
      <c r="E62" s="1681"/>
      <c r="F62" s="1681"/>
      <c r="G62" s="1681"/>
      <c r="H62" s="1681"/>
      <c r="I62" s="1700"/>
      <c r="J62" s="1690"/>
      <c r="K62" s="1681"/>
      <c r="L62" s="1681"/>
      <c r="M62" s="1681"/>
      <c r="N62" s="1681"/>
      <c r="O62" s="1681"/>
      <c r="P62" s="1681"/>
      <c r="Q62" s="1681"/>
      <c r="R62" s="1681"/>
      <c r="S62" s="1681"/>
      <c r="T62" s="1681"/>
      <c r="U62" s="1681"/>
      <c r="V62" s="1681"/>
      <c r="W62" s="1681"/>
      <c r="X62" s="1681"/>
      <c r="Y62" s="1681"/>
      <c r="Z62" s="1681"/>
      <c r="AA62" s="1681"/>
      <c r="AB62" s="1681"/>
      <c r="AC62" s="1681"/>
      <c r="AD62" s="1681"/>
      <c r="AE62" s="1681"/>
      <c r="AF62" s="1681"/>
      <c r="AG62" s="1681"/>
      <c r="AH62" s="1681"/>
      <c r="AI62" s="1681"/>
      <c r="AJ62" s="1681"/>
      <c r="AK62" s="1681"/>
      <c r="AL62" s="1681"/>
      <c r="AM62" s="1681"/>
      <c r="AN62" s="1681"/>
      <c r="AO62" s="1681"/>
      <c r="AP62" s="1823"/>
    </row>
    <row r="63" spans="1:42" s="1661" customFormat="1" ht="14.25" customHeight="1">
      <c r="A63" s="1983"/>
      <c r="B63" s="1980"/>
      <c r="C63" s="1980"/>
      <c r="D63" s="1699"/>
      <c r="E63" s="1681"/>
      <c r="F63" s="1681"/>
      <c r="G63" s="1681"/>
      <c r="H63" s="1681"/>
      <c r="I63" s="1700"/>
      <c r="J63" s="1690"/>
      <c r="K63" s="1681"/>
      <c r="L63" s="1681"/>
      <c r="M63" s="1681"/>
      <c r="N63" s="1681"/>
      <c r="O63" s="1681"/>
      <c r="P63" s="1681"/>
      <c r="Q63" s="1681"/>
      <c r="R63" s="1681"/>
      <c r="S63" s="1681"/>
      <c r="T63" s="1681"/>
      <c r="U63" s="1681"/>
      <c r="V63" s="1681"/>
      <c r="W63" s="1681"/>
      <c r="X63" s="1681"/>
      <c r="Y63" s="1681"/>
      <c r="Z63" s="1681"/>
      <c r="AA63" s="1681"/>
      <c r="AB63" s="1681"/>
      <c r="AC63" s="1681"/>
      <c r="AD63" s="1681"/>
      <c r="AE63" s="1681"/>
      <c r="AF63" s="1681"/>
      <c r="AG63" s="1681"/>
      <c r="AH63" s="1681"/>
      <c r="AI63" s="1681"/>
      <c r="AJ63" s="1681"/>
      <c r="AK63" s="1681"/>
      <c r="AL63" s="1681"/>
      <c r="AM63" s="1681"/>
      <c r="AN63" s="1681"/>
      <c r="AO63" s="1681"/>
      <c r="AP63" s="1823"/>
    </row>
    <row r="64" spans="1:42" s="1661" customFormat="1" ht="14.25" customHeight="1">
      <c r="A64" s="1983"/>
      <c r="B64" s="1980"/>
      <c r="C64" s="1980"/>
      <c r="D64" s="1699"/>
      <c r="E64" s="1681"/>
      <c r="F64" s="1681"/>
      <c r="G64" s="1681"/>
      <c r="H64" s="1681"/>
      <c r="I64" s="1700"/>
      <c r="J64" s="1690"/>
      <c r="K64" s="1681"/>
      <c r="L64" s="1681"/>
      <c r="M64" s="1681"/>
      <c r="N64" s="1681"/>
      <c r="O64" s="1681"/>
      <c r="P64" s="1681"/>
      <c r="Q64" s="1681"/>
      <c r="R64" s="1681"/>
      <c r="S64" s="1681"/>
      <c r="T64" s="1681"/>
      <c r="U64" s="1681"/>
      <c r="V64" s="1681"/>
      <c r="W64" s="1681"/>
      <c r="X64" s="1681"/>
      <c r="Y64" s="1681"/>
      <c r="Z64" s="1681"/>
      <c r="AA64" s="1681"/>
      <c r="AB64" s="1681"/>
      <c r="AC64" s="1681"/>
      <c r="AD64" s="1681"/>
      <c r="AE64" s="1681"/>
      <c r="AF64" s="1681"/>
      <c r="AG64" s="1681"/>
      <c r="AH64" s="1681"/>
      <c r="AI64" s="1681"/>
      <c r="AJ64" s="1681"/>
      <c r="AK64" s="1681"/>
      <c r="AL64" s="1681"/>
      <c r="AM64" s="1681"/>
      <c r="AN64" s="1681"/>
      <c r="AO64" s="1681"/>
      <c r="AP64" s="1823"/>
    </row>
    <row r="65" spans="1:42" s="1661" customFormat="1" ht="14.25" customHeight="1">
      <c r="A65" s="1983"/>
      <c r="B65" s="1980"/>
      <c r="C65" s="1980"/>
      <c r="D65" s="1699"/>
      <c r="E65" s="1681"/>
      <c r="F65" s="1681"/>
      <c r="G65" s="1681"/>
      <c r="H65" s="1681"/>
      <c r="I65" s="1700"/>
      <c r="J65" s="1690"/>
      <c r="K65" s="1681"/>
      <c r="L65" s="1681"/>
      <c r="M65" s="1681"/>
      <c r="N65" s="1681"/>
      <c r="O65" s="1681"/>
      <c r="P65" s="1681"/>
      <c r="Q65" s="1681"/>
      <c r="R65" s="1681"/>
      <c r="S65" s="1681"/>
      <c r="T65" s="1681"/>
      <c r="U65" s="1681"/>
      <c r="V65" s="1681"/>
      <c r="W65" s="1681"/>
      <c r="X65" s="1681"/>
      <c r="Y65" s="1681"/>
      <c r="Z65" s="1681"/>
      <c r="AA65" s="1681"/>
      <c r="AB65" s="1681"/>
      <c r="AC65" s="1681"/>
      <c r="AD65" s="1681"/>
      <c r="AE65" s="1681"/>
      <c r="AF65" s="1681"/>
      <c r="AG65" s="1681"/>
      <c r="AH65" s="1681"/>
      <c r="AI65" s="1681"/>
      <c r="AJ65" s="1681"/>
      <c r="AK65" s="1681"/>
      <c r="AL65" s="1681"/>
      <c r="AM65" s="1681"/>
      <c r="AN65" s="1681"/>
      <c r="AO65" s="1681"/>
      <c r="AP65" s="1823"/>
    </row>
    <row r="66" spans="1:42" s="1661" customFormat="1" ht="14.25" customHeight="1">
      <c r="A66" s="1983"/>
      <c r="B66" s="1980"/>
      <c r="C66" s="1980"/>
      <c r="D66" s="1699"/>
      <c r="E66" s="1681"/>
      <c r="F66" s="1681"/>
      <c r="G66" s="1681"/>
      <c r="H66" s="1681"/>
      <c r="I66" s="1700"/>
      <c r="J66" s="1690"/>
      <c r="K66" s="1681"/>
      <c r="L66" s="1681"/>
      <c r="M66" s="1681"/>
      <c r="N66" s="1681"/>
      <c r="O66" s="1681"/>
      <c r="P66" s="1681"/>
      <c r="Q66" s="1681"/>
      <c r="R66" s="1681"/>
      <c r="S66" s="1681"/>
      <c r="T66" s="1681"/>
      <c r="U66" s="1681"/>
      <c r="V66" s="1681"/>
      <c r="W66" s="1681"/>
      <c r="X66" s="1681"/>
      <c r="Y66" s="1681"/>
      <c r="Z66" s="1681"/>
      <c r="AA66" s="1681"/>
      <c r="AB66" s="1681"/>
      <c r="AC66" s="1681"/>
      <c r="AD66" s="1681"/>
      <c r="AE66" s="1681"/>
      <c r="AF66" s="1681"/>
      <c r="AG66" s="1681"/>
      <c r="AH66" s="1681"/>
      <c r="AI66" s="1681"/>
      <c r="AJ66" s="1681"/>
      <c r="AK66" s="1681"/>
      <c r="AL66" s="1681"/>
      <c r="AM66" s="1681"/>
      <c r="AN66" s="1681"/>
      <c r="AO66" s="1681"/>
      <c r="AP66" s="1823"/>
    </row>
    <row r="67" spans="1:42" s="1661" customFormat="1" ht="14.25" customHeight="1">
      <c r="A67" s="1983"/>
      <c r="B67" s="1980"/>
      <c r="C67" s="1980"/>
      <c r="D67" s="1699"/>
      <c r="E67" s="1681"/>
      <c r="F67" s="1681"/>
      <c r="G67" s="1681"/>
      <c r="H67" s="1681"/>
      <c r="I67" s="1700"/>
      <c r="J67" s="1690"/>
      <c r="K67" s="1681"/>
      <c r="L67" s="1681"/>
      <c r="M67" s="1681"/>
      <c r="N67" s="1681"/>
      <c r="O67" s="1681"/>
      <c r="P67" s="1681"/>
      <c r="Q67" s="1681"/>
      <c r="R67" s="1681"/>
      <c r="S67" s="1681"/>
      <c r="T67" s="1681"/>
      <c r="U67" s="1681"/>
      <c r="V67" s="1681"/>
      <c r="W67" s="1681"/>
      <c r="X67" s="1681"/>
      <c r="Y67" s="1681"/>
      <c r="Z67" s="1681"/>
      <c r="AA67" s="1681"/>
      <c r="AB67" s="1681"/>
      <c r="AC67" s="1681"/>
      <c r="AD67" s="1681"/>
      <c r="AE67" s="1681"/>
      <c r="AF67" s="1681"/>
      <c r="AG67" s="1681"/>
      <c r="AH67" s="1681"/>
      <c r="AI67" s="1681"/>
      <c r="AJ67" s="1681"/>
      <c r="AK67" s="1681"/>
      <c r="AL67" s="1681"/>
      <c r="AM67" s="1681"/>
      <c r="AN67" s="1681"/>
      <c r="AO67" s="1681"/>
      <c r="AP67" s="1823"/>
    </row>
    <row r="68" spans="1:42" s="1661" customFormat="1" ht="14.25" customHeight="1">
      <c r="A68" s="1983"/>
      <c r="B68" s="1980"/>
      <c r="C68" s="1980"/>
      <c r="D68" s="1699"/>
      <c r="E68" s="1681"/>
      <c r="F68" s="1681"/>
      <c r="G68" s="1681"/>
      <c r="H68" s="1681"/>
      <c r="I68" s="1700"/>
      <c r="J68" s="1690"/>
      <c r="K68" s="1681"/>
      <c r="L68" s="1681"/>
      <c r="M68" s="1681"/>
      <c r="N68" s="1681"/>
      <c r="O68" s="1681"/>
      <c r="P68" s="1681"/>
      <c r="Q68" s="1681"/>
      <c r="R68" s="1681"/>
      <c r="S68" s="1681"/>
      <c r="T68" s="1681"/>
      <c r="U68" s="1681"/>
      <c r="V68" s="1681"/>
      <c r="W68" s="1681"/>
      <c r="X68" s="1681"/>
      <c r="Y68" s="1681"/>
      <c r="Z68" s="1681"/>
      <c r="AA68" s="1681"/>
      <c r="AB68" s="1681"/>
      <c r="AC68" s="1681"/>
      <c r="AD68" s="1681"/>
      <c r="AE68" s="1681"/>
      <c r="AF68" s="1681"/>
      <c r="AG68" s="1681"/>
      <c r="AH68" s="1681"/>
      <c r="AI68" s="1681"/>
      <c r="AJ68" s="1681"/>
      <c r="AK68" s="1681"/>
      <c r="AL68" s="1681"/>
      <c r="AM68" s="1681"/>
      <c r="AN68" s="1681"/>
      <c r="AO68" s="1681"/>
      <c r="AP68" s="1823"/>
    </row>
    <row r="69" spans="1:42" s="1661" customFormat="1" ht="14.25" customHeight="1">
      <c r="A69" s="1983"/>
      <c r="B69" s="1980"/>
      <c r="C69" s="1980"/>
      <c r="D69" s="1699"/>
      <c r="E69" s="1681"/>
      <c r="F69" s="1681"/>
      <c r="G69" s="1681"/>
      <c r="H69" s="1681"/>
      <c r="I69" s="1700"/>
      <c r="J69" s="1690"/>
      <c r="K69" s="1681"/>
      <c r="L69" s="1681"/>
      <c r="M69" s="1681"/>
      <c r="N69" s="1681"/>
      <c r="O69" s="1681"/>
      <c r="P69" s="1681"/>
      <c r="Q69" s="1681"/>
      <c r="R69" s="1681"/>
      <c r="S69" s="1681"/>
      <c r="T69" s="1681"/>
      <c r="U69" s="1681"/>
      <c r="V69" s="1681"/>
      <c r="W69" s="1681"/>
      <c r="X69" s="1681"/>
      <c r="Y69" s="1681"/>
      <c r="Z69" s="1681"/>
      <c r="AA69" s="1681"/>
      <c r="AB69" s="1681"/>
      <c r="AC69" s="1681"/>
      <c r="AD69" s="1681"/>
      <c r="AE69" s="1681"/>
      <c r="AF69" s="1681"/>
      <c r="AG69" s="1681"/>
      <c r="AH69" s="1681"/>
      <c r="AI69" s="1681"/>
      <c r="AJ69" s="1681"/>
      <c r="AK69" s="1681"/>
      <c r="AL69" s="1681"/>
      <c r="AM69" s="1681"/>
      <c r="AN69" s="1681"/>
      <c r="AO69" s="1681"/>
      <c r="AP69" s="1823"/>
    </row>
    <row r="70" spans="1:42" s="1661" customFormat="1" ht="14.25" customHeight="1">
      <c r="A70" s="1983"/>
      <c r="B70" s="1980"/>
      <c r="C70" s="1980"/>
      <c r="D70" s="1699"/>
      <c r="E70" s="1681"/>
      <c r="F70" s="1681"/>
      <c r="G70" s="1681"/>
      <c r="H70" s="1681"/>
      <c r="I70" s="1700"/>
      <c r="J70" s="1690"/>
      <c r="K70" s="1681"/>
      <c r="L70" s="1681"/>
      <c r="M70" s="1681"/>
      <c r="N70" s="1681"/>
      <c r="O70" s="1681"/>
      <c r="P70" s="1681"/>
      <c r="Q70" s="1681"/>
      <c r="R70" s="1681"/>
      <c r="S70" s="1681"/>
      <c r="T70" s="1681"/>
      <c r="U70" s="1681"/>
      <c r="V70" s="1681"/>
      <c r="W70" s="1681"/>
      <c r="X70" s="1681"/>
      <c r="Y70" s="1681"/>
      <c r="Z70" s="1681"/>
      <c r="AA70" s="1681"/>
      <c r="AB70" s="1681"/>
      <c r="AC70" s="1681"/>
      <c r="AD70" s="1681"/>
      <c r="AE70" s="1681"/>
      <c r="AF70" s="1681"/>
      <c r="AG70" s="1681"/>
      <c r="AH70" s="1681"/>
      <c r="AI70" s="1681"/>
      <c r="AJ70" s="1681"/>
      <c r="AK70" s="1681"/>
      <c r="AL70" s="1681"/>
      <c r="AM70" s="1681"/>
      <c r="AN70" s="1681"/>
      <c r="AO70" s="1681"/>
      <c r="AP70" s="1823"/>
    </row>
    <row r="71" spans="1:42" s="1661" customFormat="1" ht="14.25" customHeight="1">
      <c r="A71" s="1983"/>
      <c r="B71" s="1980"/>
      <c r="C71" s="1980"/>
      <c r="D71" s="1699"/>
      <c r="E71" s="1681"/>
      <c r="F71" s="1681"/>
      <c r="G71" s="1681"/>
      <c r="H71" s="1681"/>
      <c r="I71" s="1700"/>
      <c r="J71" s="1690"/>
      <c r="K71" s="1681"/>
      <c r="L71" s="1681"/>
      <c r="M71" s="1681"/>
      <c r="N71" s="1681"/>
      <c r="O71" s="1681"/>
      <c r="P71" s="1681"/>
      <c r="Q71" s="1681"/>
      <c r="R71" s="1681"/>
      <c r="S71" s="1681"/>
      <c r="T71" s="1681"/>
      <c r="U71" s="1681"/>
      <c r="V71" s="1681"/>
      <c r="W71" s="1681"/>
      <c r="X71" s="1681"/>
      <c r="Y71" s="1681"/>
      <c r="Z71" s="1681"/>
      <c r="AA71" s="1681"/>
      <c r="AB71" s="1681"/>
      <c r="AC71" s="1681"/>
      <c r="AD71" s="1681"/>
      <c r="AE71" s="1681"/>
      <c r="AF71" s="1681"/>
      <c r="AG71" s="1681"/>
      <c r="AH71" s="1681"/>
      <c r="AI71" s="1681"/>
      <c r="AJ71" s="1681"/>
      <c r="AK71" s="1681"/>
      <c r="AL71" s="1681"/>
      <c r="AM71" s="1681"/>
      <c r="AN71" s="1681"/>
      <c r="AO71" s="1681"/>
      <c r="AP71" s="1823"/>
    </row>
    <row r="72" spans="1:42" s="1661" customFormat="1" ht="14.25" customHeight="1">
      <c r="A72" s="1983"/>
      <c r="B72" s="1980"/>
      <c r="C72" s="1980"/>
      <c r="D72" s="1699"/>
      <c r="E72" s="1681"/>
      <c r="F72" s="1681"/>
      <c r="G72" s="1681"/>
      <c r="H72" s="1681"/>
      <c r="I72" s="1700"/>
      <c r="J72" s="1690"/>
      <c r="K72" s="1681"/>
      <c r="L72" s="1681"/>
      <c r="M72" s="1681"/>
      <c r="N72" s="1681"/>
      <c r="O72" s="1681"/>
      <c r="P72" s="1681"/>
      <c r="Q72" s="1681"/>
      <c r="R72" s="1681"/>
      <c r="S72" s="1681"/>
      <c r="T72" s="1681"/>
      <c r="U72" s="1681"/>
      <c r="V72" s="1681"/>
      <c r="W72" s="1681"/>
      <c r="X72" s="1681"/>
      <c r="Y72" s="1681"/>
      <c r="Z72" s="1681"/>
      <c r="AA72" s="1681"/>
      <c r="AB72" s="1681"/>
      <c r="AC72" s="1681"/>
      <c r="AD72" s="1681"/>
      <c r="AE72" s="1681"/>
      <c r="AF72" s="1681"/>
      <c r="AG72" s="1681"/>
      <c r="AH72" s="1681"/>
      <c r="AI72" s="1681"/>
      <c r="AJ72" s="1681"/>
      <c r="AK72" s="1681"/>
      <c r="AL72" s="1681"/>
      <c r="AM72" s="1681"/>
      <c r="AN72" s="1681"/>
      <c r="AO72" s="1681"/>
      <c r="AP72" s="1823"/>
    </row>
    <row r="73" spans="1:42" s="1661" customFormat="1" ht="14.25" customHeight="1">
      <c r="A73" s="1983"/>
      <c r="B73" s="1980"/>
      <c r="C73" s="1980"/>
      <c r="D73" s="1699"/>
      <c r="E73" s="1681"/>
      <c r="F73" s="1681"/>
      <c r="G73" s="1681"/>
      <c r="H73" s="1681"/>
      <c r="I73" s="1700"/>
      <c r="J73" s="1690"/>
      <c r="K73" s="1681"/>
      <c r="L73" s="1681"/>
      <c r="M73" s="1681"/>
      <c r="N73" s="1681"/>
      <c r="O73" s="1681"/>
      <c r="P73" s="1681"/>
      <c r="Q73" s="1681"/>
      <c r="R73" s="1681"/>
      <c r="S73" s="1681"/>
      <c r="T73" s="1681"/>
      <c r="U73" s="1681"/>
      <c r="V73" s="1681"/>
      <c r="W73" s="1681"/>
      <c r="X73" s="1681"/>
      <c r="Y73" s="1681"/>
      <c r="Z73" s="1681"/>
      <c r="AA73" s="1681"/>
      <c r="AB73" s="1681"/>
      <c r="AC73" s="1681"/>
      <c r="AD73" s="1681"/>
      <c r="AE73" s="1681"/>
      <c r="AF73" s="1681"/>
      <c r="AG73" s="1681"/>
      <c r="AH73" s="1681"/>
      <c r="AI73" s="1681"/>
      <c r="AJ73" s="1681"/>
      <c r="AK73" s="1681"/>
      <c r="AL73" s="1681"/>
      <c r="AM73" s="1681"/>
      <c r="AN73" s="1681"/>
      <c r="AO73" s="1681"/>
      <c r="AP73" s="1823"/>
    </row>
    <row r="74" spans="1:42" s="1661" customFormat="1" ht="14.25" customHeight="1">
      <c r="A74" s="1983"/>
      <c r="B74" s="1980"/>
      <c r="C74" s="1980"/>
      <c r="D74" s="1699"/>
      <c r="E74" s="1681"/>
      <c r="F74" s="1681"/>
      <c r="G74" s="1681"/>
      <c r="H74" s="1681"/>
      <c r="I74" s="1700"/>
      <c r="J74" s="1690"/>
      <c r="K74" s="1681"/>
      <c r="L74" s="1681"/>
      <c r="M74" s="1681"/>
      <c r="N74" s="1681"/>
      <c r="O74" s="1681"/>
      <c r="P74" s="1681"/>
      <c r="Q74" s="1681"/>
      <c r="R74" s="1681"/>
      <c r="S74" s="1681"/>
      <c r="T74" s="1681"/>
      <c r="U74" s="1681"/>
      <c r="V74" s="1681"/>
      <c r="W74" s="1681"/>
      <c r="X74" s="1681"/>
      <c r="Y74" s="1681"/>
      <c r="Z74" s="1681"/>
      <c r="AA74" s="1681"/>
      <c r="AB74" s="1681"/>
      <c r="AC74" s="1681"/>
      <c r="AD74" s="1681"/>
      <c r="AE74" s="1681"/>
      <c r="AF74" s="1681"/>
      <c r="AG74" s="1681"/>
      <c r="AH74" s="1681"/>
      <c r="AI74" s="1681"/>
      <c r="AJ74" s="1681"/>
      <c r="AK74" s="1681"/>
      <c r="AL74" s="1681"/>
      <c r="AM74" s="1681"/>
      <c r="AN74" s="1681"/>
      <c r="AO74" s="1681"/>
      <c r="AP74" s="1823"/>
    </row>
    <row r="75" spans="1:42" s="1661" customFormat="1" ht="14.25" customHeight="1">
      <c r="A75" s="1983"/>
      <c r="B75" s="1980"/>
      <c r="C75" s="1980"/>
      <c r="D75" s="1699"/>
      <c r="E75" s="1681"/>
      <c r="F75" s="1681"/>
      <c r="G75" s="1681"/>
      <c r="H75" s="1681"/>
      <c r="I75" s="1700"/>
      <c r="J75" s="1690"/>
      <c r="K75" s="1681"/>
      <c r="L75" s="1681"/>
      <c r="M75" s="1681"/>
      <c r="N75" s="1681"/>
      <c r="O75" s="1681"/>
      <c r="P75" s="1681"/>
      <c r="Q75" s="1681"/>
      <c r="R75" s="1681"/>
      <c r="S75" s="1681"/>
      <c r="T75" s="1681"/>
      <c r="U75" s="1681"/>
      <c r="V75" s="1681"/>
      <c r="W75" s="1681"/>
      <c r="X75" s="1681"/>
      <c r="Y75" s="1681"/>
      <c r="Z75" s="1681"/>
      <c r="AA75" s="1681"/>
      <c r="AB75" s="1681"/>
      <c r="AC75" s="1681"/>
      <c r="AD75" s="1681"/>
      <c r="AE75" s="1681"/>
      <c r="AF75" s="1681"/>
      <c r="AG75" s="1681"/>
      <c r="AH75" s="1681"/>
      <c r="AI75" s="1681"/>
      <c r="AJ75" s="1681"/>
      <c r="AK75" s="1681"/>
      <c r="AL75" s="1681"/>
      <c r="AM75" s="1681"/>
      <c r="AN75" s="1681"/>
      <c r="AO75" s="1681"/>
      <c r="AP75" s="1823"/>
    </row>
    <row r="76" spans="1:42" s="1661" customFormat="1" ht="14.25" customHeight="1">
      <c r="A76" s="1983"/>
      <c r="B76" s="1980"/>
      <c r="C76" s="1980"/>
      <c r="D76" s="1699"/>
      <c r="E76" s="1681"/>
      <c r="F76" s="1681"/>
      <c r="G76" s="1681"/>
      <c r="H76" s="1681"/>
      <c r="I76" s="1700"/>
      <c r="J76" s="1690"/>
      <c r="K76" s="1681"/>
      <c r="L76" s="1681"/>
      <c r="M76" s="1681"/>
      <c r="N76" s="1681"/>
      <c r="O76" s="1681"/>
      <c r="P76" s="1681"/>
      <c r="Q76" s="1681"/>
      <c r="R76" s="1681"/>
      <c r="S76" s="1681"/>
      <c r="T76" s="1681"/>
      <c r="U76" s="1681"/>
      <c r="V76" s="1681"/>
      <c r="W76" s="1681"/>
      <c r="X76" s="1681"/>
      <c r="Y76" s="1681"/>
      <c r="Z76" s="1681"/>
      <c r="AA76" s="1681"/>
      <c r="AB76" s="1681"/>
      <c r="AC76" s="1681"/>
      <c r="AD76" s="1681"/>
      <c r="AE76" s="1681"/>
      <c r="AF76" s="1681"/>
      <c r="AG76" s="1681"/>
      <c r="AH76" s="1681"/>
      <c r="AI76" s="1681"/>
      <c r="AJ76" s="1681"/>
      <c r="AK76" s="1681"/>
      <c r="AL76" s="1681"/>
      <c r="AM76" s="1681"/>
      <c r="AN76" s="1681"/>
      <c r="AO76" s="1681"/>
      <c r="AP76" s="1823"/>
    </row>
    <row r="77" spans="1:42" s="1661" customFormat="1" ht="14.25" customHeight="1">
      <c r="A77" s="1983"/>
      <c r="B77" s="1980"/>
      <c r="C77" s="1980"/>
      <c r="D77" s="1699"/>
      <c r="E77" s="1681"/>
      <c r="F77" s="1681"/>
      <c r="G77" s="1681"/>
      <c r="H77" s="1681"/>
      <c r="I77" s="1700"/>
      <c r="J77" s="1690"/>
      <c r="K77" s="1681"/>
      <c r="L77" s="1681"/>
      <c r="M77" s="1681"/>
      <c r="N77" s="1681"/>
      <c r="O77" s="1681"/>
      <c r="P77" s="1681"/>
      <c r="Q77" s="1681"/>
      <c r="R77" s="1681"/>
      <c r="S77" s="1681"/>
      <c r="T77" s="1681"/>
      <c r="U77" s="1681"/>
      <c r="V77" s="1681"/>
      <c r="W77" s="1681"/>
      <c r="X77" s="1681"/>
      <c r="Y77" s="1681"/>
      <c r="Z77" s="1681"/>
      <c r="AA77" s="1681"/>
      <c r="AB77" s="1681"/>
      <c r="AC77" s="1681"/>
      <c r="AD77" s="1681"/>
      <c r="AE77" s="1681"/>
      <c r="AF77" s="1681"/>
      <c r="AG77" s="1681"/>
      <c r="AH77" s="1681"/>
      <c r="AI77" s="1681"/>
      <c r="AJ77" s="1681"/>
      <c r="AK77" s="1681"/>
      <c r="AL77" s="1681"/>
      <c r="AM77" s="1681"/>
      <c r="AN77" s="1681"/>
      <c r="AO77" s="1681"/>
      <c r="AP77" s="1823"/>
    </row>
    <row r="78" spans="1:42" s="1661" customFormat="1" ht="14.25" customHeight="1">
      <c r="A78" s="1983"/>
      <c r="B78" s="1980"/>
      <c r="C78" s="1980"/>
      <c r="D78" s="1699"/>
      <c r="E78" s="1681"/>
      <c r="F78" s="1681"/>
      <c r="G78" s="1681"/>
      <c r="H78" s="1681"/>
      <c r="I78" s="1700"/>
      <c r="J78" s="1690"/>
      <c r="K78" s="1681"/>
      <c r="L78" s="1681"/>
      <c r="M78" s="1681"/>
      <c r="N78" s="1681"/>
      <c r="O78" s="1681"/>
      <c r="P78" s="1681"/>
      <c r="Q78" s="1681"/>
      <c r="R78" s="1681"/>
      <c r="S78" s="1681"/>
      <c r="T78" s="1681"/>
      <c r="U78" s="1681"/>
      <c r="V78" s="1681"/>
      <c r="W78" s="1681"/>
      <c r="X78" s="1681"/>
      <c r="Y78" s="1681"/>
      <c r="Z78" s="1681"/>
      <c r="AA78" s="1681"/>
      <c r="AB78" s="1681"/>
      <c r="AC78" s="1681"/>
      <c r="AD78" s="1681"/>
      <c r="AE78" s="1681"/>
      <c r="AF78" s="1681"/>
      <c r="AG78" s="1681"/>
      <c r="AH78" s="1681"/>
      <c r="AI78" s="1681"/>
      <c r="AJ78" s="1681"/>
      <c r="AK78" s="1681"/>
      <c r="AL78" s="1681"/>
      <c r="AM78" s="1681"/>
      <c r="AN78" s="1681"/>
      <c r="AO78" s="1681"/>
      <c r="AP78" s="1823"/>
    </row>
    <row r="79" spans="1:42" s="1661" customFormat="1" ht="14.25" customHeight="1">
      <c r="A79" s="1983"/>
      <c r="B79" s="1980"/>
      <c r="C79" s="1980"/>
      <c r="D79" s="1699"/>
      <c r="E79" s="1681"/>
      <c r="F79" s="1681"/>
      <c r="G79" s="1681"/>
      <c r="H79" s="1681"/>
      <c r="I79" s="1700"/>
      <c r="J79" s="1690"/>
      <c r="K79" s="1681"/>
      <c r="L79" s="1681"/>
      <c r="M79" s="1681"/>
      <c r="N79" s="1681"/>
      <c r="O79" s="1681"/>
      <c r="P79" s="1681"/>
      <c r="Q79" s="1681"/>
      <c r="R79" s="1681"/>
      <c r="S79" s="1681"/>
      <c r="T79" s="1681"/>
      <c r="U79" s="1681"/>
      <c r="V79" s="1681"/>
      <c r="W79" s="1681"/>
      <c r="X79" s="1681"/>
      <c r="Y79" s="1681"/>
      <c r="Z79" s="1681"/>
      <c r="AA79" s="1681"/>
      <c r="AB79" s="1681"/>
      <c r="AC79" s="1681"/>
      <c r="AD79" s="1681"/>
      <c r="AE79" s="1681"/>
      <c r="AF79" s="1681"/>
      <c r="AG79" s="1681"/>
      <c r="AH79" s="1681"/>
      <c r="AI79" s="1681"/>
      <c r="AJ79" s="1681"/>
      <c r="AK79" s="1681"/>
      <c r="AL79" s="1681"/>
      <c r="AM79" s="1681"/>
      <c r="AN79" s="1681"/>
      <c r="AO79" s="1681"/>
      <c r="AP79" s="1823"/>
    </row>
    <row r="80" spans="1:42" s="1661" customFormat="1" ht="14.25" customHeight="1">
      <c r="A80" s="1983"/>
      <c r="B80" s="1980"/>
      <c r="C80" s="1980"/>
      <c r="D80" s="1699"/>
      <c r="E80" s="1681"/>
      <c r="F80" s="1681"/>
      <c r="G80" s="1681"/>
      <c r="H80" s="1681"/>
      <c r="I80" s="1700"/>
      <c r="J80" s="1690"/>
      <c r="K80" s="1681"/>
      <c r="L80" s="1681"/>
      <c r="M80" s="1681"/>
      <c r="N80" s="1681"/>
      <c r="O80" s="1681"/>
      <c r="P80" s="1681"/>
      <c r="Q80" s="1681"/>
      <c r="R80" s="1681"/>
      <c r="S80" s="1681"/>
      <c r="T80" s="1681"/>
      <c r="U80" s="1681"/>
      <c r="V80" s="1681"/>
      <c r="W80" s="1681"/>
      <c r="X80" s="1681"/>
      <c r="Y80" s="1681"/>
      <c r="Z80" s="1681"/>
      <c r="AA80" s="1681"/>
      <c r="AB80" s="1681"/>
      <c r="AC80" s="1681"/>
      <c r="AD80" s="1681"/>
      <c r="AE80" s="1681"/>
      <c r="AF80" s="1681"/>
      <c r="AG80" s="1681"/>
      <c r="AH80" s="1681"/>
      <c r="AI80" s="1681"/>
      <c r="AJ80" s="1681"/>
      <c r="AK80" s="1681"/>
      <c r="AL80" s="1681"/>
      <c r="AM80" s="1681"/>
      <c r="AN80" s="1681"/>
      <c r="AO80" s="1681"/>
      <c r="AP80" s="1823"/>
    </row>
    <row r="81" spans="1:42" s="1661" customFormat="1" ht="14.25" customHeight="1">
      <c r="A81" s="1983"/>
      <c r="B81" s="1980"/>
      <c r="C81" s="1980"/>
      <c r="D81" s="1699"/>
      <c r="E81" s="1681"/>
      <c r="F81" s="1681"/>
      <c r="G81" s="1681"/>
      <c r="H81" s="1681"/>
      <c r="I81" s="1700"/>
      <c r="J81" s="1690"/>
      <c r="K81" s="1681"/>
      <c r="L81" s="1681"/>
      <c r="M81" s="1681"/>
      <c r="N81" s="1681"/>
      <c r="O81" s="1681"/>
      <c r="P81" s="1681"/>
      <c r="Q81" s="1681"/>
      <c r="R81" s="1681"/>
      <c r="S81" s="1681"/>
      <c r="T81" s="1681"/>
      <c r="U81" s="1681"/>
      <c r="V81" s="1681"/>
      <c r="W81" s="1681"/>
      <c r="X81" s="1681"/>
      <c r="Y81" s="1681"/>
      <c r="Z81" s="1681"/>
      <c r="AA81" s="1681"/>
      <c r="AB81" s="1681"/>
      <c r="AC81" s="1681"/>
      <c r="AD81" s="1681"/>
      <c r="AE81" s="1681"/>
      <c r="AF81" s="1681"/>
      <c r="AG81" s="1681"/>
      <c r="AH81" s="1681"/>
      <c r="AI81" s="1681"/>
      <c r="AJ81" s="1681"/>
      <c r="AK81" s="1681"/>
      <c r="AL81" s="1681"/>
      <c r="AM81" s="1681"/>
      <c r="AN81" s="1681"/>
      <c r="AO81" s="1681"/>
      <c r="AP81" s="1823"/>
    </row>
    <row r="82" spans="1:42" s="1661" customFormat="1" ht="14.25" customHeight="1">
      <c r="A82" s="1983"/>
      <c r="B82" s="1980"/>
      <c r="C82" s="1980"/>
      <c r="D82" s="1699"/>
      <c r="E82" s="1681"/>
      <c r="F82" s="1681"/>
      <c r="G82" s="1681"/>
      <c r="H82" s="1681"/>
      <c r="I82" s="1700"/>
      <c r="J82" s="1690"/>
      <c r="K82" s="1681"/>
      <c r="L82" s="1681"/>
      <c r="M82" s="1681"/>
      <c r="N82" s="1681"/>
      <c r="O82" s="1681"/>
      <c r="P82" s="1681"/>
      <c r="Q82" s="1681"/>
      <c r="R82" s="1681"/>
      <c r="S82" s="1681"/>
      <c r="T82" s="1681"/>
      <c r="U82" s="1681"/>
      <c r="V82" s="1681"/>
      <c r="W82" s="1681"/>
      <c r="X82" s="1681"/>
      <c r="Y82" s="1681"/>
      <c r="Z82" s="1681"/>
      <c r="AA82" s="1681"/>
      <c r="AB82" s="1681"/>
      <c r="AC82" s="1681"/>
      <c r="AD82" s="1681"/>
      <c r="AE82" s="1681"/>
      <c r="AF82" s="1681"/>
      <c r="AG82" s="1681"/>
      <c r="AH82" s="1681"/>
      <c r="AI82" s="1681"/>
      <c r="AJ82" s="1681"/>
      <c r="AK82" s="1681"/>
      <c r="AL82" s="1681"/>
      <c r="AM82" s="1681"/>
      <c r="AN82" s="1681"/>
      <c r="AO82" s="1681"/>
      <c r="AP82" s="1823"/>
    </row>
    <row r="83" spans="1:42" s="1661" customFormat="1" ht="14.25" customHeight="1">
      <c r="A83" s="1983"/>
      <c r="B83" s="1980"/>
      <c r="C83" s="1980"/>
      <c r="D83" s="1699"/>
      <c r="E83" s="1681"/>
      <c r="F83" s="1681"/>
      <c r="G83" s="1681"/>
      <c r="H83" s="1681"/>
      <c r="I83" s="1700"/>
      <c r="J83" s="1690"/>
      <c r="K83" s="1681"/>
      <c r="L83" s="1681"/>
      <c r="M83" s="1681"/>
      <c r="N83" s="1681"/>
      <c r="O83" s="1681"/>
      <c r="P83" s="1681"/>
      <c r="Q83" s="1681"/>
      <c r="R83" s="1681"/>
      <c r="S83" s="1681"/>
      <c r="T83" s="1681"/>
      <c r="U83" s="1681"/>
      <c r="V83" s="1681"/>
      <c r="W83" s="1681"/>
      <c r="X83" s="1681"/>
      <c r="Y83" s="1681"/>
      <c r="Z83" s="1681"/>
      <c r="AA83" s="1681"/>
      <c r="AB83" s="1681"/>
      <c r="AC83" s="1681"/>
      <c r="AD83" s="1681"/>
      <c r="AE83" s="1681"/>
      <c r="AF83" s="1681"/>
      <c r="AG83" s="1681"/>
      <c r="AH83" s="1681"/>
      <c r="AI83" s="1681"/>
      <c r="AJ83" s="1681"/>
      <c r="AK83" s="1681"/>
      <c r="AL83" s="1681"/>
      <c r="AM83" s="1681"/>
      <c r="AN83" s="1681"/>
      <c r="AO83" s="1681"/>
      <c r="AP83" s="1823"/>
    </row>
    <row r="84" spans="1:42" s="1661" customFormat="1" ht="14.25" customHeight="1">
      <c r="A84" s="1983"/>
      <c r="B84" s="1980"/>
      <c r="C84" s="1980"/>
      <c r="D84" s="1699"/>
      <c r="E84" s="1681"/>
      <c r="F84" s="1681"/>
      <c r="G84" s="1681"/>
      <c r="H84" s="1681"/>
      <c r="I84" s="1700"/>
      <c r="J84" s="1690"/>
      <c r="K84" s="1681"/>
      <c r="L84" s="1681"/>
      <c r="M84" s="1681"/>
      <c r="N84" s="1681"/>
      <c r="O84" s="1681"/>
      <c r="P84" s="1681"/>
      <c r="Q84" s="1681"/>
      <c r="R84" s="1681"/>
      <c r="S84" s="1681"/>
      <c r="T84" s="1681"/>
      <c r="U84" s="1681"/>
      <c r="V84" s="1681"/>
      <c r="W84" s="1681"/>
      <c r="X84" s="1681"/>
      <c r="Y84" s="1681"/>
      <c r="Z84" s="1681"/>
      <c r="AA84" s="1681"/>
      <c r="AB84" s="1681"/>
      <c r="AC84" s="1681"/>
      <c r="AD84" s="1681"/>
      <c r="AE84" s="1681"/>
      <c r="AF84" s="1681"/>
      <c r="AG84" s="1681"/>
      <c r="AH84" s="1681"/>
      <c r="AI84" s="1681"/>
      <c r="AJ84" s="1681"/>
      <c r="AK84" s="1681"/>
      <c r="AL84" s="1681"/>
      <c r="AM84" s="1681"/>
      <c r="AN84" s="1681"/>
      <c r="AO84" s="1681"/>
      <c r="AP84" s="1823"/>
    </row>
    <row r="85" spans="1:42" s="1661" customFormat="1" ht="14.25" customHeight="1">
      <c r="A85" s="1983"/>
      <c r="B85" s="1980"/>
      <c r="C85" s="1980"/>
      <c r="D85" s="1699"/>
      <c r="E85" s="1681"/>
      <c r="F85" s="1681"/>
      <c r="G85" s="1681"/>
      <c r="H85" s="1681"/>
      <c r="I85" s="1700"/>
      <c r="J85" s="1690"/>
      <c r="K85" s="1681"/>
      <c r="L85" s="1681"/>
      <c r="M85" s="1681"/>
      <c r="N85" s="1681"/>
      <c r="O85" s="1681"/>
      <c r="P85" s="1681"/>
      <c r="Q85" s="1681"/>
      <c r="R85" s="1681"/>
      <c r="S85" s="1681"/>
      <c r="T85" s="1681"/>
      <c r="U85" s="1681"/>
      <c r="V85" s="1681"/>
      <c r="W85" s="1681"/>
      <c r="X85" s="1681"/>
      <c r="Y85" s="1681"/>
      <c r="Z85" s="1681"/>
      <c r="AA85" s="1681"/>
      <c r="AB85" s="1681"/>
      <c r="AC85" s="1681"/>
      <c r="AD85" s="1681"/>
      <c r="AE85" s="1681"/>
      <c r="AF85" s="1681"/>
      <c r="AG85" s="1681"/>
      <c r="AH85" s="1681"/>
      <c r="AI85" s="1681"/>
      <c r="AJ85" s="1681"/>
      <c r="AK85" s="1681"/>
      <c r="AL85" s="1681"/>
      <c r="AM85" s="1681"/>
      <c r="AN85" s="1681"/>
      <c r="AO85" s="1681"/>
      <c r="AP85" s="1823"/>
    </row>
    <row r="86" spans="1:42" s="1661" customFormat="1" ht="14.25" customHeight="1">
      <c r="A86" s="1983"/>
      <c r="B86" s="1980"/>
      <c r="C86" s="1980"/>
      <c r="D86" s="1699"/>
      <c r="E86" s="1681"/>
      <c r="F86" s="1681"/>
      <c r="G86" s="1681"/>
      <c r="H86" s="1681"/>
      <c r="I86" s="1700"/>
      <c r="J86" s="1690"/>
      <c r="K86" s="1681"/>
      <c r="L86" s="1681"/>
      <c r="M86" s="1681"/>
      <c r="N86" s="1681"/>
      <c r="O86" s="1681"/>
      <c r="P86" s="1681"/>
      <c r="Q86" s="1681"/>
      <c r="R86" s="1681"/>
      <c r="S86" s="1681"/>
      <c r="T86" s="1681"/>
      <c r="U86" s="1681"/>
      <c r="V86" s="1681"/>
      <c r="W86" s="1681"/>
      <c r="X86" s="1681"/>
      <c r="Y86" s="1681"/>
      <c r="Z86" s="1681"/>
      <c r="AA86" s="1681"/>
      <c r="AB86" s="1681"/>
      <c r="AC86" s="1681"/>
      <c r="AD86" s="1681"/>
      <c r="AE86" s="1681"/>
      <c r="AF86" s="1681"/>
      <c r="AG86" s="1681"/>
      <c r="AH86" s="1681"/>
      <c r="AI86" s="1681"/>
      <c r="AJ86" s="1681"/>
      <c r="AK86" s="1681"/>
      <c r="AL86" s="1681"/>
      <c r="AM86" s="1681"/>
      <c r="AN86" s="1681"/>
      <c r="AO86" s="1681"/>
      <c r="AP86" s="1823"/>
    </row>
    <row r="87" spans="1:42" s="1661" customFormat="1" ht="14.25" customHeight="1">
      <c r="A87" s="1983"/>
      <c r="B87" s="1980"/>
      <c r="C87" s="1980"/>
      <c r="D87" s="1699"/>
      <c r="E87" s="1681"/>
      <c r="F87" s="1681"/>
      <c r="G87" s="1681"/>
      <c r="H87" s="1681"/>
      <c r="I87" s="1700"/>
      <c r="J87" s="1690"/>
      <c r="K87" s="1681"/>
      <c r="L87" s="1681"/>
      <c r="M87" s="1681"/>
      <c r="N87" s="1681"/>
      <c r="O87" s="1681"/>
      <c r="P87" s="1681"/>
      <c r="Q87" s="1681"/>
      <c r="R87" s="1681"/>
      <c r="S87" s="1681"/>
      <c r="T87" s="1681"/>
      <c r="U87" s="1681"/>
      <c r="V87" s="1681"/>
      <c r="W87" s="1681"/>
      <c r="X87" s="1681"/>
      <c r="Y87" s="1681"/>
      <c r="Z87" s="1681"/>
      <c r="AA87" s="1681"/>
      <c r="AB87" s="1681"/>
      <c r="AC87" s="1681"/>
      <c r="AD87" s="1681"/>
      <c r="AE87" s="1681"/>
      <c r="AF87" s="1681"/>
      <c r="AG87" s="1681"/>
      <c r="AH87" s="1681"/>
      <c r="AI87" s="1681"/>
      <c r="AJ87" s="1681"/>
      <c r="AK87" s="1681"/>
      <c r="AL87" s="1681"/>
      <c r="AM87" s="1681"/>
      <c r="AN87" s="1681"/>
      <c r="AO87" s="1681"/>
      <c r="AP87" s="1823"/>
    </row>
    <row r="88" spans="1:42" s="1661" customFormat="1" ht="14.25" customHeight="1">
      <c r="A88" s="1983"/>
      <c r="B88" s="1980"/>
      <c r="C88" s="1980"/>
      <c r="D88" s="1699"/>
      <c r="E88" s="1681"/>
      <c r="F88" s="1681"/>
      <c r="G88" s="1681"/>
      <c r="H88" s="1681"/>
      <c r="I88" s="1700"/>
      <c r="J88" s="1690"/>
      <c r="K88" s="1681"/>
      <c r="L88" s="1681"/>
      <c r="M88" s="1681"/>
      <c r="N88" s="1681"/>
      <c r="O88" s="1681"/>
      <c r="P88" s="1681"/>
      <c r="Q88" s="1681"/>
      <c r="R88" s="1681"/>
      <c r="S88" s="1681"/>
      <c r="T88" s="1681"/>
      <c r="U88" s="1681"/>
      <c r="V88" s="1681"/>
      <c r="W88" s="1681"/>
      <c r="X88" s="1681"/>
      <c r="Y88" s="1681"/>
      <c r="Z88" s="1681"/>
      <c r="AA88" s="1681"/>
      <c r="AB88" s="1681"/>
      <c r="AC88" s="1681"/>
      <c r="AD88" s="1681"/>
      <c r="AE88" s="1681"/>
      <c r="AF88" s="1681"/>
      <c r="AG88" s="1681"/>
      <c r="AH88" s="1681"/>
      <c r="AI88" s="1681"/>
      <c r="AJ88" s="1681"/>
      <c r="AK88" s="1681"/>
      <c r="AL88" s="1681"/>
      <c r="AM88" s="1681"/>
      <c r="AN88" s="1681"/>
      <c r="AO88" s="1681"/>
      <c r="AP88" s="1823"/>
    </row>
    <row r="89" spans="1:42" s="1661" customFormat="1" ht="14.25" customHeight="1">
      <c r="A89" s="1983"/>
      <c r="B89" s="1980"/>
      <c r="C89" s="1980"/>
      <c r="D89" s="1699"/>
      <c r="E89" s="1681"/>
      <c r="F89" s="1681"/>
      <c r="G89" s="1681"/>
      <c r="H89" s="1681"/>
      <c r="I89" s="1700"/>
      <c r="J89" s="1690"/>
      <c r="K89" s="1681"/>
      <c r="L89" s="1681"/>
      <c r="M89" s="1681"/>
      <c r="N89" s="1681"/>
      <c r="O89" s="1681"/>
      <c r="P89" s="1681"/>
      <c r="Q89" s="1681"/>
      <c r="R89" s="1681"/>
      <c r="S89" s="1681"/>
      <c r="T89" s="1681"/>
      <c r="U89" s="1681"/>
      <c r="V89" s="1681"/>
      <c r="W89" s="1681"/>
      <c r="X89" s="1681"/>
      <c r="Y89" s="1681"/>
      <c r="Z89" s="1681"/>
      <c r="AA89" s="1681"/>
      <c r="AB89" s="1681"/>
      <c r="AC89" s="1681"/>
      <c r="AD89" s="1681"/>
      <c r="AE89" s="1681"/>
      <c r="AF89" s="1681"/>
      <c r="AG89" s="1681"/>
      <c r="AH89" s="1681"/>
      <c r="AI89" s="1681"/>
      <c r="AJ89" s="1681"/>
      <c r="AK89" s="1681"/>
      <c r="AL89" s="1681"/>
      <c r="AM89" s="1681"/>
      <c r="AN89" s="1681"/>
      <c r="AO89" s="1681"/>
      <c r="AP89" s="1823"/>
    </row>
    <row r="90" spans="1:42" s="1661" customFormat="1" ht="14.25" customHeight="1">
      <c r="A90" s="1983"/>
      <c r="B90" s="1980"/>
      <c r="C90" s="1980"/>
      <c r="D90" s="1699"/>
      <c r="E90" s="1681"/>
      <c r="F90" s="1681"/>
      <c r="G90" s="1681"/>
      <c r="H90" s="1681"/>
      <c r="I90" s="1700"/>
      <c r="J90" s="1690"/>
      <c r="K90" s="1681"/>
      <c r="L90" s="1681"/>
      <c r="M90" s="1681"/>
      <c r="N90" s="1681"/>
      <c r="O90" s="1681"/>
      <c r="P90" s="1681"/>
      <c r="Q90" s="1681"/>
      <c r="R90" s="1681"/>
      <c r="S90" s="1681"/>
      <c r="T90" s="1681"/>
      <c r="U90" s="1681"/>
      <c r="V90" s="1681"/>
      <c r="W90" s="1681"/>
      <c r="X90" s="1681"/>
      <c r="Y90" s="1681"/>
      <c r="Z90" s="1681"/>
      <c r="AA90" s="1681"/>
      <c r="AB90" s="1681"/>
      <c r="AC90" s="1681"/>
      <c r="AD90" s="1681"/>
      <c r="AE90" s="1681"/>
      <c r="AF90" s="1681"/>
      <c r="AG90" s="1681"/>
      <c r="AH90" s="1681"/>
      <c r="AI90" s="1681"/>
      <c r="AJ90" s="1681"/>
      <c r="AK90" s="1681"/>
      <c r="AL90" s="1681"/>
      <c r="AM90" s="1681"/>
      <c r="AN90" s="1681"/>
      <c r="AO90" s="1681"/>
      <c r="AP90" s="1823"/>
    </row>
    <row r="91" spans="1:42" s="1661" customFormat="1" ht="14.25" customHeight="1">
      <c r="A91" s="1983"/>
      <c r="B91" s="1980"/>
      <c r="C91" s="1980"/>
      <c r="D91" s="1699"/>
      <c r="E91" s="1681"/>
      <c r="F91" s="1681"/>
      <c r="G91" s="1681"/>
      <c r="H91" s="1681"/>
      <c r="I91" s="1700"/>
      <c r="J91" s="1690"/>
      <c r="K91" s="1681"/>
      <c r="L91" s="1681"/>
      <c r="M91" s="1681"/>
      <c r="N91" s="1681"/>
      <c r="O91" s="1681"/>
      <c r="P91" s="1681"/>
      <c r="Q91" s="1681"/>
      <c r="R91" s="1681"/>
      <c r="S91" s="1681"/>
      <c r="T91" s="1681"/>
      <c r="U91" s="1681"/>
      <c r="V91" s="1681"/>
      <c r="W91" s="1681"/>
      <c r="X91" s="1681"/>
      <c r="Y91" s="1681"/>
      <c r="Z91" s="1681"/>
      <c r="AA91" s="1681"/>
      <c r="AB91" s="1681"/>
      <c r="AC91" s="1681"/>
      <c r="AD91" s="1681"/>
      <c r="AE91" s="1681"/>
      <c r="AF91" s="1681"/>
      <c r="AG91" s="1681"/>
      <c r="AH91" s="1681"/>
      <c r="AI91" s="1681"/>
      <c r="AJ91" s="1681"/>
      <c r="AK91" s="1681"/>
      <c r="AL91" s="1681"/>
      <c r="AM91" s="1681"/>
      <c r="AN91" s="1681"/>
      <c r="AO91" s="1681"/>
      <c r="AP91" s="1823"/>
    </row>
    <row r="92" spans="1:42" s="1661" customFormat="1" ht="14.25" customHeight="1">
      <c r="A92" s="1983"/>
      <c r="B92" s="1980"/>
      <c r="C92" s="1980"/>
      <c r="D92" s="1699"/>
      <c r="E92" s="1681"/>
      <c r="F92" s="1681"/>
      <c r="G92" s="1681"/>
      <c r="H92" s="1681"/>
      <c r="I92" s="1700"/>
      <c r="J92" s="1690"/>
      <c r="K92" s="1681"/>
      <c r="L92" s="1681"/>
      <c r="M92" s="1681"/>
      <c r="N92" s="1681"/>
      <c r="O92" s="1681"/>
      <c r="P92" s="1681"/>
      <c r="Q92" s="1681"/>
      <c r="R92" s="1681"/>
      <c r="S92" s="1681"/>
      <c r="T92" s="1681"/>
      <c r="U92" s="1681"/>
      <c r="V92" s="1681"/>
      <c r="W92" s="1681"/>
      <c r="X92" s="1681"/>
      <c r="Y92" s="1681"/>
      <c r="Z92" s="1681"/>
      <c r="AA92" s="1681"/>
      <c r="AB92" s="1681"/>
      <c r="AC92" s="1681"/>
      <c r="AD92" s="1681"/>
      <c r="AE92" s="1681"/>
      <c r="AF92" s="1681"/>
      <c r="AG92" s="1681"/>
      <c r="AH92" s="1681"/>
      <c r="AI92" s="1681"/>
      <c r="AJ92" s="1681"/>
      <c r="AK92" s="1681"/>
      <c r="AL92" s="1681"/>
      <c r="AM92" s="1681"/>
      <c r="AN92" s="1681"/>
      <c r="AO92" s="1681"/>
      <c r="AP92" s="1823"/>
    </row>
    <row r="93" spans="1:42" s="1661" customFormat="1" ht="14.25" customHeight="1">
      <c r="A93" s="1983"/>
      <c r="B93" s="1980"/>
      <c r="C93" s="1980"/>
      <c r="D93" s="1699"/>
      <c r="E93" s="1681"/>
      <c r="F93" s="1681"/>
      <c r="G93" s="1681"/>
      <c r="H93" s="1681"/>
      <c r="I93" s="1700"/>
      <c r="J93" s="1690"/>
      <c r="K93" s="1681"/>
      <c r="L93" s="1681"/>
      <c r="M93" s="1681"/>
      <c r="N93" s="1681"/>
      <c r="O93" s="1681"/>
      <c r="P93" s="1681"/>
      <c r="Q93" s="1681"/>
      <c r="R93" s="1681"/>
      <c r="S93" s="1681"/>
      <c r="T93" s="1681"/>
      <c r="U93" s="1681"/>
      <c r="V93" s="1681"/>
      <c r="W93" s="1681"/>
      <c r="X93" s="1681"/>
      <c r="Y93" s="1681"/>
      <c r="Z93" s="1681"/>
      <c r="AA93" s="1681"/>
      <c r="AB93" s="1681"/>
      <c r="AC93" s="1681"/>
      <c r="AD93" s="1681"/>
      <c r="AE93" s="1681"/>
      <c r="AF93" s="1681"/>
      <c r="AG93" s="1681"/>
      <c r="AH93" s="1681"/>
      <c r="AI93" s="1681"/>
      <c r="AJ93" s="1681"/>
      <c r="AK93" s="1681"/>
      <c r="AL93" s="1681"/>
      <c r="AM93" s="1681"/>
      <c r="AN93" s="1681"/>
      <c r="AO93" s="1681"/>
      <c r="AP93" s="1823"/>
    </row>
    <row r="94" spans="1:42" s="1661" customFormat="1" ht="14.25" customHeight="1">
      <c r="A94" s="1983"/>
      <c r="B94" s="1980"/>
      <c r="C94" s="1980"/>
      <c r="D94" s="1699"/>
      <c r="E94" s="1681"/>
      <c r="F94" s="1681"/>
      <c r="G94" s="1681"/>
      <c r="H94" s="1681"/>
      <c r="I94" s="1700"/>
      <c r="J94" s="1690"/>
      <c r="K94" s="1681"/>
      <c r="L94" s="1681"/>
      <c r="M94" s="1681"/>
      <c r="N94" s="1681"/>
      <c r="O94" s="1681"/>
      <c r="P94" s="1681"/>
      <c r="Q94" s="1681"/>
      <c r="R94" s="1681"/>
      <c r="S94" s="1681"/>
      <c r="T94" s="1681"/>
      <c r="U94" s="1681"/>
      <c r="V94" s="1681"/>
      <c r="W94" s="1681"/>
      <c r="X94" s="1681"/>
      <c r="Y94" s="1681"/>
      <c r="Z94" s="1681"/>
      <c r="AA94" s="1681"/>
      <c r="AB94" s="1681"/>
      <c r="AC94" s="1681"/>
      <c r="AD94" s="1681"/>
      <c r="AE94" s="1681"/>
      <c r="AF94" s="1681"/>
      <c r="AG94" s="1681"/>
      <c r="AH94" s="1681"/>
      <c r="AI94" s="1681"/>
      <c r="AJ94" s="1681"/>
      <c r="AK94" s="1681"/>
      <c r="AL94" s="1681"/>
      <c r="AM94" s="1681"/>
      <c r="AN94" s="1681"/>
      <c r="AO94" s="1681"/>
      <c r="AP94" s="1823"/>
    </row>
    <row r="95" spans="1:42" s="1661" customFormat="1" ht="14.25" customHeight="1">
      <c r="A95" s="1983"/>
      <c r="B95" s="1980"/>
      <c r="C95" s="1980"/>
      <c r="D95" s="1699"/>
      <c r="E95" s="1681"/>
      <c r="F95" s="1681"/>
      <c r="G95" s="1681"/>
      <c r="H95" s="1681"/>
      <c r="I95" s="1700"/>
      <c r="J95" s="1690"/>
      <c r="K95" s="1681"/>
      <c r="L95" s="1681"/>
      <c r="M95" s="1681"/>
      <c r="N95" s="1681"/>
      <c r="O95" s="1681"/>
      <c r="P95" s="1681"/>
      <c r="Q95" s="1681"/>
      <c r="R95" s="1681"/>
      <c r="S95" s="1681"/>
      <c r="T95" s="1681"/>
      <c r="U95" s="1681"/>
      <c r="V95" s="1681"/>
      <c r="W95" s="1681"/>
      <c r="X95" s="1681"/>
      <c r="Y95" s="1681"/>
      <c r="Z95" s="1681"/>
      <c r="AA95" s="1681"/>
      <c r="AB95" s="1681"/>
      <c r="AC95" s="1681"/>
      <c r="AD95" s="1681"/>
      <c r="AE95" s="1681"/>
      <c r="AF95" s="1681"/>
      <c r="AG95" s="1681"/>
      <c r="AH95" s="1681"/>
      <c r="AI95" s="1681"/>
      <c r="AJ95" s="1681"/>
      <c r="AK95" s="1681"/>
      <c r="AL95" s="1681"/>
      <c r="AM95" s="1681"/>
      <c r="AN95" s="1681"/>
      <c r="AO95" s="1681"/>
      <c r="AP95" s="1823"/>
    </row>
    <row r="96" spans="1:42" s="1661" customFormat="1" ht="14.25" customHeight="1">
      <c r="A96" s="1983"/>
      <c r="B96" s="1980"/>
      <c r="C96" s="1980"/>
      <c r="D96" s="1699"/>
      <c r="E96" s="1681"/>
      <c r="F96" s="1681"/>
      <c r="G96" s="1681"/>
      <c r="H96" s="1681"/>
      <c r="I96" s="1700"/>
      <c r="J96" s="1690"/>
      <c r="K96" s="1681"/>
      <c r="L96" s="1681"/>
      <c r="M96" s="1681"/>
      <c r="N96" s="1681"/>
      <c r="O96" s="1681"/>
      <c r="P96" s="1681"/>
      <c r="Q96" s="1681"/>
      <c r="R96" s="1681"/>
      <c r="S96" s="1681"/>
      <c r="T96" s="1681"/>
      <c r="U96" s="1681"/>
      <c r="V96" s="1681"/>
      <c r="W96" s="1681"/>
      <c r="X96" s="1681"/>
      <c r="Y96" s="1681"/>
      <c r="Z96" s="1681"/>
      <c r="AA96" s="1681"/>
      <c r="AB96" s="1681"/>
      <c r="AC96" s="1681"/>
      <c r="AD96" s="1681"/>
      <c r="AE96" s="1681"/>
      <c r="AF96" s="1681"/>
      <c r="AG96" s="1681"/>
      <c r="AH96" s="1681"/>
      <c r="AI96" s="1681"/>
      <c r="AJ96" s="1681"/>
      <c r="AK96" s="1681"/>
      <c r="AL96" s="1681"/>
      <c r="AM96" s="1681"/>
      <c r="AN96" s="1681"/>
      <c r="AO96" s="1681"/>
      <c r="AP96" s="1823"/>
    </row>
    <row r="97" spans="1:42" s="1661" customFormat="1" ht="14.25" customHeight="1">
      <c r="A97" s="1983"/>
      <c r="B97" s="1980"/>
      <c r="C97" s="1980"/>
      <c r="D97" s="1699"/>
      <c r="E97" s="1681"/>
      <c r="F97" s="1681"/>
      <c r="G97" s="1681"/>
      <c r="H97" s="1681"/>
      <c r="I97" s="1700"/>
      <c r="J97" s="1690"/>
      <c r="K97" s="1681"/>
      <c r="L97" s="1681"/>
      <c r="M97" s="1681"/>
      <c r="N97" s="1681"/>
      <c r="O97" s="1681"/>
      <c r="P97" s="1681"/>
      <c r="Q97" s="1681"/>
      <c r="R97" s="1681"/>
      <c r="S97" s="1681"/>
      <c r="T97" s="1681"/>
      <c r="U97" s="1681"/>
      <c r="V97" s="1681"/>
      <c r="W97" s="1681"/>
      <c r="X97" s="1681"/>
      <c r="Y97" s="1681"/>
      <c r="Z97" s="1681"/>
      <c r="AA97" s="1681"/>
      <c r="AB97" s="1681"/>
      <c r="AC97" s="1681"/>
      <c r="AD97" s="1681"/>
      <c r="AE97" s="1681"/>
      <c r="AF97" s="1681"/>
      <c r="AG97" s="1681"/>
      <c r="AH97" s="1681"/>
      <c r="AI97" s="1681"/>
      <c r="AJ97" s="1681"/>
      <c r="AK97" s="1681"/>
      <c r="AL97" s="1681"/>
      <c r="AM97" s="1681"/>
      <c r="AN97" s="1681"/>
      <c r="AO97" s="1681"/>
      <c r="AP97" s="1823"/>
    </row>
    <row r="98" spans="1:42" s="1661" customFormat="1" ht="14.25" customHeight="1">
      <c r="A98" s="1983"/>
      <c r="B98" s="1980"/>
      <c r="C98" s="1980"/>
      <c r="D98" s="1699"/>
      <c r="E98" s="1681"/>
      <c r="F98" s="1681"/>
      <c r="G98" s="1681"/>
      <c r="H98" s="1681"/>
      <c r="I98" s="1700"/>
      <c r="J98" s="1690"/>
      <c r="K98" s="1681"/>
      <c r="L98" s="1681"/>
      <c r="M98" s="1681"/>
      <c r="N98" s="1681"/>
      <c r="O98" s="1681"/>
      <c r="P98" s="1681"/>
      <c r="Q98" s="1681"/>
      <c r="R98" s="1681"/>
      <c r="S98" s="1681"/>
      <c r="T98" s="1681"/>
      <c r="U98" s="1681"/>
      <c r="V98" s="1681"/>
      <c r="W98" s="1681"/>
      <c r="X98" s="1681"/>
      <c r="Y98" s="1681"/>
      <c r="Z98" s="1681"/>
      <c r="AA98" s="1681"/>
      <c r="AB98" s="1681"/>
      <c r="AC98" s="1681"/>
      <c r="AD98" s="1681"/>
      <c r="AE98" s="1681"/>
      <c r="AF98" s="1681"/>
      <c r="AG98" s="1681"/>
      <c r="AH98" s="1681"/>
      <c r="AI98" s="1681"/>
      <c r="AJ98" s="1681"/>
      <c r="AK98" s="1681"/>
      <c r="AL98" s="1681"/>
      <c r="AM98" s="1681"/>
      <c r="AN98" s="1681"/>
      <c r="AO98" s="1681"/>
      <c r="AP98" s="1823"/>
    </row>
    <row r="99" spans="1:42" s="1661" customFormat="1" ht="14.25" customHeight="1">
      <c r="A99" s="1983"/>
      <c r="B99" s="1980"/>
      <c r="C99" s="1980"/>
      <c r="D99" s="1699"/>
      <c r="E99" s="1681"/>
      <c r="F99" s="1681"/>
      <c r="G99" s="1681"/>
      <c r="H99" s="1681"/>
      <c r="I99" s="1700"/>
      <c r="J99" s="1690"/>
      <c r="K99" s="1681"/>
      <c r="L99" s="1681"/>
      <c r="M99" s="1681"/>
      <c r="N99" s="1681"/>
      <c r="O99" s="1681"/>
      <c r="P99" s="1681"/>
      <c r="Q99" s="1681"/>
      <c r="R99" s="1681"/>
      <c r="S99" s="1681"/>
      <c r="T99" s="1681"/>
      <c r="U99" s="1681"/>
      <c r="V99" s="1681"/>
      <c r="W99" s="1681"/>
      <c r="X99" s="1681"/>
      <c r="Y99" s="1681"/>
      <c r="Z99" s="1681"/>
      <c r="AA99" s="1681"/>
      <c r="AB99" s="1681"/>
      <c r="AC99" s="1681"/>
      <c r="AD99" s="1681"/>
      <c r="AE99" s="1681"/>
      <c r="AF99" s="1681"/>
      <c r="AG99" s="1681"/>
      <c r="AH99" s="1681"/>
      <c r="AI99" s="1681"/>
      <c r="AJ99" s="1681"/>
      <c r="AK99" s="1681"/>
      <c r="AL99" s="1681"/>
      <c r="AM99" s="1681"/>
      <c r="AN99" s="1681"/>
      <c r="AO99" s="1681"/>
      <c r="AP99" s="1823"/>
    </row>
    <row r="100" spans="1:42" s="1661" customFormat="1" ht="14.25" customHeight="1">
      <c r="A100" s="1983"/>
      <c r="B100" s="1980"/>
      <c r="C100" s="1980"/>
      <c r="D100" s="1699"/>
      <c r="E100" s="1681"/>
      <c r="F100" s="1681"/>
      <c r="G100" s="1681"/>
      <c r="H100" s="1681"/>
      <c r="I100" s="1700"/>
      <c r="J100" s="1690"/>
      <c r="K100" s="1681"/>
      <c r="L100" s="1681"/>
      <c r="M100" s="1681"/>
      <c r="N100" s="1681"/>
      <c r="O100" s="1681"/>
      <c r="P100" s="1681"/>
      <c r="Q100" s="1681"/>
      <c r="R100" s="1681"/>
      <c r="S100" s="1681"/>
      <c r="T100" s="1681"/>
      <c r="U100" s="1681"/>
      <c r="V100" s="1681"/>
      <c r="W100" s="1681"/>
      <c r="X100" s="1681"/>
      <c r="Y100" s="1681"/>
      <c r="Z100" s="1681"/>
      <c r="AA100" s="1681"/>
      <c r="AB100" s="1681"/>
      <c r="AC100" s="1681"/>
      <c r="AD100" s="1681"/>
      <c r="AE100" s="1681"/>
      <c r="AF100" s="1681"/>
      <c r="AG100" s="1681"/>
      <c r="AH100" s="1681"/>
      <c r="AI100" s="1681"/>
      <c r="AJ100" s="1681"/>
      <c r="AK100" s="1681"/>
      <c r="AL100" s="1681"/>
      <c r="AM100" s="1681"/>
      <c r="AN100" s="1681"/>
      <c r="AO100" s="1681"/>
      <c r="AP100" s="1823"/>
    </row>
    <row r="101" spans="1:42" s="1661" customFormat="1" ht="14.25" customHeight="1">
      <c r="A101" s="1983"/>
      <c r="B101" s="1980"/>
      <c r="C101" s="1980"/>
      <c r="D101" s="1699"/>
      <c r="E101" s="1681"/>
      <c r="F101" s="1681"/>
      <c r="G101" s="1681"/>
      <c r="H101" s="1681"/>
      <c r="I101" s="1700"/>
      <c r="J101" s="1690"/>
      <c r="K101" s="1681"/>
      <c r="L101" s="1681"/>
      <c r="M101" s="1681"/>
      <c r="N101" s="1681"/>
      <c r="O101" s="1681"/>
      <c r="P101" s="1681"/>
      <c r="Q101" s="1681"/>
      <c r="R101" s="1681"/>
      <c r="S101" s="1681"/>
      <c r="T101" s="1681"/>
      <c r="U101" s="1681"/>
      <c r="V101" s="1681"/>
      <c r="W101" s="1681"/>
      <c r="X101" s="1681"/>
      <c r="Y101" s="1681"/>
      <c r="Z101" s="1681"/>
      <c r="AA101" s="1681"/>
      <c r="AB101" s="1681"/>
      <c r="AC101" s="1681"/>
      <c r="AD101" s="1681"/>
      <c r="AE101" s="1681"/>
      <c r="AF101" s="1681"/>
      <c r="AG101" s="1681"/>
      <c r="AH101" s="1681"/>
      <c r="AI101" s="1681"/>
      <c r="AJ101" s="1681"/>
      <c r="AK101" s="1681"/>
      <c r="AL101" s="1681"/>
      <c r="AM101" s="1681"/>
      <c r="AN101" s="1681"/>
      <c r="AO101" s="1681"/>
      <c r="AP101" s="1823"/>
    </row>
    <row r="102" spans="1:42" s="1661" customFormat="1" ht="14.25" customHeight="1">
      <c r="A102" s="1983"/>
      <c r="B102" s="1980"/>
      <c r="C102" s="1980"/>
      <c r="D102" s="1699"/>
      <c r="E102" s="1681"/>
      <c r="F102" s="1681"/>
      <c r="G102" s="1681"/>
      <c r="H102" s="1681"/>
      <c r="I102" s="1700"/>
      <c r="J102" s="1690"/>
      <c r="K102" s="1681"/>
      <c r="L102" s="1681"/>
      <c r="M102" s="1681"/>
      <c r="N102" s="1681"/>
      <c r="O102" s="1681"/>
      <c r="P102" s="1681"/>
      <c r="Q102" s="1681"/>
      <c r="R102" s="1681"/>
      <c r="S102" s="1681"/>
      <c r="T102" s="1681"/>
      <c r="U102" s="1681"/>
      <c r="V102" s="1681"/>
      <c r="W102" s="1681"/>
      <c r="X102" s="1681"/>
      <c r="Y102" s="1681"/>
      <c r="Z102" s="1681"/>
      <c r="AA102" s="1681"/>
      <c r="AB102" s="1681"/>
      <c r="AC102" s="1681"/>
      <c r="AD102" s="1681"/>
      <c r="AE102" s="1681"/>
      <c r="AF102" s="1681"/>
      <c r="AG102" s="1681"/>
      <c r="AH102" s="1681"/>
      <c r="AI102" s="1681"/>
      <c r="AJ102" s="1681"/>
      <c r="AK102" s="1681"/>
      <c r="AL102" s="1681"/>
      <c r="AM102" s="1681"/>
      <c r="AN102" s="1681"/>
      <c r="AO102" s="1681"/>
      <c r="AP102" s="1823"/>
    </row>
    <row r="103" spans="1:42" s="1661" customFormat="1" ht="14.25" customHeight="1">
      <c r="A103" s="1983"/>
      <c r="B103" s="1980"/>
      <c r="C103" s="1980"/>
      <c r="D103" s="1699"/>
      <c r="E103" s="1681"/>
      <c r="F103" s="1681"/>
      <c r="G103" s="1681"/>
      <c r="H103" s="1681"/>
      <c r="I103" s="1700"/>
      <c r="J103" s="1690"/>
      <c r="K103" s="1681"/>
      <c r="L103" s="1681"/>
      <c r="M103" s="1681"/>
      <c r="N103" s="1681"/>
      <c r="O103" s="1681"/>
      <c r="P103" s="1681"/>
      <c r="Q103" s="1681"/>
      <c r="R103" s="1681"/>
      <c r="S103" s="1681"/>
      <c r="T103" s="1681"/>
      <c r="U103" s="1681"/>
      <c r="V103" s="1681"/>
      <c r="W103" s="1681"/>
      <c r="X103" s="1681"/>
      <c r="Y103" s="1681"/>
      <c r="Z103" s="1681"/>
      <c r="AA103" s="1681"/>
      <c r="AB103" s="1681"/>
      <c r="AC103" s="1681"/>
      <c r="AD103" s="1681"/>
      <c r="AE103" s="1681"/>
      <c r="AF103" s="1681"/>
      <c r="AG103" s="1681"/>
      <c r="AH103" s="1681"/>
      <c r="AI103" s="1681"/>
      <c r="AJ103" s="1681"/>
      <c r="AK103" s="1681"/>
      <c r="AL103" s="1681"/>
      <c r="AM103" s="1681"/>
      <c r="AN103" s="1681"/>
      <c r="AO103" s="1681"/>
      <c r="AP103" s="1823"/>
    </row>
    <row r="104" spans="1:42" s="1661" customFormat="1" ht="14.25" customHeight="1">
      <c r="A104" s="1983"/>
      <c r="B104" s="349"/>
      <c r="C104" s="349"/>
      <c r="D104" s="1699"/>
      <c r="E104" s="1681"/>
      <c r="F104" s="1681"/>
      <c r="G104" s="1681"/>
      <c r="H104" s="1681"/>
      <c r="I104" s="1700"/>
      <c r="J104" s="1690"/>
      <c r="K104" s="1681"/>
      <c r="L104" s="1681"/>
      <c r="M104" s="1681"/>
      <c r="N104" s="1681"/>
      <c r="O104" s="1681"/>
      <c r="P104" s="1681"/>
      <c r="Q104" s="1681"/>
      <c r="R104" s="1681"/>
      <c r="S104" s="1681"/>
      <c r="T104" s="1681"/>
      <c r="U104" s="1681"/>
      <c r="V104" s="1681"/>
      <c r="W104" s="1681"/>
      <c r="X104" s="1681"/>
      <c r="Y104" s="1681"/>
      <c r="Z104" s="1681"/>
      <c r="AA104" s="1681"/>
      <c r="AB104" s="1681"/>
      <c r="AC104" s="1681"/>
      <c r="AD104" s="1681"/>
      <c r="AE104" s="1681"/>
      <c r="AF104" s="1681"/>
      <c r="AG104" s="1681"/>
      <c r="AH104" s="1681"/>
      <c r="AI104" s="1681"/>
      <c r="AJ104" s="1681"/>
      <c r="AK104" s="1681"/>
      <c r="AL104" s="1681"/>
      <c r="AM104" s="1681"/>
      <c r="AN104" s="1681"/>
      <c r="AO104" s="1681"/>
      <c r="AP104" s="1823"/>
    </row>
    <row r="105" spans="1:42" s="1661" customFormat="1" ht="14.25" customHeight="1">
      <c r="A105" s="1983"/>
      <c r="B105" s="349"/>
      <c r="C105" s="349"/>
      <c r="D105" s="1699"/>
      <c r="E105" s="1681"/>
      <c r="F105" s="1681"/>
      <c r="G105" s="1681"/>
      <c r="H105" s="1681"/>
      <c r="I105" s="1700"/>
      <c r="J105" s="1690"/>
      <c r="K105" s="1681"/>
      <c r="L105" s="1681"/>
      <c r="M105" s="1681"/>
      <c r="N105" s="1681"/>
      <c r="O105" s="1681"/>
      <c r="P105" s="1681"/>
      <c r="Q105" s="1681"/>
      <c r="R105" s="1681"/>
      <c r="S105" s="1681"/>
      <c r="T105" s="1681"/>
      <c r="U105" s="1681"/>
      <c r="V105" s="1681"/>
      <c r="W105" s="1681"/>
      <c r="X105" s="1681"/>
      <c r="Y105" s="1681"/>
      <c r="Z105" s="1681"/>
      <c r="AA105" s="1681"/>
      <c r="AB105" s="1681"/>
      <c r="AC105" s="1681"/>
      <c r="AD105" s="1681"/>
      <c r="AE105" s="1681"/>
      <c r="AF105" s="1681"/>
      <c r="AG105" s="1681"/>
      <c r="AH105" s="1681"/>
      <c r="AI105" s="1681"/>
      <c r="AJ105" s="1681"/>
      <c r="AK105" s="1681"/>
      <c r="AL105" s="1681"/>
      <c r="AM105" s="1681"/>
      <c r="AN105" s="1681"/>
      <c r="AO105" s="1681"/>
      <c r="AP105" s="1823"/>
    </row>
    <row r="106" spans="1:42" s="1661" customFormat="1" ht="15" customHeight="1">
      <c r="A106" s="1983"/>
      <c r="B106" s="349"/>
      <c r="C106" s="349"/>
      <c r="D106" s="1699"/>
      <c r="E106" s="1681"/>
      <c r="F106" s="1681"/>
      <c r="G106" s="1681"/>
      <c r="H106" s="1681"/>
      <c r="I106" s="1700"/>
      <c r="J106" s="1690"/>
      <c r="K106" s="1681"/>
      <c r="L106" s="1681"/>
      <c r="M106" s="1681"/>
      <c r="N106" s="1681"/>
      <c r="O106" s="1681"/>
      <c r="P106" s="1681"/>
      <c r="Q106" s="1681"/>
      <c r="R106" s="1681"/>
      <c r="S106" s="1681"/>
      <c r="T106" s="1681"/>
      <c r="U106" s="1681"/>
      <c r="V106" s="1681"/>
      <c r="W106" s="1681"/>
      <c r="X106" s="1681"/>
      <c r="Y106" s="1681"/>
      <c r="Z106" s="1681"/>
      <c r="AA106" s="1681"/>
      <c r="AB106" s="1681"/>
      <c r="AC106" s="1681"/>
      <c r="AD106" s="1681"/>
      <c r="AE106" s="1681"/>
      <c r="AF106" s="1681"/>
      <c r="AG106" s="1681"/>
      <c r="AH106" s="1681"/>
      <c r="AI106" s="1681"/>
      <c r="AJ106" s="1681"/>
      <c r="AK106" s="1681"/>
      <c r="AL106" s="1681"/>
      <c r="AM106" s="1681"/>
      <c r="AN106" s="1681"/>
      <c r="AO106" s="1681"/>
      <c r="AP106" s="1823"/>
    </row>
    <row r="107" spans="1:42" s="1661" customFormat="1" ht="12.75" customHeight="1">
      <c r="A107" s="1983"/>
      <c r="B107" s="349"/>
      <c r="C107" s="349"/>
      <c r="D107" s="1699"/>
      <c r="E107" s="1683"/>
      <c r="F107" s="1683"/>
      <c r="G107" s="1683"/>
      <c r="H107" s="1683"/>
      <c r="I107" s="1701"/>
      <c r="J107" s="1691"/>
      <c r="K107" s="1683"/>
      <c r="L107" s="1683"/>
      <c r="M107" s="1683"/>
      <c r="N107" s="1683"/>
      <c r="O107" s="1683"/>
      <c r="P107" s="1683"/>
      <c r="Q107" s="1683"/>
      <c r="R107" s="1683"/>
      <c r="S107" s="1683"/>
      <c r="T107" s="1683"/>
      <c r="U107" s="1683"/>
      <c r="V107" s="1683"/>
      <c r="W107" s="1683"/>
      <c r="X107" s="1683"/>
      <c r="Y107" s="1683"/>
      <c r="Z107" s="1683"/>
      <c r="AA107" s="1683"/>
      <c r="AB107" s="1683"/>
      <c r="AC107" s="1683"/>
      <c r="AD107" s="1683"/>
      <c r="AE107" s="1683"/>
      <c r="AF107" s="1683"/>
      <c r="AG107" s="1683"/>
      <c r="AH107" s="1683"/>
      <c r="AI107" s="1683"/>
      <c r="AJ107" s="1683"/>
      <c r="AK107" s="1683"/>
      <c r="AL107" s="1683"/>
      <c r="AM107" s="1683"/>
      <c r="AN107" s="1683"/>
      <c r="AO107" s="1683"/>
      <c r="AP107" s="1823"/>
    </row>
    <row r="108" spans="1:42" s="1661" customFormat="1" ht="12.75" customHeight="1">
      <c r="A108" s="1983"/>
      <c r="B108" s="349"/>
      <c r="C108" s="349"/>
      <c r="D108" s="1699"/>
      <c r="E108" s="1683"/>
      <c r="F108" s="1683"/>
      <c r="G108" s="1683"/>
      <c r="H108" s="1683"/>
      <c r="I108" s="1701"/>
      <c r="J108" s="1691"/>
      <c r="K108" s="1683"/>
      <c r="L108" s="1683"/>
      <c r="M108" s="1683"/>
      <c r="N108" s="1683"/>
      <c r="O108" s="1683"/>
      <c r="P108" s="1683"/>
      <c r="Q108" s="1683"/>
      <c r="R108" s="1683"/>
      <c r="S108" s="1683"/>
      <c r="T108" s="1683"/>
      <c r="U108" s="1683"/>
      <c r="V108" s="1683"/>
      <c r="W108" s="1683"/>
      <c r="X108" s="1683"/>
      <c r="Y108" s="1683"/>
      <c r="Z108" s="1683"/>
      <c r="AA108" s="1683"/>
      <c r="AB108" s="1683"/>
      <c r="AC108" s="1683"/>
      <c r="AD108" s="1683"/>
      <c r="AE108" s="1683"/>
      <c r="AF108" s="1683"/>
      <c r="AG108" s="1683"/>
      <c r="AH108" s="1683"/>
      <c r="AI108" s="1683"/>
      <c r="AJ108" s="1683"/>
      <c r="AK108" s="1683"/>
      <c r="AL108" s="1683"/>
      <c r="AM108" s="1683"/>
      <c r="AN108" s="1683"/>
      <c r="AO108" s="1683"/>
      <c r="AP108" s="1823"/>
    </row>
    <row r="109" spans="1:42" s="1661" customFormat="1" ht="12.75" customHeight="1">
      <c r="A109" s="1983"/>
      <c r="B109" s="349"/>
      <c r="C109" s="349"/>
      <c r="D109" s="1699"/>
      <c r="E109" s="1683"/>
      <c r="F109" s="1683"/>
      <c r="G109" s="1683"/>
      <c r="H109" s="1683"/>
      <c r="I109" s="1701"/>
      <c r="J109" s="1691"/>
      <c r="K109" s="1683"/>
      <c r="L109" s="1683"/>
      <c r="M109" s="1683"/>
      <c r="N109" s="1683"/>
      <c r="O109" s="1683"/>
      <c r="P109" s="1683"/>
      <c r="Q109" s="1683"/>
      <c r="R109" s="1683"/>
      <c r="S109" s="1683"/>
      <c r="T109" s="1683"/>
      <c r="U109" s="1683"/>
      <c r="V109" s="1683"/>
      <c r="W109" s="1683"/>
      <c r="X109" s="1683"/>
      <c r="Y109" s="1683"/>
      <c r="Z109" s="1683"/>
      <c r="AA109" s="1683"/>
      <c r="AB109" s="1683"/>
      <c r="AC109" s="1683"/>
      <c r="AD109" s="1683"/>
      <c r="AE109" s="1683"/>
      <c r="AF109" s="1683"/>
      <c r="AG109" s="1683"/>
      <c r="AH109" s="1683"/>
      <c r="AI109" s="1683"/>
      <c r="AJ109" s="1683"/>
      <c r="AK109" s="1683"/>
      <c r="AL109" s="1683"/>
      <c r="AM109" s="1683"/>
      <c r="AN109" s="1683"/>
      <c r="AO109" s="1683"/>
      <c r="AP109" s="1823"/>
    </row>
    <row r="110" spans="1:42" s="1661" customFormat="1" ht="12.75" customHeight="1">
      <c r="A110" s="1983"/>
      <c r="B110" s="349"/>
      <c r="C110" s="349"/>
      <c r="D110" s="1699"/>
      <c r="E110" s="1683"/>
      <c r="F110" s="1683"/>
      <c r="G110" s="1683"/>
      <c r="H110" s="1683"/>
      <c r="I110" s="1701"/>
      <c r="J110" s="1691"/>
      <c r="K110" s="1683"/>
      <c r="L110" s="1683"/>
      <c r="M110" s="1683"/>
      <c r="N110" s="1683"/>
      <c r="O110" s="1683"/>
      <c r="P110" s="1683"/>
      <c r="Q110" s="1683"/>
      <c r="R110" s="1683"/>
      <c r="S110" s="1683"/>
      <c r="T110" s="1683"/>
      <c r="U110" s="1683"/>
      <c r="V110" s="1683"/>
      <c r="W110" s="1683"/>
      <c r="X110" s="1683"/>
      <c r="Y110" s="1683"/>
      <c r="Z110" s="1683"/>
      <c r="AA110" s="1683"/>
      <c r="AB110" s="1683"/>
      <c r="AC110" s="1683"/>
      <c r="AD110" s="1683"/>
      <c r="AE110" s="1683"/>
      <c r="AF110" s="1683"/>
      <c r="AG110" s="1683"/>
      <c r="AH110" s="1683"/>
      <c r="AI110" s="1683"/>
      <c r="AJ110" s="1683"/>
      <c r="AK110" s="1683"/>
      <c r="AL110" s="1683"/>
      <c r="AM110" s="1683"/>
      <c r="AN110" s="1683"/>
      <c r="AO110" s="1683"/>
      <c r="AP110" s="1823"/>
    </row>
    <row r="111" spans="1:42" s="1661" customFormat="1" ht="12.75" customHeight="1">
      <c r="A111" s="1983"/>
      <c r="B111" s="349"/>
      <c r="C111" s="349"/>
      <c r="D111" s="1699"/>
      <c r="E111" s="1681"/>
      <c r="F111" s="1681"/>
      <c r="G111" s="1681"/>
      <c r="H111" s="1681"/>
      <c r="I111" s="1700"/>
      <c r="J111" s="1690"/>
      <c r="K111" s="1681"/>
      <c r="L111" s="1681"/>
      <c r="M111" s="1681"/>
      <c r="N111" s="1681"/>
      <c r="O111" s="1681"/>
      <c r="P111" s="1681"/>
      <c r="Q111" s="1681"/>
      <c r="R111" s="1681"/>
      <c r="S111" s="1681"/>
      <c r="T111" s="1681"/>
      <c r="U111" s="1681"/>
      <c r="V111" s="1681"/>
      <c r="W111" s="1681"/>
      <c r="X111" s="1681"/>
      <c r="Y111" s="1681"/>
      <c r="Z111" s="1681"/>
      <c r="AA111" s="1681"/>
      <c r="AB111" s="1681"/>
      <c r="AC111" s="1681"/>
      <c r="AD111" s="1681"/>
      <c r="AE111" s="1681"/>
      <c r="AF111" s="1681"/>
      <c r="AG111" s="1681"/>
      <c r="AH111" s="1681"/>
      <c r="AI111" s="1681"/>
      <c r="AJ111" s="1681"/>
      <c r="AK111" s="1681"/>
      <c r="AL111" s="1681"/>
      <c r="AM111" s="1681"/>
      <c r="AN111" s="1681"/>
      <c r="AO111" s="1681"/>
      <c r="AP111" s="1823"/>
    </row>
    <row r="112" spans="1:42" s="1661" customFormat="1" ht="12.75" customHeight="1">
      <c r="A112" s="1983"/>
      <c r="B112" s="349"/>
      <c r="C112" s="349"/>
      <c r="D112" s="1699"/>
      <c r="E112" s="1681"/>
      <c r="F112" s="1681"/>
      <c r="G112" s="1681"/>
      <c r="H112" s="1681"/>
      <c r="I112" s="1700"/>
      <c r="J112" s="1690"/>
      <c r="K112" s="1681"/>
      <c r="L112" s="1681"/>
      <c r="M112" s="1681"/>
      <c r="N112" s="1681"/>
      <c r="O112" s="1681"/>
      <c r="P112" s="1681"/>
      <c r="Q112" s="1681"/>
      <c r="R112" s="1681"/>
      <c r="S112" s="1681"/>
      <c r="T112" s="1681"/>
      <c r="U112" s="1681"/>
      <c r="V112" s="1681"/>
      <c r="W112" s="1681"/>
      <c r="X112" s="1681"/>
      <c r="Y112" s="1681"/>
      <c r="Z112" s="1681"/>
      <c r="AA112" s="1681"/>
      <c r="AB112" s="1681"/>
      <c r="AC112" s="1681"/>
      <c r="AD112" s="1681"/>
      <c r="AE112" s="1681"/>
      <c r="AF112" s="1681"/>
      <c r="AG112" s="1681"/>
      <c r="AH112" s="1681"/>
      <c r="AI112" s="1681"/>
      <c r="AJ112" s="1681"/>
      <c r="AK112" s="1681"/>
      <c r="AL112" s="1681"/>
      <c r="AM112" s="1681"/>
      <c r="AN112" s="1681"/>
      <c r="AO112" s="1681"/>
      <c r="AP112" s="1823"/>
    </row>
    <row r="113" spans="1:42" s="1661" customFormat="1" ht="12.75" customHeight="1">
      <c r="A113" s="1983"/>
      <c r="B113" s="349"/>
      <c r="C113" s="349"/>
      <c r="D113" s="1699"/>
      <c r="E113" s="1681"/>
      <c r="F113" s="1681"/>
      <c r="G113" s="1681"/>
      <c r="H113" s="1681"/>
      <c r="I113" s="1700"/>
      <c r="J113" s="1690"/>
      <c r="K113" s="1681"/>
      <c r="L113" s="1681"/>
      <c r="M113" s="1681"/>
      <c r="N113" s="1681"/>
      <c r="O113" s="1681"/>
      <c r="P113" s="1681"/>
      <c r="Q113" s="1681"/>
      <c r="R113" s="1681"/>
      <c r="S113" s="1681"/>
      <c r="T113" s="1681"/>
      <c r="U113" s="1681"/>
      <c r="V113" s="1681"/>
      <c r="W113" s="1681"/>
      <c r="X113" s="1681"/>
      <c r="Y113" s="1681"/>
      <c r="Z113" s="1681"/>
      <c r="AA113" s="1681"/>
      <c r="AB113" s="1681"/>
      <c r="AC113" s="1681"/>
      <c r="AD113" s="1681"/>
      <c r="AE113" s="1681"/>
      <c r="AF113" s="1681"/>
      <c r="AG113" s="1681"/>
      <c r="AH113" s="1681"/>
      <c r="AI113" s="1681"/>
      <c r="AJ113" s="1681"/>
      <c r="AK113" s="1681"/>
      <c r="AL113" s="1681"/>
      <c r="AM113" s="1681"/>
      <c r="AN113" s="1681"/>
      <c r="AO113" s="1681"/>
      <c r="AP113" s="1823"/>
    </row>
    <row r="114" spans="1:42" s="1661" customFormat="1" ht="12.75" customHeight="1">
      <c r="A114" s="1983"/>
      <c r="B114" s="349"/>
      <c r="C114" s="349"/>
      <c r="D114" s="1699"/>
      <c r="E114" s="1681"/>
      <c r="F114" s="1681"/>
      <c r="G114" s="1681"/>
      <c r="H114" s="1681"/>
      <c r="I114" s="1700"/>
      <c r="J114" s="1690"/>
      <c r="K114" s="1681"/>
      <c r="L114" s="1681"/>
      <c r="M114" s="1681"/>
      <c r="N114" s="1681"/>
      <c r="O114" s="1681"/>
      <c r="P114" s="1681"/>
      <c r="Q114" s="1681"/>
      <c r="R114" s="1681"/>
      <c r="S114" s="1681"/>
      <c r="T114" s="1681"/>
      <c r="U114" s="1681"/>
      <c r="V114" s="1681"/>
      <c r="W114" s="1681"/>
      <c r="X114" s="1681"/>
      <c r="Y114" s="1681"/>
      <c r="Z114" s="1681"/>
      <c r="AA114" s="1681"/>
      <c r="AB114" s="1681"/>
      <c r="AC114" s="1681"/>
      <c r="AD114" s="1681"/>
      <c r="AE114" s="1681"/>
      <c r="AF114" s="1681"/>
      <c r="AG114" s="1681"/>
      <c r="AH114" s="1681"/>
      <c r="AI114" s="1681"/>
      <c r="AJ114" s="1681"/>
      <c r="AK114" s="1681"/>
      <c r="AL114" s="1681"/>
      <c r="AM114" s="1681"/>
      <c r="AN114" s="1681"/>
      <c r="AO114" s="1681"/>
      <c r="AP114" s="1823"/>
    </row>
    <row r="115" spans="1:42" s="1661" customFormat="1" ht="12.75" customHeight="1">
      <c r="A115" s="1983"/>
      <c r="B115" s="349"/>
      <c r="C115" s="349"/>
      <c r="D115" s="1699"/>
      <c r="E115" s="1681"/>
      <c r="F115" s="1681"/>
      <c r="G115" s="1681"/>
      <c r="H115" s="1681"/>
      <c r="I115" s="1700"/>
      <c r="J115" s="1690"/>
      <c r="K115" s="1681"/>
      <c r="L115" s="1681"/>
      <c r="M115" s="1681"/>
      <c r="N115" s="1681"/>
      <c r="O115" s="1681"/>
      <c r="P115" s="1681"/>
      <c r="Q115" s="1681"/>
      <c r="R115" s="1681"/>
      <c r="S115" s="1681"/>
      <c r="T115" s="1681"/>
      <c r="U115" s="1681"/>
      <c r="V115" s="1681"/>
      <c r="W115" s="1681"/>
      <c r="X115" s="1681"/>
      <c r="Y115" s="1681"/>
      <c r="Z115" s="1681"/>
      <c r="AA115" s="1681"/>
      <c r="AB115" s="1681"/>
      <c r="AC115" s="1681"/>
      <c r="AD115" s="1681"/>
      <c r="AE115" s="1681"/>
      <c r="AF115" s="1681"/>
      <c r="AG115" s="1681"/>
      <c r="AH115" s="1681"/>
      <c r="AI115" s="1681"/>
      <c r="AJ115" s="1681"/>
      <c r="AK115" s="1681"/>
      <c r="AL115" s="1681"/>
      <c r="AM115" s="1681"/>
      <c r="AN115" s="1681"/>
      <c r="AO115" s="1681"/>
      <c r="AP115" s="1823"/>
    </row>
    <row r="116" spans="1:42" s="1661" customFormat="1" ht="12.75" customHeight="1">
      <c r="A116" s="1983"/>
      <c r="B116" s="349"/>
      <c r="C116" s="349"/>
      <c r="D116" s="1699"/>
      <c r="E116" s="1681"/>
      <c r="F116" s="1681"/>
      <c r="G116" s="1681"/>
      <c r="H116" s="1681"/>
      <c r="I116" s="1700"/>
      <c r="J116" s="1690"/>
      <c r="K116" s="1681"/>
      <c r="L116" s="1681"/>
      <c r="M116" s="1681"/>
      <c r="N116" s="1681"/>
      <c r="O116" s="1681"/>
      <c r="P116" s="1681"/>
      <c r="Q116" s="1681"/>
      <c r="R116" s="1681"/>
      <c r="S116" s="1681"/>
      <c r="T116" s="1681"/>
      <c r="U116" s="1681"/>
      <c r="V116" s="1681"/>
      <c r="W116" s="1681"/>
      <c r="X116" s="1681"/>
      <c r="Y116" s="1681"/>
      <c r="Z116" s="1681"/>
      <c r="AA116" s="1681"/>
      <c r="AB116" s="1681"/>
      <c r="AC116" s="1681"/>
      <c r="AD116" s="1681"/>
      <c r="AE116" s="1681"/>
      <c r="AF116" s="1681"/>
      <c r="AG116" s="1681"/>
      <c r="AH116" s="1681"/>
      <c r="AI116" s="1681"/>
      <c r="AJ116" s="1681"/>
      <c r="AK116" s="1681"/>
      <c r="AL116" s="1681"/>
      <c r="AM116" s="1681"/>
      <c r="AN116" s="1681"/>
      <c r="AO116" s="1681"/>
      <c r="AP116" s="1823"/>
    </row>
    <row r="117" spans="1:42" s="1661" customFormat="1" ht="12.75" customHeight="1">
      <c r="A117" s="1983"/>
      <c r="B117" s="349"/>
      <c r="C117" s="349"/>
      <c r="D117" s="1699"/>
      <c r="E117" s="1681"/>
      <c r="F117" s="1681"/>
      <c r="G117" s="1681"/>
      <c r="H117" s="1681"/>
      <c r="I117" s="1700"/>
      <c r="J117" s="1690"/>
      <c r="K117" s="1681"/>
      <c r="L117" s="1681"/>
      <c r="M117" s="1681"/>
      <c r="N117" s="1681"/>
      <c r="O117" s="1681"/>
      <c r="P117" s="1681"/>
      <c r="Q117" s="1681"/>
      <c r="R117" s="1681"/>
      <c r="S117" s="1681"/>
      <c r="T117" s="1681"/>
      <c r="U117" s="1681"/>
      <c r="V117" s="1681"/>
      <c r="W117" s="1681"/>
      <c r="X117" s="1681"/>
      <c r="Y117" s="1681"/>
      <c r="Z117" s="1681"/>
      <c r="AA117" s="1681"/>
      <c r="AB117" s="1681"/>
      <c r="AC117" s="1681"/>
      <c r="AD117" s="1681"/>
      <c r="AE117" s="1681"/>
      <c r="AF117" s="1681"/>
      <c r="AG117" s="1681"/>
      <c r="AH117" s="1681"/>
      <c r="AI117" s="1681"/>
      <c r="AJ117" s="1681"/>
      <c r="AK117" s="1681"/>
      <c r="AL117" s="1681"/>
      <c r="AM117" s="1681"/>
      <c r="AN117" s="1681"/>
      <c r="AO117" s="1681"/>
      <c r="AP117" s="1823"/>
    </row>
    <row r="118" spans="1:42" s="1661" customFormat="1" ht="12.75" customHeight="1">
      <c r="A118" s="1983"/>
      <c r="B118" s="349"/>
      <c r="C118" s="349"/>
      <c r="D118" s="1699"/>
      <c r="E118" s="1681"/>
      <c r="F118" s="1681"/>
      <c r="G118" s="1681"/>
      <c r="H118" s="1681"/>
      <c r="I118" s="1700"/>
      <c r="J118" s="1690"/>
      <c r="K118" s="1681"/>
      <c r="L118" s="1681"/>
      <c r="M118" s="1681"/>
      <c r="N118" s="1681"/>
      <c r="O118" s="1681"/>
      <c r="P118" s="1681"/>
      <c r="Q118" s="1681"/>
      <c r="R118" s="1681"/>
      <c r="S118" s="1681"/>
      <c r="T118" s="1681"/>
      <c r="U118" s="1681"/>
      <c r="V118" s="1681"/>
      <c r="W118" s="1681"/>
      <c r="X118" s="1681"/>
      <c r="Y118" s="1681"/>
      <c r="Z118" s="1681"/>
      <c r="AA118" s="1681"/>
      <c r="AB118" s="1681"/>
      <c r="AC118" s="1681"/>
      <c r="AD118" s="1681"/>
      <c r="AE118" s="1681"/>
      <c r="AF118" s="1681"/>
      <c r="AG118" s="1681"/>
      <c r="AH118" s="1681"/>
      <c r="AI118" s="1681"/>
      <c r="AJ118" s="1681"/>
      <c r="AK118" s="1681"/>
      <c r="AL118" s="1681"/>
      <c r="AM118" s="1681"/>
      <c r="AN118" s="1681"/>
      <c r="AO118" s="1681"/>
      <c r="AP118" s="1823"/>
    </row>
    <row r="119" spans="1:42" s="1661" customFormat="1" ht="12.75" customHeight="1">
      <c r="A119" s="1983"/>
      <c r="B119" s="349"/>
      <c r="C119" s="349"/>
      <c r="D119" s="1699"/>
      <c r="E119" s="1681"/>
      <c r="F119" s="1681"/>
      <c r="G119" s="1681"/>
      <c r="H119" s="1681"/>
      <c r="I119" s="1700"/>
      <c r="J119" s="1690"/>
      <c r="K119" s="1681"/>
      <c r="L119" s="1681"/>
      <c r="M119" s="1681"/>
      <c r="N119" s="1681"/>
      <c r="O119" s="1681"/>
      <c r="P119" s="1681"/>
      <c r="Q119" s="1681"/>
      <c r="R119" s="1681"/>
      <c r="S119" s="1681"/>
      <c r="T119" s="1681"/>
      <c r="U119" s="1681"/>
      <c r="V119" s="1681"/>
      <c r="W119" s="1681"/>
      <c r="X119" s="1681"/>
      <c r="Y119" s="1681"/>
      <c r="Z119" s="1681"/>
      <c r="AA119" s="1681"/>
      <c r="AB119" s="1681"/>
      <c r="AC119" s="1681"/>
      <c r="AD119" s="1681"/>
      <c r="AE119" s="1681"/>
      <c r="AF119" s="1681"/>
      <c r="AG119" s="1681"/>
      <c r="AH119" s="1681"/>
      <c r="AI119" s="1681"/>
      <c r="AJ119" s="1681"/>
      <c r="AK119" s="1681"/>
      <c r="AL119" s="1681"/>
      <c r="AM119" s="1681"/>
      <c r="AN119" s="1681"/>
      <c r="AO119" s="1681"/>
      <c r="AP119" s="1823"/>
    </row>
    <row r="120" spans="1:42" s="1661" customFormat="1" ht="12.75" customHeight="1">
      <c r="A120" s="1983"/>
      <c r="B120" s="349"/>
      <c r="C120" s="349"/>
      <c r="D120" s="1699"/>
      <c r="E120" s="1681"/>
      <c r="F120" s="1681"/>
      <c r="G120" s="1681"/>
      <c r="H120" s="1681"/>
      <c r="I120" s="1700"/>
      <c r="J120" s="1690"/>
      <c r="K120" s="1681"/>
      <c r="L120" s="1681"/>
      <c r="M120" s="1681"/>
      <c r="N120" s="1681"/>
      <c r="O120" s="1681"/>
      <c r="P120" s="1681"/>
      <c r="Q120" s="1681"/>
      <c r="R120" s="1681"/>
      <c r="S120" s="1681"/>
      <c r="T120" s="1681"/>
      <c r="U120" s="1681"/>
      <c r="V120" s="1681"/>
      <c r="W120" s="1681"/>
      <c r="X120" s="1681"/>
      <c r="Y120" s="1681"/>
      <c r="Z120" s="1681"/>
      <c r="AA120" s="1681"/>
      <c r="AB120" s="1681"/>
      <c r="AC120" s="1681"/>
      <c r="AD120" s="1681"/>
      <c r="AE120" s="1681"/>
      <c r="AF120" s="1681"/>
      <c r="AG120" s="1681"/>
      <c r="AH120" s="1681"/>
      <c r="AI120" s="1681"/>
      <c r="AJ120" s="1681"/>
      <c r="AK120" s="1681"/>
      <c r="AL120" s="1681"/>
      <c r="AM120" s="1681"/>
      <c r="AN120" s="1681"/>
      <c r="AO120" s="1681"/>
      <c r="AP120" s="1823"/>
    </row>
    <row r="121" spans="1:42" s="1661" customFormat="1" ht="12.75" customHeight="1">
      <c r="A121" s="1983"/>
      <c r="B121" s="349"/>
      <c r="C121" s="349"/>
      <c r="D121" s="1699"/>
      <c r="E121" s="1681"/>
      <c r="F121" s="1681"/>
      <c r="G121" s="1681"/>
      <c r="H121" s="1681"/>
      <c r="I121" s="1700"/>
      <c r="J121" s="1690"/>
      <c r="K121" s="1681"/>
      <c r="L121" s="1681"/>
      <c r="M121" s="1681"/>
      <c r="N121" s="1681"/>
      <c r="O121" s="1681"/>
      <c r="P121" s="1681"/>
      <c r="Q121" s="1681"/>
      <c r="R121" s="1681"/>
      <c r="S121" s="1681"/>
      <c r="T121" s="1681"/>
      <c r="U121" s="1681"/>
      <c r="V121" s="1681"/>
      <c r="W121" s="1681"/>
      <c r="X121" s="1681"/>
      <c r="Y121" s="1681"/>
      <c r="Z121" s="1681"/>
      <c r="AA121" s="1681"/>
      <c r="AB121" s="1681"/>
      <c r="AC121" s="1681"/>
      <c r="AD121" s="1681"/>
      <c r="AE121" s="1681"/>
      <c r="AF121" s="1681"/>
      <c r="AG121" s="1681"/>
      <c r="AH121" s="1681"/>
      <c r="AI121" s="1681"/>
      <c r="AJ121" s="1681"/>
      <c r="AK121" s="1681"/>
      <c r="AL121" s="1681"/>
      <c r="AM121" s="1681"/>
      <c r="AN121" s="1681"/>
      <c r="AO121" s="1681"/>
      <c r="AP121" s="1823"/>
    </row>
    <row r="122" spans="1:42" s="1661" customFormat="1" ht="12.75" customHeight="1">
      <c r="A122" s="1983"/>
      <c r="B122" s="349"/>
      <c r="C122" s="349"/>
      <c r="D122" s="1699"/>
      <c r="E122" s="1681"/>
      <c r="F122" s="1681"/>
      <c r="G122" s="1681"/>
      <c r="H122" s="1681"/>
      <c r="I122" s="1700"/>
      <c r="J122" s="1690"/>
      <c r="K122" s="1681"/>
      <c r="L122" s="1681"/>
      <c r="M122" s="1681"/>
      <c r="N122" s="1681"/>
      <c r="O122" s="1681"/>
      <c r="P122" s="1681"/>
      <c r="Q122" s="1681"/>
      <c r="R122" s="1681"/>
      <c r="S122" s="1681"/>
      <c r="T122" s="1681"/>
      <c r="U122" s="1681"/>
      <c r="V122" s="1681"/>
      <c r="W122" s="1681"/>
      <c r="X122" s="1681"/>
      <c r="Y122" s="1681"/>
      <c r="Z122" s="1681"/>
      <c r="AA122" s="1681"/>
      <c r="AB122" s="1681"/>
      <c r="AC122" s="1681"/>
      <c r="AD122" s="1681"/>
      <c r="AE122" s="1681"/>
      <c r="AF122" s="1681"/>
      <c r="AG122" s="1681"/>
      <c r="AH122" s="1681"/>
      <c r="AI122" s="1681"/>
      <c r="AJ122" s="1681"/>
      <c r="AK122" s="1681"/>
      <c r="AL122" s="1681"/>
      <c r="AM122" s="1681"/>
      <c r="AN122" s="1681"/>
      <c r="AO122" s="1681"/>
      <c r="AP122" s="1823"/>
    </row>
    <row r="123" spans="1:42" s="1661" customFormat="1" ht="12.75" customHeight="1">
      <c r="A123" s="1983"/>
      <c r="B123" s="349"/>
      <c r="C123" s="349"/>
      <c r="D123" s="1699"/>
      <c r="E123" s="1681"/>
      <c r="F123" s="1681"/>
      <c r="G123" s="1681"/>
      <c r="H123" s="1681"/>
      <c r="I123" s="1700"/>
      <c r="J123" s="1690"/>
      <c r="K123" s="1681"/>
      <c r="L123" s="1681"/>
      <c r="M123" s="1681"/>
      <c r="N123" s="1681"/>
      <c r="O123" s="1681"/>
      <c r="P123" s="1681"/>
      <c r="Q123" s="1681"/>
      <c r="R123" s="1681"/>
      <c r="S123" s="1681"/>
      <c r="T123" s="1681"/>
      <c r="U123" s="1681"/>
      <c r="V123" s="1681"/>
      <c r="W123" s="1681"/>
      <c r="X123" s="1681"/>
      <c r="Y123" s="1681"/>
      <c r="Z123" s="1681"/>
      <c r="AA123" s="1681"/>
      <c r="AB123" s="1681"/>
      <c r="AC123" s="1681"/>
      <c r="AD123" s="1681"/>
      <c r="AE123" s="1681"/>
      <c r="AF123" s="1681"/>
      <c r="AG123" s="1681"/>
      <c r="AH123" s="1681"/>
      <c r="AI123" s="1681"/>
      <c r="AJ123" s="1681"/>
      <c r="AK123" s="1681"/>
      <c r="AL123" s="1681"/>
      <c r="AM123" s="1681"/>
      <c r="AN123" s="1681"/>
      <c r="AO123" s="1681"/>
      <c r="AP123" s="1823"/>
    </row>
    <row r="124" spans="1:42" s="1661" customFormat="1" ht="12.75" customHeight="1">
      <c r="A124" s="1983"/>
      <c r="B124" s="349"/>
      <c r="C124" s="349"/>
      <c r="D124" s="1699"/>
      <c r="E124" s="1681"/>
      <c r="F124" s="1681"/>
      <c r="G124" s="1681"/>
      <c r="H124" s="1681"/>
      <c r="I124" s="1700"/>
      <c r="J124" s="1690"/>
      <c r="K124" s="1681"/>
      <c r="L124" s="1681"/>
      <c r="M124" s="1681"/>
      <c r="N124" s="1681"/>
      <c r="O124" s="1681"/>
      <c r="P124" s="1681"/>
      <c r="Q124" s="1681"/>
      <c r="R124" s="1681"/>
      <c r="S124" s="1681"/>
      <c r="T124" s="1681"/>
      <c r="U124" s="1681"/>
      <c r="V124" s="1681"/>
      <c r="W124" s="1681"/>
      <c r="X124" s="1681"/>
      <c r="Y124" s="1681"/>
      <c r="Z124" s="1681"/>
      <c r="AA124" s="1681"/>
      <c r="AB124" s="1681"/>
      <c r="AC124" s="1681"/>
      <c r="AD124" s="1681"/>
      <c r="AE124" s="1681"/>
      <c r="AF124" s="1681"/>
      <c r="AG124" s="1681"/>
      <c r="AH124" s="1681"/>
      <c r="AI124" s="1681"/>
      <c r="AJ124" s="1681"/>
      <c r="AK124" s="1681"/>
      <c r="AL124" s="1681"/>
      <c r="AM124" s="1681"/>
      <c r="AN124" s="1681"/>
      <c r="AO124" s="1681"/>
      <c r="AP124" s="1823"/>
    </row>
    <row r="125" spans="1:42" s="1661" customFormat="1" ht="12.75" customHeight="1">
      <c r="A125" s="1983"/>
      <c r="B125" s="349"/>
      <c r="C125" s="349"/>
      <c r="D125" s="1699"/>
      <c r="E125" s="1681"/>
      <c r="F125" s="1681"/>
      <c r="G125" s="1681"/>
      <c r="H125" s="1681"/>
      <c r="I125" s="1700"/>
      <c r="J125" s="1690"/>
      <c r="K125" s="1681"/>
      <c r="L125" s="1681"/>
      <c r="M125" s="1681"/>
      <c r="N125" s="1681"/>
      <c r="O125" s="1681"/>
      <c r="P125" s="1681"/>
      <c r="Q125" s="1681"/>
      <c r="R125" s="1681"/>
      <c r="S125" s="1681"/>
      <c r="T125" s="1681"/>
      <c r="U125" s="1681"/>
      <c r="V125" s="1681"/>
      <c r="W125" s="1681"/>
      <c r="X125" s="1681"/>
      <c r="Y125" s="1681"/>
      <c r="Z125" s="1681"/>
      <c r="AA125" s="1681"/>
      <c r="AB125" s="1681"/>
      <c r="AC125" s="1681"/>
      <c r="AD125" s="1681"/>
      <c r="AE125" s="1681"/>
      <c r="AF125" s="1681"/>
      <c r="AG125" s="1681"/>
      <c r="AH125" s="1681"/>
      <c r="AI125" s="1681"/>
      <c r="AJ125" s="1681"/>
      <c r="AK125" s="1681"/>
      <c r="AL125" s="1681"/>
      <c r="AM125" s="1681"/>
      <c r="AN125" s="1681"/>
      <c r="AO125" s="1681"/>
      <c r="AP125" s="1823"/>
    </row>
    <row r="126" spans="1:42" s="1661" customFormat="1" ht="12.75" customHeight="1">
      <c r="A126" s="1983"/>
      <c r="B126" s="349"/>
      <c r="C126" s="349"/>
      <c r="D126" s="1699"/>
      <c r="E126" s="1681"/>
      <c r="F126" s="1681"/>
      <c r="G126" s="1681"/>
      <c r="H126" s="1681"/>
      <c r="I126" s="1700"/>
      <c r="J126" s="1690"/>
      <c r="K126" s="1681"/>
      <c r="L126" s="1681"/>
      <c r="M126" s="1681"/>
      <c r="N126" s="1681"/>
      <c r="O126" s="1681"/>
      <c r="P126" s="1681"/>
      <c r="Q126" s="1681"/>
      <c r="R126" s="1681"/>
      <c r="S126" s="1681"/>
      <c r="T126" s="1681"/>
      <c r="U126" s="1681"/>
      <c r="V126" s="1681"/>
      <c r="W126" s="1681"/>
      <c r="X126" s="1681"/>
      <c r="Y126" s="1681"/>
      <c r="Z126" s="1681"/>
      <c r="AA126" s="1681"/>
      <c r="AB126" s="1681"/>
      <c r="AC126" s="1681"/>
      <c r="AD126" s="1681"/>
      <c r="AE126" s="1681"/>
      <c r="AF126" s="1681"/>
      <c r="AG126" s="1681"/>
      <c r="AH126" s="1681"/>
      <c r="AI126" s="1681"/>
      <c r="AJ126" s="1681"/>
      <c r="AK126" s="1681"/>
      <c r="AL126" s="1681"/>
      <c r="AM126" s="1681"/>
      <c r="AN126" s="1681"/>
      <c r="AO126" s="1681"/>
      <c r="AP126" s="1823"/>
    </row>
    <row r="127" spans="1:42" s="1661" customFormat="1" ht="12.75" customHeight="1">
      <c r="A127" s="1983"/>
      <c r="B127" s="349"/>
      <c r="C127" s="349"/>
      <c r="D127" s="1699"/>
      <c r="E127" s="1681"/>
      <c r="F127" s="1681"/>
      <c r="G127" s="1681"/>
      <c r="H127" s="1681"/>
      <c r="I127" s="1700"/>
      <c r="J127" s="1690"/>
      <c r="K127" s="1681"/>
      <c r="L127" s="1681"/>
      <c r="M127" s="1681"/>
      <c r="N127" s="1681"/>
      <c r="O127" s="1681"/>
      <c r="P127" s="1681"/>
      <c r="Q127" s="1681"/>
      <c r="R127" s="1681"/>
      <c r="S127" s="1681"/>
      <c r="T127" s="1681"/>
      <c r="U127" s="1681"/>
      <c r="V127" s="1681"/>
      <c r="W127" s="1681"/>
      <c r="X127" s="1681"/>
      <c r="Y127" s="1681"/>
      <c r="Z127" s="1681"/>
      <c r="AA127" s="1681"/>
      <c r="AB127" s="1681"/>
      <c r="AC127" s="1681"/>
      <c r="AD127" s="1681"/>
      <c r="AE127" s="1681"/>
      <c r="AF127" s="1681"/>
      <c r="AG127" s="1681"/>
      <c r="AH127" s="1681"/>
      <c r="AI127" s="1681"/>
      <c r="AJ127" s="1681"/>
      <c r="AK127" s="1681"/>
      <c r="AL127" s="1681"/>
      <c r="AM127" s="1681"/>
      <c r="AN127" s="1681"/>
      <c r="AO127" s="1681"/>
      <c r="AP127" s="1823"/>
    </row>
    <row r="128" spans="1:42" s="1661" customFormat="1" ht="12.75" customHeight="1">
      <c r="A128" s="1983"/>
      <c r="B128" s="349"/>
      <c r="C128" s="349"/>
      <c r="D128" s="1699"/>
      <c r="E128" s="1681"/>
      <c r="F128" s="1681"/>
      <c r="G128" s="1681"/>
      <c r="H128" s="1681"/>
      <c r="I128" s="1700"/>
      <c r="J128" s="1690"/>
      <c r="K128" s="1681"/>
      <c r="L128" s="1681"/>
      <c r="M128" s="1681"/>
      <c r="N128" s="1681"/>
      <c r="O128" s="1681"/>
      <c r="P128" s="1681"/>
      <c r="Q128" s="1681"/>
      <c r="R128" s="1681"/>
      <c r="S128" s="1681"/>
      <c r="T128" s="1681"/>
      <c r="U128" s="1681"/>
      <c r="V128" s="1681"/>
      <c r="W128" s="1681"/>
      <c r="X128" s="1681"/>
      <c r="Y128" s="1681"/>
      <c r="Z128" s="1681"/>
      <c r="AA128" s="1681"/>
      <c r="AB128" s="1681"/>
      <c r="AC128" s="1681"/>
      <c r="AD128" s="1681"/>
      <c r="AE128" s="1681"/>
      <c r="AF128" s="1681"/>
      <c r="AG128" s="1681"/>
      <c r="AH128" s="1681"/>
      <c r="AI128" s="1681"/>
      <c r="AJ128" s="1681"/>
      <c r="AK128" s="1681"/>
      <c r="AL128" s="1681"/>
      <c r="AM128" s="1681"/>
      <c r="AN128" s="1681"/>
      <c r="AO128" s="1681"/>
      <c r="AP128" s="1823"/>
    </row>
    <row r="129" spans="1:42" s="1661" customFormat="1" ht="12.75" customHeight="1">
      <c r="A129" s="1983"/>
      <c r="B129" s="349"/>
      <c r="C129" s="349"/>
      <c r="D129" s="1699"/>
      <c r="E129" s="1681"/>
      <c r="F129" s="1681"/>
      <c r="G129" s="1681"/>
      <c r="H129" s="1681"/>
      <c r="I129" s="1700"/>
      <c r="J129" s="1690"/>
      <c r="K129" s="1681"/>
      <c r="L129" s="1681"/>
      <c r="M129" s="1681"/>
      <c r="N129" s="1681"/>
      <c r="O129" s="1681"/>
      <c r="P129" s="1681"/>
      <c r="Q129" s="1681"/>
      <c r="R129" s="1681"/>
      <c r="S129" s="1681"/>
      <c r="T129" s="1681"/>
      <c r="U129" s="1681"/>
      <c r="V129" s="1681"/>
      <c r="W129" s="1681"/>
      <c r="X129" s="1681"/>
      <c r="Y129" s="1681"/>
      <c r="Z129" s="1681"/>
      <c r="AA129" s="1681"/>
      <c r="AB129" s="1681"/>
      <c r="AC129" s="1681"/>
      <c r="AD129" s="1681"/>
      <c r="AE129" s="1681"/>
      <c r="AF129" s="1681"/>
      <c r="AG129" s="1681"/>
      <c r="AH129" s="1681"/>
      <c r="AI129" s="1681"/>
      <c r="AJ129" s="1681"/>
      <c r="AK129" s="1681"/>
      <c r="AL129" s="1681"/>
      <c r="AM129" s="1681"/>
      <c r="AN129" s="1681"/>
      <c r="AO129" s="1681"/>
      <c r="AP129" s="1823"/>
    </row>
    <row r="130" spans="1:42" s="1661" customFormat="1" ht="12.75" customHeight="1">
      <c r="A130" s="1983"/>
      <c r="B130" s="349"/>
      <c r="C130" s="349"/>
      <c r="D130" s="1699"/>
      <c r="E130" s="1681"/>
      <c r="F130" s="1681"/>
      <c r="G130" s="1681"/>
      <c r="H130" s="1681"/>
      <c r="I130" s="1700"/>
      <c r="J130" s="1690"/>
      <c r="K130" s="1681"/>
      <c r="L130" s="1681"/>
      <c r="M130" s="1681"/>
      <c r="N130" s="1681"/>
      <c r="O130" s="1681"/>
      <c r="P130" s="1681"/>
      <c r="Q130" s="1681"/>
      <c r="R130" s="1681"/>
      <c r="S130" s="1681"/>
      <c r="T130" s="1681"/>
      <c r="U130" s="1681"/>
      <c r="V130" s="1681"/>
      <c r="W130" s="1681"/>
      <c r="X130" s="1681"/>
      <c r="Y130" s="1681"/>
      <c r="Z130" s="1681"/>
      <c r="AA130" s="1681"/>
      <c r="AB130" s="1681"/>
      <c r="AC130" s="1681"/>
      <c r="AD130" s="1681"/>
      <c r="AE130" s="1681"/>
      <c r="AF130" s="1681"/>
      <c r="AG130" s="1681"/>
      <c r="AH130" s="1681"/>
      <c r="AI130" s="1681"/>
      <c r="AJ130" s="1681"/>
      <c r="AK130" s="1681"/>
      <c r="AL130" s="1681"/>
      <c r="AM130" s="1681"/>
      <c r="AN130" s="1681"/>
      <c r="AO130" s="1681"/>
      <c r="AP130" s="1823"/>
    </row>
    <row r="131" spans="1:42" s="1661" customFormat="1" ht="12.75" customHeight="1">
      <c r="A131" s="1983"/>
      <c r="B131" s="349"/>
      <c r="C131" s="349"/>
      <c r="D131" s="1699"/>
      <c r="E131" s="1681"/>
      <c r="F131" s="1681"/>
      <c r="G131" s="1681"/>
      <c r="H131" s="1681"/>
      <c r="I131" s="1700"/>
      <c r="J131" s="1690"/>
      <c r="K131" s="1681"/>
      <c r="L131" s="1681"/>
      <c r="M131" s="1681"/>
      <c r="N131" s="1681"/>
      <c r="O131" s="1681"/>
      <c r="P131" s="1681"/>
      <c r="Q131" s="1681"/>
      <c r="R131" s="1681"/>
      <c r="S131" s="1681"/>
      <c r="T131" s="1681"/>
      <c r="U131" s="1681"/>
      <c r="V131" s="1681"/>
      <c r="W131" s="1681"/>
      <c r="X131" s="1681"/>
      <c r="Y131" s="1681"/>
      <c r="Z131" s="1681"/>
      <c r="AA131" s="1681"/>
      <c r="AB131" s="1681"/>
      <c r="AC131" s="1681"/>
      <c r="AD131" s="1681"/>
      <c r="AE131" s="1681"/>
      <c r="AF131" s="1681"/>
      <c r="AG131" s="1681"/>
      <c r="AH131" s="1681"/>
      <c r="AI131" s="1681"/>
      <c r="AJ131" s="1681"/>
      <c r="AK131" s="1681"/>
      <c r="AL131" s="1681"/>
      <c r="AM131" s="1681"/>
      <c r="AN131" s="1681"/>
      <c r="AO131" s="1681"/>
      <c r="AP131" s="1823"/>
    </row>
    <row r="132" spans="1:42" s="1661" customFormat="1" ht="12.75" customHeight="1">
      <c r="A132" s="1983"/>
      <c r="B132" s="349"/>
      <c r="C132" s="349"/>
      <c r="D132" s="1699"/>
      <c r="E132" s="1681"/>
      <c r="F132" s="1681"/>
      <c r="G132" s="1681"/>
      <c r="H132" s="1681"/>
      <c r="I132" s="1700"/>
      <c r="J132" s="1690"/>
      <c r="K132" s="1681"/>
      <c r="L132" s="1681"/>
      <c r="M132" s="1681"/>
      <c r="N132" s="1681"/>
      <c r="O132" s="1681"/>
      <c r="P132" s="1681"/>
      <c r="Q132" s="1681"/>
      <c r="R132" s="1681"/>
      <c r="S132" s="1681"/>
      <c r="T132" s="1681"/>
      <c r="U132" s="1681"/>
      <c r="V132" s="1681"/>
      <c r="W132" s="1681"/>
      <c r="X132" s="1681"/>
      <c r="Y132" s="1681"/>
      <c r="Z132" s="1681"/>
      <c r="AA132" s="1681"/>
      <c r="AB132" s="1681"/>
      <c r="AC132" s="1681"/>
      <c r="AD132" s="1681"/>
      <c r="AE132" s="1681"/>
      <c r="AF132" s="1681"/>
      <c r="AG132" s="1681"/>
      <c r="AH132" s="1681"/>
      <c r="AI132" s="1681"/>
      <c r="AJ132" s="1681"/>
      <c r="AK132" s="1681"/>
      <c r="AL132" s="1681"/>
      <c r="AM132" s="1681"/>
      <c r="AN132" s="1681"/>
      <c r="AO132" s="1681"/>
      <c r="AP132" s="1823"/>
    </row>
    <row r="133" spans="1:42" s="1661" customFormat="1" ht="12.75" customHeight="1">
      <c r="A133" s="1983"/>
      <c r="B133" s="349"/>
      <c r="C133" s="349"/>
      <c r="D133" s="1699"/>
      <c r="E133" s="1681"/>
      <c r="F133" s="1681"/>
      <c r="G133" s="1681"/>
      <c r="H133" s="1681"/>
      <c r="I133" s="1700"/>
      <c r="J133" s="1690"/>
      <c r="K133" s="1681"/>
      <c r="L133" s="1681"/>
      <c r="M133" s="1681"/>
      <c r="N133" s="1681"/>
      <c r="O133" s="1681"/>
      <c r="P133" s="1681"/>
      <c r="Q133" s="1681"/>
      <c r="R133" s="1681"/>
      <c r="S133" s="1681"/>
      <c r="T133" s="1681"/>
      <c r="U133" s="1681"/>
      <c r="V133" s="1681"/>
      <c r="W133" s="1681"/>
      <c r="X133" s="1681"/>
      <c r="Y133" s="1681"/>
      <c r="Z133" s="1681"/>
      <c r="AA133" s="1681"/>
      <c r="AB133" s="1681"/>
      <c r="AC133" s="1681"/>
      <c r="AD133" s="1681"/>
      <c r="AE133" s="1681"/>
      <c r="AF133" s="1681"/>
      <c r="AG133" s="1681"/>
      <c r="AH133" s="1681"/>
      <c r="AI133" s="1681"/>
      <c r="AJ133" s="1681"/>
      <c r="AK133" s="1681"/>
      <c r="AL133" s="1681"/>
      <c r="AM133" s="1681"/>
      <c r="AN133" s="1681"/>
      <c r="AO133" s="1681"/>
      <c r="AP133" s="1823"/>
    </row>
    <row r="134" spans="1:42" s="1661" customFormat="1" ht="12.75" customHeight="1">
      <c r="A134" s="1983"/>
      <c r="B134" s="349"/>
      <c r="C134" s="349"/>
      <c r="D134" s="1699"/>
      <c r="E134" s="1681"/>
      <c r="F134" s="1681"/>
      <c r="G134" s="1681"/>
      <c r="H134" s="1681"/>
      <c r="I134" s="1700"/>
      <c r="J134" s="1690"/>
      <c r="K134" s="1681"/>
      <c r="L134" s="1681"/>
      <c r="M134" s="1681"/>
      <c r="N134" s="1681"/>
      <c r="O134" s="1681"/>
      <c r="P134" s="1681"/>
      <c r="Q134" s="1681"/>
      <c r="R134" s="1681"/>
      <c r="S134" s="1681"/>
      <c r="T134" s="1681"/>
      <c r="U134" s="1681"/>
      <c r="V134" s="1681"/>
      <c r="W134" s="1681"/>
      <c r="X134" s="1681"/>
      <c r="Y134" s="1681"/>
      <c r="Z134" s="1681"/>
      <c r="AA134" s="1681"/>
      <c r="AB134" s="1681"/>
      <c r="AC134" s="1681"/>
      <c r="AD134" s="1681"/>
      <c r="AE134" s="1681"/>
      <c r="AF134" s="1681"/>
      <c r="AG134" s="1681"/>
      <c r="AH134" s="1681"/>
      <c r="AI134" s="1681"/>
      <c r="AJ134" s="1681"/>
      <c r="AK134" s="1681"/>
      <c r="AL134" s="1681"/>
      <c r="AM134" s="1681"/>
      <c r="AN134" s="1681"/>
      <c r="AO134" s="1681"/>
      <c r="AP134" s="1823"/>
    </row>
    <row r="135" spans="1:42" s="1661" customFormat="1" ht="12.75" customHeight="1">
      <c r="A135" s="1983"/>
      <c r="B135" s="349"/>
      <c r="C135" s="349"/>
      <c r="D135" s="1699"/>
      <c r="E135" s="1681"/>
      <c r="F135" s="1681"/>
      <c r="G135" s="1681"/>
      <c r="H135" s="1681"/>
      <c r="I135" s="1700"/>
      <c r="J135" s="1690"/>
      <c r="K135" s="1681"/>
      <c r="L135" s="1681"/>
      <c r="M135" s="1681"/>
      <c r="N135" s="1681"/>
      <c r="O135" s="1681"/>
      <c r="P135" s="1681"/>
      <c r="Q135" s="1681"/>
      <c r="R135" s="1681"/>
      <c r="S135" s="1681"/>
      <c r="T135" s="1681"/>
      <c r="U135" s="1681"/>
      <c r="V135" s="1681"/>
      <c r="W135" s="1681"/>
      <c r="X135" s="1681"/>
      <c r="Y135" s="1681"/>
      <c r="Z135" s="1681"/>
      <c r="AA135" s="1681"/>
      <c r="AB135" s="1681"/>
      <c r="AC135" s="1681"/>
      <c r="AD135" s="1681"/>
      <c r="AE135" s="1681"/>
      <c r="AF135" s="1681"/>
      <c r="AG135" s="1681"/>
      <c r="AH135" s="1681"/>
      <c r="AI135" s="1681"/>
      <c r="AJ135" s="1681"/>
      <c r="AK135" s="1681"/>
      <c r="AL135" s="1681"/>
      <c r="AM135" s="1681"/>
      <c r="AN135" s="1681"/>
      <c r="AO135" s="1681"/>
      <c r="AP135" s="1823"/>
    </row>
    <row r="136" spans="1:42" s="1661" customFormat="1" ht="12.75" customHeight="1">
      <c r="A136" s="1983"/>
      <c r="B136" s="349"/>
      <c r="C136" s="349"/>
      <c r="D136" s="1699"/>
      <c r="E136" s="1681"/>
      <c r="F136" s="1681"/>
      <c r="G136" s="1681"/>
      <c r="H136" s="1681"/>
      <c r="I136" s="1700"/>
      <c r="J136" s="1690"/>
      <c r="K136" s="1681"/>
      <c r="L136" s="1681"/>
      <c r="M136" s="1681"/>
      <c r="N136" s="1681"/>
      <c r="O136" s="1681"/>
      <c r="P136" s="1681"/>
      <c r="Q136" s="1681"/>
      <c r="R136" s="1681"/>
      <c r="S136" s="1681"/>
      <c r="T136" s="1681"/>
      <c r="U136" s="1681"/>
      <c r="V136" s="1681"/>
      <c r="W136" s="1681"/>
      <c r="X136" s="1681"/>
      <c r="Y136" s="1681"/>
      <c r="Z136" s="1681"/>
      <c r="AA136" s="1681"/>
      <c r="AB136" s="1681"/>
      <c r="AC136" s="1681"/>
      <c r="AD136" s="1681"/>
      <c r="AE136" s="1681"/>
      <c r="AF136" s="1681"/>
      <c r="AG136" s="1681"/>
      <c r="AH136" s="1681"/>
      <c r="AI136" s="1681"/>
      <c r="AJ136" s="1681"/>
      <c r="AK136" s="1681"/>
      <c r="AL136" s="1681"/>
      <c r="AM136" s="1681"/>
      <c r="AN136" s="1681"/>
      <c r="AO136" s="1681"/>
      <c r="AP136" s="1823"/>
    </row>
    <row r="137" spans="1:42" s="1661" customFormat="1" ht="12.75" customHeight="1">
      <c r="A137" s="1983"/>
      <c r="B137" s="349"/>
      <c r="C137" s="349"/>
      <c r="D137" s="1699"/>
      <c r="E137" s="1681"/>
      <c r="F137" s="1681"/>
      <c r="G137" s="1681"/>
      <c r="H137" s="1681"/>
      <c r="I137" s="1700"/>
      <c r="J137" s="1690"/>
      <c r="K137" s="1681"/>
      <c r="L137" s="1681"/>
      <c r="M137" s="1681"/>
      <c r="N137" s="1681"/>
      <c r="O137" s="1681"/>
      <c r="P137" s="1681"/>
      <c r="Q137" s="1681"/>
      <c r="R137" s="1681"/>
      <c r="S137" s="1681"/>
      <c r="T137" s="1681"/>
      <c r="U137" s="1681"/>
      <c r="V137" s="1681"/>
      <c r="W137" s="1681"/>
      <c r="X137" s="1681"/>
      <c r="Y137" s="1681"/>
      <c r="Z137" s="1681"/>
      <c r="AA137" s="1681"/>
      <c r="AB137" s="1681"/>
      <c r="AC137" s="1681"/>
      <c r="AD137" s="1681"/>
      <c r="AE137" s="1681"/>
      <c r="AF137" s="1681"/>
      <c r="AG137" s="1681"/>
      <c r="AH137" s="1681"/>
      <c r="AI137" s="1681"/>
      <c r="AJ137" s="1681"/>
      <c r="AK137" s="1681"/>
      <c r="AL137" s="1681"/>
      <c r="AM137" s="1681"/>
      <c r="AN137" s="1681"/>
      <c r="AO137" s="1681"/>
      <c r="AP137" s="1823"/>
    </row>
    <row r="138" spans="1:42" s="1661" customFormat="1" ht="12.75" customHeight="1">
      <c r="A138" s="1983"/>
      <c r="B138" s="349"/>
      <c r="C138" s="349"/>
      <c r="D138" s="1699"/>
      <c r="E138" s="1681"/>
      <c r="F138" s="1681"/>
      <c r="G138" s="1681"/>
      <c r="H138" s="1681"/>
      <c r="I138" s="1700"/>
      <c r="J138" s="1690"/>
      <c r="K138" s="1681"/>
      <c r="L138" s="1681"/>
      <c r="M138" s="1681"/>
      <c r="N138" s="1681"/>
      <c r="O138" s="1681"/>
      <c r="P138" s="1681"/>
      <c r="Q138" s="1681"/>
      <c r="R138" s="1681"/>
      <c r="S138" s="1681"/>
      <c r="T138" s="1681"/>
      <c r="U138" s="1681"/>
      <c r="V138" s="1681"/>
      <c r="W138" s="1681"/>
      <c r="X138" s="1681"/>
      <c r="Y138" s="1681"/>
      <c r="Z138" s="1681"/>
      <c r="AA138" s="1681"/>
      <c r="AB138" s="1681"/>
      <c r="AC138" s="1681"/>
      <c r="AD138" s="1681"/>
      <c r="AE138" s="1681"/>
      <c r="AF138" s="1681"/>
      <c r="AG138" s="1681"/>
      <c r="AH138" s="1681"/>
      <c r="AI138" s="1681"/>
      <c r="AJ138" s="1681"/>
      <c r="AK138" s="1681"/>
      <c r="AL138" s="1681"/>
      <c r="AM138" s="1681"/>
      <c r="AN138" s="1681"/>
      <c r="AO138" s="1681"/>
      <c r="AP138" s="1823"/>
    </row>
    <row r="139" spans="1:42" s="1661" customFormat="1" ht="12.75" customHeight="1">
      <c r="A139" s="1983"/>
      <c r="B139" s="349"/>
      <c r="C139" s="349"/>
      <c r="D139" s="1699"/>
      <c r="E139" s="1681"/>
      <c r="F139" s="1681"/>
      <c r="G139" s="1681"/>
      <c r="H139" s="1681"/>
      <c r="I139" s="1700"/>
      <c r="J139" s="1690"/>
      <c r="K139" s="1681"/>
      <c r="L139" s="1681"/>
      <c r="M139" s="1681"/>
      <c r="N139" s="1681"/>
      <c r="O139" s="1681"/>
      <c r="P139" s="1681"/>
      <c r="Q139" s="1681"/>
      <c r="R139" s="1681"/>
      <c r="S139" s="1681"/>
      <c r="T139" s="1681"/>
      <c r="U139" s="1681"/>
      <c r="V139" s="1681"/>
      <c r="W139" s="1681"/>
      <c r="X139" s="1681"/>
      <c r="Y139" s="1681"/>
      <c r="Z139" s="1681"/>
      <c r="AA139" s="1681"/>
      <c r="AB139" s="1681"/>
      <c r="AC139" s="1681"/>
      <c r="AD139" s="1681"/>
      <c r="AE139" s="1681"/>
      <c r="AF139" s="1681"/>
      <c r="AG139" s="1681"/>
      <c r="AH139" s="1681"/>
      <c r="AI139" s="1681"/>
      <c r="AJ139" s="1681"/>
      <c r="AK139" s="1681"/>
      <c r="AL139" s="1681"/>
      <c r="AM139" s="1681"/>
      <c r="AN139" s="1681"/>
      <c r="AO139" s="1681"/>
      <c r="AP139" s="1823"/>
    </row>
    <row r="140" spans="1:42" s="1661" customFormat="1" ht="12.75" customHeight="1">
      <c r="A140" s="1983"/>
      <c r="B140" s="349"/>
      <c r="C140" s="349"/>
      <c r="D140" s="1699"/>
      <c r="E140" s="1681"/>
      <c r="F140" s="1681"/>
      <c r="G140" s="1681"/>
      <c r="H140" s="1681"/>
      <c r="I140" s="1700"/>
      <c r="J140" s="1690"/>
      <c r="K140" s="1681"/>
      <c r="L140" s="1681"/>
      <c r="M140" s="1681"/>
      <c r="N140" s="1681"/>
      <c r="O140" s="1681"/>
      <c r="P140" s="1681"/>
      <c r="Q140" s="1681"/>
      <c r="R140" s="1681"/>
      <c r="S140" s="1681"/>
      <c r="T140" s="1681"/>
      <c r="U140" s="1681"/>
      <c r="V140" s="1681"/>
      <c r="W140" s="1681"/>
      <c r="X140" s="1681"/>
      <c r="Y140" s="1681"/>
      <c r="Z140" s="1681"/>
      <c r="AA140" s="1681"/>
      <c r="AB140" s="1681"/>
      <c r="AC140" s="1681"/>
      <c r="AD140" s="1681"/>
      <c r="AE140" s="1681"/>
      <c r="AF140" s="1681"/>
      <c r="AG140" s="1681"/>
      <c r="AH140" s="1681"/>
      <c r="AI140" s="1681"/>
      <c r="AJ140" s="1681"/>
      <c r="AK140" s="1681"/>
      <c r="AL140" s="1681"/>
      <c r="AM140" s="1681"/>
      <c r="AN140" s="1681"/>
      <c r="AO140" s="1681"/>
      <c r="AP140" s="1823"/>
    </row>
    <row r="141" spans="1:42" s="1661" customFormat="1" ht="12.75" customHeight="1">
      <c r="A141" s="1983"/>
      <c r="B141" s="349"/>
      <c r="C141" s="349"/>
      <c r="D141" s="1699"/>
      <c r="E141" s="1681"/>
      <c r="F141" s="1681"/>
      <c r="G141" s="1681"/>
      <c r="H141" s="1681"/>
      <c r="I141" s="1700"/>
      <c r="J141" s="1690"/>
      <c r="K141" s="1681"/>
      <c r="L141" s="1681"/>
      <c r="M141" s="1681"/>
      <c r="N141" s="1681"/>
      <c r="O141" s="1681"/>
      <c r="P141" s="1681"/>
      <c r="Q141" s="1681"/>
      <c r="R141" s="1681"/>
      <c r="S141" s="1681"/>
      <c r="T141" s="1681"/>
      <c r="U141" s="1681"/>
      <c r="V141" s="1681"/>
      <c r="W141" s="1681"/>
      <c r="X141" s="1681"/>
      <c r="Y141" s="1681"/>
      <c r="Z141" s="1681"/>
      <c r="AA141" s="1681"/>
      <c r="AB141" s="1681"/>
      <c r="AC141" s="1681"/>
      <c r="AD141" s="1681"/>
      <c r="AE141" s="1681"/>
      <c r="AF141" s="1681"/>
      <c r="AG141" s="1681"/>
      <c r="AH141" s="1681"/>
      <c r="AI141" s="1681"/>
      <c r="AJ141" s="1681"/>
      <c r="AK141" s="1681"/>
      <c r="AL141" s="1681"/>
      <c r="AM141" s="1681"/>
      <c r="AN141" s="1681"/>
      <c r="AO141" s="1681"/>
      <c r="AP141" s="1823"/>
    </row>
    <row r="142" spans="1:42" s="1661" customFormat="1" ht="12.75" customHeight="1">
      <c r="A142" s="1983"/>
      <c r="B142" s="349"/>
      <c r="C142" s="349"/>
      <c r="D142" s="1699"/>
      <c r="E142" s="1681"/>
      <c r="F142" s="1681"/>
      <c r="G142" s="1681"/>
      <c r="H142" s="1681"/>
      <c r="I142" s="1700"/>
      <c r="J142" s="1690"/>
      <c r="K142" s="1681"/>
      <c r="L142" s="1681"/>
      <c r="M142" s="1681"/>
      <c r="N142" s="1681"/>
      <c r="O142" s="1681"/>
      <c r="P142" s="1681"/>
      <c r="Q142" s="1681"/>
      <c r="R142" s="1681"/>
      <c r="S142" s="1681"/>
      <c r="T142" s="1681"/>
      <c r="U142" s="1681"/>
      <c r="V142" s="1681"/>
      <c r="W142" s="1681"/>
      <c r="X142" s="1681"/>
      <c r="Y142" s="1681"/>
      <c r="Z142" s="1681"/>
      <c r="AA142" s="1681"/>
      <c r="AB142" s="1681"/>
      <c r="AC142" s="1681"/>
      <c r="AD142" s="1681"/>
      <c r="AE142" s="1681"/>
      <c r="AF142" s="1681"/>
      <c r="AG142" s="1681"/>
      <c r="AH142" s="1681"/>
      <c r="AI142" s="1681"/>
      <c r="AJ142" s="1681"/>
      <c r="AK142" s="1681"/>
      <c r="AL142" s="1681"/>
      <c r="AM142" s="1681"/>
      <c r="AN142" s="1681"/>
      <c r="AO142" s="1681"/>
      <c r="AP142" s="1823"/>
    </row>
    <row r="143" spans="1:42" s="1661" customFormat="1" ht="12.75" customHeight="1">
      <c r="A143" s="1983"/>
      <c r="B143" s="349"/>
      <c r="C143" s="349"/>
      <c r="D143" s="1699"/>
      <c r="E143" s="1681"/>
      <c r="F143" s="1681"/>
      <c r="G143" s="1681"/>
      <c r="H143" s="1681"/>
      <c r="I143" s="1700"/>
      <c r="J143" s="1690"/>
      <c r="K143" s="1681"/>
      <c r="L143" s="1681"/>
      <c r="M143" s="1681"/>
      <c r="N143" s="1681"/>
      <c r="O143" s="1681"/>
      <c r="P143" s="1681"/>
      <c r="Q143" s="1681"/>
      <c r="R143" s="1681"/>
      <c r="S143" s="1681"/>
      <c r="T143" s="1681"/>
      <c r="U143" s="1681"/>
      <c r="V143" s="1681"/>
      <c r="W143" s="1681"/>
      <c r="X143" s="1681"/>
      <c r="Y143" s="1681"/>
      <c r="Z143" s="1681"/>
      <c r="AA143" s="1681"/>
      <c r="AB143" s="1681"/>
      <c r="AC143" s="1681"/>
      <c r="AD143" s="1681"/>
      <c r="AE143" s="1681"/>
      <c r="AF143" s="1681"/>
      <c r="AG143" s="1681"/>
      <c r="AH143" s="1681"/>
      <c r="AI143" s="1681"/>
      <c r="AJ143" s="1681"/>
      <c r="AK143" s="1681"/>
      <c r="AL143" s="1681"/>
      <c r="AM143" s="1681"/>
      <c r="AN143" s="1681"/>
      <c r="AO143" s="1681"/>
      <c r="AP143" s="1823"/>
    </row>
    <row r="144" spans="1:42" s="1661" customFormat="1" ht="12.75" customHeight="1">
      <c r="A144" s="1983"/>
      <c r="B144" s="349"/>
      <c r="C144" s="349"/>
      <c r="D144" s="1699"/>
      <c r="E144" s="1681"/>
      <c r="F144" s="1681"/>
      <c r="G144" s="1681"/>
      <c r="H144" s="1681"/>
      <c r="I144" s="1700"/>
      <c r="J144" s="1690"/>
      <c r="K144" s="1681"/>
      <c r="L144" s="1681"/>
      <c r="M144" s="1681"/>
      <c r="N144" s="1681"/>
      <c r="O144" s="1681"/>
      <c r="P144" s="1681"/>
      <c r="Q144" s="1681"/>
      <c r="R144" s="1681"/>
      <c r="S144" s="1681"/>
      <c r="T144" s="1681"/>
      <c r="U144" s="1681"/>
      <c r="V144" s="1681"/>
      <c r="W144" s="1681"/>
      <c r="X144" s="1681"/>
      <c r="Y144" s="1681"/>
      <c r="Z144" s="1681"/>
      <c r="AA144" s="1681"/>
      <c r="AB144" s="1681"/>
      <c r="AC144" s="1681"/>
      <c r="AD144" s="1681"/>
      <c r="AE144" s="1681"/>
      <c r="AF144" s="1681"/>
      <c r="AG144" s="1681"/>
      <c r="AH144" s="1681"/>
      <c r="AI144" s="1681"/>
      <c r="AJ144" s="1681"/>
      <c r="AK144" s="1681"/>
      <c r="AL144" s="1681"/>
      <c r="AM144" s="1681"/>
      <c r="AN144" s="1681"/>
      <c r="AO144" s="1681"/>
      <c r="AP144" s="1823"/>
    </row>
    <row r="145" spans="1:42" s="1661" customFormat="1" ht="12.75" customHeight="1">
      <c r="A145" s="1983"/>
      <c r="B145" s="349"/>
      <c r="C145" s="349"/>
      <c r="D145" s="1699"/>
      <c r="E145" s="1681"/>
      <c r="F145" s="1681"/>
      <c r="G145" s="1681"/>
      <c r="H145" s="1681"/>
      <c r="I145" s="1700"/>
      <c r="J145" s="1690"/>
      <c r="K145" s="1681"/>
      <c r="L145" s="1681"/>
      <c r="M145" s="1681"/>
      <c r="N145" s="1681"/>
      <c r="O145" s="1681"/>
      <c r="P145" s="1681"/>
      <c r="Q145" s="1681"/>
      <c r="R145" s="1681"/>
      <c r="S145" s="1681"/>
      <c r="T145" s="1681"/>
      <c r="U145" s="1681"/>
      <c r="V145" s="1681"/>
      <c r="W145" s="1681"/>
      <c r="X145" s="1681"/>
      <c r="Y145" s="1681"/>
      <c r="Z145" s="1681"/>
      <c r="AA145" s="1681"/>
      <c r="AB145" s="1681"/>
      <c r="AC145" s="1681"/>
      <c r="AD145" s="1681"/>
      <c r="AE145" s="1681"/>
      <c r="AF145" s="1681"/>
      <c r="AG145" s="1681"/>
      <c r="AH145" s="1681"/>
      <c r="AI145" s="1681"/>
      <c r="AJ145" s="1681"/>
      <c r="AK145" s="1681"/>
      <c r="AL145" s="1681"/>
      <c r="AM145" s="1681"/>
      <c r="AN145" s="1681"/>
      <c r="AO145" s="1681"/>
      <c r="AP145" s="1823"/>
    </row>
    <row r="146" spans="1:42" s="1661" customFormat="1" ht="12.75" customHeight="1">
      <c r="A146" s="1983"/>
      <c r="B146" s="349"/>
      <c r="C146" s="349"/>
      <c r="D146" s="1699"/>
      <c r="E146" s="1681"/>
      <c r="F146" s="1681"/>
      <c r="G146" s="1681"/>
      <c r="H146" s="1681"/>
      <c r="I146" s="1700"/>
      <c r="J146" s="1690"/>
      <c r="K146" s="1681"/>
      <c r="L146" s="1681"/>
      <c r="M146" s="1681"/>
      <c r="N146" s="1681"/>
      <c r="O146" s="1681"/>
      <c r="P146" s="1681"/>
      <c r="Q146" s="1681"/>
      <c r="R146" s="1681"/>
      <c r="S146" s="1681"/>
      <c r="T146" s="1681"/>
      <c r="U146" s="1681"/>
      <c r="V146" s="1681"/>
      <c r="W146" s="1681"/>
      <c r="X146" s="1681"/>
      <c r="Y146" s="1681"/>
      <c r="Z146" s="1681"/>
      <c r="AA146" s="1681"/>
      <c r="AB146" s="1681"/>
      <c r="AC146" s="1681"/>
      <c r="AD146" s="1681"/>
      <c r="AE146" s="1681"/>
      <c r="AF146" s="1681"/>
      <c r="AG146" s="1681"/>
      <c r="AH146" s="1681"/>
      <c r="AI146" s="1681"/>
      <c r="AJ146" s="1681"/>
      <c r="AK146" s="1681"/>
      <c r="AL146" s="1681"/>
      <c r="AM146" s="1681"/>
      <c r="AN146" s="1681"/>
      <c r="AO146" s="1681"/>
      <c r="AP146" s="1823"/>
    </row>
    <row r="147" spans="1:42" s="1661" customFormat="1" ht="12.75" customHeight="1">
      <c r="A147" s="1983"/>
      <c r="B147" s="349"/>
      <c r="C147" s="349"/>
      <c r="D147" s="1699"/>
      <c r="E147" s="1681"/>
      <c r="F147" s="1681"/>
      <c r="G147" s="1681"/>
      <c r="H147" s="1681"/>
      <c r="I147" s="1700"/>
      <c r="J147" s="1690"/>
      <c r="K147" s="1681"/>
      <c r="L147" s="1681"/>
      <c r="M147" s="1681"/>
      <c r="N147" s="1681"/>
      <c r="O147" s="1681"/>
      <c r="P147" s="1681"/>
      <c r="Q147" s="1681"/>
      <c r="R147" s="1681"/>
      <c r="S147" s="1681"/>
      <c r="T147" s="1681"/>
      <c r="U147" s="1681"/>
      <c r="V147" s="1681"/>
      <c r="W147" s="1681"/>
      <c r="X147" s="1681"/>
      <c r="Y147" s="1681"/>
      <c r="Z147" s="1681"/>
      <c r="AA147" s="1681"/>
      <c r="AB147" s="1681"/>
      <c r="AC147" s="1681"/>
      <c r="AD147" s="1681"/>
      <c r="AE147" s="1681"/>
      <c r="AF147" s="1681"/>
      <c r="AG147" s="1681"/>
      <c r="AH147" s="1681"/>
      <c r="AI147" s="1681"/>
      <c r="AJ147" s="1681"/>
      <c r="AK147" s="1681"/>
      <c r="AL147" s="1681"/>
      <c r="AM147" s="1681"/>
      <c r="AN147" s="1681"/>
      <c r="AO147" s="1681"/>
      <c r="AP147" s="1823"/>
    </row>
    <row r="148" spans="1:42" s="1661" customFormat="1" ht="12.75" customHeight="1">
      <c r="A148" s="1983"/>
      <c r="B148" s="349"/>
      <c r="C148" s="349"/>
      <c r="D148" s="1699"/>
      <c r="E148" s="1681"/>
      <c r="F148" s="1681"/>
      <c r="G148" s="1681"/>
      <c r="H148" s="1681"/>
      <c r="I148" s="1700"/>
      <c r="J148" s="1690"/>
      <c r="K148" s="1681"/>
      <c r="L148" s="1681"/>
      <c r="M148" s="1681"/>
      <c r="N148" s="1681"/>
      <c r="O148" s="1681"/>
      <c r="P148" s="1681"/>
      <c r="Q148" s="1681"/>
      <c r="R148" s="1681"/>
      <c r="S148" s="1681"/>
      <c r="T148" s="1681"/>
      <c r="U148" s="1681"/>
      <c r="V148" s="1681"/>
      <c r="W148" s="1681"/>
      <c r="X148" s="1681"/>
      <c r="Y148" s="1681"/>
      <c r="Z148" s="1681"/>
      <c r="AA148" s="1681"/>
      <c r="AB148" s="1681"/>
      <c r="AC148" s="1681"/>
      <c r="AD148" s="1681"/>
      <c r="AE148" s="1681"/>
      <c r="AF148" s="1681"/>
      <c r="AG148" s="1681"/>
      <c r="AH148" s="1681"/>
      <c r="AI148" s="1681"/>
      <c r="AJ148" s="1681"/>
      <c r="AK148" s="1681"/>
      <c r="AL148" s="1681"/>
      <c r="AM148" s="1681"/>
      <c r="AN148" s="1681"/>
      <c r="AO148" s="1681"/>
      <c r="AP148" s="1823"/>
    </row>
    <row r="149" spans="1:42" s="1661" customFormat="1" ht="12.75" customHeight="1">
      <c r="A149" s="1983"/>
      <c r="B149" s="349"/>
      <c r="C149" s="349"/>
      <c r="D149" s="1699"/>
      <c r="E149" s="1681"/>
      <c r="F149" s="1681"/>
      <c r="G149" s="1681"/>
      <c r="H149" s="1681"/>
      <c r="I149" s="1700"/>
      <c r="J149" s="1690"/>
      <c r="K149" s="1681"/>
      <c r="L149" s="1681"/>
      <c r="M149" s="1681"/>
      <c r="N149" s="1681"/>
      <c r="O149" s="1681"/>
      <c r="P149" s="1681"/>
      <c r="Q149" s="1681"/>
      <c r="R149" s="1681"/>
      <c r="S149" s="1681"/>
      <c r="T149" s="1681"/>
      <c r="U149" s="1681"/>
      <c r="V149" s="1681"/>
      <c r="W149" s="1681"/>
      <c r="X149" s="1681"/>
      <c r="Y149" s="1681"/>
      <c r="Z149" s="1681"/>
      <c r="AA149" s="1681"/>
      <c r="AB149" s="1681"/>
      <c r="AC149" s="1681"/>
      <c r="AD149" s="1681"/>
      <c r="AE149" s="1681"/>
      <c r="AF149" s="1681"/>
      <c r="AG149" s="1681"/>
      <c r="AH149" s="1681"/>
      <c r="AI149" s="1681"/>
      <c r="AJ149" s="1681"/>
      <c r="AK149" s="1681"/>
      <c r="AL149" s="1681"/>
      <c r="AM149" s="1681"/>
      <c r="AN149" s="1681"/>
      <c r="AO149" s="1681"/>
      <c r="AP149" s="1823"/>
    </row>
    <row r="150" spans="1:42" s="1661" customFormat="1" ht="12.75" customHeight="1">
      <c r="A150" s="1983"/>
      <c r="B150" s="349"/>
      <c r="C150" s="349"/>
      <c r="D150" s="1699"/>
      <c r="E150" s="1681"/>
      <c r="F150" s="1681"/>
      <c r="G150" s="1681"/>
      <c r="H150" s="1681"/>
      <c r="I150" s="1700"/>
      <c r="J150" s="1690"/>
      <c r="K150" s="1681"/>
      <c r="L150" s="1681"/>
      <c r="M150" s="1681"/>
      <c r="N150" s="1681"/>
      <c r="O150" s="1681"/>
      <c r="P150" s="1681"/>
      <c r="Q150" s="1681"/>
      <c r="R150" s="1681"/>
      <c r="S150" s="1681"/>
      <c r="T150" s="1681"/>
      <c r="U150" s="1681"/>
      <c r="V150" s="1681"/>
      <c r="W150" s="1681"/>
      <c r="X150" s="1681"/>
      <c r="Y150" s="1681"/>
      <c r="Z150" s="1681"/>
      <c r="AA150" s="1681"/>
      <c r="AB150" s="1681"/>
      <c r="AC150" s="1681"/>
      <c r="AD150" s="1681"/>
      <c r="AE150" s="1681"/>
      <c r="AF150" s="1681"/>
      <c r="AG150" s="1681"/>
      <c r="AH150" s="1681"/>
      <c r="AI150" s="1681"/>
      <c r="AJ150" s="1681"/>
      <c r="AK150" s="1681"/>
      <c r="AL150" s="1681"/>
      <c r="AM150" s="1681"/>
      <c r="AN150" s="1681"/>
      <c r="AO150" s="1681"/>
      <c r="AP150" s="1823"/>
    </row>
    <row r="151" spans="1:42" s="1661" customFormat="1" ht="12.75" customHeight="1">
      <c r="A151" s="1983"/>
      <c r="B151" s="349"/>
      <c r="C151" s="349"/>
      <c r="D151" s="1699"/>
      <c r="E151" s="1681"/>
      <c r="F151" s="1681"/>
      <c r="G151" s="1681"/>
      <c r="H151" s="1681"/>
      <c r="I151" s="1700"/>
      <c r="J151" s="1690"/>
      <c r="K151" s="1681"/>
      <c r="L151" s="1681"/>
      <c r="M151" s="1681"/>
      <c r="N151" s="1681"/>
      <c r="O151" s="1681"/>
      <c r="P151" s="1681"/>
      <c r="Q151" s="1681"/>
      <c r="R151" s="1681"/>
      <c r="S151" s="1681"/>
      <c r="T151" s="1681"/>
      <c r="U151" s="1681"/>
      <c r="V151" s="1681"/>
      <c r="W151" s="1681"/>
      <c r="X151" s="1681"/>
      <c r="Y151" s="1681"/>
      <c r="Z151" s="1681"/>
      <c r="AA151" s="1681"/>
      <c r="AB151" s="1681"/>
      <c r="AC151" s="1681"/>
      <c r="AD151" s="1681"/>
      <c r="AE151" s="1681"/>
      <c r="AF151" s="1681"/>
      <c r="AG151" s="1681"/>
      <c r="AH151" s="1681"/>
      <c r="AI151" s="1681"/>
      <c r="AJ151" s="1681"/>
      <c r="AK151" s="1681"/>
      <c r="AL151" s="1681"/>
      <c r="AM151" s="1681"/>
      <c r="AN151" s="1681"/>
      <c r="AO151" s="1681"/>
      <c r="AP151" s="1823"/>
    </row>
    <row r="152" spans="1:42" s="1661" customFormat="1" ht="12.75" customHeight="1">
      <c r="A152" s="1983"/>
      <c r="B152" s="349"/>
      <c r="C152" s="349"/>
      <c r="D152" s="1699"/>
      <c r="E152" s="1681"/>
      <c r="F152" s="1681"/>
      <c r="G152" s="1681"/>
      <c r="H152" s="1681"/>
      <c r="I152" s="1700"/>
      <c r="J152" s="1690"/>
      <c r="K152" s="1681"/>
      <c r="L152" s="1681"/>
      <c r="M152" s="1681"/>
      <c r="N152" s="1681"/>
      <c r="O152" s="1681"/>
      <c r="P152" s="1681"/>
      <c r="Q152" s="1681"/>
      <c r="R152" s="1681"/>
      <c r="S152" s="1681"/>
      <c r="T152" s="1681"/>
      <c r="U152" s="1681"/>
      <c r="V152" s="1681"/>
      <c r="W152" s="1681"/>
      <c r="X152" s="1681"/>
      <c r="Y152" s="1681"/>
      <c r="Z152" s="1681"/>
      <c r="AA152" s="1681"/>
      <c r="AB152" s="1681"/>
      <c r="AC152" s="1681"/>
      <c r="AD152" s="1681"/>
      <c r="AE152" s="1681"/>
      <c r="AF152" s="1681"/>
      <c r="AG152" s="1681"/>
      <c r="AH152" s="1681"/>
      <c r="AI152" s="1681"/>
      <c r="AJ152" s="1681"/>
      <c r="AK152" s="1681"/>
      <c r="AL152" s="1681"/>
      <c r="AM152" s="1681"/>
      <c r="AN152" s="1681"/>
      <c r="AO152" s="1681"/>
      <c r="AP152" s="1823"/>
    </row>
    <row r="153" spans="1:42" s="1661" customFormat="1" ht="12.75" customHeight="1">
      <c r="A153" s="1983"/>
      <c r="B153" s="349"/>
      <c r="C153" s="349"/>
      <c r="D153" s="1699"/>
      <c r="E153" s="1681"/>
      <c r="F153" s="1681"/>
      <c r="G153" s="1681"/>
      <c r="H153" s="1681"/>
      <c r="I153" s="1700"/>
      <c r="J153" s="1690"/>
      <c r="K153" s="1681"/>
      <c r="L153" s="1681"/>
      <c r="M153" s="1681"/>
      <c r="N153" s="1681"/>
      <c r="O153" s="1681"/>
      <c r="P153" s="1681"/>
      <c r="Q153" s="1681"/>
      <c r="R153" s="1681"/>
      <c r="S153" s="1681"/>
      <c r="T153" s="1681"/>
      <c r="U153" s="1681"/>
      <c r="V153" s="1681"/>
      <c r="W153" s="1681"/>
      <c r="X153" s="1681"/>
      <c r="Y153" s="1681"/>
      <c r="Z153" s="1681"/>
      <c r="AA153" s="1681"/>
      <c r="AB153" s="1681"/>
      <c r="AC153" s="1681"/>
      <c r="AD153" s="1681"/>
      <c r="AE153" s="1681"/>
      <c r="AF153" s="1681"/>
      <c r="AG153" s="1681"/>
      <c r="AH153" s="1681"/>
      <c r="AI153" s="1681"/>
      <c r="AJ153" s="1681"/>
      <c r="AK153" s="1681"/>
      <c r="AL153" s="1681"/>
      <c r="AM153" s="1681"/>
      <c r="AN153" s="1681"/>
      <c r="AO153" s="1681"/>
      <c r="AP153" s="1823"/>
    </row>
    <row r="154" spans="1:42" s="1661" customFormat="1" ht="12.75" customHeight="1">
      <c r="A154" s="1983"/>
      <c r="B154" s="349"/>
      <c r="C154" s="349"/>
      <c r="D154" s="1699"/>
      <c r="E154" s="1681"/>
      <c r="F154" s="1681"/>
      <c r="G154" s="1681"/>
      <c r="H154" s="1681"/>
      <c r="I154" s="1700"/>
      <c r="J154" s="1690"/>
      <c r="K154" s="1681"/>
      <c r="L154" s="1681"/>
      <c r="M154" s="1681"/>
      <c r="N154" s="1681"/>
      <c r="O154" s="1681"/>
      <c r="P154" s="1681"/>
      <c r="Q154" s="1681"/>
      <c r="R154" s="1681"/>
      <c r="S154" s="1681"/>
      <c r="T154" s="1681"/>
      <c r="U154" s="1681"/>
      <c r="V154" s="1681"/>
      <c r="W154" s="1681"/>
      <c r="X154" s="1681"/>
      <c r="Y154" s="1681"/>
      <c r="Z154" s="1681"/>
      <c r="AA154" s="1681"/>
      <c r="AB154" s="1681"/>
      <c r="AC154" s="1681"/>
      <c r="AD154" s="1681"/>
      <c r="AE154" s="1681"/>
      <c r="AF154" s="1681"/>
      <c r="AG154" s="1681"/>
      <c r="AH154" s="1681"/>
      <c r="AI154" s="1681"/>
      <c r="AJ154" s="1681"/>
      <c r="AK154" s="1681"/>
      <c r="AL154" s="1681"/>
      <c r="AM154" s="1681"/>
      <c r="AN154" s="1681"/>
      <c r="AO154" s="1681"/>
      <c r="AP154" s="1823"/>
    </row>
    <row r="155" spans="1:42" s="1661" customFormat="1" ht="12.75" customHeight="1">
      <c r="A155" s="1983"/>
      <c r="B155" s="349"/>
      <c r="C155" s="349"/>
      <c r="D155" s="1699"/>
      <c r="E155" s="1681"/>
      <c r="F155" s="1681"/>
      <c r="G155" s="1681"/>
      <c r="H155" s="1681"/>
      <c r="I155" s="1700"/>
      <c r="J155" s="1690"/>
      <c r="K155" s="1681"/>
      <c r="L155" s="1681"/>
      <c r="M155" s="1681"/>
      <c r="N155" s="1681"/>
      <c r="O155" s="1681"/>
      <c r="P155" s="1681"/>
      <c r="Q155" s="1681"/>
      <c r="R155" s="1681"/>
      <c r="S155" s="1681"/>
      <c r="T155" s="1681"/>
      <c r="U155" s="1681"/>
      <c r="V155" s="1681"/>
      <c r="W155" s="1681"/>
      <c r="X155" s="1681"/>
      <c r="Y155" s="1681"/>
      <c r="Z155" s="1681"/>
      <c r="AA155" s="1681"/>
      <c r="AB155" s="1681"/>
      <c r="AC155" s="1681"/>
      <c r="AD155" s="1681"/>
      <c r="AE155" s="1681"/>
      <c r="AF155" s="1681"/>
      <c r="AG155" s="1681"/>
      <c r="AH155" s="1681"/>
      <c r="AI155" s="1681"/>
      <c r="AJ155" s="1681"/>
      <c r="AK155" s="1681"/>
      <c r="AL155" s="1681"/>
      <c r="AM155" s="1681"/>
      <c r="AN155" s="1681"/>
      <c r="AO155" s="1681"/>
      <c r="AP155" s="1823"/>
    </row>
    <row r="156" spans="1:42" s="1661" customFormat="1" ht="12.75" customHeight="1">
      <c r="A156" s="1983"/>
      <c r="B156" s="349"/>
      <c r="C156" s="349"/>
      <c r="D156" s="1699"/>
      <c r="E156" s="1681"/>
      <c r="F156" s="1681"/>
      <c r="G156" s="1681"/>
      <c r="H156" s="1681"/>
      <c r="I156" s="1700"/>
      <c r="J156" s="1690"/>
      <c r="K156" s="1681"/>
      <c r="L156" s="1681"/>
      <c r="M156" s="1681"/>
      <c r="N156" s="1681"/>
      <c r="O156" s="1681"/>
      <c r="P156" s="1681"/>
      <c r="Q156" s="1681"/>
      <c r="R156" s="1681"/>
      <c r="S156" s="1681"/>
      <c r="T156" s="1681"/>
      <c r="U156" s="1681"/>
      <c r="V156" s="1681"/>
      <c r="W156" s="1681"/>
      <c r="X156" s="1681"/>
      <c r="Y156" s="1681"/>
      <c r="Z156" s="1681"/>
      <c r="AA156" s="1681"/>
      <c r="AB156" s="1681"/>
      <c r="AC156" s="1681"/>
      <c r="AD156" s="1681"/>
      <c r="AE156" s="1681"/>
      <c r="AF156" s="1681"/>
      <c r="AG156" s="1681"/>
      <c r="AH156" s="1681"/>
      <c r="AI156" s="1681"/>
      <c r="AJ156" s="1681"/>
      <c r="AK156" s="1681"/>
      <c r="AL156" s="1681"/>
      <c r="AM156" s="1681"/>
      <c r="AN156" s="1681"/>
      <c r="AO156" s="1681"/>
      <c r="AP156" s="1823"/>
    </row>
    <row r="157" spans="1:42" s="1661" customFormat="1" ht="12.75" customHeight="1">
      <c r="A157" s="1983"/>
      <c r="B157" s="349"/>
      <c r="C157" s="349"/>
      <c r="D157" s="1699"/>
      <c r="E157" s="1681"/>
      <c r="F157" s="1681"/>
      <c r="G157" s="1681"/>
      <c r="H157" s="1681"/>
      <c r="I157" s="1700"/>
      <c r="J157" s="1690"/>
      <c r="K157" s="1681"/>
      <c r="L157" s="1681"/>
      <c r="M157" s="1681"/>
      <c r="N157" s="1681"/>
      <c r="O157" s="1681"/>
      <c r="P157" s="1681"/>
      <c r="Q157" s="1681"/>
      <c r="R157" s="1681"/>
      <c r="S157" s="1681"/>
      <c r="T157" s="1681"/>
      <c r="U157" s="1681"/>
      <c r="V157" s="1681"/>
      <c r="W157" s="1681"/>
      <c r="X157" s="1681"/>
      <c r="Y157" s="1681"/>
      <c r="Z157" s="1681"/>
      <c r="AA157" s="1681"/>
      <c r="AB157" s="1681"/>
      <c r="AC157" s="1681"/>
      <c r="AD157" s="1681"/>
      <c r="AE157" s="1681"/>
      <c r="AF157" s="1681"/>
      <c r="AG157" s="1681"/>
      <c r="AH157" s="1681"/>
      <c r="AI157" s="1681"/>
      <c r="AJ157" s="1681"/>
      <c r="AK157" s="1681"/>
      <c r="AL157" s="1681"/>
      <c r="AM157" s="1681"/>
      <c r="AN157" s="1681"/>
      <c r="AO157" s="1681"/>
      <c r="AP157" s="1823"/>
    </row>
    <row r="158" spans="1:42" s="1661" customFormat="1" ht="12.75" customHeight="1">
      <c r="A158" s="1983"/>
      <c r="B158" s="349"/>
      <c r="C158" s="349"/>
      <c r="D158" s="1699"/>
      <c r="E158" s="1681"/>
      <c r="F158" s="1681"/>
      <c r="G158" s="1681"/>
      <c r="H158" s="1681"/>
      <c r="I158" s="1700"/>
      <c r="J158" s="1690"/>
      <c r="K158" s="1681"/>
      <c r="L158" s="1681"/>
      <c r="M158" s="1681"/>
      <c r="N158" s="1681"/>
      <c r="O158" s="1681"/>
      <c r="P158" s="1681"/>
      <c r="Q158" s="1681"/>
      <c r="R158" s="1681"/>
      <c r="S158" s="1681"/>
      <c r="T158" s="1681"/>
      <c r="U158" s="1681"/>
      <c r="V158" s="1681"/>
      <c r="W158" s="1681"/>
      <c r="X158" s="1681"/>
      <c r="Y158" s="1681"/>
      <c r="Z158" s="1681"/>
      <c r="AA158" s="1681"/>
      <c r="AB158" s="1681"/>
      <c r="AC158" s="1681"/>
      <c r="AD158" s="1681"/>
      <c r="AE158" s="1681"/>
      <c r="AF158" s="1681"/>
      <c r="AG158" s="1681"/>
      <c r="AH158" s="1681"/>
      <c r="AI158" s="1681"/>
      <c r="AJ158" s="1681"/>
      <c r="AK158" s="1681"/>
      <c r="AL158" s="1681"/>
      <c r="AM158" s="1681"/>
      <c r="AN158" s="1681"/>
      <c r="AO158" s="1681"/>
      <c r="AP158" s="1823"/>
    </row>
    <row r="159" spans="1:42" s="1661" customFormat="1" ht="12.75" customHeight="1">
      <c r="A159" s="1983"/>
      <c r="B159" s="349"/>
      <c r="C159" s="349"/>
      <c r="D159" s="1699"/>
      <c r="E159" s="1681"/>
      <c r="F159" s="1681"/>
      <c r="G159" s="1681"/>
      <c r="H159" s="1681"/>
      <c r="I159" s="1700"/>
      <c r="J159" s="1690"/>
      <c r="K159" s="1681"/>
      <c r="L159" s="1681"/>
      <c r="M159" s="1681"/>
      <c r="N159" s="1681"/>
      <c r="O159" s="1681"/>
      <c r="P159" s="1681"/>
      <c r="Q159" s="1681"/>
      <c r="R159" s="1681"/>
      <c r="S159" s="1681"/>
      <c r="T159" s="1681"/>
      <c r="U159" s="1681"/>
      <c r="V159" s="1681"/>
      <c r="W159" s="1681"/>
      <c r="X159" s="1681"/>
      <c r="Y159" s="1681"/>
      <c r="Z159" s="1681"/>
      <c r="AA159" s="1681"/>
      <c r="AB159" s="1681"/>
      <c r="AC159" s="1681"/>
      <c r="AD159" s="1681"/>
      <c r="AE159" s="1681"/>
      <c r="AF159" s="1681"/>
      <c r="AG159" s="1681"/>
      <c r="AH159" s="1681"/>
      <c r="AI159" s="1681"/>
      <c r="AJ159" s="1681"/>
      <c r="AK159" s="1681"/>
      <c r="AL159" s="1681"/>
      <c r="AM159" s="1681"/>
      <c r="AN159" s="1681"/>
      <c r="AO159" s="1681"/>
      <c r="AP159" s="1823"/>
    </row>
    <row r="160" spans="1:42" s="1661" customFormat="1" ht="12.75" customHeight="1">
      <c r="A160" s="1983"/>
      <c r="B160" s="349"/>
      <c r="C160" s="349"/>
      <c r="D160" s="1699"/>
      <c r="E160" s="1681"/>
      <c r="F160" s="1681"/>
      <c r="G160" s="1681"/>
      <c r="H160" s="1681"/>
      <c r="I160" s="1700"/>
      <c r="J160" s="1690"/>
      <c r="K160" s="1681"/>
      <c r="L160" s="1681"/>
      <c r="M160" s="1681"/>
      <c r="N160" s="1681"/>
      <c r="O160" s="1681"/>
      <c r="P160" s="1681"/>
      <c r="Q160" s="1681"/>
      <c r="R160" s="1681"/>
      <c r="S160" s="1681"/>
      <c r="T160" s="1681"/>
      <c r="U160" s="1681"/>
      <c r="V160" s="1681"/>
      <c r="W160" s="1681"/>
      <c r="X160" s="1681"/>
      <c r="Y160" s="1681"/>
      <c r="Z160" s="1681"/>
      <c r="AA160" s="1681"/>
      <c r="AB160" s="1681"/>
      <c r="AC160" s="1681"/>
      <c r="AD160" s="1681"/>
      <c r="AE160" s="1681"/>
      <c r="AF160" s="1681"/>
      <c r="AG160" s="1681"/>
      <c r="AH160" s="1681"/>
      <c r="AI160" s="1681"/>
      <c r="AJ160" s="1681"/>
      <c r="AK160" s="1681"/>
      <c r="AL160" s="1681"/>
      <c r="AM160" s="1681"/>
      <c r="AN160" s="1681"/>
      <c r="AO160" s="1681"/>
      <c r="AP160" s="1823"/>
    </row>
    <row r="161" spans="1:42" s="1661" customFormat="1" ht="12.75" customHeight="1">
      <c r="A161" s="1983"/>
      <c r="B161" s="349"/>
      <c r="C161" s="349"/>
      <c r="D161" s="1699"/>
      <c r="E161" s="1681"/>
      <c r="F161" s="1681"/>
      <c r="G161" s="1681"/>
      <c r="H161" s="1681"/>
      <c r="I161" s="1700"/>
      <c r="J161" s="1690"/>
      <c r="K161" s="1681"/>
      <c r="L161" s="1681"/>
      <c r="M161" s="1681"/>
      <c r="N161" s="1681"/>
      <c r="O161" s="1681"/>
      <c r="P161" s="1681"/>
      <c r="Q161" s="1681"/>
      <c r="R161" s="1681"/>
      <c r="S161" s="1681"/>
      <c r="T161" s="1681"/>
      <c r="U161" s="1681"/>
      <c r="V161" s="1681"/>
      <c r="W161" s="1681"/>
      <c r="X161" s="1681"/>
      <c r="Y161" s="1681"/>
      <c r="Z161" s="1681"/>
      <c r="AA161" s="1681"/>
      <c r="AB161" s="1681"/>
      <c r="AC161" s="1681"/>
      <c r="AD161" s="1681"/>
      <c r="AE161" s="1681"/>
      <c r="AF161" s="1681"/>
      <c r="AG161" s="1681"/>
      <c r="AH161" s="1681"/>
      <c r="AI161" s="1681"/>
      <c r="AJ161" s="1681"/>
      <c r="AK161" s="1681"/>
      <c r="AL161" s="1681"/>
      <c r="AM161" s="1681"/>
      <c r="AN161" s="1681"/>
      <c r="AO161" s="1681"/>
      <c r="AP161" s="1823"/>
    </row>
    <row r="162" spans="1:42" s="1661" customFormat="1" ht="12.75" customHeight="1">
      <c r="A162" s="1983"/>
      <c r="B162" s="349"/>
      <c r="C162" s="349"/>
      <c r="D162" s="1699"/>
      <c r="E162" s="1681"/>
      <c r="F162" s="1681"/>
      <c r="G162" s="1681"/>
      <c r="H162" s="1681"/>
      <c r="I162" s="1700"/>
      <c r="J162" s="1690"/>
      <c r="K162" s="1681"/>
      <c r="L162" s="1681"/>
      <c r="M162" s="1681"/>
      <c r="N162" s="1681"/>
      <c r="O162" s="1681"/>
      <c r="P162" s="1681"/>
      <c r="Q162" s="1681"/>
      <c r="R162" s="1681"/>
      <c r="S162" s="1681"/>
      <c r="T162" s="1681"/>
      <c r="U162" s="1681"/>
      <c r="V162" s="1681"/>
      <c r="W162" s="1681"/>
      <c r="X162" s="1681"/>
      <c r="Y162" s="1681"/>
      <c r="Z162" s="1681"/>
      <c r="AA162" s="1681"/>
      <c r="AB162" s="1681"/>
      <c r="AC162" s="1681"/>
      <c r="AD162" s="1681"/>
      <c r="AE162" s="1681"/>
      <c r="AF162" s="1681"/>
      <c r="AG162" s="1681"/>
      <c r="AH162" s="1681"/>
      <c r="AI162" s="1681"/>
      <c r="AJ162" s="1681"/>
      <c r="AK162" s="1681"/>
      <c r="AL162" s="1681"/>
      <c r="AM162" s="1681"/>
      <c r="AN162" s="1681"/>
      <c r="AO162" s="1681"/>
      <c r="AP162" s="1823"/>
    </row>
    <row r="163" spans="1:42" s="1661" customFormat="1" ht="12.75" customHeight="1">
      <c r="A163" s="1983"/>
      <c r="B163" s="349"/>
      <c r="C163" s="349"/>
      <c r="D163" s="1699"/>
      <c r="E163" s="1681"/>
      <c r="F163" s="1681"/>
      <c r="G163" s="1681"/>
      <c r="H163" s="1681"/>
      <c r="I163" s="1700"/>
      <c r="J163" s="1690"/>
      <c r="K163" s="1681"/>
      <c r="L163" s="1681"/>
      <c r="M163" s="1681"/>
      <c r="N163" s="1681"/>
      <c r="O163" s="1681"/>
      <c r="P163" s="1681"/>
      <c r="Q163" s="1681"/>
      <c r="R163" s="1681"/>
      <c r="S163" s="1681"/>
      <c r="T163" s="1681"/>
      <c r="U163" s="1681"/>
      <c r="V163" s="1681"/>
      <c r="W163" s="1681"/>
      <c r="X163" s="1681"/>
      <c r="Y163" s="1681"/>
      <c r="Z163" s="1681"/>
      <c r="AA163" s="1681"/>
      <c r="AB163" s="1681"/>
      <c r="AC163" s="1681"/>
      <c r="AD163" s="1681"/>
      <c r="AE163" s="1681"/>
      <c r="AF163" s="1681"/>
      <c r="AG163" s="1681"/>
      <c r="AH163" s="1681"/>
      <c r="AI163" s="1681"/>
      <c r="AJ163" s="1681"/>
      <c r="AK163" s="1681"/>
      <c r="AL163" s="1681"/>
      <c r="AM163" s="1681"/>
      <c r="AN163" s="1681"/>
      <c r="AO163" s="1681"/>
      <c r="AP163" s="1823"/>
    </row>
    <row r="164" spans="1:42" s="1661" customFormat="1" ht="12.75" customHeight="1">
      <c r="A164" s="1983"/>
      <c r="B164" s="349"/>
      <c r="C164" s="349"/>
      <c r="D164" s="1699"/>
      <c r="E164" s="1681"/>
      <c r="F164" s="1681"/>
      <c r="G164" s="1681"/>
      <c r="H164" s="1681"/>
      <c r="I164" s="1700"/>
      <c r="J164" s="1690"/>
      <c r="K164" s="1681"/>
      <c r="L164" s="1681"/>
      <c r="M164" s="1681"/>
      <c r="N164" s="1681"/>
      <c r="O164" s="1681"/>
      <c r="P164" s="1681"/>
      <c r="Q164" s="1681"/>
      <c r="R164" s="1681"/>
      <c r="S164" s="1681"/>
      <c r="T164" s="1681"/>
      <c r="U164" s="1681"/>
      <c r="V164" s="1681"/>
      <c r="W164" s="1681"/>
      <c r="X164" s="1681"/>
      <c r="Y164" s="1681"/>
      <c r="Z164" s="1681"/>
      <c r="AA164" s="1681"/>
      <c r="AB164" s="1681"/>
      <c r="AC164" s="1681"/>
      <c r="AD164" s="1681"/>
      <c r="AE164" s="1681"/>
      <c r="AF164" s="1681"/>
      <c r="AG164" s="1681"/>
      <c r="AH164" s="1681"/>
      <c r="AI164" s="1681"/>
      <c r="AJ164" s="1681"/>
      <c r="AK164" s="1681"/>
      <c r="AL164" s="1681"/>
      <c r="AM164" s="1681"/>
      <c r="AN164" s="1681"/>
      <c r="AO164" s="1681"/>
      <c r="AP164" s="1823"/>
    </row>
    <row r="165" spans="1:42" s="1661" customFormat="1" ht="12.75" customHeight="1">
      <c r="A165" s="1983"/>
      <c r="B165" s="349"/>
      <c r="C165" s="349"/>
      <c r="D165" s="1699"/>
      <c r="E165" s="1681"/>
      <c r="F165" s="1681"/>
      <c r="G165" s="1681"/>
      <c r="H165" s="1681"/>
      <c r="I165" s="1700"/>
      <c r="J165" s="1690"/>
      <c r="K165" s="1681"/>
      <c r="L165" s="1681"/>
      <c r="M165" s="1681"/>
      <c r="N165" s="1681"/>
      <c r="O165" s="1681"/>
      <c r="P165" s="1681"/>
      <c r="Q165" s="1681"/>
      <c r="R165" s="1681"/>
      <c r="S165" s="1681"/>
      <c r="T165" s="1681"/>
      <c r="U165" s="1681"/>
      <c r="V165" s="1681"/>
      <c r="W165" s="1681"/>
      <c r="X165" s="1681"/>
      <c r="Y165" s="1681"/>
      <c r="Z165" s="1681"/>
      <c r="AA165" s="1681"/>
      <c r="AB165" s="1681"/>
      <c r="AC165" s="1681"/>
      <c r="AD165" s="1681"/>
      <c r="AE165" s="1681"/>
      <c r="AF165" s="1681"/>
      <c r="AG165" s="1681"/>
      <c r="AH165" s="1681"/>
      <c r="AI165" s="1681"/>
      <c r="AJ165" s="1681"/>
      <c r="AK165" s="1681"/>
      <c r="AL165" s="1681"/>
      <c r="AM165" s="1681"/>
      <c r="AN165" s="1681"/>
      <c r="AO165" s="1681"/>
      <c r="AP165" s="1823"/>
    </row>
    <row r="166" spans="1:42" s="1661" customFormat="1" ht="12.75" customHeight="1">
      <c r="A166" s="1983"/>
      <c r="B166" s="349"/>
      <c r="C166" s="349"/>
      <c r="D166" s="1699"/>
      <c r="E166" s="1681"/>
      <c r="F166" s="1681"/>
      <c r="G166" s="1681"/>
      <c r="H166" s="1681"/>
      <c r="I166" s="1700"/>
      <c r="J166" s="1690"/>
      <c r="K166" s="1681"/>
      <c r="L166" s="1681"/>
      <c r="M166" s="1681"/>
      <c r="N166" s="1681"/>
      <c r="O166" s="1681"/>
      <c r="P166" s="1681"/>
      <c r="Q166" s="1681"/>
      <c r="R166" s="1681"/>
      <c r="S166" s="1681"/>
      <c r="T166" s="1681"/>
      <c r="U166" s="1681"/>
      <c r="V166" s="1681"/>
      <c r="W166" s="1681"/>
      <c r="X166" s="1681"/>
      <c r="Y166" s="1681"/>
      <c r="Z166" s="1681"/>
      <c r="AA166" s="1681"/>
      <c r="AB166" s="1681"/>
      <c r="AC166" s="1681"/>
      <c r="AD166" s="1681"/>
      <c r="AE166" s="1681"/>
      <c r="AF166" s="1681"/>
      <c r="AG166" s="1681"/>
      <c r="AH166" s="1681"/>
      <c r="AI166" s="1681"/>
      <c r="AJ166" s="1681"/>
      <c r="AK166" s="1681"/>
      <c r="AL166" s="1681"/>
      <c r="AM166" s="1681"/>
      <c r="AN166" s="1681"/>
      <c r="AO166" s="1681"/>
      <c r="AP166" s="1823"/>
    </row>
    <row r="167" spans="1:42" s="1661" customFormat="1" ht="12.75" customHeight="1">
      <c r="A167" s="1983"/>
      <c r="B167" s="349"/>
      <c r="C167" s="349"/>
      <c r="D167" s="1699"/>
      <c r="E167" s="1681"/>
      <c r="F167" s="1681"/>
      <c r="G167" s="1681"/>
      <c r="H167" s="1681"/>
      <c r="I167" s="1700"/>
      <c r="J167" s="1690"/>
      <c r="K167" s="1681"/>
      <c r="L167" s="1681"/>
      <c r="M167" s="1681"/>
      <c r="N167" s="1681"/>
      <c r="O167" s="1681"/>
      <c r="P167" s="1681"/>
      <c r="Q167" s="1681"/>
      <c r="R167" s="1681"/>
      <c r="S167" s="1681"/>
      <c r="T167" s="1681"/>
      <c r="U167" s="1681"/>
      <c r="V167" s="1681"/>
      <c r="W167" s="1681"/>
      <c r="X167" s="1681"/>
      <c r="Y167" s="1681"/>
      <c r="Z167" s="1681"/>
      <c r="AA167" s="1681"/>
      <c r="AB167" s="1681"/>
      <c r="AC167" s="1681"/>
      <c r="AD167" s="1681"/>
      <c r="AE167" s="1681"/>
      <c r="AF167" s="1681"/>
      <c r="AG167" s="1681"/>
      <c r="AH167" s="1681"/>
      <c r="AI167" s="1681"/>
      <c r="AJ167" s="1681"/>
      <c r="AK167" s="1681"/>
      <c r="AL167" s="1681"/>
      <c r="AM167" s="1681"/>
      <c r="AN167" s="1681"/>
      <c r="AO167" s="1681"/>
      <c r="AP167" s="1823"/>
    </row>
    <row r="168" spans="1:42" s="1661" customFormat="1" ht="12.75" customHeight="1">
      <c r="A168" s="1983"/>
      <c r="B168" s="349"/>
      <c r="C168" s="349"/>
      <c r="D168" s="1699"/>
      <c r="E168" s="1681"/>
      <c r="F168" s="1681"/>
      <c r="G168" s="1681"/>
      <c r="H168" s="1681"/>
      <c r="I168" s="1700"/>
      <c r="J168" s="1690"/>
      <c r="K168" s="1681"/>
      <c r="L168" s="1681"/>
      <c r="M168" s="1681"/>
      <c r="N168" s="1681"/>
      <c r="O168" s="1681"/>
      <c r="P168" s="1681"/>
      <c r="Q168" s="1681"/>
      <c r="R168" s="1681"/>
      <c r="S168" s="1681"/>
      <c r="T168" s="1681"/>
      <c r="U168" s="1681"/>
      <c r="V168" s="1681"/>
      <c r="W168" s="1681"/>
      <c r="X168" s="1681"/>
      <c r="Y168" s="1681"/>
      <c r="Z168" s="1681"/>
      <c r="AA168" s="1681"/>
      <c r="AB168" s="1681"/>
      <c r="AC168" s="1681"/>
      <c r="AD168" s="1681"/>
      <c r="AE168" s="1681"/>
      <c r="AF168" s="1681"/>
      <c r="AG168" s="1681"/>
      <c r="AH168" s="1681"/>
      <c r="AI168" s="1681"/>
      <c r="AJ168" s="1681"/>
      <c r="AK168" s="1681"/>
      <c r="AL168" s="1681"/>
      <c r="AM168" s="1681"/>
      <c r="AN168" s="1681"/>
      <c r="AO168" s="1681"/>
      <c r="AP168" s="1823"/>
    </row>
    <row r="169" spans="1:42" s="1661" customFormat="1" ht="12.75" customHeight="1">
      <c r="A169" s="1983"/>
      <c r="B169" s="349"/>
      <c r="C169" s="349"/>
      <c r="D169" s="1699"/>
      <c r="E169" s="1681"/>
      <c r="F169" s="1681"/>
      <c r="G169" s="1681"/>
      <c r="H169" s="1681"/>
      <c r="I169" s="1700"/>
      <c r="J169" s="1690"/>
      <c r="K169" s="1681"/>
      <c r="L169" s="1681"/>
      <c r="M169" s="1681"/>
      <c r="N169" s="1681"/>
      <c r="O169" s="1681"/>
      <c r="P169" s="1681"/>
      <c r="Q169" s="1681"/>
      <c r="R169" s="1681"/>
      <c r="S169" s="1681"/>
      <c r="T169" s="1681"/>
      <c r="U169" s="1681"/>
      <c r="V169" s="1681"/>
      <c r="W169" s="1681"/>
      <c r="X169" s="1681"/>
      <c r="Y169" s="1681"/>
      <c r="Z169" s="1681"/>
      <c r="AA169" s="1681"/>
      <c r="AB169" s="1681"/>
      <c r="AC169" s="1681"/>
      <c r="AD169" s="1681"/>
      <c r="AE169" s="1681"/>
      <c r="AF169" s="1681"/>
      <c r="AG169" s="1681"/>
      <c r="AH169" s="1681"/>
      <c r="AI169" s="1681"/>
      <c r="AJ169" s="1681"/>
      <c r="AK169" s="1681"/>
      <c r="AL169" s="1681"/>
      <c r="AM169" s="1681"/>
      <c r="AN169" s="1681"/>
      <c r="AO169" s="1681"/>
      <c r="AP169" s="1823"/>
    </row>
    <row r="170" spans="1:42" s="1661" customFormat="1" ht="12.75" customHeight="1">
      <c r="A170" s="1983"/>
      <c r="B170" s="349"/>
      <c r="C170" s="349"/>
      <c r="D170" s="1699"/>
      <c r="E170" s="1681"/>
      <c r="F170" s="1681"/>
      <c r="G170" s="1681"/>
      <c r="H170" s="1681"/>
      <c r="I170" s="1700"/>
      <c r="J170" s="1690"/>
      <c r="K170" s="1681"/>
      <c r="L170" s="1681"/>
      <c r="M170" s="1681"/>
      <c r="N170" s="1681"/>
      <c r="O170" s="1681"/>
      <c r="P170" s="1681"/>
      <c r="Q170" s="1681"/>
      <c r="R170" s="1681"/>
      <c r="S170" s="1681"/>
      <c r="T170" s="1681"/>
      <c r="U170" s="1681"/>
      <c r="V170" s="1681"/>
      <c r="W170" s="1681"/>
      <c r="X170" s="1681"/>
      <c r="Y170" s="1681"/>
      <c r="Z170" s="1681"/>
      <c r="AA170" s="1681"/>
      <c r="AB170" s="1681"/>
      <c r="AC170" s="1681"/>
      <c r="AD170" s="1681"/>
      <c r="AE170" s="1681"/>
      <c r="AF170" s="1681"/>
      <c r="AG170" s="1681"/>
      <c r="AH170" s="1681"/>
      <c r="AI170" s="1681"/>
      <c r="AJ170" s="1681"/>
      <c r="AK170" s="1681"/>
      <c r="AL170" s="1681"/>
      <c r="AM170" s="1681"/>
      <c r="AN170" s="1681"/>
      <c r="AO170" s="1681"/>
      <c r="AP170" s="1823"/>
    </row>
    <row r="171" spans="1:42" s="1661" customFormat="1" ht="12.75" customHeight="1">
      <c r="A171" s="1983"/>
      <c r="B171" s="349"/>
      <c r="C171" s="349"/>
      <c r="D171" s="1699"/>
      <c r="E171" s="1681"/>
      <c r="F171" s="1681"/>
      <c r="G171" s="1681"/>
      <c r="H171" s="1681"/>
      <c r="I171" s="1700"/>
      <c r="J171" s="1690"/>
      <c r="K171" s="1681"/>
      <c r="L171" s="1681"/>
      <c r="M171" s="1681"/>
      <c r="N171" s="1681"/>
      <c r="O171" s="1681"/>
      <c r="P171" s="1681"/>
      <c r="Q171" s="1681"/>
      <c r="R171" s="1681"/>
      <c r="S171" s="1681"/>
      <c r="T171" s="1681"/>
      <c r="U171" s="1681"/>
      <c r="V171" s="1681"/>
      <c r="W171" s="1681"/>
      <c r="X171" s="1681"/>
      <c r="Y171" s="1681"/>
      <c r="Z171" s="1681"/>
      <c r="AA171" s="1681"/>
      <c r="AB171" s="1681"/>
      <c r="AC171" s="1681"/>
      <c r="AD171" s="1681"/>
      <c r="AE171" s="1681"/>
      <c r="AF171" s="1681"/>
      <c r="AG171" s="1681"/>
      <c r="AH171" s="1681"/>
      <c r="AI171" s="1681"/>
      <c r="AJ171" s="1681"/>
      <c r="AK171" s="1681"/>
      <c r="AL171" s="1681"/>
      <c r="AM171" s="1681"/>
      <c r="AN171" s="1681"/>
      <c r="AO171" s="1681"/>
      <c r="AP171" s="1823"/>
    </row>
    <row r="172" spans="1:42" s="1661" customFormat="1" ht="12.75" customHeight="1">
      <c r="A172" s="1983"/>
      <c r="B172" s="349"/>
      <c r="C172" s="349"/>
      <c r="D172" s="1699"/>
      <c r="E172" s="1681"/>
      <c r="F172" s="1681"/>
      <c r="G172" s="1681"/>
      <c r="H172" s="1681"/>
      <c r="I172" s="1700"/>
      <c r="J172" s="1690"/>
      <c r="K172" s="1681"/>
      <c r="L172" s="1681"/>
      <c r="M172" s="1681"/>
      <c r="N172" s="1681"/>
      <c r="O172" s="1681"/>
      <c r="P172" s="1681"/>
      <c r="Q172" s="1681"/>
      <c r="R172" s="1681"/>
      <c r="S172" s="1681"/>
      <c r="T172" s="1681"/>
      <c r="U172" s="1681"/>
      <c r="V172" s="1681"/>
      <c r="W172" s="1681"/>
      <c r="X172" s="1681"/>
      <c r="Y172" s="1681"/>
      <c r="Z172" s="1681"/>
      <c r="AA172" s="1681"/>
      <c r="AB172" s="1681"/>
      <c r="AC172" s="1681"/>
      <c r="AD172" s="1681"/>
      <c r="AE172" s="1681"/>
      <c r="AF172" s="1681"/>
      <c r="AG172" s="1681"/>
      <c r="AH172" s="1681"/>
      <c r="AI172" s="1681"/>
      <c r="AJ172" s="1681"/>
      <c r="AK172" s="1681"/>
      <c r="AL172" s="1681"/>
      <c r="AM172" s="1681"/>
      <c r="AN172" s="1681"/>
      <c r="AO172" s="1681"/>
      <c r="AP172" s="1823"/>
    </row>
    <row r="173" spans="1:42" s="1661" customFormat="1" ht="12.75" customHeight="1">
      <c r="A173" s="1983"/>
      <c r="B173" s="349"/>
      <c r="C173" s="349"/>
      <c r="D173" s="1699"/>
      <c r="E173" s="1681"/>
      <c r="F173" s="1681"/>
      <c r="G173" s="1681"/>
      <c r="H173" s="1681"/>
      <c r="I173" s="1700"/>
      <c r="J173" s="1690"/>
      <c r="K173" s="1681"/>
      <c r="L173" s="1681"/>
      <c r="M173" s="1681"/>
      <c r="N173" s="1681"/>
      <c r="O173" s="1681"/>
      <c r="P173" s="1681"/>
      <c r="Q173" s="1681"/>
      <c r="R173" s="1681"/>
      <c r="S173" s="1681"/>
      <c r="T173" s="1681"/>
      <c r="U173" s="1681"/>
      <c r="V173" s="1681"/>
      <c r="W173" s="1681"/>
      <c r="X173" s="1681"/>
      <c r="Y173" s="1681"/>
      <c r="Z173" s="1681"/>
      <c r="AA173" s="1681"/>
      <c r="AB173" s="1681"/>
      <c r="AC173" s="1681"/>
      <c r="AD173" s="1681"/>
      <c r="AE173" s="1681"/>
      <c r="AF173" s="1681"/>
      <c r="AG173" s="1681"/>
      <c r="AH173" s="1681"/>
      <c r="AI173" s="1681"/>
      <c r="AJ173" s="1681"/>
      <c r="AK173" s="1681"/>
      <c r="AL173" s="1681"/>
      <c r="AM173" s="1681"/>
      <c r="AN173" s="1681"/>
      <c r="AO173" s="1681"/>
      <c r="AP173" s="1823"/>
    </row>
    <row r="174" spans="1:42" s="1661" customFormat="1" ht="12.75" customHeight="1">
      <c r="A174" s="1983"/>
      <c r="B174" s="349"/>
      <c r="C174" s="349"/>
      <c r="D174" s="1699"/>
      <c r="E174" s="1681"/>
      <c r="F174" s="1681"/>
      <c r="G174" s="1681"/>
      <c r="H174" s="1681"/>
      <c r="I174" s="1700"/>
      <c r="J174" s="1690"/>
      <c r="K174" s="1681"/>
      <c r="L174" s="1681"/>
      <c r="M174" s="1681"/>
      <c r="N174" s="1681"/>
      <c r="O174" s="1681"/>
      <c r="P174" s="1681"/>
      <c r="Q174" s="1681"/>
      <c r="R174" s="1681"/>
      <c r="S174" s="1681"/>
      <c r="T174" s="1681"/>
      <c r="U174" s="1681"/>
      <c r="V174" s="1681"/>
      <c r="W174" s="1681"/>
      <c r="X174" s="1681"/>
      <c r="Y174" s="1681"/>
      <c r="Z174" s="1681"/>
      <c r="AA174" s="1681"/>
      <c r="AB174" s="1681"/>
      <c r="AC174" s="1681"/>
      <c r="AD174" s="1681"/>
      <c r="AE174" s="1681"/>
      <c r="AF174" s="1681"/>
      <c r="AG174" s="1681"/>
      <c r="AH174" s="1681"/>
      <c r="AI174" s="1681"/>
      <c r="AJ174" s="1681"/>
      <c r="AK174" s="1681"/>
      <c r="AL174" s="1681"/>
      <c r="AM174" s="1681"/>
      <c r="AN174" s="1681"/>
      <c r="AO174" s="1681"/>
      <c r="AP174" s="1823"/>
    </row>
    <row r="175" spans="1:42" s="1661" customFormat="1" ht="12.75" customHeight="1">
      <c r="A175" s="1983"/>
      <c r="B175" s="349"/>
      <c r="C175" s="349"/>
      <c r="D175" s="1699"/>
      <c r="E175" s="1681"/>
      <c r="F175" s="1681"/>
      <c r="G175" s="1681"/>
      <c r="H175" s="1681"/>
      <c r="I175" s="1700"/>
      <c r="J175" s="1690"/>
      <c r="K175" s="1681"/>
      <c r="L175" s="1681"/>
      <c r="M175" s="1681"/>
      <c r="N175" s="1681"/>
      <c r="O175" s="1681"/>
      <c r="P175" s="1681"/>
      <c r="Q175" s="1681"/>
      <c r="R175" s="1681"/>
      <c r="S175" s="1681"/>
      <c r="T175" s="1681"/>
      <c r="U175" s="1681"/>
      <c r="V175" s="1681"/>
      <c r="W175" s="1681"/>
      <c r="X175" s="1681"/>
      <c r="Y175" s="1681"/>
      <c r="Z175" s="1681"/>
      <c r="AA175" s="1681"/>
      <c r="AB175" s="1681"/>
      <c r="AC175" s="1681"/>
      <c r="AD175" s="1681"/>
      <c r="AE175" s="1681"/>
      <c r="AF175" s="1681"/>
      <c r="AG175" s="1681"/>
      <c r="AH175" s="1681"/>
      <c r="AI175" s="1681"/>
      <c r="AJ175" s="1681"/>
      <c r="AK175" s="1681"/>
      <c r="AL175" s="1681"/>
      <c r="AM175" s="1681"/>
      <c r="AN175" s="1681"/>
      <c r="AO175" s="1681"/>
      <c r="AP175" s="1823"/>
    </row>
    <row r="176" spans="1:42" s="1661" customFormat="1" ht="12.75" customHeight="1">
      <c r="A176" s="1983"/>
      <c r="B176" s="349"/>
      <c r="C176" s="349"/>
      <c r="D176" s="1699"/>
      <c r="E176" s="1681"/>
      <c r="F176" s="1681"/>
      <c r="G176" s="1681"/>
      <c r="H176" s="1681"/>
      <c r="I176" s="1700"/>
      <c r="J176" s="1690"/>
      <c r="K176" s="1681"/>
      <c r="L176" s="1681"/>
      <c r="M176" s="1681"/>
      <c r="N176" s="1681"/>
      <c r="O176" s="1681"/>
      <c r="P176" s="1681"/>
      <c r="Q176" s="1681"/>
      <c r="R176" s="1681"/>
      <c r="S176" s="1681"/>
      <c r="T176" s="1681"/>
      <c r="U176" s="1681"/>
      <c r="V176" s="1681"/>
      <c r="W176" s="1681"/>
      <c r="X176" s="1681"/>
      <c r="Y176" s="1681"/>
      <c r="Z176" s="1681"/>
      <c r="AA176" s="1681"/>
      <c r="AB176" s="1681"/>
      <c r="AC176" s="1681"/>
      <c r="AD176" s="1681"/>
      <c r="AE176" s="1681"/>
      <c r="AF176" s="1681"/>
      <c r="AG176" s="1681"/>
      <c r="AH176" s="1681"/>
      <c r="AI176" s="1681"/>
      <c r="AJ176" s="1681"/>
      <c r="AK176" s="1681"/>
      <c r="AL176" s="1681"/>
      <c r="AM176" s="1681"/>
      <c r="AN176" s="1681"/>
      <c r="AO176" s="1681"/>
      <c r="AP176" s="1823"/>
    </row>
    <row r="177" spans="1:42" s="1661" customFormat="1" ht="12.75" customHeight="1">
      <c r="A177" s="1983"/>
      <c r="B177" s="349"/>
      <c r="C177" s="349"/>
      <c r="D177" s="1699"/>
      <c r="E177" s="1681"/>
      <c r="F177" s="1681"/>
      <c r="G177" s="1681"/>
      <c r="H177" s="1681"/>
      <c r="I177" s="1700"/>
      <c r="J177" s="1690"/>
      <c r="K177" s="1681"/>
      <c r="L177" s="1681"/>
      <c r="M177" s="1681"/>
      <c r="N177" s="1681"/>
      <c r="O177" s="1681"/>
      <c r="P177" s="1681"/>
      <c r="Q177" s="1681"/>
      <c r="R177" s="1681"/>
      <c r="S177" s="1681"/>
      <c r="T177" s="1681"/>
      <c r="U177" s="1681"/>
      <c r="V177" s="1681"/>
      <c r="W177" s="1681"/>
      <c r="X177" s="1681"/>
      <c r="Y177" s="1681"/>
      <c r="Z177" s="1681"/>
      <c r="AA177" s="1681"/>
      <c r="AB177" s="1681"/>
      <c r="AC177" s="1681"/>
      <c r="AD177" s="1681"/>
      <c r="AE177" s="1681"/>
      <c r="AF177" s="1681"/>
      <c r="AG177" s="1681"/>
      <c r="AH177" s="1681"/>
      <c r="AI177" s="1681"/>
      <c r="AJ177" s="1681"/>
      <c r="AK177" s="1681"/>
      <c r="AL177" s="1681"/>
      <c r="AM177" s="1681"/>
      <c r="AN177" s="1681"/>
      <c r="AO177" s="1681"/>
      <c r="AP177" s="1823"/>
    </row>
    <row r="178" spans="1:42" s="1661" customFormat="1" ht="12.75" customHeight="1">
      <c r="A178" s="1983"/>
      <c r="B178" s="349"/>
      <c r="C178" s="349"/>
      <c r="D178" s="1699"/>
      <c r="E178" s="1681"/>
      <c r="F178" s="1681"/>
      <c r="G178" s="1681"/>
      <c r="H178" s="1681"/>
      <c r="I178" s="1700"/>
      <c r="J178" s="1690"/>
      <c r="K178" s="1681"/>
      <c r="L178" s="1681"/>
      <c r="M178" s="1681"/>
      <c r="N178" s="1681"/>
      <c r="O178" s="1681"/>
      <c r="P178" s="1681"/>
      <c r="Q178" s="1681"/>
      <c r="R178" s="1681"/>
      <c r="S178" s="1681"/>
      <c r="T178" s="1681"/>
      <c r="U178" s="1681"/>
      <c r="V178" s="1681"/>
      <c r="W178" s="1681"/>
      <c r="X178" s="1681"/>
      <c r="Y178" s="1681"/>
      <c r="Z178" s="1681"/>
      <c r="AA178" s="1681"/>
      <c r="AB178" s="1681"/>
      <c r="AC178" s="1681"/>
      <c r="AD178" s="1681"/>
      <c r="AE178" s="1681"/>
      <c r="AF178" s="1681"/>
      <c r="AG178" s="1681"/>
      <c r="AH178" s="1681"/>
      <c r="AI178" s="1681"/>
      <c r="AJ178" s="1681"/>
      <c r="AK178" s="1681"/>
      <c r="AL178" s="1681"/>
      <c r="AM178" s="1681"/>
      <c r="AN178" s="1681"/>
      <c r="AO178" s="1681"/>
      <c r="AP178" s="1823"/>
    </row>
    <row r="179" spans="1:42" s="1661" customFormat="1" ht="12.75" customHeight="1">
      <c r="A179" s="1983"/>
      <c r="B179" s="349"/>
      <c r="C179" s="349"/>
      <c r="D179" s="1699"/>
      <c r="E179" s="1681"/>
      <c r="F179" s="1681"/>
      <c r="G179" s="1681"/>
      <c r="H179" s="1681"/>
      <c r="I179" s="1700"/>
      <c r="J179" s="1690"/>
      <c r="K179" s="1681"/>
      <c r="L179" s="1681"/>
      <c r="M179" s="1681"/>
      <c r="N179" s="1681"/>
      <c r="O179" s="1681"/>
      <c r="P179" s="1681"/>
      <c r="Q179" s="1681"/>
      <c r="R179" s="1681"/>
      <c r="S179" s="1681"/>
      <c r="T179" s="1681"/>
      <c r="U179" s="1681"/>
      <c r="V179" s="1681"/>
      <c r="W179" s="1681"/>
      <c r="X179" s="1681"/>
      <c r="Y179" s="1681"/>
      <c r="Z179" s="1681"/>
      <c r="AA179" s="1681"/>
      <c r="AB179" s="1681"/>
      <c r="AC179" s="1681"/>
      <c r="AD179" s="1681"/>
      <c r="AE179" s="1681"/>
      <c r="AF179" s="1681"/>
      <c r="AG179" s="1681"/>
      <c r="AH179" s="1681"/>
      <c r="AI179" s="1681"/>
      <c r="AJ179" s="1681"/>
      <c r="AK179" s="1681"/>
      <c r="AL179" s="1681"/>
      <c r="AM179" s="1681"/>
      <c r="AN179" s="1681"/>
      <c r="AO179" s="1681"/>
      <c r="AP179" s="1823"/>
    </row>
    <row r="180" spans="1:42" s="1661" customFormat="1" ht="12.75" customHeight="1">
      <c r="A180" s="1983"/>
      <c r="B180" s="349"/>
      <c r="C180" s="349"/>
      <c r="D180" s="1699"/>
      <c r="E180" s="1681"/>
      <c r="F180" s="1681"/>
      <c r="G180" s="1681"/>
      <c r="H180" s="1681"/>
      <c r="I180" s="1700"/>
      <c r="J180" s="1690"/>
      <c r="K180" s="1681"/>
      <c r="L180" s="1681"/>
      <c r="M180" s="1681"/>
      <c r="N180" s="1681"/>
      <c r="O180" s="1681"/>
      <c r="P180" s="1681"/>
      <c r="Q180" s="1681"/>
      <c r="R180" s="1681"/>
      <c r="S180" s="1681"/>
      <c r="T180" s="1681"/>
      <c r="U180" s="1681"/>
      <c r="V180" s="1681"/>
      <c r="W180" s="1681"/>
      <c r="X180" s="1681"/>
      <c r="Y180" s="1681"/>
      <c r="Z180" s="1681"/>
      <c r="AA180" s="1681"/>
      <c r="AB180" s="1681"/>
      <c r="AC180" s="1681"/>
      <c r="AD180" s="1681"/>
      <c r="AE180" s="1681"/>
      <c r="AF180" s="1681"/>
      <c r="AG180" s="1681"/>
      <c r="AH180" s="1681"/>
      <c r="AI180" s="1681"/>
      <c r="AJ180" s="1681"/>
      <c r="AK180" s="1681"/>
      <c r="AL180" s="1681"/>
      <c r="AM180" s="1681"/>
      <c r="AN180" s="1681"/>
      <c r="AO180" s="1681"/>
      <c r="AP180" s="1823"/>
    </row>
    <row r="181" spans="1:42" s="1661" customFormat="1" ht="12.75" customHeight="1">
      <c r="A181" s="1983"/>
      <c r="B181" s="349"/>
      <c r="C181" s="349"/>
      <c r="D181" s="1699"/>
      <c r="E181" s="1681"/>
      <c r="F181" s="1681"/>
      <c r="G181" s="1681"/>
      <c r="H181" s="1681"/>
      <c r="I181" s="1700"/>
      <c r="J181" s="1690"/>
      <c r="K181" s="1681"/>
      <c r="L181" s="1681"/>
      <c r="M181" s="1681"/>
      <c r="N181" s="1681"/>
      <c r="O181" s="1681"/>
      <c r="P181" s="1681"/>
      <c r="Q181" s="1681"/>
      <c r="R181" s="1681"/>
      <c r="S181" s="1681"/>
      <c r="T181" s="1681"/>
      <c r="U181" s="1681"/>
      <c r="V181" s="1681"/>
      <c r="W181" s="1681"/>
      <c r="X181" s="1681"/>
      <c r="Y181" s="1681"/>
      <c r="Z181" s="1681"/>
      <c r="AA181" s="1681"/>
      <c r="AB181" s="1681"/>
      <c r="AC181" s="1681"/>
      <c r="AD181" s="1681"/>
      <c r="AE181" s="1681"/>
      <c r="AF181" s="1681"/>
      <c r="AG181" s="1681"/>
      <c r="AH181" s="1681"/>
      <c r="AI181" s="1681"/>
      <c r="AJ181" s="1681"/>
      <c r="AK181" s="1681"/>
      <c r="AL181" s="1681"/>
      <c r="AM181" s="1681"/>
      <c r="AN181" s="1681"/>
      <c r="AO181" s="1681"/>
      <c r="AP181" s="1823"/>
    </row>
    <row r="182" spans="1:42" s="1661" customFormat="1" ht="12.75" customHeight="1">
      <c r="A182" s="1983"/>
      <c r="B182" s="349"/>
      <c r="C182" s="349"/>
      <c r="D182" s="1699"/>
      <c r="E182" s="1681"/>
      <c r="F182" s="1681"/>
      <c r="G182" s="1681"/>
      <c r="H182" s="1681"/>
      <c r="I182" s="1700"/>
      <c r="J182" s="1690"/>
      <c r="K182" s="1681"/>
      <c r="L182" s="1681"/>
      <c r="M182" s="1681"/>
      <c r="N182" s="1681"/>
      <c r="O182" s="1681"/>
      <c r="P182" s="1681"/>
      <c r="Q182" s="1681"/>
      <c r="R182" s="1681"/>
      <c r="S182" s="1681"/>
      <c r="T182" s="1681"/>
      <c r="U182" s="1681"/>
      <c r="V182" s="1681"/>
      <c r="W182" s="1681"/>
      <c r="X182" s="1681"/>
      <c r="Y182" s="1681"/>
      <c r="Z182" s="1681"/>
      <c r="AA182" s="1681"/>
      <c r="AB182" s="1681"/>
      <c r="AC182" s="1681"/>
      <c r="AD182" s="1681"/>
      <c r="AE182" s="1681"/>
      <c r="AF182" s="1681"/>
      <c r="AG182" s="1681"/>
      <c r="AH182" s="1681"/>
      <c r="AI182" s="1681"/>
      <c r="AJ182" s="1681"/>
      <c r="AK182" s="1681"/>
      <c r="AL182" s="1681"/>
      <c r="AM182" s="1681"/>
      <c r="AN182" s="1681"/>
      <c r="AO182" s="1681"/>
      <c r="AP182" s="1823"/>
    </row>
    <row r="183" spans="1:42" s="1661" customFormat="1" ht="12.75" customHeight="1">
      <c r="A183" s="1983"/>
      <c r="B183" s="349"/>
      <c r="C183" s="349"/>
      <c r="D183" s="1699"/>
      <c r="E183" s="1681"/>
      <c r="F183" s="1681"/>
      <c r="G183" s="1681"/>
      <c r="H183" s="1681"/>
      <c r="I183" s="1700"/>
      <c r="J183" s="1690"/>
      <c r="K183" s="1681"/>
      <c r="L183" s="1681"/>
      <c r="M183" s="1681"/>
      <c r="N183" s="1681"/>
      <c r="O183" s="1681"/>
      <c r="P183" s="1681"/>
      <c r="Q183" s="1681"/>
      <c r="R183" s="1681"/>
      <c r="S183" s="1681"/>
      <c r="T183" s="1681"/>
      <c r="U183" s="1681"/>
      <c r="V183" s="1681"/>
      <c r="W183" s="1681"/>
      <c r="X183" s="1681"/>
      <c r="Y183" s="1681"/>
      <c r="Z183" s="1681"/>
      <c r="AA183" s="1681"/>
      <c r="AB183" s="1681"/>
      <c r="AC183" s="1681"/>
      <c r="AD183" s="1681"/>
      <c r="AE183" s="1681"/>
      <c r="AF183" s="1681"/>
      <c r="AG183" s="1681"/>
      <c r="AH183" s="1681"/>
      <c r="AI183" s="1681"/>
      <c r="AJ183" s="1681"/>
      <c r="AK183" s="1681"/>
      <c r="AL183" s="1681"/>
      <c r="AM183" s="1681"/>
      <c r="AN183" s="1681"/>
      <c r="AO183" s="1681"/>
      <c r="AP183" s="1823"/>
    </row>
    <row r="184" spans="1:42" s="1661" customFormat="1" ht="12.75" customHeight="1">
      <c r="A184" s="1983"/>
      <c r="B184" s="349"/>
      <c r="C184" s="349"/>
      <c r="D184" s="1699"/>
      <c r="E184" s="1681"/>
      <c r="F184" s="1681"/>
      <c r="G184" s="1681"/>
      <c r="H184" s="1681"/>
      <c r="I184" s="1700"/>
      <c r="J184" s="1690"/>
      <c r="K184" s="1681"/>
      <c r="L184" s="1681"/>
      <c r="M184" s="1681"/>
      <c r="N184" s="1681"/>
      <c r="O184" s="1681"/>
      <c r="P184" s="1681"/>
      <c r="Q184" s="1681"/>
      <c r="R184" s="1681"/>
      <c r="S184" s="1681"/>
      <c r="T184" s="1681"/>
      <c r="U184" s="1681"/>
      <c r="V184" s="1681"/>
      <c r="W184" s="1681"/>
      <c r="X184" s="1681"/>
      <c r="Y184" s="1681"/>
      <c r="Z184" s="1681"/>
      <c r="AA184" s="1681"/>
      <c r="AB184" s="1681"/>
      <c r="AC184" s="1681"/>
      <c r="AD184" s="1681"/>
      <c r="AE184" s="1681"/>
      <c r="AF184" s="1681"/>
      <c r="AG184" s="1681"/>
      <c r="AH184" s="1681"/>
      <c r="AI184" s="1681"/>
      <c r="AJ184" s="1681"/>
      <c r="AK184" s="1681"/>
      <c r="AL184" s="1681"/>
      <c r="AM184" s="1681"/>
      <c r="AN184" s="1681"/>
      <c r="AO184" s="1681"/>
      <c r="AP184" s="1823"/>
    </row>
    <row r="185" spans="1:42" s="1661" customFormat="1" ht="12.75" customHeight="1">
      <c r="A185" s="1983"/>
      <c r="B185" s="349"/>
      <c r="C185" s="349"/>
      <c r="D185" s="1699"/>
      <c r="E185" s="1681"/>
      <c r="F185" s="1681"/>
      <c r="G185" s="1681"/>
      <c r="H185" s="1681"/>
      <c r="I185" s="1700"/>
      <c r="J185" s="1690"/>
      <c r="K185" s="1681"/>
      <c r="L185" s="1681"/>
      <c r="M185" s="1681"/>
      <c r="N185" s="1681"/>
      <c r="O185" s="1681"/>
      <c r="P185" s="1681"/>
      <c r="Q185" s="1681"/>
      <c r="R185" s="1681"/>
      <c r="S185" s="1681"/>
      <c r="T185" s="1681"/>
      <c r="U185" s="1681"/>
      <c r="V185" s="1681"/>
      <c r="W185" s="1681"/>
      <c r="X185" s="1681"/>
      <c r="Y185" s="1681"/>
      <c r="Z185" s="1681"/>
      <c r="AA185" s="1681"/>
      <c r="AB185" s="1681"/>
      <c r="AC185" s="1681"/>
      <c r="AD185" s="1681"/>
      <c r="AE185" s="1681"/>
      <c r="AF185" s="1681"/>
      <c r="AG185" s="1681"/>
      <c r="AH185" s="1681"/>
      <c r="AI185" s="1681"/>
      <c r="AJ185" s="1681"/>
      <c r="AK185" s="1681"/>
      <c r="AL185" s="1681"/>
      <c r="AM185" s="1681"/>
      <c r="AN185" s="1681"/>
      <c r="AO185" s="1681"/>
      <c r="AP185" s="1823"/>
    </row>
    <row r="186" spans="1:42" s="1661" customFormat="1" ht="12.75" customHeight="1">
      <c r="A186" s="1983"/>
      <c r="B186" s="349"/>
      <c r="C186" s="349"/>
      <c r="D186" s="1699"/>
      <c r="E186" s="1681"/>
      <c r="F186" s="1681"/>
      <c r="G186" s="1681"/>
      <c r="H186" s="1681"/>
      <c r="I186" s="1700"/>
      <c r="J186" s="1690"/>
      <c r="K186" s="1681"/>
      <c r="L186" s="1681"/>
      <c r="M186" s="1681"/>
      <c r="N186" s="1681"/>
      <c r="O186" s="1681"/>
      <c r="P186" s="1681"/>
      <c r="Q186" s="1681"/>
      <c r="R186" s="1681"/>
      <c r="S186" s="1681"/>
      <c r="T186" s="1681"/>
      <c r="U186" s="1681"/>
      <c r="V186" s="1681"/>
      <c r="W186" s="1681"/>
      <c r="X186" s="1681"/>
      <c r="Y186" s="1681"/>
      <c r="Z186" s="1681"/>
      <c r="AA186" s="1681"/>
      <c r="AB186" s="1681"/>
      <c r="AC186" s="1681"/>
      <c r="AD186" s="1681"/>
      <c r="AE186" s="1681"/>
      <c r="AF186" s="1681"/>
      <c r="AG186" s="1681"/>
      <c r="AH186" s="1681"/>
      <c r="AI186" s="1681"/>
      <c r="AJ186" s="1681"/>
      <c r="AK186" s="1681"/>
      <c r="AL186" s="1681"/>
      <c r="AM186" s="1681"/>
      <c r="AN186" s="1681"/>
      <c r="AO186" s="1681"/>
      <c r="AP186" s="1823"/>
    </row>
    <row r="187" spans="1:42" s="1661" customFormat="1" ht="12.75" customHeight="1">
      <c r="A187" s="1983"/>
      <c r="B187" s="349"/>
      <c r="C187" s="349"/>
      <c r="D187" s="1699"/>
      <c r="E187" s="1681"/>
      <c r="F187" s="1681"/>
      <c r="G187" s="1681"/>
      <c r="H187" s="1681"/>
      <c r="I187" s="1700"/>
      <c r="J187" s="1690"/>
      <c r="K187" s="1681"/>
      <c r="L187" s="1681"/>
      <c r="M187" s="1681"/>
      <c r="N187" s="1681"/>
      <c r="O187" s="1681"/>
      <c r="P187" s="1681"/>
      <c r="Q187" s="1681"/>
      <c r="R187" s="1681"/>
      <c r="S187" s="1681"/>
      <c r="T187" s="1681"/>
      <c r="U187" s="1681"/>
      <c r="V187" s="1681"/>
      <c r="W187" s="1681"/>
      <c r="X187" s="1681"/>
      <c r="Y187" s="1681"/>
      <c r="Z187" s="1681"/>
      <c r="AA187" s="1681"/>
      <c r="AB187" s="1681"/>
      <c r="AC187" s="1681"/>
      <c r="AD187" s="1681"/>
      <c r="AE187" s="1681"/>
      <c r="AF187" s="1681"/>
      <c r="AG187" s="1681"/>
      <c r="AH187" s="1681"/>
      <c r="AI187" s="1681"/>
      <c r="AJ187" s="1681"/>
      <c r="AK187" s="1681"/>
      <c r="AL187" s="1681"/>
      <c r="AM187" s="1681"/>
      <c r="AN187" s="1681"/>
      <c r="AO187" s="1681"/>
      <c r="AP187" s="1823"/>
    </row>
    <row r="188" spans="1:42" s="1661" customFormat="1" ht="12.75" customHeight="1">
      <c r="A188" s="1983"/>
      <c r="B188" s="349"/>
      <c r="C188" s="349"/>
      <c r="D188" s="1699"/>
      <c r="E188" s="1681"/>
      <c r="F188" s="1681"/>
      <c r="G188" s="1681"/>
      <c r="H188" s="1681"/>
      <c r="I188" s="1700"/>
      <c r="J188" s="1690"/>
      <c r="K188" s="1681"/>
      <c r="L188" s="1681"/>
      <c r="M188" s="1681"/>
      <c r="N188" s="1681"/>
      <c r="O188" s="1681"/>
      <c r="P188" s="1681"/>
      <c r="Q188" s="1681"/>
      <c r="R188" s="1681"/>
      <c r="S188" s="1681"/>
      <c r="T188" s="1681"/>
      <c r="U188" s="1681"/>
      <c r="V188" s="1681"/>
      <c r="W188" s="1681"/>
      <c r="X188" s="1681"/>
      <c r="Y188" s="1681"/>
      <c r="Z188" s="1681"/>
      <c r="AA188" s="1681"/>
      <c r="AB188" s="1681"/>
      <c r="AC188" s="1681"/>
      <c r="AD188" s="1681"/>
      <c r="AE188" s="1681"/>
      <c r="AF188" s="1681"/>
      <c r="AG188" s="1681"/>
      <c r="AH188" s="1681"/>
      <c r="AI188" s="1681"/>
      <c r="AJ188" s="1681"/>
      <c r="AK188" s="1681"/>
      <c r="AL188" s="1681"/>
      <c r="AM188" s="1681"/>
      <c r="AN188" s="1681"/>
      <c r="AO188" s="1681"/>
      <c r="AP188" s="1823"/>
    </row>
    <row r="189" spans="1:42" s="1661" customFormat="1" ht="12.75" customHeight="1">
      <c r="A189" s="1983"/>
      <c r="B189" s="349"/>
      <c r="C189" s="349"/>
      <c r="D189" s="1699"/>
      <c r="E189" s="1681"/>
      <c r="F189" s="1681"/>
      <c r="G189" s="1681"/>
      <c r="H189" s="1681"/>
      <c r="I189" s="1700"/>
      <c r="J189" s="1690"/>
      <c r="K189" s="1681"/>
      <c r="L189" s="1681"/>
      <c r="M189" s="1681"/>
      <c r="N189" s="1681"/>
      <c r="O189" s="1681"/>
      <c r="P189" s="1681"/>
      <c r="Q189" s="1681"/>
      <c r="R189" s="1681"/>
      <c r="S189" s="1681"/>
      <c r="T189" s="1681"/>
      <c r="U189" s="1681"/>
      <c r="V189" s="1681"/>
      <c r="W189" s="1681"/>
      <c r="X189" s="1681"/>
      <c r="Y189" s="1681"/>
      <c r="Z189" s="1681"/>
      <c r="AA189" s="1681"/>
      <c r="AB189" s="1681"/>
      <c r="AC189" s="1681"/>
      <c r="AD189" s="1681"/>
      <c r="AE189" s="1681"/>
      <c r="AF189" s="1681"/>
      <c r="AG189" s="1681"/>
      <c r="AH189" s="1681"/>
      <c r="AI189" s="1681"/>
      <c r="AJ189" s="1681"/>
      <c r="AK189" s="1681"/>
      <c r="AL189" s="1681"/>
      <c r="AM189" s="1681"/>
      <c r="AN189" s="1681"/>
      <c r="AO189" s="1681"/>
      <c r="AP189" s="1823"/>
    </row>
    <row r="190" spans="1:42" s="1661" customFormat="1" ht="12.75" customHeight="1">
      <c r="A190" s="1983"/>
      <c r="B190" s="349"/>
      <c r="C190" s="349"/>
      <c r="D190" s="1699"/>
      <c r="E190" s="1681"/>
      <c r="F190" s="1681"/>
      <c r="G190" s="1681"/>
      <c r="H190" s="1681"/>
      <c r="I190" s="1700"/>
      <c r="J190" s="1690"/>
      <c r="K190" s="1681"/>
      <c r="L190" s="1681"/>
      <c r="M190" s="1681"/>
      <c r="N190" s="1681"/>
      <c r="O190" s="1681"/>
      <c r="P190" s="1681"/>
      <c r="Q190" s="1681"/>
      <c r="R190" s="1681"/>
      <c r="S190" s="1681"/>
      <c r="T190" s="1681"/>
      <c r="U190" s="1681"/>
      <c r="V190" s="1681"/>
      <c r="W190" s="1681"/>
      <c r="X190" s="1681"/>
      <c r="Y190" s="1681"/>
      <c r="Z190" s="1681"/>
      <c r="AA190" s="1681"/>
      <c r="AB190" s="1681"/>
      <c r="AC190" s="1681"/>
      <c r="AD190" s="1681"/>
      <c r="AE190" s="1681"/>
      <c r="AF190" s="1681"/>
      <c r="AG190" s="1681"/>
      <c r="AH190" s="1681"/>
      <c r="AI190" s="1681"/>
      <c r="AJ190" s="1681"/>
      <c r="AK190" s="1681"/>
      <c r="AL190" s="1681"/>
      <c r="AM190" s="1681"/>
      <c r="AN190" s="1681"/>
      <c r="AO190" s="1681"/>
      <c r="AP190" s="1823"/>
    </row>
    <row r="191" spans="1:42" s="1661" customFormat="1" ht="12.75" customHeight="1">
      <c r="A191" s="1983"/>
      <c r="B191" s="349"/>
      <c r="C191" s="349"/>
      <c r="D191" s="1699"/>
      <c r="E191" s="1681"/>
      <c r="F191" s="1681"/>
      <c r="G191" s="1681"/>
      <c r="H191" s="1681"/>
      <c r="I191" s="1700"/>
      <c r="J191" s="1690"/>
      <c r="K191" s="1681"/>
      <c r="L191" s="1681"/>
      <c r="M191" s="1681"/>
      <c r="N191" s="1681"/>
      <c r="O191" s="1681"/>
      <c r="P191" s="1681"/>
      <c r="Q191" s="1681"/>
      <c r="R191" s="1681"/>
      <c r="S191" s="1681"/>
      <c r="T191" s="1681"/>
      <c r="U191" s="1681"/>
      <c r="V191" s="1681"/>
      <c r="W191" s="1681"/>
      <c r="X191" s="1681"/>
      <c r="Y191" s="1681"/>
      <c r="Z191" s="1681"/>
      <c r="AA191" s="1681"/>
      <c r="AB191" s="1681"/>
      <c r="AC191" s="1681"/>
      <c r="AD191" s="1681"/>
      <c r="AE191" s="1681"/>
      <c r="AF191" s="1681"/>
      <c r="AG191" s="1681"/>
      <c r="AH191" s="1681"/>
      <c r="AI191" s="1681"/>
      <c r="AJ191" s="1681"/>
      <c r="AK191" s="1681"/>
      <c r="AL191" s="1681"/>
      <c r="AM191" s="1681"/>
      <c r="AN191" s="1681"/>
      <c r="AO191" s="1681"/>
      <c r="AP191" s="1823"/>
    </row>
    <row r="192" spans="1:42" s="1661" customFormat="1" ht="12.75" customHeight="1">
      <c r="A192" s="1983"/>
      <c r="B192" s="349"/>
      <c r="C192" s="349"/>
      <c r="D192" s="1699"/>
      <c r="E192" s="1681"/>
      <c r="F192" s="1681"/>
      <c r="G192" s="1681"/>
      <c r="H192" s="1681"/>
      <c r="I192" s="1700"/>
      <c r="J192" s="1690"/>
      <c r="K192" s="1681"/>
      <c r="L192" s="1681"/>
      <c r="M192" s="1681"/>
      <c r="N192" s="1681"/>
      <c r="O192" s="1681"/>
      <c r="P192" s="1681"/>
      <c r="Q192" s="1681"/>
      <c r="R192" s="1681"/>
      <c r="S192" s="1681"/>
      <c r="T192" s="1681"/>
      <c r="U192" s="1681"/>
      <c r="V192" s="1681"/>
      <c r="W192" s="1681"/>
      <c r="X192" s="1681"/>
      <c r="Y192" s="1681"/>
      <c r="Z192" s="1681"/>
      <c r="AA192" s="1681"/>
      <c r="AB192" s="1681"/>
      <c r="AC192" s="1681"/>
      <c r="AD192" s="1681"/>
      <c r="AE192" s="1681"/>
      <c r="AF192" s="1681"/>
      <c r="AG192" s="1681"/>
      <c r="AH192" s="1681"/>
      <c r="AI192" s="1681"/>
      <c r="AJ192" s="1681"/>
      <c r="AK192" s="1681"/>
      <c r="AL192" s="1681"/>
      <c r="AM192" s="1681"/>
      <c r="AN192" s="1681"/>
      <c r="AO192" s="1681"/>
      <c r="AP192" s="1823"/>
    </row>
    <row r="193" spans="1:42" s="1661" customFormat="1" ht="12.75" customHeight="1">
      <c r="A193" s="1983"/>
      <c r="B193" s="349"/>
      <c r="C193" s="349"/>
      <c r="D193" s="1699"/>
      <c r="E193" s="1681"/>
      <c r="F193" s="1681"/>
      <c r="G193" s="1681"/>
      <c r="H193" s="1681"/>
      <c r="I193" s="1700"/>
      <c r="J193" s="1690"/>
      <c r="K193" s="1681"/>
      <c r="L193" s="1681"/>
      <c r="M193" s="1681"/>
      <c r="N193" s="1681"/>
      <c r="O193" s="1681"/>
      <c r="P193" s="1681"/>
      <c r="Q193" s="1681"/>
      <c r="R193" s="1681"/>
      <c r="S193" s="1681"/>
      <c r="T193" s="1681"/>
      <c r="U193" s="1681"/>
      <c r="V193" s="1681"/>
      <c r="W193" s="1681"/>
      <c r="X193" s="1681"/>
      <c r="Y193" s="1681"/>
      <c r="Z193" s="1681"/>
      <c r="AA193" s="1681"/>
      <c r="AB193" s="1681"/>
      <c r="AC193" s="1681"/>
      <c r="AD193" s="1681"/>
      <c r="AE193" s="1681"/>
      <c r="AF193" s="1681"/>
      <c r="AG193" s="1681"/>
      <c r="AH193" s="1681"/>
      <c r="AI193" s="1681"/>
      <c r="AJ193" s="1681"/>
      <c r="AK193" s="1681"/>
      <c r="AL193" s="1681"/>
      <c r="AM193" s="1681"/>
      <c r="AN193" s="1681"/>
      <c r="AO193" s="1681"/>
      <c r="AP193" s="1823"/>
    </row>
    <row r="194" spans="1:42" s="1661" customFormat="1" ht="12.75" customHeight="1">
      <c r="A194" s="1983"/>
      <c r="B194" s="349"/>
      <c r="C194" s="349"/>
      <c r="D194" s="1699"/>
      <c r="E194" s="1681"/>
      <c r="F194" s="1681"/>
      <c r="G194" s="1681"/>
      <c r="H194" s="1681"/>
      <c r="I194" s="1700"/>
      <c r="J194" s="1690"/>
      <c r="K194" s="1681"/>
      <c r="L194" s="1681"/>
      <c r="M194" s="1681"/>
      <c r="N194" s="1681"/>
      <c r="O194" s="1681"/>
      <c r="P194" s="1681"/>
      <c r="Q194" s="1681"/>
      <c r="R194" s="1681"/>
      <c r="S194" s="1681"/>
      <c r="T194" s="1681"/>
      <c r="U194" s="1681"/>
      <c r="V194" s="1681"/>
      <c r="W194" s="1681"/>
      <c r="X194" s="1681"/>
      <c r="Y194" s="1681"/>
      <c r="Z194" s="1681"/>
      <c r="AA194" s="1681"/>
      <c r="AB194" s="1681"/>
      <c r="AC194" s="1681"/>
      <c r="AD194" s="1681"/>
      <c r="AE194" s="1681"/>
      <c r="AF194" s="1681"/>
      <c r="AG194" s="1681"/>
      <c r="AH194" s="1681"/>
      <c r="AI194" s="1681"/>
      <c r="AJ194" s="1681"/>
      <c r="AK194" s="1681"/>
      <c r="AL194" s="1681"/>
      <c r="AM194" s="1681"/>
      <c r="AN194" s="1681"/>
      <c r="AO194" s="1681"/>
      <c r="AP194" s="1823"/>
    </row>
    <row r="195" spans="1:42" s="1661" customFormat="1" ht="12.75" customHeight="1">
      <c r="A195" s="1983"/>
      <c r="B195" s="349"/>
      <c r="C195" s="349"/>
      <c r="D195" s="1699"/>
      <c r="E195" s="1681"/>
      <c r="F195" s="1681"/>
      <c r="G195" s="1681"/>
      <c r="H195" s="1681"/>
      <c r="I195" s="1700"/>
      <c r="J195" s="1690"/>
      <c r="K195" s="1681"/>
      <c r="L195" s="1681"/>
      <c r="M195" s="1681"/>
      <c r="N195" s="1681"/>
      <c r="O195" s="1681"/>
      <c r="P195" s="1681"/>
      <c r="Q195" s="1681"/>
      <c r="R195" s="1681"/>
      <c r="S195" s="1681"/>
      <c r="T195" s="1681"/>
      <c r="U195" s="1681"/>
      <c r="V195" s="1681"/>
      <c r="W195" s="1681"/>
      <c r="X195" s="1681"/>
      <c r="Y195" s="1681"/>
      <c r="Z195" s="1681"/>
      <c r="AA195" s="1681"/>
      <c r="AB195" s="1681"/>
      <c r="AC195" s="1681"/>
      <c r="AD195" s="1681"/>
      <c r="AE195" s="1681"/>
      <c r="AF195" s="1681"/>
      <c r="AG195" s="1681"/>
      <c r="AH195" s="1681"/>
      <c r="AI195" s="1681"/>
      <c r="AJ195" s="1681"/>
      <c r="AK195" s="1681"/>
      <c r="AL195" s="1681"/>
      <c r="AM195" s="1681"/>
      <c r="AN195" s="1681"/>
      <c r="AO195" s="1681"/>
      <c r="AP195" s="1823"/>
    </row>
    <row r="196" spans="1:42" s="1661" customFormat="1" ht="12.75" customHeight="1">
      <c r="A196" s="1983"/>
      <c r="B196" s="349"/>
      <c r="C196" s="349"/>
      <c r="D196" s="1699"/>
      <c r="E196" s="1681"/>
      <c r="F196" s="1681"/>
      <c r="G196" s="1681"/>
      <c r="H196" s="1681"/>
      <c r="I196" s="1700"/>
      <c r="J196" s="1690"/>
      <c r="K196" s="1681"/>
      <c r="L196" s="1681"/>
      <c r="M196" s="1681"/>
      <c r="N196" s="1681"/>
      <c r="O196" s="1681"/>
      <c r="P196" s="1681"/>
      <c r="Q196" s="1681"/>
      <c r="R196" s="1681"/>
      <c r="S196" s="1681"/>
      <c r="T196" s="1681"/>
      <c r="U196" s="1681"/>
      <c r="V196" s="1681"/>
      <c r="W196" s="1681"/>
      <c r="X196" s="1681"/>
      <c r="Y196" s="1681"/>
      <c r="Z196" s="1681"/>
      <c r="AA196" s="1681"/>
      <c r="AB196" s="1681"/>
      <c r="AC196" s="1681"/>
      <c r="AD196" s="1681"/>
      <c r="AE196" s="1681"/>
      <c r="AF196" s="1681"/>
      <c r="AG196" s="1681"/>
      <c r="AH196" s="1681"/>
      <c r="AI196" s="1681"/>
      <c r="AJ196" s="1681"/>
      <c r="AK196" s="1681"/>
      <c r="AL196" s="1681"/>
      <c r="AM196" s="1681"/>
      <c r="AN196" s="1681"/>
      <c r="AO196" s="1681"/>
      <c r="AP196" s="1823"/>
    </row>
    <row r="197" spans="1:42" s="1661" customFormat="1" ht="12.75" customHeight="1">
      <c r="A197" s="1983"/>
      <c r="B197" s="349"/>
      <c r="C197" s="349"/>
      <c r="D197" s="1699"/>
      <c r="E197" s="1681"/>
      <c r="F197" s="1681"/>
      <c r="G197" s="1681"/>
      <c r="H197" s="1681"/>
      <c r="I197" s="1700"/>
      <c r="J197" s="1690"/>
      <c r="K197" s="1681"/>
      <c r="L197" s="1681"/>
      <c r="M197" s="1681"/>
      <c r="N197" s="1681"/>
      <c r="O197" s="1681"/>
      <c r="P197" s="1681"/>
      <c r="Q197" s="1681"/>
      <c r="R197" s="1681"/>
      <c r="S197" s="1681"/>
      <c r="T197" s="1681"/>
      <c r="U197" s="1681"/>
      <c r="V197" s="1681"/>
      <c r="W197" s="1681"/>
      <c r="X197" s="1681"/>
      <c r="Y197" s="1681"/>
      <c r="Z197" s="1681"/>
      <c r="AA197" s="1681"/>
      <c r="AB197" s="1681"/>
      <c r="AC197" s="1681"/>
      <c r="AD197" s="1681"/>
      <c r="AE197" s="1681"/>
      <c r="AF197" s="1681"/>
      <c r="AG197" s="1681"/>
      <c r="AH197" s="1681"/>
      <c r="AI197" s="1681"/>
      <c r="AJ197" s="1681"/>
      <c r="AK197" s="1681"/>
      <c r="AL197" s="1681"/>
      <c r="AM197" s="1681"/>
      <c r="AN197" s="1681"/>
      <c r="AO197" s="1681"/>
      <c r="AP197" s="1823"/>
    </row>
    <row r="198" spans="1:42" s="1661" customFormat="1" ht="12.75" customHeight="1">
      <c r="A198" s="1983"/>
      <c r="B198" s="349"/>
      <c r="C198" s="349"/>
      <c r="D198" s="1699"/>
      <c r="E198" s="1681"/>
      <c r="F198" s="1681"/>
      <c r="G198" s="1681"/>
      <c r="H198" s="1681"/>
      <c r="I198" s="1700"/>
      <c r="J198" s="1690"/>
      <c r="K198" s="1681"/>
      <c r="L198" s="1681"/>
      <c r="M198" s="1681"/>
      <c r="N198" s="1681"/>
      <c r="O198" s="1681"/>
      <c r="P198" s="1681"/>
      <c r="Q198" s="1681"/>
      <c r="R198" s="1681"/>
      <c r="S198" s="1681"/>
      <c r="T198" s="1681"/>
      <c r="U198" s="1681"/>
      <c r="V198" s="1681"/>
      <c r="W198" s="1681"/>
      <c r="X198" s="1681"/>
      <c r="Y198" s="1681"/>
      <c r="Z198" s="1681"/>
      <c r="AA198" s="1681"/>
      <c r="AB198" s="1681"/>
      <c r="AC198" s="1681"/>
      <c r="AD198" s="1681"/>
      <c r="AE198" s="1681"/>
      <c r="AF198" s="1681"/>
      <c r="AG198" s="1681"/>
      <c r="AH198" s="1681"/>
      <c r="AI198" s="1681"/>
      <c r="AJ198" s="1681"/>
      <c r="AK198" s="1681"/>
      <c r="AL198" s="1681"/>
      <c r="AM198" s="1681"/>
      <c r="AN198" s="1681"/>
      <c r="AO198" s="1681"/>
      <c r="AP198" s="1823"/>
    </row>
    <row r="199" spans="1:42" s="1661" customFormat="1" ht="12.75" customHeight="1">
      <c r="A199" s="1983"/>
      <c r="B199" s="349"/>
      <c r="C199" s="349"/>
      <c r="D199" s="1699"/>
      <c r="E199" s="1683"/>
      <c r="F199" s="1683"/>
      <c r="G199" s="1683"/>
      <c r="H199" s="1683"/>
      <c r="I199" s="1701"/>
      <c r="J199" s="1691"/>
      <c r="K199" s="1683"/>
      <c r="L199" s="1683"/>
      <c r="M199" s="1683"/>
      <c r="N199" s="1683"/>
      <c r="O199" s="1683"/>
      <c r="P199" s="1683"/>
      <c r="Q199" s="1683"/>
      <c r="R199" s="1683"/>
      <c r="S199" s="1683"/>
      <c r="T199" s="1683"/>
      <c r="U199" s="1683"/>
      <c r="V199" s="1683"/>
      <c r="W199" s="1683"/>
      <c r="X199" s="1683"/>
      <c r="Y199" s="1683"/>
      <c r="Z199" s="1683"/>
      <c r="AA199" s="1683"/>
      <c r="AB199" s="1683"/>
      <c r="AC199" s="1683"/>
      <c r="AD199" s="1683"/>
      <c r="AE199" s="1683"/>
      <c r="AF199" s="1683"/>
      <c r="AG199" s="1683"/>
      <c r="AH199" s="1683"/>
      <c r="AI199" s="1683"/>
      <c r="AJ199" s="1683"/>
      <c r="AK199" s="1683"/>
      <c r="AL199" s="1683"/>
      <c r="AM199" s="1683"/>
      <c r="AN199" s="1683"/>
      <c r="AO199" s="1683"/>
      <c r="AP199" s="1823"/>
    </row>
    <row r="200" spans="1:42" s="1661" customFormat="1" ht="12.75" customHeight="1">
      <c r="A200" s="1983"/>
      <c r="B200" s="349"/>
      <c r="C200" s="349"/>
      <c r="D200" s="1699"/>
      <c r="E200" s="1683"/>
      <c r="F200" s="1683"/>
      <c r="G200" s="1683"/>
      <c r="H200" s="1683"/>
      <c r="I200" s="1701"/>
      <c r="J200" s="1691"/>
      <c r="K200" s="1683"/>
      <c r="L200" s="1683"/>
      <c r="M200" s="1683"/>
      <c r="N200" s="1683"/>
      <c r="O200" s="1683"/>
      <c r="P200" s="1683"/>
      <c r="Q200" s="1683"/>
      <c r="R200" s="1683"/>
      <c r="S200" s="1683"/>
      <c r="T200" s="1683"/>
      <c r="U200" s="1683"/>
      <c r="V200" s="1683"/>
      <c r="W200" s="1683"/>
      <c r="X200" s="1683"/>
      <c r="Y200" s="1683"/>
      <c r="Z200" s="1683"/>
      <c r="AA200" s="1683"/>
      <c r="AB200" s="1683"/>
      <c r="AC200" s="1683"/>
      <c r="AD200" s="1683"/>
      <c r="AE200" s="1683"/>
      <c r="AF200" s="1683"/>
      <c r="AG200" s="1683"/>
      <c r="AH200" s="1683"/>
      <c r="AI200" s="1683"/>
      <c r="AJ200" s="1683"/>
      <c r="AK200" s="1683"/>
      <c r="AL200" s="1683"/>
      <c r="AM200" s="1683"/>
      <c r="AN200" s="1683"/>
      <c r="AO200" s="1683"/>
      <c r="AP200" s="1823"/>
    </row>
    <row r="201" spans="1:42" s="1661" customFormat="1" ht="12.75" customHeight="1">
      <c r="A201" s="1983"/>
      <c r="B201" s="349"/>
      <c r="C201" s="349"/>
      <c r="D201" s="1699"/>
      <c r="E201" s="1683"/>
      <c r="F201" s="1683"/>
      <c r="G201" s="1683"/>
      <c r="H201" s="1683"/>
      <c r="I201" s="1701"/>
      <c r="J201" s="1691"/>
      <c r="K201" s="1683"/>
      <c r="L201" s="1683"/>
      <c r="M201" s="1683"/>
      <c r="N201" s="1683"/>
      <c r="O201" s="1683"/>
      <c r="P201" s="1683"/>
      <c r="Q201" s="1683"/>
      <c r="R201" s="1683"/>
      <c r="S201" s="1683"/>
      <c r="T201" s="1683"/>
      <c r="U201" s="1683"/>
      <c r="V201" s="1683"/>
      <c r="W201" s="1683"/>
      <c r="X201" s="1683"/>
      <c r="Y201" s="1683"/>
      <c r="Z201" s="1683"/>
      <c r="AA201" s="1683"/>
      <c r="AB201" s="1683"/>
      <c r="AC201" s="1683"/>
      <c r="AD201" s="1683"/>
      <c r="AE201" s="1683"/>
      <c r="AF201" s="1683"/>
      <c r="AG201" s="1683"/>
      <c r="AH201" s="1683"/>
      <c r="AI201" s="1683"/>
      <c r="AJ201" s="1683"/>
      <c r="AK201" s="1683"/>
      <c r="AL201" s="1683"/>
      <c r="AM201" s="1683"/>
      <c r="AN201" s="1683"/>
      <c r="AO201" s="1683"/>
      <c r="AP201" s="1823"/>
    </row>
    <row r="202" spans="1:42" s="1661" customFormat="1" ht="12.75" customHeight="1">
      <c r="A202" s="1983"/>
      <c r="B202" s="349"/>
      <c r="C202" s="349"/>
      <c r="D202" s="1699"/>
      <c r="E202" s="1683"/>
      <c r="F202" s="1683"/>
      <c r="G202" s="1683"/>
      <c r="H202" s="1683"/>
      <c r="I202" s="1701"/>
      <c r="J202" s="1691"/>
      <c r="K202" s="1683"/>
      <c r="L202" s="1683"/>
      <c r="M202" s="1683"/>
      <c r="N202" s="1683"/>
      <c r="O202" s="1683"/>
      <c r="P202" s="1683"/>
      <c r="Q202" s="1683"/>
      <c r="R202" s="1683"/>
      <c r="S202" s="1683"/>
      <c r="T202" s="1683"/>
      <c r="U202" s="1683"/>
      <c r="V202" s="1683"/>
      <c r="W202" s="1683"/>
      <c r="X202" s="1683"/>
      <c r="Y202" s="1683"/>
      <c r="Z202" s="1683"/>
      <c r="AA202" s="1683"/>
      <c r="AB202" s="1683"/>
      <c r="AC202" s="1683"/>
      <c r="AD202" s="1683"/>
      <c r="AE202" s="1683"/>
      <c r="AF202" s="1683"/>
      <c r="AG202" s="1683"/>
      <c r="AH202" s="1683"/>
      <c r="AI202" s="1683"/>
      <c r="AJ202" s="1683"/>
      <c r="AK202" s="1683"/>
      <c r="AL202" s="1683"/>
      <c r="AM202" s="1683"/>
      <c r="AN202" s="1683"/>
      <c r="AO202" s="1683"/>
      <c r="AP202" s="1823"/>
    </row>
    <row r="203" spans="1:42" s="1661" customFormat="1" ht="12.75" customHeight="1">
      <c r="A203" s="1983"/>
      <c r="B203" s="349"/>
      <c r="C203" s="349"/>
      <c r="D203" s="1699"/>
      <c r="E203" s="1681"/>
      <c r="F203" s="1681"/>
      <c r="G203" s="1681"/>
      <c r="H203" s="1681"/>
      <c r="I203" s="1700"/>
      <c r="J203" s="1690"/>
      <c r="K203" s="1681"/>
      <c r="L203" s="1681"/>
      <c r="M203" s="1681"/>
      <c r="N203" s="1681"/>
      <c r="O203" s="1681"/>
      <c r="P203" s="1681"/>
      <c r="Q203" s="1681"/>
      <c r="R203" s="1681"/>
      <c r="S203" s="1681"/>
      <c r="T203" s="1681"/>
      <c r="U203" s="1681"/>
      <c r="V203" s="1681"/>
      <c r="W203" s="1681"/>
      <c r="X203" s="1681"/>
      <c r="Y203" s="1681"/>
      <c r="Z203" s="1681"/>
      <c r="AA203" s="1681"/>
      <c r="AB203" s="1681"/>
      <c r="AC203" s="1681"/>
      <c r="AD203" s="1681"/>
      <c r="AE203" s="1681"/>
      <c r="AF203" s="1681"/>
      <c r="AG203" s="1681"/>
      <c r="AH203" s="1681"/>
      <c r="AI203" s="1681"/>
      <c r="AJ203" s="1681"/>
      <c r="AK203" s="1681"/>
      <c r="AL203" s="1681"/>
      <c r="AM203" s="1681"/>
      <c r="AN203" s="1681"/>
      <c r="AO203" s="1681"/>
      <c r="AP203" s="1823"/>
    </row>
    <row r="204" spans="1:42" s="1661" customFormat="1" ht="12.75" customHeight="1">
      <c r="A204" s="1983"/>
      <c r="B204" s="349"/>
      <c r="C204" s="349"/>
      <c r="D204" s="1699"/>
      <c r="E204" s="1681"/>
      <c r="F204" s="1681"/>
      <c r="G204" s="1681"/>
      <c r="H204" s="1681"/>
      <c r="I204" s="1700"/>
      <c r="J204" s="1690"/>
      <c r="K204" s="1681"/>
      <c r="L204" s="1681"/>
      <c r="M204" s="1681"/>
      <c r="N204" s="1681"/>
      <c r="O204" s="1681"/>
      <c r="P204" s="1681"/>
      <c r="Q204" s="1681"/>
      <c r="R204" s="1681"/>
      <c r="S204" s="1681"/>
      <c r="T204" s="1681"/>
      <c r="U204" s="1681"/>
      <c r="V204" s="1681"/>
      <c r="W204" s="1681"/>
      <c r="X204" s="1681"/>
      <c r="Y204" s="1681"/>
      <c r="Z204" s="1681"/>
      <c r="AA204" s="1681"/>
      <c r="AB204" s="1681"/>
      <c r="AC204" s="1681"/>
      <c r="AD204" s="1681"/>
      <c r="AE204" s="1681"/>
      <c r="AF204" s="1681"/>
      <c r="AG204" s="1681"/>
      <c r="AH204" s="1681"/>
      <c r="AI204" s="1681"/>
      <c r="AJ204" s="1681"/>
      <c r="AK204" s="1681"/>
      <c r="AL204" s="1681"/>
      <c r="AM204" s="1681"/>
      <c r="AN204" s="1681"/>
      <c r="AO204" s="1681"/>
      <c r="AP204" s="1823"/>
    </row>
    <row r="205" spans="1:42" s="1661" customFormat="1" ht="12.75" customHeight="1">
      <c r="A205" s="1983"/>
      <c r="B205" s="349"/>
      <c r="C205" s="349"/>
      <c r="D205" s="1699"/>
      <c r="E205" s="1681"/>
      <c r="F205" s="1681"/>
      <c r="G205" s="1681"/>
      <c r="H205" s="1681"/>
      <c r="I205" s="1700"/>
      <c r="J205" s="1690"/>
      <c r="K205" s="1681"/>
      <c r="L205" s="1681"/>
      <c r="M205" s="1681"/>
      <c r="N205" s="1681"/>
      <c r="O205" s="1681"/>
      <c r="P205" s="1681"/>
      <c r="Q205" s="1681"/>
      <c r="R205" s="1681"/>
      <c r="S205" s="1681"/>
      <c r="T205" s="1681"/>
      <c r="U205" s="1681"/>
      <c r="V205" s="1681"/>
      <c r="W205" s="1681"/>
      <c r="X205" s="1681"/>
      <c r="Y205" s="1681"/>
      <c r="Z205" s="1681"/>
      <c r="AA205" s="1681"/>
      <c r="AB205" s="1681"/>
      <c r="AC205" s="1681"/>
      <c r="AD205" s="1681"/>
      <c r="AE205" s="1681"/>
      <c r="AF205" s="1681"/>
      <c r="AG205" s="1681"/>
      <c r="AH205" s="1681"/>
      <c r="AI205" s="1681"/>
      <c r="AJ205" s="1681"/>
      <c r="AK205" s="1681"/>
      <c r="AL205" s="1681"/>
      <c r="AM205" s="1681"/>
      <c r="AN205" s="1681"/>
      <c r="AO205" s="1681"/>
      <c r="AP205" s="1823"/>
    </row>
    <row r="206" spans="1:42" s="1661" customFormat="1" ht="12.75" customHeight="1">
      <c r="A206" s="1983"/>
      <c r="B206" s="349"/>
      <c r="C206" s="349"/>
      <c r="D206" s="1699"/>
      <c r="E206" s="1681"/>
      <c r="F206" s="1681"/>
      <c r="G206" s="1681"/>
      <c r="H206" s="1681"/>
      <c r="I206" s="1700"/>
      <c r="J206" s="1690"/>
      <c r="K206" s="1681"/>
      <c r="L206" s="1681"/>
      <c r="M206" s="1681"/>
      <c r="N206" s="1681"/>
      <c r="O206" s="1681"/>
      <c r="P206" s="1681"/>
      <c r="Q206" s="1681"/>
      <c r="R206" s="1681"/>
      <c r="S206" s="1681"/>
      <c r="T206" s="1681"/>
      <c r="U206" s="1681"/>
      <c r="V206" s="1681"/>
      <c r="W206" s="1681"/>
      <c r="X206" s="1681"/>
      <c r="Y206" s="1681"/>
      <c r="Z206" s="1681"/>
      <c r="AA206" s="1681"/>
      <c r="AB206" s="1681"/>
      <c r="AC206" s="1681"/>
      <c r="AD206" s="1681"/>
      <c r="AE206" s="1681"/>
      <c r="AF206" s="1681"/>
      <c r="AG206" s="1681"/>
      <c r="AH206" s="1681"/>
      <c r="AI206" s="1681"/>
      <c r="AJ206" s="1681"/>
      <c r="AK206" s="1681"/>
      <c r="AL206" s="1681"/>
      <c r="AM206" s="1681"/>
      <c r="AN206" s="1681"/>
      <c r="AO206" s="1681"/>
      <c r="AP206" s="1823"/>
    </row>
    <row r="207" spans="1:42" s="1661" customFormat="1" ht="12.75" customHeight="1">
      <c r="A207" s="1983"/>
      <c r="B207" s="349"/>
      <c r="C207" s="349"/>
      <c r="D207" s="1699"/>
      <c r="E207" s="1681"/>
      <c r="F207" s="1681"/>
      <c r="G207" s="1681"/>
      <c r="H207" s="1681"/>
      <c r="I207" s="1700"/>
      <c r="J207" s="1690"/>
      <c r="K207" s="1681"/>
      <c r="L207" s="1681"/>
      <c r="M207" s="1681"/>
      <c r="N207" s="1681"/>
      <c r="O207" s="1681"/>
      <c r="P207" s="1681"/>
      <c r="Q207" s="1681"/>
      <c r="R207" s="1681"/>
      <c r="S207" s="1681"/>
      <c r="T207" s="1681"/>
      <c r="U207" s="1681"/>
      <c r="V207" s="1681"/>
      <c r="W207" s="1681"/>
      <c r="X207" s="1681"/>
      <c r="Y207" s="1681"/>
      <c r="Z207" s="1681"/>
      <c r="AA207" s="1681"/>
      <c r="AB207" s="1681"/>
      <c r="AC207" s="1681"/>
      <c r="AD207" s="1681"/>
      <c r="AE207" s="1681"/>
      <c r="AF207" s="1681"/>
      <c r="AG207" s="1681"/>
      <c r="AH207" s="1681"/>
      <c r="AI207" s="1681"/>
      <c r="AJ207" s="1681"/>
      <c r="AK207" s="1681"/>
      <c r="AL207" s="1681"/>
      <c r="AM207" s="1681"/>
      <c r="AN207" s="1681"/>
      <c r="AO207" s="1681"/>
      <c r="AP207" s="1823"/>
    </row>
    <row r="208" spans="1:42" s="1661" customFormat="1" ht="12.75" customHeight="1">
      <c r="A208" s="1983"/>
      <c r="B208" s="349"/>
      <c r="C208" s="349"/>
      <c r="D208" s="1699"/>
      <c r="E208" s="1681"/>
      <c r="F208" s="1681"/>
      <c r="G208" s="1681"/>
      <c r="H208" s="1681"/>
      <c r="I208" s="1700"/>
      <c r="J208" s="1690"/>
      <c r="K208" s="1681"/>
      <c r="L208" s="1681"/>
      <c r="M208" s="1681"/>
      <c r="N208" s="1681"/>
      <c r="O208" s="1681"/>
      <c r="P208" s="1681"/>
      <c r="Q208" s="1681"/>
      <c r="R208" s="1681"/>
      <c r="S208" s="1681"/>
      <c r="T208" s="1681"/>
      <c r="U208" s="1681"/>
      <c r="V208" s="1681"/>
      <c r="W208" s="1681"/>
      <c r="X208" s="1681"/>
      <c r="Y208" s="1681"/>
      <c r="Z208" s="1681"/>
      <c r="AA208" s="1681"/>
      <c r="AB208" s="1681"/>
      <c r="AC208" s="1681"/>
      <c r="AD208" s="1681"/>
      <c r="AE208" s="1681"/>
      <c r="AF208" s="1681"/>
      <c r="AG208" s="1681"/>
      <c r="AH208" s="1681"/>
      <c r="AI208" s="1681"/>
      <c r="AJ208" s="1681"/>
      <c r="AK208" s="1681"/>
      <c r="AL208" s="1681"/>
      <c r="AM208" s="1681"/>
      <c r="AN208" s="1681"/>
      <c r="AO208" s="1681"/>
      <c r="AP208" s="1823"/>
    </row>
    <row r="209" spans="1:42" s="1661" customFormat="1" ht="12.75" customHeight="1">
      <c r="A209" s="1983"/>
      <c r="B209" s="349"/>
      <c r="C209" s="349"/>
      <c r="D209" s="1699"/>
      <c r="E209" s="1681"/>
      <c r="F209" s="1681"/>
      <c r="G209" s="1681"/>
      <c r="H209" s="1681"/>
      <c r="I209" s="1700"/>
      <c r="J209" s="1690"/>
      <c r="K209" s="1681"/>
      <c r="L209" s="1681"/>
      <c r="M209" s="1681"/>
      <c r="N209" s="1681"/>
      <c r="O209" s="1681"/>
      <c r="P209" s="1681"/>
      <c r="Q209" s="1681"/>
      <c r="R209" s="1681"/>
      <c r="S209" s="1681"/>
      <c r="T209" s="1681"/>
      <c r="U209" s="1681"/>
      <c r="V209" s="1681"/>
      <c r="W209" s="1681"/>
      <c r="X209" s="1681"/>
      <c r="Y209" s="1681"/>
      <c r="Z209" s="1681"/>
      <c r="AA209" s="1681"/>
      <c r="AB209" s="1681"/>
      <c r="AC209" s="1681"/>
      <c r="AD209" s="1681"/>
      <c r="AE209" s="1681"/>
      <c r="AF209" s="1681"/>
      <c r="AG209" s="1681"/>
      <c r="AH209" s="1681"/>
      <c r="AI209" s="1681"/>
      <c r="AJ209" s="1681"/>
      <c r="AK209" s="1681"/>
      <c r="AL209" s="1681"/>
      <c r="AM209" s="1681"/>
      <c r="AN209" s="1681"/>
      <c r="AO209" s="1681"/>
      <c r="AP209" s="1823"/>
    </row>
    <row r="210" spans="1:42" s="1661" customFormat="1" ht="12.75" customHeight="1">
      <c r="A210" s="1983"/>
      <c r="B210" s="349"/>
      <c r="C210" s="349"/>
      <c r="D210" s="1699"/>
      <c r="E210" s="1681"/>
      <c r="F210" s="1681"/>
      <c r="G210" s="1681"/>
      <c r="H210" s="1681"/>
      <c r="I210" s="1700"/>
      <c r="J210" s="1690"/>
      <c r="K210" s="1681"/>
      <c r="L210" s="1681"/>
      <c r="M210" s="1681"/>
      <c r="N210" s="1681"/>
      <c r="O210" s="1681"/>
      <c r="P210" s="1681"/>
      <c r="Q210" s="1681"/>
      <c r="R210" s="1681"/>
      <c r="S210" s="1681"/>
      <c r="T210" s="1681"/>
      <c r="U210" s="1681"/>
      <c r="V210" s="1681"/>
      <c r="W210" s="1681"/>
      <c r="X210" s="1681"/>
      <c r="Y210" s="1681"/>
      <c r="Z210" s="1681"/>
      <c r="AA210" s="1681"/>
      <c r="AB210" s="1681"/>
      <c r="AC210" s="1681"/>
      <c r="AD210" s="1681"/>
      <c r="AE210" s="1681"/>
      <c r="AF210" s="1681"/>
      <c r="AG210" s="1681"/>
      <c r="AH210" s="1681"/>
      <c r="AI210" s="1681"/>
      <c r="AJ210" s="1681"/>
      <c r="AK210" s="1681"/>
      <c r="AL210" s="1681"/>
      <c r="AM210" s="1681"/>
      <c r="AN210" s="1681"/>
      <c r="AO210" s="1681"/>
      <c r="AP210" s="1823"/>
    </row>
    <row r="211" spans="1:42" s="1661" customFormat="1" ht="12.75" customHeight="1">
      <c r="A211" s="1983"/>
      <c r="B211" s="349"/>
      <c r="C211" s="349"/>
      <c r="D211" s="1699"/>
      <c r="E211" s="1681"/>
      <c r="F211" s="1681"/>
      <c r="G211" s="1681"/>
      <c r="H211" s="1681"/>
      <c r="I211" s="1700"/>
      <c r="J211" s="1690"/>
      <c r="K211" s="1681"/>
      <c r="L211" s="1681"/>
      <c r="M211" s="1681"/>
      <c r="N211" s="1681"/>
      <c r="O211" s="1681"/>
      <c r="P211" s="1681"/>
      <c r="Q211" s="1681"/>
      <c r="R211" s="1681"/>
      <c r="S211" s="1681"/>
      <c r="T211" s="1681"/>
      <c r="U211" s="1681"/>
      <c r="V211" s="1681"/>
      <c r="W211" s="1681"/>
      <c r="X211" s="1681"/>
      <c r="Y211" s="1681"/>
      <c r="Z211" s="1681"/>
      <c r="AA211" s="1681"/>
      <c r="AB211" s="1681"/>
      <c r="AC211" s="1681"/>
      <c r="AD211" s="1681"/>
      <c r="AE211" s="1681"/>
      <c r="AF211" s="1681"/>
      <c r="AG211" s="1681"/>
      <c r="AH211" s="1681"/>
      <c r="AI211" s="1681"/>
      <c r="AJ211" s="1681"/>
      <c r="AK211" s="1681"/>
      <c r="AL211" s="1681"/>
      <c r="AM211" s="1681"/>
      <c r="AN211" s="1681"/>
      <c r="AO211" s="1681"/>
      <c r="AP211" s="1823"/>
    </row>
    <row r="212" spans="1:42" s="1661" customFormat="1" ht="12.75" customHeight="1">
      <c r="A212" s="1983"/>
      <c r="B212" s="349"/>
      <c r="C212" s="349"/>
      <c r="D212" s="1699"/>
      <c r="E212" s="1681"/>
      <c r="F212" s="1681"/>
      <c r="G212" s="1681"/>
      <c r="H212" s="1681"/>
      <c r="I212" s="1700"/>
      <c r="J212" s="1690"/>
      <c r="K212" s="1681"/>
      <c r="L212" s="1681"/>
      <c r="M212" s="1681"/>
      <c r="N212" s="1681"/>
      <c r="O212" s="1681"/>
      <c r="P212" s="1681"/>
      <c r="Q212" s="1681"/>
      <c r="R212" s="1681"/>
      <c r="S212" s="1681"/>
      <c r="T212" s="1681"/>
      <c r="U212" s="1681"/>
      <c r="V212" s="1681"/>
      <c r="W212" s="1681"/>
      <c r="X212" s="1681"/>
      <c r="Y212" s="1681"/>
      <c r="Z212" s="1681"/>
      <c r="AA212" s="1681"/>
      <c r="AB212" s="1681"/>
      <c r="AC212" s="1681"/>
      <c r="AD212" s="1681"/>
      <c r="AE212" s="1681"/>
      <c r="AF212" s="1681"/>
      <c r="AG212" s="1681"/>
      <c r="AH212" s="1681"/>
      <c r="AI212" s="1681"/>
      <c r="AJ212" s="1681"/>
      <c r="AK212" s="1681"/>
      <c r="AL212" s="1681"/>
      <c r="AM212" s="1681"/>
      <c r="AN212" s="1681"/>
      <c r="AO212" s="1681"/>
      <c r="AP212" s="1823"/>
    </row>
    <row r="213" spans="1:42" s="1661" customFormat="1" ht="12.75" customHeight="1">
      <c r="A213" s="1983"/>
      <c r="B213" s="349"/>
      <c r="C213" s="349"/>
      <c r="D213" s="1699"/>
      <c r="E213" s="1681"/>
      <c r="F213" s="1681"/>
      <c r="G213" s="1681"/>
      <c r="H213" s="1681"/>
      <c r="I213" s="1700"/>
      <c r="J213" s="1690"/>
      <c r="K213" s="1681"/>
      <c r="L213" s="1681"/>
      <c r="M213" s="1681"/>
      <c r="N213" s="1681"/>
      <c r="O213" s="1681"/>
      <c r="P213" s="1681"/>
      <c r="Q213" s="1681"/>
      <c r="R213" s="1681"/>
      <c r="S213" s="1681"/>
      <c r="T213" s="1681"/>
      <c r="U213" s="1681"/>
      <c r="V213" s="1681"/>
      <c r="W213" s="1681"/>
      <c r="X213" s="1681"/>
      <c r="Y213" s="1681"/>
      <c r="Z213" s="1681"/>
      <c r="AA213" s="1681"/>
      <c r="AB213" s="1681"/>
      <c r="AC213" s="1681"/>
      <c r="AD213" s="1681"/>
      <c r="AE213" s="1681"/>
      <c r="AF213" s="1681"/>
      <c r="AG213" s="1681"/>
      <c r="AH213" s="1681"/>
      <c r="AI213" s="1681"/>
      <c r="AJ213" s="1681"/>
      <c r="AK213" s="1681"/>
      <c r="AL213" s="1681"/>
      <c r="AM213" s="1681"/>
      <c r="AN213" s="1681"/>
      <c r="AO213" s="1681"/>
      <c r="AP213" s="1823"/>
    </row>
    <row r="214" spans="1:42" s="1661" customFormat="1" ht="12.75" customHeight="1">
      <c r="A214" s="1983"/>
      <c r="B214" s="349"/>
      <c r="C214" s="349"/>
      <c r="D214" s="1699"/>
      <c r="E214" s="1681"/>
      <c r="F214" s="1681"/>
      <c r="G214" s="1681"/>
      <c r="H214" s="1681"/>
      <c r="I214" s="1700"/>
      <c r="J214" s="1690"/>
      <c r="K214" s="1681"/>
      <c r="L214" s="1681"/>
      <c r="M214" s="1681"/>
      <c r="N214" s="1681"/>
      <c r="O214" s="1681"/>
      <c r="P214" s="1681"/>
      <c r="Q214" s="1681"/>
      <c r="R214" s="1681"/>
      <c r="S214" s="1681"/>
      <c r="T214" s="1681"/>
      <c r="U214" s="1681"/>
      <c r="V214" s="1681"/>
      <c r="W214" s="1681"/>
      <c r="X214" s="1681"/>
      <c r="Y214" s="1681"/>
      <c r="Z214" s="1681"/>
      <c r="AA214" s="1681"/>
      <c r="AB214" s="1681"/>
      <c r="AC214" s="1681"/>
      <c r="AD214" s="1681"/>
      <c r="AE214" s="1681"/>
      <c r="AF214" s="1681"/>
      <c r="AG214" s="1681"/>
      <c r="AH214" s="1681"/>
      <c r="AI214" s="1681"/>
      <c r="AJ214" s="1681"/>
      <c r="AK214" s="1681"/>
      <c r="AL214" s="1681"/>
      <c r="AM214" s="1681"/>
      <c r="AN214" s="1681"/>
      <c r="AO214" s="1681"/>
      <c r="AP214" s="1823"/>
    </row>
    <row r="215" spans="1:42" s="1661" customFormat="1" ht="12.75" customHeight="1">
      <c r="A215" s="1983"/>
      <c r="B215" s="349"/>
      <c r="C215" s="349"/>
      <c r="D215" s="1699"/>
      <c r="E215" s="1681"/>
      <c r="F215" s="1681"/>
      <c r="G215" s="1681"/>
      <c r="H215" s="1681"/>
      <c r="I215" s="1700"/>
      <c r="J215" s="1690"/>
      <c r="K215" s="1681"/>
      <c r="L215" s="1681"/>
      <c r="M215" s="1681"/>
      <c r="N215" s="1681"/>
      <c r="O215" s="1681"/>
      <c r="P215" s="1681"/>
      <c r="Q215" s="1681"/>
      <c r="R215" s="1681"/>
      <c r="S215" s="1681"/>
      <c r="T215" s="1681"/>
      <c r="U215" s="1681"/>
      <c r="V215" s="1681"/>
      <c r="W215" s="1681"/>
      <c r="X215" s="1681"/>
      <c r="Y215" s="1681"/>
      <c r="Z215" s="1681"/>
      <c r="AA215" s="1681"/>
      <c r="AB215" s="1681"/>
      <c r="AC215" s="1681"/>
      <c r="AD215" s="1681"/>
      <c r="AE215" s="1681"/>
      <c r="AF215" s="1681"/>
      <c r="AG215" s="1681"/>
      <c r="AH215" s="1681"/>
      <c r="AI215" s="1681"/>
      <c r="AJ215" s="1681"/>
      <c r="AK215" s="1681"/>
      <c r="AL215" s="1681"/>
      <c r="AM215" s="1681"/>
      <c r="AN215" s="1681"/>
      <c r="AO215" s="1681"/>
      <c r="AP215" s="1823"/>
    </row>
    <row r="216" spans="1:42" s="1661" customFormat="1" ht="12.75" customHeight="1">
      <c r="A216" s="1983"/>
      <c r="B216" s="349"/>
      <c r="C216" s="349"/>
      <c r="D216" s="1699"/>
      <c r="E216" s="1681"/>
      <c r="F216" s="1681"/>
      <c r="G216" s="1681"/>
      <c r="H216" s="1681"/>
      <c r="I216" s="1700"/>
      <c r="J216" s="1690"/>
      <c r="K216" s="1681"/>
      <c r="L216" s="1681"/>
      <c r="M216" s="1681"/>
      <c r="N216" s="1681"/>
      <c r="O216" s="1681"/>
      <c r="P216" s="1681"/>
      <c r="Q216" s="1681"/>
      <c r="R216" s="1681"/>
      <c r="S216" s="1681"/>
      <c r="T216" s="1681"/>
      <c r="U216" s="1681"/>
      <c r="V216" s="1681"/>
      <c r="W216" s="1681"/>
      <c r="X216" s="1681"/>
      <c r="Y216" s="1681"/>
      <c r="Z216" s="1681"/>
      <c r="AA216" s="1681"/>
      <c r="AB216" s="1681"/>
      <c r="AC216" s="1681"/>
      <c r="AD216" s="1681"/>
      <c r="AE216" s="1681"/>
      <c r="AF216" s="1681"/>
      <c r="AG216" s="1681"/>
      <c r="AH216" s="1681"/>
      <c r="AI216" s="1681"/>
      <c r="AJ216" s="1681"/>
      <c r="AK216" s="1681"/>
      <c r="AL216" s="1681"/>
      <c r="AM216" s="1681"/>
      <c r="AN216" s="1681"/>
      <c r="AO216" s="1681"/>
      <c r="AP216" s="1823"/>
    </row>
    <row r="217" spans="1:42" s="1661" customFormat="1" ht="12.75" customHeight="1">
      <c r="A217" s="1983"/>
      <c r="B217" s="349"/>
      <c r="C217" s="349"/>
      <c r="D217" s="1699"/>
      <c r="E217" s="1681"/>
      <c r="F217" s="1681"/>
      <c r="G217" s="1681"/>
      <c r="H217" s="1681"/>
      <c r="I217" s="1700"/>
      <c r="J217" s="1690"/>
      <c r="K217" s="1681"/>
      <c r="L217" s="1681"/>
      <c r="M217" s="1681"/>
      <c r="N217" s="1681"/>
      <c r="O217" s="1681"/>
      <c r="P217" s="1681"/>
      <c r="Q217" s="1681"/>
      <c r="R217" s="1681"/>
      <c r="S217" s="1681"/>
      <c r="T217" s="1681"/>
      <c r="U217" s="1681"/>
      <c r="V217" s="1681"/>
      <c r="W217" s="1681"/>
      <c r="X217" s="1681"/>
      <c r="Y217" s="1681"/>
      <c r="Z217" s="1681"/>
      <c r="AA217" s="1681"/>
      <c r="AB217" s="1681"/>
      <c r="AC217" s="1681"/>
      <c r="AD217" s="1681"/>
      <c r="AE217" s="1681"/>
      <c r="AF217" s="1681"/>
      <c r="AG217" s="1681"/>
      <c r="AH217" s="1681"/>
      <c r="AI217" s="1681"/>
      <c r="AJ217" s="1681"/>
      <c r="AK217" s="1681"/>
      <c r="AL217" s="1681"/>
      <c r="AM217" s="1681"/>
      <c r="AN217" s="1681"/>
      <c r="AO217" s="1681"/>
      <c r="AP217" s="1823"/>
    </row>
    <row r="218" spans="1:42" s="1661" customFormat="1" ht="12.75" customHeight="1">
      <c r="A218" s="1983"/>
      <c r="B218" s="349"/>
      <c r="C218" s="349"/>
      <c r="D218" s="1699"/>
      <c r="E218" s="1681"/>
      <c r="F218" s="1681"/>
      <c r="G218" s="1681"/>
      <c r="H218" s="1681"/>
      <c r="I218" s="1700"/>
      <c r="J218" s="1690"/>
      <c r="K218" s="1681"/>
      <c r="L218" s="1681"/>
      <c r="M218" s="1681"/>
      <c r="N218" s="1681"/>
      <c r="O218" s="1681"/>
      <c r="P218" s="1681"/>
      <c r="Q218" s="1681"/>
      <c r="R218" s="1681"/>
      <c r="S218" s="1681"/>
      <c r="T218" s="1681"/>
      <c r="U218" s="1681"/>
      <c r="V218" s="1681"/>
      <c r="W218" s="1681"/>
      <c r="X218" s="1681"/>
      <c r="Y218" s="1681"/>
      <c r="Z218" s="1681"/>
      <c r="AA218" s="1681"/>
      <c r="AB218" s="1681"/>
      <c r="AC218" s="1681"/>
      <c r="AD218" s="1681"/>
      <c r="AE218" s="1681"/>
      <c r="AF218" s="1681"/>
      <c r="AG218" s="1681"/>
      <c r="AH218" s="1681"/>
      <c r="AI218" s="1681"/>
      <c r="AJ218" s="1681"/>
      <c r="AK218" s="1681"/>
      <c r="AL218" s="1681"/>
      <c r="AM218" s="1681"/>
      <c r="AN218" s="1681"/>
      <c r="AO218" s="1681"/>
      <c r="AP218" s="1823"/>
    </row>
    <row r="219" spans="1:42" s="1661" customFormat="1" ht="12.75" customHeight="1">
      <c r="A219" s="1983"/>
      <c r="B219" s="349"/>
      <c r="C219" s="349"/>
      <c r="D219" s="1699"/>
      <c r="E219" s="1681"/>
      <c r="F219" s="1681"/>
      <c r="G219" s="1681"/>
      <c r="H219" s="1681"/>
      <c r="I219" s="1700"/>
      <c r="J219" s="1690"/>
      <c r="K219" s="1681"/>
      <c r="L219" s="1681"/>
      <c r="M219" s="1681"/>
      <c r="N219" s="1681"/>
      <c r="O219" s="1681"/>
      <c r="P219" s="1681"/>
      <c r="Q219" s="1681"/>
      <c r="R219" s="1681"/>
      <c r="S219" s="1681"/>
      <c r="T219" s="1681"/>
      <c r="U219" s="1681"/>
      <c r="V219" s="1681"/>
      <c r="W219" s="1681"/>
      <c r="X219" s="1681"/>
      <c r="Y219" s="1681"/>
      <c r="Z219" s="1681"/>
      <c r="AA219" s="1681"/>
      <c r="AB219" s="1681"/>
      <c r="AC219" s="1681"/>
      <c r="AD219" s="1681"/>
      <c r="AE219" s="1681"/>
      <c r="AF219" s="1681"/>
      <c r="AG219" s="1681"/>
      <c r="AH219" s="1681"/>
      <c r="AI219" s="1681"/>
      <c r="AJ219" s="1681"/>
      <c r="AK219" s="1681"/>
      <c r="AL219" s="1681"/>
      <c r="AM219" s="1681"/>
      <c r="AN219" s="1681"/>
      <c r="AO219" s="1681"/>
      <c r="AP219" s="1823"/>
    </row>
    <row r="220" spans="1:42" s="1661" customFormat="1" ht="12.75" customHeight="1">
      <c r="A220" s="1983"/>
      <c r="B220" s="349"/>
      <c r="C220" s="349"/>
      <c r="D220" s="1699"/>
      <c r="E220" s="1681"/>
      <c r="F220" s="1681"/>
      <c r="G220" s="1681"/>
      <c r="H220" s="1681"/>
      <c r="I220" s="1700"/>
      <c r="J220" s="1690"/>
      <c r="K220" s="1681"/>
      <c r="L220" s="1681"/>
      <c r="M220" s="1681"/>
      <c r="N220" s="1681"/>
      <c r="O220" s="1681"/>
      <c r="P220" s="1681"/>
      <c r="Q220" s="1681"/>
      <c r="R220" s="1681"/>
      <c r="S220" s="1681"/>
      <c r="T220" s="1681"/>
      <c r="U220" s="1681"/>
      <c r="V220" s="1681"/>
      <c r="W220" s="1681"/>
      <c r="X220" s="1681"/>
      <c r="Y220" s="1681"/>
      <c r="Z220" s="1681"/>
      <c r="AA220" s="1681"/>
      <c r="AB220" s="1681"/>
      <c r="AC220" s="1681"/>
      <c r="AD220" s="1681"/>
      <c r="AE220" s="1681"/>
      <c r="AF220" s="1681"/>
      <c r="AG220" s="1681"/>
      <c r="AH220" s="1681"/>
      <c r="AI220" s="1681"/>
      <c r="AJ220" s="1681"/>
      <c r="AK220" s="1681"/>
      <c r="AL220" s="1681"/>
      <c r="AM220" s="1681"/>
      <c r="AN220" s="1681"/>
      <c r="AO220" s="1681"/>
      <c r="AP220" s="1823"/>
    </row>
    <row r="221" spans="1:42" s="1661" customFormat="1" ht="12.75" customHeight="1">
      <c r="A221" s="1983"/>
      <c r="B221" s="349"/>
      <c r="C221" s="349"/>
      <c r="D221" s="1699"/>
      <c r="E221" s="1681"/>
      <c r="F221" s="1681"/>
      <c r="G221" s="1681"/>
      <c r="H221" s="1681"/>
      <c r="I221" s="1700"/>
      <c r="J221" s="1690"/>
      <c r="K221" s="1681"/>
      <c r="L221" s="1681"/>
      <c r="M221" s="1681"/>
      <c r="N221" s="1681"/>
      <c r="O221" s="1681"/>
      <c r="P221" s="1681"/>
      <c r="Q221" s="1681"/>
      <c r="R221" s="1681"/>
      <c r="S221" s="1681"/>
      <c r="T221" s="1681"/>
      <c r="U221" s="1681"/>
      <c r="V221" s="1681"/>
      <c r="W221" s="1681"/>
      <c r="X221" s="1681"/>
      <c r="Y221" s="1681"/>
      <c r="Z221" s="1681"/>
      <c r="AA221" s="1681"/>
      <c r="AB221" s="1681"/>
      <c r="AC221" s="1681"/>
      <c r="AD221" s="1681"/>
      <c r="AE221" s="1681"/>
      <c r="AF221" s="1681"/>
      <c r="AG221" s="1681"/>
      <c r="AH221" s="1681"/>
      <c r="AI221" s="1681"/>
      <c r="AJ221" s="1681"/>
      <c r="AK221" s="1681"/>
      <c r="AL221" s="1681"/>
      <c r="AM221" s="1681"/>
      <c r="AN221" s="1681"/>
      <c r="AO221" s="1681"/>
      <c r="AP221" s="1823"/>
    </row>
    <row r="222" spans="1:42" s="1661" customFormat="1" ht="12.75" customHeight="1">
      <c r="A222" s="1983"/>
      <c r="B222" s="349"/>
      <c r="C222" s="349"/>
      <c r="D222" s="1699"/>
      <c r="E222" s="1681"/>
      <c r="F222" s="1681"/>
      <c r="G222" s="1681"/>
      <c r="H222" s="1681"/>
      <c r="I222" s="1700"/>
      <c r="J222" s="1690"/>
      <c r="K222" s="1681"/>
      <c r="L222" s="1681"/>
      <c r="M222" s="1681"/>
      <c r="N222" s="1681"/>
      <c r="O222" s="1681"/>
      <c r="P222" s="1681"/>
      <c r="Q222" s="1681"/>
      <c r="R222" s="1681"/>
      <c r="S222" s="1681"/>
      <c r="T222" s="1681"/>
      <c r="U222" s="1681"/>
      <c r="V222" s="1681"/>
      <c r="W222" s="1681"/>
      <c r="X222" s="1681"/>
      <c r="Y222" s="1681"/>
      <c r="Z222" s="1681"/>
      <c r="AA222" s="1681"/>
      <c r="AB222" s="1681"/>
      <c r="AC222" s="1681"/>
      <c r="AD222" s="1681"/>
      <c r="AE222" s="1681"/>
      <c r="AF222" s="1681"/>
      <c r="AG222" s="1681"/>
      <c r="AH222" s="1681"/>
      <c r="AI222" s="1681"/>
      <c r="AJ222" s="1681"/>
      <c r="AK222" s="1681"/>
      <c r="AL222" s="1681"/>
      <c r="AM222" s="1681"/>
      <c r="AN222" s="1681"/>
      <c r="AO222" s="1681"/>
      <c r="AP222" s="1823"/>
    </row>
    <row r="223" spans="1:42" s="1661" customFormat="1" ht="12.75" customHeight="1">
      <c r="A223" s="1983"/>
      <c r="B223" s="349"/>
      <c r="C223" s="349"/>
      <c r="D223" s="1699"/>
      <c r="E223" s="1681"/>
      <c r="F223" s="1681"/>
      <c r="G223" s="1681"/>
      <c r="H223" s="1681"/>
      <c r="I223" s="1700"/>
      <c r="J223" s="1690"/>
      <c r="K223" s="1681"/>
      <c r="L223" s="1681"/>
      <c r="M223" s="1681"/>
      <c r="N223" s="1681"/>
      <c r="O223" s="1681"/>
      <c r="P223" s="1681"/>
      <c r="Q223" s="1681"/>
      <c r="R223" s="1681"/>
      <c r="S223" s="1681"/>
      <c r="T223" s="1681"/>
      <c r="U223" s="1681"/>
      <c r="V223" s="1681"/>
      <c r="W223" s="1681"/>
      <c r="X223" s="1681"/>
      <c r="Y223" s="1681"/>
      <c r="Z223" s="1681"/>
      <c r="AA223" s="1681"/>
      <c r="AB223" s="1681"/>
      <c r="AC223" s="1681"/>
      <c r="AD223" s="1681"/>
      <c r="AE223" s="1681"/>
      <c r="AF223" s="1681"/>
      <c r="AG223" s="1681"/>
      <c r="AH223" s="1681"/>
      <c r="AI223" s="1681"/>
      <c r="AJ223" s="1681"/>
      <c r="AK223" s="1681"/>
      <c r="AL223" s="1681"/>
      <c r="AM223" s="1681"/>
      <c r="AN223" s="1681"/>
      <c r="AO223" s="1681"/>
      <c r="AP223" s="1823"/>
    </row>
    <row r="224" spans="1:42" s="1661" customFormat="1" ht="12.75" customHeight="1">
      <c r="A224" s="1983"/>
      <c r="B224" s="349"/>
      <c r="C224" s="349"/>
      <c r="D224" s="1699"/>
      <c r="E224" s="1681"/>
      <c r="F224" s="1681"/>
      <c r="G224" s="1681"/>
      <c r="H224" s="1681"/>
      <c r="I224" s="1700"/>
      <c r="J224" s="1690"/>
      <c r="K224" s="1681"/>
      <c r="L224" s="1681"/>
      <c r="M224" s="1681"/>
      <c r="N224" s="1681"/>
      <c r="O224" s="1681"/>
      <c r="P224" s="1681"/>
      <c r="Q224" s="1681"/>
      <c r="R224" s="1681"/>
      <c r="S224" s="1681"/>
      <c r="T224" s="1681"/>
      <c r="U224" s="1681"/>
      <c r="V224" s="1681"/>
      <c r="W224" s="1681"/>
      <c r="X224" s="1681"/>
      <c r="Y224" s="1681"/>
      <c r="Z224" s="1681"/>
      <c r="AA224" s="1681"/>
      <c r="AB224" s="1681"/>
      <c r="AC224" s="1681"/>
      <c r="AD224" s="1681"/>
      <c r="AE224" s="1681"/>
      <c r="AF224" s="1681"/>
      <c r="AG224" s="1681"/>
      <c r="AH224" s="1681"/>
      <c r="AI224" s="1681"/>
      <c r="AJ224" s="1681"/>
      <c r="AK224" s="1681"/>
      <c r="AL224" s="1681"/>
      <c r="AM224" s="1681"/>
      <c r="AN224" s="1681"/>
      <c r="AO224" s="1681"/>
      <c r="AP224" s="1823"/>
    </row>
    <row r="225" spans="1:42" s="1661" customFormat="1" ht="12.75" customHeight="1">
      <c r="A225" s="1983"/>
      <c r="B225" s="349"/>
      <c r="C225" s="349"/>
      <c r="D225" s="1699"/>
      <c r="E225" s="1681"/>
      <c r="F225" s="1681"/>
      <c r="G225" s="1681"/>
      <c r="H225" s="1681"/>
      <c r="I225" s="1700"/>
      <c r="J225" s="1690"/>
      <c r="K225" s="1681"/>
      <c r="L225" s="1681"/>
      <c r="M225" s="1681"/>
      <c r="N225" s="1681"/>
      <c r="O225" s="1681"/>
      <c r="P225" s="1681"/>
      <c r="Q225" s="1681"/>
      <c r="R225" s="1681"/>
      <c r="S225" s="1681"/>
      <c r="T225" s="1681"/>
      <c r="U225" s="1681"/>
      <c r="V225" s="1681"/>
      <c r="W225" s="1681"/>
      <c r="X225" s="1681"/>
      <c r="Y225" s="1681"/>
      <c r="Z225" s="1681"/>
      <c r="AA225" s="1681"/>
      <c r="AB225" s="1681"/>
      <c r="AC225" s="1681"/>
      <c r="AD225" s="1681"/>
      <c r="AE225" s="1681"/>
      <c r="AF225" s="1681"/>
      <c r="AG225" s="1681"/>
      <c r="AH225" s="1681"/>
      <c r="AI225" s="1681"/>
      <c r="AJ225" s="1681"/>
      <c r="AK225" s="1681"/>
      <c r="AL225" s="1681"/>
      <c r="AM225" s="1681"/>
      <c r="AN225" s="1681"/>
      <c r="AO225" s="1681"/>
      <c r="AP225" s="1823"/>
    </row>
    <row r="226" spans="1:42" s="1661" customFormat="1" ht="12.75" customHeight="1">
      <c r="A226" s="1983"/>
      <c r="B226" s="349"/>
      <c r="C226" s="349"/>
      <c r="D226" s="1699"/>
      <c r="E226" s="1681"/>
      <c r="F226" s="1681"/>
      <c r="G226" s="1681"/>
      <c r="H226" s="1681"/>
      <c r="I226" s="1700"/>
      <c r="J226" s="1690"/>
      <c r="K226" s="1681"/>
      <c r="L226" s="1681"/>
      <c r="M226" s="1681"/>
      <c r="N226" s="1681"/>
      <c r="O226" s="1681"/>
      <c r="P226" s="1681"/>
      <c r="Q226" s="1681"/>
      <c r="R226" s="1681"/>
      <c r="S226" s="1681"/>
      <c r="T226" s="1681"/>
      <c r="U226" s="1681"/>
      <c r="V226" s="1681"/>
      <c r="W226" s="1681"/>
      <c r="X226" s="1681"/>
      <c r="Y226" s="1681"/>
      <c r="Z226" s="1681"/>
      <c r="AA226" s="1681"/>
      <c r="AB226" s="1681"/>
      <c r="AC226" s="1681"/>
      <c r="AD226" s="1681"/>
      <c r="AE226" s="1681"/>
      <c r="AF226" s="1681"/>
      <c r="AG226" s="1681"/>
      <c r="AH226" s="1681"/>
      <c r="AI226" s="1681"/>
      <c r="AJ226" s="1681"/>
      <c r="AK226" s="1681"/>
      <c r="AL226" s="1681"/>
      <c r="AM226" s="1681"/>
      <c r="AN226" s="1681"/>
      <c r="AO226" s="1681"/>
      <c r="AP226" s="1823"/>
    </row>
    <row r="227" spans="1:42" s="1661" customFormat="1" ht="12.75" customHeight="1">
      <c r="A227" s="1983"/>
      <c r="B227" s="349"/>
      <c r="C227" s="349"/>
      <c r="D227" s="1699"/>
      <c r="E227" s="1681"/>
      <c r="F227" s="1681"/>
      <c r="G227" s="1681"/>
      <c r="H227" s="1681"/>
      <c r="I227" s="1700"/>
      <c r="J227" s="1690"/>
      <c r="K227" s="1681"/>
      <c r="L227" s="1681"/>
      <c r="M227" s="1681"/>
      <c r="N227" s="1681"/>
      <c r="O227" s="1681"/>
      <c r="P227" s="1681"/>
      <c r="Q227" s="1681"/>
      <c r="R227" s="1681"/>
      <c r="S227" s="1681"/>
      <c r="T227" s="1681"/>
      <c r="U227" s="1681"/>
      <c r="V227" s="1681"/>
      <c r="W227" s="1681"/>
      <c r="X227" s="1681"/>
      <c r="Y227" s="1681"/>
      <c r="Z227" s="1681"/>
      <c r="AA227" s="1681"/>
      <c r="AB227" s="1681"/>
      <c r="AC227" s="1681"/>
      <c r="AD227" s="1681"/>
      <c r="AE227" s="1681"/>
      <c r="AF227" s="1681"/>
      <c r="AG227" s="1681"/>
      <c r="AH227" s="1681"/>
      <c r="AI227" s="1681"/>
      <c r="AJ227" s="1681"/>
      <c r="AK227" s="1681"/>
      <c r="AL227" s="1681"/>
      <c r="AM227" s="1681"/>
      <c r="AN227" s="1681"/>
      <c r="AO227" s="1681"/>
      <c r="AP227" s="1823"/>
    </row>
    <row r="228" spans="1:42" s="1661" customFormat="1" ht="12.75" customHeight="1">
      <c r="A228" s="1983"/>
      <c r="B228" s="349"/>
      <c r="C228" s="349"/>
      <c r="D228" s="1699"/>
      <c r="E228" s="1681"/>
      <c r="F228" s="1681"/>
      <c r="G228" s="1681"/>
      <c r="H228" s="1681"/>
      <c r="I228" s="1700"/>
      <c r="J228" s="1690"/>
      <c r="K228" s="1681"/>
      <c r="L228" s="1681"/>
      <c r="M228" s="1681"/>
      <c r="N228" s="1681"/>
      <c r="O228" s="1681"/>
      <c r="P228" s="1681"/>
      <c r="Q228" s="1681"/>
      <c r="R228" s="1681"/>
      <c r="S228" s="1681"/>
      <c r="T228" s="1681"/>
      <c r="U228" s="1681"/>
      <c r="V228" s="1681"/>
      <c r="W228" s="1681"/>
      <c r="X228" s="1681"/>
      <c r="Y228" s="1681"/>
      <c r="Z228" s="1681"/>
      <c r="AA228" s="1681"/>
      <c r="AB228" s="1681"/>
      <c r="AC228" s="1681"/>
      <c r="AD228" s="1681"/>
      <c r="AE228" s="1681"/>
      <c r="AF228" s="1681"/>
      <c r="AG228" s="1681"/>
      <c r="AH228" s="1681"/>
      <c r="AI228" s="1681"/>
      <c r="AJ228" s="1681"/>
      <c r="AK228" s="1681"/>
      <c r="AL228" s="1681"/>
      <c r="AM228" s="1681"/>
      <c r="AN228" s="1681"/>
      <c r="AO228" s="1681"/>
      <c r="AP228" s="1823"/>
    </row>
    <row r="229" spans="1:42" s="1661" customFormat="1" ht="12.75" customHeight="1">
      <c r="A229" s="1983"/>
      <c r="B229" s="349"/>
      <c r="C229" s="349"/>
      <c r="D229" s="1699"/>
      <c r="E229" s="1681"/>
      <c r="F229" s="1681"/>
      <c r="G229" s="1681"/>
      <c r="H229" s="1681"/>
      <c r="I229" s="1700"/>
      <c r="J229" s="1690"/>
      <c r="K229" s="1681"/>
      <c r="L229" s="1681"/>
      <c r="M229" s="1681"/>
      <c r="N229" s="1681"/>
      <c r="O229" s="1681"/>
      <c r="P229" s="1681"/>
      <c r="Q229" s="1681"/>
      <c r="R229" s="1681"/>
      <c r="S229" s="1681"/>
      <c r="T229" s="1681"/>
      <c r="U229" s="1681"/>
      <c r="V229" s="1681"/>
      <c r="W229" s="1681"/>
      <c r="X229" s="1681"/>
      <c r="Y229" s="1681"/>
      <c r="Z229" s="1681"/>
      <c r="AA229" s="1681"/>
      <c r="AB229" s="1681"/>
      <c r="AC229" s="1681"/>
      <c r="AD229" s="1681"/>
      <c r="AE229" s="1681"/>
      <c r="AF229" s="1681"/>
      <c r="AG229" s="1681"/>
      <c r="AH229" s="1681"/>
      <c r="AI229" s="1681"/>
      <c r="AJ229" s="1681"/>
      <c r="AK229" s="1681"/>
      <c r="AL229" s="1681"/>
      <c r="AM229" s="1681"/>
      <c r="AN229" s="1681"/>
      <c r="AO229" s="1681"/>
      <c r="AP229" s="1823"/>
    </row>
    <row r="230" spans="1:42" s="1661" customFormat="1" ht="12.75" customHeight="1">
      <c r="A230" s="1983"/>
      <c r="B230" s="349"/>
      <c r="C230" s="349"/>
      <c r="D230" s="1699"/>
      <c r="E230" s="1681"/>
      <c r="F230" s="1681"/>
      <c r="G230" s="1681"/>
      <c r="H230" s="1681"/>
      <c r="I230" s="1700"/>
      <c r="J230" s="1690"/>
      <c r="K230" s="1681"/>
      <c r="L230" s="1681"/>
      <c r="M230" s="1681"/>
      <c r="N230" s="1681"/>
      <c r="O230" s="1681"/>
      <c r="P230" s="1681"/>
      <c r="Q230" s="1681"/>
      <c r="R230" s="1681"/>
      <c r="S230" s="1681"/>
      <c r="T230" s="1681"/>
      <c r="U230" s="1681"/>
      <c r="V230" s="1681"/>
      <c r="W230" s="1681"/>
      <c r="X230" s="1681"/>
      <c r="Y230" s="1681"/>
      <c r="Z230" s="1681"/>
      <c r="AA230" s="1681"/>
      <c r="AB230" s="1681"/>
      <c r="AC230" s="1681"/>
      <c r="AD230" s="1681"/>
      <c r="AE230" s="1681"/>
      <c r="AF230" s="1681"/>
      <c r="AG230" s="1681"/>
      <c r="AH230" s="1681"/>
      <c r="AI230" s="1681"/>
      <c r="AJ230" s="1681"/>
      <c r="AK230" s="1681"/>
      <c r="AL230" s="1681"/>
      <c r="AM230" s="1681"/>
      <c r="AN230" s="1681"/>
      <c r="AO230" s="1681"/>
      <c r="AP230" s="1823"/>
    </row>
    <row r="231" spans="1:42" s="1661" customFormat="1" ht="12.75" customHeight="1">
      <c r="A231" s="1983"/>
      <c r="B231" s="349"/>
      <c r="C231" s="349"/>
      <c r="D231" s="1699"/>
      <c r="E231" s="1681"/>
      <c r="F231" s="1681"/>
      <c r="G231" s="1681"/>
      <c r="H231" s="1681"/>
      <c r="I231" s="1700"/>
      <c r="J231" s="1690"/>
      <c r="K231" s="1681"/>
      <c r="L231" s="1681"/>
      <c r="M231" s="1681"/>
      <c r="N231" s="1681"/>
      <c r="O231" s="1681"/>
      <c r="P231" s="1681"/>
      <c r="Q231" s="1681"/>
      <c r="R231" s="1681"/>
      <c r="S231" s="1681"/>
      <c r="T231" s="1681"/>
      <c r="U231" s="1681"/>
      <c r="V231" s="1681"/>
      <c r="W231" s="1681"/>
      <c r="X231" s="1681"/>
      <c r="Y231" s="1681"/>
      <c r="Z231" s="1681"/>
      <c r="AA231" s="1681"/>
      <c r="AB231" s="1681"/>
      <c r="AC231" s="1681"/>
      <c r="AD231" s="1681"/>
      <c r="AE231" s="1681"/>
      <c r="AF231" s="1681"/>
      <c r="AG231" s="1681"/>
      <c r="AH231" s="1681"/>
      <c r="AI231" s="1681"/>
      <c r="AJ231" s="1681"/>
      <c r="AK231" s="1681"/>
      <c r="AL231" s="1681"/>
      <c r="AM231" s="1681"/>
      <c r="AN231" s="1681"/>
      <c r="AO231" s="1681"/>
      <c r="AP231" s="1823"/>
    </row>
    <row r="232" spans="1:42" s="1661" customFormat="1" ht="12.75" customHeight="1">
      <c r="A232" s="1983"/>
      <c r="B232" s="349"/>
      <c r="C232" s="349"/>
      <c r="D232" s="1699"/>
      <c r="E232" s="1681"/>
      <c r="F232" s="1681"/>
      <c r="G232" s="1681"/>
      <c r="H232" s="1681"/>
      <c r="I232" s="1700"/>
      <c r="J232" s="1690"/>
      <c r="K232" s="1681"/>
      <c r="L232" s="1681"/>
      <c r="M232" s="1681"/>
      <c r="N232" s="1681"/>
      <c r="O232" s="1681"/>
      <c r="P232" s="1681"/>
      <c r="Q232" s="1681"/>
      <c r="R232" s="1681"/>
      <c r="S232" s="1681"/>
      <c r="T232" s="1681"/>
      <c r="U232" s="1681"/>
      <c r="V232" s="1681"/>
      <c r="W232" s="1681"/>
      <c r="X232" s="1681"/>
      <c r="Y232" s="1681"/>
      <c r="Z232" s="1681"/>
      <c r="AA232" s="1681"/>
      <c r="AB232" s="1681"/>
      <c r="AC232" s="1681"/>
      <c r="AD232" s="1681"/>
      <c r="AE232" s="1681"/>
      <c r="AF232" s="1681"/>
      <c r="AG232" s="1681"/>
      <c r="AH232" s="1681"/>
      <c r="AI232" s="1681"/>
      <c r="AJ232" s="1681"/>
      <c r="AK232" s="1681"/>
      <c r="AL232" s="1681"/>
      <c r="AM232" s="1681"/>
      <c r="AN232" s="1681"/>
      <c r="AO232" s="1681"/>
      <c r="AP232" s="1823"/>
    </row>
    <row r="233" spans="1:42" s="1661" customFormat="1" ht="12.75" customHeight="1">
      <c r="A233" s="1983"/>
      <c r="B233" s="349"/>
      <c r="C233" s="349"/>
      <c r="D233" s="1699"/>
      <c r="E233" s="1681"/>
      <c r="F233" s="1681"/>
      <c r="G233" s="1681"/>
      <c r="H233" s="1681"/>
      <c r="I233" s="1700"/>
      <c r="J233" s="1690"/>
      <c r="K233" s="1681"/>
      <c r="L233" s="1681"/>
      <c r="M233" s="1681"/>
      <c r="N233" s="1681"/>
      <c r="O233" s="1681"/>
      <c r="P233" s="1681"/>
      <c r="Q233" s="1681"/>
      <c r="R233" s="1681"/>
      <c r="S233" s="1681"/>
      <c r="T233" s="1681"/>
      <c r="U233" s="1681"/>
      <c r="V233" s="1681"/>
      <c r="W233" s="1681"/>
      <c r="X233" s="1681"/>
      <c r="Y233" s="1681"/>
      <c r="Z233" s="1681"/>
      <c r="AA233" s="1681"/>
      <c r="AB233" s="1681"/>
      <c r="AC233" s="1681"/>
      <c r="AD233" s="1681"/>
      <c r="AE233" s="1681"/>
      <c r="AF233" s="1681"/>
      <c r="AG233" s="1681"/>
      <c r="AH233" s="1681"/>
      <c r="AI233" s="1681"/>
      <c r="AJ233" s="1681"/>
      <c r="AK233" s="1681"/>
      <c r="AL233" s="1681"/>
      <c r="AM233" s="1681"/>
      <c r="AN233" s="1681"/>
      <c r="AO233" s="1681"/>
      <c r="AP233" s="1823"/>
    </row>
    <row r="234" spans="1:42" s="1661" customFormat="1" ht="12.75" customHeight="1">
      <c r="A234" s="1983"/>
      <c r="B234" s="349"/>
      <c r="C234" s="349"/>
      <c r="D234" s="1699"/>
      <c r="E234" s="1681"/>
      <c r="F234" s="1681"/>
      <c r="G234" s="1681"/>
      <c r="H234" s="1681"/>
      <c r="I234" s="1700"/>
      <c r="J234" s="1690"/>
      <c r="K234" s="1681"/>
      <c r="L234" s="1681"/>
      <c r="M234" s="1681"/>
      <c r="N234" s="1681"/>
      <c r="O234" s="1681"/>
      <c r="P234" s="1681"/>
      <c r="Q234" s="1681"/>
      <c r="R234" s="1681"/>
      <c r="S234" s="1681"/>
      <c r="T234" s="1681"/>
      <c r="U234" s="1681"/>
      <c r="V234" s="1681"/>
      <c r="W234" s="1681"/>
      <c r="X234" s="1681"/>
      <c r="Y234" s="1681"/>
      <c r="Z234" s="1681"/>
      <c r="AA234" s="1681"/>
      <c r="AB234" s="1681"/>
      <c r="AC234" s="1681"/>
      <c r="AD234" s="1681"/>
      <c r="AE234" s="1681"/>
      <c r="AF234" s="1681"/>
      <c r="AG234" s="1681"/>
      <c r="AH234" s="1681"/>
      <c r="AI234" s="1681"/>
      <c r="AJ234" s="1681"/>
      <c r="AK234" s="1681"/>
      <c r="AL234" s="1681"/>
      <c r="AM234" s="1681"/>
      <c r="AN234" s="1681"/>
      <c r="AO234" s="1681"/>
      <c r="AP234" s="1823"/>
    </row>
    <row r="235" spans="1:42" s="1661" customFormat="1" ht="12.75" customHeight="1">
      <c r="A235" s="1983"/>
      <c r="B235" s="349"/>
      <c r="C235" s="349"/>
      <c r="D235" s="1699"/>
      <c r="E235" s="1681"/>
      <c r="F235" s="1681"/>
      <c r="G235" s="1681"/>
      <c r="H235" s="1681"/>
      <c r="I235" s="1700"/>
      <c r="J235" s="1690"/>
      <c r="K235" s="1681"/>
      <c r="L235" s="1681"/>
      <c r="M235" s="1681"/>
      <c r="N235" s="1681"/>
      <c r="O235" s="1681"/>
      <c r="P235" s="1681"/>
      <c r="Q235" s="1681"/>
      <c r="R235" s="1681"/>
      <c r="S235" s="1681"/>
      <c r="T235" s="1681"/>
      <c r="U235" s="1681"/>
      <c r="V235" s="1681"/>
      <c r="W235" s="1681"/>
      <c r="X235" s="1681"/>
      <c r="Y235" s="1681"/>
      <c r="Z235" s="1681"/>
      <c r="AA235" s="1681"/>
      <c r="AB235" s="1681"/>
      <c r="AC235" s="1681"/>
      <c r="AD235" s="1681"/>
      <c r="AE235" s="1681"/>
      <c r="AF235" s="1681"/>
      <c r="AG235" s="1681"/>
      <c r="AH235" s="1681"/>
      <c r="AI235" s="1681"/>
      <c r="AJ235" s="1681"/>
      <c r="AK235" s="1681"/>
      <c r="AL235" s="1681"/>
      <c r="AM235" s="1681"/>
      <c r="AN235" s="1681"/>
      <c r="AO235" s="1681"/>
      <c r="AP235" s="1823"/>
    </row>
    <row r="236" spans="1:42" s="1661" customFormat="1" ht="12.75" customHeight="1">
      <c r="A236" s="1983"/>
      <c r="B236" s="349"/>
      <c r="C236" s="349"/>
      <c r="D236" s="1699"/>
      <c r="E236" s="1681"/>
      <c r="F236" s="1681"/>
      <c r="G236" s="1681"/>
      <c r="H236" s="1681"/>
      <c r="I236" s="1700"/>
      <c r="J236" s="1690"/>
      <c r="K236" s="1681"/>
      <c r="L236" s="1681"/>
      <c r="M236" s="1681"/>
      <c r="N236" s="1681"/>
      <c r="O236" s="1681"/>
      <c r="P236" s="1681"/>
      <c r="Q236" s="1681"/>
      <c r="R236" s="1681"/>
      <c r="S236" s="1681"/>
      <c r="T236" s="1681"/>
      <c r="U236" s="1681"/>
      <c r="V236" s="1681"/>
      <c r="W236" s="1681"/>
      <c r="X236" s="1681"/>
      <c r="Y236" s="1681"/>
      <c r="Z236" s="1681"/>
      <c r="AA236" s="1681"/>
      <c r="AB236" s="1681"/>
      <c r="AC236" s="1681"/>
      <c r="AD236" s="1681"/>
      <c r="AE236" s="1681"/>
      <c r="AF236" s="1681"/>
      <c r="AG236" s="1681"/>
      <c r="AH236" s="1681"/>
      <c r="AI236" s="1681"/>
      <c r="AJ236" s="1681"/>
      <c r="AK236" s="1681"/>
      <c r="AL236" s="1681"/>
      <c r="AM236" s="1681"/>
      <c r="AN236" s="1681"/>
      <c r="AO236" s="1681"/>
      <c r="AP236" s="1823"/>
    </row>
    <row r="237" spans="1:42" s="1661" customFormat="1" ht="12.75" customHeight="1">
      <c r="A237" s="1983"/>
      <c r="B237" s="349"/>
      <c r="C237" s="349"/>
      <c r="D237" s="1699"/>
      <c r="E237" s="1681"/>
      <c r="F237" s="1681"/>
      <c r="G237" s="1681"/>
      <c r="H237" s="1681"/>
      <c r="I237" s="1700"/>
      <c r="J237" s="1690"/>
      <c r="K237" s="1681"/>
      <c r="L237" s="1681"/>
      <c r="M237" s="1681"/>
      <c r="N237" s="1681"/>
      <c r="O237" s="1681"/>
      <c r="P237" s="1681"/>
      <c r="Q237" s="1681"/>
      <c r="R237" s="1681"/>
      <c r="S237" s="1681"/>
      <c r="T237" s="1681"/>
      <c r="U237" s="1681"/>
      <c r="V237" s="1681"/>
      <c r="W237" s="1681"/>
      <c r="X237" s="1681"/>
      <c r="Y237" s="1681"/>
      <c r="Z237" s="1681"/>
      <c r="AA237" s="1681"/>
      <c r="AB237" s="1681"/>
      <c r="AC237" s="1681"/>
      <c r="AD237" s="1681"/>
      <c r="AE237" s="1681"/>
      <c r="AF237" s="1681"/>
      <c r="AG237" s="1681"/>
      <c r="AH237" s="1681"/>
      <c r="AI237" s="1681"/>
      <c r="AJ237" s="1681"/>
      <c r="AK237" s="1681"/>
      <c r="AL237" s="1681"/>
      <c r="AM237" s="1681"/>
      <c r="AN237" s="1681"/>
      <c r="AO237" s="1681"/>
      <c r="AP237" s="1823"/>
    </row>
    <row r="238" spans="1:42" s="1661" customFormat="1" ht="12.75" customHeight="1">
      <c r="A238" s="1983"/>
      <c r="B238" s="349"/>
      <c r="C238" s="349"/>
      <c r="D238" s="1699"/>
      <c r="E238" s="1681"/>
      <c r="F238" s="1681"/>
      <c r="G238" s="1681"/>
      <c r="H238" s="1681"/>
      <c r="I238" s="1700"/>
      <c r="J238" s="1690"/>
      <c r="K238" s="1681"/>
      <c r="L238" s="1681"/>
      <c r="M238" s="1681"/>
      <c r="N238" s="1681"/>
      <c r="O238" s="1681"/>
      <c r="P238" s="1681"/>
      <c r="Q238" s="1681"/>
      <c r="R238" s="1681"/>
      <c r="S238" s="1681"/>
      <c r="T238" s="1681"/>
      <c r="U238" s="1681"/>
      <c r="V238" s="1681"/>
      <c r="W238" s="1681"/>
      <c r="X238" s="1681"/>
      <c r="Y238" s="1681"/>
      <c r="Z238" s="1681"/>
      <c r="AA238" s="1681"/>
      <c r="AB238" s="1681"/>
      <c r="AC238" s="1681"/>
      <c r="AD238" s="1681"/>
      <c r="AE238" s="1681"/>
      <c r="AF238" s="1681"/>
      <c r="AG238" s="1681"/>
      <c r="AH238" s="1681"/>
      <c r="AI238" s="1681"/>
      <c r="AJ238" s="1681"/>
      <c r="AK238" s="1681"/>
      <c r="AL238" s="1681"/>
      <c r="AM238" s="1681"/>
      <c r="AN238" s="1681"/>
      <c r="AO238" s="1681"/>
      <c r="AP238" s="1823"/>
    </row>
    <row r="239" spans="1:42" s="1661" customFormat="1" ht="12.75" customHeight="1">
      <c r="A239" s="1983"/>
      <c r="B239" s="349"/>
      <c r="C239" s="349"/>
      <c r="D239" s="1699"/>
      <c r="E239" s="1681"/>
      <c r="F239" s="1681"/>
      <c r="G239" s="1681"/>
      <c r="H239" s="1681"/>
      <c r="I239" s="1700"/>
      <c r="J239" s="1690"/>
      <c r="K239" s="1681"/>
      <c r="L239" s="1681"/>
      <c r="M239" s="1681"/>
      <c r="N239" s="1681"/>
      <c r="O239" s="1681"/>
      <c r="P239" s="1681"/>
      <c r="Q239" s="1681"/>
      <c r="R239" s="1681"/>
      <c r="S239" s="1681"/>
      <c r="T239" s="1681"/>
      <c r="U239" s="1681"/>
      <c r="V239" s="1681"/>
      <c r="W239" s="1681"/>
      <c r="X239" s="1681"/>
      <c r="Y239" s="1681"/>
      <c r="Z239" s="1681"/>
      <c r="AA239" s="1681"/>
      <c r="AB239" s="1681"/>
      <c r="AC239" s="1681"/>
      <c r="AD239" s="1681"/>
      <c r="AE239" s="1681"/>
      <c r="AF239" s="1681"/>
      <c r="AG239" s="1681"/>
      <c r="AH239" s="1681"/>
      <c r="AI239" s="1681"/>
      <c r="AJ239" s="1681"/>
      <c r="AK239" s="1681"/>
      <c r="AL239" s="1681"/>
      <c r="AM239" s="1681"/>
      <c r="AN239" s="1681"/>
      <c r="AO239" s="1681"/>
      <c r="AP239" s="1823"/>
    </row>
    <row r="240" spans="1:42" s="1661" customFormat="1" ht="12.75" customHeight="1">
      <c r="A240" s="1983"/>
      <c r="B240" s="349"/>
      <c r="C240" s="349"/>
      <c r="D240" s="1699"/>
      <c r="E240" s="1681"/>
      <c r="F240" s="1681"/>
      <c r="G240" s="1681"/>
      <c r="H240" s="1681"/>
      <c r="I240" s="1700"/>
      <c r="J240" s="1690"/>
      <c r="K240" s="1681"/>
      <c r="L240" s="1681"/>
      <c r="M240" s="1681"/>
      <c r="N240" s="1681"/>
      <c r="O240" s="1681"/>
      <c r="P240" s="1681"/>
      <c r="Q240" s="1681"/>
      <c r="R240" s="1681"/>
      <c r="S240" s="1681"/>
      <c r="T240" s="1681"/>
      <c r="U240" s="1681"/>
      <c r="V240" s="1681"/>
      <c r="W240" s="1681"/>
      <c r="X240" s="1681"/>
      <c r="Y240" s="1681"/>
      <c r="Z240" s="1681"/>
      <c r="AA240" s="1681"/>
      <c r="AB240" s="1681"/>
      <c r="AC240" s="1681"/>
      <c r="AD240" s="1681"/>
      <c r="AE240" s="1681"/>
      <c r="AF240" s="1681"/>
      <c r="AG240" s="1681"/>
      <c r="AH240" s="1681"/>
      <c r="AI240" s="1681"/>
      <c r="AJ240" s="1681"/>
      <c r="AK240" s="1681"/>
      <c r="AL240" s="1681"/>
      <c r="AM240" s="1681"/>
      <c r="AN240" s="1681"/>
      <c r="AO240" s="1681"/>
      <c r="AP240" s="1823"/>
    </row>
    <row r="241" spans="1:42" s="1661" customFormat="1" ht="12.75" customHeight="1">
      <c r="A241" s="1983"/>
      <c r="B241" s="349"/>
      <c r="C241" s="349"/>
      <c r="D241" s="1699"/>
      <c r="E241" s="1681"/>
      <c r="F241" s="1681"/>
      <c r="G241" s="1681"/>
      <c r="H241" s="1681"/>
      <c r="I241" s="1700"/>
      <c r="J241" s="1690"/>
      <c r="K241" s="1681"/>
      <c r="L241" s="1681"/>
      <c r="M241" s="1681"/>
      <c r="N241" s="1681"/>
      <c r="O241" s="1681"/>
      <c r="P241" s="1681"/>
      <c r="Q241" s="1681"/>
      <c r="R241" s="1681"/>
      <c r="S241" s="1681"/>
      <c r="T241" s="1681"/>
      <c r="U241" s="1681"/>
      <c r="V241" s="1681"/>
      <c r="W241" s="1681"/>
      <c r="X241" s="1681"/>
      <c r="Y241" s="1681"/>
      <c r="Z241" s="1681"/>
      <c r="AA241" s="1681"/>
      <c r="AB241" s="1681"/>
      <c r="AC241" s="1681"/>
      <c r="AD241" s="1681"/>
      <c r="AE241" s="1681"/>
      <c r="AF241" s="1681"/>
      <c r="AG241" s="1681"/>
      <c r="AH241" s="1681"/>
      <c r="AI241" s="1681"/>
      <c r="AJ241" s="1681"/>
      <c r="AK241" s="1681"/>
      <c r="AL241" s="1681"/>
      <c r="AM241" s="1681"/>
      <c r="AN241" s="1681"/>
      <c r="AO241" s="1681"/>
      <c r="AP241" s="1823"/>
    </row>
    <row r="242" spans="1:42" s="1661" customFormat="1" ht="12.75" customHeight="1">
      <c r="A242" s="1983"/>
      <c r="B242" s="349"/>
      <c r="C242" s="349"/>
      <c r="D242" s="1699"/>
      <c r="E242" s="1681"/>
      <c r="F242" s="1681"/>
      <c r="G242" s="1681"/>
      <c r="H242" s="1681"/>
      <c r="I242" s="1700"/>
      <c r="J242" s="1690"/>
      <c r="K242" s="1681"/>
      <c r="L242" s="1681"/>
      <c r="M242" s="1681"/>
      <c r="N242" s="1681"/>
      <c r="O242" s="1681"/>
      <c r="P242" s="1681"/>
      <c r="Q242" s="1681"/>
      <c r="R242" s="1681"/>
      <c r="S242" s="1681"/>
      <c r="T242" s="1681"/>
      <c r="U242" s="1681"/>
      <c r="V242" s="1681"/>
      <c r="W242" s="1681"/>
      <c r="X242" s="1681"/>
      <c r="Y242" s="1681"/>
      <c r="Z242" s="1681"/>
      <c r="AA242" s="1681"/>
      <c r="AB242" s="1681"/>
      <c r="AC242" s="1681"/>
      <c r="AD242" s="1681"/>
      <c r="AE242" s="1681"/>
      <c r="AF242" s="1681"/>
      <c r="AG242" s="1681"/>
      <c r="AH242" s="1681"/>
      <c r="AI242" s="1681"/>
      <c r="AJ242" s="1681"/>
      <c r="AK242" s="1681"/>
      <c r="AL242" s="1681"/>
      <c r="AM242" s="1681"/>
      <c r="AN242" s="1681"/>
      <c r="AO242" s="1681"/>
      <c r="AP242" s="1823"/>
    </row>
    <row r="243" spans="1:42" s="1661" customFormat="1" ht="12.75" customHeight="1">
      <c r="A243" s="1983"/>
      <c r="B243" s="349"/>
      <c r="C243" s="349"/>
      <c r="D243" s="1699"/>
      <c r="E243" s="1681"/>
      <c r="F243" s="1681"/>
      <c r="G243" s="1681"/>
      <c r="H243" s="1681"/>
      <c r="I243" s="1700"/>
      <c r="J243" s="1690"/>
      <c r="K243" s="1681"/>
      <c r="L243" s="1681"/>
      <c r="M243" s="1681"/>
      <c r="N243" s="1681"/>
      <c r="O243" s="1681"/>
      <c r="P243" s="1681"/>
      <c r="Q243" s="1681"/>
      <c r="R243" s="1681"/>
      <c r="S243" s="1681"/>
      <c r="T243" s="1681"/>
      <c r="U243" s="1681"/>
      <c r="V243" s="1681"/>
      <c r="W243" s="1681"/>
      <c r="X243" s="1681"/>
      <c r="Y243" s="1681"/>
      <c r="Z243" s="1681"/>
      <c r="AA243" s="1681"/>
      <c r="AB243" s="1681"/>
      <c r="AC243" s="1681"/>
      <c r="AD243" s="1681"/>
      <c r="AE243" s="1681"/>
      <c r="AF243" s="1681"/>
      <c r="AG243" s="1681"/>
      <c r="AH243" s="1681"/>
      <c r="AI243" s="1681"/>
      <c r="AJ243" s="1681"/>
      <c r="AK243" s="1681"/>
      <c r="AL243" s="1681"/>
      <c r="AM243" s="1681"/>
      <c r="AN243" s="1681"/>
      <c r="AO243" s="1681"/>
      <c r="AP243" s="1823"/>
    </row>
    <row r="244" spans="1:42" s="1661" customFormat="1" ht="12.75" customHeight="1">
      <c r="A244" s="1983"/>
      <c r="B244" s="349"/>
      <c r="C244" s="349"/>
      <c r="D244" s="1699"/>
      <c r="E244" s="1681"/>
      <c r="F244" s="1681"/>
      <c r="G244" s="1681"/>
      <c r="H244" s="1681"/>
      <c r="I244" s="1700"/>
      <c r="J244" s="1690"/>
      <c r="K244" s="1681"/>
      <c r="L244" s="1681"/>
      <c r="M244" s="1681"/>
      <c r="N244" s="1681"/>
      <c r="O244" s="1681"/>
      <c r="P244" s="1681"/>
      <c r="Q244" s="1681"/>
      <c r="R244" s="1681"/>
      <c r="S244" s="1681"/>
      <c r="T244" s="1681"/>
      <c r="U244" s="1681"/>
      <c r="V244" s="1681"/>
      <c r="W244" s="1681"/>
      <c r="X244" s="1681"/>
      <c r="Y244" s="1681"/>
      <c r="Z244" s="1681"/>
      <c r="AA244" s="1681"/>
      <c r="AB244" s="1681"/>
      <c r="AC244" s="1681"/>
      <c r="AD244" s="1681"/>
      <c r="AE244" s="1681"/>
      <c r="AF244" s="1681"/>
      <c r="AG244" s="1681"/>
      <c r="AH244" s="1681"/>
      <c r="AI244" s="1681"/>
      <c r="AJ244" s="1681"/>
      <c r="AK244" s="1681"/>
      <c r="AL244" s="1681"/>
      <c r="AM244" s="1681"/>
      <c r="AN244" s="1681"/>
      <c r="AO244" s="1681"/>
      <c r="AP244" s="1823"/>
    </row>
    <row r="245" spans="1:42" s="1661" customFormat="1" ht="12.75" customHeight="1">
      <c r="A245" s="1983"/>
      <c r="B245" s="349"/>
      <c r="C245" s="349"/>
      <c r="D245" s="1699"/>
      <c r="E245" s="1681"/>
      <c r="F245" s="1681"/>
      <c r="G245" s="1681"/>
      <c r="H245" s="1681"/>
      <c r="I245" s="1700"/>
      <c r="J245" s="1690"/>
      <c r="K245" s="1681"/>
      <c r="L245" s="1681"/>
      <c r="M245" s="1681"/>
      <c r="N245" s="1681"/>
      <c r="O245" s="1681"/>
      <c r="P245" s="1681"/>
      <c r="Q245" s="1681"/>
      <c r="R245" s="1681"/>
      <c r="S245" s="1681"/>
      <c r="T245" s="1681"/>
      <c r="U245" s="1681"/>
      <c r="V245" s="1681"/>
      <c r="W245" s="1681"/>
      <c r="X245" s="1681"/>
      <c r="Y245" s="1681"/>
      <c r="Z245" s="1681"/>
      <c r="AA245" s="1681"/>
      <c r="AB245" s="1681"/>
      <c r="AC245" s="1681"/>
      <c r="AD245" s="1681"/>
      <c r="AE245" s="1681"/>
      <c r="AF245" s="1681"/>
      <c r="AG245" s="1681"/>
      <c r="AH245" s="1681"/>
      <c r="AI245" s="1681"/>
      <c r="AJ245" s="1681"/>
      <c r="AK245" s="1681"/>
      <c r="AL245" s="1681"/>
      <c r="AM245" s="1681"/>
      <c r="AN245" s="1681"/>
      <c r="AO245" s="1681"/>
      <c r="AP245" s="1823"/>
    </row>
    <row r="246" spans="1:42" s="1661" customFormat="1" ht="12.75" customHeight="1">
      <c r="A246" s="1983"/>
      <c r="B246" s="349"/>
      <c r="C246" s="349"/>
      <c r="D246" s="1699"/>
      <c r="E246" s="1681"/>
      <c r="F246" s="1681"/>
      <c r="G246" s="1681"/>
      <c r="H246" s="1681"/>
      <c r="I246" s="1700"/>
      <c r="J246" s="1690"/>
      <c r="K246" s="1681"/>
      <c r="L246" s="1681"/>
      <c r="M246" s="1681"/>
      <c r="N246" s="1681"/>
      <c r="O246" s="1681"/>
      <c r="P246" s="1681"/>
      <c r="Q246" s="1681"/>
      <c r="R246" s="1681"/>
      <c r="S246" s="1681"/>
      <c r="T246" s="1681"/>
      <c r="U246" s="1681"/>
      <c r="V246" s="1681"/>
      <c r="W246" s="1681"/>
      <c r="X246" s="1681"/>
      <c r="Y246" s="1681"/>
      <c r="Z246" s="1681"/>
      <c r="AA246" s="1681"/>
      <c r="AB246" s="1681"/>
      <c r="AC246" s="1681"/>
      <c r="AD246" s="1681"/>
      <c r="AE246" s="1681"/>
      <c r="AF246" s="1681"/>
      <c r="AG246" s="1681"/>
      <c r="AH246" s="1681"/>
      <c r="AI246" s="1681"/>
      <c r="AJ246" s="1681"/>
      <c r="AK246" s="1681"/>
      <c r="AL246" s="1681"/>
      <c r="AM246" s="1681"/>
      <c r="AN246" s="1681"/>
      <c r="AO246" s="1681"/>
      <c r="AP246" s="1823"/>
    </row>
    <row r="247" spans="1:42" s="1661" customFormat="1" ht="12.75" customHeight="1">
      <c r="A247" s="1983"/>
      <c r="B247" s="349"/>
      <c r="C247" s="349"/>
      <c r="D247" s="1699"/>
      <c r="E247" s="1681"/>
      <c r="F247" s="1681"/>
      <c r="G247" s="1681"/>
      <c r="H247" s="1681"/>
      <c r="I247" s="1700"/>
      <c r="J247" s="1690"/>
      <c r="K247" s="1681"/>
      <c r="L247" s="1681"/>
      <c r="M247" s="1681"/>
      <c r="N247" s="1681"/>
      <c r="O247" s="1681"/>
      <c r="P247" s="1681"/>
      <c r="Q247" s="1681"/>
      <c r="R247" s="1681"/>
      <c r="S247" s="1681"/>
      <c r="T247" s="1681"/>
      <c r="U247" s="1681"/>
      <c r="V247" s="1681"/>
      <c r="W247" s="1681"/>
      <c r="X247" s="1681"/>
      <c r="Y247" s="1681"/>
      <c r="Z247" s="1681"/>
      <c r="AA247" s="1681"/>
      <c r="AB247" s="1681"/>
      <c r="AC247" s="1681"/>
      <c r="AD247" s="1681"/>
      <c r="AE247" s="1681"/>
      <c r="AF247" s="1681"/>
      <c r="AG247" s="1681"/>
      <c r="AH247" s="1681"/>
      <c r="AI247" s="1681"/>
      <c r="AJ247" s="1681"/>
      <c r="AK247" s="1681"/>
      <c r="AL247" s="1681"/>
      <c r="AM247" s="1681"/>
      <c r="AN247" s="1681"/>
      <c r="AO247" s="1681"/>
      <c r="AP247" s="1823"/>
    </row>
    <row r="248" spans="1:42" s="1661" customFormat="1" ht="12.75" customHeight="1">
      <c r="A248" s="1983"/>
      <c r="B248" s="349"/>
      <c r="C248" s="349"/>
      <c r="D248" s="1699"/>
      <c r="E248" s="1681"/>
      <c r="F248" s="1681"/>
      <c r="G248" s="1681"/>
      <c r="H248" s="1681"/>
      <c r="I248" s="1700"/>
      <c r="J248" s="1690"/>
      <c r="K248" s="1681"/>
      <c r="L248" s="1681"/>
      <c r="M248" s="1681"/>
      <c r="N248" s="1681"/>
      <c r="O248" s="1681"/>
      <c r="P248" s="1681"/>
      <c r="Q248" s="1681"/>
      <c r="R248" s="1681"/>
      <c r="S248" s="1681"/>
      <c r="T248" s="1681"/>
      <c r="U248" s="1681"/>
      <c r="V248" s="1681"/>
      <c r="W248" s="1681"/>
      <c r="X248" s="1681"/>
      <c r="Y248" s="1681"/>
      <c r="Z248" s="1681"/>
      <c r="AA248" s="1681"/>
      <c r="AB248" s="1681"/>
      <c r="AC248" s="1681"/>
      <c r="AD248" s="1681"/>
      <c r="AE248" s="1681"/>
      <c r="AF248" s="1681"/>
      <c r="AG248" s="1681"/>
      <c r="AH248" s="1681"/>
      <c r="AI248" s="1681"/>
      <c r="AJ248" s="1681"/>
      <c r="AK248" s="1681"/>
      <c r="AL248" s="1681"/>
      <c r="AM248" s="1681"/>
      <c r="AN248" s="1681"/>
      <c r="AO248" s="1681"/>
      <c r="AP248" s="1823"/>
    </row>
    <row r="249" spans="1:42" s="1661" customFormat="1" ht="12.75" customHeight="1">
      <c r="A249" s="1983"/>
      <c r="B249" s="349"/>
      <c r="C249" s="349"/>
      <c r="D249" s="1699"/>
      <c r="E249" s="1681"/>
      <c r="F249" s="1681"/>
      <c r="G249" s="1681"/>
      <c r="H249" s="1681"/>
      <c r="I249" s="1700"/>
      <c r="J249" s="1690"/>
      <c r="K249" s="1681"/>
      <c r="L249" s="1681"/>
      <c r="M249" s="1681"/>
      <c r="N249" s="1681"/>
      <c r="O249" s="1681"/>
      <c r="P249" s="1681"/>
      <c r="Q249" s="1681"/>
      <c r="R249" s="1681"/>
      <c r="S249" s="1681"/>
      <c r="T249" s="1681"/>
      <c r="U249" s="1681"/>
      <c r="V249" s="1681"/>
      <c r="W249" s="1681"/>
      <c r="X249" s="1681"/>
      <c r="Y249" s="1681"/>
      <c r="Z249" s="1681"/>
      <c r="AA249" s="1681"/>
      <c r="AB249" s="1681"/>
      <c r="AC249" s="1681"/>
      <c r="AD249" s="1681"/>
      <c r="AE249" s="1681"/>
      <c r="AF249" s="1681"/>
      <c r="AG249" s="1681"/>
      <c r="AH249" s="1681"/>
      <c r="AI249" s="1681"/>
      <c r="AJ249" s="1681"/>
      <c r="AK249" s="1681"/>
      <c r="AL249" s="1681"/>
      <c r="AM249" s="1681"/>
      <c r="AN249" s="1681"/>
      <c r="AO249" s="1681"/>
      <c r="AP249" s="1823"/>
    </row>
    <row r="250" spans="1:42" s="1661" customFormat="1" ht="12.75" customHeight="1">
      <c r="A250" s="1983"/>
      <c r="B250" s="349"/>
      <c r="C250" s="349"/>
      <c r="D250" s="1699"/>
      <c r="E250" s="1681"/>
      <c r="F250" s="1681"/>
      <c r="G250" s="1681"/>
      <c r="H250" s="1681"/>
      <c r="I250" s="1700"/>
      <c r="J250" s="1690"/>
      <c r="K250" s="1681"/>
      <c r="L250" s="1681"/>
      <c r="M250" s="1681"/>
      <c r="N250" s="1681"/>
      <c r="O250" s="1681"/>
      <c r="P250" s="1681"/>
      <c r="Q250" s="1681"/>
      <c r="R250" s="1681"/>
      <c r="S250" s="1681"/>
      <c r="T250" s="1681"/>
      <c r="U250" s="1681"/>
      <c r="V250" s="1681"/>
      <c r="W250" s="1681"/>
      <c r="X250" s="1681"/>
      <c r="Y250" s="1681"/>
      <c r="Z250" s="1681"/>
      <c r="AA250" s="1681"/>
      <c r="AB250" s="1681"/>
      <c r="AC250" s="1681"/>
      <c r="AD250" s="1681"/>
      <c r="AE250" s="1681"/>
      <c r="AF250" s="1681"/>
      <c r="AG250" s="1681"/>
      <c r="AH250" s="1681"/>
      <c r="AI250" s="1681"/>
      <c r="AJ250" s="1681"/>
      <c r="AK250" s="1681"/>
      <c r="AL250" s="1681"/>
      <c r="AM250" s="1681"/>
      <c r="AN250" s="1681"/>
      <c r="AO250" s="1681"/>
      <c r="AP250" s="1823"/>
    </row>
    <row r="251" spans="1:42" s="1661" customFormat="1" ht="12.75" customHeight="1">
      <c r="A251" s="1983"/>
      <c r="B251" s="349"/>
      <c r="C251" s="349"/>
      <c r="D251" s="1699"/>
      <c r="E251" s="1681"/>
      <c r="F251" s="1681"/>
      <c r="G251" s="1681"/>
      <c r="H251" s="1681"/>
      <c r="I251" s="1700"/>
      <c r="J251" s="1690"/>
      <c r="K251" s="1681"/>
      <c r="L251" s="1681"/>
      <c r="M251" s="1681"/>
      <c r="N251" s="1681"/>
      <c r="O251" s="1681"/>
      <c r="P251" s="1681"/>
      <c r="Q251" s="1681"/>
      <c r="R251" s="1681"/>
      <c r="S251" s="1681"/>
      <c r="T251" s="1681"/>
      <c r="U251" s="1681"/>
      <c r="V251" s="1681"/>
      <c r="W251" s="1681"/>
      <c r="X251" s="1681"/>
      <c r="Y251" s="1681"/>
      <c r="Z251" s="1681"/>
      <c r="AA251" s="1681"/>
      <c r="AB251" s="1681"/>
      <c r="AC251" s="1681"/>
      <c r="AD251" s="1681"/>
      <c r="AE251" s="1681"/>
      <c r="AF251" s="1681"/>
      <c r="AG251" s="1681"/>
      <c r="AH251" s="1681"/>
      <c r="AI251" s="1681"/>
      <c r="AJ251" s="1681"/>
      <c r="AK251" s="1681"/>
      <c r="AL251" s="1681"/>
      <c r="AM251" s="1681"/>
      <c r="AN251" s="1681"/>
      <c r="AO251" s="1681"/>
      <c r="AP251" s="1823"/>
    </row>
    <row r="252" spans="1:42" s="1661" customFormat="1" ht="12.75" customHeight="1">
      <c r="A252" s="1983"/>
      <c r="B252" s="349"/>
      <c r="C252" s="349"/>
      <c r="D252" s="1699"/>
      <c r="E252" s="1681"/>
      <c r="F252" s="1681"/>
      <c r="G252" s="1681"/>
      <c r="H252" s="1681"/>
      <c r="I252" s="1700"/>
      <c r="J252" s="1690"/>
      <c r="K252" s="1681"/>
      <c r="L252" s="1681"/>
      <c r="M252" s="1681"/>
      <c r="N252" s="1681"/>
      <c r="O252" s="1681"/>
      <c r="P252" s="1681"/>
      <c r="Q252" s="1681"/>
      <c r="R252" s="1681"/>
      <c r="S252" s="1681"/>
      <c r="T252" s="1681"/>
      <c r="U252" s="1681"/>
      <c r="V252" s="1681"/>
      <c r="W252" s="1681"/>
      <c r="X252" s="1681"/>
      <c r="Y252" s="1681"/>
      <c r="Z252" s="1681"/>
      <c r="AA252" s="1681"/>
      <c r="AB252" s="1681"/>
      <c r="AC252" s="1681"/>
      <c r="AD252" s="1681"/>
      <c r="AE252" s="1681"/>
      <c r="AF252" s="1681"/>
      <c r="AG252" s="1681"/>
      <c r="AH252" s="1681"/>
      <c r="AI252" s="1681"/>
      <c r="AJ252" s="1681"/>
      <c r="AK252" s="1681"/>
      <c r="AL252" s="1681"/>
      <c r="AM252" s="1681"/>
      <c r="AN252" s="1681"/>
      <c r="AO252" s="1681"/>
      <c r="AP252" s="1823"/>
    </row>
    <row r="253" spans="1:42" s="1661" customFormat="1" ht="12.75" customHeight="1">
      <c r="A253" s="1983"/>
      <c r="B253" s="349"/>
      <c r="C253" s="349"/>
      <c r="D253" s="1699"/>
      <c r="E253" s="1681"/>
      <c r="F253" s="1681"/>
      <c r="G253" s="1681"/>
      <c r="H253" s="1681"/>
      <c r="I253" s="1700"/>
      <c r="J253" s="1690"/>
      <c r="K253" s="1681"/>
      <c r="L253" s="1681"/>
      <c r="M253" s="1681"/>
      <c r="N253" s="1681"/>
      <c r="O253" s="1681"/>
      <c r="P253" s="1681"/>
      <c r="Q253" s="1681"/>
      <c r="R253" s="1681"/>
      <c r="S253" s="1681"/>
      <c r="T253" s="1681"/>
      <c r="U253" s="1681"/>
      <c r="V253" s="1681"/>
      <c r="W253" s="1681"/>
      <c r="X253" s="1681"/>
      <c r="Y253" s="1681"/>
      <c r="Z253" s="1681"/>
      <c r="AA253" s="1681"/>
      <c r="AB253" s="1681"/>
      <c r="AC253" s="1681"/>
      <c r="AD253" s="1681"/>
      <c r="AE253" s="1681"/>
      <c r="AF253" s="1681"/>
      <c r="AG253" s="1681"/>
      <c r="AH253" s="1681"/>
      <c r="AI253" s="1681"/>
      <c r="AJ253" s="1681"/>
      <c r="AK253" s="1681"/>
      <c r="AL253" s="1681"/>
      <c r="AM253" s="1681"/>
      <c r="AN253" s="1681"/>
      <c r="AO253" s="1681"/>
      <c r="AP253" s="1823"/>
    </row>
    <row r="254" spans="1:42" s="1661" customFormat="1" ht="12.75" customHeight="1">
      <c r="A254" s="1983"/>
      <c r="B254" s="349"/>
      <c r="C254" s="349"/>
      <c r="D254" s="1699"/>
      <c r="E254" s="1681"/>
      <c r="F254" s="1681"/>
      <c r="G254" s="1681"/>
      <c r="H254" s="1681"/>
      <c r="I254" s="1700"/>
      <c r="J254" s="1690"/>
      <c r="K254" s="1681"/>
      <c r="L254" s="1681"/>
      <c r="M254" s="1681"/>
      <c r="N254" s="1681"/>
      <c r="O254" s="1681"/>
      <c r="P254" s="1681"/>
      <c r="Q254" s="1681"/>
      <c r="R254" s="1681"/>
      <c r="S254" s="1681"/>
      <c r="T254" s="1681"/>
      <c r="U254" s="1681"/>
      <c r="V254" s="1681"/>
      <c r="W254" s="1681"/>
      <c r="X254" s="1681"/>
      <c r="Y254" s="1681"/>
      <c r="Z254" s="1681"/>
      <c r="AA254" s="1681"/>
      <c r="AB254" s="1681"/>
      <c r="AC254" s="1681"/>
      <c r="AD254" s="1681"/>
      <c r="AE254" s="1681"/>
      <c r="AF254" s="1681"/>
      <c r="AG254" s="1681"/>
      <c r="AH254" s="1681"/>
      <c r="AI254" s="1681"/>
      <c r="AJ254" s="1681"/>
      <c r="AK254" s="1681"/>
      <c r="AL254" s="1681"/>
      <c r="AM254" s="1681"/>
      <c r="AN254" s="1681"/>
      <c r="AO254" s="1681"/>
      <c r="AP254" s="1823"/>
    </row>
    <row r="255" spans="1:42" s="1661" customFormat="1" ht="12.75" customHeight="1">
      <c r="A255" s="1983"/>
      <c r="B255" s="349"/>
      <c r="C255" s="349"/>
      <c r="D255" s="1699"/>
      <c r="E255" s="1681"/>
      <c r="F255" s="1681"/>
      <c r="G255" s="1681"/>
      <c r="H255" s="1681"/>
      <c r="I255" s="1700"/>
      <c r="J255" s="1690"/>
      <c r="K255" s="1681"/>
      <c r="L255" s="1681"/>
      <c r="M255" s="1681"/>
      <c r="N255" s="1681"/>
      <c r="O255" s="1681"/>
      <c r="P255" s="1681"/>
      <c r="Q255" s="1681"/>
      <c r="R255" s="1681"/>
      <c r="S255" s="1681"/>
      <c r="T255" s="1681"/>
      <c r="U255" s="1681"/>
      <c r="V255" s="1681"/>
      <c r="W255" s="1681"/>
      <c r="X255" s="1681"/>
      <c r="Y255" s="1681"/>
      <c r="Z255" s="1681"/>
      <c r="AA255" s="1681"/>
      <c r="AB255" s="1681"/>
      <c r="AC255" s="1681"/>
      <c r="AD255" s="1681"/>
      <c r="AE255" s="1681"/>
      <c r="AF255" s="1681"/>
      <c r="AG255" s="1681"/>
      <c r="AH255" s="1681"/>
      <c r="AI255" s="1681"/>
      <c r="AJ255" s="1681"/>
      <c r="AK255" s="1681"/>
      <c r="AL255" s="1681"/>
      <c r="AM255" s="1681"/>
      <c r="AN255" s="1681"/>
      <c r="AO255" s="1681"/>
      <c r="AP255" s="1823"/>
    </row>
    <row r="256" spans="1:42" s="1661" customFormat="1" ht="12.75" customHeight="1">
      <c r="A256" s="1983"/>
      <c r="B256" s="349"/>
      <c r="C256" s="349"/>
      <c r="D256" s="1699"/>
      <c r="E256" s="1681"/>
      <c r="F256" s="1681"/>
      <c r="G256" s="1681"/>
      <c r="H256" s="1681"/>
      <c r="I256" s="1700"/>
      <c r="J256" s="1690"/>
      <c r="K256" s="1681"/>
      <c r="L256" s="1681"/>
      <c r="M256" s="1681"/>
      <c r="N256" s="1681"/>
      <c r="O256" s="1681"/>
      <c r="P256" s="1681"/>
      <c r="Q256" s="1681"/>
      <c r="R256" s="1681"/>
      <c r="S256" s="1681"/>
      <c r="T256" s="1681"/>
      <c r="U256" s="1681"/>
      <c r="V256" s="1681"/>
      <c r="W256" s="1681"/>
      <c r="X256" s="1681"/>
      <c r="Y256" s="1681"/>
      <c r="Z256" s="1681"/>
      <c r="AA256" s="1681"/>
      <c r="AB256" s="1681"/>
      <c r="AC256" s="1681"/>
      <c r="AD256" s="1681"/>
      <c r="AE256" s="1681"/>
      <c r="AF256" s="1681"/>
      <c r="AG256" s="1681"/>
      <c r="AH256" s="1681"/>
      <c r="AI256" s="1681"/>
      <c r="AJ256" s="1681"/>
      <c r="AK256" s="1681"/>
      <c r="AL256" s="1681"/>
      <c r="AM256" s="1681"/>
      <c r="AN256" s="1681"/>
      <c r="AO256" s="1681"/>
      <c r="AP256" s="1823"/>
    </row>
    <row r="257" spans="1:42" s="1661" customFormat="1" ht="12.75" customHeight="1">
      <c r="A257" s="1983"/>
      <c r="B257" s="349"/>
      <c r="C257" s="349"/>
      <c r="D257" s="1699"/>
      <c r="E257" s="1681"/>
      <c r="F257" s="1681"/>
      <c r="G257" s="1681"/>
      <c r="H257" s="1681"/>
      <c r="I257" s="1700"/>
      <c r="J257" s="1690"/>
      <c r="K257" s="1681"/>
      <c r="L257" s="1681"/>
      <c r="M257" s="1681"/>
      <c r="N257" s="1681"/>
      <c r="O257" s="1681"/>
      <c r="P257" s="1681"/>
      <c r="Q257" s="1681"/>
      <c r="R257" s="1681"/>
      <c r="S257" s="1681"/>
      <c r="T257" s="1681"/>
      <c r="U257" s="1681"/>
      <c r="V257" s="1681"/>
      <c r="W257" s="1681"/>
      <c r="X257" s="1681"/>
      <c r="Y257" s="1681"/>
      <c r="Z257" s="1681"/>
      <c r="AA257" s="1681"/>
      <c r="AB257" s="1681"/>
      <c r="AC257" s="1681"/>
      <c r="AD257" s="1681"/>
      <c r="AE257" s="1681"/>
      <c r="AF257" s="1681"/>
      <c r="AG257" s="1681"/>
      <c r="AH257" s="1681"/>
      <c r="AI257" s="1681"/>
      <c r="AJ257" s="1681"/>
      <c r="AK257" s="1681"/>
      <c r="AL257" s="1681"/>
      <c r="AM257" s="1681"/>
      <c r="AN257" s="1681"/>
      <c r="AO257" s="1681"/>
      <c r="AP257" s="1823"/>
    </row>
    <row r="258" spans="1:42" s="1661" customFormat="1" ht="12.75" customHeight="1">
      <c r="A258" s="1983"/>
      <c r="B258" s="349"/>
      <c r="C258" s="349"/>
      <c r="D258" s="1699"/>
      <c r="E258" s="1681"/>
      <c r="F258" s="1681"/>
      <c r="G258" s="1681"/>
      <c r="H258" s="1681"/>
      <c r="I258" s="1700"/>
      <c r="J258" s="1690"/>
      <c r="K258" s="1681"/>
      <c r="L258" s="1681"/>
      <c r="M258" s="1681"/>
      <c r="N258" s="1681"/>
      <c r="O258" s="1681"/>
      <c r="P258" s="1681"/>
      <c r="Q258" s="1681"/>
      <c r="R258" s="1681"/>
      <c r="S258" s="1681"/>
      <c r="T258" s="1681"/>
      <c r="U258" s="1681"/>
      <c r="V258" s="1681"/>
      <c r="W258" s="1681"/>
      <c r="X258" s="1681"/>
      <c r="Y258" s="1681"/>
      <c r="Z258" s="1681"/>
      <c r="AA258" s="1681"/>
      <c r="AB258" s="1681"/>
      <c r="AC258" s="1681"/>
      <c r="AD258" s="1681"/>
      <c r="AE258" s="1681"/>
      <c r="AF258" s="1681"/>
      <c r="AG258" s="1681"/>
      <c r="AH258" s="1681"/>
      <c r="AI258" s="1681"/>
      <c r="AJ258" s="1681"/>
      <c r="AK258" s="1681"/>
      <c r="AL258" s="1681"/>
      <c r="AM258" s="1681"/>
      <c r="AN258" s="1681"/>
      <c r="AO258" s="1681"/>
      <c r="AP258" s="1823"/>
    </row>
    <row r="259" spans="1:42" s="1661" customFormat="1" ht="12.75" customHeight="1">
      <c r="A259" s="1983"/>
      <c r="B259" s="349"/>
      <c r="C259" s="349"/>
      <c r="D259" s="1699"/>
      <c r="E259" s="1681"/>
      <c r="F259" s="1681"/>
      <c r="G259" s="1681"/>
      <c r="H259" s="1681"/>
      <c r="I259" s="1700"/>
      <c r="J259" s="1690"/>
      <c r="K259" s="1681"/>
      <c r="L259" s="1681"/>
      <c r="M259" s="1681"/>
      <c r="N259" s="1681"/>
      <c r="O259" s="1681"/>
      <c r="P259" s="1681"/>
      <c r="Q259" s="1681"/>
      <c r="R259" s="1681"/>
      <c r="S259" s="1681"/>
      <c r="T259" s="1681"/>
      <c r="U259" s="1681"/>
      <c r="V259" s="1681"/>
      <c r="W259" s="1681"/>
      <c r="X259" s="1681"/>
      <c r="Y259" s="1681"/>
      <c r="Z259" s="1681"/>
      <c r="AA259" s="1681"/>
      <c r="AB259" s="1681"/>
      <c r="AC259" s="1681"/>
      <c r="AD259" s="1681"/>
      <c r="AE259" s="1681"/>
      <c r="AF259" s="1681"/>
      <c r="AG259" s="1681"/>
      <c r="AH259" s="1681"/>
      <c r="AI259" s="1681"/>
      <c r="AJ259" s="1681"/>
      <c r="AK259" s="1681"/>
      <c r="AL259" s="1681"/>
      <c r="AM259" s="1681"/>
      <c r="AN259" s="1681"/>
      <c r="AO259" s="1681"/>
      <c r="AP259" s="1823"/>
    </row>
    <row r="260" spans="1:42" s="1661" customFormat="1" ht="12.75" customHeight="1">
      <c r="A260" s="1983"/>
      <c r="B260" s="349"/>
      <c r="C260" s="349"/>
      <c r="D260" s="1699"/>
      <c r="E260" s="1681"/>
      <c r="F260" s="1681"/>
      <c r="G260" s="1681"/>
      <c r="H260" s="1681"/>
      <c r="I260" s="1700"/>
      <c r="J260" s="1690"/>
      <c r="K260" s="1681"/>
      <c r="L260" s="1681"/>
      <c r="M260" s="1681"/>
      <c r="N260" s="1681"/>
      <c r="O260" s="1681"/>
      <c r="P260" s="1681"/>
      <c r="Q260" s="1681"/>
      <c r="R260" s="1681"/>
      <c r="S260" s="1681"/>
      <c r="T260" s="1681"/>
      <c r="U260" s="1681"/>
      <c r="V260" s="1681"/>
      <c r="W260" s="1681"/>
      <c r="X260" s="1681"/>
      <c r="Y260" s="1681"/>
      <c r="Z260" s="1681"/>
      <c r="AA260" s="1681"/>
      <c r="AB260" s="1681"/>
      <c r="AC260" s="1681"/>
      <c r="AD260" s="1681"/>
      <c r="AE260" s="1681"/>
      <c r="AF260" s="1681"/>
      <c r="AG260" s="1681"/>
      <c r="AH260" s="1681"/>
      <c r="AI260" s="1681"/>
      <c r="AJ260" s="1681"/>
      <c r="AK260" s="1681"/>
      <c r="AL260" s="1681"/>
      <c r="AM260" s="1681"/>
      <c r="AN260" s="1681"/>
      <c r="AO260" s="1681"/>
      <c r="AP260" s="1823"/>
    </row>
    <row r="261" spans="1:42" s="1661" customFormat="1" ht="12.75" customHeight="1">
      <c r="A261" s="1983"/>
      <c r="B261" s="349"/>
      <c r="C261" s="349"/>
      <c r="D261" s="1699"/>
      <c r="E261" s="1681"/>
      <c r="F261" s="1681"/>
      <c r="G261" s="1681"/>
      <c r="H261" s="1681"/>
      <c r="I261" s="1700"/>
      <c r="J261" s="1690"/>
      <c r="K261" s="1681"/>
      <c r="L261" s="1681"/>
      <c r="M261" s="1681"/>
      <c r="N261" s="1681"/>
      <c r="O261" s="1681"/>
      <c r="P261" s="1681"/>
      <c r="Q261" s="1681"/>
      <c r="R261" s="1681"/>
      <c r="S261" s="1681"/>
      <c r="T261" s="1681"/>
      <c r="U261" s="1681"/>
      <c r="V261" s="1681"/>
      <c r="W261" s="1681"/>
      <c r="X261" s="1681"/>
      <c r="Y261" s="1681"/>
      <c r="Z261" s="1681"/>
      <c r="AA261" s="1681"/>
      <c r="AB261" s="1681"/>
      <c r="AC261" s="1681"/>
      <c r="AD261" s="1681"/>
      <c r="AE261" s="1681"/>
      <c r="AF261" s="1681"/>
      <c r="AG261" s="1681"/>
      <c r="AH261" s="1681"/>
      <c r="AI261" s="1681"/>
      <c r="AJ261" s="1681"/>
      <c r="AK261" s="1681"/>
      <c r="AL261" s="1681"/>
      <c r="AM261" s="1681"/>
      <c r="AN261" s="1681"/>
      <c r="AO261" s="1681"/>
      <c r="AP261" s="1823"/>
    </row>
    <row r="262" spans="1:42" s="1661" customFormat="1" ht="12.75" customHeight="1">
      <c r="A262" s="1983"/>
      <c r="B262" s="349"/>
      <c r="C262" s="349"/>
      <c r="D262" s="1699"/>
      <c r="E262" s="1681"/>
      <c r="F262" s="1681"/>
      <c r="G262" s="1681"/>
      <c r="H262" s="1681"/>
      <c r="I262" s="1700"/>
      <c r="J262" s="1690"/>
      <c r="K262" s="1681"/>
      <c r="L262" s="1681"/>
      <c r="M262" s="1681"/>
      <c r="N262" s="1681"/>
      <c r="O262" s="1681"/>
      <c r="P262" s="1681"/>
      <c r="Q262" s="1681"/>
      <c r="R262" s="1681"/>
      <c r="S262" s="1681"/>
      <c r="T262" s="1681"/>
      <c r="U262" s="1681"/>
      <c r="V262" s="1681"/>
      <c r="W262" s="1681"/>
      <c r="X262" s="1681"/>
      <c r="Y262" s="1681"/>
      <c r="Z262" s="1681"/>
      <c r="AA262" s="1681"/>
      <c r="AB262" s="1681"/>
      <c r="AC262" s="1681"/>
      <c r="AD262" s="1681"/>
      <c r="AE262" s="1681"/>
      <c r="AF262" s="1681"/>
      <c r="AG262" s="1681"/>
      <c r="AH262" s="1681"/>
      <c r="AI262" s="1681"/>
      <c r="AJ262" s="1681"/>
      <c r="AK262" s="1681"/>
      <c r="AL262" s="1681"/>
      <c r="AM262" s="1681"/>
      <c r="AN262" s="1681"/>
      <c r="AO262" s="1681"/>
      <c r="AP262" s="1823"/>
    </row>
    <row r="263" spans="1:42" s="1661" customFormat="1" ht="12.75" customHeight="1">
      <c r="A263" s="1983"/>
      <c r="B263" s="349"/>
      <c r="C263" s="349"/>
      <c r="D263" s="1699"/>
      <c r="E263" s="1681"/>
      <c r="F263" s="1681"/>
      <c r="G263" s="1681"/>
      <c r="H263" s="1681"/>
      <c r="I263" s="1700"/>
      <c r="J263" s="1690"/>
      <c r="K263" s="1681"/>
      <c r="L263" s="1681"/>
      <c r="M263" s="1681"/>
      <c r="N263" s="1681"/>
      <c r="O263" s="1681"/>
      <c r="P263" s="1681"/>
      <c r="Q263" s="1681"/>
      <c r="R263" s="1681"/>
      <c r="S263" s="1681"/>
      <c r="T263" s="1681"/>
      <c r="U263" s="1681"/>
      <c r="V263" s="1681"/>
      <c r="W263" s="1681"/>
      <c r="X263" s="1681"/>
      <c r="Y263" s="1681"/>
      <c r="Z263" s="1681"/>
      <c r="AA263" s="1681"/>
      <c r="AB263" s="1681"/>
      <c r="AC263" s="1681"/>
      <c r="AD263" s="1681"/>
      <c r="AE263" s="1681"/>
      <c r="AF263" s="1681"/>
      <c r="AG263" s="1681"/>
      <c r="AH263" s="1681"/>
      <c r="AI263" s="1681"/>
      <c r="AJ263" s="1681"/>
      <c r="AK263" s="1681"/>
      <c r="AL263" s="1681"/>
      <c r="AM263" s="1681"/>
      <c r="AN263" s="1681"/>
      <c r="AO263" s="1681"/>
      <c r="AP263" s="1823"/>
    </row>
    <row r="264" spans="1:42" s="1661" customFormat="1" ht="12.75" customHeight="1">
      <c r="A264" s="1983"/>
      <c r="B264" s="349"/>
      <c r="C264" s="349"/>
      <c r="D264" s="1699"/>
      <c r="E264" s="1681"/>
      <c r="F264" s="1681"/>
      <c r="G264" s="1681"/>
      <c r="H264" s="1681"/>
      <c r="I264" s="1700"/>
      <c r="J264" s="1690"/>
      <c r="K264" s="1681"/>
      <c r="L264" s="1681"/>
      <c r="M264" s="1681"/>
      <c r="N264" s="1681"/>
      <c r="O264" s="1681"/>
      <c r="P264" s="1681"/>
      <c r="Q264" s="1681"/>
      <c r="R264" s="1681"/>
      <c r="S264" s="1681"/>
      <c r="T264" s="1681"/>
      <c r="U264" s="1681"/>
      <c r="V264" s="1681"/>
      <c r="W264" s="1681"/>
      <c r="X264" s="1681"/>
      <c r="Y264" s="1681"/>
      <c r="Z264" s="1681"/>
      <c r="AA264" s="1681"/>
      <c r="AB264" s="1681"/>
      <c r="AC264" s="1681"/>
      <c r="AD264" s="1681"/>
      <c r="AE264" s="1681"/>
      <c r="AF264" s="1681"/>
      <c r="AG264" s="1681"/>
      <c r="AH264" s="1681"/>
      <c r="AI264" s="1681"/>
      <c r="AJ264" s="1681"/>
      <c r="AK264" s="1681"/>
      <c r="AL264" s="1681"/>
      <c r="AM264" s="1681"/>
      <c r="AN264" s="1681"/>
      <c r="AO264" s="1681"/>
      <c r="AP264" s="1823"/>
    </row>
    <row r="265" spans="1:42" s="1661" customFormat="1" ht="12.75" customHeight="1">
      <c r="A265" s="1983"/>
      <c r="B265" s="349"/>
      <c r="C265" s="349"/>
      <c r="D265" s="1699"/>
      <c r="E265" s="1681"/>
      <c r="F265" s="1681"/>
      <c r="G265" s="1681"/>
      <c r="H265" s="1681"/>
      <c r="I265" s="1700"/>
      <c r="J265" s="1690"/>
      <c r="K265" s="1681"/>
      <c r="L265" s="1681"/>
      <c r="M265" s="1681"/>
      <c r="N265" s="1681"/>
      <c r="O265" s="1681"/>
      <c r="P265" s="1681"/>
      <c r="Q265" s="1681"/>
      <c r="R265" s="1681"/>
      <c r="S265" s="1681"/>
      <c r="T265" s="1681"/>
      <c r="U265" s="1681"/>
      <c r="V265" s="1681"/>
      <c r="W265" s="1681"/>
      <c r="X265" s="1681"/>
      <c r="Y265" s="1681"/>
      <c r="Z265" s="1681"/>
      <c r="AA265" s="1681"/>
      <c r="AB265" s="1681"/>
      <c r="AC265" s="1681"/>
      <c r="AD265" s="1681"/>
      <c r="AE265" s="1681"/>
      <c r="AF265" s="1681"/>
      <c r="AG265" s="1681"/>
      <c r="AH265" s="1681"/>
      <c r="AI265" s="1681"/>
      <c r="AJ265" s="1681"/>
      <c r="AK265" s="1681"/>
      <c r="AL265" s="1681"/>
      <c r="AM265" s="1681"/>
      <c r="AN265" s="1681"/>
      <c r="AO265" s="1681"/>
      <c r="AP265" s="1823"/>
    </row>
    <row r="266" spans="1:42" s="1661" customFormat="1" ht="12.75" customHeight="1">
      <c r="A266" s="1983"/>
      <c r="B266" s="349"/>
      <c r="C266" s="349"/>
      <c r="D266" s="1699"/>
      <c r="E266" s="1681"/>
      <c r="F266" s="1681"/>
      <c r="G266" s="1681"/>
      <c r="H266" s="1681"/>
      <c r="I266" s="1700"/>
      <c r="J266" s="1690"/>
      <c r="K266" s="1681"/>
      <c r="L266" s="1681"/>
      <c r="M266" s="1681"/>
      <c r="N266" s="1681"/>
      <c r="O266" s="1681"/>
      <c r="P266" s="1681"/>
      <c r="Q266" s="1681"/>
      <c r="R266" s="1681"/>
      <c r="S266" s="1681"/>
      <c r="T266" s="1681"/>
      <c r="U266" s="1681"/>
      <c r="V266" s="1681"/>
      <c r="W266" s="1681"/>
      <c r="X266" s="1681"/>
      <c r="Y266" s="1681"/>
      <c r="Z266" s="1681"/>
      <c r="AA266" s="1681"/>
      <c r="AB266" s="1681"/>
      <c r="AC266" s="1681"/>
      <c r="AD266" s="1681"/>
      <c r="AE266" s="1681"/>
      <c r="AF266" s="1681"/>
      <c r="AG266" s="1681"/>
      <c r="AH266" s="1681"/>
      <c r="AI266" s="1681"/>
      <c r="AJ266" s="1681"/>
      <c r="AK266" s="1681"/>
      <c r="AL266" s="1681"/>
      <c r="AM266" s="1681"/>
      <c r="AN266" s="1681"/>
      <c r="AO266" s="1681"/>
      <c r="AP266" s="1823"/>
    </row>
    <row r="267" spans="1:42" s="1661" customFormat="1" ht="12.75" customHeight="1">
      <c r="A267" s="1983"/>
      <c r="B267" s="349"/>
      <c r="C267" s="349"/>
      <c r="D267" s="1699"/>
      <c r="E267" s="1681"/>
      <c r="F267" s="1681"/>
      <c r="G267" s="1681"/>
      <c r="H267" s="1681"/>
      <c r="I267" s="1700"/>
      <c r="J267" s="1690"/>
      <c r="K267" s="1681"/>
      <c r="L267" s="1681"/>
      <c r="M267" s="1681"/>
      <c r="N267" s="1681"/>
      <c r="O267" s="1681"/>
      <c r="P267" s="1681"/>
      <c r="Q267" s="1681"/>
      <c r="R267" s="1681"/>
      <c r="S267" s="1681"/>
      <c r="T267" s="1681"/>
      <c r="U267" s="1681"/>
      <c r="V267" s="1681"/>
      <c r="W267" s="1681"/>
      <c r="X267" s="1681"/>
      <c r="Y267" s="1681"/>
      <c r="Z267" s="1681"/>
      <c r="AA267" s="1681"/>
      <c r="AB267" s="1681"/>
      <c r="AC267" s="1681"/>
      <c r="AD267" s="1681"/>
      <c r="AE267" s="1681"/>
      <c r="AF267" s="1681"/>
      <c r="AG267" s="1681"/>
      <c r="AH267" s="1681"/>
      <c r="AI267" s="1681"/>
      <c r="AJ267" s="1681"/>
      <c r="AK267" s="1681"/>
      <c r="AL267" s="1681"/>
      <c r="AM267" s="1681"/>
      <c r="AN267" s="1681"/>
      <c r="AO267" s="1681"/>
      <c r="AP267" s="1823"/>
    </row>
    <row r="268" spans="1:42" s="1661" customFormat="1" ht="12.75" customHeight="1">
      <c r="A268" s="1983"/>
      <c r="B268" s="349"/>
      <c r="C268" s="349"/>
      <c r="D268" s="1699"/>
      <c r="E268" s="1681"/>
      <c r="F268" s="1681"/>
      <c r="G268" s="1681"/>
      <c r="H268" s="1681"/>
      <c r="I268" s="1700"/>
      <c r="J268" s="1690"/>
      <c r="K268" s="1681"/>
      <c r="L268" s="1681"/>
      <c r="M268" s="1681"/>
      <c r="N268" s="1681"/>
      <c r="O268" s="1681"/>
      <c r="P268" s="1681"/>
      <c r="Q268" s="1681"/>
      <c r="R268" s="1681"/>
      <c r="S268" s="1681"/>
      <c r="T268" s="1681"/>
      <c r="U268" s="1681"/>
      <c r="V268" s="1681"/>
      <c r="W268" s="1681"/>
      <c r="X268" s="1681"/>
      <c r="Y268" s="1681"/>
      <c r="Z268" s="1681"/>
      <c r="AA268" s="1681"/>
      <c r="AB268" s="1681"/>
      <c r="AC268" s="1681"/>
      <c r="AD268" s="1681"/>
      <c r="AE268" s="1681"/>
      <c r="AF268" s="1681"/>
      <c r="AG268" s="1681"/>
      <c r="AH268" s="1681"/>
      <c r="AI268" s="1681"/>
      <c r="AJ268" s="1681"/>
      <c r="AK268" s="1681"/>
      <c r="AL268" s="1681"/>
      <c r="AM268" s="1681"/>
      <c r="AN268" s="1681"/>
      <c r="AO268" s="1681"/>
      <c r="AP268" s="1823"/>
    </row>
    <row r="269" spans="1:42" s="1661" customFormat="1" ht="12.75" customHeight="1">
      <c r="A269" s="1983"/>
      <c r="B269" s="349"/>
      <c r="C269" s="349"/>
      <c r="D269" s="1699"/>
      <c r="E269" s="1681"/>
      <c r="F269" s="1681"/>
      <c r="G269" s="1681"/>
      <c r="H269" s="1681"/>
      <c r="I269" s="1700"/>
      <c r="J269" s="1690"/>
      <c r="K269" s="1681"/>
      <c r="L269" s="1681"/>
      <c r="M269" s="1681"/>
      <c r="N269" s="1681"/>
      <c r="O269" s="1681"/>
      <c r="P269" s="1681"/>
      <c r="Q269" s="1681"/>
      <c r="R269" s="1681"/>
      <c r="S269" s="1681"/>
      <c r="T269" s="1681"/>
      <c r="U269" s="1681"/>
      <c r="V269" s="1681"/>
      <c r="W269" s="1681"/>
      <c r="X269" s="1681"/>
      <c r="Y269" s="1681"/>
      <c r="Z269" s="1681"/>
      <c r="AA269" s="1681"/>
      <c r="AB269" s="1681"/>
      <c r="AC269" s="1681"/>
      <c r="AD269" s="1681"/>
      <c r="AE269" s="1681"/>
      <c r="AF269" s="1681"/>
      <c r="AG269" s="1681"/>
      <c r="AH269" s="1681"/>
      <c r="AI269" s="1681"/>
      <c r="AJ269" s="1681"/>
      <c r="AK269" s="1681"/>
      <c r="AL269" s="1681"/>
      <c r="AM269" s="1681"/>
      <c r="AN269" s="1681"/>
      <c r="AO269" s="1681"/>
      <c r="AP269" s="1823"/>
    </row>
    <row r="270" spans="1:42" s="1661" customFormat="1" ht="12.75" customHeight="1">
      <c r="A270" s="1983"/>
      <c r="B270" s="349"/>
      <c r="C270" s="349"/>
      <c r="D270" s="1699"/>
      <c r="E270" s="1681"/>
      <c r="F270" s="1681"/>
      <c r="G270" s="1681"/>
      <c r="H270" s="1681"/>
      <c r="I270" s="1700"/>
      <c r="J270" s="1690"/>
      <c r="K270" s="1681"/>
      <c r="L270" s="1681"/>
      <c r="M270" s="1681"/>
      <c r="N270" s="1681"/>
      <c r="O270" s="1681"/>
      <c r="P270" s="1681"/>
      <c r="Q270" s="1681"/>
      <c r="R270" s="1681"/>
      <c r="S270" s="1681"/>
      <c r="T270" s="1681"/>
      <c r="U270" s="1681"/>
      <c r="V270" s="1681"/>
      <c r="W270" s="1681"/>
      <c r="X270" s="1681"/>
      <c r="Y270" s="1681"/>
      <c r="Z270" s="1681"/>
      <c r="AA270" s="1681"/>
      <c r="AB270" s="1681"/>
      <c r="AC270" s="1681"/>
      <c r="AD270" s="1681"/>
      <c r="AE270" s="1681"/>
      <c r="AF270" s="1681"/>
      <c r="AG270" s="1681"/>
      <c r="AH270" s="1681"/>
      <c r="AI270" s="1681"/>
      <c r="AJ270" s="1681"/>
      <c r="AK270" s="1681"/>
      <c r="AL270" s="1681"/>
      <c r="AM270" s="1681"/>
      <c r="AN270" s="1681"/>
      <c r="AO270" s="1681"/>
      <c r="AP270" s="1823"/>
    </row>
    <row r="271" spans="1:42" s="1661" customFormat="1" ht="12.75" customHeight="1">
      <c r="A271" s="1983"/>
      <c r="B271" s="349"/>
      <c r="C271" s="349"/>
      <c r="D271" s="1699"/>
      <c r="E271" s="1681"/>
      <c r="F271" s="1681"/>
      <c r="G271" s="1681"/>
      <c r="H271" s="1681"/>
      <c r="I271" s="1700"/>
      <c r="J271" s="1690"/>
      <c r="K271" s="1681"/>
      <c r="L271" s="1681"/>
      <c r="M271" s="1681"/>
      <c r="N271" s="1681"/>
      <c r="O271" s="1681"/>
      <c r="P271" s="1681"/>
      <c r="Q271" s="1681"/>
      <c r="R271" s="1681"/>
      <c r="S271" s="1681"/>
      <c r="T271" s="1681"/>
      <c r="U271" s="1681"/>
      <c r="V271" s="1681"/>
      <c r="W271" s="1681"/>
      <c r="X271" s="1681"/>
      <c r="Y271" s="1681"/>
      <c r="Z271" s="1681"/>
      <c r="AA271" s="1681"/>
      <c r="AB271" s="1681"/>
      <c r="AC271" s="1681"/>
      <c r="AD271" s="1681"/>
      <c r="AE271" s="1681"/>
      <c r="AF271" s="1681"/>
      <c r="AG271" s="1681"/>
      <c r="AH271" s="1681"/>
      <c r="AI271" s="1681"/>
      <c r="AJ271" s="1681"/>
      <c r="AK271" s="1681"/>
      <c r="AL271" s="1681"/>
      <c r="AM271" s="1681"/>
      <c r="AN271" s="1681"/>
      <c r="AO271" s="1681"/>
      <c r="AP271" s="1823"/>
    </row>
    <row r="272" spans="1:42" s="1661" customFormat="1" ht="12.75" customHeight="1">
      <c r="A272" s="1983"/>
      <c r="B272" s="349"/>
      <c r="C272" s="349"/>
      <c r="D272" s="1699"/>
      <c r="E272" s="1681"/>
      <c r="F272" s="1681"/>
      <c r="G272" s="1681"/>
      <c r="H272" s="1681"/>
      <c r="I272" s="1700"/>
      <c r="J272" s="1690"/>
      <c r="K272" s="1681"/>
      <c r="L272" s="1681"/>
      <c r="M272" s="1681"/>
      <c r="N272" s="1681"/>
      <c r="O272" s="1681"/>
      <c r="P272" s="1681"/>
      <c r="Q272" s="1681"/>
      <c r="R272" s="1681"/>
      <c r="S272" s="1681"/>
      <c r="T272" s="1681"/>
      <c r="U272" s="1681"/>
      <c r="V272" s="1681"/>
      <c r="W272" s="1681"/>
      <c r="X272" s="1681"/>
      <c r="Y272" s="1681"/>
      <c r="Z272" s="1681"/>
      <c r="AA272" s="1681"/>
      <c r="AB272" s="1681"/>
      <c r="AC272" s="1681"/>
      <c r="AD272" s="1681"/>
      <c r="AE272" s="1681"/>
      <c r="AF272" s="1681"/>
      <c r="AG272" s="1681"/>
      <c r="AH272" s="1681"/>
      <c r="AI272" s="1681"/>
      <c r="AJ272" s="1681"/>
      <c r="AK272" s="1681"/>
      <c r="AL272" s="1681"/>
      <c r="AM272" s="1681"/>
      <c r="AN272" s="1681"/>
      <c r="AO272" s="1681"/>
      <c r="AP272" s="1823"/>
    </row>
    <row r="273" spans="1:42" s="1661" customFormat="1" ht="12.75" customHeight="1">
      <c r="A273" s="1983"/>
      <c r="B273" s="349"/>
      <c r="C273" s="349"/>
      <c r="D273" s="1699"/>
      <c r="E273" s="1681"/>
      <c r="F273" s="1681"/>
      <c r="G273" s="1681"/>
      <c r="H273" s="1681"/>
      <c r="I273" s="1700"/>
      <c r="J273" s="1690"/>
      <c r="K273" s="1681"/>
      <c r="L273" s="1681"/>
      <c r="M273" s="1681"/>
      <c r="N273" s="1681"/>
      <c r="O273" s="1681"/>
      <c r="P273" s="1681"/>
      <c r="Q273" s="1681"/>
      <c r="R273" s="1681"/>
      <c r="S273" s="1681"/>
      <c r="T273" s="1681"/>
      <c r="U273" s="1681"/>
      <c r="V273" s="1681"/>
      <c r="W273" s="1681"/>
      <c r="X273" s="1681"/>
      <c r="Y273" s="1681"/>
      <c r="Z273" s="1681"/>
      <c r="AA273" s="1681"/>
      <c r="AB273" s="1681"/>
      <c r="AC273" s="1681"/>
      <c r="AD273" s="1681"/>
      <c r="AE273" s="1681"/>
      <c r="AF273" s="1681"/>
      <c r="AG273" s="1681"/>
      <c r="AH273" s="1681"/>
      <c r="AI273" s="1681"/>
      <c r="AJ273" s="1681"/>
      <c r="AK273" s="1681"/>
      <c r="AL273" s="1681"/>
      <c r="AM273" s="1681"/>
      <c r="AN273" s="1681"/>
      <c r="AO273" s="1681"/>
      <c r="AP273" s="1823"/>
    </row>
    <row r="274" spans="1:42" s="1661" customFormat="1" ht="12.75" customHeight="1">
      <c r="A274" s="1983"/>
      <c r="B274" s="349"/>
      <c r="C274" s="349"/>
      <c r="D274" s="1699"/>
      <c r="E274" s="1681"/>
      <c r="F274" s="1681"/>
      <c r="G274" s="1681"/>
      <c r="H274" s="1681"/>
      <c r="I274" s="1700"/>
      <c r="J274" s="1690"/>
      <c r="K274" s="1681"/>
      <c r="L274" s="1681"/>
      <c r="M274" s="1681"/>
      <c r="N274" s="1681"/>
      <c r="O274" s="1681"/>
      <c r="P274" s="1681"/>
      <c r="Q274" s="1681"/>
      <c r="R274" s="1681"/>
      <c r="S274" s="1681"/>
      <c r="T274" s="1681"/>
      <c r="U274" s="1681"/>
      <c r="V274" s="1681"/>
      <c r="W274" s="1681"/>
      <c r="X274" s="1681"/>
      <c r="Y274" s="1681"/>
      <c r="Z274" s="1681"/>
      <c r="AA274" s="1681"/>
      <c r="AB274" s="1681"/>
      <c r="AC274" s="1681"/>
      <c r="AD274" s="1681"/>
      <c r="AE274" s="1681"/>
      <c r="AF274" s="1681"/>
      <c r="AG274" s="1681"/>
      <c r="AH274" s="1681"/>
      <c r="AI274" s="1681"/>
      <c r="AJ274" s="1681"/>
      <c r="AK274" s="1681"/>
      <c r="AL274" s="1681"/>
      <c r="AM274" s="1681"/>
      <c r="AN274" s="1681"/>
      <c r="AO274" s="1681"/>
      <c r="AP274" s="1823"/>
    </row>
    <row r="275" spans="1:42" s="1661" customFormat="1" ht="12.75" customHeight="1">
      <c r="A275" s="1983"/>
      <c r="B275" s="349"/>
      <c r="C275" s="349"/>
      <c r="D275" s="1699"/>
      <c r="E275" s="1681"/>
      <c r="F275" s="1681"/>
      <c r="G275" s="1681"/>
      <c r="H275" s="1681"/>
      <c r="I275" s="1700"/>
      <c r="J275" s="1690"/>
      <c r="K275" s="1681"/>
      <c r="L275" s="1681"/>
      <c r="M275" s="1681"/>
      <c r="N275" s="1681"/>
      <c r="O275" s="1681"/>
      <c r="P275" s="1681"/>
      <c r="Q275" s="1681"/>
      <c r="R275" s="1681"/>
      <c r="S275" s="1681"/>
      <c r="T275" s="1681"/>
      <c r="U275" s="1681"/>
      <c r="V275" s="1681"/>
      <c r="W275" s="1681"/>
      <c r="X275" s="1681"/>
      <c r="Y275" s="1681"/>
      <c r="Z275" s="1681"/>
      <c r="AA275" s="1681"/>
      <c r="AB275" s="1681"/>
      <c r="AC275" s="1681"/>
      <c r="AD275" s="1681"/>
      <c r="AE275" s="1681"/>
      <c r="AF275" s="1681"/>
      <c r="AG275" s="1681"/>
      <c r="AH275" s="1681"/>
      <c r="AI275" s="1681"/>
      <c r="AJ275" s="1681"/>
      <c r="AK275" s="1681"/>
      <c r="AL275" s="1681"/>
      <c r="AM275" s="1681"/>
      <c r="AN275" s="1681"/>
      <c r="AO275" s="1681"/>
      <c r="AP275" s="1823"/>
    </row>
    <row r="276" spans="1:42" s="1661" customFormat="1" ht="12.75" customHeight="1">
      <c r="A276" s="1983"/>
      <c r="B276" s="349"/>
      <c r="C276" s="349"/>
      <c r="D276" s="1699"/>
      <c r="E276" s="1681"/>
      <c r="F276" s="1681"/>
      <c r="G276" s="1681"/>
      <c r="H276" s="1681"/>
      <c r="I276" s="1700"/>
      <c r="J276" s="1690"/>
      <c r="K276" s="1681"/>
      <c r="L276" s="1681"/>
      <c r="M276" s="1681"/>
      <c r="N276" s="1681"/>
      <c r="O276" s="1681"/>
      <c r="P276" s="1681"/>
      <c r="Q276" s="1681"/>
      <c r="R276" s="1681"/>
      <c r="S276" s="1681"/>
      <c r="T276" s="1681"/>
      <c r="U276" s="1681"/>
      <c r="V276" s="1681"/>
      <c r="W276" s="1681"/>
      <c r="X276" s="1681"/>
      <c r="Y276" s="1681"/>
      <c r="Z276" s="1681"/>
      <c r="AA276" s="1681"/>
      <c r="AB276" s="1681"/>
      <c r="AC276" s="1681"/>
      <c r="AD276" s="1681"/>
      <c r="AE276" s="1681"/>
      <c r="AF276" s="1681"/>
      <c r="AG276" s="1681"/>
      <c r="AH276" s="1681"/>
      <c r="AI276" s="1681"/>
      <c r="AJ276" s="1681"/>
      <c r="AK276" s="1681"/>
      <c r="AL276" s="1681"/>
      <c r="AM276" s="1681"/>
      <c r="AN276" s="1681"/>
      <c r="AO276" s="1681"/>
      <c r="AP276" s="1823"/>
    </row>
    <row r="277" spans="1:42" s="1661" customFormat="1" ht="12.75" customHeight="1">
      <c r="A277" s="1983"/>
      <c r="B277" s="349"/>
      <c r="C277" s="349"/>
      <c r="D277" s="1699"/>
      <c r="E277" s="1681"/>
      <c r="F277" s="1681"/>
      <c r="G277" s="1681"/>
      <c r="H277" s="1681"/>
      <c r="I277" s="1700"/>
      <c r="J277" s="1690"/>
      <c r="K277" s="1681"/>
      <c r="L277" s="1681"/>
      <c r="M277" s="1681"/>
      <c r="N277" s="1681"/>
      <c r="O277" s="1681"/>
      <c r="P277" s="1681"/>
      <c r="Q277" s="1681"/>
      <c r="R277" s="1681"/>
      <c r="S277" s="1681"/>
      <c r="T277" s="1681"/>
      <c r="U277" s="1681"/>
      <c r="V277" s="1681"/>
      <c r="W277" s="1681"/>
      <c r="X277" s="1681"/>
      <c r="Y277" s="1681"/>
      <c r="Z277" s="1681"/>
      <c r="AA277" s="1681"/>
      <c r="AB277" s="1681"/>
      <c r="AC277" s="1681"/>
      <c r="AD277" s="1681"/>
      <c r="AE277" s="1681"/>
      <c r="AF277" s="1681"/>
      <c r="AG277" s="1681"/>
      <c r="AH277" s="1681"/>
      <c r="AI277" s="1681"/>
      <c r="AJ277" s="1681"/>
      <c r="AK277" s="1681"/>
      <c r="AL277" s="1681"/>
      <c r="AM277" s="1681"/>
      <c r="AN277" s="1681"/>
      <c r="AO277" s="1681"/>
      <c r="AP277" s="1823"/>
    </row>
    <row r="278" spans="1:42" s="1661" customFormat="1" ht="12.75" customHeight="1">
      <c r="A278" s="1983"/>
      <c r="B278" s="349"/>
      <c r="C278" s="349"/>
      <c r="D278" s="1699"/>
      <c r="E278" s="1681"/>
      <c r="F278" s="1681"/>
      <c r="G278" s="1681"/>
      <c r="H278" s="1681"/>
      <c r="I278" s="1700"/>
      <c r="J278" s="1690"/>
      <c r="K278" s="1681"/>
      <c r="L278" s="1681"/>
      <c r="M278" s="1681"/>
      <c r="N278" s="1681"/>
      <c r="O278" s="1681"/>
      <c r="P278" s="1681"/>
      <c r="Q278" s="1681"/>
      <c r="R278" s="1681"/>
      <c r="S278" s="1681"/>
      <c r="T278" s="1681"/>
      <c r="U278" s="1681"/>
      <c r="V278" s="1681"/>
      <c r="W278" s="1681"/>
      <c r="X278" s="1681"/>
      <c r="Y278" s="1681"/>
      <c r="Z278" s="1681"/>
      <c r="AA278" s="1681"/>
      <c r="AB278" s="1681"/>
      <c r="AC278" s="1681"/>
      <c r="AD278" s="1681"/>
      <c r="AE278" s="1681"/>
      <c r="AF278" s="1681"/>
      <c r="AG278" s="1681"/>
      <c r="AH278" s="1681"/>
      <c r="AI278" s="1681"/>
      <c r="AJ278" s="1681"/>
      <c r="AK278" s="1681"/>
      <c r="AL278" s="1681"/>
      <c r="AM278" s="1681"/>
      <c r="AN278" s="1681"/>
      <c r="AO278" s="1681"/>
      <c r="AP278" s="1823"/>
    </row>
    <row r="279" spans="1:42" s="1661" customFormat="1" ht="12.75" customHeight="1">
      <c r="A279" s="1983"/>
      <c r="B279" s="349"/>
      <c r="C279" s="349"/>
      <c r="D279" s="1699"/>
      <c r="E279" s="1681"/>
      <c r="F279" s="1681"/>
      <c r="G279" s="1681"/>
      <c r="H279" s="1681"/>
      <c r="I279" s="1700"/>
      <c r="J279" s="1690"/>
      <c r="K279" s="1681"/>
      <c r="L279" s="1681"/>
      <c r="M279" s="1681"/>
      <c r="N279" s="1681"/>
      <c r="O279" s="1681"/>
      <c r="P279" s="1681"/>
      <c r="Q279" s="1681"/>
      <c r="R279" s="1681"/>
      <c r="S279" s="1681"/>
      <c r="T279" s="1681"/>
      <c r="U279" s="1681"/>
      <c r="V279" s="1681"/>
      <c r="W279" s="1681"/>
      <c r="X279" s="1681"/>
      <c r="Y279" s="1681"/>
      <c r="Z279" s="1681"/>
      <c r="AA279" s="1681"/>
      <c r="AB279" s="1681"/>
      <c r="AC279" s="1681"/>
      <c r="AD279" s="1681"/>
      <c r="AE279" s="1681"/>
      <c r="AF279" s="1681"/>
      <c r="AG279" s="1681"/>
      <c r="AH279" s="1681"/>
      <c r="AI279" s="1681"/>
      <c r="AJ279" s="1681"/>
      <c r="AK279" s="1681"/>
      <c r="AL279" s="1681"/>
      <c r="AM279" s="1681"/>
      <c r="AN279" s="1681"/>
      <c r="AO279" s="1681"/>
      <c r="AP279" s="1823"/>
    </row>
    <row r="280" spans="1:42" s="1661" customFormat="1" ht="12.75" customHeight="1">
      <c r="A280" s="1983"/>
      <c r="B280" s="349"/>
      <c r="C280" s="349"/>
      <c r="D280" s="1699"/>
      <c r="E280" s="1681"/>
      <c r="F280" s="1681"/>
      <c r="G280" s="1681"/>
      <c r="H280" s="1681"/>
      <c r="I280" s="1700"/>
      <c r="J280" s="1690"/>
      <c r="K280" s="1681"/>
      <c r="L280" s="1681"/>
      <c r="M280" s="1681"/>
      <c r="N280" s="1681"/>
      <c r="O280" s="1681"/>
      <c r="P280" s="1681"/>
      <c r="Q280" s="1681"/>
      <c r="R280" s="1681"/>
      <c r="S280" s="1681"/>
      <c r="T280" s="1681"/>
      <c r="U280" s="1681"/>
      <c r="V280" s="1681"/>
      <c r="W280" s="1681"/>
      <c r="X280" s="1681"/>
      <c r="Y280" s="1681"/>
      <c r="Z280" s="1681"/>
      <c r="AA280" s="1681"/>
      <c r="AB280" s="1681"/>
      <c r="AC280" s="1681"/>
      <c r="AD280" s="1681"/>
      <c r="AE280" s="1681"/>
      <c r="AF280" s="1681"/>
      <c r="AG280" s="1681"/>
      <c r="AH280" s="1681"/>
      <c r="AI280" s="1681"/>
      <c r="AJ280" s="1681"/>
      <c r="AK280" s="1681"/>
      <c r="AL280" s="1681"/>
      <c r="AM280" s="1681"/>
      <c r="AN280" s="1681"/>
      <c r="AO280" s="1681"/>
      <c r="AP280" s="1823"/>
    </row>
    <row r="281" spans="1:42" s="1661" customFormat="1" ht="12.75" customHeight="1">
      <c r="A281" s="1983"/>
      <c r="B281" s="349"/>
      <c r="C281" s="349"/>
      <c r="D281" s="1699"/>
      <c r="E281" s="1681"/>
      <c r="F281" s="1681"/>
      <c r="G281" s="1681"/>
      <c r="H281" s="1681"/>
      <c r="I281" s="1700"/>
      <c r="J281" s="1690"/>
      <c r="K281" s="1681"/>
      <c r="L281" s="1681"/>
      <c r="M281" s="1681"/>
      <c r="N281" s="1681"/>
      <c r="O281" s="1681"/>
      <c r="P281" s="1681"/>
      <c r="Q281" s="1681"/>
      <c r="R281" s="1681"/>
      <c r="S281" s="1681"/>
      <c r="T281" s="1681"/>
      <c r="U281" s="1681"/>
      <c r="V281" s="1681"/>
      <c r="W281" s="1681"/>
      <c r="X281" s="1681"/>
      <c r="Y281" s="1681"/>
      <c r="Z281" s="1681"/>
      <c r="AA281" s="1681"/>
      <c r="AB281" s="1681"/>
      <c r="AC281" s="1681"/>
      <c r="AD281" s="1681"/>
      <c r="AE281" s="1681"/>
      <c r="AF281" s="1681"/>
      <c r="AG281" s="1681"/>
      <c r="AH281" s="1681"/>
      <c r="AI281" s="1681"/>
      <c r="AJ281" s="1681"/>
      <c r="AK281" s="1681"/>
      <c r="AL281" s="1681"/>
      <c r="AM281" s="1681"/>
      <c r="AN281" s="1681"/>
      <c r="AO281" s="1681"/>
      <c r="AP281" s="1823"/>
    </row>
    <row r="282" spans="1:42" s="1661" customFormat="1" ht="12.75" customHeight="1">
      <c r="A282" s="1983"/>
      <c r="B282" s="349"/>
      <c r="C282" s="349"/>
      <c r="D282" s="1699"/>
      <c r="E282" s="1681"/>
      <c r="F282" s="1681"/>
      <c r="G282" s="1681"/>
      <c r="H282" s="1681"/>
      <c r="I282" s="1700"/>
      <c r="J282" s="1690"/>
      <c r="K282" s="1681"/>
      <c r="L282" s="1681"/>
      <c r="M282" s="1681"/>
      <c r="N282" s="1681"/>
      <c r="O282" s="1681"/>
      <c r="P282" s="1681"/>
      <c r="Q282" s="1681"/>
      <c r="R282" s="1681"/>
      <c r="S282" s="1681"/>
      <c r="T282" s="1681"/>
      <c r="U282" s="1681"/>
      <c r="V282" s="1681"/>
      <c r="W282" s="1681"/>
      <c r="X282" s="1681"/>
      <c r="Y282" s="1681"/>
      <c r="Z282" s="1681"/>
      <c r="AA282" s="1681"/>
      <c r="AB282" s="1681"/>
      <c r="AC282" s="1681"/>
      <c r="AD282" s="1681"/>
      <c r="AE282" s="1681"/>
      <c r="AF282" s="1681"/>
      <c r="AG282" s="1681"/>
      <c r="AH282" s="1681"/>
      <c r="AI282" s="1681"/>
      <c r="AJ282" s="1681"/>
      <c r="AK282" s="1681"/>
      <c r="AL282" s="1681"/>
      <c r="AM282" s="1681"/>
      <c r="AN282" s="1681"/>
      <c r="AO282" s="1681"/>
      <c r="AP282" s="1823"/>
    </row>
    <row r="283" spans="1:42" s="1661" customFormat="1" ht="12.75" customHeight="1">
      <c r="A283" s="1983"/>
      <c r="B283" s="349"/>
      <c r="C283" s="349"/>
      <c r="D283" s="1699"/>
      <c r="E283" s="1681"/>
      <c r="F283" s="1681"/>
      <c r="G283" s="1681"/>
      <c r="H283" s="1681"/>
      <c r="I283" s="1700"/>
      <c r="J283" s="1690"/>
      <c r="K283" s="1681"/>
      <c r="L283" s="1681"/>
      <c r="M283" s="1681"/>
      <c r="N283" s="1681"/>
      <c r="O283" s="1681"/>
      <c r="P283" s="1681"/>
      <c r="Q283" s="1681"/>
      <c r="R283" s="1681"/>
      <c r="S283" s="1681"/>
      <c r="T283" s="1681"/>
      <c r="U283" s="1681"/>
      <c r="V283" s="1681"/>
      <c r="W283" s="1681"/>
      <c r="X283" s="1681"/>
      <c r="Y283" s="1681"/>
      <c r="Z283" s="1681"/>
      <c r="AA283" s="1681"/>
      <c r="AB283" s="1681"/>
      <c r="AC283" s="1681"/>
      <c r="AD283" s="1681"/>
      <c r="AE283" s="1681"/>
      <c r="AF283" s="1681"/>
      <c r="AG283" s="1681"/>
      <c r="AH283" s="1681"/>
      <c r="AI283" s="1681"/>
      <c r="AJ283" s="1681"/>
      <c r="AK283" s="1681"/>
      <c r="AL283" s="1681"/>
      <c r="AM283" s="1681"/>
      <c r="AN283" s="1681"/>
      <c r="AO283" s="1681"/>
      <c r="AP283" s="1823"/>
    </row>
    <row r="284" spans="1:42" s="1661" customFormat="1" ht="12.75" customHeight="1">
      <c r="A284" s="1983"/>
      <c r="B284" s="349"/>
      <c r="C284" s="349"/>
      <c r="D284" s="1699"/>
      <c r="E284" s="1681"/>
      <c r="F284" s="1681"/>
      <c r="G284" s="1681"/>
      <c r="H284" s="1681"/>
      <c r="I284" s="1700"/>
      <c r="J284" s="1690"/>
      <c r="K284" s="1681"/>
      <c r="L284" s="1681"/>
      <c r="M284" s="1681"/>
      <c r="N284" s="1681"/>
      <c r="O284" s="1681"/>
      <c r="P284" s="1681"/>
      <c r="Q284" s="1681"/>
      <c r="R284" s="1681"/>
      <c r="S284" s="1681"/>
      <c r="T284" s="1681"/>
      <c r="U284" s="1681"/>
      <c r="V284" s="1681"/>
      <c r="W284" s="1681"/>
      <c r="X284" s="1681"/>
      <c r="Y284" s="1681"/>
      <c r="Z284" s="1681"/>
      <c r="AA284" s="1681"/>
      <c r="AB284" s="1681"/>
      <c r="AC284" s="1681"/>
      <c r="AD284" s="1681"/>
      <c r="AE284" s="1681"/>
      <c r="AF284" s="1681"/>
      <c r="AG284" s="1681"/>
      <c r="AH284" s="1681"/>
      <c r="AI284" s="1681"/>
      <c r="AJ284" s="1681"/>
      <c r="AK284" s="1681"/>
      <c r="AL284" s="1681"/>
      <c r="AM284" s="1681"/>
      <c r="AN284" s="1681"/>
      <c r="AO284" s="1681"/>
      <c r="AP284" s="1823"/>
    </row>
    <row r="285" spans="1:42" s="1661" customFormat="1" ht="12.75" customHeight="1">
      <c r="A285" s="1983"/>
      <c r="B285" s="349"/>
      <c r="C285" s="349"/>
      <c r="D285" s="1699"/>
      <c r="E285" s="1681"/>
      <c r="F285" s="1681"/>
      <c r="G285" s="1681"/>
      <c r="H285" s="1681"/>
      <c r="I285" s="1700"/>
      <c r="J285" s="1690"/>
      <c r="K285" s="1681"/>
      <c r="L285" s="1681"/>
      <c r="M285" s="1681"/>
      <c r="N285" s="1681"/>
      <c r="O285" s="1681"/>
      <c r="P285" s="1681"/>
      <c r="Q285" s="1681"/>
      <c r="R285" s="1681"/>
      <c r="S285" s="1681"/>
      <c r="T285" s="1681"/>
      <c r="U285" s="1681"/>
      <c r="V285" s="1681"/>
      <c r="W285" s="1681"/>
      <c r="X285" s="1681"/>
      <c r="Y285" s="1681"/>
      <c r="Z285" s="1681"/>
      <c r="AA285" s="1681"/>
      <c r="AB285" s="1681"/>
      <c r="AC285" s="1681"/>
      <c r="AD285" s="1681"/>
      <c r="AE285" s="1681"/>
      <c r="AF285" s="1681"/>
      <c r="AG285" s="1681"/>
      <c r="AH285" s="1681"/>
      <c r="AI285" s="1681"/>
      <c r="AJ285" s="1681"/>
      <c r="AK285" s="1681"/>
      <c r="AL285" s="1681"/>
      <c r="AM285" s="1681"/>
      <c r="AN285" s="1681"/>
      <c r="AO285" s="1681"/>
      <c r="AP285" s="1823"/>
    </row>
    <row r="286" spans="1:42" s="1661" customFormat="1" ht="12.75" customHeight="1">
      <c r="A286" s="1983"/>
      <c r="B286" s="349"/>
      <c r="C286" s="349"/>
      <c r="D286" s="1699"/>
      <c r="E286" s="1681"/>
      <c r="F286" s="1681"/>
      <c r="G286" s="1681"/>
      <c r="H286" s="1681"/>
      <c r="I286" s="1700"/>
      <c r="J286" s="1690"/>
      <c r="K286" s="1681"/>
      <c r="L286" s="1681"/>
      <c r="M286" s="1681"/>
      <c r="N286" s="1681"/>
      <c r="O286" s="1681"/>
      <c r="P286" s="1681"/>
      <c r="Q286" s="1681"/>
      <c r="R286" s="1681"/>
      <c r="S286" s="1681"/>
      <c r="T286" s="1681"/>
      <c r="U286" s="1681"/>
      <c r="V286" s="1681"/>
      <c r="W286" s="1681"/>
      <c r="X286" s="1681"/>
      <c r="Y286" s="1681"/>
      <c r="Z286" s="1681"/>
      <c r="AA286" s="1681"/>
      <c r="AB286" s="1681"/>
      <c r="AC286" s="1681"/>
      <c r="AD286" s="1681"/>
      <c r="AE286" s="1681"/>
      <c r="AF286" s="1681"/>
      <c r="AG286" s="1681"/>
      <c r="AH286" s="1681"/>
      <c r="AI286" s="1681"/>
      <c r="AJ286" s="1681"/>
      <c r="AK286" s="1681"/>
      <c r="AL286" s="1681"/>
      <c r="AM286" s="1681"/>
      <c r="AN286" s="1681"/>
      <c r="AO286" s="1681"/>
      <c r="AP286" s="1823"/>
    </row>
    <row r="287" spans="1:42" s="1661" customFormat="1" ht="12.75" customHeight="1">
      <c r="A287" s="1983"/>
      <c r="B287" s="349"/>
      <c r="C287" s="349"/>
      <c r="D287" s="1699"/>
      <c r="E287" s="1681"/>
      <c r="F287" s="1681"/>
      <c r="G287" s="1681"/>
      <c r="H287" s="1681"/>
      <c r="I287" s="1700"/>
      <c r="J287" s="1690"/>
      <c r="K287" s="1681"/>
      <c r="L287" s="1681"/>
      <c r="M287" s="1681"/>
      <c r="N287" s="1681"/>
      <c r="O287" s="1681"/>
      <c r="P287" s="1681"/>
      <c r="Q287" s="1681"/>
      <c r="R287" s="1681"/>
      <c r="S287" s="1681"/>
      <c r="T287" s="1681"/>
      <c r="U287" s="1681"/>
      <c r="V287" s="1681"/>
      <c r="W287" s="1681"/>
      <c r="X287" s="1681"/>
      <c r="Y287" s="1681"/>
      <c r="Z287" s="1681"/>
      <c r="AA287" s="1681"/>
      <c r="AB287" s="1681"/>
      <c r="AC287" s="1681"/>
      <c r="AD287" s="1681"/>
      <c r="AE287" s="1681"/>
      <c r="AF287" s="1681"/>
      <c r="AG287" s="1681"/>
      <c r="AH287" s="1681"/>
      <c r="AI287" s="1681"/>
      <c r="AJ287" s="1681"/>
      <c r="AK287" s="1681"/>
      <c r="AL287" s="1681"/>
      <c r="AM287" s="1681"/>
      <c r="AN287" s="1681"/>
      <c r="AO287" s="1681"/>
      <c r="AP287" s="1823"/>
    </row>
    <row r="288" spans="1:42" s="1661" customFormat="1" ht="12.75" customHeight="1">
      <c r="A288" s="1983"/>
      <c r="B288" s="349"/>
      <c r="C288" s="349"/>
      <c r="D288" s="1699"/>
      <c r="E288" s="1681"/>
      <c r="F288" s="1681"/>
      <c r="G288" s="1681"/>
      <c r="H288" s="1681"/>
      <c r="I288" s="1700"/>
      <c r="J288" s="1690"/>
      <c r="K288" s="1681"/>
      <c r="L288" s="1681"/>
      <c r="M288" s="1681"/>
      <c r="N288" s="1681"/>
      <c r="O288" s="1681"/>
      <c r="P288" s="1681"/>
      <c r="Q288" s="1681"/>
      <c r="R288" s="1681"/>
      <c r="S288" s="1681"/>
      <c r="T288" s="1681"/>
      <c r="U288" s="1681"/>
      <c r="V288" s="1681"/>
      <c r="W288" s="1681"/>
      <c r="X288" s="1681"/>
      <c r="Y288" s="1681"/>
      <c r="Z288" s="1681"/>
      <c r="AA288" s="1681"/>
      <c r="AB288" s="1681"/>
      <c r="AC288" s="1681"/>
      <c r="AD288" s="1681"/>
      <c r="AE288" s="1681"/>
      <c r="AF288" s="1681"/>
      <c r="AG288" s="1681"/>
      <c r="AH288" s="1681"/>
      <c r="AI288" s="1681"/>
      <c r="AJ288" s="1681"/>
      <c r="AK288" s="1681"/>
      <c r="AL288" s="1681"/>
      <c r="AM288" s="1681"/>
      <c r="AN288" s="1681"/>
      <c r="AO288" s="1681"/>
      <c r="AP288" s="1823"/>
    </row>
    <row r="289" spans="1:42" s="1661" customFormat="1" ht="12.75" customHeight="1">
      <c r="A289" s="1983"/>
      <c r="B289" s="349"/>
      <c r="C289" s="349"/>
      <c r="D289" s="1699"/>
      <c r="E289" s="1681"/>
      <c r="F289" s="1681"/>
      <c r="G289" s="1681"/>
      <c r="H289" s="1681"/>
      <c r="I289" s="1700"/>
      <c r="J289" s="1690"/>
      <c r="K289" s="1681"/>
      <c r="L289" s="1681"/>
      <c r="M289" s="1681"/>
      <c r="N289" s="1681"/>
      <c r="O289" s="1681"/>
      <c r="P289" s="1681"/>
      <c r="Q289" s="1681"/>
      <c r="R289" s="1681"/>
      <c r="S289" s="1681"/>
      <c r="T289" s="1681"/>
      <c r="U289" s="1681"/>
      <c r="V289" s="1681"/>
      <c r="W289" s="1681"/>
      <c r="X289" s="1681"/>
      <c r="Y289" s="1681"/>
      <c r="Z289" s="1681"/>
      <c r="AA289" s="1681"/>
      <c r="AB289" s="1681"/>
      <c r="AC289" s="1681"/>
      <c r="AD289" s="1681"/>
      <c r="AE289" s="1681"/>
      <c r="AF289" s="1681"/>
      <c r="AG289" s="1681"/>
      <c r="AH289" s="1681"/>
      <c r="AI289" s="1681"/>
      <c r="AJ289" s="1681"/>
      <c r="AK289" s="1681"/>
      <c r="AL289" s="1681"/>
      <c r="AM289" s="1681"/>
      <c r="AN289" s="1681"/>
      <c r="AO289" s="1681"/>
      <c r="AP289" s="1823"/>
    </row>
    <row r="290" spans="1:42" s="1661" customFormat="1" ht="12.75" customHeight="1">
      <c r="A290" s="1983"/>
      <c r="B290" s="349"/>
      <c r="C290" s="349"/>
      <c r="D290" s="1699"/>
      <c r="E290" s="1681"/>
      <c r="F290" s="1681"/>
      <c r="G290" s="1681"/>
      <c r="H290" s="1681"/>
      <c r="I290" s="1700"/>
      <c r="J290" s="1690"/>
      <c r="K290" s="1681"/>
      <c r="L290" s="1681"/>
      <c r="M290" s="1681"/>
      <c r="N290" s="1681"/>
      <c r="O290" s="1681"/>
      <c r="P290" s="1681"/>
      <c r="Q290" s="1681"/>
      <c r="R290" s="1681"/>
      <c r="S290" s="1681"/>
      <c r="T290" s="1681"/>
      <c r="U290" s="1681"/>
      <c r="V290" s="1681"/>
      <c r="W290" s="1681"/>
      <c r="X290" s="1681"/>
      <c r="Y290" s="1681"/>
      <c r="Z290" s="1681"/>
      <c r="AA290" s="1681"/>
      <c r="AB290" s="1681"/>
      <c r="AC290" s="1681"/>
      <c r="AD290" s="1681"/>
      <c r="AE290" s="1681"/>
      <c r="AF290" s="1681"/>
      <c r="AG290" s="1681"/>
      <c r="AH290" s="1681"/>
      <c r="AI290" s="1681"/>
      <c r="AJ290" s="1681"/>
      <c r="AK290" s="1681"/>
      <c r="AL290" s="1681"/>
      <c r="AM290" s="1681"/>
      <c r="AN290" s="1681"/>
      <c r="AO290" s="1681"/>
      <c r="AP290" s="1823"/>
    </row>
    <row r="291" spans="1:42" s="1661" customFormat="1" ht="12.75" customHeight="1">
      <c r="A291" s="1983"/>
      <c r="B291" s="349"/>
      <c r="C291" s="349"/>
      <c r="D291" s="1699"/>
      <c r="E291" s="1681"/>
      <c r="F291" s="1681"/>
      <c r="G291" s="1681"/>
      <c r="H291" s="1681"/>
      <c r="I291" s="1700"/>
      <c r="J291" s="1690"/>
      <c r="K291" s="1681"/>
      <c r="L291" s="1681"/>
      <c r="M291" s="1681"/>
      <c r="N291" s="1681"/>
      <c r="O291" s="1681"/>
      <c r="P291" s="1681"/>
      <c r="Q291" s="1681"/>
      <c r="R291" s="1681"/>
      <c r="S291" s="1681"/>
      <c r="T291" s="1681"/>
      <c r="U291" s="1681"/>
      <c r="V291" s="1681"/>
      <c r="W291" s="1681"/>
      <c r="X291" s="1681"/>
      <c r="Y291" s="1681"/>
      <c r="Z291" s="1681"/>
      <c r="AA291" s="1681"/>
      <c r="AB291" s="1681"/>
      <c r="AC291" s="1681"/>
      <c r="AD291" s="1681"/>
      <c r="AE291" s="1681"/>
      <c r="AF291" s="1681"/>
      <c r="AG291" s="1681"/>
      <c r="AH291" s="1681"/>
      <c r="AI291" s="1681"/>
      <c r="AJ291" s="1681"/>
      <c r="AK291" s="1681"/>
      <c r="AL291" s="1681"/>
      <c r="AM291" s="1681"/>
      <c r="AN291" s="1681"/>
      <c r="AO291" s="1681"/>
      <c r="AP291" s="1823"/>
    </row>
    <row r="292" spans="1:42" s="1661" customFormat="1" ht="12.75" customHeight="1">
      <c r="A292" s="1983"/>
      <c r="B292" s="349"/>
      <c r="C292" s="349"/>
      <c r="D292" s="1699"/>
      <c r="E292" s="1681"/>
      <c r="F292" s="1681"/>
      <c r="G292" s="1681"/>
      <c r="H292" s="1681"/>
      <c r="I292" s="1700"/>
      <c r="J292" s="1690"/>
      <c r="K292" s="1681"/>
      <c r="L292" s="1681"/>
      <c r="M292" s="1681"/>
      <c r="N292" s="1681"/>
      <c r="O292" s="1681"/>
      <c r="P292" s="1681"/>
      <c r="Q292" s="1681"/>
      <c r="R292" s="1681"/>
      <c r="S292" s="1681"/>
      <c r="T292" s="1681"/>
      <c r="U292" s="1681"/>
      <c r="V292" s="1681"/>
      <c r="W292" s="1681"/>
      <c r="X292" s="1681"/>
      <c r="Y292" s="1681"/>
      <c r="Z292" s="1681"/>
      <c r="AA292" s="1681"/>
      <c r="AB292" s="1681"/>
      <c r="AC292" s="1681"/>
      <c r="AD292" s="1681"/>
      <c r="AE292" s="1681"/>
      <c r="AF292" s="1681"/>
      <c r="AG292" s="1681"/>
      <c r="AH292" s="1681"/>
      <c r="AI292" s="1681"/>
      <c r="AJ292" s="1681"/>
      <c r="AK292" s="1681"/>
      <c r="AL292" s="1681"/>
      <c r="AM292" s="1681"/>
      <c r="AN292" s="1681"/>
      <c r="AO292" s="1681"/>
      <c r="AP292" s="1823"/>
    </row>
    <row r="293" spans="1:42" s="1661" customFormat="1" ht="12.75" customHeight="1">
      <c r="A293" s="1983"/>
      <c r="B293" s="349"/>
      <c r="C293" s="349"/>
      <c r="D293" s="1699"/>
      <c r="E293" s="1681"/>
      <c r="F293" s="1681"/>
      <c r="G293" s="1681"/>
      <c r="H293" s="1681"/>
      <c r="I293" s="1700"/>
      <c r="J293" s="1690"/>
      <c r="K293" s="1681"/>
      <c r="L293" s="1681"/>
      <c r="M293" s="1681"/>
      <c r="N293" s="1681"/>
      <c r="O293" s="1681"/>
      <c r="P293" s="1681"/>
      <c r="Q293" s="1681"/>
      <c r="R293" s="1681"/>
      <c r="S293" s="1681"/>
      <c r="T293" s="1681"/>
      <c r="U293" s="1681"/>
      <c r="V293" s="1681"/>
      <c r="W293" s="1681"/>
      <c r="X293" s="1681"/>
      <c r="Y293" s="1681"/>
      <c r="Z293" s="1681"/>
      <c r="AA293" s="1681"/>
      <c r="AB293" s="1681"/>
      <c r="AC293" s="1681"/>
      <c r="AD293" s="1681"/>
      <c r="AE293" s="1681"/>
      <c r="AF293" s="1681"/>
      <c r="AG293" s="1681"/>
      <c r="AH293" s="1681"/>
      <c r="AI293" s="1681"/>
      <c r="AJ293" s="1681"/>
      <c r="AK293" s="1681"/>
      <c r="AL293" s="1681"/>
      <c r="AM293" s="1681"/>
      <c r="AN293" s="1681"/>
      <c r="AO293" s="1681"/>
      <c r="AP293" s="1823"/>
    </row>
    <row r="294" spans="1:42" s="1661" customFormat="1" ht="12.75" customHeight="1">
      <c r="A294" s="1983"/>
      <c r="B294" s="349"/>
      <c r="C294" s="349"/>
      <c r="D294" s="1699"/>
      <c r="E294" s="1681"/>
      <c r="F294" s="1681"/>
      <c r="G294" s="1681"/>
      <c r="H294" s="1681"/>
      <c r="I294" s="1700"/>
      <c r="J294" s="1690"/>
      <c r="K294" s="1681"/>
      <c r="L294" s="1681"/>
      <c r="M294" s="1681"/>
      <c r="N294" s="1681"/>
      <c r="O294" s="1681"/>
      <c r="P294" s="1681"/>
      <c r="Q294" s="1681"/>
      <c r="R294" s="1681"/>
      <c r="S294" s="1681"/>
      <c r="T294" s="1681"/>
      <c r="U294" s="1681"/>
      <c r="V294" s="1681"/>
      <c r="W294" s="1681"/>
      <c r="X294" s="1681"/>
      <c r="Y294" s="1681"/>
      <c r="Z294" s="1681"/>
      <c r="AA294" s="1681"/>
      <c r="AB294" s="1681"/>
      <c r="AC294" s="1681"/>
      <c r="AD294" s="1681"/>
      <c r="AE294" s="1681"/>
      <c r="AF294" s="1681"/>
      <c r="AG294" s="1681"/>
      <c r="AH294" s="1681"/>
      <c r="AI294" s="1681"/>
      <c r="AJ294" s="1681"/>
      <c r="AK294" s="1681"/>
      <c r="AL294" s="1681"/>
      <c r="AM294" s="1681"/>
      <c r="AN294" s="1681"/>
      <c r="AO294" s="1681"/>
      <c r="AP294" s="1823"/>
    </row>
    <row r="295" spans="1:42" s="1661" customFormat="1" ht="12.75" customHeight="1">
      <c r="A295" s="1983"/>
      <c r="B295" s="349"/>
      <c r="C295" s="349"/>
      <c r="D295" s="1699"/>
      <c r="E295" s="1681"/>
      <c r="F295" s="1681"/>
      <c r="G295" s="1681"/>
      <c r="H295" s="1681"/>
      <c r="I295" s="1700"/>
      <c r="J295" s="1690"/>
      <c r="K295" s="1681"/>
      <c r="L295" s="1681"/>
      <c r="M295" s="1681"/>
      <c r="N295" s="1681"/>
      <c r="O295" s="1681"/>
      <c r="P295" s="1681"/>
      <c r="Q295" s="1681"/>
      <c r="R295" s="1681"/>
      <c r="S295" s="1681"/>
      <c r="T295" s="1681"/>
      <c r="U295" s="1681"/>
      <c r="V295" s="1681"/>
      <c r="W295" s="1681"/>
      <c r="X295" s="1681"/>
      <c r="Y295" s="1681"/>
      <c r="Z295" s="1681"/>
      <c r="AA295" s="1681"/>
      <c r="AB295" s="1681"/>
      <c r="AC295" s="1681"/>
      <c r="AD295" s="1681"/>
      <c r="AE295" s="1681"/>
      <c r="AF295" s="1681"/>
      <c r="AG295" s="1681"/>
      <c r="AH295" s="1681"/>
      <c r="AI295" s="1681"/>
      <c r="AJ295" s="1681"/>
      <c r="AK295" s="1681"/>
      <c r="AL295" s="1681"/>
      <c r="AM295" s="1681"/>
      <c r="AN295" s="1681"/>
      <c r="AO295" s="1681"/>
      <c r="AP295" s="1823"/>
    </row>
    <row r="296" spans="1:42" s="1661" customFormat="1" ht="12.75" customHeight="1">
      <c r="A296" s="1983"/>
      <c r="B296" s="349"/>
      <c r="C296" s="349"/>
      <c r="D296" s="1699"/>
      <c r="E296" s="1681"/>
      <c r="F296" s="1681"/>
      <c r="G296" s="1681"/>
      <c r="H296" s="1681"/>
      <c r="I296" s="1700"/>
      <c r="J296" s="1690"/>
      <c r="K296" s="1681"/>
      <c r="L296" s="1681"/>
      <c r="M296" s="1681"/>
      <c r="N296" s="1681"/>
      <c r="O296" s="1681"/>
      <c r="P296" s="1681"/>
      <c r="Q296" s="1681"/>
      <c r="R296" s="1681"/>
      <c r="S296" s="1681"/>
      <c r="T296" s="1681"/>
      <c r="U296" s="1681"/>
      <c r="V296" s="1681"/>
      <c r="W296" s="1681"/>
      <c r="X296" s="1681"/>
      <c r="Y296" s="1681"/>
      <c r="Z296" s="1681"/>
      <c r="AA296" s="1681"/>
      <c r="AB296" s="1681"/>
      <c r="AC296" s="1681"/>
      <c r="AD296" s="1681"/>
      <c r="AE296" s="1681"/>
      <c r="AF296" s="1681"/>
      <c r="AG296" s="1681"/>
      <c r="AH296" s="1681"/>
      <c r="AI296" s="1681"/>
      <c r="AJ296" s="1681"/>
      <c r="AK296" s="1681"/>
      <c r="AL296" s="1681"/>
      <c r="AM296" s="1681"/>
      <c r="AN296" s="1681"/>
      <c r="AO296" s="1681"/>
      <c r="AP296" s="1823"/>
    </row>
    <row r="297" spans="1:42" s="1661" customFormat="1" ht="12.75" customHeight="1">
      <c r="A297" s="1983"/>
      <c r="B297" s="349"/>
      <c r="C297" s="349"/>
      <c r="D297" s="1699"/>
      <c r="E297" s="1681"/>
      <c r="F297" s="1681"/>
      <c r="G297" s="1681"/>
      <c r="H297" s="1681"/>
      <c r="I297" s="1700"/>
      <c r="J297" s="1690"/>
      <c r="K297" s="1681"/>
      <c r="L297" s="1681"/>
      <c r="M297" s="1681"/>
      <c r="N297" s="1681"/>
      <c r="O297" s="1681"/>
      <c r="P297" s="1681"/>
      <c r="Q297" s="1681"/>
      <c r="R297" s="1681"/>
      <c r="S297" s="1681"/>
      <c r="T297" s="1681"/>
      <c r="U297" s="1681"/>
      <c r="V297" s="1681"/>
      <c r="W297" s="1681"/>
      <c r="X297" s="1681"/>
      <c r="Y297" s="1681"/>
      <c r="Z297" s="1681"/>
      <c r="AA297" s="1681"/>
      <c r="AB297" s="1681"/>
      <c r="AC297" s="1681"/>
      <c r="AD297" s="1681"/>
      <c r="AE297" s="1681"/>
      <c r="AF297" s="1681"/>
      <c r="AG297" s="1681"/>
      <c r="AH297" s="1681"/>
      <c r="AI297" s="1681"/>
      <c r="AJ297" s="1681"/>
      <c r="AK297" s="1681"/>
      <c r="AL297" s="1681"/>
      <c r="AM297" s="1681"/>
      <c r="AN297" s="1681"/>
      <c r="AO297" s="1681"/>
      <c r="AP297" s="1823"/>
    </row>
    <row r="298" spans="1:42" s="1661" customFormat="1" ht="12.75" customHeight="1">
      <c r="A298" s="1983"/>
      <c r="B298" s="349"/>
      <c r="C298" s="349"/>
      <c r="D298" s="1699"/>
      <c r="E298" s="1681"/>
      <c r="F298" s="1681"/>
      <c r="G298" s="1681"/>
      <c r="H298" s="1681"/>
      <c r="I298" s="1700"/>
      <c r="J298" s="1690"/>
      <c r="K298" s="1681"/>
      <c r="L298" s="1681"/>
      <c r="M298" s="1681"/>
      <c r="N298" s="1681"/>
      <c r="O298" s="1681"/>
      <c r="P298" s="1681"/>
      <c r="Q298" s="1681"/>
      <c r="R298" s="1681"/>
      <c r="S298" s="1681"/>
      <c r="T298" s="1681"/>
      <c r="U298" s="1681"/>
      <c r="V298" s="1681"/>
      <c r="W298" s="1681"/>
      <c r="X298" s="1681"/>
      <c r="Y298" s="1681"/>
      <c r="Z298" s="1681"/>
      <c r="AA298" s="1681"/>
      <c r="AB298" s="1681"/>
      <c r="AC298" s="1681"/>
      <c r="AD298" s="1681"/>
      <c r="AE298" s="1681"/>
      <c r="AF298" s="1681"/>
      <c r="AG298" s="1681"/>
      <c r="AH298" s="1681"/>
      <c r="AI298" s="1681"/>
      <c r="AJ298" s="1681"/>
      <c r="AK298" s="1681"/>
      <c r="AL298" s="1681"/>
      <c r="AM298" s="1681"/>
      <c r="AN298" s="1681"/>
      <c r="AO298" s="1681"/>
      <c r="AP298" s="1823"/>
    </row>
    <row r="299" spans="1:42" s="1661" customFormat="1" ht="12.75" customHeight="1">
      <c r="A299" s="1983"/>
      <c r="B299" s="349"/>
      <c r="C299" s="349"/>
      <c r="D299" s="1699"/>
      <c r="E299" s="1681"/>
      <c r="F299" s="1681"/>
      <c r="G299" s="1681"/>
      <c r="H299" s="1681"/>
      <c r="I299" s="1700"/>
      <c r="J299" s="1690"/>
      <c r="K299" s="1681"/>
      <c r="L299" s="1681"/>
      <c r="M299" s="1681"/>
      <c r="N299" s="1681"/>
      <c r="O299" s="1681"/>
      <c r="P299" s="1681"/>
      <c r="Q299" s="1681"/>
      <c r="R299" s="1681"/>
      <c r="S299" s="1681"/>
      <c r="T299" s="1681"/>
      <c r="U299" s="1681"/>
      <c r="V299" s="1681"/>
      <c r="W299" s="1681"/>
      <c r="X299" s="1681"/>
      <c r="Y299" s="1681"/>
      <c r="Z299" s="1681"/>
      <c r="AA299" s="1681"/>
      <c r="AB299" s="1681"/>
      <c r="AC299" s="1681"/>
      <c r="AD299" s="1681"/>
      <c r="AE299" s="1681"/>
      <c r="AF299" s="1681"/>
      <c r="AG299" s="1681"/>
      <c r="AH299" s="1681"/>
      <c r="AI299" s="1681"/>
      <c r="AJ299" s="1681"/>
      <c r="AK299" s="1681"/>
      <c r="AL299" s="1681"/>
      <c r="AM299" s="1681"/>
      <c r="AN299" s="1681"/>
      <c r="AO299" s="1681"/>
      <c r="AP299" s="1823"/>
    </row>
    <row r="300" spans="1:42" s="1661" customFormat="1" ht="12.75" customHeight="1">
      <c r="A300" s="1983"/>
      <c r="B300" s="349"/>
      <c r="C300" s="349"/>
      <c r="D300" s="1699"/>
      <c r="E300" s="1681"/>
      <c r="F300" s="1681"/>
      <c r="G300" s="1681"/>
      <c r="H300" s="1681"/>
      <c r="I300" s="1700"/>
      <c r="J300" s="1690"/>
      <c r="K300" s="1681"/>
      <c r="L300" s="1681"/>
      <c r="M300" s="1681"/>
      <c r="N300" s="1681"/>
      <c r="O300" s="1681"/>
      <c r="P300" s="1681"/>
      <c r="Q300" s="1681"/>
      <c r="R300" s="1681"/>
      <c r="S300" s="1681"/>
      <c r="T300" s="1681"/>
      <c r="U300" s="1681"/>
      <c r="V300" s="1681"/>
      <c r="W300" s="1681"/>
      <c r="X300" s="1681"/>
      <c r="Y300" s="1681"/>
      <c r="Z300" s="1681"/>
      <c r="AA300" s="1681"/>
      <c r="AB300" s="1681"/>
      <c r="AC300" s="1681"/>
      <c r="AD300" s="1681"/>
      <c r="AE300" s="1681"/>
      <c r="AF300" s="1681"/>
      <c r="AG300" s="1681"/>
      <c r="AH300" s="1681"/>
      <c r="AI300" s="1681"/>
      <c r="AJ300" s="1681"/>
      <c r="AK300" s="1681"/>
      <c r="AL300" s="1681"/>
      <c r="AM300" s="1681"/>
      <c r="AN300" s="1681"/>
      <c r="AO300" s="1681"/>
      <c r="AP300" s="1823"/>
    </row>
    <row r="301" spans="1:42" s="1661" customFormat="1" ht="12.75" customHeight="1">
      <c r="A301" s="1983"/>
      <c r="B301" s="349"/>
      <c r="C301" s="349"/>
      <c r="D301" s="1699"/>
      <c r="E301" s="1681"/>
      <c r="F301" s="1681"/>
      <c r="G301" s="1681"/>
      <c r="H301" s="1681"/>
      <c r="I301" s="1700"/>
      <c r="J301" s="1690"/>
      <c r="K301" s="1681"/>
      <c r="L301" s="1681"/>
      <c r="M301" s="1681"/>
      <c r="N301" s="1681"/>
      <c r="O301" s="1681"/>
      <c r="P301" s="1681"/>
      <c r="Q301" s="1681"/>
      <c r="R301" s="1681"/>
      <c r="S301" s="1681"/>
      <c r="T301" s="1681"/>
      <c r="U301" s="1681"/>
      <c r="V301" s="1681"/>
      <c r="W301" s="1681"/>
      <c r="X301" s="1681"/>
      <c r="Y301" s="1681"/>
      <c r="Z301" s="1681"/>
      <c r="AA301" s="1681"/>
      <c r="AB301" s="1681"/>
      <c r="AC301" s="1681"/>
      <c r="AD301" s="1681"/>
      <c r="AE301" s="1681"/>
      <c r="AF301" s="1681"/>
      <c r="AG301" s="1681"/>
      <c r="AH301" s="1681"/>
      <c r="AI301" s="1681"/>
      <c r="AJ301" s="1681"/>
      <c r="AK301" s="1681"/>
      <c r="AL301" s="1681"/>
      <c r="AM301" s="1681"/>
      <c r="AN301" s="1681"/>
      <c r="AO301" s="1681"/>
      <c r="AP301" s="1823"/>
    </row>
    <row r="302" spans="1:42" s="1661" customFormat="1" ht="12.75" customHeight="1">
      <c r="A302" s="1983"/>
      <c r="B302" s="349"/>
      <c r="C302" s="349"/>
      <c r="D302" s="1699"/>
      <c r="E302" s="1681"/>
      <c r="F302" s="1681"/>
      <c r="G302" s="1681"/>
      <c r="H302" s="1681"/>
      <c r="I302" s="1700"/>
      <c r="J302" s="1690"/>
      <c r="K302" s="1681"/>
      <c r="L302" s="1681"/>
      <c r="M302" s="1681"/>
      <c r="N302" s="1681"/>
      <c r="O302" s="1681"/>
      <c r="P302" s="1681"/>
      <c r="Q302" s="1681"/>
      <c r="R302" s="1681"/>
      <c r="S302" s="1681"/>
      <c r="T302" s="1681"/>
      <c r="U302" s="1681"/>
      <c r="V302" s="1681"/>
      <c r="W302" s="1681"/>
      <c r="X302" s="1681"/>
      <c r="Y302" s="1681"/>
      <c r="Z302" s="1681"/>
      <c r="AA302" s="1681"/>
      <c r="AB302" s="1681"/>
      <c r="AC302" s="1681"/>
      <c r="AD302" s="1681"/>
      <c r="AE302" s="1681"/>
      <c r="AF302" s="1681"/>
      <c r="AG302" s="1681"/>
      <c r="AH302" s="1681"/>
      <c r="AI302" s="1681"/>
      <c r="AJ302" s="1681"/>
      <c r="AK302" s="1681"/>
      <c r="AL302" s="1681"/>
      <c r="AM302" s="1681"/>
      <c r="AN302" s="1681"/>
      <c r="AO302" s="1681"/>
      <c r="AP302" s="1823"/>
    </row>
    <row r="303" spans="1:42" s="1661" customFormat="1" ht="12.75" customHeight="1">
      <c r="A303" s="1983"/>
      <c r="B303" s="349"/>
      <c r="C303" s="349"/>
      <c r="D303" s="1699"/>
      <c r="E303" s="1681"/>
      <c r="F303" s="1681"/>
      <c r="G303" s="1681"/>
      <c r="H303" s="1681"/>
      <c r="I303" s="1700"/>
      <c r="J303" s="1690"/>
      <c r="K303" s="1681"/>
      <c r="L303" s="1681"/>
      <c r="M303" s="1681"/>
      <c r="N303" s="1681"/>
      <c r="O303" s="1681"/>
      <c r="P303" s="1681"/>
      <c r="Q303" s="1681"/>
      <c r="R303" s="1681"/>
      <c r="S303" s="1681"/>
      <c r="T303" s="1681"/>
      <c r="U303" s="1681"/>
      <c r="V303" s="1681"/>
      <c r="W303" s="1681"/>
      <c r="X303" s="1681"/>
      <c r="Y303" s="1681"/>
      <c r="Z303" s="1681"/>
      <c r="AA303" s="1681"/>
      <c r="AB303" s="1681"/>
      <c r="AC303" s="1681"/>
      <c r="AD303" s="1681"/>
      <c r="AE303" s="1681"/>
      <c r="AF303" s="1681"/>
      <c r="AG303" s="1681"/>
      <c r="AH303" s="1681"/>
      <c r="AI303" s="1681"/>
      <c r="AJ303" s="1681"/>
      <c r="AK303" s="1681"/>
      <c r="AL303" s="1681"/>
      <c r="AM303" s="1681"/>
      <c r="AN303" s="1681"/>
      <c r="AO303" s="1681"/>
      <c r="AP303" s="1823"/>
    </row>
    <row r="304" spans="1:42" s="1661" customFormat="1" ht="12.75" customHeight="1">
      <c r="A304" s="1983"/>
      <c r="B304" s="349"/>
      <c r="C304" s="349"/>
      <c r="D304" s="1699"/>
      <c r="E304" s="1681"/>
      <c r="F304" s="1681"/>
      <c r="G304" s="1681"/>
      <c r="H304" s="1681"/>
      <c r="I304" s="1700"/>
      <c r="J304" s="1690"/>
      <c r="K304" s="1681"/>
      <c r="L304" s="1681"/>
      <c r="M304" s="1681"/>
      <c r="N304" s="1681"/>
      <c r="O304" s="1681"/>
      <c r="P304" s="1681"/>
      <c r="Q304" s="1681"/>
      <c r="R304" s="1681"/>
      <c r="S304" s="1681"/>
      <c r="T304" s="1681"/>
      <c r="U304" s="1681"/>
      <c r="V304" s="1681"/>
      <c r="W304" s="1681"/>
      <c r="X304" s="1681"/>
      <c r="Y304" s="1681"/>
      <c r="Z304" s="1681"/>
      <c r="AA304" s="1681"/>
      <c r="AB304" s="1681"/>
      <c r="AC304" s="1681"/>
      <c r="AD304" s="1681"/>
      <c r="AE304" s="1681"/>
      <c r="AF304" s="1681"/>
      <c r="AG304" s="1681"/>
      <c r="AH304" s="1681"/>
      <c r="AI304" s="1681"/>
      <c r="AJ304" s="1681"/>
      <c r="AK304" s="1681"/>
      <c r="AL304" s="1681"/>
      <c r="AM304" s="1681"/>
      <c r="AN304" s="1681"/>
      <c r="AO304" s="1681"/>
      <c r="AP304" s="1823"/>
    </row>
    <row r="305" spans="1:42" s="1661" customFormat="1" ht="12.75" customHeight="1">
      <c r="A305" s="1983"/>
      <c r="B305" s="349"/>
      <c r="C305" s="349"/>
      <c r="D305" s="1699"/>
      <c r="E305" s="1681"/>
      <c r="F305" s="1681"/>
      <c r="G305" s="1681"/>
      <c r="H305" s="1681"/>
      <c r="I305" s="1700"/>
      <c r="J305" s="1690"/>
      <c r="K305" s="1681"/>
      <c r="L305" s="1681"/>
      <c r="M305" s="1681"/>
      <c r="N305" s="1681"/>
      <c r="O305" s="1681"/>
      <c r="P305" s="1681"/>
      <c r="Q305" s="1681"/>
      <c r="R305" s="1681"/>
      <c r="S305" s="1681"/>
      <c r="T305" s="1681"/>
      <c r="U305" s="1681"/>
      <c r="V305" s="1681"/>
      <c r="W305" s="1681"/>
      <c r="X305" s="1681"/>
      <c r="Y305" s="1681"/>
      <c r="Z305" s="1681"/>
      <c r="AA305" s="1681"/>
      <c r="AB305" s="1681"/>
      <c r="AC305" s="1681"/>
      <c r="AD305" s="1681"/>
      <c r="AE305" s="1681"/>
      <c r="AF305" s="1681"/>
      <c r="AG305" s="1681"/>
      <c r="AH305" s="1681"/>
      <c r="AI305" s="1681"/>
      <c r="AJ305" s="1681"/>
      <c r="AK305" s="1681"/>
      <c r="AL305" s="1681"/>
      <c r="AM305" s="1681"/>
      <c r="AN305" s="1681"/>
      <c r="AO305" s="1681"/>
      <c r="AP305" s="1823"/>
    </row>
    <row r="306" spans="1:42" s="1661" customFormat="1" ht="12.75" customHeight="1">
      <c r="A306" s="1983"/>
      <c r="B306" s="349"/>
      <c r="C306" s="349"/>
      <c r="D306" s="1699"/>
      <c r="E306" s="1681"/>
      <c r="F306" s="1681"/>
      <c r="G306" s="1681"/>
      <c r="H306" s="1681"/>
      <c r="I306" s="1700"/>
      <c r="J306" s="1690"/>
      <c r="K306" s="1681"/>
      <c r="L306" s="1681"/>
      <c r="M306" s="1681"/>
      <c r="N306" s="1681"/>
      <c r="O306" s="1681"/>
      <c r="P306" s="1681"/>
      <c r="Q306" s="1681"/>
      <c r="R306" s="1681"/>
      <c r="S306" s="1681"/>
      <c r="T306" s="1681"/>
      <c r="U306" s="1681"/>
      <c r="V306" s="1681"/>
      <c r="W306" s="1681"/>
      <c r="X306" s="1681"/>
      <c r="Y306" s="1681"/>
      <c r="Z306" s="1681"/>
      <c r="AA306" s="1681"/>
      <c r="AB306" s="1681"/>
      <c r="AC306" s="1681"/>
      <c r="AD306" s="1681"/>
      <c r="AE306" s="1681"/>
      <c r="AF306" s="1681"/>
      <c r="AG306" s="1681"/>
      <c r="AH306" s="1681"/>
      <c r="AI306" s="1681"/>
      <c r="AJ306" s="1681"/>
      <c r="AK306" s="1681"/>
      <c r="AL306" s="1681"/>
      <c r="AM306" s="1681"/>
      <c r="AN306" s="1681"/>
      <c r="AO306" s="1681"/>
      <c r="AP306" s="1823"/>
    </row>
    <row r="307" spans="1:42" s="1661" customFormat="1" ht="12.75" customHeight="1">
      <c r="A307" s="1983"/>
      <c r="B307" s="349"/>
      <c r="C307" s="349"/>
      <c r="D307" s="1699"/>
      <c r="E307" s="1681"/>
      <c r="F307" s="1681"/>
      <c r="G307" s="1681"/>
      <c r="H307" s="1681"/>
      <c r="I307" s="1700"/>
      <c r="J307" s="1690"/>
      <c r="K307" s="1681"/>
      <c r="L307" s="1681"/>
      <c r="M307" s="1681"/>
      <c r="N307" s="1681"/>
      <c r="O307" s="1681"/>
      <c r="P307" s="1681"/>
      <c r="Q307" s="1681"/>
      <c r="R307" s="1681"/>
      <c r="S307" s="1681"/>
      <c r="T307" s="1681"/>
      <c r="U307" s="1681"/>
      <c r="V307" s="1681"/>
      <c r="W307" s="1681"/>
      <c r="X307" s="1681"/>
      <c r="Y307" s="1681"/>
      <c r="Z307" s="1681"/>
      <c r="AA307" s="1681"/>
      <c r="AB307" s="1681"/>
      <c r="AC307" s="1681"/>
      <c r="AD307" s="1681"/>
      <c r="AE307" s="1681"/>
      <c r="AF307" s="1681"/>
      <c r="AG307" s="1681"/>
      <c r="AH307" s="1681"/>
      <c r="AI307" s="1681"/>
      <c r="AJ307" s="1681"/>
      <c r="AK307" s="1681"/>
      <c r="AL307" s="1681"/>
      <c r="AM307" s="1681"/>
      <c r="AN307" s="1681"/>
      <c r="AO307" s="1681"/>
      <c r="AP307" s="1823"/>
    </row>
    <row r="308" spans="1:42" s="1661" customFormat="1" ht="12.75" customHeight="1">
      <c r="A308" s="1983"/>
      <c r="B308" s="349"/>
      <c r="C308" s="349"/>
      <c r="D308" s="1699"/>
      <c r="E308" s="1681"/>
      <c r="F308" s="1681"/>
      <c r="G308" s="1681"/>
      <c r="H308" s="1681"/>
      <c r="I308" s="1700"/>
      <c r="J308" s="1690"/>
      <c r="K308" s="1681"/>
      <c r="L308" s="1681"/>
      <c r="M308" s="1681"/>
      <c r="N308" s="1681"/>
      <c r="O308" s="1681"/>
      <c r="P308" s="1681"/>
      <c r="Q308" s="1681"/>
      <c r="R308" s="1681"/>
      <c r="S308" s="1681"/>
      <c r="T308" s="1681"/>
      <c r="U308" s="1681"/>
      <c r="V308" s="1681"/>
      <c r="W308" s="1681"/>
      <c r="X308" s="1681"/>
      <c r="Y308" s="1681"/>
      <c r="Z308" s="1681"/>
      <c r="AA308" s="1681"/>
      <c r="AB308" s="1681"/>
      <c r="AC308" s="1681"/>
      <c r="AD308" s="1681"/>
      <c r="AE308" s="1681"/>
      <c r="AF308" s="1681"/>
      <c r="AG308" s="1681"/>
      <c r="AH308" s="1681"/>
      <c r="AI308" s="1681"/>
      <c r="AJ308" s="1681"/>
      <c r="AK308" s="1681"/>
      <c r="AL308" s="1681"/>
      <c r="AM308" s="1681"/>
      <c r="AN308" s="1681"/>
      <c r="AO308" s="1681"/>
      <c r="AP308" s="1823"/>
    </row>
    <row r="309" spans="1:42" s="1661" customFormat="1" ht="12.75" customHeight="1">
      <c r="A309" s="1983"/>
      <c r="B309" s="349"/>
      <c r="C309" s="349"/>
      <c r="D309" s="1699"/>
      <c r="E309" s="1681"/>
      <c r="F309" s="1681"/>
      <c r="G309" s="1681"/>
      <c r="H309" s="1681"/>
      <c r="I309" s="1700"/>
      <c r="J309" s="1690"/>
      <c r="K309" s="1681"/>
      <c r="L309" s="1681"/>
      <c r="M309" s="1681"/>
      <c r="N309" s="1681"/>
      <c r="O309" s="1681"/>
      <c r="P309" s="1681"/>
      <c r="Q309" s="1681"/>
      <c r="R309" s="1681"/>
      <c r="S309" s="1681"/>
      <c r="T309" s="1681"/>
      <c r="U309" s="1681"/>
      <c r="V309" s="1681"/>
      <c r="W309" s="1681"/>
      <c r="X309" s="1681"/>
      <c r="Y309" s="1681"/>
      <c r="Z309" s="1681"/>
      <c r="AA309" s="1681"/>
      <c r="AB309" s="1681"/>
      <c r="AC309" s="1681"/>
      <c r="AD309" s="1681"/>
      <c r="AE309" s="1681"/>
      <c r="AF309" s="1681"/>
      <c r="AG309" s="1681"/>
      <c r="AH309" s="1681"/>
      <c r="AI309" s="1681"/>
      <c r="AJ309" s="1681"/>
      <c r="AK309" s="1681"/>
      <c r="AL309" s="1681"/>
      <c r="AM309" s="1681"/>
      <c r="AN309" s="1681"/>
      <c r="AO309" s="1681"/>
      <c r="AP309" s="1823"/>
    </row>
    <row r="310" spans="1:42" s="1661" customFormat="1" ht="12.75" customHeight="1">
      <c r="A310" s="1983"/>
      <c r="B310" s="349"/>
      <c r="C310" s="349"/>
      <c r="D310" s="1699"/>
      <c r="E310" s="1681"/>
      <c r="F310" s="1681"/>
      <c r="G310" s="1681"/>
      <c r="H310" s="1681"/>
      <c r="I310" s="1700"/>
      <c r="J310" s="1690"/>
      <c r="K310" s="1681"/>
      <c r="L310" s="1681"/>
      <c r="M310" s="1681"/>
      <c r="N310" s="1681"/>
      <c r="O310" s="1681"/>
      <c r="P310" s="1681"/>
      <c r="Q310" s="1681"/>
      <c r="R310" s="1681"/>
      <c r="S310" s="1681"/>
      <c r="T310" s="1681"/>
      <c r="U310" s="1681"/>
      <c r="V310" s="1681"/>
      <c r="W310" s="1681"/>
      <c r="X310" s="1681"/>
      <c r="Y310" s="1681"/>
      <c r="Z310" s="1681"/>
      <c r="AA310" s="1681"/>
      <c r="AB310" s="1681"/>
      <c r="AC310" s="1681"/>
      <c r="AD310" s="1681"/>
      <c r="AE310" s="1681"/>
      <c r="AF310" s="1681"/>
      <c r="AG310" s="1681"/>
      <c r="AH310" s="1681"/>
      <c r="AI310" s="1681"/>
      <c r="AJ310" s="1681"/>
      <c r="AK310" s="1681"/>
      <c r="AL310" s="1681"/>
      <c r="AM310" s="1681"/>
      <c r="AN310" s="1681"/>
      <c r="AO310" s="1681"/>
      <c r="AP310" s="1823"/>
    </row>
    <row r="311" spans="1:42" s="1661" customFormat="1" ht="15" customHeight="1">
      <c r="A311" s="1983"/>
      <c r="B311" s="349"/>
      <c r="C311" s="349"/>
      <c r="D311" s="1699"/>
      <c r="E311" s="1681"/>
      <c r="F311" s="1681"/>
      <c r="G311" s="1681"/>
      <c r="H311" s="1681"/>
      <c r="I311" s="1700"/>
      <c r="J311" s="1690"/>
      <c r="K311" s="1681"/>
      <c r="L311" s="1681"/>
      <c r="M311" s="1681"/>
      <c r="N311" s="1681"/>
      <c r="O311" s="1681"/>
      <c r="P311" s="1681"/>
      <c r="Q311" s="1681"/>
      <c r="R311" s="1681"/>
      <c r="S311" s="1681"/>
      <c r="T311" s="1681"/>
      <c r="U311" s="1681"/>
      <c r="V311" s="1681"/>
      <c r="W311" s="1681"/>
      <c r="X311" s="1681"/>
      <c r="Y311" s="1681"/>
      <c r="Z311" s="1681"/>
      <c r="AA311" s="1681"/>
      <c r="AB311" s="1681"/>
      <c r="AC311" s="1681"/>
      <c r="AD311" s="1681"/>
      <c r="AE311" s="1681"/>
      <c r="AF311" s="1681"/>
      <c r="AG311" s="1681"/>
      <c r="AH311" s="1681"/>
      <c r="AI311" s="1681"/>
      <c r="AJ311" s="1681"/>
      <c r="AK311" s="1681"/>
      <c r="AL311" s="1681"/>
      <c r="AM311" s="1681"/>
      <c r="AN311" s="1681"/>
      <c r="AO311" s="1681"/>
      <c r="AP311" s="1823"/>
    </row>
    <row r="312" spans="1:42" s="1661" customFormat="1" ht="15.75" customHeight="1">
      <c r="A312" s="1983"/>
      <c r="B312" s="380"/>
      <c r="C312" s="380"/>
      <c r="D312" s="1699"/>
      <c r="E312" s="1681"/>
      <c r="F312" s="1681"/>
      <c r="G312" s="1681"/>
      <c r="H312" s="1681"/>
      <c r="I312" s="1700"/>
      <c r="J312" s="1690"/>
      <c r="K312" s="1681"/>
      <c r="L312" s="1681"/>
      <c r="M312" s="1681"/>
      <c r="N312" s="1681"/>
      <c r="O312" s="1681"/>
      <c r="P312" s="1681"/>
      <c r="Q312" s="1681"/>
      <c r="R312" s="1681"/>
      <c r="S312" s="1681"/>
      <c r="T312" s="1681"/>
      <c r="U312" s="1681"/>
      <c r="V312" s="1681"/>
      <c r="W312" s="1681"/>
      <c r="X312" s="1681"/>
      <c r="Y312" s="1681"/>
      <c r="Z312" s="1681"/>
      <c r="AA312" s="1681"/>
      <c r="AB312" s="1681"/>
      <c r="AC312" s="1681"/>
      <c r="AD312" s="1681"/>
      <c r="AE312" s="1681"/>
      <c r="AF312" s="1681"/>
      <c r="AG312" s="1681"/>
      <c r="AH312" s="1681"/>
      <c r="AI312" s="1681"/>
      <c r="AJ312" s="1681"/>
      <c r="AK312" s="1681"/>
      <c r="AL312" s="1681"/>
      <c r="AM312" s="1681"/>
      <c r="AN312" s="1681"/>
      <c r="AO312" s="1681"/>
      <c r="AP312" s="1823"/>
    </row>
    <row r="313" spans="1:42" s="1661" customFormat="1" ht="14.25">
      <c r="A313" s="1672"/>
      <c r="B313" s="380"/>
      <c r="C313" s="380"/>
      <c r="D313" s="1699"/>
      <c r="E313" s="1681"/>
      <c r="F313" s="1681"/>
      <c r="G313" s="1681"/>
      <c r="H313" s="1681"/>
      <c r="I313" s="1700"/>
      <c r="J313" s="1690"/>
      <c r="K313" s="1681"/>
      <c r="L313" s="1681"/>
      <c r="M313" s="1681"/>
      <c r="N313" s="1681"/>
      <c r="O313" s="1681"/>
      <c r="P313" s="1681"/>
      <c r="Q313" s="1681"/>
      <c r="R313" s="1681"/>
      <c r="S313" s="1681"/>
      <c r="T313" s="1681"/>
      <c r="U313" s="1681"/>
      <c r="V313" s="1681"/>
      <c r="W313" s="1681"/>
      <c r="X313" s="1681"/>
      <c r="Y313" s="1681"/>
      <c r="Z313" s="1681"/>
      <c r="AA313" s="1681"/>
      <c r="AB313" s="1681"/>
      <c r="AC313" s="1681"/>
      <c r="AD313" s="1681"/>
      <c r="AE313" s="1681"/>
      <c r="AF313" s="1681"/>
      <c r="AG313" s="1681"/>
      <c r="AH313" s="1681"/>
      <c r="AI313" s="1681"/>
      <c r="AJ313" s="1681"/>
      <c r="AK313" s="1681"/>
      <c r="AL313" s="1681"/>
      <c r="AM313" s="1681"/>
      <c r="AN313" s="1681"/>
      <c r="AO313" s="1681"/>
      <c r="AP313" s="1823"/>
    </row>
    <row r="314" spans="1:42" s="1661" customFormat="1" ht="14.25">
      <c r="A314" s="1672"/>
      <c r="B314" s="380"/>
      <c r="C314" s="380"/>
      <c r="D314" s="1699"/>
      <c r="E314" s="1681"/>
      <c r="F314" s="1681"/>
      <c r="G314" s="1681"/>
      <c r="H314" s="1681"/>
      <c r="I314" s="1700"/>
      <c r="J314" s="1690"/>
      <c r="K314" s="1681"/>
      <c r="L314" s="1681"/>
      <c r="M314" s="1681"/>
      <c r="N314" s="1681"/>
      <c r="O314" s="1681"/>
      <c r="P314" s="1681"/>
      <c r="Q314" s="1681"/>
      <c r="R314" s="1681"/>
      <c r="S314" s="1681"/>
      <c r="T314" s="1681"/>
      <c r="U314" s="1681"/>
      <c r="V314" s="1681"/>
      <c r="W314" s="1681"/>
      <c r="X314" s="1681"/>
      <c r="Y314" s="1681"/>
      <c r="Z314" s="1681"/>
      <c r="AA314" s="1681"/>
      <c r="AB314" s="1681"/>
      <c r="AC314" s="1681"/>
      <c r="AD314" s="1681"/>
      <c r="AE314" s="1681"/>
      <c r="AF314" s="1681"/>
      <c r="AG314" s="1681"/>
      <c r="AH314" s="1681"/>
      <c r="AI314" s="1681"/>
      <c r="AJ314" s="1681"/>
      <c r="AK314" s="1681"/>
      <c r="AL314" s="1681"/>
      <c r="AM314" s="1681"/>
      <c r="AN314" s="1681"/>
      <c r="AO314" s="1681"/>
      <c r="AP314" s="1823"/>
    </row>
    <row r="315" spans="1:42">
      <c r="D315" s="1699"/>
      <c r="E315" s="1681"/>
      <c r="F315" s="1681"/>
      <c r="G315" s="1681"/>
      <c r="H315" s="1681"/>
      <c r="I315" s="1700"/>
      <c r="J315" s="1690"/>
      <c r="K315" s="1681"/>
      <c r="L315" s="1681"/>
      <c r="M315" s="1681"/>
      <c r="N315" s="1681"/>
      <c r="O315" s="1681"/>
      <c r="P315" s="1681"/>
      <c r="Q315" s="1681"/>
      <c r="R315" s="1681"/>
      <c r="S315" s="1681"/>
      <c r="T315" s="1681"/>
      <c r="U315" s="1681"/>
      <c r="V315" s="1681"/>
      <c r="W315" s="1681"/>
      <c r="X315" s="1681"/>
      <c r="Y315" s="1681"/>
      <c r="Z315" s="1681"/>
      <c r="AA315" s="1681"/>
      <c r="AB315" s="1681"/>
      <c r="AC315" s="1681"/>
      <c r="AD315" s="1681"/>
      <c r="AE315" s="1681"/>
      <c r="AF315" s="1681"/>
      <c r="AG315" s="1681"/>
      <c r="AH315" s="1681"/>
      <c r="AI315" s="1681"/>
      <c r="AJ315" s="1681"/>
      <c r="AK315" s="1681"/>
      <c r="AL315" s="1681"/>
      <c r="AM315" s="1681"/>
      <c r="AN315" s="1681"/>
      <c r="AO315" s="1681"/>
      <c r="AP315" s="1824"/>
    </row>
    <row r="316" spans="1:42">
      <c r="D316" s="1699"/>
      <c r="E316" s="1681"/>
      <c r="F316" s="1681"/>
      <c r="G316" s="1681"/>
      <c r="H316" s="1681"/>
      <c r="I316" s="1700"/>
      <c r="J316" s="1690"/>
      <c r="K316" s="1681"/>
      <c r="L316" s="1681"/>
      <c r="M316" s="1681"/>
      <c r="N316" s="1681"/>
      <c r="O316" s="1681"/>
      <c r="P316" s="1681"/>
      <c r="Q316" s="1681"/>
      <c r="R316" s="1681"/>
      <c r="S316" s="1681"/>
      <c r="T316" s="1681"/>
      <c r="U316" s="1681"/>
      <c r="V316" s="1681"/>
      <c r="W316" s="1681"/>
      <c r="X316" s="1681"/>
      <c r="Y316" s="1681"/>
      <c r="Z316" s="1681"/>
      <c r="AA316" s="1681"/>
      <c r="AB316" s="1681"/>
      <c r="AC316" s="1681"/>
      <c r="AD316" s="1681"/>
      <c r="AE316" s="1681"/>
      <c r="AF316" s="1681"/>
      <c r="AG316" s="1681"/>
      <c r="AH316" s="1681"/>
      <c r="AI316" s="1681"/>
      <c r="AJ316" s="1681"/>
      <c r="AK316" s="1681"/>
      <c r="AL316" s="1681"/>
      <c r="AM316" s="1681"/>
      <c r="AN316" s="1681"/>
      <c r="AO316" s="1681"/>
      <c r="AP316" s="1824"/>
    </row>
    <row r="317" spans="1:42">
      <c r="D317" s="1699"/>
      <c r="E317" s="1681"/>
      <c r="F317" s="1681"/>
      <c r="G317" s="1681"/>
      <c r="H317" s="1681"/>
      <c r="I317" s="1700"/>
      <c r="J317" s="1690"/>
      <c r="K317" s="1681"/>
      <c r="L317" s="1681"/>
      <c r="M317" s="1681"/>
      <c r="N317" s="1681"/>
      <c r="O317" s="1681"/>
      <c r="P317" s="1681"/>
      <c r="Q317" s="1681"/>
      <c r="R317" s="1681"/>
      <c r="S317" s="1681"/>
      <c r="T317" s="1681"/>
      <c r="U317" s="1681"/>
      <c r="V317" s="1681"/>
      <c r="W317" s="1681"/>
      <c r="X317" s="1681"/>
      <c r="Y317" s="1681"/>
      <c r="Z317" s="1681"/>
      <c r="AA317" s="1681"/>
      <c r="AB317" s="1681"/>
      <c r="AC317" s="1681"/>
      <c r="AD317" s="1681"/>
      <c r="AE317" s="1681"/>
      <c r="AF317" s="1681"/>
      <c r="AG317" s="1681"/>
      <c r="AH317" s="1681"/>
      <c r="AI317" s="1681"/>
      <c r="AJ317" s="1681"/>
      <c r="AK317" s="1681"/>
      <c r="AL317" s="1681"/>
      <c r="AM317" s="1681"/>
      <c r="AN317" s="1681"/>
      <c r="AO317" s="1681"/>
      <c r="AP317" s="1824"/>
    </row>
    <row r="318" spans="1:42">
      <c r="D318" s="1699"/>
      <c r="E318" s="1681"/>
      <c r="F318" s="1681"/>
      <c r="G318" s="1681"/>
      <c r="H318" s="1681"/>
      <c r="I318" s="1700"/>
      <c r="J318" s="1690"/>
      <c r="K318" s="1681"/>
      <c r="L318" s="1681"/>
      <c r="M318" s="1681"/>
      <c r="N318" s="1681"/>
      <c r="O318" s="1681"/>
      <c r="P318" s="1681"/>
      <c r="Q318" s="1681"/>
      <c r="R318" s="1681"/>
      <c r="S318" s="1681"/>
      <c r="T318" s="1681"/>
      <c r="U318" s="1681"/>
      <c r="V318" s="1681"/>
      <c r="W318" s="1681"/>
      <c r="X318" s="1681"/>
      <c r="Y318" s="1681"/>
      <c r="Z318" s="1681"/>
      <c r="AA318" s="1681"/>
      <c r="AB318" s="1681"/>
      <c r="AC318" s="1681"/>
      <c r="AD318" s="1681"/>
      <c r="AE318" s="1681"/>
      <c r="AF318" s="1681"/>
      <c r="AG318" s="1681"/>
      <c r="AH318" s="1681"/>
      <c r="AI318" s="1681"/>
      <c r="AJ318" s="1681"/>
      <c r="AK318" s="1681"/>
      <c r="AL318" s="1681"/>
      <c r="AM318" s="1681"/>
      <c r="AN318" s="1681"/>
      <c r="AO318" s="1681"/>
      <c r="AP318" s="1824"/>
    </row>
    <row r="319" spans="1:42">
      <c r="D319" s="1699"/>
      <c r="E319" s="1681"/>
      <c r="F319" s="1681"/>
      <c r="G319" s="1681"/>
      <c r="H319" s="1681"/>
      <c r="I319" s="1700"/>
      <c r="J319" s="1690"/>
      <c r="K319" s="1681"/>
      <c r="L319" s="1681"/>
      <c r="M319" s="1681"/>
      <c r="N319" s="1681"/>
      <c r="O319" s="1681"/>
      <c r="P319" s="1681"/>
      <c r="Q319" s="1681"/>
      <c r="R319" s="1681"/>
      <c r="S319" s="1681"/>
      <c r="T319" s="1681"/>
      <c r="U319" s="1681"/>
      <c r="V319" s="1681"/>
      <c r="W319" s="1681"/>
      <c r="X319" s="1681"/>
      <c r="Y319" s="1681"/>
      <c r="Z319" s="1681"/>
      <c r="AA319" s="1681"/>
      <c r="AB319" s="1681"/>
      <c r="AC319" s="1681"/>
      <c r="AD319" s="1681"/>
      <c r="AE319" s="1681"/>
      <c r="AF319" s="1681"/>
      <c r="AG319" s="1681"/>
      <c r="AH319" s="1681"/>
      <c r="AI319" s="1681"/>
      <c r="AJ319" s="1681"/>
      <c r="AK319" s="1681"/>
      <c r="AL319" s="1681"/>
      <c r="AM319" s="1681"/>
      <c r="AN319" s="1681"/>
      <c r="AO319" s="1681"/>
      <c r="AP319" s="1824"/>
    </row>
    <row r="320" spans="1:42">
      <c r="D320" s="1699"/>
      <c r="E320" s="1681"/>
      <c r="F320" s="1681"/>
      <c r="G320" s="1681"/>
      <c r="H320" s="1681"/>
      <c r="I320" s="1700"/>
      <c r="J320" s="1690"/>
      <c r="K320" s="1681"/>
      <c r="L320" s="1681"/>
      <c r="M320" s="1681"/>
      <c r="N320" s="1681"/>
      <c r="O320" s="1681"/>
      <c r="P320" s="1681"/>
      <c r="Q320" s="1681"/>
      <c r="R320" s="1681"/>
      <c r="S320" s="1681"/>
      <c r="T320" s="1681"/>
      <c r="U320" s="1681"/>
      <c r="V320" s="1681"/>
      <c r="W320" s="1681"/>
      <c r="X320" s="1681"/>
      <c r="Y320" s="1681"/>
      <c r="Z320" s="1681"/>
      <c r="AA320" s="1681"/>
      <c r="AB320" s="1681"/>
      <c r="AC320" s="1681"/>
      <c r="AD320" s="1681"/>
      <c r="AE320" s="1681"/>
      <c r="AF320" s="1681"/>
      <c r="AG320" s="1681"/>
      <c r="AH320" s="1681"/>
      <c r="AI320" s="1681"/>
      <c r="AJ320" s="1681"/>
      <c r="AK320" s="1681"/>
      <c r="AL320" s="1681"/>
      <c r="AM320" s="1681"/>
      <c r="AN320" s="1681"/>
      <c r="AO320" s="1681"/>
      <c r="AP320" s="1824"/>
    </row>
    <row r="321" spans="4:42" s="1662" customFormat="1" ht="14.25">
      <c r="D321" s="1699"/>
      <c r="E321" s="1681"/>
      <c r="F321" s="1681"/>
      <c r="G321" s="1681"/>
      <c r="H321" s="1681"/>
      <c r="I321" s="1700"/>
      <c r="J321" s="1690"/>
      <c r="K321" s="1681"/>
      <c r="L321" s="1681"/>
      <c r="M321" s="1681"/>
      <c r="N321" s="1681"/>
      <c r="O321" s="1681"/>
      <c r="P321" s="1681"/>
      <c r="Q321" s="1681"/>
      <c r="R321" s="1681"/>
      <c r="S321" s="1681"/>
      <c r="T321" s="1681"/>
      <c r="U321" s="1681"/>
      <c r="V321" s="1681"/>
      <c r="W321" s="1681"/>
      <c r="X321" s="1681"/>
      <c r="Y321" s="1681"/>
      <c r="Z321" s="1681"/>
      <c r="AA321" s="1681"/>
      <c r="AB321" s="1681"/>
      <c r="AC321" s="1681"/>
      <c r="AD321" s="1681"/>
      <c r="AE321" s="1681"/>
      <c r="AF321" s="1681"/>
      <c r="AG321" s="1681"/>
      <c r="AH321" s="1681"/>
      <c r="AI321" s="1681"/>
      <c r="AJ321" s="1681"/>
      <c r="AK321" s="1681"/>
      <c r="AL321" s="1681"/>
      <c r="AM321" s="1681"/>
      <c r="AN321" s="1681"/>
      <c r="AO321" s="1681"/>
      <c r="AP321" s="1824"/>
    </row>
    <row r="322" spans="4:42" s="1662" customFormat="1" ht="14.25">
      <c r="D322" s="1699"/>
      <c r="E322" s="1681"/>
      <c r="F322" s="1681"/>
      <c r="G322" s="1681"/>
      <c r="H322" s="1681"/>
      <c r="I322" s="1700"/>
      <c r="J322" s="1690"/>
      <c r="K322" s="1681"/>
      <c r="L322" s="1681"/>
      <c r="M322" s="1681"/>
      <c r="N322" s="1681"/>
      <c r="O322" s="1681"/>
      <c r="P322" s="1681"/>
      <c r="Q322" s="1681"/>
      <c r="R322" s="1681"/>
      <c r="S322" s="1681"/>
      <c r="T322" s="1681"/>
      <c r="U322" s="1681"/>
      <c r="V322" s="1681"/>
      <c r="W322" s="1681"/>
      <c r="X322" s="1681"/>
      <c r="Y322" s="1681"/>
      <c r="Z322" s="1681"/>
      <c r="AA322" s="1681"/>
      <c r="AB322" s="1681"/>
      <c r="AC322" s="1681"/>
      <c r="AD322" s="1681"/>
      <c r="AE322" s="1681"/>
      <c r="AF322" s="1681"/>
      <c r="AG322" s="1681"/>
      <c r="AH322" s="1681"/>
      <c r="AI322" s="1681"/>
      <c r="AJ322" s="1681"/>
      <c r="AK322" s="1681"/>
      <c r="AL322" s="1681"/>
      <c r="AM322" s="1681"/>
      <c r="AN322" s="1681"/>
      <c r="AO322" s="1681"/>
      <c r="AP322" s="1824"/>
    </row>
    <row r="323" spans="4:42" s="1662" customFormat="1" ht="14.25">
      <c r="D323" s="1699"/>
      <c r="E323" s="1681"/>
      <c r="F323" s="1681"/>
      <c r="G323" s="1681"/>
      <c r="H323" s="1681"/>
      <c r="I323" s="1700"/>
      <c r="J323" s="1690"/>
      <c r="K323" s="1681"/>
      <c r="L323" s="1681"/>
      <c r="M323" s="1681"/>
      <c r="N323" s="1681"/>
      <c r="O323" s="1681"/>
      <c r="P323" s="1681"/>
      <c r="Q323" s="1681"/>
      <c r="R323" s="1681"/>
      <c r="S323" s="1681"/>
      <c r="T323" s="1681"/>
      <c r="U323" s="1681"/>
      <c r="V323" s="1681"/>
      <c r="W323" s="1681"/>
      <c r="X323" s="1681"/>
      <c r="Y323" s="1681"/>
      <c r="Z323" s="1681"/>
      <c r="AA323" s="1681"/>
      <c r="AB323" s="1681"/>
      <c r="AC323" s="1681"/>
      <c r="AD323" s="1681"/>
      <c r="AE323" s="1681"/>
      <c r="AF323" s="1681"/>
      <c r="AG323" s="1681"/>
      <c r="AH323" s="1681"/>
      <c r="AI323" s="1681"/>
      <c r="AJ323" s="1681"/>
      <c r="AK323" s="1681"/>
      <c r="AL323" s="1681"/>
      <c r="AM323" s="1681"/>
      <c r="AN323" s="1681"/>
      <c r="AO323" s="1681"/>
      <c r="AP323" s="1824"/>
    </row>
    <row r="324" spans="4:42" s="1662" customFormat="1" ht="14.25">
      <c r="D324" s="1699"/>
      <c r="E324" s="1681"/>
      <c r="F324" s="1681"/>
      <c r="G324" s="1681"/>
      <c r="H324" s="1681"/>
      <c r="I324" s="1700"/>
      <c r="J324" s="1690"/>
      <c r="K324" s="1681"/>
      <c r="L324" s="1681"/>
      <c r="M324" s="1681"/>
      <c r="N324" s="1681"/>
      <c r="O324" s="1681"/>
      <c r="P324" s="1681"/>
      <c r="Q324" s="1681"/>
      <c r="R324" s="1681"/>
      <c r="S324" s="1681"/>
      <c r="T324" s="1681"/>
      <c r="U324" s="1681"/>
      <c r="V324" s="1681"/>
      <c r="W324" s="1681"/>
      <c r="X324" s="1681"/>
      <c r="Y324" s="1681"/>
      <c r="Z324" s="1681"/>
      <c r="AA324" s="1681"/>
      <c r="AB324" s="1681"/>
      <c r="AC324" s="1681"/>
      <c r="AD324" s="1681"/>
      <c r="AE324" s="1681"/>
      <c r="AF324" s="1681"/>
      <c r="AG324" s="1681"/>
      <c r="AH324" s="1681"/>
      <c r="AI324" s="1681"/>
      <c r="AJ324" s="1681"/>
      <c r="AK324" s="1681"/>
      <c r="AL324" s="1681"/>
      <c r="AM324" s="1681"/>
      <c r="AN324" s="1681"/>
      <c r="AO324" s="1681"/>
      <c r="AP324" s="1824"/>
    </row>
    <row r="325" spans="4:42" s="1662" customFormat="1" ht="14.25">
      <c r="D325" s="1699"/>
      <c r="E325" s="1681"/>
      <c r="F325" s="1681"/>
      <c r="G325" s="1681"/>
      <c r="H325" s="1681"/>
      <c r="I325" s="1700"/>
      <c r="J325" s="1690"/>
      <c r="K325" s="1681"/>
      <c r="L325" s="1681"/>
      <c r="M325" s="1681"/>
      <c r="N325" s="1681"/>
      <c r="O325" s="1681"/>
      <c r="P325" s="1681"/>
      <c r="Q325" s="1681"/>
      <c r="R325" s="1681"/>
      <c r="S325" s="1681"/>
      <c r="T325" s="1681"/>
      <c r="U325" s="1681"/>
      <c r="V325" s="1681"/>
      <c r="W325" s="1681"/>
      <c r="X325" s="1681"/>
      <c r="Y325" s="1681"/>
      <c r="Z325" s="1681"/>
      <c r="AA325" s="1681"/>
      <c r="AB325" s="1681"/>
      <c r="AC325" s="1681"/>
      <c r="AD325" s="1681"/>
      <c r="AE325" s="1681"/>
      <c r="AF325" s="1681"/>
      <c r="AG325" s="1681"/>
      <c r="AH325" s="1681"/>
      <c r="AI325" s="1681"/>
      <c r="AJ325" s="1681"/>
      <c r="AK325" s="1681"/>
      <c r="AL325" s="1681"/>
      <c r="AM325" s="1681"/>
      <c r="AN325" s="1681"/>
      <c r="AO325" s="1681"/>
      <c r="AP325" s="1824"/>
    </row>
    <row r="326" spans="4:42" s="1662" customFormat="1" ht="14.25">
      <c r="D326" s="1699"/>
      <c r="E326" s="1681"/>
      <c r="F326" s="1681"/>
      <c r="G326" s="1681"/>
      <c r="H326" s="1681"/>
      <c r="I326" s="1700"/>
      <c r="J326" s="1690"/>
      <c r="K326" s="1681"/>
      <c r="L326" s="1681"/>
      <c r="M326" s="1681"/>
      <c r="N326" s="1681"/>
      <c r="O326" s="1681"/>
      <c r="P326" s="1681"/>
      <c r="Q326" s="1681"/>
      <c r="R326" s="1681"/>
      <c r="S326" s="1681"/>
      <c r="T326" s="1681"/>
      <c r="U326" s="1681"/>
      <c r="V326" s="1681"/>
      <c r="W326" s="1681"/>
      <c r="X326" s="1681"/>
      <c r="Y326" s="1681"/>
      <c r="Z326" s="1681"/>
      <c r="AA326" s="1681"/>
      <c r="AB326" s="1681"/>
      <c r="AC326" s="1681"/>
      <c r="AD326" s="1681"/>
      <c r="AE326" s="1681"/>
      <c r="AF326" s="1681"/>
      <c r="AG326" s="1681"/>
      <c r="AH326" s="1681"/>
      <c r="AI326" s="1681"/>
      <c r="AJ326" s="1681"/>
      <c r="AK326" s="1681"/>
      <c r="AL326" s="1681"/>
      <c r="AM326" s="1681"/>
      <c r="AN326" s="1681"/>
      <c r="AO326" s="1681"/>
      <c r="AP326" s="1824"/>
    </row>
    <row r="327" spans="4:42" s="1662" customFormat="1" ht="14.25">
      <c r="D327" s="1699"/>
      <c r="E327" s="1681"/>
      <c r="F327" s="1681"/>
      <c r="G327" s="1681"/>
      <c r="H327" s="1681"/>
      <c r="I327" s="1700"/>
      <c r="J327" s="1690"/>
      <c r="K327" s="1681"/>
      <c r="L327" s="1681"/>
      <c r="M327" s="1681"/>
      <c r="N327" s="1681"/>
      <c r="O327" s="1681"/>
      <c r="P327" s="1681"/>
      <c r="Q327" s="1681"/>
      <c r="R327" s="1681"/>
      <c r="S327" s="1681"/>
      <c r="T327" s="1681"/>
      <c r="U327" s="1681"/>
      <c r="V327" s="1681"/>
      <c r="W327" s="1681"/>
      <c r="X327" s="1681"/>
      <c r="Y327" s="1681"/>
      <c r="Z327" s="1681"/>
      <c r="AA327" s="1681"/>
      <c r="AB327" s="1681"/>
      <c r="AC327" s="1681"/>
      <c r="AD327" s="1681"/>
      <c r="AE327" s="1681"/>
      <c r="AF327" s="1681"/>
      <c r="AG327" s="1681"/>
      <c r="AH327" s="1681"/>
      <c r="AI327" s="1681"/>
      <c r="AJ327" s="1681"/>
      <c r="AK327" s="1681"/>
      <c r="AL327" s="1681"/>
      <c r="AM327" s="1681"/>
      <c r="AN327" s="1681"/>
      <c r="AO327" s="1681"/>
      <c r="AP327" s="1824"/>
    </row>
    <row r="328" spans="4:42" s="1662" customFormat="1" ht="14.25">
      <c r="D328" s="1699"/>
      <c r="E328" s="1681"/>
      <c r="F328" s="1681"/>
      <c r="G328" s="1681"/>
      <c r="H328" s="1681"/>
      <c r="I328" s="1700"/>
      <c r="J328" s="1690"/>
      <c r="K328" s="1681"/>
      <c r="L328" s="1681"/>
      <c r="M328" s="1681"/>
      <c r="N328" s="1681"/>
      <c r="O328" s="1681"/>
      <c r="P328" s="1681"/>
      <c r="Q328" s="1681"/>
      <c r="R328" s="1681"/>
      <c r="S328" s="1681"/>
      <c r="T328" s="1681"/>
      <c r="U328" s="1681"/>
      <c r="V328" s="1681"/>
      <c r="W328" s="1681"/>
      <c r="X328" s="1681"/>
      <c r="Y328" s="1681"/>
      <c r="Z328" s="1681"/>
      <c r="AA328" s="1681"/>
      <c r="AB328" s="1681"/>
      <c r="AC328" s="1681"/>
      <c r="AD328" s="1681"/>
      <c r="AE328" s="1681"/>
      <c r="AF328" s="1681"/>
      <c r="AG328" s="1681"/>
      <c r="AH328" s="1681"/>
      <c r="AI328" s="1681"/>
      <c r="AJ328" s="1681"/>
      <c r="AK328" s="1681"/>
      <c r="AL328" s="1681"/>
      <c r="AM328" s="1681"/>
      <c r="AN328" s="1681"/>
      <c r="AO328" s="1681"/>
      <c r="AP328" s="1824"/>
    </row>
    <row r="329" spans="4:42" s="1662" customFormat="1" ht="14.25">
      <c r="D329" s="1699"/>
      <c r="E329" s="1681"/>
      <c r="F329" s="1681"/>
      <c r="G329" s="1681"/>
      <c r="H329" s="1681"/>
      <c r="I329" s="1700"/>
      <c r="J329" s="1690"/>
      <c r="K329" s="1681"/>
      <c r="L329" s="1681"/>
      <c r="M329" s="1681"/>
      <c r="N329" s="1681"/>
      <c r="O329" s="1681"/>
      <c r="P329" s="1681"/>
      <c r="Q329" s="1681"/>
      <c r="R329" s="1681"/>
      <c r="S329" s="1681"/>
      <c r="T329" s="1681"/>
      <c r="U329" s="1681"/>
      <c r="V329" s="1681"/>
      <c r="W329" s="1681"/>
      <c r="X329" s="1681"/>
      <c r="Y329" s="1681"/>
      <c r="Z329" s="1681"/>
      <c r="AA329" s="1681"/>
      <c r="AB329" s="1681"/>
      <c r="AC329" s="1681"/>
      <c r="AD329" s="1681"/>
      <c r="AE329" s="1681"/>
      <c r="AF329" s="1681"/>
      <c r="AG329" s="1681"/>
      <c r="AH329" s="1681"/>
      <c r="AI329" s="1681"/>
      <c r="AJ329" s="1681"/>
      <c r="AK329" s="1681"/>
      <c r="AL329" s="1681"/>
      <c r="AM329" s="1681"/>
      <c r="AN329" s="1681"/>
      <c r="AO329" s="1681"/>
      <c r="AP329" s="1824"/>
    </row>
    <row r="330" spans="4:42" s="1662" customFormat="1" ht="14.25">
      <c r="D330" s="1699"/>
      <c r="E330" s="1681"/>
      <c r="F330" s="1681"/>
      <c r="G330" s="1681"/>
      <c r="H330" s="1681"/>
      <c r="I330" s="1700"/>
      <c r="J330" s="1690"/>
      <c r="K330" s="1681"/>
      <c r="L330" s="1681"/>
      <c r="M330" s="1681"/>
      <c r="N330" s="1681"/>
      <c r="O330" s="1681"/>
      <c r="P330" s="1681"/>
      <c r="Q330" s="1681"/>
      <c r="R330" s="1681"/>
      <c r="S330" s="1681"/>
      <c r="T330" s="1681"/>
      <c r="U330" s="1681"/>
      <c r="V330" s="1681"/>
      <c r="W330" s="1681"/>
      <c r="X330" s="1681"/>
      <c r="Y330" s="1681"/>
      <c r="Z330" s="1681"/>
      <c r="AA330" s="1681"/>
      <c r="AB330" s="1681"/>
      <c r="AC330" s="1681"/>
      <c r="AD330" s="1681"/>
      <c r="AE330" s="1681"/>
      <c r="AF330" s="1681"/>
      <c r="AG330" s="1681"/>
      <c r="AH330" s="1681"/>
      <c r="AI330" s="1681"/>
      <c r="AJ330" s="1681"/>
      <c r="AK330" s="1681"/>
      <c r="AL330" s="1681"/>
      <c r="AM330" s="1681"/>
      <c r="AN330" s="1681"/>
      <c r="AO330" s="1681"/>
      <c r="AP330" s="1824"/>
    </row>
    <row r="331" spans="4:42" s="1662" customFormat="1" ht="14.25">
      <c r="D331" s="1699"/>
      <c r="E331" s="1681"/>
      <c r="F331" s="1681"/>
      <c r="G331" s="1681"/>
      <c r="H331" s="1681"/>
      <c r="I331" s="1700"/>
      <c r="J331" s="1690"/>
      <c r="K331" s="1681"/>
      <c r="L331" s="1681"/>
      <c r="M331" s="1681"/>
      <c r="N331" s="1681"/>
      <c r="O331" s="1681"/>
      <c r="P331" s="1681"/>
      <c r="Q331" s="1681"/>
      <c r="R331" s="1681"/>
      <c r="S331" s="1681"/>
      <c r="T331" s="1681"/>
      <c r="U331" s="1681"/>
      <c r="V331" s="1681"/>
      <c r="W331" s="1681"/>
      <c r="X331" s="1681"/>
      <c r="Y331" s="1681"/>
      <c r="Z331" s="1681"/>
      <c r="AA331" s="1681"/>
      <c r="AB331" s="1681"/>
      <c r="AC331" s="1681"/>
      <c r="AD331" s="1681"/>
      <c r="AE331" s="1681"/>
      <c r="AF331" s="1681"/>
      <c r="AG331" s="1681"/>
      <c r="AH331" s="1681"/>
      <c r="AI331" s="1681"/>
      <c r="AJ331" s="1681"/>
      <c r="AK331" s="1681"/>
      <c r="AL331" s="1681"/>
      <c r="AM331" s="1681"/>
      <c r="AN331" s="1681"/>
      <c r="AO331" s="1681"/>
      <c r="AP331" s="1824"/>
    </row>
    <row r="332" spans="4:42" s="1662" customFormat="1" ht="14.25">
      <c r="D332" s="1699"/>
      <c r="E332" s="1681"/>
      <c r="F332" s="1681"/>
      <c r="G332" s="1681"/>
      <c r="H332" s="1681"/>
      <c r="I332" s="1700"/>
      <c r="J332" s="1690"/>
      <c r="K332" s="1681"/>
      <c r="L332" s="1681"/>
      <c r="M332" s="1681"/>
      <c r="N332" s="1681"/>
      <c r="O332" s="1681"/>
      <c r="P332" s="1681"/>
      <c r="Q332" s="1681"/>
      <c r="R332" s="1681"/>
      <c r="S332" s="1681"/>
      <c r="T332" s="1681"/>
      <c r="U332" s="1681"/>
      <c r="V332" s="1681"/>
      <c r="W332" s="1681"/>
      <c r="X332" s="1681"/>
      <c r="Y332" s="1681"/>
      <c r="Z332" s="1681"/>
      <c r="AA332" s="1681"/>
      <c r="AB332" s="1681"/>
      <c r="AC332" s="1681"/>
      <c r="AD332" s="1681"/>
      <c r="AE332" s="1681"/>
      <c r="AF332" s="1681"/>
      <c r="AG332" s="1681"/>
      <c r="AH332" s="1681"/>
      <c r="AI332" s="1681"/>
      <c r="AJ332" s="1681"/>
      <c r="AK332" s="1681"/>
      <c r="AL332" s="1681"/>
      <c r="AM332" s="1681"/>
      <c r="AN332" s="1681"/>
      <c r="AO332" s="1681"/>
      <c r="AP332" s="1824"/>
    </row>
    <row r="333" spans="4:42" s="1662" customFormat="1" ht="14.25">
      <c r="D333" s="1699"/>
      <c r="E333" s="1681"/>
      <c r="F333" s="1681"/>
      <c r="G333" s="1681"/>
      <c r="H333" s="1681"/>
      <c r="I333" s="1700"/>
      <c r="J333" s="1690"/>
      <c r="K333" s="1681"/>
      <c r="L333" s="1681"/>
      <c r="M333" s="1681"/>
      <c r="N333" s="1681"/>
      <c r="O333" s="1681"/>
      <c r="P333" s="1681"/>
      <c r="Q333" s="1681"/>
      <c r="R333" s="1681"/>
      <c r="S333" s="1681"/>
      <c r="T333" s="1681"/>
      <c r="U333" s="1681"/>
      <c r="V333" s="1681"/>
      <c r="W333" s="1681"/>
      <c r="X333" s="1681"/>
      <c r="Y333" s="1681"/>
      <c r="Z333" s="1681"/>
      <c r="AA333" s="1681"/>
      <c r="AB333" s="1681"/>
      <c r="AC333" s="1681"/>
      <c r="AD333" s="1681"/>
      <c r="AE333" s="1681"/>
      <c r="AF333" s="1681"/>
      <c r="AG333" s="1681"/>
      <c r="AH333" s="1681"/>
      <c r="AI333" s="1681"/>
      <c r="AJ333" s="1681"/>
      <c r="AK333" s="1681"/>
      <c r="AL333" s="1681"/>
      <c r="AM333" s="1681"/>
      <c r="AN333" s="1681"/>
      <c r="AO333" s="1681"/>
      <c r="AP333" s="1824"/>
    </row>
    <row r="334" spans="4:42" s="1662" customFormat="1" ht="14.25">
      <c r="D334" s="1699"/>
      <c r="E334" s="1681"/>
      <c r="F334" s="1681"/>
      <c r="G334" s="1681"/>
      <c r="H334" s="1681"/>
      <c r="I334" s="1700"/>
      <c r="J334" s="1690"/>
      <c r="K334" s="1681"/>
      <c r="L334" s="1681"/>
      <c r="M334" s="1681"/>
      <c r="N334" s="1681"/>
      <c r="O334" s="1681"/>
      <c r="P334" s="1681"/>
      <c r="Q334" s="1681"/>
      <c r="R334" s="1681"/>
      <c r="S334" s="1681"/>
      <c r="T334" s="1681"/>
      <c r="U334" s="1681"/>
      <c r="V334" s="1681"/>
      <c r="W334" s="1681"/>
      <c r="X334" s="1681"/>
      <c r="Y334" s="1681"/>
      <c r="Z334" s="1681"/>
      <c r="AA334" s="1681"/>
      <c r="AB334" s="1681"/>
      <c r="AC334" s="1681"/>
      <c r="AD334" s="1681"/>
      <c r="AE334" s="1681"/>
      <c r="AF334" s="1681"/>
      <c r="AG334" s="1681"/>
      <c r="AH334" s="1681"/>
      <c r="AI334" s="1681"/>
      <c r="AJ334" s="1681"/>
      <c r="AK334" s="1681"/>
      <c r="AL334" s="1681"/>
      <c r="AM334" s="1681"/>
      <c r="AN334" s="1681"/>
      <c r="AO334" s="1681"/>
      <c r="AP334" s="1824"/>
    </row>
    <row r="335" spans="4:42" s="1662" customFormat="1" ht="14.25">
      <c r="D335" s="1699"/>
      <c r="E335" s="1681"/>
      <c r="F335" s="1681"/>
      <c r="G335" s="1681"/>
      <c r="H335" s="1681"/>
      <c r="I335" s="1700"/>
      <c r="J335" s="1690"/>
      <c r="K335" s="1681"/>
      <c r="L335" s="1681"/>
      <c r="M335" s="1681"/>
      <c r="N335" s="1681"/>
      <c r="O335" s="1681"/>
      <c r="P335" s="1681"/>
      <c r="Q335" s="1681"/>
      <c r="R335" s="1681"/>
      <c r="S335" s="1681"/>
      <c r="T335" s="1681"/>
      <c r="U335" s="1681"/>
      <c r="V335" s="1681"/>
      <c r="W335" s="1681"/>
      <c r="X335" s="1681"/>
      <c r="Y335" s="1681"/>
      <c r="Z335" s="1681"/>
      <c r="AA335" s="1681"/>
      <c r="AB335" s="1681"/>
      <c r="AC335" s="1681"/>
      <c r="AD335" s="1681"/>
      <c r="AE335" s="1681"/>
      <c r="AF335" s="1681"/>
      <c r="AG335" s="1681"/>
      <c r="AH335" s="1681"/>
      <c r="AI335" s="1681"/>
      <c r="AJ335" s="1681"/>
      <c r="AK335" s="1681"/>
      <c r="AL335" s="1681"/>
      <c r="AM335" s="1681"/>
      <c r="AN335" s="1681"/>
      <c r="AO335" s="1681"/>
      <c r="AP335" s="1824"/>
    </row>
    <row r="336" spans="4:42" s="1662" customFormat="1" ht="14.25">
      <c r="D336" s="1699"/>
      <c r="E336" s="1681"/>
      <c r="F336" s="1681"/>
      <c r="G336" s="1681"/>
      <c r="H336" s="1681"/>
      <c r="I336" s="1700"/>
      <c r="J336" s="1690"/>
      <c r="K336" s="1681"/>
      <c r="L336" s="1681"/>
      <c r="M336" s="1681"/>
      <c r="N336" s="1681"/>
      <c r="O336" s="1681"/>
      <c r="P336" s="1681"/>
      <c r="Q336" s="1681"/>
      <c r="R336" s="1681"/>
      <c r="S336" s="1681"/>
      <c r="T336" s="1681"/>
      <c r="U336" s="1681"/>
      <c r="V336" s="1681"/>
      <c r="W336" s="1681"/>
      <c r="X336" s="1681"/>
      <c r="Y336" s="1681"/>
      <c r="Z336" s="1681"/>
      <c r="AA336" s="1681"/>
      <c r="AB336" s="1681"/>
      <c r="AC336" s="1681"/>
      <c r="AD336" s="1681"/>
      <c r="AE336" s="1681"/>
      <c r="AF336" s="1681"/>
      <c r="AG336" s="1681"/>
      <c r="AH336" s="1681"/>
      <c r="AI336" s="1681"/>
      <c r="AJ336" s="1681"/>
      <c r="AK336" s="1681"/>
      <c r="AL336" s="1681"/>
      <c r="AM336" s="1681"/>
      <c r="AN336" s="1681"/>
      <c r="AO336" s="1681"/>
      <c r="AP336" s="1824"/>
    </row>
    <row r="337" spans="4:42" s="1662" customFormat="1" ht="14.25">
      <c r="D337" s="1699"/>
      <c r="E337" s="1681"/>
      <c r="F337" s="1681"/>
      <c r="G337" s="1681"/>
      <c r="H337" s="1681"/>
      <c r="I337" s="1700"/>
      <c r="J337" s="1690"/>
      <c r="K337" s="1681"/>
      <c r="L337" s="1681"/>
      <c r="M337" s="1681"/>
      <c r="N337" s="1681"/>
      <c r="O337" s="1681"/>
      <c r="P337" s="1681"/>
      <c r="Q337" s="1681"/>
      <c r="R337" s="1681"/>
      <c r="S337" s="1681"/>
      <c r="T337" s="1681"/>
      <c r="U337" s="1681"/>
      <c r="V337" s="1681"/>
      <c r="W337" s="1681"/>
      <c r="X337" s="1681"/>
      <c r="Y337" s="1681"/>
      <c r="Z337" s="1681"/>
      <c r="AA337" s="1681"/>
      <c r="AB337" s="1681"/>
      <c r="AC337" s="1681"/>
      <c r="AD337" s="1681"/>
      <c r="AE337" s="1681"/>
      <c r="AF337" s="1681"/>
      <c r="AG337" s="1681"/>
      <c r="AH337" s="1681"/>
      <c r="AI337" s="1681"/>
      <c r="AJ337" s="1681"/>
      <c r="AK337" s="1681"/>
      <c r="AL337" s="1681"/>
      <c r="AM337" s="1681"/>
      <c r="AN337" s="1681"/>
      <c r="AO337" s="1681"/>
      <c r="AP337" s="1824"/>
    </row>
    <row r="338" spans="4:42" s="1662" customFormat="1" ht="14.25">
      <c r="D338" s="1699"/>
      <c r="E338" s="1681"/>
      <c r="F338" s="1681"/>
      <c r="G338" s="1681"/>
      <c r="H338" s="1681"/>
      <c r="I338" s="1700"/>
      <c r="J338" s="1690"/>
      <c r="K338" s="1681"/>
      <c r="L338" s="1681"/>
      <c r="M338" s="1681"/>
      <c r="N338" s="1681"/>
      <c r="O338" s="1681"/>
      <c r="P338" s="1681"/>
      <c r="Q338" s="1681"/>
      <c r="R338" s="1681"/>
      <c r="S338" s="1681"/>
      <c r="T338" s="1681"/>
      <c r="U338" s="1681"/>
      <c r="V338" s="1681"/>
      <c r="W338" s="1681"/>
      <c r="X338" s="1681"/>
      <c r="Y338" s="1681"/>
      <c r="Z338" s="1681"/>
      <c r="AA338" s="1681"/>
      <c r="AB338" s="1681"/>
      <c r="AC338" s="1681"/>
      <c r="AD338" s="1681"/>
      <c r="AE338" s="1681"/>
      <c r="AF338" s="1681"/>
      <c r="AG338" s="1681"/>
      <c r="AH338" s="1681"/>
      <c r="AI338" s="1681"/>
      <c r="AJ338" s="1681"/>
      <c r="AK338" s="1681"/>
      <c r="AL338" s="1681"/>
      <c r="AM338" s="1681"/>
      <c r="AN338" s="1681"/>
      <c r="AO338" s="1681"/>
      <c r="AP338" s="1824"/>
    </row>
    <row r="339" spans="4:42" s="1662" customFormat="1" ht="14.25">
      <c r="D339" s="1699"/>
      <c r="E339" s="1681"/>
      <c r="F339" s="1681"/>
      <c r="G339" s="1681"/>
      <c r="H339" s="1681"/>
      <c r="I339" s="1700"/>
      <c r="J339" s="1690"/>
      <c r="K339" s="1681"/>
      <c r="L339" s="1681"/>
      <c r="M339" s="1681"/>
      <c r="N339" s="1681"/>
      <c r="O339" s="1681"/>
      <c r="P339" s="1681"/>
      <c r="Q339" s="1681"/>
      <c r="R339" s="1681"/>
      <c r="S339" s="1681"/>
      <c r="T339" s="1681"/>
      <c r="U339" s="1681"/>
      <c r="V339" s="1681"/>
      <c r="W339" s="1681"/>
      <c r="X339" s="1681"/>
      <c r="Y339" s="1681"/>
      <c r="Z339" s="1681"/>
      <c r="AA339" s="1681"/>
      <c r="AB339" s="1681"/>
      <c r="AC339" s="1681"/>
      <c r="AD339" s="1681"/>
      <c r="AE339" s="1681"/>
      <c r="AF339" s="1681"/>
      <c r="AG339" s="1681"/>
      <c r="AH339" s="1681"/>
      <c r="AI339" s="1681"/>
      <c r="AJ339" s="1681"/>
      <c r="AK339" s="1681"/>
      <c r="AL339" s="1681"/>
      <c r="AM339" s="1681"/>
      <c r="AN339" s="1681"/>
      <c r="AO339" s="1681"/>
      <c r="AP339" s="1824"/>
    </row>
    <row r="340" spans="4:42" s="1662" customFormat="1" ht="14.25">
      <c r="D340" s="1699"/>
      <c r="E340" s="1681"/>
      <c r="F340" s="1681"/>
      <c r="G340" s="1681"/>
      <c r="H340" s="1681"/>
      <c r="I340" s="1700"/>
      <c r="J340" s="1690"/>
      <c r="K340" s="1681"/>
      <c r="L340" s="1681"/>
      <c r="M340" s="1681"/>
      <c r="N340" s="1681"/>
      <c r="O340" s="1681"/>
      <c r="P340" s="1681"/>
      <c r="Q340" s="1681"/>
      <c r="R340" s="1681"/>
      <c r="S340" s="1681"/>
      <c r="T340" s="1681"/>
      <c r="U340" s="1681"/>
      <c r="V340" s="1681"/>
      <c r="W340" s="1681"/>
      <c r="X340" s="1681"/>
      <c r="Y340" s="1681"/>
      <c r="Z340" s="1681"/>
      <c r="AA340" s="1681"/>
      <c r="AB340" s="1681"/>
      <c r="AC340" s="1681"/>
      <c r="AD340" s="1681"/>
      <c r="AE340" s="1681"/>
      <c r="AF340" s="1681"/>
      <c r="AG340" s="1681"/>
      <c r="AH340" s="1681"/>
      <c r="AI340" s="1681"/>
      <c r="AJ340" s="1681"/>
      <c r="AK340" s="1681"/>
      <c r="AL340" s="1681"/>
      <c r="AM340" s="1681"/>
      <c r="AN340" s="1681"/>
      <c r="AO340" s="1681"/>
      <c r="AP340" s="1824"/>
    </row>
    <row r="341" spans="4:42" s="1662" customFormat="1" ht="14.25">
      <c r="D341" s="1699"/>
      <c r="E341" s="1681"/>
      <c r="F341" s="1681"/>
      <c r="G341" s="1681"/>
      <c r="H341" s="1681"/>
      <c r="I341" s="1700"/>
      <c r="J341" s="1690"/>
      <c r="K341" s="1681"/>
      <c r="L341" s="1681"/>
      <c r="M341" s="1681"/>
      <c r="N341" s="1681"/>
      <c r="O341" s="1681"/>
      <c r="P341" s="1681"/>
      <c r="Q341" s="1681"/>
      <c r="R341" s="1681"/>
      <c r="S341" s="1681"/>
      <c r="T341" s="1681"/>
      <c r="U341" s="1681"/>
      <c r="V341" s="1681"/>
      <c r="W341" s="1681"/>
      <c r="X341" s="1681"/>
      <c r="Y341" s="1681"/>
      <c r="Z341" s="1681"/>
      <c r="AA341" s="1681"/>
      <c r="AB341" s="1681"/>
      <c r="AC341" s="1681"/>
      <c r="AD341" s="1681"/>
      <c r="AE341" s="1681"/>
      <c r="AF341" s="1681"/>
      <c r="AG341" s="1681"/>
      <c r="AH341" s="1681"/>
      <c r="AI341" s="1681"/>
      <c r="AJ341" s="1681"/>
      <c r="AK341" s="1681"/>
      <c r="AL341" s="1681"/>
      <c r="AM341" s="1681"/>
      <c r="AN341" s="1681"/>
      <c r="AO341" s="1681"/>
      <c r="AP341" s="1824"/>
    </row>
    <row r="342" spans="4:42" s="1662" customFormat="1" ht="14.25">
      <c r="D342" s="1699"/>
      <c r="E342" s="1681"/>
      <c r="F342" s="1681"/>
      <c r="G342" s="1681"/>
      <c r="H342" s="1681"/>
      <c r="I342" s="1700"/>
      <c r="J342" s="1690"/>
      <c r="K342" s="1681"/>
      <c r="L342" s="1681"/>
      <c r="M342" s="1681"/>
      <c r="N342" s="1681"/>
      <c r="O342" s="1681"/>
      <c r="P342" s="1681"/>
      <c r="Q342" s="1681"/>
      <c r="R342" s="1681"/>
      <c r="S342" s="1681"/>
      <c r="T342" s="1681"/>
      <c r="U342" s="1681"/>
      <c r="V342" s="1681"/>
      <c r="W342" s="1681"/>
      <c r="X342" s="1681"/>
      <c r="Y342" s="1681"/>
      <c r="Z342" s="1681"/>
      <c r="AA342" s="1681"/>
      <c r="AB342" s="1681"/>
      <c r="AC342" s="1681"/>
      <c r="AD342" s="1681"/>
      <c r="AE342" s="1681"/>
      <c r="AF342" s="1681"/>
      <c r="AG342" s="1681"/>
      <c r="AH342" s="1681"/>
      <c r="AI342" s="1681"/>
      <c r="AJ342" s="1681"/>
      <c r="AK342" s="1681"/>
      <c r="AL342" s="1681"/>
      <c r="AM342" s="1681"/>
      <c r="AN342" s="1681"/>
      <c r="AO342" s="1681"/>
      <c r="AP342" s="1824"/>
    </row>
    <row r="343" spans="4:42" s="1662" customFormat="1" ht="14.25">
      <c r="D343" s="1699"/>
      <c r="E343" s="1681"/>
      <c r="F343" s="1681"/>
      <c r="G343" s="1681"/>
      <c r="H343" s="1681"/>
      <c r="I343" s="1700"/>
      <c r="J343" s="1690"/>
      <c r="K343" s="1681"/>
      <c r="L343" s="1681"/>
      <c r="M343" s="1681"/>
      <c r="N343" s="1681"/>
      <c r="O343" s="1681"/>
      <c r="P343" s="1681"/>
      <c r="Q343" s="1681"/>
      <c r="R343" s="1681"/>
      <c r="S343" s="1681"/>
      <c r="T343" s="1681"/>
      <c r="U343" s="1681"/>
      <c r="V343" s="1681"/>
      <c r="W343" s="1681"/>
      <c r="X343" s="1681"/>
      <c r="Y343" s="1681"/>
      <c r="Z343" s="1681"/>
      <c r="AA343" s="1681"/>
      <c r="AB343" s="1681"/>
      <c r="AC343" s="1681"/>
      <c r="AD343" s="1681"/>
      <c r="AE343" s="1681"/>
      <c r="AF343" s="1681"/>
      <c r="AG343" s="1681"/>
      <c r="AH343" s="1681"/>
      <c r="AI343" s="1681"/>
      <c r="AJ343" s="1681"/>
      <c r="AK343" s="1681"/>
      <c r="AL343" s="1681"/>
      <c r="AM343" s="1681"/>
      <c r="AN343" s="1681"/>
      <c r="AO343" s="1681"/>
      <c r="AP343" s="1824"/>
    </row>
    <row r="344" spans="4:42" s="1662" customFormat="1" ht="14.25">
      <c r="D344" s="1699"/>
      <c r="E344" s="1681"/>
      <c r="F344" s="1681"/>
      <c r="G344" s="1681"/>
      <c r="H344" s="1681"/>
      <c r="I344" s="1700"/>
      <c r="J344" s="1690"/>
      <c r="K344" s="1681"/>
      <c r="L344" s="1681"/>
      <c r="M344" s="1681"/>
      <c r="N344" s="1681"/>
      <c r="O344" s="1681"/>
      <c r="P344" s="1681"/>
      <c r="Q344" s="1681"/>
      <c r="R344" s="1681"/>
      <c r="S344" s="1681"/>
      <c r="T344" s="1681"/>
      <c r="U344" s="1681"/>
      <c r="V344" s="1681"/>
      <c r="W344" s="1681"/>
      <c r="X344" s="1681"/>
      <c r="Y344" s="1681"/>
      <c r="Z344" s="1681"/>
      <c r="AA344" s="1681"/>
      <c r="AB344" s="1681"/>
      <c r="AC344" s="1681"/>
      <c r="AD344" s="1681"/>
      <c r="AE344" s="1681"/>
      <c r="AF344" s="1681"/>
      <c r="AG344" s="1681"/>
      <c r="AH344" s="1681"/>
      <c r="AI344" s="1681"/>
      <c r="AJ344" s="1681"/>
      <c r="AK344" s="1681"/>
      <c r="AL344" s="1681"/>
      <c r="AM344" s="1681"/>
      <c r="AN344" s="1681"/>
      <c r="AO344" s="1681"/>
      <c r="AP344" s="1824"/>
    </row>
    <row r="345" spans="4:42" s="1662" customFormat="1" ht="14.25">
      <c r="D345" s="1699"/>
      <c r="E345" s="1681"/>
      <c r="F345" s="1681"/>
      <c r="G345" s="1681"/>
      <c r="H345" s="1681"/>
      <c r="I345" s="1700"/>
      <c r="J345" s="1690"/>
      <c r="K345" s="1681"/>
      <c r="L345" s="1681"/>
      <c r="M345" s="1681"/>
      <c r="N345" s="1681"/>
      <c r="O345" s="1681"/>
      <c r="P345" s="1681"/>
      <c r="Q345" s="1681"/>
      <c r="R345" s="1681"/>
      <c r="S345" s="1681"/>
      <c r="T345" s="1681"/>
      <c r="U345" s="1681"/>
      <c r="V345" s="1681"/>
      <c r="W345" s="1681"/>
      <c r="X345" s="1681"/>
      <c r="Y345" s="1681"/>
      <c r="Z345" s="1681"/>
      <c r="AA345" s="1681"/>
      <c r="AB345" s="1681"/>
      <c r="AC345" s="1681"/>
      <c r="AD345" s="1681"/>
      <c r="AE345" s="1681"/>
      <c r="AF345" s="1681"/>
      <c r="AG345" s="1681"/>
      <c r="AH345" s="1681"/>
      <c r="AI345" s="1681"/>
      <c r="AJ345" s="1681"/>
      <c r="AK345" s="1681"/>
      <c r="AL345" s="1681"/>
      <c r="AM345" s="1681"/>
      <c r="AN345" s="1681"/>
      <c r="AO345" s="1681"/>
      <c r="AP345" s="1824"/>
    </row>
    <row r="346" spans="4:42" s="1662" customFormat="1" ht="14.25">
      <c r="D346" s="1699"/>
      <c r="E346" s="1681"/>
      <c r="F346" s="1681"/>
      <c r="G346" s="1681"/>
      <c r="H346" s="1681"/>
      <c r="I346" s="1700"/>
      <c r="J346" s="1690"/>
      <c r="K346" s="1681"/>
      <c r="L346" s="1681"/>
      <c r="M346" s="1681"/>
      <c r="N346" s="1681"/>
      <c r="O346" s="1681"/>
      <c r="P346" s="1681"/>
      <c r="Q346" s="1681"/>
      <c r="R346" s="1681"/>
      <c r="S346" s="1681"/>
      <c r="T346" s="1681"/>
      <c r="U346" s="1681"/>
      <c r="V346" s="1681"/>
      <c r="W346" s="1681"/>
      <c r="X346" s="1681"/>
      <c r="Y346" s="1681"/>
      <c r="Z346" s="1681"/>
      <c r="AA346" s="1681"/>
      <c r="AB346" s="1681"/>
      <c r="AC346" s="1681"/>
      <c r="AD346" s="1681"/>
      <c r="AE346" s="1681"/>
      <c r="AF346" s="1681"/>
      <c r="AG346" s="1681"/>
      <c r="AH346" s="1681"/>
      <c r="AI346" s="1681"/>
      <c r="AJ346" s="1681"/>
      <c r="AK346" s="1681"/>
      <c r="AL346" s="1681"/>
      <c r="AM346" s="1681"/>
      <c r="AN346" s="1681"/>
      <c r="AO346" s="1681"/>
      <c r="AP346" s="1824"/>
    </row>
    <row r="347" spans="4:42" s="1662" customFormat="1" ht="14.25">
      <c r="D347" s="1699"/>
      <c r="E347" s="1681"/>
      <c r="F347" s="1681"/>
      <c r="G347" s="1681"/>
      <c r="H347" s="1681"/>
      <c r="I347" s="1700"/>
      <c r="J347" s="1690"/>
      <c r="K347" s="1681"/>
      <c r="L347" s="1681"/>
      <c r="M347" s="1681"/>
      <c r="N347" s="1681"/>
      <c r="O347" s="1681"/>
      <c r="P347" s="1681"/>
      <c r="Q347" s="1681"/>
      <c r="R347" s="1681"/>
      <c r="S347" s="1681"/>
      <c r="T347" s="1681"/>
      <c r="U347" s="1681"/>
      <c r="V347" s="1681"/>
      <c r="W347" s="1681"/>
      <c r="X347" s="1681"/>
      <c r="Y347" s="1681"/>
      <c r="Z347" s="1681"/>
      <c r="AA347" s="1681"/>
      <c r="AB347" s="1681"/>
      <c r="AC347" s="1681"/>
      <c r="AD347" s="1681"/>
      <c r="AE347" s="1681"/>
      <c r="AF347" s="1681"/>
      <c r="AG347" s="1681"/>
      <c r="AH347" s="1681"/>
      <c r="AI347" s="1681"/>
      <c r="AJ347" s="1681"/>
      <c r="AK347" s="1681"/>
      <c r="AL347" s="1681"/>
      <c r="AM347" s="1681"/>
      <c r="AN347" s="1681"/>
      <c r="AO347" s="1681"/>
      <c r="AP347" s="1824"/>
    </row>
    <row r="348" spans="4:42" s="1662" customFormat="1" ht="14.25">
      <c r="D348" s="1699"/>
      <c r="E348" s="1681"/>
      <c r="F348" s="1681"/>
      <c r="G348" s="1681"/>
      <c r="H348" s="1681"/>
      <c r="I348" s="1700"/>
      <c r="J348" s="1690"/>
      <c r="K348" s="1681"/>
      <c r="L348" s="1681"/>
      <c r="M348" s="1681"/>
      <c r="N348" s="1681"/>
      <c r="O348" s="1681"/>
      <c r="P348" s="1681"/>
      <c r="Q348" s="1681"/>
      <c r="R348" s="1681"/>
      <c r="S348" s="1681"/>
      <c r="T348" s="1681"/>
      <c r="U348" s="1681"/>
      <c r="V348" s="1681"/>
      <c r="W348" s="1681"/>
      <c r="X348" s="1681"/>
      <c r="Y348" s="1681"/>
      <c r="Z348" s="1681"/>
      <c r="AA348" s="1681"/>
      <c r="AB348" s="1681"/>
      <c r="AC348" s="1681"/>
      <c r="AD348" s="1681"/>
      <c r="AE348" s="1681"/>
      <c r="AF348" s="1681"/>
      <c r="AG348" s="1681"/>
      <c r="AH348" s="1681"/>
      <c r="AI348" s="1681"/>
      <c r="AJ348" s="1681"/>
      <c r="AK348" s="1681"/>
      <c r="AL348" s="1681"/>
      <c r="AM348" s="1681"/>
      <c r="AN348" s="1681"/>
      <c r="AO348" s="1681"/>
      <c r="AP348" s="1824"/>
    </row>
    <row r="349" spans="4:42" s="1662" customFormat="1" ht="14.25">
      <c r="D349" s="1699"/>
      <c r="E349" s="1681"/>
      <c r="F349" s="1681"/>
      <c r="G349" s="1681"/>
      <c r="H349" s="1681"/>
      <c r="I349" s="1700"/>
      <c r="J349" s="1690"/>
      <c r="K349" s="1681"/>
      <c r="L349" s="1681"/>
      <c r="M349" s="1681"/>
      <c r="N349" s="1681"/>
      <c r="O349" s="1681"/>
      <c r="P349" s="1681"/>
      <c r="Q349" s="1681"/>
      <c r="R349" s="1681"/>
      <c r="S349" s="1681"/>
      <c r="T349" s="1681"/>
      <c r="U349" s="1681"/>
      <c r="V349" s="1681"/>
      <c r="W349" s="1681"/>
      <c r="X349" s="1681"/>
      <c r="Y349" s="1681"/>
      <c r="Z349" s="1681"/>
      <c r="AA349" s="1681"/>
      <c r="AB349" s="1681"/>
      <c r="AC349" s="1681"/>
      <c r="AD349" s="1681"/>
      <c r="AE349" s="1681"/>
      <c r="AF349" s="1681"/>
      <c r="AG349" s="1681"/>
      <c r="AH349" s="1681"/>
      <c r="AI349" s="1681"/>
      <c r="AJ349" s="1681"/>
      <c r="AK349" s="1681"/>
      <c r="AL349" s="1681"/>
      <c r="AM349" s="1681"/>
      <c r="AN349" s="1681"/>
      <c r="AO349" s="1681"/>
      <c r="AP349" s="1824"/>
    </row>
    <row r="350" spans="4:42" s="1662" customFormat="1" ht="14.25">
      <c r="D350" s="1699"/>
      <c r="E350" s="1681"/>
      <c r="F350" s="1681"/>
      <c r="G350" s="1681"/>
      <c r="H350" s="1681"/>
      <c r="I350" s="1700"/>
      <c r="J350" s="1690"/>
      <c r="K350" s="1681"/>
      <c r="L350" s="1681"/>
      <c r="M350" s="1681"/>
      <c r="N350" s="1681"/>
      <c r="O350" s="1681"/>
      <c r="P350" s="1681"/>
      <c r="Q350" s="1681"/>
      <c r="R350" s="1681"/>
      <c r="S350" s="1681"/>
      <c r="T350" s="1681"/>
      <c r="U350" s="1681"/>
      <c r="V350" s="1681"/>
      <c r="W350" s="1681"/>
      <c r="X350" s="1681"/>
      <c r="Y350" s="1681"/>
      <c r="Z350" s="1681"/>
      <c r="AA350" s="1681"/>
      <c r="AB350" s="1681"/>
      <c r="AC350" s="1681"/>
      <c r="AD350" s="1681"/>
      <c r="AE350" s="1681"/>
      <c r="AF350" s="1681"/>
      <c r="AG350" s="1681"/>
      <c r="AH350" s="1681"/>
      <c r="AI350" s="1681"/>
      <c r="AJ350" s="1681"/>
      <c r="AK350" s="1681"/>
      <c r="AL350" s="1681"/>
      <c r="AM350" s="1681"/>
      <c r="AN350" s="1681"/>
      <c r="AO350" s="1681"/>
      <c r="AP350" s="1824"/>
    </row>
    <row r="351" spans="4:42" s="1662" customFormat="1" ht="14.25">
      <c r="D351" s="1699"/>
      <c r="E351" s="1681"/>
      <c r="F351" s="1681"/>
      <c r="G351" s="1681"/>
      <c r="H351" s="1681"/>
      <c r="I351" s="1700"/>
      <c r="J351" s="1690"/>
      <c r="K351" s="1681"/>
      <c r="L351" s="1681"/>
      <c r="M351" s="1681"/>
      <c r="N351" s="1681"/>
      <c r="O351" s="1681"/>
      <c r="P351" s="1681"/>
      <c r="Q351" s="1681"/>
      <c r="R351" s="1681"/>
      <c r="S351" s="1681"/>
      <c r="T351" s="1681"/>
      <c r="U351" s="1681"/>
      <c r="V351" s="1681"/>
      <c r="W351" s="1681"/>
      <c r="X351" s="1681"/>
      <c r="Y351" s="1681"/>
      <c r="Z351" s="1681"/>
      <c r="AA351" s="1681"/>
      <c r="AB351" s="1681"/>
      <c r="AC351" s="1681"/>
      <c r="AD351" s="1681"/>
      <c r="AE351" s="1681"/>
      <c r="AF351" s="1681"/>
      <c r="AG351" s="1681"/>
      <c r="AH351" s="1681"/>
      <c r="AI351" s="1681"/>
      <c r="AJ351" s="1681"/>
      <c r="AK351" s="1681"/>
      <c r="AL351" s="1681"/>
      <c r="AM351" s="1681"/>
      <c r="AN351" s="1681"/>
      <c r="AO351" s="1681"/>
      <c r="AP351" s="1824"/>
    </row>
    <row r="352" spans="4:42" s="1662" customFormat="1" ht="14.25">
      <c r="D352" s="1699"/>
      <c r="E352" s="1681"/>
      <c r="F352" s="1681"/>
      <c r="G352" s="1681"/>
      <c r="H352" s="1681"/>
      <c r="I352" s="1700"/>
      <c r="J352" s="1690"/>
      <c r="K352" s="1681"/>
      <c r="L352" s="1681"/>
      <c r="M352" s="1681"/>
      <c r="N352" s="1681"/>
      <c r="O352" s="1681"/>
      <c r="P352" s="1681"/>
      <c r="Q352" s="1681"/>
      <c r="R352" s="1681"/>
      <c r="S352" s="1681"/>
      <c r="T352" s="1681"/>
      <c r="U352" s="1681"/>
      <c r="V352" s="1681"/>
      <c r="W352" s="1681"/>
      <c r="X352" s="1681"/>
      <c r="Y352" s="1681"/>
      <c r="Z352" s="1681"/>
      <c r="AA352" s="1681"/>
      <c r="AB352" s="1681"/>
      <c r="AC352" s="1681"/>
      <c r="AD352" s="1681"/>
      <c r="AE352" s="1681"/>
      <c r="AF352" s="1681"/>
      <c r="AG352" s="1681"/>
      <c r="AH352" s="1681"/>
      <c r="AI352" s="1681"/>
      <c r="AJ352" s="1681"/>
      <c r="AK352" s="1681"/>
      <c r="AL352" s="1681"/>
      <c r="AM352" s="1681"/>
      <c r="AN352" s="1681"/>
      <c r="AO352" s="1681"/>
      <c r="AP352" s="1824"/>
    </row>
    <row r="353" spans="4:42" s="1662" customFormat="1" ht="14.25">
      <c r="D353" s="1699"/>
      <c r="E353" s="1681"/>
      <c r="F353" s="1681"/>
      <c r="G353" s="1681"/>
      <c r="H353" s="1681"/>
      <c r="I353" s="1700"/>
      <c r="J353" s="1690"/>
      <c r="K353" s="1681"/>
      <c r="L353" s="1681"/>
      <c r="M353" s="1681"/>
      <c r="N353" s="1681"/>
      <c r="O353" s="1681"/>
      <c r="P353" s="1681"/>
      <c r="Q353" s="1681"/>
      <c r="R353" s="1681"/>
      <c r="S353" s="1681"/>
      <c r="T353" s="1681"/>
      <c r="U353" s="1681"/>
      <c r="V353" s="1681"/>
      <c r="W353" s="1681"/>
      <c r="X353" s="1681"/>
      <c r="Y353" s="1681"/>
      <c r="Z353" s="1681"/>
      <c r="AA353" s="1681"/>
      <c r="AB353" s="1681"/>
      <c r="AC353" s="1681"/>
      <c r="AD353" s="1681"/>
      <c r="AE353" s="1681"/>
      <c r="AF353" s="1681"/>
      <c r="AG353" s="1681"/>
      <c r="AH353" s="1681"/>
      <c r="AI353" s="1681"/>
      <c r="AJ353" s="1681"/>
      <c r="AK353" s="1681"/>
      <c r="AL353" s="1681"/>
      <c r="AM353" s="1681"/>
      <c r="AN353" s="1681"/>
      <c r="AO353" s="1681"/>
      <c r="AP353" s="1824"/>
    </row>
    <row r="354" spans="4:42" s="1662" customFormat="1" ht="14.25">
      <c r="D354" s="1699"/>
      <c r="E354" s="1681"/>
      <c r="F354" s="1681"/>
      <c r="G354" s="1681"/>
      <c r="H354" s="1681"/>
      <c r="I354" s="1700"/>
      <c r="J354" s="1690"/>
      <c r="K354" s="1681"/>
      <c r="L354" s="1681"/>
      <c r="M354" s="1681"/>
      <c r="N354" s="1681"/>
      <c r="O354" s="1681"/>
      <c r="P354" s="1681"/>
      <c r="Q354" s="1681"/>
      <c r="R354" s="1681"/>
      <c r="S354" s="1681"/>
      <c r="T354" s="1681"/>
      <c r="U354" s="1681"/>
      <c r="V354" s="1681"/>
      <c r="W354" s="1681"/>
      <c r="X354" s="1681"/>
      <c r="Y354" s="1681"/>
      <c r="Z354" s="1681"/>
      <c r="AA354" s="1681"/>
      <c r="AB354" s="1681"/>
      <c r="AC354" s="1681"/>
      <c r="AD354" s="1681"/>
      <c r="AE354" s="1681"/>
      <c r="AF354" s="1681"/>
      <c r="AG354" s="1681"/>
      <c r="AH354" s="1681"/>
      <c r="AI354" s="1681"/>
      <c r="AJ354" s="1681"/>
      <c r="AK354" s="1681"/>
      <c r="AL354" s="1681"/>
      <c r="AM354" s="1681"/>
      <c r="AN354" s="1681"/>
      <c r="AO354" s="1681"/>
      <c r="AP354" s="1824"/>
    </row>
    <row r="355" spans="4:42" s="1662" customFormat="1" ht="14.25">
      <c r="D355" s="1699"/>
      <c r="E355" s="1681"/>
      <c r="F355" s="1681"/>
      <c r="G355" s="1681"/>
      <c r="H355" s="1681"/>
      <c r="I355" s="1700"/>
      <c r="J355" s="1690"/>
      <c r="K355" s="1681"/>
      <c r="L355" s="1681"/>
      <c r="M355" s="1681"/>
      <c r="N355" s="1681"/>
      <c r="O355" s="1681"/>
      <c r="P355" s="1681"/>
      <c r="Q355" s="1681"/>
      <c r="R355" s="1681"/>
      <c r="S355" s="1681"/>
      <c r="T355" s="1681"/>
      <c r="U355" s="1681"/>
      <c r="V355" s="1681"/>
      <c r="W355" s="1681"/>
      <c r="X355" s="1681"/>
      <c r="Y355" s="1681"/>
      <c r="Z355" s="1681"/>
      <c r="AA355" s="1681"/>
      <c r="AB355" s="1681"/>
      <c r="AC355" s="1681"/>
      <c r="AD355" s="1681"/>
      <c r="AE355" s="1681"/>
      <c r="AF355" s="1681"/>
      <c r="AG355" s="1681"/>
      <c r="AH355" s="1681"/>
      <c r="AI355" s="1681"/>
      <c r="AJ355" s="1681"/>
      <c r="AK355" s="1681"/>
      <c r="AL355" s="1681"/>
      <c r="AM355" s="1681"/>
      <c r="AN355" s="1681"/>
      <c r="AO355" s="1681"/>
      <c r="AP355" s="1824"/>
    </row>
    <row r="356" spans="4:42" s="1662" customFormat="1" ht="14.25">
      <c r="D356" s="1699"/>
      <c r="E356" s="1681"/>
      <c r="F356" s="1681"/>
      <c r="G356" s="1681"/>
      <c r="H356" s="1681"/>
      <c r="I356" s="1700"/>
      <c r="J356" s="1690"/>
      <c r="K356" s="1681"/>
      <c r="L356" s="1681"/>
      <c r="M356" s="1681"/>
      <c r="N356" s="1681"/>
      <c r="O356" s="1681"/>
      <c r="P356" s="1681"/>
      <c r="Q356" s="1681"/>
      <c r="R356" s="1681"/>
      <c r="S356" s="1681"/>
      <c r="T356" s="1681"/>
      <c r="U356" s="1681"/>
      <c r="V356" s="1681"/>
      <c r="W356" s="1681"/>
      <c r="X356" s="1681"/>
      <c r="Y356" s="1681"/>
      <c r="Z356" s="1681"/>
      <c r="AA356" s="1681"/>
      <c r="AB356" s="1681"/>
      <c r="AC356" s="1681"/>
      <c r="AD356" s="1681"/>
      <c r="AE356" s="1681"/>
      <c r="AF356" s="1681"/>
      <c r="AG356" s="1681"/>
      <c r="AH356" s="1681"/>
      <c r="AI356" s="1681"/>
      <c r="AJ356" s="1681"/>
      <c r="AK356" s="1681"/>
      <c r="AL356" s="1681"/>
      <c r="AM356" s="1681"/>
      <c r="AN356" s="1681"/>
      <c r="AO356" s="1681"/>
      <c r="AP356" s="1824"/>
    </row>
    <row r="357" spans="4:42" s="1662" customFormat="1" ht="14.25">
      <c r="D357" s="1699"/>
      <c r="E357" s="1681"/>
      <c r="F357" s="1681"/>
      <c r="G357" s="1681"/>
      <c r="H357" s="1681"/>
      <c r="I357" s="1700"/>
      <c r="J357" s="1690"/>
      <c r="K357" s="1681"/>
      <c r="L357" s="1681"/>
      <c r="M357" s="1681"/>
      <c r="N357" s="1681"/>
      <c r="O357" s="1681"/>
      <c r="P357" s="1681"/>
      <c r="Q357" s="1681"/>
      <c r="R357" s="1681"/>
      <c r="S357" s="1681"/>
      <c r="T357" s="1681"/>
      <c r="U357" s="1681"/>
      <c r="V357" s="1681"/>
      <c r="W357" s="1681"/>
      <c r="X357" s="1681"/>
      <c r="Y357" s="1681"/>
      <c r="Z357" s="1681"/>
      <c r="AA357" s="1681"/>
      <c r="AB357" s="1681"/>
      <c r="AC357" s="1681"/>
      <c r="AD357" s="1681"/>
      <c r="AE357" s="1681"/>
      <c r="AF357" s="1681"/>
      <c r="AG357" s="1681"/>
      <c r="AH357" s="1681"/>
      <c r="AI357" s="1681"/>
      <c r="AJ357" s="1681"/>
      <c r="AK357" s="1681"/>
      <c r="AL357" s="1681"/>
      <c r="AM357" s="1681"/>
      <c r="AN357" s="1681"/>
      <c r="AO357" s="1681"/>
      <c r="AP357" s="1824"/>
    </row>
    <row r="358" spans="4:42" s="1662" customFormat="1" ht="14.25">
      <c r="D358" s="1699"/>
      <c r="E358" s="1681"/>
      <c r="F358" s="1681"/>
      <c r="G358" s="1681"/>
      <c r="H358" s="1681"/>
      <c r="I358" s="1700"/>
      <c r="J358" s="1690"/>
      <c r="K358" s="1681"/>
      <c r="L358" s="1681"/>
      <c r="M358" s="1681"/>
      <c r="N358" s="1681"/>
      <c r="O358" s="1681"/>
      <c r="P358" s="1681"/>
      <c r="Q358" s="1681"/>
      <c r="R358" s="1681"/>
      <c r="S358" s="1681"/>
      <c r="T358" s="1681"/>
      <c r="U358" s="1681"/>
      <c r="V358" s="1681"/>
      <c r="W358" s="1681"/>
      <c r="X358" s="1681"/>
      <c r="Y358" s="1681"/>
      <c r="Z358" s="1681"/>
      <c r="AA358" s="1681"/>
      <c r="AB358" s="1681"/>
      <c r="AC358" s="1681"/>
      <c r="AD358" s="1681"/>
      <c r="AE358" s="1681"/>
      <c r="AF358" s="1681"/>
      <c r="AG358" s="1681"/>
      <c r="AH358" s="1681"/>
      <c r="AI358" s="1681"/>
      <c r="AJ358" s="1681"/>
      <c r="AK358" s="1681"/>
      <c r="AL358" s="1681"/>
      <c r="AM358" s="1681"/>
      <c r="AN358" s="1681"/>
      <c r="AO358" s="1681"/>
      <c r="AP358" s="1824"/>
    </row>
    <row r="359" spans="4:42" s="1662" customFormat="1" ht="14.25">
      <c r="D359" s="1699"/>
      <c r="E359" s="1681"/>
      <c r="F359" s="1681"/>
      <c r="G359" s="1681"/>
      <c r="H359" s="1681"/>
      <c r="I359" s="1700"/>
      <c r="J359" s="1690"/>
      <c r="K359" s="1681"/>
      <c r="L359" s="1681"/>
      <c r="M359" s="1681"/>
      <c r="N359" s="1681"/>
      <c r="O359" s="1681"/>
      <c r="P359" s="1681"/>
      <c r="Q359" s="1681"/>
      <c r="R359" s="1681"/>
      <c r="S359" s="1681"/>
      <c r="T359" s="1681"/>
      <c r="U359" s="1681"/>
      <c r="V359" s="1681"/>
      <c r="W359" s="1681"/>
      <c r="X359" s="1681"/>
      <c r="Y359" s="1681"/>
      <c r="Z359" s="1681"/>
      <c r="AA359" s="1681"/>
      <c r="AB359" s="1681"/>
      <c r="AC359" s="1681"/>
      <c r="AD359" s="1681"/>
      <c r="AE359" s="1681"/>
      <c r="AF359" s="1681"/>
      <c r="AG359" s="1681"/>
      <c r="AH359" s="1681"/>
      <c r="AI359" s="1681"/>
      <c r="AJ359" s="1681"/>
      <c r="AK359" s="1681"/>
      <c r="AL359" s="1681"/>
      <c r="AM359" s="1681"/>
      <c r="AN359" s="1681"/>
      <c r="AO359" s="1681"/>
      <c r="AP359" s="1824"/>
    </row>
    <row r="360" spans="4:42" s="1662" customFormat="1" ht="14.25">
      <c r="D360" s="1699"/>
      <c r="E360" s="1681"/>
      <c r="F360" s="1681"/>
      <c r="G360" s="1681"/>
      <c r="H360" s="1681"/>
      <c r="I360" s="1700"/>
      <c r="J360" s="1690"/>
      <c r="K360" s="1681"/>
      <c r="L360" s="1681"/>
      <c r="M360" s="1681"/>
      <c r="N360" s="1681"/>
      <c r="O360" s="1681"/>
      <c r="P360" s="1681"/>
      <c r="Q360" s="1681"/>
      <c r="R360" s="1681"/>
      <c r="S360" s="1681"/>
      <c r="T360" s="1681"/>
      <c r="U360" s="1681"/>
      <c r="V360" s="1681"/>
      <c r="W360" s="1681"/>
      <c r="X360" s="1681"/>
      <c r="Y360" s="1681"/>
      <c r="Z360" s="1681"/>
      <c r="AA360" s="1681"/>
      <c r="AB360" s="1681"/>
      <c r="AC360" s="1681"/>
      <c r="AD360" s="1681"/>
      <c r="AE360" s="1681"/>
      <c r="AF360" s="1681"/>
      <c r="AG360" s="1681"/>
      <c r="AH360" s="1681"/>
      <c r="AI360" s="1681"/>
      <c r="AJ360" s="1681"/>
      <c r="AK360" s="1681"/>
      <c r="AL360" s="1681"/>
      <c r="AM360" s="1681"/>
      <c r="AN360" s="1681"/>
      <c r="AO360" s="1681"/>
      <c r="AP360" s="1824"/>
    </row>
    <row r="361" spans="4:42" s="1662" customFormat="1" ht="14.25">
      <c r="D361" s="1699"/>
      <c r="E361" s="1681"/>
      <c r="F361" s="1681"/>
      <c r="G361" s="1681"/>
      <c r="H361" s="1681"/>
      <c r="I361" s="1700"/>
      <c r="J361" s="1690"/>
      <c r="K361" s="1681"/>
      <c r="L361" s="1681"/>
      <c r="M361" s="1681"/>
      <c r="N361" s="1681"/>
      <c r="O361" s="1681"/>
      <c r="P361" s="1681"/>
      <c r="Q361" s="1681"/>
      <c r="R361" s="1681"/>
      <c r="S361" s="1681"/>
      <c r="T361" s="1681"/>
      <c r="U361" s="1681"/>
      <c r="V361" s="1681"/>
      <c r="W361" s="1681"/>
      <c r="X361" s="1681"/>
      <c r="Y361" s="1681"/>
      <c r="Z361" s="1681"/>
      <c r="AA361" s="1681"/>
      <c r="AB361" s="1681"/>
      <c r="AC361" s="1681"/>
      <c r="AD361" s="1681"/>
      <c r="AE361" s="1681"/>
      <c r="AF361" s="1681"/>
      <c r="AG361" s="1681"/>
      <c r="AH361" s="1681"/>
      <c r="AI361" s="1681"/>
      <c r="AJ361" s="1681"/>
      <c r="AK361" s="1681"/>
      <c r="AL361" s="1681"/>
      <c r="AM361" s="1681"/>
      <c r="AN361" s="1681"/>
      <c r="AO361" s="1681"/>
      <c r="AP361" s="1824"/>
    </row>
    <row r="362" spans="4:42" s="1662" customFormat="1" ht="14.25">
      <c r="D362" s="1699"/>
      <c r="E362" s="1681"/>
      <c r="F362" s="1681"/>
      <c r="G362" s="1681"/>
      <c r="H362" s="1681"/>
      <c r="I362" s="1700"/>
      <c r="J362" s="1690"/>
      <c r="K362" s="1681"/>
      <c r="L362" s="1681"/>
      <c r="M362" s="1681"/>
      <c r="N362" s="1681"/>
      <c r="O362" s="1681"/>
      <c r="P362" s="1681"/>
      <c r="Q362" s="1681"/>
      <c r="R362" s="1681"/>
      <c r="S362" s="1681"/>
      <c r="T362" s="1681"/>
      <c r="U362" s="1681"/>
      <c r="V362" s="1681"/>
      <c r="W362" s="1681"/>
      <c r="X362" s="1681"/>
      <c r="Y362" s="1681"/>
      <c r="Z362" s="1681"/>
      <c r="AA362" s="1681"/>
      <c r="AB362" s="1681"/>
      <c r="AC362" s="1681"/>
      <c r="AD362" s="1681"/>
      <c r="AE362" s="1681"/>
      <c r="AF362" s="1681"/>
      <c r="AG362" s="1681"/>
      <c r="AH362" s="1681"/>
      <c r="AI362" s="1681"/>
      <c r="AJ362" s="1681"/>
      <c r="AK362" s="1681"/>
      <c r="AL362" s="1681"/>
      <c r="AM362" s="1681"/>
      <c r="AN362" s="1681"/>
      <c r="AO362" s="1681"/>
      <c r="AP362" s="1824"/>
    </row>
    <row r="363" spans="4:42" s="1662" customFormat="1" ht="14.25">
      <c r="D363" s="1699"/>
      <c r="E363" s="1681"/>
      <c r="F363" s="1681"/>
      <c r="G363" s="1681"/>
      <c r="H363" s="1681"/>
      <c r="I363" s="1700"/>
      <c r="J363" s="1690"/>
      <c r="K363" s="1681"/>
      <c r="L363" s="1681"/>
      <c r="M363" s="1681"/>
      <c r="N363" s="1681"/>
      <c r="O363" s="1681"/>
      <c r="P363" s="1681"/>
      <c r="Q363" s="1681"/>
      <c r="R363" s="1681"/>
      <c r="S363" s="1681"/>
      <c r="T363" s="1681"/>
      <c r="U363" s="1681"/>
      <c r="V363" s="1681"/>
      <c r="W363" s="1681"/>
      <c r="X363" s="1681"/>
      <c r="Y363" s="1681"/>
      <c r="Z363" s="1681"/>
      <c r="AA363" s="1681"/>
      <c r="AB363" s="1681"/>
      <c r="AC363" s="1681"/>
      <c r="AD363" s="1681"/>
      <c r="AE363" s="1681"/>
      <c r="AF363" s="1681"/>
      <c r="AG363" s="1681"/>
      <c r="AH363" s="1681"/>
      <c r="AI363" s="1681"/>
      <c r="AJ363" s="1681"/>
      <c r="AK363" s="1681"/>
      <c r="AL363" s="1681"/>
      <c r="AM363" s="1681"/>
      <c r="AN363" s="1681"/>
      <c r="AO363" s="1681"/>
      <c r="AP363" s="1824"/>
    </row>
    <row r="364" spans="4:42" s="1662" customFormat="1" ht="14.25">
      <c r="D364" s="1699"/>
      <c r="E364" s="1681"/>
      <c r="F364" s="1681"/>
      <c r="G364" s="1681"/>
      <c r="H364" s="1681"/>
      <c r="I364" s="1700"/>
      <c r="J364" s="1690"/>
      <c r="K364" s="1681"/>
      <c r="L364" s="1681"/>
      <c r="M364" s="1681"/>
      <c r="N364" s="1681"/>
      <c r="O364" s="1681"/>
      <c r="P364" s="1681"/>
      <c r="Q364" s="1681"/>
      <c r="R364" s="1681"/>
      <c r="S364" s="1681"/>
      <c r="T364" s="1681"/>
      <c r="U364" s="1681"/>
      <c r="V364" s="1681"/>
      <c r="W364" s="1681"/>
      <c r="X364" s="1681"/>
      <c r="Y364" s="1681"/>
      <c r="Z364" s="1681"/>
      <c r="AA364" s="1681"/>
      <c r="AB364" s="1681"/>
      <c r="AC364" s="1681"/>
      <c r="AD364" s="1681"/>
      <c r="AE364" s="1681"/>
      <c r="AF364" s="1681"/>
      <c r="AG364" s="1681"/>
      <c r="AH364" s="1681"/>
      <c r="AI364" s="1681"/>
      <c r="AJ364" s="1681"/>
      <c r="AK364" s="1681"/>
      <c r="AL364" s="1681"/>
      <c r="AM364" s="1681"/>
      <c r="AN364" s="1681"/>
      <c r="AO364" s="1681"/>
      <c r="AP364" s="1824"/>
    </row>
    <row r="365" spans="4:42" s="1662" customFormat="1" ht="14.25">
      <c r="D365" s="1699"/>
      <c r="E365" s="1681"/>
      <c r="F365" s="1681"/>
      <c r="G365" s="1681"/>
      <c r="H365" s="1681"/>
      <c r="I365" s="1700"/>
      <c r="J365" s="1690"/>
      <c r="K365" s="1681"/>
      <c r="L365" s="1681"/>
      <c r="M365" s="1681"/>
      <c r="N365" s="1681"/>
      <c r="O365" s="1681"/>
      <c r="P365" s="1681"/>
      <c r="Q365" s="1681"/>
      <c r="R365" s="1681"/>
      <c r="S365" s="1681"/>
      <c r="T365" s="1681"/>
      <c r="U365" s="1681"/>
      <c r="V365" s="1681"/>
      <c r="W365" s="1681"/>
      <c r="X365" s="1681"/>
      <c r="Y365" s="1681"/>
      <c r="Z365" s="1681"/>
      <c r="AA365" s="1681"/>
      <c r="AB365" s="1681"/>
      <c r="AC365" s="1681"/>
      <c r="AD365" s="1681"/>
      <c r="AE365" s="1681"/>
      <c r="AF365" s="1681"/>
      <c r="AG365" s="1681"/>
      <c r="AH365" s="1681"/>
      <c r="AI365" s="1681"/>
      <c r="AJ365" s="1681"/>
      <c r="AK365" s="1681"/>
      <c r="AL365" s="1681"/>
      <c r="AM365" s="1681"/>
      <c r="AN365" s="1681"/>
      <c r="AO365" s="1681"/>
      <c r="AP365" s="1824"/>
    </row>
    <row r="366" spans="4:42" s="1662" customFormat="1" ht="14.25">
      <c r="D366" s="1699"/>
      <c r="E366" s="1681"/>
      <c r="F366" s="1681"/>
      <c r="G366" s="1681"/>
      <c r="H366" s="1681"/>
      <c r="I366" s="1700"/>
      <c r="J366" s="1690"/>
      <c r="K366" s="1681"/>
      <c r="L366" s="1681"/>
      <c r="M366" s="1681"/>
      <c r="N366" s="1681"/>
      <c r="O366" s="1681"/>
      <c r="P366" s="1681"/>
      <c r="Q366" s="1681"/>
      <c r="R366" s="1681"/>
      <c r="S366" s="1681"/>
      <c r="T366" s="1681"/>
      <c r="U366" s="1681"/>
      <c r="V366" s="1681"/>
      <c r="W366" s="1681"/>
      <c r="X366" s="1681"/>
      <c r="Y366" s="1681"/>
      <c r="Z366" s="1681"/>
      <c r="AA366" s="1681"/>
      <c r="AB366" s="1681"/>
      <c r="AC366" s="1681"/>
      <c r="AD366" s="1681"/>
      <c r="AE366" s="1681"/>
      <c r="AF366" s="1681"/>
      <c r="AG366" s="1681"/>
      <c r="AH366" s="1681"/>
      <c r="AI366" s="1681"/>
      <c r="AJ366" s="1681"/>
      <c r="AK366" s="1681"/>
      <c r="AL366" s="1681"/>
      <c r="AM366" s="1681"/>
      <c r="AN366" s="1681"/>
      <c r="AO366" s="1681"/>
      <c r="AP366" s="1824"/>
    </row>
    <row r="367" spans="4:42" s="1662" customFormat="1" ht="14.25">
      <c r="D367" s="1699"/>
      <c r="E367" s="1681"/>
      <c r="F367" s="1681"/>
      <c r="G367" s="1681"/>
      <c r="H367" s="1681"/>
      <c r="I367" s="1700"/>
      <c r="J367" s="1690"/>
      <c r="K367" s="1681"/>
      <c r="L367" s="1681"/>
      <c r="M367" s="1681"/>
      <c r="N367" s="1681"/>
      <c r="O367" s="1681"/>
      <c r="P367" s="1681"/>
      <c r="Q367" s="1681"/>
      <c r="R367" s="1681"/>
      <c r="S367" s="1681"/>
      <c r="T367" s="1681"/>
      <c r="U367" s="1681"/>
      <c r="V367" s="1681"/>
      <c r="W367" s="1681"/>
      <c r="X367" s="1681"/>
      <c r="Y367" s="1681"/>
      <c r="Z367" s="1681"/>
      <c r="AA367" s="1681"/>
      <c r="AB367" s="1681"/>
      <c r="AC367" s="1681"/>
      <c r="AD367" s="1681"/>
      <c r="AE367" s="1681"/>
      <c r="AF367" s="1681"/>
      <c r="AG367" s="1681"/>
      <c r="AH367" s="1681"/>
      <c r="AI367" s="1681"/>
      <c r="AJ367" s="1681"/>
      <c r="AK367" s="1681"/>
      <c r="AL367" s="1681"/>
      <c r="AM367" s="1681"/>
      <c r="AN367" s="1681"/>
      <c r="AO367" s="1681"/>
      <c r="AP367" s="1824"/>
    </row>
    <row r="368" spans="4:42" s="1662" customFormat="1" ht="14.25">
      <c r="D368" s="1699"/>
      <c r="E368" s="1681"/>
      <c r="F368" s="1681"/>
      <c r="G368" s="1681"/>
      <c r="H368" s="1681"/>
      <c r="I368" s="1700"/>
      <c r="J368" s="1690"/>
      <c r="K368" s="1681"/>
      <c r="L368" s="1681"/>
      <c r="M368" s="1681"/>
      <c r="N368" s="1681"/>
      <c r="O368" s="1681"/>
      <c r="P368" s="1681"/>
      <c r="Q368" s="1681"/>
      <c r="R368" s="1681"/>
      <c r="S368" s="1681"/>
      <c r="T368" s="1681"/>
      <c r="U368" s="1681"/>
      <c r="V368" s="1681"/>
      <c r="W368" s="1681"/>
      <c r="X368" s="1681"/>
      <c r="Y368" s="1681"/>
      <c r="Z368" s="1681"/>
      <c r="AA368" s="1681"/>
      <c r="AB368" s="1681"/>
      <c r="AC368" s="1681"/>
      <c r="AD368" s="1681"/>
      <c r="AE368" s="1681"/>
      <c r="AF368" s="1681"/>
      <c r="AG368" s="1681"/>
      <c r="AH368" s="1681"/>
      <c r="AI368" s="1681"/>
      <c r="AJ368" s="1681"/>
      <c r="AK368" s="1681"/>
      <c r="AL368" s="1681"/>
      <c r="AM368" s="1681"/>
      <c r="AN368" s="1681"/>
      <c r="AO368" s="1681"/>
      <c r="AP368" s="1824"/>
    </row>
    <row r="369" spans="4:42" s="1662" customFormat="1" ht="14.25">
      <c r="D369" s="1699"/>
      <c r="E369" s="1681"/>
      <c r="F369" s="1681"/>
      <c r="G369" s="1681"/>
      <c r="H369" s="1681"/>
      <c r="I369" s="1700"/>
      <c r="J369" s="1690"/>
      <c r="K369" s="1681"/>
      <c r="L369" s="1681"/>
      <c r="M369" s="1681"/>
      <c r="N369" s="1681"/>
      <c r="O369" s="1681"/>
      <c r="P369" s="1681"/>
      <c r="Q369" s="1681"/>
      <c r="R369" s="1681"/>
      <c r="S369" s="1681"/>
      <c r="T369" s="1681"/>
      <c r="U369" s="1681"/>
      <c r="V369" s="1681"/>
      <c r="W369" s="1681"/>
      <c r="X369" s="1681"/>
      <c r="Y369" s="1681"/>
      <c r="Z369" s="1681"/>
      <c r="AA369" s="1681"/>
      <c r="AB369" s="1681"/>
      <c r="AC369" s="1681"/>
      <c r="AD369" s="1681"/>
      <c r="AE369" s="1681"/>
      <c r="AF369" s="1681"/>
      <c r="AG369" s="1681"/>
      <c r="AH369" s="1681"/>
      <c r="AI369" s="1681"/>
      <c r="AJ369" s="1681"/>
      <c r="AK369" s="1681"/>
      <c r="AL369" s="1681"/>
      <c r="AM369" s="1681"/>
      <c r="AN369" s="1681"/>
      <c r="AO369" s="1681"/>
      <c r="AP369" s="1824"/>
    </row>
    <row r="370" spans="4:42" s="1662" customFormat="1" ht="14.25">
      <c r="D370" s="1699"/>
      <c r="E370" s="1681"/>
      <c r="F370" s="1681"/>
      <c r="G370" s="1681"/>
      <c r="H370" s="1681"/>
      <c r="I370" s="1700"/>
      <c r="J370" s="1690"/>
      <c r="K370" s="1681"/>
      <c r="L370" s="1681"/>
      <c r="M370" s="1681"/>
      <c r="N370" s="1681"/>
      <c r="O370" s="1681"/>
      <c r="P370" s="1681"/>
      <c r="Q370" s="1681"/>
      <c r="R370" s="1681"/>
      <c r="S370" s="1681"/>
      <c r="T370" s="1681"/>
      <c r="U370" s="1681"/>
      <c r="V370" s="1681"/>
      <c r="W370" s="1681"/>
      <c r="X370" s="1681"/>
      <c r="Y370" s="1681"/>
      <c r="Z370" s="1681"/>
      <c r="AA370" s="1681"/>
      <c r="AB370" s="1681"/>
      <c r="AC370" s="1681"/>
      <c r="AD370" s="1681"/>
      <c r="AE370" s="1681"/>
      <c r="AF370" s="1681"/>
      <c r="AG370" s="1681"/>
      <c r="AH370" s="1681"/>
      <c r="AI370" s="1681"/>
      <c r="AJ370" s="1681"/>
      <c r="AK370" s="1681"/>
      <c r="AL370" s="1681"/>
      <c r="AM370" s="1681"/>
      <c r="AN370" s="1681"/>
      <c r="AO370" s="1681"/>
      <c r="AP370" s="1824"/>
    </row>
    <row r="371" spans="4:42" s="1662" customFormat="1" ht="14.25">
      <c r="D371" s="1699"/>
      <c r="E371" s="1681"/>
      <c r="F371" s="1681"/>
      <c r="G371" s="1681"/>
      <c r="H371" s="1681"/>
      <c r="I371" s="1700"/>
      <c r="J371" s="1690"/>
      <c r="K371" s="1681"/>
      <c r="L371" s="1681"/>
      <c r="M371" s="1681"/>
      <c r="N371" s="1681"/>
      <c r="O371" s="1681"/>
      <c r="P371" s="1681"/>
      <c r="Q371" s="1681"/>
      <c r="R371" s="1681"/>
      <c r="S371" s="1681"/>
      <c r="T371" s="1681"/>
      <c r="U371" s="1681"/>
      <c r="V371" s="1681"/>
      <c r="W371" s="1681"/>
      <c r="X371" s="1681"/>
      <c r="Y371" s="1681"/>
      <c r="Z371" s="1681"/>
      <c r="AA371" s="1681"/>
      <c r="AB371" s="1681"/>
      <c r="AC371" s="1681"/>
      <c r="AD371" s="1681"/>
      <c r="AE371" s="1681"/>
      <c r="AF371" s="1681"/>
      <c r="AG371" s="1681"/>
      <c r="AH371" s="1681"/>
      <c r="AI371" s="1681"/>
      <c r="AJ371" s="1681"/>
      <c r="AK371" s="1681"/>
      <c r="AL371" s="1681"/>
      <c r="AM371" s="1681"/>
      <c r="AN371" s="1681"/>
      <c r="AO371" s="1681"/>
      <c r="AP371" s="1824"/>
    </row>
    <row r="372" spans="4:42" s="1662" customFormat="1" ht="14.25">
      <c r="D372" s="1699"/>
      <c r="E372" s="1681"/>
      <c r="F372" s="1681"/>
      <c r="G372" s="1681"/>
      <c r="H372" s="1681"/>
      <c r="I372" s="1700"/>
      <c r="J372" s="1690"/>
      <c r="K372" s="1681"/>
      <c r="L372" s="1681"/>
      <c r="M372" s="1681"/>
      <c r="N372" s="1681"/>
      <c r="O372" s="1681"/>
      <c r="P372" s="1681"/>
      <c r="Q372" s="1681"/>
      <c r="R372" s="1681"/>
      <c r="S372" s="1681"/>
      <c r="T372" s="1681"/>
      <c r="U372" s="1681"/>
      <c r="V372" s="1681"/>
      <c r="W372" s="1681"/>
      <c r="X372" s="1681"/>
      <c r="Y372" s="1681"/>
      <c r="Z372" s="1681"/>
      <c r="AA372" s="1681"/>
      <c r="AB372" s="1681"/>
      <c r="AC372" s="1681"/>
      <c r="AD372" s="1681"/>
      <c r="AE372" s="1681"/>
      <c r="AF372" s="1681"/>
      <c r="AG372" s="1681"/>
      <c r="AH372" s="1681"/>
      <c r="AI372" s="1681"/>
      <c r="AJ372" s="1681"/>
      <c r="AK372" s="1681"/>
      <c r="AL372" s="1681"/>
      <c r="AM372" s="1681"/>
      <c r="AN372" s="1681"/>
      <c r="AO372" s="1681"/>
      <c r="AP372" s="1824"/>
    </row>
    <row r="373" spans="4:42" s="1662" customFormat="1" ht="14.25">
      <c r="D373" s="1699"/>
      <c r="E373" s="1681"/>
      <c r="F373" s="1681"/>
      <c r="G373" s="1681"/>
      <c r="H373" s="1681"/>
      <c r="I373" s="1700"/>
      <c r="J373" s="1690"/>
      <c r="K373" s="1681"/>
      <c r="L373" s="1681"/>
      <c r="M373" s="1681"/>
      <c r="N373" s="1681"/>
      <c r="O373" s="1681"/>
      <c r="P373" s="1681"/>
      <c r="Q373" s="1681"/>
      <c r="R373" s="1681"/>
      <c r="S373" s="1681"/>
      <c r="T373" s="1681"/>
      <c r="U373" s="1681"/>
      <c r="V373" s="1681"/>
      <c r="W373" s="1681"/>
      <c r="X373" s="1681"/>
      <c r="Y373" s="1681"/>
      <c r="Z373" s="1681"/>
      <c r="AA373" s="1681"/>
      <c r="AB373" s="1681"/>
      <c r="AC373" s="1681"/>
      <c r="AD373" s="1681"/>
      <c r="AE373" s="1681"/>
      <c r="AF373" s="1681"/>
      <c r="AG373" s="1681"/>
      <c r="AH373" s="1681"/>
      <c r="AI373" s="1681"/>
      <c r="AJ373" s="1681"/>
      <c r="AK373" s="1681"/>
      <c r="AL373" s="1681"/>
      <c r="AM373" s="1681"/>
      <c r="AN373" s="1681"/>
      <c r="AO373" s="1681"/>
      <c r="AP373" s="1824"/>
    </row>
    <row r="374" spans="4:42" s="1662" customFormat="1" ht="14.25">
      <c r="D374" s="1699"/>
      <c r="E374" s="1681"/>
      <c r="F374" s="1681"/>
      <c r="G374" s="1681"/>
      <c r="H374" s="1681"/>
      <c r="I374" s="1700"/>
      <c r="J374" s="1690"/>
      <c r="K374" s="1681"/>
      <c r="L374" s="1681"/>
      <c r="M374" s="1681"/>
      <c r="N374" s="1681"/>
      <c r="O374" s="1681"/>
      <c r="P374" s="1681"/>
      <c r="Q374" s="1681"/>
      <c r="R374" s="1681"/>
      <c r="S374" s="1681"/>
      <c r="T374" s="1681"/>
      <c r="U374" s="1681"/>
      <c r="V374" s="1681"/>
      <c r="W374" s="1681"/>
      <c r="X374" s="1681"/>
      <c r="Y374" s="1681"/>
      <c r="Z374" s="1681"/>
      <c r="AA374" s="1681"/>
      <c r="AB374" s="1681"/>
      <c r="AC374" s="1681"/>
      <c r="AD374" s="1681"/>
      <c r="AE374" s="1681"/>
      <c r="AF374" s="1681"/>
      <c r="AG374" s="1681"/>
      <c r="AH374" s="1681"/>
      <c r="AI374" s="1681"/>
      <c r="AJ374" s="1681"/>
      <c r="AK374" s="1681"/>
      <c r="AL374" s="1681"/>
      <c r="AM374" s="1681"/>
      <c r="AN374" s="1681"/>
      <c r="AO374" s="1681"/>
      <c r="AP374" s="1824"/>
    </row>
    <row r="375" spans="4:42" s="1662" customFormat="1" ht="14.25">
      <c r="D375" s="1699"/>
      <c r="E375" s="1681"/>
      <c r="F375" s="1681"/>
      <c r="G375" s="1681"/>
      <c r="H375" s="1681"/>
      <c r="I375" s="1700"/>
      <c r="J375" s="1690"/>
      <c r="K375" s="1681"/>
      <c r="L375" s="1681"/>
      <c r="M375" s="1681"/>
      <c r="N375" s="1681"/>
      <c r="O375" s="1681"/>
      <c r="P375" s="1681"/>
      <c r="Q375" s="1681"/>
      <c r="R375" s="1681"/>
      <c r="S375" s="1681"/>
      <c r="T375" s="1681"/>
      <c r="U375" s="1681"/>
      <c r="V375" s="1681"/>
      <c r="W375" s="1681"/>
      <c r="X375" s="1681"/>
      <c r="Y375" s="1681"/>
      <c r="Z375" s="1681"/>
      <c r="AA375" s="1681"/>
      <c r="AB375" s="1681"/>
      <c r="AC375" s="1681"/>
      <c r="AD375" s="1681"/>
      <c r="AE375" s="1681"/>
      <c r="AF375" s="1681"/>
      <c r="AG375" s="1681"/>
      <c r="AH375" s="1681"/>
      <c r="AI375" s="1681"/>
      <c r="AJ375" s="1681"/>
      <c r="AK375" s="1681"/>
      <c r="AL375" s="1681"/>
      <c r="AM375" s="1681"/>
      <c r="AN375" s="1681"/>
      <c r="AO375" s="1681"/>
      <c r="AP375" s="1824"/>
    </row>
    <row r="376" spans="4:42" s="1662" customFormat="1" ht="14.25">
      <c r="D376" s="1699"/>
      <c r="E376" s="1681"/>
      <c r="F376" s="1681"/>
      <c r="G376" s="1681"/>
      <c r="H376" s="1681"/>
      <c r="I376" s="1700"/>
      <c r="J376" s="1690"/>
      <c r="K376" s="1681"/>
      <c r="L376" s="1681"/>
      <c r="M376" s="1681"/>
      <c r="N376" s="1681"/>
      <c r="O376" s="1681"/>
      <c r="P376" s="1681"/>
      <c r="Q376" s="1681"/>
      <c r="R376" s="1681"/>
      <c r="S376" s="1681"/>
      <c r="T376" s="1681"/>
      <c r="U376" s="1681"/>
      <c r="V376" s="1681"/>
      <c r="W376" s="1681"/>
      <c r="X376" s="1681"/>
      <c r="Y376" s="1681"/>
      <c r="Z376" s="1681"/>
      <c r="AA376" s="1681"/>
      <c r="AB376" s="1681"/>
      <c r="AC376" s="1681"/>
      <c r="AD376" s="1681"/>
      <c r="AE376" s="1681"/>
      <c r="AF376" s="1681"/>
      <c r="AG376" s="1681"/>
      <c r="AH376" s="1681"/>
      <c r="AI376" s="1681"/>
      <c r="AJ376" s="1681"/>
      <c r="AK376" s="1681"/>
      <c r="AL376" s="1681"/>
      <c r="AM376" s="1681"/>
      <c r="AN376" s="1681"/>
      <c r="AO376" s="1681"/>
      <c r="AP376" s="1824"/>
    </row>
    <row r="377" spans="4:42" s="1662" customFormat="1" ht="14.25">
      <c r="D377" s="1699"/>
      <c r="E377" s="1681"/>
      <c r="F377" s="1681"/>
      <c r="G377" s="1681"/>
      <c r="H377" s="1681"/>
      <c r="I377" s="1700"/>
      <c r="J377" s="1690"/>
      <c r="K377" s="1681"/>
      <c r="L377" s="1681"/>
      <c r="M377" s="1681"/>
      <c r="N377" s="1681"/>
      <c r="O377" s="1681"/>
      <c r="P377" s="1681"/>
      <c r="Q377" s="1681"/>
      <c r="R377" s="1681"/>
      <c r="S377" s="1681"/>
      <c r="T377" s="1681"/>
      <c r="U377" s="1681"/>
      <c r="V377" s="1681"/>
      <c r="W377" s="1681"/>
      <c r="X377" s="1681"/>
      <c r="Y377" s="1681"/>
      <c r="Z377" s="1681"/>
      <c r="AA377" s="1681"/>
      <c r="AB377" s="1681"/>
      <c r="AC377" s="1681"/>
      <c r="AD377" s="1681"/>
      <c r="AE377" s="1681"/>
      <c r="AF377" s="1681"/>
      <c r="AG377" s="1681"/>
      <c r="AH377" s="1681"/>
      <c r="AI377" s="1681"/>
      <c r="AJ377" s="1681"/>
      <c r="AK377" s="1681"/>
      <c r="AL377" s="1681"/>
      <c r="AM377" s="1681"/>
      <c r="AN377" s="1681"/>
      <c r="AO377" s="1681"/>
      <c r="AP377" s="1824"/>
    </row>
    <row r="378" spans="4:42" s="1662" customFormat="1" ht="14.25">
      <c r="D378" s="1699"/>
      <c r="E378" s="1681"/>
      <c r="F378" s="1681"/>
      <c r="G378" s="1681"/>
      <c r="H378" s="1681"/>
      <c r="I378" s="1700"/>
      <c r="J378" s="1690"/>
      <c r="K378" s="1681"/>
      <c r="L378" s="1681"/>
      <c r="M378" s="1681"/>
      <c r="N378" s="1681"/>
      <c r="O378" s="1681"/>
      <c r="P378" s="1681"/>
      <c r="Q378" s="1681"/>
      <c r="R378" s="1681"/>
      <c r="S378" s="1681"/>
      <c r="T378" s="1681"/>
      <c r="U378" s="1681"/>
      <c r="V378" s="1681"/>
      <c r="W378" s="1681"/>
      <c r="X378" s="1681"/>
      <c r="Y378" s="1681"/>
      <c r="Z378" s="1681"/>
      <c r="AA378" s="1681"/>
      <c r="AB378" s="1681"/>
      <c r="AC378" s="1681"/>
      <c r="AD378" s="1681"/>
      <c r="AE378" s="1681"/>
      <c r="AF378" s="1681"/>
      <c r="AG378" s="1681"/>
      <c r="AH378" s="1681"/>
      <c r="AI378" s="1681"/>
      <c r="AJ378" s="1681"/>
      <c r="AK378" s="1681"/>
      <c r="AL378" s="1681"/>
      <c r="AM378" s="1681"/>
      <c r="AN378" s="1681"/>
      <c r="AO378" s="1681"/>
      <c r="AP378" s="1824"/>
    </row>
    <row r="379" spans="4:42" s="1662" customFormat="1" ht="14.25">
      <c r="D379" s="1699"/>
      <c r="E379" s="1681"/>
      <c r="F379" s="1681"/>
      <c r="G379" s="1681"/>
      <c r="H379" s="1681"/>
      <c r="I379" s="1700"/>
      <c r="J379" s="1690"/>
      <c r="K379" s="1681"/>
      <c r="L379" s="1681"/>
      <c r="M379" s="1681"/>
      <c r="N379" s="1681"/>
      <c r="O379" s="1681"/>
      <c r="P379" s="1681"/>
      <c r="Q379" s="1681"/>
      <c r="R379" s="1681"/>
      <c r="S379" s="1681"/>
      <c r="T379" s="1681"/>
      <c r="U379" s="1681"/>
      <c r="V379" s="1681"/>
      <c r="W379" s="1681"/>
      <c r="X379" s="1681"/>
      <c r="Y379" s="1681"/>
      <c r="Z379" s="1681"/>
      <c r="AA379" s="1681"/>
      <c r="AB379" s="1681"/>
      <c r="AC379" s="1681"/>
      <c r="AD379" s="1681"/>
      <c r="AE379" s="1681"/>
      <c r="AF379" s="1681"/>
      <c r="AG379" s="1681"/>
      <c r="AH379" s="1681"/>
      <c r="AI379" s="1681"/>
      <c r="AJ379" s="1681"/>
      <c r="AK379" s="1681"/>
      <c r="AL379" s="1681"/>
      <c r="AM379" s="1681"/>
      <c r="AN379" s="1681"/>
      <c r="AO379" s="1681"/>
      <c r="AP379" s="1824"/>
    </row>
    <row r="380" spans="4:42" s="1662" customFormat="1" ht="14.25">
      <c r="D380" s="1699"/>
      <c r="E380" s="1681"/>
      <c r="F380" s="1681"/>
      <c r="G380" s="1681"/>
      <c r="H380" s="1681"/>
      <c r="I380" s="1700"/>
      <c r="J380" s="1690"/>
      <c r="K380" s="1681"/>
      <c r="L380" s="1681"/>
      <c r="M380" s="1681"/>
      <c r="N380" s="1681"/>
      <c r="O380" s="1681"/>
      <c r="P380" s="1681"/>
      <c r="Q380" s="1681"/>
      <c r="R380" s="1681"/>
      <c r="S380" s="1681"/>
      <c r="T380" s="1681"/>
      <c r="U380" s="1681"/>
      <c r="V380" s="1681"/>
      <c r="W380" s="1681"/>
      <c r="X380" s="1681"/>
      <c r="Y380" s="1681"/>
      <c r="Z380" s="1681"/>
      <c r="AA380" s="1681"/>
      <c r="AB380" s="1681"/>
      <c r="AC380" s="1681"/>
      <c r="AD380" s="1681"/>
      <c r="AE380" s="1681"/>
      <c r="AF380" s="1681"/>
      <c r="AG380" s="1681"/>
      <c r="AH380" s="1681"/>
      <c r="AI380" s="1681"/>
      <c r="AJ380" s="1681"/>
      <c r="AK380" s="1681"/>
      <c r="AL380" s="1681"/>
      <c r="AM380" s="1681"/>
      <c r="AN380" s="1681"/>
      <c r="AO380" s="1681"/>
      <c r="AP380" s="1824"/>
    </row>
    <row r="381" spans="4:42" s="1662" customFormat="1" ht="14.25">
      <c r="D381" s="1699"/>
      <c r="E381" s="1681"/>
      <c r="F381" s="1681"/>
      <c r="G381" s="1681"/>
      <c r="H381" s="1681"/>
      <c r="I381" s="1700"/>
      <c r="J381" s="1690"/>
      <c r="K381" s="1681"/>
      <c r="L381" s="1681"/>
      <c r="M381" s="1681"/>
      <c r="N381" s="1681"/>
      <c r="O381" s="1681"/>
      <c r="P381" s="1681"/>
      <c r="Q381" s="1681"/>
      <c r="R381" s="1681"/>
      <c r="S381" s="1681"/>
      <c r="T381" s="1681"/>
      <c r="U381" s="1681"/>
      <c r="V381" s="1681"/>
      <c r="W381" s="1681"/>
      <c r="X381" s="1681"/>
      <c r="Y381" s="1681"/>
      <c r="Z381" s="1681"/>
      <c r="AA381" s="1681"/>
      <c r="AB381" s="1681"/>
      <c r="AC381" s="1681"/>
      <c r="AD381" s="1681"/>
      <c r="AE381" s="1681"/>
      <c r="AF381" s="1681"/>
      <c r="AG381" s="1681"/>
      <c r="AH381" s="1681"/>
      <c r="AI381" s="1681"/>
      <c r="AJ381" s="1681"/>
      <c r="AK381" s="1681"/>
      <c r="AL381" s="1681"/>
      <c r="AM381" s="1681"/>
      <c r="AN381" s="1681"/>
      <c r="AO381" s="1681"/>
      <c r="AP381" s="1824"/>
    </row>
    <row r="382" spans="4:42" s="1662" customFormat="1" ht="14.25">
      <c r="D382" s="1699"/>
      <c r="E382" s="1681"/>
      <c r="F382" s="1681"/>
      <c r="G382" s="1681"/>
      <c r="H382" s="1681"/>
      <c r="I382" s="1700"/>
      <c r="J382" s="1690"/>
      <c r="K382" s="1681"/>
      <c r="L382" s="1681"/>
      <c r="M382" s="1681"/>
      <c r="N382" s="1681"/>
      <c r="O382" s="1681"/>
      <c r="P382" s="1681"/>
      <c r="Q382" s="1681"/>
      <c r="R382" s="1681"/>
      <c r="S382" s="1681"/>
      <c r="T382" s="1681"/>
      <c r="U382" s="1681"/>
      <c r="V382" s="1681"/>
      <c r="W382" s="1681"/>
      <c r="X382" s="1681"/>
      <c r="Y382" s="1681"/>
      <c r="Z382" s="1681"/>
      <c r="AA382" s="1681"/>
      <c r="AB382" s="1681"/>
      <c r="AC382" s="1681"/>
      <c r="AD382" s="1681"/>
      <c r="AE382" s="1681"/>
      <c r="AF382" s="1681"/>
      <c r="AG382" s="1681"/>
      <c r="AH382" s="1681"/>
      <c r="AI382" s="1681"/>
      <c r="AJ382" s="1681"/>
      <c r="AK382" s="1681"/>
      <c r="AL382" s="1681"/>
      <c r="AM382" s="1681"/>
      <c r="AN382" s="1681"/>
      <c r="AO382" s="1681"/>
      <c r="AP382" s="1824"/>
    </row>
    <row r="383" spans="4:42" s="1662" customFormat="1" ht="14.25">
      <c r="D383" s="1699"/>
      <c r="E383" s="1681"/>
      <c r="F383" s="1681"/>
      <c r="G383" s="1681"/>
      <c r="H383" s="1681"/>
      <c r="I383" s="1700"/>
      <c r="J383" s="1690"/>
      <c r="K383" s="1681"/>
      <c r="L383" s="1681"/>
      <c r="M383" s="1681"/>
      <c r="N383" s="1681"/>
      <c r="O383" s="1681"/>
      <c r="P383" s="1681"/>
      <c r="Q383" s="1681"/>
      <c r="R383" s="1681"/>
      <c r="S383" s="1681"/>
      <c r="T383" s="1681"/>
      <c r="U383" s="1681"/>
      <c r="V383" s="1681"/>
      <c r="W383" s="1681"/>
      <c r="X383" s="1681"/>
      <c r="Y383" s="1681"/>
      <c r="Z383" s="1681"/>
      <c r="AA383" s="1681"/>
      <c r="AB383" s="1681"/>
      <c r="AC383" s="1681"/>
      <c r="AD383" s="1681"/>
      <c r="AE383" s="1681"/>
      <c r="AF383" s="1681"/>
      <c r="AG383" s="1681"/>
      <c r="AH383" s="1681"/>
      <c r="AI383" s="1681"/>
      <c r="AJ383" s="1681"/>
      <c r="AK383" s="1681"/>
      <c r="AL383" s="1681"/>
      <c r="AM383" s="1681"/>
      <c r="AN383" s="1681"/>
      <c r="AO383" s="1681"/>
      <c r="AP383" s="1824"/>
    </row>
    <row r="384" spans="4:42" s="1662" customFormat="1" ht="14.25">
      <c r="D384" s="1699"/>
      <c r="E384" s="1681"/>
      <c r="F384" s="1681"/>
      <c r="G384" s="1681"/>
      <c r="H384" s="1681"/>
      <c r="I384" s="1700"/>
      <c r="J384" s="1690"/>
      <c r="K384" s="1681"/>
      <c r="L384" s="1681"/>
      <c r="M384" s="1681"/>
      <c r="N384" s="1681"/>
      <c r="O384" s="1681"/>
      <c r="P384" s="1681"/>
      <c r="Q384" s="1681"/>
      <c r="R384" s="1681"/>
      <c r="S384" s="1681"/>
      <c r="T384" s="1681"/>
      <c r="U384" s="1681"/>
      <c r="V384" s="1681"/>
      <c r="W384" s="1681"/>
      <c r="X384" s="1681"/>
      <c r="Y384" s="1681"/>
      <c r="Z384" s="1681"/>
      <c r="AA384" s="1681"/>
      <c r="AB384" s="1681"/>
      <c r="AC384" s="1681"/>
      <c r="AD384" s="1681"/>
      <c r="AE384" s="1681"/>
      <c r="AF384" s="1681"/>
      <c r="AG384" s="1681"/>
      <c r="AH384" s="1681"/>
      <c r="AI384" s="1681"/>
      <c r="AJ384" s="1681"/>
      <c r="AK384" s="1681"/>
      <c r="AL384" s="1681"/>
      <c r="AM384" s="1681"/>
      <c r="AN384" s="1681"/>
      <c r="AO384" s="1681"/>
      <c r="AP384" s="1824"/>
    </row>
    <row r="385" spans="4:42" s="1662" customFormat="1" ht="14.25">
      <c r="D385" s="1699"/>
      <c r="E385" s="1681"/>
      <c r="F385" s="1681"/>
      <c r="G385" s="1681"/>
      <c r="H385" s="1681"/>
      <c r="I385" s="1700"/>
      <c r="J385" s="1690"/>
      <c r="K385" s="1681"/>
      <c r="L385" s="1681"/>
      <c r="M385" s="1681"/>
      <c r="N385" s="1681"/>
      <c r="O385" s="1681"/>
      <c r="P385" s="1681"/>
      <c r="Q385" s="1681"/>
      <c r="R385" s="1681"/>
      <c r="S385" s="1681"/>
      <c r="T385" s="1681"/>
      <c r="U385" s="1681"/>
      <c r="V385" s="1681"/>
      <c r="W385" s="1681"/>
      <c r="X385" s="1681"/>
      <c r="Y385" s="1681"/>
      <c r="Z385" s="1681"/>
      <c r="AA385" s="1681"/>
      <c r="AB385" s="1681"/>
      <c r="AC385" s="1681"/>
      <c r="AD385" s="1681"/>
      <c r="AE385" s="1681"/>
      <c r="AF385" s="1681"/>
      <c r="AG385" s="1681"/>
      <c r="AH385" s="1681"/>
      <c r="AI385" s="1681"/>
      <c r="AJ385" s="1681"/>
      <c r="AK385" s="1681"/>
      <c r="AL385" s="1681"/>
      <c r="AM385" s="1681"/>
      <c r="AN385" s="1681"/>
      <c r="AO385" s="1681"/>
      <c r="AP385" s="1824"/>
    </row>
    <row r="386" spans="4:42" s="1662" customFormat="1" ht="14.25">
      <c r="D386" s="1699"/>
      <c r="E386" s="1681"/>
      <c r="F386" s="1681"/>
      <c r="G386" s="1681"/>
      <c r="H386" s="1681"/>
      <c r="I386" s="1700"/>
      <c r="J386" s="1690"/>
      <c r="K386" s="1681"/>
      <c r="L386" s="1681"/>
      <c r="M386" s="1681"/>
      <c r="N386" s="1681"/>
      <c r="O386" s="1681"/>
      <c r="P386" s="1681"/>
      <c r="Q386" s="1681"/>
      <c r="R386" s="1681"/>
      <c r="S386" s="1681"/>
      <c r="T386" s="1681"/>
      <c r="U386" s="1681"/>
      <c r="V386" s="1681"/>
      <c r="W386" s="1681"/>
      <c r="X386" s="1681"/>
      <c r="Y386" s="1681"/>
      <c r="Z386" s="1681"/>
      <c r="AA386" s="1681"/>
      <c r="AB386" s="1681"/>
      <c r="AC386" s="1681"/>
      <c r="AD386" s="1681"/>
      <c r="AE386" s="1681"/>
      <c r="AF386" s="1681"/>
      <c r="AG386" s="1681"/>
      <c r="AH386" s="1681"/>
      <c r="AI386" s="1681"/>
      <c r="AJ386" s="1681"/>
      <c r="AK386" s="1681"/>
      <c r="AL386" s="1681"/>
      <c r="AM386" s="1681"/>
      <c r="AN386" s="1681"/>
      <c r="AO386" s="1681"/>
      <c r="AP386" s="1824"/>
    </row>
    <row r="387" spans="4:42" s="1662" customFormat="1" ht="14.25">
      <c r="D387" s="1699"/>
      <c r="E387" s="1681"/>
      <c r="F387" s="1681"/>
      <c r="G387" s="1681"/>
      <c r="H387" s="1681"/>
      <c r="I387" s="1700"/>
      <c r="J387" s="1690"/>
      <c r="K387" s="1681"/>
      <c r="L387" s="1681"/>
      <c r="M387" s="1681"/>
      <c r="N387" s="1681"/>
      <c r="O387" s="1681"/>
      <c r="P387" s="1681"/>
      <c r="Q387" s="1681"/>
      <c r="R387" s="1681"/>
      <c r="S387" s="1681"/>
      <c r="T387" s="1681"/>
      <c r="U387" s="1681"/>
      <c r="V387" s="1681"/>
      <c r="W387" s="1681"/>
      <c r="X387" s="1681"/>
      <c r="Y387" s="1681"/>
      <c r="Z387" s="1681"/>
      <c r="AA387" s="1681"/>
      <c r="AB387" s="1681"/>
      <c r="AC387" s="1681"/>
      <c r="AD387" s="1681"/>
      <c r="AE387" s="1681"/>
      <c r="AF387" s="1681"/>
      <c r="AG387" s="1681"/>
      <c r="AH387" s="1681"/>
      <c r="AI387" s="1681"/>
      <c r="AJ387" s="1681"/>
      <c r="AK387" s="1681"/>
      <c r="AL387" s="1681"/>
      <c r="AM387" s="1681"/>
      <c r="AN387" s="1681"/>
      <c r="AO387" s="1681"/>
      <c r="AP387" s="1824"/>
    </row>
    <row r="388" spans="4:42" s="1662" customFormat="1" ht="14.25">
      <c r="D388" s="1699"/>
      <c r="E388" s="1681"/>
      <c r="F388" s="1681"/>
      <c r="G388" s="1681"/>
      <c r="H388" s="1681"/>
      <c r="I388" s="1700"/>
      <c r="J388" s="1690"/>
      <c r="K388" s="1681"/>
      <c r="L388" s="1681"/>
      <c r="M388" s="1681"/>
      <c r="N388" s="1681"/>
      <c r="O388" s="1681"/>
      <c r="P388" s="1681"/>
      <c r="Q388" s="1681"/>
      <c r="R388" s="1681"/>
      <c r="S388" s="1681"/>
      <c r="T388" s="1681"/>
      <c r="U388" s="1681"/>
      <c r="V388" s="1681"/>
      <c r="W388" s="1681"/>
      <c r="X388" s="1681"/>
      <c r="Y388" s="1681"/>
      <c r="Z388" s="1681"/>
      <c r="AA388" s="1681"/>
      <c r="AB388" s="1681"/>
      <c r="AC388" s="1681"/>
      <c r="AD388" s="1681"/>
      <c r="AE388" s="1681"/>
      <c r="AF388" s="1681"/>
      <c r="AG388" s="1681"/>
      <c r="AH388" s="1681"/>
      <c r="AI388" s="1681"/>
      <c r="AJ388" s="1681"/>
      <c r="AK388" s="1681"/>
      <c r="AL388" s="1681"/>
      <c r="AM388" s="1681"/>
      <c r="AN388" s="1681"/>
      <c r="AO388" s="1681"/>
      <c r="AP388" s="1824"/>
    </row>
    <row r="389" spans="4:42" s="1662" customFormat="1" ht="14.25">
      <c r="D389" s="1699"/>
      <c r="E389" s="1681"/>
      <c r="F389" s="1681"/>
      <c r="G389" s="1681"/>
      <c r="H389" s="1681"/>
      <c r="I389" s="1700"/>
      <c r="J389" s="1690"/>
      <c r="K389" s="1681"/>
      <c r="L389" s="1681"/>
      <c r="M389" s="1681"/>
      <c r="N389" s="1681"/>
      <c r="O389" s="1681"/>
      <c r="P389" s="1681"/>
      <c r="Q389" s="1681"/>
      <c r="R389" s="1681"/>
      <c r="S389" s="1681"/>
      <c r="T389" s="1681"/>
      <c r="U389" s="1681"/>
      <c r="V389" s="1681"/>
      <c r="W389" s="1681"/>
      <c r="X389" s="1681"/>
      <c r="Y389" s="1681"/>
      <c r="Z389" s="1681"/>
      <c r="AA389" s="1681"/>
      <c r="AB389" s="1681"/>
      <c r="AC389" s="1681"/>
      <c r="AD389" s="1681"/>
      <c r="AE389" s="1681"/>
      <c r="AF389" s="1681"/>
      <c r="AG389" s="1681"/>
      <c r="AH389" s="1681"/>
      <c r="AI389" s="1681"/>
      <c r="AJ389" s="1681"/>
      <c r="AK389" s="1681"/>
      <c r="AL389" s="1681"/>
      <c r="AM389" s="1681"/>
      <c r="AN389" s="1681"/>
      <c r="AO389" s="1681"/>
      <c r="AP389" s="1824"/>
    </row>
    <row r="390" spans="4:42" s="1662" customFormat="1" ht="14.25">
      <c r="D390" s="1699"/>
      <c r="E390" s="1681"/>
      <c r="F390" s="1681"/>
      <c r="G390" s="1681"/>
      <c r="H390" s="1681"/>
      <c r="I390" s="1700"/>
      <c r="J390" s="1690"/>
      <c r="K390" s="1681"/>
      <c r="L390" s="1681"/>
      <c r="M390" s="1681"/>
      <c r="N390" s="1681"/>
      <c r="O390" s="1681"/>
      <c r="P390" s="1681"/>
      <c r="Q390" s="1681"/>
      <c r="R390" s="1681"/>
      <c r="S390" s="1681"/>
      <c r="T390" s="1681"/>
      <c r="U390" s="1681"/>
      <c r="V390" s="1681"/>
      <c r="W390" s="1681"/>
      <c r="X390" s="1681"/>
      <c r="Y390" s="1681"/>
      <c r="Z390" s="1681"/>
      <c r="AA390" s="1681"/>
      <c r="AB390" s="1681"/>
      <c r="AC390" s="1681"/>
      <c r="AD390" s="1681"/>
      <c r="AE390" s="1681"/>
      <c r="AF390" s="1681"/>
      <c r="AG390" s="1681"/>
      <c r="AH390" s="1681"/>
      <c r="AI390" s="1681"/>
      <c r="AJ390" s="1681"/>
      <c r="AK390" s="1681"/>
      <c r="AL390" s="1681"/>
      <c r="AM390" s="1681"/>
      <c r="AN390" s="1681"/>
      <c r="AO390" s="1681"/>
      <c r="AP390" s="1824"/>
    </row>
    <row r="391" spans="4:42" s="1662" customFormat="1" ht="14.25">
      <c r="D391" s="1699"/>
      <c r="E391" s="1681"/>
      <c r="F391" s="1681"/>
      <c r="G391" s="1681"/>
      <c r="H391" s="1681"/>
      <c r="I391" s="1700"/>
      <c r="J391" s="1690"/>
      <c r="K391" s="1681"/>
      <c r="L391" s="1681"/>
      <c r="M391" s="1681"/>
      <c r="N391" s="1681"/>
      <c r="O391" s="1681"/>
      <c r="P391" s="1681"/>
      <c r="Q391" s="1681"/>
      <c r="R391" s="1681"/>
      <c r="S391" s="1681"/>
      <c r="T391" s="1681"/>
      <c r="U391" s="1681"/>
      <c r="V391" s="1681"/>
      <c r="W391" s="1681"/>
      <c r="X391" s="1681"/>
      <c r="Y391" s="1681"/>
      <c r="Z391" s="1681"/>
      <c r="AA391" s="1681"/>
      <c r="AB391" s="1681"/>
      <c r="AC391" s="1681"/>
      <c r="AD391" s="1681"/>
      <c r="AE391" s="1681"/>
      <c r="AF391" s="1681"/>
      <c r="AG391" s="1681"/>
      <c r="AH391" s="1681"/>
      <c r="AI391" s="1681"/>
      <c r="AJ391" s="1681"/>
      <c r="AK391" s="1681"/>
      <c r="AL391" s="1681"/>
      <c r="AM391" s="1681"/>
      <c r="AN391" s="1681"/>
      <c r="AO391" s="1681"/>
      <c r="AP391" s="1824"/>
    </row>
    <row r="392" spans="4:42" s="1662" customFormat="1" ht="14.25">
      <c r="D392" s="1699"/>
      <c r="E392" s="1681"/>
      <c r="F392" s="1681"/>
      <c r="G392" s="1681"/>
      <c r="H392" s="1681"/>
      <c r="I392" s="1700"/>
      <c r="J392" s="1690"/>
      <c r="K392" s="1681"/>
      <c r="L392" s="1681"/>
      <c r="M392" s="1681"/>
      <c r="N392" s="1681"/>
      <c r="O392" s="1681"/>
      <c r="P392" s="1681"/>
      <c r="Q392" s="1681"/>
      <c r="R392" s="1681"/>
      <c r="S392" s="1681"/>
      <c r="T392" s="1681"/>
      <c r="U392" s="1681"/>
      <c r="V392" s="1681"/>
      <c r="W392" s="1681"/>
      <c r="X392" s="1681"/>
      <c r="Y392" s="1681"/>
      <c r="Z392" s="1681"/>
      <c r="AA392" s="1681"/>
      <c r="AB392" s="1681"/>
      <c r="AC392" s="1681"/>
      <c r="AD392" s="1681"/>
      <c r="AE392" s="1681"/>
      <c r="AF392" s="1681"/>
      <c r="AG392" s="1681"/>
      <c r="AH392" s="1681"/>
      <c r="AI392" s="1681"/>
      <c r="AJ392" s="1681"/>
      <c r="AK392" s="1681"/>
      <c r="AL392" s="1681"/>
      <c r="AM392" s="1681"/>
      <c r="AN392" s="1681"/>
      <c r="AO392" s="1681"/>
      <c r="AP392" s="1824"/>
    </row>
    <row r="393" spans="4:42" s="1662" customFormat="1" ht="14.25">
      <c r="D393" s="1699"/>
      <c r="E393" s="1681"/>
      <c r="F393" s="1681"/>
      <c r="G393" s="1681"/>
      <c r="H393" s="1681"/>
      <c r="I393" s="1700"/>
      <c r="J393" s="1690"/>
      <c r="K393" s="1681"/>
      <c r="L393" s="1681"/>
      <c r="M393" s="1681"/>
      <c r="N393" s="1681"/>
      <c r="O393" s="1681"/>
      <c r="P393" s="1681"/>
      <c r="Q393" s="1681"/>
      <c r="R393" s="1681"/>
      <c r="S393" s="1681"/>
      <c r="T393" s="1681"/>
      <c r="U393" s="1681"/>
      <c r="V393" s="1681"/>
      <c r="W393" s="1681"/>
      <c r="X393" s="1681"/>
      <c r="Y393" s="1681"/>
      <c r="Z393" s="1681"/>
      <c r="AA393" s="1681"/>
      <c r="AB393" s="1681"/>
      <c r="AC393" s="1681"/>
      <c r="AD393" s="1681"/>
      <c r="AE393" s="1681"/>
      <c r="AF393" s="1681"/>
      <c r="AG393" s="1681"/>
      <c r="AH393" s="1681"/>
      <c r="AI393" s="1681"/>
      <c r="AJ393" s="1681"/>
      <c r="AK393" s="1681"/>
      <c r="AL393" s="1681"/>
      <c r="AM393" s="1681"/>
      <c r="AN393" s="1681"/>
      <c r="AO393" s="1681"/>
      <c r="AP393" s="1824"/>
    </row>
    <row r="394" spans="4:42" s="1662" customFormat="1" ht="14.25">
      <c r="D394" s="1699"/>
      <c r="E394" s="1681"/>
      <c r="F394" s="1681"/>
      <c r="G394" s="1681"/>
      <c r="H394" s="1681"/>
      <c r="I394" s="1700"/>
      <c r="J394" s="1690"/>
      <c r="K394" s="1681"/>
      <c r="L394" s="1681"/>
      <c r="M394" s="1681"/>
      <c r="N394" s="1681"/>
      <c r="O394" s="1681"/>
      <c r="P394" s="1681"/>
      <c r="Q394" s="1681"/>
      <c r="R394" s="1681"/>
      <c r="S394" s="1681"/>
      <c r="T394" s="1681"/>
      <c r="U394" s="1681"/>
      <c r="V394" s="1681"/>
      <c r="W394" s="1681"/>
      <c r="X394" s="1681"/>
      <c r="Y394" s="1681"/>
      <c r="Z394" s="1681"/>
      <c r="AA394" s="1681"/>
      <c r="AB394" s="1681"/>
      <c r="AC394" s="1681"/>
      <c r="AD394" s="1681"/>
      <c r="AE394" s="1681"/>
      <c r="AF394" s="1681"/>
      <c r="AG394" s="1681"/>
      <c r="AH394" s="1681"/>
      <c r="AI394" s="1681"/>
      <c r="AJ394" s="1681"/>
      <c r="AK394" s="1681"/>
      <c r="AL394" s="1681"/>
      <c r="AM394" s="1681"/>
      <c r="AN394" s="1681"/>
      <c r="AO394" s="1681"/>
      <c r="AP394" s="1824"/>
    </row>
    <row r="395" spans="4:42" s="1662" customFormat="1" ht="14.25">
      <c r="D395" s="1699"/>
      <c r="E395" s="1681"/>
      <c r="F395" s="1681"/>
      <c r="G395" s="1681"/>
      <c r="H395" s="1681"/>
      <c r="I395" s="1700"/>
      <c r="J395" s="1690"/>
      <c r="K395" s="1681"/>
      <c r="L395" s="1681"/>
      <c r="M395" s="1681"/>
      <c r="N395" s="1681"/>
      <c r="O395" s="1681"/>
      <c r="P395" s="1681"/>
      <c r="Q395" s="1681"/>
      <c r="R395" s="1681"/>
      <c r="S395" s="1681"/>
      <c r="T395" s="1681"/>
      <c r="U395" s="1681"/>
      <c r="V395" s="1681"/>
      <c r="W395" s="1681"/>
      <c r="X395" s="1681"/>
      <c r="Y395" s="1681"/>
      <c r="Z395" s="1681"/>
      <c r="AA395" s="1681"/>
      <c r="AB395" s="1681"/>
      <c r="AC395" s="1681"/>
      <c r="AD395" s="1681"/>
      <c r="AE395" s="1681"/>
      <c r="AF395" s="1681"/>
      <c r="AG395" s="1681"/>
      <c r="AH395" s="1681"/>
      <c r="AI395" s="1681"/>
      <c r="AJ395" s="1681"/>
      <c r="AK395" s="1681"/>
      <c r="AL395" s="1681"/>
      <c r="AM395" s="1681"/>
      <c r="AN395" s="1681"/>
      <c r="AO395" s="1681"/>
      <c r="AP395" s="1824"/>
    </row>
    <row r="396" spans="4:42" s="1662" customFormat="1" ht="14.25">
      <c r="D396" s="1699"/>
      <c r="E396" s="1681"/>
      <c r="F396" s="1681"/>
      <c r="G396" s="1681"/>
      <c r="H396" s="1681"/>
      <c r="I396" s="1700"/>
      <c r="J396" s="1690"/>
      <c r="K396" s="1681"/>
      <c r="L396" s="1681"/>
      <c r="M396" s="1681"/>
      <c r="N396" s="1681"/>
      <c r="O396" s="1681"/>
      <c r="P396" s="1681"/>
      <c r="Q396" s="1681"/>
      <c r="R396" s="1681"/>
      <c r="S396" s="1681"/>
      <c r="T396" s="1681"/>
      <c r="U396" s="1681"/>
      <c r="V396" s="1681"/>
      <c r="W396" s="1681"/>
      <c r="X396" s="1681"/>
      <c r="Y396" s="1681"/>
      <c r="Z396" s="1681"/>
      <c r="AA396" s="1681"/>
      <c r="AB396" s="1681"/>
      <c r="AC396" s="1681"/>
      <c r="AD396" s="1681"/>
      <c r="AE396" s="1681"/>
      <c r="AF396" s="1681"/>
      <c r="AG396" s="1681"/>
      <c r="AH396" s="1681"/>
      <c r="AI396" s="1681"/>
      <c r="AJ396" s="1681"/>
      <c r="AK396" s="1681"/>
      <c r="AL396" s="1681"/>
      <c r="AM396" s="1681"/>
      <c r="AN396" s="1681"/>
      <c r="AO396" s="1681"/>
      <c r="AP396" s="1824"/>
    </row>
    <row r="397" spans="4:42" s="1662" customFormat="1" ht="14.25">
      <c r="D397" s="1699"/>
      <c r="E397" s="1681"/>
      <c r="F397" s="1681"/>
      <c r="G397" s="1681"/>
      <c r="H397" s="1681"/>
      <c r="I397" s="1700"/>
      <c r="J397" s="1690"/>
      <c r="K397" s="1681"/>
      <c r="L397" s="1681"/>
      <c r="M397" s="1681"/>
      <c r="N397" s="1681"/>
      <c r="O397" s="1681"/>
      <c r="P397" s="1681"/>
      <c r="Q397" s="1681"/>
      <c r="R397" s="1681"/>
      <c r="S397" s="1681"/>
      <c r="T397" s="1681"/>
      <c r="U397" s="1681"/>
      <c r="V397" s="1681"/>
      <c r="W397" s="1681"/>
      <c r="X397" s="1681"/>
      <c r="Y397" s="1681"/>
      <c r="Z397" s="1681"/>
      <c r="AA397" s="1681"/>
      <c r="AB397" s="1681"/>
      <c r="AC397" s="1681"/>
      <c r="AD397" s="1681"/>
      <c r="AE397" s="1681"/>
      <c r="AF397" s="1681"/>
      <c r="AG397" s="1681"/>
      <c r="AH397" s="1681"/>
      <c r="AI397" s="1681"/>
      <c r="AJ397" s="1681"/>
      <c r="AK397" s="1681"/>
      <c r="AL397" s="1681"/>
      <c r="AM397" s="1681"/>
      <c r="AN397" s="1681"/>
      <c r="AO397" s="1681"/>
      <c r="AP397" s="1824"/>
    </row>
    <row r="398" spans="4:42" s="1662" customFormat="1" ht="14.25">
      <c r="D398" s="1699"/>
      <c r="E398" s="1681"/>
      <c r="F398" s="1681"/>
      <c r="G398" s="1681"/>
      <c r="H398" s="1681"/>
      <c r="I398" s="1700"/>
      <c r="J398" s="1690"/>
      <c r="K398" s="1681"/>
      <c r="L398" s="1681"/>
      <c r="M398" s="1681"/>
      <c r="N398" s="1681"/>
      <c r="O398" s="1681"/>
      <c r="P398" s="1681"/>
      <c r="Q398" s="1681"/>
      <c r="R398" s="1681"/>
      <c r="S398" s="1681"/>
      <c r="T398" s="1681"/>
      <c r="U398" s="1681"/>
      <c r="V398" s="1681"/>
      <c r="W398" s="1681"/>
      <c r="X398" s="1681"/>
      <c r="Y398" s="1681"/>
      <c r="Z398" s="1681"/>
      <c r="AA398" s="1681"/>
      <c r="AB398" s="1681"/>
      <c r="AC398" s="1681"/>
      <c r="AD398" s="1681"/>
      <c r="AE398" s="1681"/>
      <c r="AF398" s="1681"/>
      <c r="AG398" s="1681"/>
      <c r="AH398" s="1681"/>
      <c r="AI398" s="1681"/>
      <c r="AJ398" s="1681"/>
      <c r="AK398" s="1681"/>
      <c r="AL398" s="1681"/>
      <c r="AM398" s="1681"/>
      <c r="AN398" s="1681"/>
      <c r="AO398" s="1681"/>
      <c r="AP398" s="1824"/>
    </row>
    <row r="399" spans="4:42" s="1662" customFormat="1" ht="14.25">
      <c r="D399" s="1699"/>
      <c r="E399" s="1681"/>
      <c r="F399" s="1681"/>
      <c r="G399" s="1681"/>
      <c r="H399" s="1681"/>
      <c r="I399" s="1700"/>
      <c r="J399" s="1690"/>
      <c r="K399" s="1681"/>
      <c r="L399" s="1681"/>
      <c r="M399" s="1681"/>
      <c r="N399" s="1681"/>
      <c r="O399" s="1681"/>
      <c r="P399" s="1681"/>
      <c r="Q399" s="1681"/>
      <c r="R399" s="1681"/>
      <c r="S399" s="1681"/>
      <c r="T399" s="1681"/>
      <c r="U399" s="1681"/>
      <c r="V399" s="1681"/>
      <c r="W399" s="1681"/>
      <c r="X399" s="1681"/>
      <c r="Y399" s="1681"/>
      <c r="Z399" s="1681"/>
      <c r="AA399" s="1681"/>
      <c r="AB399" s="1681"/>
      <c r="AC399" s="1681"/>
      <c r="AD399" s="1681"/>
      <c r="AE399" s="1681"/>
      <c r="AF399" s="1681"/>
      <c r="AG399" s="1681"/>
      <c r="AH399" s="1681"/>
      <c r="AI399" s="1681"/>
      <c r="AJ399" s="1681"/>
      <c r="AK399" s="1681"/>
      <c r="AL399" s="1681"/>
      <c r="AM399" s="1681"/>
      <c r="AN399" s="1681"/>
      <c r="AO399" s="1681"/>
      <c r="AP399" s="1824"/>
    </row>
    <row r="400" spans="4:42" s="1662" customFormat="1" ht="14.25">
      <c r="D400" s="1699"/>
      <c r="E400" s="1681"/>
      <c r="F400" s="1681"/>
      <c r="G400" s="1681"/>
      <c r="H400" s="1681"/>
      <c r="I400" s="1700"/>
      <c r="J400" s="1690"/>
      <c r="K400" s="1681"/>
      <c r="L400" s="1681"/>
      <c r="M400" s="1681"/>
      <c r="N400" s="1681"/>
      <c r="O400" s="1681"/>
      <c r="P400" s="1681"/>
      <c r="Q400" s="1681"/>
      <c r="R400" s="1681"/>
      <c r="S400" s="1681"/>
      <c r="T400" s="1681"/>
      <c r="U400" s="1681"/>
      <c r="V400" s="1681"/>
      <c r="W400" s="1681"/>
      <c r="X400" s="1681"/>
      <c r="Y400" s="1681"/>
      <c r="Z400" s="1681"/>
      <c r="AA400" s="1681"/>
      <c r="AB400" s="1681"/>
      <c r="AC400" s="1681"/>
      <c r="AD400" s="1681"/>
      <c r="AE400" s="1681"/>
      <c r="AF400" s="1681"/>
      <c r="AG400" s="1681"/>
      <c r="AH400" s="1681"/>
      <c r="AI400" s="1681"/>
      <c r="AJ400" s="1681"/>
      <c r="AK400" s="1681"/>
      <c r="AL400" s="1681"/>
      <c r="AM400" s="1681"/>
      <c r="AN400" s="1681"/>
      <c r="AO400" s="1681"/>
      <c r="AP400" s="1824"/>
    </row>
    <row r="401" spans="4:42" s="1662" customFormat="1" ht="14.25">
      <c r="D401" s="1699"/>
      <c r="E401" s="1681"/>
      <c r="F401" s="1681"/>
      <c r="G401" s="1681"/>
      <c r="H401" s="1681"/>
      <c r="I401" s="1700"/>
      <c r="J401" s="1690"/>
      <c r="K401" s="1681"/>
      <c r="L401" s="1681"/>
      <c r="M401" s="1681"/>
      <c r="N401" s="1681"/>
      <c r="O401" s="1681"/>
      <c r="P401" s="1681"/>
      <c r="Q401" s="1681"/>
      <c r="R401" s="1681"/>
      <c r="S401" s="1681"/>
      <c r="T401" s="1681"/>
      <c r="U401" s="1681"/>
      <c r="V401" s="1681"/>
      <c r="W401" s="1681"/>
      <c r="X401" s="1681"/>
      <c r="Y401" s="1681"/>
      <c r="Z401" s="1681"/>
      <c r="AA401" s="1681"/>
      <c r="AB401" s="1681"/>
      <c r="AC401" s="1681"/>
      <c r="AD401" s="1681"/>
      <c r="AE401" s="1681"/>
      <c r="AF401" s="1681"/>
      <c r="AG401" s="1681"/>
      <c r="AH401" s="1681"/>
      <c r="AI401" s="1681"/>
      <c r="AJ401" s="1681"/>
      <c r="AK401" s="1681"/>
      <c r="AL401" s="1681"/>
      <c r="AM401" s="1681"/>
      <c r="AN401" s="1681"/>
      <c r="AO401" s="1681"/>
      <c r="AP401" s="1824"/>
    </row>
    <row r="402" spans="4:42" s="1662" customFormat="1" ht="14.25">
      <c r="D402" s="1699"/>
      <c r="E402" s="1681"/>
      <c r="F402" s="1681"/>
      <c r="G402" s="1681"/>
      <c r="H402" s="1681"/>
      <c r="I402" s="1700"/>
      <c r="J402" s="1690"/>
      <c r="K402" s="1681"/>
      <c r="L402" s="1681"/>
      <c r="M402" s="1681"/>
      <c r="N402" s="1681"/>
      <c r="O402" s="1681"/>
      <c r="P402" s="1681"/>
      <c r="Q402" s="1681"/>
      <c r="R402" s="1681"/>
      <c r="S402" s="1681"/>
      <c r="T402" s="1681"/>
      <c r="U402" s="1681"/>
      <c r="V402" s="1681"/>
      <c r="W402" s="1681"/>
      <c r="X402" s="1681"/>
      <c r="Y402" s="1681"/>
      <c r="Z402" s="1681"/>
      <c r="AA402" s="1681"/>
      <c r="AB402" s="1681"/>
      <c r="AC402" s="1681"/>
      <c r="AD402" s="1681"/>
      <c r="AE402" s="1681"/>
      <c r="AF402" s="1681"/>
      <c r="AG402" s="1681"/>
      <c r="AH402" s="1681"/>
      <c r="AI402" s="1681"/>
      <c r="AJ402" s="1681"/>
      <c r="AK402" s="1681"/>
      <c r="AL402" s="1681"/>
      <c r="AM402" s="1681"/>
      <c r="AN402" s="1681"/>
      <c r="AO402" s="1681"/>
      <c r="AP402" s="1824"/>
    </row>
    <row r="403" spans="4:42" s="1662" customFormat="1" ht="14.25">
      <c r="D403" s="1699"/>
      <c r="E403" s="1681"/>
      <c r="F403" s="1681"/>
      <c r="G403" s="1681"/>
      <c r="H403" s="1681"/>
      <c r="I403" s="1700"/>
      <c r="J403" s="1690"/>
      <c r="K403" s="1681"/>
      <c r="L403" s="1681"/>
      <c r="M403" s="1681"/>
      <c r="N403" s="1681"/>
      <c r="O403" s="1681"/>
      <c r="P403" s="1681"/>
      <c r="Q403" s="1681"/>
      <c r="R403" s="1681"/>
      <c r="S403" s="1681"/>
      <c r="T403" s="1681"/>
      <c r="U403" s="1681"/>
      <c r="V403" s="1681"/>
      <c r="W403" s="1681"/>
      <c r="X403" s="1681"/>
      <c r="Y403" s="1681"/>
      <c r="Z403" s="1681"/>
      <c r="AA403" s="1681"/>
      <c r="AB403" s="1681"/>
      <c r="AC403" s="1681"/>
      <c r="AD403" s="1681"/>
      <c r="AE403" s="1681"/>
      <c r="AF403" s="1681"/>
      <c r="AG403" s="1681"/>
      <c r="AH403" s="1681"/>
      <c r="AI403" s="1681"/>
      <c r="AJ403" s="1681"/>
      <c r="AK403" s="1681"/>
      <c r="AL403" s="1681"/>
      <c r="AM403" s="1681"/>
      <c r="AN403" s="1681"/>
      <c r="AO403" s="1681"/>
      <c r="AP403" s="1824"/>
    </row>
    <row r="404" spans="4:42" s="1662" customFormat="1" ht="14.25">
      <c r="D404" s="1699"/>
      <c r="E404" s="1681"/>
      <c r="F404" s="1681"/>
      <c r="G404" s="1681"/>
      <c r="H404" s="1681"/>
      <c r="I404" s="1700"/>
      <c r="J404" s="1690"/>
      <c r="K404" s="1681"/>
      <c r="L404" s="1681"/>
      <c r="M404" s="1681"/>
      <c r="N404" s="1681"/>
      <c r="O404" s="1681"/>
      <c r="P404" s="1681"/>
      <c r="Q404" s="1681"/>
      <c r="R404" s="1681"/>
      <c r="S404" s="1681"/>
      <c r="T404" s="1681"/>
      <c r="U404" s="1681"/>
      <c r="V404" s="1681"/>
      <c r="W404" s="1681"/>
      <c r="X404" s="1681"/>
      <c r="Y404" s="1681"/>
      <c r="Z404" s="1681"/>
      <c r="AA404" s="1681"/>
      <c r="AB404" s="1681"/>
      <c r="AC404" s="1681"/>
      <c r="AD404" s="1681"/>
      <c r="AE404" s="1681"/>
      <c r="AF404" s="1681"/>
      <c r="AG404" s="1681"/>
      <c r="AH404" s="1681"/>
      <c r="AI404" s="1681"/>
      <c r="AJ404" s="1681"/>
      <c r="AK404" s="1681"/>
      <c r="AL404" s="1681"/>
      <c r="AM404" s="1681"/>
      <c r="AN404" s="1681"/>
      <c r="AO404" s="1681"/>
      <c r="AP404" s="1824"/>
    </row>
    <row r="405" spans="4:42" s="1662" customFormat="1" ht="14.25">
      <c r="D405" s="1699"/>
      <c r="E405" s="1681"/>
      <c r="F405" s="1681"/>
      <c r="G405" s="1681"/>
      <c r="H405" s="1681"/>
      <c r="I405" s="1700"/>
      <c r="J405" s="1690"/>
      <c r="K405" s="1681"/>
      <c r="L405" s="1681"/>
      <c r="M405" s="1681"/>
      <c r="N405" s="1681"/>
      <c r="O405" s="1681"/>
      <c r="P405" s="1681"/>
      <c r="Q405" s="1681"/>
      <c r="R405" s="1681"/>
      <c r="S405" s="1681"/>
      <c r="T405" s="1681"/>
      <c r="U405" s="1681"/>
      <c r="V405" s="1681"/>
      <c r="W405" s="1681"/>
      <c r="X405" s="1681"/>
      <c r="Y405" s="1681"/>
      <c r="Z405" s="1681"/>
      <c r="AA405" s="1681"/>
      <c r="AB405" s="1681"/>
      <c r="AC405" s="1681"/>
      <c r="AD405" s="1681"/>
      <c r="AE405" s="1681"/>
      <c r="AF405" s="1681"/>
      <c r="AG405" s="1681"/>
      <c r="AH405" s="1681"/>
      <c r="AI405" s="1681"/>
      <c r="AJ405" s="1681"/>
      <c r="AK405" s="1681"/>
      <c r="AL405" s="1681"/>
      <c r="AM405" s="1681"/>
      <c r="AN405" s="1681"/>
      <c r="AO405" s="1681"/>
      <c r="AP405" s="1824"/>
    </row>
    <row r="406" spans="4:42" s="1662" customFormat="1" ht="14.25">
      <c r="D406" s="1699"/>
      <c r="E406" s="1681"/>
      <c r="F406" s="1681"/>
      <c r="G406" s="1681"/>
      <c r="H406" s="1681"/>
      <c r="I406" s="1700"/>
      <c r="J406" s="1690"/>
      <c r="K406" s="1681"/>
      <c r="L406" s="1681"/>
      <c r="M406" s="1681"/>
      <c r="N406" s="1681"/>
      <c r="O406" s="1681"/>
      <c r="P406" s="1681"/>
      <c r="Q406" s="1681"/>
      <c r="R406" s="1681"/>
      <c r="S406" s="1681"/>
      <c r="T406" s="1681"/>
      <c r="U406" s="1681"/>
      <c r="V406" s="1681"/>
      <c r="W406" s="1681"/>
      <c r="X406" s="1681"/>
      <c r="Y406" s="1681"/>
      <c r="Z406" s="1681"/>
      <c r="AA406" s="1681"/>
      <c r="AB406" s="1681"/>
      <c r="AC406" s="1681"/>
      <c r="AD406" s="1681"/>
      <c r="AE406" s="1681"/>
      <c r="AF406" s="1681"/>
      <c r="AG406" s="1681"/>
      <c r="AH406" s="1681"/>
      <c r="AI406" s="1681"/>
      <c r="AJ406" s="1681"/>
      <c r="AK406" s="1681"/>
      <c r="AL406" s="1681"/>
      <c r="AM406" s="1681"/>
      <c r="AN406" s="1681"/>
      <c r="AO406" s="1681"/>
      <c r="AP406" s="1824"/>
    </row>
    <row r="407" spans="4:42" s="1662" customFormat="1" ht="14.25">
      <c r="D407" s="1699"/>
      <c r="E407" s="1681"/>
      <c r="F407" s="1681"/>
      <c r="G407" s="1681"/>
      <c r="H407" s="1681"/>
      <c r="I407" s="1700"/>
      <c r="J407" s="1690"/>
      <c r="K407" s="1681"/>
      <c r="L407" s="1681"/>
      <c r="M407" s="1681"/>
      <c r="N407" s="1681"/>
      <c r="O407" s="1681"/>
      <c r="P407" s="1681"/>
      <c r="Q407" s="1681"/>
      <c r="R407" s="1681"/>
      <c r="S407" s="1681"/>
      <c r="T407" s="1681"/>
      <c r="U407" s="1681"/>
      <c r="V407" s="1681"/>
      <c r="W407" s="1681"/>
      <c r="X407" s="1681"/>
      <c r="Y407" s="1681"/>
      <c r="Z407" s="1681"/>
      <c r="AA407" s="1681"/>
      <c r="AB407" s="1681"/>
      <c r="AC407" s="1681"/>
      <c r="AD407" s="1681"/>
      <c r="AE407" s="1681"/>
      <c r="AF407" s="1681"/>
      <c r="AG407" s="1681"/>
      <c r="AH407" s="1681"/>
      <c r="AI407" s="1681"/>
      <c r="AJ407" s="1681"/>
      <c r="AK407" s="1681"/>
      <c r="AL407" s="1681"/>
      <c r="AM407" s="1681"/>
      <c r="AN407" s="1681"/>
      <c r="AO407" s="1681"/>
      <c r="AP407" s="1824"/>
    </row>
    <row r="408" spans="4:42" s="1662" customFormat="1" ht="14.25">
      <c r="D408" s="1699"/>
      <c r="E408" s="1681"/>
      <c r="F408" s="1681"/>
      <c r="G408" s="1681"/>
      <c r="H408" s="1681"/>
      <c r="I408" s="1700"/>
      <c r="J408" s="1690"/>
      <c r="K408" s="1681"/>
      <c r="L408" s="1681"/>
      <c r="M408" s="1681"/>
      <c r="N408" s="1681"/>
      <c r="O408" s="1681"/>
      <c r="P408" s="1681"/>
      <c r="Q408" s="1681"/>
      <c r="R408" s="1681"/>
      <c r="S408" s="1681"/>
      <c r="T408" s="1681"/>
      <c r="U408" s="1681"/>
      <c r="V408" s="1681"/>
      <c r="W408" s="1681"/>
      <c r="X408" s="1681"/>
      <c r="Y408" s="1681"/>
      <c r="Z408" s="1681"/>
      <c r="AA408" s="1681"/>
      <c r="AB408" s="1681"/>
      <c r="AC408" s="1681"/>
      <c r="AD408" s="1681"/>
      <c r="AE408" s="1681"/>
      <c r="AF408" s="1681"/>
      <c r="AG408" s="1681"/>
      <c r="AH408" s="1681"/>
      <c r="AI408" s="1681"/>
      <c r="AJ408" s="1681"/>
      <c r="AK408" s="1681"/>
      <c r="AL408" s="1681"/>
      <c r="AM408" s="1681"/>
      <c r="AN408" s="1681"/>
      <c r="AO408" s="1681"/>
      <c r="AP408" s="1824"/>
    </row>
    <row r="409" spans="4:42" s="1662" customFormat="1" ht="14.25">
      <c r="D409" s="1699"/>
      <c r="E409" s="1681"/>
      <c r="F409" s="1681"/>
      <c r="G409" s="1681"/>
      <c r="H409" s="1681"/>
      <c r="I409" s="1700"/>
      <c r="J409" s="1690"/>
      <c r="K409" s="1681"/>
      <c r="L409" s="1681"/>
      <c r="M409" s="1681"/>
      <c r="N409" s="1681"/>
      <c r="O409" s="1681"/>
      <c r="P409" s="1681"/>
      <c r="Q409" s="1681"/>
      <c r="R409" s="1681"/>
      <c r="S409" s="1681"/>
      <c r="T409" s="1681"/>
      <c r="U409" s="1681"/>
      <c r="V409" s="1681"/>
      <c r="W409" s="1681"/>
      <c r="X409" s="1681"/>
      <c r="Y409" s="1681"/>
      <c r="Z409" s="1681"/>
      <c r="AA409" s="1681"/>
      <c r="AB409" s="1681"/>
      <c r="AC409" s="1681"/>
      <c r="AD409" s="1681"/>
      <c r="AE409" s="1681"/>
      <c r="AF409" s="1681"/>
      <c r="AG409" s="1681"/>
      <c r="AH409" s="1681"/>
      <c r="AI409" s="1681"/>
      <c r="AJ409" s="1681"/>
      <c r="AK409" s="1681"/>
      <c r="AL409" s="1681"/>
      <c r="AM409" s="1681"/>
      <c r="AN409" s="1681"/>
      <c r="AO409" s="1681"/>
      <c r="AP409" s="1824"/>
    </row>
    <row r="410" spans="4:42" s="1662" customFormat="1" ht="14.25">
      <c r="D410" s="1699"/>
      <c r="E410" s="1681"/>
      <c r="F410" s="1681"/>
      <c r="G410" s="1681"/>
      <c r="H410" s="1681"/>
      <c r="I410" s="1700"/>
      <c r="J410" s="1690"/>
      <c r="K410" s="1681"/>
      <c r="L410" s="1681"/>
      <c r="M410" s="1681"/>
      <c r="N410" s="1681"/>
      <c r="O410" s="1681"/>
      <c r="P410" s="1681"/>
      <c r="Q410" s="1681"/>
      <c r="R410" s="1681"/>
      <c r="S410" s="1681"/>
      <c r="T410" s="1681"/>
      <c r="U410" s="1681"/>
      <c r="V410" s="1681"/>
      <c r="W410" s="1681"/>
      <c r="X410" s="1681"/>
      <c r="Y410" s="1681"/>
      <c r="Z410" s="1681"/>
      <c r="AA410" s="1681"/>
      <c r="AB410" s="1681"/>
      <c r="AC410" s="1681"/>
      <c r="AD410" s="1681"/>
      <c r="AE410" s="1681"/>
      <c r="AF410" s="1681"/>
      <c r="AG410" s="1681"/>
      <c r="AH410" s="1681"/>
      <c r="AI410" s="1681"/>
      <c r="AJ410" s="1681"/>
      <c r="AK410" s="1681"/>
      <c r="AL410" s="1681"/>
      <c r="AM410" s="1681"/>
      <c r="AN410" s="1681"/>
      <c r="AO410" s="1681"/>
      <c r="AP410" s="1824"/>
    </row>
    <row r="411" spans="4:42" s="1662" customFormat="1" ht="14.25">
      <c r="D411" s="1699"/>
      <c r="E411" s="1681"/>
      <c r="F411" s="1681"/>
      <c r="G411" s="1681"/>
      <c r="H411" s="1681"/>
      <c r="I411" s="1700"/>
      <c r="J411" s="1690"/>
      <c r="K411" s="1681"/>
      <c r="L411" s="1681"/>
      <c r="M411" s="1681"/>
      <c r="N411" s="1681"/>
      <c r="O411" s="1681"/>
      <c r="P411" s="1681"/>
      <c r="Q411" s="1681"/>
      <c r="R411" s="1681"/>
      <c r="S411" s="1681"/>
      <c r="T411" s="1681"/>
      <c r="U411" s="1681"/>
      <c r="V411" s="1681"/>
      <c r="W411" s="1681"/>
      <c r="X411" s="1681"/>
      <c r="Y411" s="1681"/>
      <c r="Z411" s="1681"/>
      <c r="AA411" s="1681"/>
      <c r="AB411" s="1681"/>
      <c r="AC411" s="1681"/>
      <c r="AD411" s="1681"/>
      <c r="AE411" s="1681"/>
      <c r="AF411" s="1681"/>
      <c r="AG411" s="1681"/>
      <c r="AH411" s="1681"/>
      <c r="AI411" s="1681"/>
      <c r="AJ411" s="1681"/>
      <c r="AK411" s="1681"/>
      <c r="AL411" s="1681"/>
      <c r="AM411" s="1681"/>
      <c r="AN411" s="1681"/>
      <c r="AO411" s="1681"/>
      <c r="AP411" s="1824"/>
    </row>
    <row r="412" spans="4:42" s="1662" customFormat="1" ht="14.25">
      <c r="D412" s="1699"/>
      <c r="E412" s="1681"/>
      <c r="F412" s="1681"/>
      <c r="G412" s="1681"/>
      <c r="H412" s="1681"/>
      <c r="I412" s="1700"/>
      <c r="J412" s="1690"/>
      <c r="K412" s="1681"/>
      <c r="L412" s="1681"/>
      <c r="M412" s="1681"/>
      <c r="N412" s="1681"/>
      <c r="O412" s="1681"/>
      <c r="P412" s="1681"/>
      <c r="Q412" s="1681"/>
      <c r="R412" s="1681"/>
      <c r="S412" s="1681"/>
      <c r="T412" s="1681"/>
      <c r="U412" s="1681"/>
      <c r="V412" s="1681"/>
      <c r="W412" s="1681"/>
      <c r="X412" s="1681"/>
      <c r="Y412" s="1681"/>
      <c r="Z412" s="1681"/>
      <c r="AA412" s="1681"/>
      <c r="AB412" s="1681"/>
      <c r="AC412" s="1681"/>
      <c r="AD412" s="1681"/>
      <c r="AE412" s="1681"/>
      <c r="AF412" s="1681"/>
      <c r="AG412" s="1681"/>
      <c r="AH412" s="1681"/>
      <c r="AI412" s="1681"/>
      <c r="AJ412" s="1681"/>
      <c r="AK412" s="1681"/>
      <c r="AL412" s="1681"/>
      <c r="AM412" s="1681"/>
      <c r="AN412" s="1681"/>
      <c r="AO412" s="1681"/>
      <c r="AP412" s="1824"/>
    </row>
    <row r="413" spans="4:42" s="1662" customFormat="1" ht="14.25">
      <c r="D413" s="1699"/>
      <c r="E413" s="1681"/>
      <c r="F413" s="1681"/>
      <c r="G413" s="1681"/>
      <c r="H413" s="1681"/>
      <c r="I413" s="1700"/>
      <c r="J413" s="1690"/>
      <c r="K413" s="1681"/>
      <c r="L413" s="1681"/>
      <c r="M413" s="1681"/>
      <c r="N413" s="1681"/>
      <c r="O413" s="1681"/>
      <c r="P413" s="1681"/>
      <c r="Q413" s="1681"/>
      <c r="R413" s="1681"/>
      <c r="S413" s="1681"/>
      <c r="T413" s="1681"/>
      <c r="U413" s="1681"/>
      <c r="V413" s="1681"/>
      <c r="W413" s="1681"/>
      <c r="X413" s="1681"/>
      <c r="Y413" s="1681"/>
      <c r="Z413" s="1681"/>
      <c r="AA413" s="1681"/>
      <c r="AB413" s="1681"/>
      <c r="AC413" s="1681"/>
      <c r="AD413" s="1681"/>
      <c r="AE413" s="1681"/>
      <c r="AF413" s="1681"/>
      <c r="AG413" s="1681"/>
      <c r="AH413" s="1681"/>
      <c r="AI413" s="1681"/>
      <c r="AJ413" s="1681"/>
      <c r="AK413" s="1681"/>
      <c r="AL413" s="1681"/>
      <c r="AM413" s="1681"/>
      <c r="AN413" s="1681"/>
      <c r="AO413" s="1681"/>
      <c r="AP413" s="1824"/>
    </row>
    <row r="414" spans="4:42" s="1662" customFormat="1" ht="14.25">
      <c r="D414" s="1699"/>
      <c r="E414" s="1681"/>
      <c r="F414" s="1681"/>
      <c r="G414" s="1681"/>
      <c r="H414" s="1681"/>
      <c r="I414" s="1700"/>
      <c r="J414" s="1690"/>
      <c r="K414" s="1681"/>
      <c r="L414" s="1681"/>
      <c r="M414" s="1681"/>
      <c r="N414" s="1681"/>
      <c r="O414" s="1681"/>
      <c r="P414" s="1681"/>
      <c r="Q414" s="1681"/>
      <c r="R414" s="1681"/>
      <c r="S414" s="1681"/>
      <c r="T414" s="1681"/>
      <c r="U414" s="1681"/>
      <c r="V414" s="1681"/>
      <c r="W414" s="1681"/>
      <c r="X414" s="1681"/>
      <c r="Y414" s="1681"/>
      <c r="Z414" s="1681"/>
      <c r="AA414" s="1681"/>
      <c r="AB414" s="1681"/>
      <c r="AC414" s="1681"/>
      <c r="AD414" s="1681"/>
      <c r="AE414" s="1681"/>
      <c r="AF414" s="1681"/>
      <c r="AG414" s="1681"/>
      <c r="AH414" s="1681"/>
      <c r="AI414" s="1681"/>
      <c r="AJ414" s="1681"/>
      <c r="AK414" s="1681"/>
      <c r="AL414" s="1681"/>
      <c r="AM414" s="1681"/>
      <c r="AN414" s="1681"/>
      <c r="AO414" s="1681"/>
      <c r="AP414" s="1824"/>
    </row>
    <row r="415" spans="4:42" s="1662" customFormat="1" ht="14.25">
      <c r="D415" s="1699"/>
      <c r="E415" s="1681"/>
      <c r="F415" s="1681"/>
      <c r="G415" s="1681"/>
      <c r="H415" s="1681"/>
      <c r="I415" s="1700"/>
      <c r="J415" s="1690"/>
      <c r="K415" s="1681"/>
      <c r="L415" s="1681"/>
      <c r="M415" s="1681"/>
      <c r="N415" s="1681"/>
      <c r="O415" s="1681"/>
      <c r="P415" s="1681"/>
      <c r="Q415" s="1681"/>
      <c r="R415" s="1681"/>
      <c r="S415" s="1681"/>
      <c r="T415" s="1681"/>
      <c r="U415" s="1681"/>
      <c r="V415" s="1681"/>
      <c r="W415" s="1681"/>
      <c r="X415" s="1681"/>
      <c r="Y415" s="1681"/>
      <c r="Z415" s="1681"/>
      <c r="AA415" s="1681"/>
      <c r="AB415" s="1681"/>
      <c r="AC415" s="1681"/>
      <c r="AD415" s="1681"/>
      <c r="AE415" s="1681"/>
      <c r="AF415" s="1681"/>
      <c r="AG415" s="1681"/>
      <c r="AH415" s="1681"/>
      <c r="AI415" s="1681"/>
      <c r="AJ415" s="1681"/>
      <c r="AK415" s="1681"/>
      <c r="AL415" s="1681"/>
      <c r="AM415" s="1681"/>
      <c r="AN415" s="1681"/>
      <c r="AO415" s="1681"/>
      <c r="AP415" s="1824"/>
    </row>
    <row r="416" spans="4:42" s="1662" customFormat="1" ht="14.25">
      <c r="D416" s="1699"/>
      <c r="E416" s="1681"/>
      <c r="F416" s="1681"/>
      <c r="G416" s="1681"/>
      <c r="H416" s="1681"/>
      <c r="I416" s="1700"/>
      <c r="J416" s="1690"/>
      <c r="K416" s="1681"/>
      <c r="L416" s="1681"/>
      <c r="M416" s="1681"/>
      <c r="N416" s="1681"/>
      <c r="O416" s="1681"/>
      <c r="P416" s="1681"/>
      <c r="Q416" s="1681"/>
      <c r="R416" s="1681"/>
      <c r="S416" s="1681"/>
      <c r="T416" s="1681"/>
      <c r="U416" s="1681"/>
      <c r="V416" s="1681"/>
      <c r="W416" s="1681"/>
      <c r="X416" s="1681"/>
      <c r="Y416" s="1681"/>
      <c r="Z416" s="1681"/>
      <c r="AA416" s="1681"/>
      <c r="AB416" s="1681"/>
      <c r="AC416" s="1681"/>
      <c r="AD416" s="1681"/>
      <c r="AE416" s="1681"/>
      <c r="AF416" s="1681"/>
      <c r="AG416" s="1681"/>
      <c r="AH416" s="1681"/>
      <c r="AI416" s="1681"/>
      <c r="AJ416" s="1681"/>
      <c r="AK416" s="1681"/>
      <c r="AL416" s="1681"/>
      <c r="AM416" s="1681"/>
      <c r="AN416" s="1681"/>
      <c r="AO416" s="1681"/>
      <c r="AP416" s="1824"/>
    </row>
    <row r="417" spans="4:42" s="1662" customFormat="1" ht="14.25">
      <c r="D417" s="1699"/>
      <c r="E417" s="1681"/>
      <c r="F417" s="1681"/>
      <c r="G417" s="1681"/>
      <c r="H417" s="1681"/>
      <c r="I417" s="1700"/>
      <c r="J417" s="1690"/>
      <c r="K417" s="1681"/>
      <c r="L417" s="1681"/>
      <c r="M417" s="1681"/>
      <c r="N417" s="1681"/>
      <c r="O417" s="1681"/>
      <c r="P417" s="1681"/>
      <c r="Q417" s="1681"/>
      <c r="R417" s="1681"/>
      <c r="S417" s="1681"/>
      <c r="T417" s="1681"/>
      <c r="U417" s="1681"/>
      <c r="V417" s="1681"/>
      <c r="W417" s="1681"/>
      <c r="X417" s="1681"/>
      <c r="Y417" s="1681"/>
      <c r="Z417" s="1681"/>
      <c r="AA417" s="1681"/>
      <c r="AB417" s="1681"/>
      <c r="AC417" s="1681"/>
      <c r="AD417" s="1681"/>
      <c r="AE417" s="1681"/>
      <c r="AF417" s="1681"/>
      <c r="AG417" s="1681"/>
      <c r="AH417" s="1681"/>
      <c r="AI417" s="1681"/>
      <c r="AJ417" s="1681"/>
      <c r="AK417" s="1681"/>
      <c r="AL417" s="1681"/>
      <c r="AM417" s="1681"/>
      <c r="AN417" s="1681"/>
      <c r="AO417" s="1681"/>
      <c r="AP417" s="1824"/>
    </row>
    <row r="418" spans="4:42" s="1662" customFormat="1" ht="14.25">
      <c r="D418" s="1699"/>
      <c r="E418" s="1681"/>
      <c r="F418" s="1681"/>
      <c r="G418" s="1681"/>
      <c r="H418" s="1681"/>
      <c r="I418" s="1700"/>
      <c r="J418" s="1690"/>
      <c r="K418" s="1681"/>
      <c r="L418" s="1681"/>
      <c r="M418" s="1681"/>
      <c r="N418" s="1681"/>
      <c r="O418" s="1681"/>
      <c r="P418" s="1681"/>
      <c r="Q418" s="1681"/>
      <c r="R418" s="1681"/>
      <c r="S418" s="1681"/>
      <c r="T418" s="1681"/>
      <c r="U418" s="1681"/>
      <c r="V418" s="1681"/>
      <c r="W418" s="1681"/>
      <c r="X418" s="1681"/>
      <c r="Y418" s="1681"/>
      <c r="Z418" s="1681"/>
      <c r="AA418" s="1681"/>
      <c r="AB418" s="1681"/>
      <c r="AC418" s="1681"/>
      <c r="AD418" s="1681"/>
      <c r="AE418" s="1681"/>
      <c r="AF418" s="1681"/>
      <c r="AG418" s="1681"/>
      <c r="AH418" s="1681"/>
      <c r="AI418" s="1681"/>
      <c r="AJ418" s="1681"/>
      <c r="AK418" s="1681"/>
      <c r="AL418" s="1681"/>
      <c r="AM418" s="1681"/>
      <c r="AN418" s="1681"/>
      <c r="AO418" s="1681"/>
      <c r="AP418" s="1824"/>
    </row>
    <row r="419" spans="4:42" s="1662" customFormat="1" ht="14.25">
      <c r="D419" s="1699"/>
      <c r="E419" s="1681"/>
      <c r="F419" s="1681"/>
      <c r="G419" s="1681"/>
      <c r="H419" s="1681"/>
      <c r="I419" s="1700"/>
      <c r="J419" s="1690"/>
      <c r="K419" s="1681"/>
      <c r="L419" s="1681"/>
      <c r="M419" s="1681"/>
      <c r="N419" s="1681"/>
      <c r="O419" s="1681"/>
      <c r="P419" s="1681"/>
      <c r="Q419" s="1681"/>
      <c r="R419" s="1681"/>
      <c r="S419" s="1681"/>
      <c r="T419" s="1681"/>
      <c r="U419" s="1681"/>
      <c r="V419" s="1681"/>
      <c r="W419" s="1681"/>
      <c r="X419" s="1681"/>
      <c r="Y419" s="1681"/>
      <c r="Z419" s="1681"/>
      <c r="AA419" s="1681"/>
      <c r="AB419" s="1681"/>
      <c r="AC419" s="1681"/>
      <c r="AD419" s="1681"/>
      <c r="AE419" s="1681"/>
      <c r="AF419" s="1681"/>
      <c r="AG419" s="1681"/>
      <c r="AH419" s="1681"/>
      <c r="AI419" s="1681"/>
      <c r="AJ419" s="1681"/>
      <c r="AK419" s="1681"/>
      <c r="AL419" s="1681"/>
      <c r="AM419" s="1681"/>
      <c r="AN419" s="1681"/>
      <c r="AO419" s="1681"/>
      <c r="AP419" s="1824"/>
    </row>
    <row r="420" spans="4:42" s="1662" customFormat="1" ht="14.25">
      <c r="D420" s="1699"/>
      <c r="E420" s="1681"/>
      <c r="F420" s="1681"/>
      <c r="G420" s="1681"/>
      <c r="H420" s="1681"/>
      <c r="I420" s="1700"/>
      <c r="J420" s="1690"/>
      <c r="K420" s="1681"/>
      <c r="L420" s="1681"/>
      <c r="M420" s="1681"/>
      <c r="N420" s="1681"/>
      <c r="O420" s="1681"/>
      <c r="P420" s="1681"/>
      <c r="Q420" s="1681"/>
      <c r="R420" s="1681"/>
      <c r="S420" s="1681"/>
      <c r="T420" s="1681"/>
      <c r="U420" s="1681"/>
      <c r="V420" s="1681"/>
      <c r="W420" s="1681"/>
      <c r="X420" s="1681"/>
      <c r="Y420" s="1681"/>
      <c r="Z420" s="1681"/>
      <c r="AA420" s="1681"/>
      <c r="AB420" s="1681"/>
      <c r="AC420" s="1681"/>
      <c r="AD420" s="1681"/>
      <c r="AE420" s="1681"/>
      <c r="AF420" s="1681"/>
      <c r="AG420" s="1681"/>
      <c r="AH420" s="1681"/>
      <c r="AI420" s="1681"/>
      <c r="AJ420" s="1681"/>
      <c r="AK420" s="1681"/>
      <c r="AL420" s="1681"/>
      <c r="AM420" s="1681"/>
      <c r="AN420" s="1681"/>
      <c r="AO420" s="1681"/>
      <c r="AP420" s="1824"/>
    </row>
    <row r="421" spans="4:42" s="1662" customFormat="1" ht="14.25">
      <c r="D421" s="1699"/>
      <c r="E421" s="1681"/>
      <c r="F421" s="1681"/>
      <c r="G421" s="1681"/>
      <c r="H421" s="1681"/>
      <c r="I421" s="1700"/>
      <c r="J421" s="1690"/>
      <c r="K421" s="1681"/>
      <c r="L421" s="1681"/>
      <c r="M421" s="1681"/>
      <c r="N421" s="1681"/>
      <c r="O421" s="1681"/>
      <c r="P421" s="1681"/>
      <c r="Q421" s="1681"/>
      <c r="R421" s="1681"/>
      <c r="S421" s="1681"/>
      <c r="T421" s="1681"/>
      <c r="U421" s="1681"/>
      <c r="V421" s="1681"/>
      <c r="W421" s="1681"/>
      <c r="X421" s="1681"/>
      <c r="Y421" s="1681"/>
      <c r="Z421" s="1681"/>
      <c r="AA421" s="1681"/>
      <c r="AB421" s="1681"/>
      <c r="AC421" s="1681"/>
      <c r="AD421" s="1681"/>
      <c r="AE421" s="1681"/>
      <c r="AF421" s="1681"/>
      <c r="AG421" s="1681"/>
      <c r="AH421" s="1681"/>
      <c r="AI421" s="1681"/>
      <c r="AJ421" s="1681"/>
      <c r="AK421" s="1681"/>
      <c r="AL421" s="1681"/>
      <c r="AM421" s="1681"/>
      <c r="AN421" s="1681"/>
      <c r="AO421" s="1681"/>
      <c r="AP421" s="1824"/>
    </row>
    <row r="422" spans="4:42" s="1662" customFormat="1" ht="14.25">
      <c r="D422" s="1699"/>
      <c r="E422" s="1681"/>
      <c r="F422" s="1681"/>
      <c r="G422" s="1681"/>
      <c r="H422" s="1681"/>
      <c r="I422" s="1700"/>
      <c r="J422" s="1690"/>
      <c r="K422" s="1681"/>
      <c r="L422" s="1681"/>
      <c r="M422" s="1681"/>
      <c r="N422" s="1681"/>
      <c r="O422" s="1681"/>
      <c r="P422" s="1681"/>
      <c r="Q422" s="1681"/>
      <c r="R422" s="1681"/>
      <c r="S422" s="1681"/>
      <c r="T422" s="1681"/>
      <c r="U422" s="1681"/>
      <c r="V422" s="1681"/>
      <c r="W422" s="1681"/>
      <c r="X422" s="1681"/>
      <c r="Y422" s="1681"/>
      <c r="Z422" s="1681"/>
      <c r="AA422" s="1681"/>
      <c r="AB422" s="1681"/>
      <c r="AC422" s="1681"/>
      <c r="AD422" s="1681"/>
      <c r="AE422" s="1681"/>
      <c r="AF422" s="1681"/>
      <c r="AG422" s="1681"/>
      <c r="AH422" s="1681"/>
      <c r="AI422" s="1681"/>
      <c r="AJ422" s="1681"/>
      <c r="AK422" s="1681"/>
      <c r="AL422" s="1681"/>
      <c r="AM422" s="1681"/>
      <c r="AN422" s="1681"/>
      <c r="AO422" s="1681"/>
      <c r="AP422" s="1824"/>
    </row>
    <row r="423" spans="4:42" s="1662" customFormat="1" ht="14.25">
      <c r="D423" s="1699"/>
      <c r="E423" s="1681"/>
      <c r="F423" s="1681"/>
      <c r="G423" s="1681"/>
      <c r="H423" s="1681"/>
      <c r="I423" s="1700"/>
      <c r="J423" s="1690"/>
      <c r="K423" s="1681"/>
      <c r="L423" s="1681"/>
      <c r="M423" s="1681"/>
      <c r="N423" s="1681"/>
      <c r="O423" s="1681"/>
      <c r="P423" s="1681"/>
      <c r="Q423" s="1681"/>
      <c r="R423" s="1681"/>
      <c r="S423" s="1681"/>
      <c r="T423" s="1681"/>
      <c r="U423" s="1681"/>
      <c r="V423" s="1681"/>
      <c r="W423" s="1681"/>
      <c r="X423" s="1681"/>
      <c r="Y423" s="1681"/>
      <c r="Z423" s="1681"/>
      <c r="AA423" s="1681"/>
      <c r="AB423" s="1681"/>
      <c r="AC423" s="1681"/>
      <c r="AD423" s="1681"/>
      <c r="AE423" s="1681"/>
      <c r="AF423" s="1681"/>
      <c r="AG423" s="1681"/>
      <c r="AH423" s="1681"/>
      <c r="AI423" s="1681"/>
      <c r="AJ423" s="1681"/>
      <c r="AK423" s="1681"/>
      <c r="AL423" s="1681"/>
      <c r="AM423" s="1681"/>
      <c r="AN423" s="1681"/>
      <c r="AO423" s="1681"/>
      <c r="AP423" s="1824"/>
    </row>
    <row r="424" spans="4:42" s="1662" customFormat="1" ht="14.25">
      <c r="D424" s="1699"/>
      <c r="E424" s="1681"/>
      <c r="F424" s="1681"/>
      <c r="G424" s="1681"/>
      <c r="H424" s="1681"/>
      <c r="I424" s="1700"/>
      <c r="J424" s="1690"/>
      <c r="K424" s="1681"/>
      <c r="L424" s="1681"/>
      <c r="M424" s="1681"/>
      <c r="N424" s="1681"/>
      <c r="O424" s="1681"/>
      <c r="P424" s="1681"/>
      <c r="Q424" s="1681"/>
      <c r="R424" s="1681"/>
      <c r="S424" s="1681"/>
      <c r="T424" s="1681"/>
      <c r="U424" s="1681"/>
      <c r="V424" s="1681"/>
      <c r="W424" s="1681"/>
      <c r="X424" s="1681"/>
      <c r="Y424" s="1681"/>
      <c r="Z424" s="1681"/>
      <c r="AA424" s="1681"/>
      <c r="AB424" s="1681"/>
      <c r="AC424" s="1681"/>
      <c r="AD424" s="1681"/>
      <c r="AE424" s="1681"/>
      <c r="AF424" s="1681"/>
      <c r="AG424" s="1681"/>
      <c r="AH424" s="1681"/>
      <c r="AI424" s="1681"/>
      <c r="AJ424" s="1681"/>
      <c r="AK424" s="1681"/>
      <c r="AL424" s="1681"/>
      <c r="AM424" s="1681"/>
      <c r="AN424" s="1681"/>
      <c r="AO424" s="1681"/>
      <c r="AP424" s="1824"/>
    </row>
    <row r="425" spans="4:42" s="1662" customFormat="1" ht="14.25">
      <c r="D425" s="1699"/>
      <c r="E425" s="1681"/>
      <c r="F425" s="1681"/>
      <c r="G425" s="1681"/>
      <c r="H425" s="1681"/>
      <c r="I425" s="1700"/>
      <c r="J425" s="1690"/>
      <c r="K425" s="1681"/>
      <c r="L425" s="1681"/>
      <c r="M425" s="1681"/>
      <c r="N425" s="1681"/>
      <c r="O425" s="1681"/>
      <c r="P425" s="1681"/>
      <c r="Q425" s="1681"/>
      <c r="R425" s="1681"/>
      <c r="S425" s="1681"/>
      <c r="T425" s="1681"/>
      <c r="U425" s="1681"/>
      <c r="V425" s="1681"/>
      <c r="W425" s="1681"/>
      <c r="X425" s="1681"/>
      <c r="Y425" s="1681"/>
      <c r="Z425" s="1681"/>
      <c r="AA425" s="1681"/>
      <c r="AB425" s="1681"/>
      <c r="AC425" s="1681"/>
      <c r="AD425" s="1681"/>
      <c r="AE425" s="1681"/>
      <c r="AF425" s="1681"/>
      <c r="AG425" s="1681"/>
      <c r="AH425" s="1681"/>
      <c r="AI425" s="1681"/>
      <c r="AJ425" s="1681"/>
      <c r="AK425" s="1681"/>
      <c r="AL425" s="1681"/>
      <c r="AM425" s="1681"/>
      <c r="AN425" s="1681"/>
      <c r="AO425" s="1681"/>
      <c r="AP425" s="1824"/>
    </row>
    <row r="426" spans="4:42" s="1662" customFormat="1" ht="14.25">
      <c r="D426" s="1699"/>
      <c r="E426" s="1681"/>
      <c r="F426" s="1681"/>
      <c r="G426" s="1681"/>
      <c r="H426" s="1681"/>
      <c r="I426" s="1700"/>
      <c r="J426" s="1690"/>
      <c r="K426" s="1681"/>
      <c r="L426" s="1681"/>
      <c r="M426" s="1681"/>
      <c r="N426" s="1681"/>
      <c r="O426" s="1681"/>
      <c r="P426" s="1681"/>
      <c r="Q426" s="1681"/>
      <c r="R426" s="1681"/>
      <c r="S426" s="1681"/>
      <c r="T426" s="1681"/>
      <c r="U426" s="1681"/>
      <c r="V426" s="1681"/>
      <c r="W426" s="1681"/>
      <c r="X426" s="1681"/>
      <c r="Y426" s="1681"/>
      <c r="Z426" s="1681"/>
      <c r="AA426" s="1681"/>
      <c r="AB426" s="1681"/>
      <c r="AC426" s="1681"/>
      <c r="AD426" s="1681"/>
      <c r="AE426" s="1681"/>
      <c r="AF426" s="1681"/>
      <c r="AG426" s="1681"/>
      <c r="AH426" s="1681"/>
      <c r="AI426" s="1681"/>
      <c r="AJ426" s="1681"/>
      <c r="AK426" s="1681"/>
      <c r="AL426" s="1681"/>
      <c r="AM426" s="1681"/>
      <c r="AN426" s="1681"/>
      <c r="AO426" s="1681"/>
      <c r="AP426" s="1824"/>
    </row>
    <row r="427" spans="4:42" s="1662" customFormat="1" ht="14.25">
      <c r="D427" s="1699"/>
      <c r="E427" s="1681"/>
      <c r="F427" s="1681"/>
      <c r="G427" s="1681"/>
      <c r="H427" s="1681"/>
      <c r="I427" s="1700"/>
      <c r="J427" s="1690"/>
      <c r="K427" s="1681"/>
      <c r="L427" s="1681"/>
      <c r="M427" s="1681"/>
      <c r="N427" s="1681"/>
      <c r="O427" s="1681"/>
      <c r="P427" s="1681"/>
      <c r="Q427" s="1681"/>
      <c r="R427" s="1681"/>
      <c r="S427" s="1681"/>
      <c r="T427" s="1681"/>
      <c r="U427" s="1681"/>
      <c r="V427" s="1681"/>
      <c r="W427" s="1681"/>
      <c r="X427" s="1681"/>
      <c r="Y427" s="1681"/>
      <c r="Z427" s="1681"/>
      <c r="AA427" s="1681"/>
      <c r="AB427" s="1681"/>
      <c r="AC427" s="1681"/>
      <c r="AD427" s="1681"/>
      <c r="AE427" s="1681"/>
      <c r="AF427" s="1681"/>
      <c r="AG427" s="1681"/>
      <c r="AH427" s="1681"/>
      <c r="AI427" s="1681"/>
      <c r="AJ427" s="1681"/>
      <c r="AK427" s="1681"/>
      <c r="AL427" s="1681"/>
      <c r="AM427" s="1681"/>
      <c r="AN427" s="1681"/>
      <c r="AO427" s="1681"/>
      <c r="AP427" s="1824"/>
    </row>
    <row r="428" spans="4:42" s="1662" customFormat="1" ht="14.25">
      <c r="D428" s="1699"/>
      <c r="E428" s="1681"/>
      <c r="F428" s="1681"/>
      <c r="G428" s="1681"/>
      <c r="H428" s="1681"/>
      <c r="I428" s="1700"/>
      <c r="J428" s="1690"/>
      <c r="K428" s="1681"/>
      <c r="L428" s="1681"/>
      <c r="M428" s="1681"/>
      <c r="N428" s="1681"/>
      <c r="O428" s="1681"/>
      <c r="P428" s="1681"/>
      <c r="Q428" s="1681"/>
      <c r="R428" s="1681"/>
      <c r="S428" s="1681"/>
      <c r="T428" s="1681"/>
      <c r="U428" s="1681"/>
      <c r="V428" s="1681"/>
      <c r="W428" s="1681"/>
      <c r="X428" s="1681"/>
      <c r="Y428" s="1681"/>
      <c r="Z428" s="1681"/>
      <c r="AA428" s="1681"/>
      <c r="AB428" s="1681"/>
      <c r="AC428" s="1681"/>
      <c r="AD428" s="1681"/>
      <c r="AE428" s="1681"/>
      <c r="AF428" s="1681"/>
      <c r="AG428" s="1681"/>
      <c r="AH428" s="1681"/>
      <c r="AI428" s="1681"/>
      <c r="AJ428" s="1681"/>
      <c r="AK428" s="1681"/>
      <c r="AL428" s="1681"/>
      <c r="AM428" s="1681"/>
      <c r="AN428" s="1681"/>
      <c r="AO428" s="1681"/>
      <c r="AP428" s="1824"/>
    </row>
    <row r="429" spans="4:42" s="1662" customFormat="1" ht="14.25">
      <c r="D429" s="1699"/>
      <c r="E429" s="1681"/>
      <c r="F429" s="1681"/>
      <c r="G429" s="1681"/>
      <c r="H429" s="1681"/>
      <c r="I429" s="1700"/>
      <c r="J429" s="1690"/>
      <c r="K429" s="1681"/>
      <c r="L429" s="1681"/>
      <c r="M429" s="1681"/>
      <c r="N429" s="1681"/>
      <c r="O429" s="1681"/>
      <c r="P429" s="1681"/>
      <c r="Q429" s="1681"/>
      <c r="R429" s="1681"/>
      <c r="S429" s="1681"/>
      <c r="T429" s="1681"/>
      <c r="U429" s="1681"/>
      <c r="V429" s="1681"/>
      <c r="W429" s="1681"/>
      <c r="X429" s="1681"/>
      <c r="Y429" s="1681"/>
      <c r="Z429" s="1681"/>
      <c r="AA429" s="1681"/>
      <c r="AB429" s="1681"/>
      <c r="AC429" s="1681"/>
      <c r="AD429" s="1681"/>
      <c r="AE429" s="1681"/>
      <c r="AF429" s="1681"/>
      <c r="AG429" s="1681"/>
      <c r="AH429" s="1681"/>
      <c r="AI429" s="1681"/>
      <c r="AJ429" s="1681"/>
      <c r="AK429" s="1681"/>
      <c r="AL429" s="1681"/>
      <c r="AM429" s="1681"/>
      <c r="AN429" s="1681"/>
      <c r="AO429" s="1681"/>
      <c r="AP429" s="1824"/>
    </row>
    <row r="430" spans="4:42" s="1662" customFormat="1" ht="14.25">
      <c r="D430" s="1699"/>
      <c r="E430" s="1681"/>
      <c r="F430" s="1681"/>
      <c r="G430" s="1681"/>
      <c r="H430" s="1681"/>
      <c r="I430" s="1700"/>
      <c r="J430" s="1690"/>
      <c r="K430" s="1681"/>
      <c r="L430" s="1681"/>
      <c r="M430" s="1681"/>
      <c r="N430" s="1681"/>
      <c r="O430" s="1681"/>
      <c r="P430" s="1681"/>
      <c r="Q430" s="1681"/>
      <c r="R430" s="1681"/>
      <c r="S430" s="1681"/>
      <c r="T430" s="1681"/>
      <c r="U430" s="1681"/>
      <c r="V430" s="1681"/>
      <c r="W430" s="1681"/>
      <c r="X430" s="1681"/>
      <c r="Y430" s="1681"/>
      <c r="Z430" s="1681"/>
      <c r="AA430" s="1681"/>
      <c r="AB430" s="1681"/>
      <c r="AC430" s="1681"/>
      <c r="AD430" s="1681"/>
      <c r="AE430" s="1681"/>
      <c r="AF430" s="1681"/>
      <c r="AG430" s="1681"/>
      <c r="AH430" s="1681"/>
      <c r="AI430" s="1681"/>
      <c r="AJ430" s="1681"/>
      <c r="AK430" s="1681"/>
      <c r="AL430" s="1681"/>
      <c r="AM430" s="1681"/>
      <c r="AN430" s="1681"/>
      <c r="AO430" s="1681"/>
      <c r="AP430" s="1824"/>
    </row>
    <row r="431" spans="4:42" s="1662" customFormat="1" ht="14.25">
      <c r="D431" s="1699"/>
      <c r="E431" s="1681"/>
      <c r="F431" s="1681"/>
      <c r="G431" s="1681"/>
      <c r="H431" s="1681"/>
      <c r="I431" s="1700"/>
      <c r="J431" s="1690"/>
      <c r="K431" s="1681"/>
      <c r="L431" s="1681"/>
      <c r="M431" s="1681"/>
      <c r="N431" s="1681"/>
      <c r="O431" s="1681"/>
      <c r="P431" s="1681"/>
      <c r="Q431" s="1681"/>
      <c r="R431" s="1681"/>
      <c r="S431" s="1681"/>
      <c r="T431" s="1681"/>
      <c r="U431" s="1681"/>
      <c r="V431" s="1681"/>
      <c r="W431" s="1681"/>
      <c r="X431" s="1681"/>
      <c r="Y431" s="1681"/>
      <c r="Z431" s="1681"/>
      <c r="AA431" s="1681"/>
      <c r="AB431" s="1681"/>
      <c r="AC431" s="1681"/>
      <c r="AD431" s="1681"/>
      <c r="AE431" s="1681"/>
      <c r="AF431" s="1681"/>
      <c r="AG431" s="1681"/>
      <c r="AH431" s="1681"/>
      <c r="AI431" s="1681"/>
      <c r="AJ431" s="1681"/>
      <c r="AK431" s="1681"/>
      <c r="AL431" s="1681"/>
      <c r="AM431" s="1681"/>
      <c r="AN431" s="1681"/>
      <c r="AO431" s="1681"/>
      <c r="AP431" s="1824"/>
    </row>
    <row r="432" spans="4:42" s="1662" customFormat="1" ht="14.25">
      <c r="D432" s="1699"/>
      <c r="E432" s="1681"/>
      <c r="F432" s="1681"/>
      <c r="G432" s="1681"/>
      <c r="H432" s="1681"/>
      <c r="I432" s="1700"/>
      <c r="J432" s="1690"/>
      <c r="K432" s="1681"/>
      <c r="L432" s="1681"/>
      <c r="M432" s="1681"/>
      <c r="N432" s="1681"/>
      <c r="O432" s="1681"/>
      <c r="P432" s="1681"/>
      <c r="Q432" s="1681"/>
      <c r="R432" s="1681"/>
      <c r="S432" s="1681"/>
      <c r="T432" s="1681"/>
      <c r="U432" s="1681"/>
      <c r="V432" s="1681"/>
      <c r="W432" s="1681"/>
      <c r="X432" s="1681"/>
      <c r="Y432" s="1681"/>
      <c r="Z432" s="1681"/>
      <c r="AA432" s="1681"/>
      <c r="AB432" s="1681"/>
      <c r="AC432" s="1681"/>
      <c r="AD432" s="1681"/>
      <c r="AE432" s="1681"/>
      <c r="AF432" s="1681"/>
      <c r="AG432" s="1681"/>
      <c r="AH432" s="1681"/>
      <c r="AI432" s="1681"/>
      <c r="AJ432" s="1681"/>
      <c r="AK432" s="1681"/>
      <c r="AL432" s="1681"/>
      <c r="AM432" s="1681"/>
      <c r="AN432" s="1681"/>
      <c r="AO432" s="1681"/>
      <c r="AP432" s="1824"/>
    </row>
    <row r="433" spans="4:42" s="1662" customFormat="1" ht="14.25">
      <c r="D433" s="1699"/>
      <c r="E433" s="1681"/>
      <c r="F433" s="1681"/>
      <c r="G433" s="1681"/>
      <c r="H433" s="1681"/>
      <c r="I433" s="1700"/>
      <c r="J433" s="1690"/>
      <c r="K433" s="1681"/>
      <c r="L433" s="1681"/>
      <c r="M433" s="1681"/>
      <c r="N433" s="1681"/>
      <c r="O433" s="1681"/>
      <c r="P433" s="1681"/>
      <c r="Q433" s="1681"/>
      <c r="R433" s="1681"/>
      <c r="S433" s="1681"/>
      <c r="T433" s="1681"/>
      <c r="U433" s="1681"/>
      <c r="V433" s="1681"/>
      <c r="W433" s="1681"/>
      <c r="X433" s="1681"/>
      <c r="Y433" s="1681"/>
      <c r="Z433" s="1681"/>
      <c r="AA433" s="1681"/>
      <c r="AB433" s="1681"/>
      <c r="AC433" s="1681"/>
      <c r="AD433" s="1681"/>
      <c r="AE433" s="1681"/>
      <c r="AF433" s="1681"/>
      <c r="AG433" s="1681"/>
      <c r="AH433" s="1681"/>
      <c r="AI433" s="1681"/>
      <c r="AJ433" s="1681"/>
      <c r="AK433" s="1681"/>
      <c r="AL433" s="1681"/>
      <c r="AM433" s="1681"/>
      <c r="AN433" s="1681"/>
      <c r="AO433" s="1681"/>
      <c r="AP433" s="1824"/>
    </row>
    <row r="434" spans="4:42" s="1662" customFormat="1" ht="14.25">
      <c r="D434" s="1699"/>
      <c r="E434" s="1681"/>
      <c r="F434" s="1681"/>
      <c r="G434" s="1681"/>
      <c r="H434" s="1681"/>
      <c r="I434" s="1700"/>
      <c r="J434" s="1690"/>
      <c r="K434" s="1681"/>
      <c r="L434" s="1681"/>
      <c r="M434" s="1681"/>
      <c r="N434" s="1681"/>
      <c r="O434" s="1681"/>
      <c r="P434" s="1681"/>
      <c r="Q434" s="1681"/>
      <c r="R434" s="1681"/>
      <c r="S434" s="1681"/>
      <c r="T434" s="1681"/>
      <c r="U434" s="1681"/>
      <c r="V434" s="1681"/>
      <c r="W434" s="1681"/>
      <c r="X434" s="1681"/>
      <c r="Y434" s="1681"/>
      <c r="Z434" s="1681"/>
      <c r="AA434" s="1681"/>
      <c r="AB434" s="1681"/>
      <c r="AC434" s="1681"/>
      <c r="AD434" s="1681"/>
      <c r="AE434" s="1681"/>
      <c r="AF434" s="1681"/>
      <c r="AG434" s="1681"/>
      <c r="AH434" s="1681"/>
      <c r="AI434" s="1681"/>
      <c r="AJ434" s="1681"/>
      <c r="AK434" s="1681"/>
      <c r="AL434" s="1681"/>
      <c r="AM434" s="1681"/>
      <c r="AN434" s="1681"/>
      <c r="AO434" s="1681"/>
      <c r="AP434" s="1824"/>
    </row>
    <row r="435" spans="4:42" s="1662" customFormat="1" ht="14.25">
      <c r="D435" s="1699"/>
      <c r="E435" s="1681"/>
      <c r="F435" s="1681"/>
      <c r="G435" s="1681"/>
      <c r="H435" s="1681"/>
      <c r="I435" s="1700"/>
      <c r="J435" s="1690"/>
      <c r="K435" s="1681"/>
      <c r="L435" s="1681"/>
      <c r="M435" s="1681"/>
      <c r="N435" s="1681"/>
      <c r="O435" s="1681"/>
      <c r="P435" s="1681"/>
      <c r="Q435" s="1681"/>
      <c r="R435" s="1681"/>
      <c r="S435" s="1681"/>
      <c r="T435" s="1681"/>
      <c r="U435" s="1681"/>
      <c r="V435" s="1681"/>
      <c r="W435" s="1681"/>
      <c r="X435" s="1681"/>
      <c r="Y435" s="1681"/>
      <c r="Z435" s="1681"/>
      <c r="AA435" s="1681"/>
      <c r="AB435" s="1681"/>
      <c r="AC435" s="1681"/>
      <c r="AD435" s="1681"/>
      <c r="AE435" s="1681"/>
      <c r="AF435" s="1681"/>
      <c r="AG435" s="1681"/>
      <c r="AH435" s="1681"/>
      <c r="AI435" s="1681"/>
      <c r="AJ435" s="1681"/>
      <c r="AK435" s="1681"/>
      <c r="AL435" s="1681"/>
      <c r="AM435" s="1681"/>
      <c r="AN435" s="1681"/>
      <c r="AO435" s="1681"/>
      <c r="AP435" s="1824"/>
    </row>
    <row r="436" spans="4:42" s="1662" customFormat="1" ht="14.25">
      <c r="D436" s="1699"/>
      <c r="E436" s="1681"/>
      <c r="F436" s="1681"/>
      <c r="G436" s="1681"/>
      <c r="H436" s="1681"/>
      <c r="I436" s="1700"/>
      <c r="J436" s="1690"/>
      <c r="K436" s="1681"/>
      <c r="L436" s="1681"/>
      <c r="M436" s="1681"/>
      <c r="N436" s="1681"/>
      <c r="O436" s="1681"/>
      <c r="P436" s="1681"/>
      <c r="Q436" s="1681"/>
      <c r="R436" s="1681"/>
      <c r="S436" s="1681"/>
      <c r="T436" s="1681"/>
      <c r="U436" s="1681"/>
      <c r="V436" s="1681"/>
      <c r="W436" s="1681"/>
      <c r="X436" s="1681"/>
      <c r="Y436" s="1681"/>
      <c r="Z436" s="1681"/>
      <c r="AA436" s="1681"/>
      <c r="AB436" s="1681"/>
      <c r="AC436" s="1681"/>
      <c r="AD436" s="1681"/>
      <c r="AE436" s="1681"/>
      <c r="AF436" s="1681"/>
      <c r="AG436" s="1681"/>
      <c r="AH436" s="1681"/>
      <c r="AI436" s="1681"/>
      <c r="AJ436" s="1681"/>
      <c r="AK436" s="1681"/>
      <c r="AL436" s="1681"/>
      <c r="AM436" s="1681"/>
      <c r="AN436" s="1681"/>
      <c r="AO436" s="1681"/>
      <c r="AP436" s="1824"/>
    </row>
    <row r="437" spans="4:42" s="1662" customFormat="1" ht="14.25">
      <c r="D437" s="1699"/>
      <c r="E437" s="1681"/>
      <c r="F437" s="1681"/>
      <c r="G437" s="1681"/>
      <c r="H437" s="1681"/>
      <c r="I437" s="1700"/>
      <c r="J437" s="1690"/>
      <c r="K437" s="1681"/>
      <c r="L437" s="1681"/>
      <c r="M437" s="1681"/>
      <c r="N437" s="1681"/>
      <c r="O437" s="1681"/>
      <c r="P437" s="1681"/>
      <c r="Q437" s="1681"/>
      <c r="R437" s="1681"/>
      <c r="S437" s="1681"/>
      <c r="T437" s="1681"/>
      <c r="U437" s="1681"/>
      <c r="V437" s="1681"/>
      <c r="W437" s="1681"/>
      <c r="X437" s="1681"/>
      <c r="Y437" s="1681"/>
      <c r="Z437" s="1681"/>
      <c r="AA437" s="1681"/>
      <c r="AB437" s="1681"/>
      <c r="AC437" s="1681"/>
      <c r="AD437" s="1681"/>
      <c r="AE437" s="1681"/>
      <c r="AF437" s="1681"/>
      <c r="AG437" s="1681"/>
      <c r="AH437" s="1681"/>
      <c r="AI437" s="1681"/>
      <c r="AJ437" s="1681"/>
      <c r="AK437" s="1681"/>
      <c r="AL437" s="1681"/>
      <c r="AM437" s="1681"/>
      <c r="AN437" s="1681"/>
      <c r="AO437" s="1681"/>
      <c r="AP437" s="1824"/>
    </row>
    <row r="438" spans="4:42" s="1662" customFormat="1" ht="14.25">
      <c r="D438" s="1699"/>
      <c r="E438" s="1681"/>
      <c r="F438" s="1681"/>
      <c r="G438" s="1681"/>
      <c r="H438" s="1681"/>
      <c r="I438" s="1700"/>
      <c r="J438" s="1690"/>
      <c r="K438" s="1681"/>
      <c r="L438" s="1681"/>
      <c r="M438" s="1681"/>
      <c r="N438" s="1681"/>
      <c r="O438" s="1681"/>
      <c r="P438" s="1681"/>
      <c r="Q438" s="1681"/>
      <c r="R438" s="1681"/>
      <c r="S438" s="1681"/>
      <c r="T438" s="1681"/>
      <c r="U438" s="1681"/>
      <c r="V438" s="1681"/>
      <c r="W438" s="1681"/>
      <c r="X438" s="1681"/>
      <c r="Y438" s="1681"/>
      <c r="Z438" s="1681"/>
      <c r="AA438" s="1681"/>
      <c r="AB438" s="1681"/>
      <c r="AC438" s="1681"/>
      <c r="AD438" s="1681"/>
      <c r="AE438" s="1681"/>
      <c r="AF438" s="1681"/>
      <c r="AG438" s="1681"/>
      <c r="AH438" s="1681"/>
      <c r="AI438" s="1681"/>
      <c r="AJ438" s="1681"/>
      <c r="AK438" s="1681"/>
      <c r="AL438" s="1681"/>
      <c r="AM438" s="1681"/>
      <c r="AN438" s="1681"/>
      <c r="AO438" s="1681"/>
      <c r="AP438" s="1824"/>
    </row>
    <row r="439" spans="4:42" s="1662" customFormat="1" ht="14.25">
      <c r="D439" s="1699"/>
      <c r="E439" s="1681"/>
      <c r="F439" s="1681"/>
      <c r="G439" s="1681"/>
      <c r="H439" s="1681"/>
      <c r="I439" s="1700"/>
      <c r="J439" s="1690"/>
      <c r="K439" s="1681"/>
      <c r="L439" s="1681"/>
      <c r="M439" s="1681"/>
      <c r="N439" s="1681"/>
      <c r="O439" s="1681"/>
      <c r="P439" s="1681"/>
      <c r="Q439" s="1681"/>
      <c r="R439" s="1681"/>
      <c r="S439" s="1681"/>
      <c r="T439" s="1681"/>
      <c r="U439" s="1681"/>
      <c r="V439" s="1681"/>
      <c r="W439" s="1681"/>
      <c r="X439" s="1681"/>
      <c r="Y439" s="1681"/>
      <c r="Z439" s="1681"/>
      <c r="AA439" s="1681"/>
      <c r="AB439" s="1681"/>
      <c r="AC439" s="1681"/>
      <c r="AD439" s="1681"/>
      <c r="AE439" s="1681"/>
      <c r="AF439" s="1681"/>
      <c r="AG439" s="1681"/>
      <c r="AH439" s="1681"/>
      <c r="AI439" s="1681"/>
      <c r="AJ439" s="1681"/>
      <c r="AK439" s="1681"/>
      <c r="AL439" s="1681"/>
      <c r="AM439" s="1681"/>
      <c r="AN439" s="1681"/>
      <c r="AO439" s="1681"/>
      <c r="AP439" s="1824"/>
    </row>
    <row r="440" spans="4:42" s="1662" customFormat="1" ht="14.25">
      <c r="D440" s="1699"/>
      <c r="E440" s="1681"/>
      <c r="F440" s="1681"/>
      <c r="G440" s="1681"/>
      <c r="H440" s="1681"/>
      <c r="I440" s="1700"/>
      <c r="J440" s="1690"/>
      <c r="K440" s="1681"/>
      <c r="L440" s="1681"/>
      <c r="M440" s="1681"/>
      <c r="N440" s="1681"/>
      <c r="O440" s="1681"/>
      <c r="P440" s="1681"/>
      <c r="Q440" s="1681"/>
      <c r="R440" s="1681"/>
      <c r="S440" s="1681"/>
      <c r="T440" s="1681"/>
      <c r="U440" s="1681"/>
      <c r="V440" s="1681"/>
      <c r="W440" s="1681"/>
      <c r="X440" s="1681"/>
      <c r="Y440" s="1681"/>
      <c r="Z440" s="1681"/>
      <c r="AA440" s="1681"/>
      <c r="AB440" s="1681"/>
      <c r="AC440" s="1681"/>
      <c r="AD440" s="1681"/>
      <c r="AE440" s="1681"/>
      <c r="AF440" s="1681"/>
      <c r="AG440" s="1681"/>
      <c r="AH440" s="1681"/>
      <c r="AI440" s="1681"/>
      <c r="AJ440" s="1681"/>
      <c r="AK440" s="1681"/>
      <c r="AL440" s="1681"/>
      <c r="AM440" s="1681"/>
      <c r="AN440" s="1681"/>
      <c r="AO440" s="1681"/>
      <c r="AP440" s="1824"/>
    </row>
    <row r="441" spans="4:42" s="1662" customFormat="1" ht="14.25">
      <c r="D441" s="1699"/>
      <c r="E441" s="1681"/>
      <c r="F441" s="1681"/>
      <c r="G441" s="1681"/>
      <c r="H441" s="1681"/>
      <c r="I441" s="1700"/>
      <c r="J441" s="1690"/>
      <c r="K441" s="1681"/>
      <c r="L441" s="1681"/>
      <c r="M441" s="1681"/>
      <c r="N441" s="1681"/>
      <c r="O441" s="1681"/>
      <c r="P441" s="1681"/>
      <c r="Q441" s="1681"/>
      <c r="R441" s="1681"/>
      <c r="S441" s="1681"/>
      <c r="T441" s="1681"/>
      <c r="U441" s="1681"/>
      <c r="V441" s="1681"/>
      <c r="W441" s="1681"/>
      <c r="X441" s="1681"/>
      <c r="Y441" s="1681"/>
      <c r="Z441" s="1681"/>
      <c r="AA441" s="1681"/>
      <c r="AB441" s="1681"/>
      <c r="AC441" s="1681"/>
      <c r="AD441" s="1681"/>
      <c r="AE441" s="1681"/>
      <c r="AF441" s="1681"/>
      <c r="AG441" s="1681"/>
      <c r="AH441" s="1681"/>
      <c r="AI441" s="1681"/>
      <c r="AJ441" s="1681"/>
      <c r="AK441" s="1681"/>
      <c r="AL441" s="1681"/>
      <c r="AM441" s="1681"/>
      <c r="AN441" s="1681"/>
      <c r="AO441" s="1681"/>
      <c r="AP441" s="1824"/>
    </row>
    <row r="442" spans="4:42" s="1662" customFormat="1" ht="14.25">
      <c r="D442" s="1699"/>
      <c r="E442" s="1681"/>
      <c r="F442" s="1681"/>
      <c r="G442" s="1681"/>
      <c r="H442" s="1681"/>
      <c r="I442" s="1700"/>
      <c r="J442" s="1690"/>
      <c r="K442" s="1681"/>
      <c r="L442" s="1681"/>
      <c r="M442" s="1681"/>
      <c r="N442" s="1681"/>
      <c r="O442" s="1681"/>
      <c r="P442" s="1681"/>
      <c r="Q442" s="1681"/>
      <c r="R442" s="1681"/>
      <c r="S442" s="1681"/>
      <c r="T442" s="1681"/>
      <c r="U442" s="1681"/>
      <c r="V442" s="1681"/>
      <c r="W442" s="1681"/>
      <c r="X442" s="1681"/>
      <c r="Y442" s="1681"/>
      <c r="Z442" s="1681"/>
      <c r="AA442" s="1681"/>
      <c r="AB442" s="1681"/>
      <c r="AC442" s="1681"/>
      <c r="AD442" s="1681"/>
      <c r="AE442" s="1681"/>
      <c r="AF442" s="1681"/>
      <c r="AG442" s="1681"/>
      <c r="AH442" s="1681"/>
      <c r="AI442" s="1681"/>
      <c r="AJ442" s="1681"/>
      <c r="AK442" s="1681"/>
      <c r="AL442" s="1681"/>
      <c r="AM442" s="1681"/>
      <c r="AN442" s="1681"/>
      <c r="AO442" s="1681"/>
      <c r="AP442" s="1824"/>
    </row>
    <row r="443" spans="4:42" s="1662" customFormat="1" ht="14.25">
      <c r="D443" s="1699"/>
      <c r="E443" s="1681"/>
      <c r="F443" s="1681"/>
      <c r="G443" s="1681"/>
      <c r="H443" s="1681"/>
      <c r="I443" s="1700"/>
      <c r="J443" s="1690"/>
      <c r="K443" s="1681"/>
      <c r="L443" s="1681"/>
      <c r="M443" s="1681"/>
      <c r="N443" s="1681"/>
      <c r="O443" s="1681"/>
      <c r="P443" s="1681"/>
      <c r="Q443" s="1681"/>
      <c r="R443" s="1681"/>
      <c r="S443" s="1681"/>
      <c r="T443" s="1681"/>
      <c r="U443" s="1681"/>
      <c r="V443" s="1681"/>
      <c r="W443" s="1681"/>
      <c r="X443" s="1681"/>
      <c r="Y443" s="1681"/>
      <c r="Z443" s="1681"/>
      <c r="AA443" s="1681"/>
      <c r="AB443" s="1681"/>
      <c r="AC443" s="1681"/>
      <c r="AD443" s="1681"/>
      <c r="AE443" s="1681"/>
      <c r="AF443" s="1681"/>
      <c r="AG443" s="1681"/>
      <c r="AH443" s="1681"/>
      <c r="AI443" s="1681"/>
      <c r="AJ443" s="1681"/>
      <c r="AK443" s="1681"/>
      <c r="AL443" s="1681"/>
      <c r="AM443" s="1681"/>
      <c r="AN443" s="1681"/>
      <c r="AO443" s="1681"/>
      <c r="AP443" s="1824"/>
    </row>
    <row r="444" spans="4:42" s="1662" customFormat="1" ht="14.25">
      <c r="D444" s="1699"/>
      <c r="E444" s="1681"/>
      <c r="F444" s="1681"/>
      <c r="G444" s="1681"/>
      <c r="H444" s="1681"/>
      <c r="I444" s="1700"/>
      <c r="J444" s="1690"/>
      <c r="K444" s="1681"/>
      <c r="L444" s="1681"/>
      <c r="M444" s="1681"/>
      <c r="N444" s="1681"/>
      <c r="O444" s="1681"/>
      <c r="P444" s="1681"/>
      <c r="Q444" s="1681"/>
      <c r="R444" s="1681"/>
      <c r="S444" s="1681"/>
      <c r="T444" s="1681"/>
      <c r="U444" s="1681"/>
      <c r="V444" s="1681"/>
      <c r="W444" s="1681"/>
      <c r="X444" s="1681"/>
      <c r="Y444" s="1681"/>
      <c r="Z444" s="1681"/>
      <c r="AA444" s="1681"/>
      <c r="AB444" s="1681"/>
      <c r="AC444" s="1681"/>
      <c r="AD444" s="1681"/>
      <c r="AE444" s="1681"/>
      <c r="AF444" s="1681"/>
      <c r="AG444" s="1681"/>
      <c r="AH444" s="1681"/>
      <c r="AI444" s="1681"/>
      <c r="AJ444" s="1681"/>
      <c r="AK444" s="1681"/>
      <c r="AL444" s="1681"/>
      <c r="AM444" s="1681"/>
      <c r="AN444" s="1681"/>
      <c r="AO444" s="1681"/>
      <c r="AP444" s="1824"/>
    </row>
    <row r="445" spans="4:42" s="1662" customFormat="1" ht="14.25">
      <c r="D445" s="1699"/>
      <c r="E445" s="1681"/>
      <c r="F445" s="1681"/>
      <c r="G445" s="1681"/>
      <c r="H445" s="1681"/>
      <c r="I445" s="1700"/>
      <c r="J445" s="1690"/>
      <c r="K445" s="1681"/>
      <c r="L445" s="1681"/>
      <c r="M445" s="1681"/>
      <c r="N445" s="1681"/>
      <c r="O445" s="1681"/>
      <c r="P445" s="1681"/>
      <c r="Q445" s="1681"/>
      <c r="R445" s="1681"/>
      <c r="S445" s="1681"/>
      <c r="T445" s="1681"/>
      <c r="U445" s="1681"/>
      <c r="V445" s="1681"/>
      <c r="W445" s="1681"/>
      <c r="X445" s="1681"/>
      <c r="Y445" s="1681"/>
      <c r="Z445" s="1681"/>
      <c r="AA445" s="1681"/>
      <c r="AB445" s="1681"/>
      <c r="AC445" s="1681"/>
      <c r="AD445" s="1681"/>
      <c r="AE445" s="1681"/>
      <c r="AF445" s="1681"/>
      <c r="AG445" s="1681"/>
      <c r="AH445" s="1681"/>
      <c r="AI445" s="1681"/>
      <c r="AJ445" s="1681"/>
      <c r="AK445" s="1681"/>
      <c r="AL445" s="1681"/>
      <c r="AM445" s="1681"/>
      <c r="AN445" s="1681"/>
      <c r="AO445" s="1681"/>
      <c r="AP445" s="1824"/>
    </row>
    <row r="446" spans="4:42" s="1662" customFormat="1" ht="14.25">
      <c r="D446" s="1699"/>
      <c r="E446" s="1681"/>
      <c r="F446" s="1681"/>
      <c r="G446" s="1681"/>
      <c r="H446" s="1681"/>
      <c r="I446" s="1700"/>
      <c r="J446" s="1690"/>
      <c r="K446" s="1681"/>
      <c r="L446" s="1681"/>
      <c r="M446" s="1681"/>
      <c r="N446" s="1681"/>
      <c r="O446" s="1681"/>
      <c r="P446" s="1681"/>
      <c r="Q446" s="1681"/>
      <c r="R446" s="1681"/>
      <c r="S446" s="1681"/>
      <c r="T446" s="1681"/>
      <c r="U446" s="1681"/>
      <c r="V446" s="1681"/>
      <c r="W446" s="1681"/>
      <c r="X446" s="1681"/>
      <c r="Y446" s="1681"/>
      <c r="Z446" s="1681"/>
      <c r="AA446" s="1681"/>
      <c r="AB446" s="1681"/>
      <c r="AC446" s="1681"/>
      <c r="AD446" s="1681"/>
      <c r="AE446" s="1681"/>
      <c r="AF446" s="1681"/>
      <c r="AG446" s="1681"/>
      <c r="AH446" s="1681"/>
      <c r="AI446" s="1681"/>
      <c r="AJ446" s="1681"/>
      <c r="AK446" s="1681"/>
      <c r="AL446" s="1681"/>
      <c r="AM446" s="1681"/>
      <c r="AN446" s="1681"/>
      <c r="AO446" s="1681"/>
      <c r="AP446" s="1824"/>
    </row>
    <row r="447" spans="4:42" s="1662" customFormat="1" ht="14.25">
      <c r="D447" s="1699"/>
      <c r="E447" s="1681"/>
      <c r="F447" s="1681"/>
      <c r="G447" s="1681"/>
      <c r="H447" s="1681"/>
      <c r="I447" s="1700"/>
      <c r="J447" s="1690"/>
      <c r="K447" s="1681"/>
      <c r="L447" s="1681"/>
      <c r="M447" s="1681"/>
      <c r="N447" s="1681"/>
      <c r="O447" s="1681"/>
      <c r="P447" s="1681"/>
      <c r="Q447" s="1681"/>
      <c r="R447" s="1681"/>
      <c r="S447" s="1681"/>
      <c r="T447" s="1681"/>
      <c r="U447" s="1681"/>
      <c r="V447" s="1681"/>
      <c r="W447" s="1681"/>
      <c r="X447" s="1681"/>
      <c r="Y447" s="1681"/>
      <c r="Z447" s="1681"/>
      <c r="AA447" s="1681"/>
      <c r="AB447" s="1681"/>
      <c r="AC447" s="1681"/>
      <c r="AD447" s="1681"/>
      <c r="AE447" s="1681"/>
      <c r="AF447" s="1681"/>
      <c r="AG447" s="1681"/>
      <c r="AH447" s="1681"/>
      <c r="AI447" s="1681"/>
      <c r="AJ447" s="1681"/>
      <c r="AK447" s="1681"/>
      <c r="AL447" s="1681"/>
      <c r="AM447" s="1681"/>
      <c r="AN447" s="1681"/>
      <c r="AO447" s="1681"/>
      <c r="AP447" s="1824"/>
    </row>
    <row r="448" spans="4:42" s="1662" customFormat="1" ht="14.25">
      <c r="D448" s="1699"/>
      <c r="E448" s="1681"/>
      <c r="F448" s="1681"/>
      <c r="G448" s="1681"/>
      <c r="H448" s="1681"/>
      <c r="I448" s="1700"/>
      <c r="J448" s="1690"/>
      <c r="K448" s="1681"/>
      <c r="L448" s="1681"/>
      <c r="M448" s="1681"/>
      <c r="N448" s="1681"/>
      <c r="O448" s="1681"/>
      <c r="P448" s="1681"/>
      <c r="Q448" s="1681"/>
      <c r="R448" s="1681"/>
      <c r="S448" s="1681"/>
      <c r="T448" s="1681"/>
      <c r="U448" s="1681"/>
      <c r="V448" s="1681"/>
      <c r="W448" s="1681"/>
      <c r="X448" s="1681"/>
      <c r="Y448" s="1681"/>
      <c r="Z448" s="1681"/>
      <c r="AA448" s="1681"/>
      <c r="AB448" s="1681"/>
      <c r="AC448" s="1681"/>
      <c r="AD448" s="1681"/>
      <c r="AE448" s="1681"/>
      <c r="AF448" s="1681"/>
      <c r="AG448" s="1681"/>
      <c r="AH448" s="1681"/>
      <c r="AI448" s="1681"/>
      <c r="AJ448" s="1681"/>
      <c r="AK448" s="1681"/>
      <c r="AL448" s="1681"/>
      <c r="AM448" s="1681"/>
      <c r="AN448" s="1681"/>
      <c r="AO448" s="1681"/>
      <c r="AP448" s="1824"/>
    </row>
    <row r="449" spans="4:42" s="1662" customFormat="1" ht="14.25">
      <c r="D449" s="1699"/>
      <c r="E449" s="1681"/>
      <c r="F449" s="1681"/>
      <c r="G449" s="1681"/>
      <c r="H449" s="1681"/>
      <c r="I449" s="1700"/>
      <c r="J449" s="1690"/>
      <c r="K449" s="1681"/>
      <c r="L449" s="1681"/>
      <c r="M449" s="1681"/>
      <c r="N449" s="1681"/>
      <c r="O449" s="1681"/>
      <c r="P449" s="1681"/>
      <c r="Q449" s="1681"/>
      <c r="R449" s="1681"/>
      <c r="S449" s="1681"/>
      <c r="T449" s="1681"/>
      <c r="U449" s="1681"/>
      <c r="V449" s="1681"/>
      <c r="W449" s="1681"/>
      <c r="X449" s="1681"/>
      <c r="Y449" s="1681"/>
      <c r="Z449" s="1681"/>
      <c r="AA449" s="1681"/>
      <c r="AB449" s="1681"/>
      <c r="AC449" s="1681"/>
      <c r="AD449" s="1681"/>
      <c r="AE449" s="1681"/>
      <c r="AF449" s="1681"/>
      <c r="AG449" s="1681"/>
      <c r="AH449" s="1681"/>
      <c r="AI449" s="1681"/>
      <c r="AJ449" s="1681"/>
      <c r="AK449" s="1681"/>
      <c r="AL449" s="1681"/>
      <c r="AM449" s="1681"/>
      <c r="AN449" s="1681"/>
      <c r="AO449" s="1681"/>
      <c r="AP449" s="1824"/>
    </row>
    <row r="450" spans="4:42" s="1662" customFormat="1" ht="14.25">
      <c r="D450" s="1699"/>
      <c r="E450" s="1681"/>
      <c r="F450" s="1681"/>
      <c r="G450" s="1681"/>
      <c r="H450" s="1681"/>
      <c r="I450" s="1700"/>
      <c r="J450" s="1690"/>
      <c r="K450" s="1681"/>
      <c r="L450" s="1681"/>
      <c r="M450" s="1681"/>
      <c r="N450" s="1681"/>
      <c r="O450" s="1681"/>
      <c r="P450" s="1681"/>
      <c r="Q450" s="1681"/>
      <c r="R450" s="1681"/>
      <c r="S450" s="1681"/>
      <c r="T450" s="1681"/>
      <c r="U450" s="1681"/>
      <c r="V450" s="1681"/>
      <c r="W450" s="1681"/>
      <c r="X450" s="1681"/>
      <c r="Y450" s="1681"/>
      <c r="Z450" s="1681"/>
      <c r="AA450" s="1681"/>
      <c r="AB450" s="1681"/>
      <c r="AC450" s="1681"/>
      <c r="AD450" s="1681"/>
      <c r="AE450" s="1681"/>
      <c r="AF450" s="1681"/>
      <c r="AG450" s="1681"/>
      <c r="AH450" s="1681"/>
      <c r="AI450" s="1681"/>
      <c r="AJ450" s="1681"/>
      <c r="AK450" s="1681"/>
      <c r="AL450" s="1681"/>
      <c r="AM450" s="1681"/>
      <c r="AN450" s="1681"/>
      <c r="AO450" s="1681"/>
      <c r="AP450" s="1824"/>
    </row>
    <row r="451" spans="4:42" s="1662" customFormat="1" ht="14.25">
      <c r="D451" s="1699"/>
      <c r="E451" s="1681"/>
      <c r="F451" s="1681"/>
      <c r="G451" s="1681"/>
      <c r="H451" s="1681"/>
      <c r="I451" s="1700"/>
      <c r="J451" s="1690"/>
      <c r="K451" s="1681"/>
      <c r="L451" s="1681"/>
      <c r="M451" s="1681"/>
      <c r="N451" s="1681"/>
      <c r="O451" s="1681"/>
      <c r="P451" s="1681"/>
      <c r="Q451" s="1681"/>
      <c r="R451" s="1681"/>
      <c r="S451" s="1681"/>
      <c r="T451" s="1681"/>
      <c r="U451" s="1681"/>
      <c r="V451" s="1681"/>
      <c r="W451" s="1681"/>
      <c r="X451" s="1681"/>
      <c r="Y451" s="1681"/>
      <c r="Z451" s="1681"/>
      <c r="AA451" s="1681"/>
      <c r="AB451" s="1681"/>
      <c r="AC451" s="1681"/>
      <c r="AD451" s="1681"/>
      <c r="AE451" s="1681"/>
      <c r="AF451" s="1681"/>
      <c r="AG451" s="1681"/>
      <c r="AH451" s="1681"/>
      <c r="AI451" s="1681"/>
      <c r="AJ451" s="1681"/>
      <c r="AK451" s="1681"/>
      <c r="AL451" s="1681"/>
      <c r="AM451" s="1681"/>
      <c r="AN451" s="1681"/>
      <c r="AO451" s="1681"/>
      <c r="AP451" s="1824"/>
    </row>
    <row r="452" spans="4:42" s="1662" customFormat="1" ht="14.25">
      <c r="D452" s="1699"/>
      <c r="E452" s="1681"/>
      <c r="F452" s="1681"/>
      <c r="G452" s="1681"/>
      <c r="H452" s="1681"/>
      <c r="I452" s="1700"/>
      <c r="J452" s="1690"/>
      <c r="K452" s="1681"/>
      <c r="L452" s="1681"/>
      <c r="M452" s="1681"/>
      <c r="N452" s="1681"/>
      <c r="O452" s="1681"/>
      <c r="P452" s="1681"/>
      <c r="Q452" s="1681"/>
      <c r="R452" s="1681"/>
      <c r="S452" s="1681"/>
      <c r="T452" s="1681"/>
      <c r="U452" s="1681"/>
      <c r="V452" s="1681"/>
      <c r="W452" s="1681"/>
      <c r="X452" s="1681"/>
      <c r="Y452" s="1681"/>
      <c r="Z452" s="1681"/>
      <c r="AA452" s="1681"/>
      <c r="AB452" s="1681"/>
      <c r="AC452" s="1681"/>
      <c r="AD452" s="1681"/>
      <c r="AE452" s="1681"/>
      <c r="AF452" s="1681"/>
      <c r="AG452" s="1681"/>
      <c r="AH452" s="1681"/>
      <c r="AI452" s="1681"/>
      <c r="AJ452" s="1681"/>
      <c r="AK452" s="1681"/>
      <c r="AL452" s="1681"/>
      <c r="AM452" s="1681"/>
      <c r="AN452" s="1681"/>
      <c r="AO452" s="1681"/>
      <c r="AP452" s="1824"/>
    </row>
    <row r="453" spans="4:42" s="1662" customFormat="1" ht="14.25">
      <c r="D453" s="1699"/>
      <c r="E453" s="1681"/>
      <c r="F453" s="1681"/>
      <c r="G453" s="1681"/>
      <c r="H453" s="1681"/>
      <c r="I453" s="1700"/>
      <c r="J453" s="1690"/>
      <c r="K453" s="1681"/>
      <c r="L453" s="1681"/>
      <c r="M453" s="1681"/>
      <c r="N453" s="1681"/>
      <c r="O453" s="1681"/>
      <c r="P453" s="1681"/>
      <c r="Q453" s="1681"/>
      <c r="R453" s="1681"/>
      <c r="S453" s="1681"/>
      <c r="T453" s="1681"/>
      <c r="U453" s="1681"/>
      <c r="V453" s="1681"/>
      <c r="W453" s="1681"/>
      <c r="X453" s="1681"/>
      <c r="Y453" s="1681"/>
      <c r="Z453" s="1681"/>
      <c r="AA453" s="1681"/>
      <c r="AB453" s="1681"/>
      <c r="AC453" s="1681"/>
      <c r="AD453" s="1681"/>
      <c r="AE453" s="1681"/>
      <c r="AF453" s="1681"/>
      <c r="AG453" s="1681"/>
      <c r="AH453" s="1681"/>
      <c r="AI453" s="1681"/>
      <c r="AJ453" s="1681"/>
      <c r="AK453" s="1681"/>
      <c r="AL453" s="1681"/>
      <c r="AM453" s="1681"/>
      <c r="AN453" s="1681"/>
      <c r="AO453" s="1681"/>
      <c r="AP453" s="1824"/>
    </row>
    <row r="454" spans="4:42" s="1662" customFormat="1" ht="14.25">
      <c r="D454" s="1699"/>
      <c r="E454" s="1681"/>
      <c r="F454" s="1681"/>
      <c r="G454" s="1681"/>
      <c r="H454" s="1681"/>
      <c r="I454" s="1700"/>
      <c r="J454" s="1690"/>
      <c r="K454" s="1681"/>
      <c r="L454" s="1681"/>
      <c r="M454" s="1681"/>
      <c r="N454" s="1681"/>
      <c r="O454" s="1681"/>
      <c r="P454" s="1681"/>
      <c r="Q454" s="1681"/>
      <c r="R454" s="1681"/>
      <c r="S454" s="1681"/>
      <c r="T454" s="1681"/>
      <c r="U454" s="1681"/>
      <c r="V454" s="1681"/>
      <c r="W454" s="1681"/>
      <c r="X454" s="1681"/>
      <c r="Y454" s="1681"/>
      <c r="Z454" s="1681"/>
      <c r="AA454" s="1681"/>
      <c r="AB454" s="1681"/>
      <c r="AC454" s="1681"/>
      <c r="AD454" s="1681"/>
      <c r="AE454" s="1681"/>
      <c r="AF454" s="1681"/>
      <c r="AG454" s="1681"/>
      <c r="AH454" s="1681"/>
      <c r="AI454" s="1681"/>
      <c r="AJ454" s="1681"/>
      <c r="AK454" s="1681"/>
      <c r="AL454" s="1681"/>
      <c r="AM454" s="1681"/>
      <c r="AN454" s="1681"/>
      <c r="AO454" s="1681"/>
      <c r="AP454" s="1824"/>
    </row>
    <row r="455" spans="4:42" s="1662" customFormat="1" ht="14.25">
      <c r="D455" s="1699"/>
      <c r="E455" s="1681"/>
      <c r="F455" s="1681"/>
      <c r="G455" s="1681"/>
      <c r="H455" s="1681"/>
      <c r="I455" s="1700"/>
      <c r="J455" s="1690"/>
      <c r="K455" s="1681"/>
      <c r="L455" s="1681"/>
      <c r="M455" s="1681"/>
      <c r="N455" s="1681"/>
      <c r="O455" s="1681"/>
      <c r="P455" s="1681"/>
      <c r="Q455" s="1681"/>
      <c r="R455" s="1681"/>
      <c r="S455" s="1681"/>
      <c r="T455" s="1681"/>
      <c r="U455" s="1681"/>
      <c r="V455" s="1681"/>
      <c r="W455" s="1681"/>
      <c r="X455" s="1681"/>
      <c r="Y455" s="1681"/>
      <c r="Z455" s="1681"/>
      <c r="AA455" s="1681"/>
      <c r="AB455" s="1681"/>
      <c r="AC455" s="1681"/>
      <c r="AD455" s="1681"/>
      <c r="AE455" s="1681"/>
      <c r="AF455" s="1681"/>
      <c r="AG455" s="1681"/>
      <c r="AH455" s="1681"/>
      <c r="AI455" s="1681"/>
      <c r="AJ455" s="1681"/>
      <c r="AK455" s="1681"/>
      <c r="AL455" s="1681"/>
      <c r="AM455" s="1681"/>
      <c r="AN455" s="1681"/>
      <c r="AO455" s="1681"/>
      <c r="AP455" s="1824"/>
    </row>
    <row r="456" spans="4:42" s="1662" customFormat="1" ht="14.25">
      <c r="D456" s="1699"/>
      <c r="E456" s="1681"/>
      <c r="F456" s="1681"/>
      <c r="G456" s="1681"/>
      <c r="H456" s="1681"/>
      <c r="I456" s="1700"/>
      <c r="J456" s="1690"/>
      <c r="K456" s="1681"/>
      <c r="L456" s="1681"/>
      <c r="M456" s="1681"/>
      <c r="N456" s="1681"/>
      <c r="O456" s="1681"/>
      <c r="P456" s="1681"/>
      <c r="Q456" s="1681"/>
      <c r="R456" s="1681"/>
      <c r="S456" s="1681"/>
      <c r="T456" s="1681"/>
      <c r="U456" s="1681"/>
      <c r="V456" s="1681"/>
      <c r="W456" s="1681"/>
      <c r="X456" s="1681"/>
      <c r="Y456" s="1681"/>
      <c r="Z456" s="1681"/>
      <c r="AA456" s="1681"/>
      <c r="AB456" s="1681"/>
      <c r="AC456" s="1681"/>
      <c r="AD456" s="1681"/>
      <c r="AE456" s="1681"/>
      <c r="AF456" s="1681"/>
      <c r="AG456" s="1681"/>
      <c r="AH456" s="1681"/>
      <c r="AI456" s="1681"/>
      <c r="AJ456" s="1681"/>
      <c r="AK456" s="1681"/>
      <c r="AL456" s="1681"/>
      <c r="AM456" s="1681"/>
      <c r="AN456" s="1681"/>
      <c r="AO456" s="1681"/>
      <c r="AP456" s="1824"/>
    </row>
    <row r="457" spans="4:42" s="1662" customFormat="1" ht="14.25">
      <c r="D457" s="1699"/>
      <c r="E457" s="1681"/>
      <c r="F457" s="1681"/>
      <c r="G457" s="1681"/>
      <c r="H457" s="1681"/>
      <c r="I457" s="1700"/>
      <c r="J457" s="1690"/>
      <c r="K457" s="1681"/>
      <c r="L457" s="1681"/>
      <c r="M457" s="1681"/>
      <c r="N457" s="1681"/>
      <c r="O457" s="1681"/>
      <c r="P457" s="1681"/>
      <c r="Q457" s="1681"/>
      <c r="R457" s="1681"/>
      <c r="S457" s="1681"/>
      <c r="T457" s="1681"/>
      <c r="U457" s="1681"/>
      <c r="V457" s="1681"/>
      <c r="W457" s="1681"/>
      <c r="X457" s="1681"/>
      <c r="Y457" s="1681"/>
      <c r="Z457" s="1681"/>
      <c r="AA457" s="1681"/>
      <c r="AB457" s="1681"/>
      <c r="AC457" s="1681"/>
      <c r="AD457" s="1681"/>
      <c r="AE457" s="1681"/>
      <c r="AF457" s="1681"/>
      <c r="AG457" s="1681"/>
      <c r="AH457" s="1681"/>
      <c r="AI457" s="1681"/>
      <c r="AJ457" s="1681"/>
      <c r="AK457" s="1681"/>
      <c r="AL457" s="1681"/>
      <c r="AM457" s="1681"/>
      <c r="AN457" s="1681"/>
      <c r="AO457" s="1681"/>
      <c r="AP457" s="1824"/>
    </row>
    <row r="458" spans="4:42" s="1662" customFormat="1" ht="14.25">
      <c r="D458" s="1699"/>
      <c r="E458" s="1681"/>
      <c r="F458" s="1681"/>
      <c r="G458" s="1681"/>
      <c r="H458" s="1681"/>
      <c r="I458" s="1700"/>
      <c r="J458" s="1690"/>
      <c r="K458" s="1681"/>
      <c r="L458" s="1681"/>
      <c r="M458" s="1681"/>
      <c r="N458" s="1681"/>
      <c r="O458" s="1681"/>
      <c r="P458" s="1681"/>
      <c r="Q458" s="1681"/>
      <c r="R458" s="1681"/>
      <c r="S458" s="1681"/>
      <c r="T458" s="1681"/>
      <c r="U458" s="1681"/>
      <c r="V458" s="1681"/>
      <c r="W458" s="1681"/>
      <c r="X458" s="1681"/>
      <c r="Y458" s="1681"/>
      <c r="Z458" s="1681"/>
      <c r="AA458" s="1681"/>
      <c r="AB458" s="1681"/>
      <c r="AC458" s="1681"/>
      <c r="AD458" s="1681"/>
      <c r="AE458" s="1681"/>
      <c r="AF458" s="1681"/>
      <c r="AG458" s="1681"/>
      <c r="AH458" s="1681"/>
      <c r="AI458" s="1681"/>
      <c r="AJ458" s="1681"/>
      <c r="AK458" s="1681"/>
      <c r="AL458" s="1681"/>
      <c r="AM458" s="1681"/>
      <c r="AN458" s="1681"/>
      <c r="AO458" s="1681"/>
      <c r="AP458" s="1824"/>
    </row>
    <row r="459" spans="4:42" s="1662" customFormat="1" ht="14.25">
      <c r="D459" s="1699"/>
      <c r="E459" s="1681"/>
      <c r="F459" s="1681"/>
      <c r="G459" s="1681"/>
      <c r="H459" s="1681"/>
      <c r="I459" s="1700"/>
      <c r="J459" s="1690"/>
      <c r="K459" s="1681"/>
      <c r="L459" s="1681"/>
      <c r="M459" s="1681"/>
      <c r="N459" s="1681"/>
      <c r="O459" s="1681"/>
      <c r="P459" s="1681"/>
      <c r="Q459" s="1681"/>
      <c r="R459" s="1681"/>
      <c r="S459" s="1681"/>
      <c r="T459" s="1681"/>
      <c r="U459" s="1681"/>
      <c r="V459" s="1681"/>
      <c r="W459" s="1681"/>
      <c r="X459" s="1681"/>
      <c r="Y459" s="1681"/>
      <c r="Z459" s="1681"/>
      <c r="AA459" s="1681"/>
      <c r="AB459" s="1681"/>
      <c r="AC459" s="1681"/>
      <c r="AD459" s="1681"/>
      <c r="AE459" s="1681"/>
      <c r="AF459" s="1681"/>
      <c r="AG459" s="1681"/>
      <c r="AH459" s="1681"/>
      <c r="AI459" s="1681"/>
      <c r="AJ459" s="1681"/>
      <c r="AK459" s="1681"/>
      <c r="AL459" s="1681"/>
      <c r="AM459" s="1681"/>
      <c r="AN459" s="1681"/>
      <c r="AO459" s="1681"/>
      <c r="AP459" s="1824"/>
    </row>
    <row r="460" spans="4:42" s="1662" customFormat="1" ht="14.25">
      <c r="D460" s="1699"/>
      <c r="E460" s="1681"/>
      <c r="F460" s="1681"/>
      <c r="G460" s="1681"/>
      <c r="H460" s="1681"/>
      <c r="I460" s="1700"/>
      <c r="J460" s="1690"/>
      <c r="K460" s="1681"/>
      <c r="L460" s="1681"/>
      <c r="M460" s="1681"/>
      <c r="N460" s="1681"/>
      <c r="O460" s="1681"/>
      <c r="P460" s="1681"/>
      <c r="Q460" s="1681"/>
      <c r="R460" s="1681"/>
      <c r="S460" s="1681"/>
      <c r="T460" s="1681"/>
      <c r="U460" s="1681"/>
      <c r="V460" s="1681"/>
      <c r="W460" s="1681"/>
      <c r="X460" s="1681"/>
      <c r="Y460" s="1681"/>
      <c r="Z460" s="1681"/>
      <c r="AA460" s="1681"/>
      <c r="AB460" s="1681"/>
      <c r="AC460" s="1681"/>
      <c r="AD460" s="1681"/>
      <c r="AE460" s="1681"/>
      <c r="AF460" s="1681"/>
      <c r="AG460" s="1681"/>
      <c r="AH460" s="1681"/>
      <c r="AI460" s="1681"/>
      <c r="AJ460" s="1681"/>
      <c r="AK460" s="1681"/>
      <c r="AL460" s="1681"/>
      <c r="AM460" s="1681"/>
      <c r="AN460" s="1681"/>
      <c r="AO460" s="1681"/>
      <c r="AP460" s="1824"/>
    </row>
    <row r="461" spans="4:42" s="1662" customFormat="1" ht="14.25">
      <c r="D461" s="1699"/>
      <c r="E461" s="1681"/>
      <c r="F461" s="1681"/>
      <c r="G461" s="1681"/>
      <c r="H461" s="1681"/>
      <c r="I461" s="1700"/>
      <c r="J461" s="1690"/>
      <c r="K461" s="1681"/>
      <c r="L461" s="1681"/>
      <c r="M461" s="1681"/>
      <c r="N461" s="1681"/>
      <c r="O461" s="1681"/>
      <c r="P461" s="1681"/>
      <c r="Q461" s="1681"/>
      <c r="R461" s="1681"/>
      <c r="S461" s="1681"/>
      <c r="T461" s="1681"/>
      <c r="U461" s="1681"/>
      <c r="V461" s="1681"/>
      <c r="W461" s="1681"/>
      <c r="X461" s="1681"/>
      <c r="Y461" s="1681"/>
      <c r="Z461" s="1681"/>
      <c r="AA461" s="1681"/>
      <c r="AB461" s="1681"/>
      <c r="AC461" s="1681"/>
      <c r="AD461" s="1681"/>
      <c r="AE461" s="1681"/>
      <c r="AF461" s="1681"/>
      <c r="AG461" s="1681"/>
      <c r="AH461" s="1681"/>
      <c r="AI461" s="1681"/>
      <c r="AJ461" s="1681"/>
      <c r="AK461" s="1681"/>
      <c r="AL461" s="1681"/>
      <c r="AM461" s="1681"/>
      <c r="AN461" s="1681"/>
      <c r="AO461" s="1681"/>
      <c r="AP461" s="1824"/>
    </row>
    <row r="462" spans="4:42" s="1662" customFormat="1" ht="14.25">
      <c r="D462" s="1699"/>
      <c r="E462" s="1681"/>
      <c r="F462" s="1681"/>
      <c r="G462" s="1681"/>
      <c r="H462" s="1681"/>
      <c r="I462" s="1700"/>
      <c r="J462" s="1690"/>
      <c r="K462" s="1681"/>
      <c r="L462" s="1681"/>
      <c r="M462" s="1681"/>
      <c r="N462" s="1681"/>
      <c r="O462" s="1681"/>
      <c r="P462" s="1681"/>
      <c r="Q462" s="1681"/>
      <c r="R462" s="1681"/>
      <c r="S462" s="1681"/>
      <c r="T462" s="1681"/>
      <c r="U462" s="1681"/>
      <c r="V462" s="1681"/>
      <c r="W462" s="1681"/>
      <c r="X462" s="1681"/>
      <c r="Y462" s="1681"/>
      <c r="Z462" s="1681"/>
      <c r="AA462" s="1681"/>
      <c r="AB462" s="1681"/>
      <c r="AC462" s="1681"/>
      <c r="AD462" s="1681"/>
      <c r="AE462" s="1681"/>
      <c r="AF462" s="1681"/>
      <c r="AG462" s="1681"/>
      <c r="AH462" s="1681"/>
      <c r="AI462" s="1681"/>
      <c r="AJ462" s="1681"/>
      <c r="AK462" s="1681"/>
      <c r="AL462" s="1681"/>
      <c r="AM462" s="1681"/>
      <c r="AN462" s="1681"/>
      <c r="AO462" s="1681"/>
      <c r="AP462" s="1824"/>
    </row>
    <row r="463" spans="4:42" s="1662" customFormat="1" ht="14.25">
      <c r="D463" s="1699"/>
      <c r="E463" s="1681"/>
      <c r="F463" s="1681"/>
      <c r="G463" s="1681"/>
      <c r="H463" s="1681"/>
      <c r="I463" s="1700"/>
      <c r="J463" s="1690"/>
      <c r="K463" s="1681"/>
      <c r="L463" s="1681"/>
      <c r="M463" s="1681"/>
      <c r="N463" s="1681"/>
      <c r="O463" s="1681"/>
      <c r="P463" s="1681"/>
      <c r="Q463" s="1681"/>
      <c r="R463" s="1681"/>
      <c r="S463" s="1681"/>
      <c r="T463" s="1681"/>
      <c r="U463" s="1681"/>
      <c r="V463" s="1681"/>
      <c r="W463" s="1681"/>
      <c r="X463" s="1681"/>
      <c r="Y463" s="1681"/>
      <c r="Z463" s="1681"/>
      <c r="AA463" s="1681"/>
      <c r="AB463" s="1681"/>
      <c r="AC463" s="1681"/>
      <c r="AD463" s="1681"/>
      <c r="AE463" s="1681"/>
      <c r="AF463" s="1681"/>
      <c r="AG463" s="1681"/>
      <c r="AH463" s="1681"/>
      <c r="AI463" s="1681"/>
      <c r="AJ463" s="1681"/>
      <c r="AK463" s="1681"/>
      <c r="AL463" s="1681"/>
      <c r="AM463" s="1681"/>
      <c r="AN463" s="1681"/>
      <c r="AO463" s="1681"/>
      <c r="AP463" s="1824"/>
    </row>
    <row r="464" spans="4:42" s="1662" customFormat="1" ht="14.25">
      <c r="D464" s="1699"/>
      <c r="E464" s="1681"/>
      <c r="F464" s="1681"/>
      <c r="G464" s="1681"/>
      <c r="H464" s="1681"/>
      <c r="I464" s="1700"/>
      <c r="J464" s="1690"/>
      <c r="K464" s="1681"/>
      <c r="L464" s="1681"/>
      <c r="M464" s="1681"/>
      <c r="N464" s="1681"/>
      <c r="O464" s="1681"/>
      <c r="P464" s="1681"/>
      <c r="Q464" s="1681"/>
      <c r="R464" s="1681"/>
      <c r="S464" s="1681"/>
      <c r="T464" s="1681"/>
      <c r="U464" s="1681"/>
      <c r="V464" s="1681"/>
      <c r="W464" s="1681"/>
      <c r="X464" s="1681"/>
      <c r="Y464" s="1681"/>
      <c r="Z464" s="1681"/>
      <c r="AA464" s="1681"/>
      <c r="AB464" s="1681"/>
      <c r="AC464" s="1681"/>
      <c r="AD464" s="1681"/>
      <c r="AE464" s="1681"/>
      <c r="AF464" s="1681"/>
      <c r="AG464" s="1681"/>
      <c r="AH464" s="1681"/>
      <c r="AI464" s="1681"/>
      <c r="AJ464" s="1681"/>
      <c r="AK464" s="1681"/>
      <c r="AL464" s="1681"/>
      <c r="AM464" s="1681"/>
      <c r="AN464" s="1681"/>
      <c r="AO464" s="1681"/>
      <c r="AP464" s="1824"/>
    </row>
    <row r="465" spans="4:42" s="1662" customFormat="1" ht="14.25">
      <c r="D465" s="1699"/>
      <c r="E465" s="1681"/>
      <c r="F465" s="1681"/>
      <c r="G465" s="1681"/>
      <c r="H465" s="1681"/>
      <c r="I465" s="1700"/>
      <c r="J465" s="1690"/>
      <c r="K465" s="1681"/>
      <c r="L465" s="1681"/>
      <c r="M465" s="1681"/>
      <c r="N465" s="1681"/>
      <c r="O465" s="1681"/>
      <c r="P465" s="1681"/>
      <c r="Q465" s="1681"/>
      <c r="R465" s="1681"/>
      <c r="S465" s="1681"/>
      <c r="T465" s="1681"/>
      <c r="U465" s="1681"/>
      <c r="V465" s="1681"/>
      <c r="W465" s="1681"/>
      <c r="X465" s="1681"/>
      <c r="Y465" s="1681"/>
      <c r="Z465" s="1681"/>
      <c r="AA465" s="1681"/>
      <c r="AB465" s="1681"/>
      <c r="AC465" s="1681"/>
      <c r="AD465" s="1681"/>
      <c r="AE465" s="1681"/>
      <c r="AF465" s="1681"/>
      <c r="AG465" s="1681"/>
      <c r="AH465" s="1681"/>
      <c r="AI465" s="1681"/>
      <c r="AJ465" s="1681"/>
      <c r="AK465" s="1681"/>
      <c r="AL465" s="1681"/>
      <c r="AM465" s="1681"/>
      <c r="AN465" s="1681"/>
      <c r="AO465" s="1681"/>
      <c r="AP465" s="1824"/>
    </row>
    <row r="466" spans="4:42" s="1662" customFormat="1" ht="14.25">
      <c r="D466" s="1699"/>
      <c r="E466" s="1681"/>
      <c r="F466" s="1681"/>
      <c r="G466" s="1681"/>
      <c r="H466" s="1681"/>
      <c r="I466" s="1700"/>
      <c r="J466" s="1690"/>
      <c r="K466" s="1681"/>
      <c r="L466" s="1681"/>
      <c r="M466" s="1681"/>
      <c r="N466" s="1681"/>
      <c r="O466" s="1681"/>
      <c r="P466" s="1681"/>
      <c r="Q466" s="1681"/>
      <c r="R466" s="1681"/>
      <c r="S466" s="1681"/>
      <c r="T466" s="1681"/>
      <c r="U466" s="1681"/>
      <c r="V466" s="1681"/>
      <c r="W466" s="1681"/>
      <c r="X466" s="1681"/>
      <c r="Y466" s="1681"/>
      <c r="Z466" s="1681"/>
      <c r="AA466" s="1681"/>
      <c r="AB466" s="1681"/>
      <c r="AC466" s="1681"/>
      <c r="AD466" s="1681"/>
      <c r="AE466" s="1681"/>
      <c r="AF466" s="1681"/>
      <c r="AG466" s="1681"/>
      <c r="AH466" s="1681"/>
      <c r="AI466" s="1681"/>
      <c r="AJ466" s="1681"/>
      <c r="AK466" s="1681"/>
      <c r="AL466" s="1681"/>
      <c r="AM466" s="1681"/>
      <c r="AN466" s="1681"/>
      <c r="AO466" s="1681"/>
      <c r="AP466" s="1824"/>
    </row>
    <row r="467" spans="4:42" s="1662" customFormat="1" ht="14.25">
      <c r="D467" s="1699"/>
      <c r="E467" s="1681"/>
      <c r="F467" s="1681"/>
      <c r="G467" s="1681"/>
      <c r="H467" s="1681"/>
      <c r="I467" s="1700"/>
      <c r="J467" s="1690"/>
      <c r="K467" s="1681"/>
      <c r="L467" s="1681"/>
      <c r="M467" s="1681"/>
      <c r="N467" s="1681"/>
      <c r="O467" s="1681"/>
      <c r="P467" s="1681"/>
      <c r="Q467" s="1681"/>
      <c r="R467" s="1681"/>
      <c r="S467" s="1681"/>
      <c r="T467" s="1681"/>
      <c r="U467" s="1681"/>
      <c r="V467" s="1681"/>
      <c r="W467" s="1681"/>
      <c r="X467" s="1681"/>
      <c r="Y467" s="1681"/>
      <c r="Z467" s="1681"/>
      <c r="AA467" s="1681"/>
      <c r="AB467" s="1681"/>
      <c r="AC467" s="1681"/>
      <c r="AD467" s="1681"/>
      <c r="AE467" s="1681"/>
      <c r="AF467" s="1681"/>
      <c r="AG467" s="1681"/>
      <c r="AH467" s="1681"/>
      <c r="AI467" s="1681"/>
      <c r="AJ467" s="1681"/>
      <c r="AK467" s="1681"/>
      <c r="AL467" s="1681"/>
      <c r="AM467" s="1681"/>
      <c r="AN467" s="1681"/>
      <c r="AO467" s="1681"/>
      <c r="AP467" s="1824"/>
    </row>
    <row r="468" spans="4:42" s="1662" customFormat="1" ht="14.25">
      <c r="D468" s="1699"/>
      <c r="E468" s="1681"/>
      <c r="F468" s="1681"/>
      <c r="G468" s="1681"/>
      <c r="H468" s="1681"/>
      <c r="I468" s="1700"/>
      <c r="J468" s="1690"/>
      <c r="K468" s="1681"/>
      <c r="L468" s="1681"/>
      <c r="M468" s="1681"/>
      <c r="N468" s="1681"/>
      <c r="O468" s="1681"/>
      <c r="P468" s="1681"/>
      <c r="Q468" s="1681"/>
      <c r="R468" s="1681"/>
      <c r="S468" s="1681"/>
      <c r="T468" s="1681"/>
      <c r="U468" s="1681"/>
      <c r="V468" s="1681"/>
      <c r="W468" s="1681"/>
      <c r="X468" s="1681"/>
      <c r="Y468" s="1681"/>
      <c r="Z468" s="1681"/>
      <c r="AA468" s="1681"/>
      <c r="AB468" s="1681"/>
      <c r="AC468" s="1681"/>
      <c r="AD468" s="1681"/>
      <c r="AE468" s="1681"/>
      <c r="AF468" s="1681"/>
      <c r="AG468" s="1681"/>
      <c r="AH468" s="1681"/>
      <c r="AI468" s="1681"/>
      <c r="AJ468" s="1681"/>
      <c r="AK468" s="1681"/>
      <c r="AL468" s="1681"/>
      <c r="AM468" s="1681"/>
      <c r="AN468" s="1681"/>
      <c r="AO468" s="1681"/>
      <c r="AP468" s="1824"/>
    </row>
    <row r="469" spans="4:42" s="1662" customFormat="1" ht="14.25">
      <c r="D469" s="1699"/>
      <c r="E469" s="1681"/>
      <c r="F469" s="1681"/>
      <c r="G469" s="1681"/>
      <c r="H469" s="1681"/>
      <c r="I469" s="1700"/>
      <c r="J469" s="1690"/>
      <c r="K469" s="1681"/>
      <c r="L469" s="1681"/>
      <c r="M469" s="1681"/>
      <c r="N469" s="1681"/>
      <c r="O469" s="1681"/>
      <c r="P469" s="1681"/>
      <c r="Q469" s="1681"/>
      <c r="R469" s="1681"/>
      <c r="S469" s="1681"/>
      <c r="T469" s="1681"/>
      <c r="U469" s="1681"/>
      <c r="V469" s="1681"/>
      <c r="W469" s="1681"/>
      <c r="X469" s="1681"/>
      <c r="Y469" s="1681"/>
      <c r="Z469" s="1681"/>
      <c r="AA469" s="1681"/>
      <c r="AB469" s="1681"/>
      <c r="AC469" s="1681"/>
      <c r="AD469" s="1681"/>
      <c r="AE469" s="1681"/>
      <c r="AF469" s="1681"/>
      <c r="AG469" s="1681"/>
      <c r="AH469" s="1681"/>
      <c r="AI469" s="1681"/>
      <c r="AJ469" s="1681"/>
      <c r="AK469" s="1681"/>
      <c r="AL469" s="1681"/>
      <c r="AM469" s="1681"/>
      <c r="AN469" s="1681"/>
      <c r="AO469" s="1681"/>
      <c r="AP469" s="1824"/>
    </row>
    <row r="470" spans="4:42" s="1662" customFormat="1" ht="14.25">
      <c r="D470" s="1699"/>
      <c r="E470" s="1681"/>
      <c r="F470" s="1681"/>
      <c r="G470" s="1681"/>
      <c r="H470" s="1681"/>
      <c r="I470" s="1700"/>
      <c r="J470" s="1690"/>
      <c r="K470" s="1681"/>
      <c r="L470" s="1681"/>
      <c r="M470" s="1681"/>
      <c r="N470" s="1681"/>
      <c r="O470" s="1681"/>
      <c r="P470" s="1681"/>
      <c r="Q470" s="1681"/>
      <c r="R470" s="1681"/>
      <c r="S470" s="1681"/>
      <c r="T470" s="1681"/>
      <c r="U470" s="1681"/>
      <c r="V470" s="1681"/>
      <c r="W470" s="1681"/>
      <c r="X470" s="1681"/>
      <c r="Y470" s="1681"/>
      <c r="Z470" s="1681"/>
      <c r="AA470" s="1681"/>
      <c r="AB470" s="1681"/>
      <c r="AC470" s="1681"/>
      <c r="AD470" s="1681"/>
      <c r="AE470" s="1681"/>
      <c r="AF470" s="1681"/>
      <c r="AG470" s="1681"/>
      <c r="AH470" s="1681"/>
      <c r="AI470" s="1681"/>
      <c r="AJ470" s="1681"/>
      <c r="AK470" s="1681"/>
      <c r="AL470" s="1681"/>
      <c r="AM470" s="1681"/>
      <c r="AN470" s="1681"/>
      <c r="AO470" s="1681"/>
      <c r="AP470" s="1824"/>
    </row>
    <row r="471" spans="4:42" s="1662" customFormat="1" ht="14.25">
      <c r="D471" s="1699"/>
      <c r="E471" s="1681"/>
      <c r="F471" s="1681"/>
      <c r="G471" s="1681"/>
      <c r="H471" s="1681"/>
      <c r="I471" s="1700"/>
      <c r="J471" s="1690"/>
      <c r="K471" s="1681"/>
      <c r="L471" s="1681"/>
      <c r="M471" s="1681"/>
      <c r="N471" s="1681"/>
      <c r="O471" s="1681"/>
      <c r="P471" s="1681"/>
      <c r="Q471" s="1681"/>
      <c r="R471" s="1681"/>
      <c r="S471" s="1681"/>
      <c r="T471" s="1681"/>
      <c r="U471" s="1681"/>
      <c r="V471" s="1681"/>
      <c r="W471" s="1681"/>
      <c r="X471" s="1681"/>
      <c r="Y471" s="1681"/>
      <c r="Z471" s="1681"/>
      <c r="AA471" s="1681"/>
      <c r="AB471" s="1681"/>
      <c r="AC471" s="1681"/>
      <c r="AD471" s="1681"/>
      <c r="AE471" s="1681"/>
      <c r="AF471" s="1681"/>
      <c r="AG471" s="1681"/>
      <c r="AH471" s="1681"/>
      <c r="AI471" s="1681"/>
      <c r="AJ471" s="1681"/>
      <c r="AK471" s="1681"/>
      <c r="AL471" s="1681"/>
      <c r="AM471" s="1681"/>
      <c r="AN471" s="1681"/>
      <c r="AO471" s="1681"/>
      <c r="AP471" s="1824"/>
    </row>
    <row r="472" spans="4:42" s="1662" customFormat="1" ht="14.25">
      <c r="D472" s="1699"/>
      <c r="E472" s="1681"/>
      <c r="F472" s="1681"/>
      <c r="G472" s="1681"/>
      <c r="H472" s="1681"/>
      <c r="I472" s="1700"/>
      <c r="J472" s="1690"/>
      <c r="K472" s="1681"/>
      <c r="L472" s="1681"/>
      <c r="M472" s="1681"/>
      <c r="N472" s="1681"/>
      <c r="O472" s="1681"/>
      <c r="P472" s="1681"/>
      <c r="Q472" s="1681"/>
      <c r="R472" s="1681"/>
      <c r="S472" s="1681"/>
      <c r="T472" s="1681"/>
      <c r="U472" s="1681"/>
      <c r="V472" s="1681"/>
      <c r="W472" s="1681"/>
      <c r="X472" s="1681"/>
      <c r="Y472" s="1681"/>
      <c r="Z472" s="1681"/>
      <c r="AA472" s="1681"/>
      <c r="AB472" s="1681"/>
      <c r="AC472" s="1681"/>
      <c r="AD472" s="1681"/>
      <c r="AE472" s="1681"/>
      <c r="AF472" s="1681"/>
      <c r="AG472" s="1681"/>
      <c r="AH472" s="1681"/>
      <c r="AI472" s="1681"/>
      <c r="AJ472" s="1681"/>
      <c r="AK472" s="1681"/>
      <c r="AL472" s="1681"/>
      <c r="AM472" s="1681"/>
      <c r="AN472" s="1681"/>
      <c r="AO472" s="1681"/>
      <c r="AP472" s="1824"/>
    </row>
    <row r="473" spans="4:42" s="1662" customFormat="1" ht="14.25">
      <c r="D473" s="1699"/>
      <c r="E473" s="1681"/>
      <c r="F473" s="1681"/>
      <c r="G473" s="1681"/>
      <c r="H473" s="1681"/>
      <c r="I473" s="1700"/>
      <c r="J473" s="1690"/>
      <c r="K473" s="1681"/>
      <c r="L473" s="1681"/>
      <c r="M473" s="1681"/>
      <c r="N473" s="1681"/>
      <c r="O473" s="1681"/>
      <c r="P473" s="1681"/>
      <c r="Q473" s="1681"/>
      <c r="R473" s="1681"/>
      <c r="S473" s="1681"/>
      <c r="T473" s="1681"/>
      <c r="U473" s="1681"/>
      <c r="V473" s="1681"/>
      <c r="W473" s="1681"/>
      <c r="X473" s="1681"/>
      <c r="Y473" s="1681"/>
      <c r="Z473" s="1681"/>
      <c r="AA473" s="1681"/>
      <c r="AB473" s="1681"/>
      <c r="AC473" s="1681"/>
      <c r="AD473" s="1681"/>
      <c r="AE473" s="1681"/>
      <c r="AF473" s="1681"/>
      <c r="AG473" s="1681"/>
      <c r="AH473" s="1681"/>
      <c r="AI473" s="1681"/>
      <c r="AJ473" s="1681"/>
      <c r="AK473" s="1681"/>
      <c r="AL473" s="1681"/>
      <c r="AM473" s="1681"/>
      <c r="AN473" s="1681"/>
      <c r="AO473" s="1681"/>
      <c r="AP473" s="1824"/>
    </row>
    <row r="474" spans="4:42" s="1662" customFormat="1" ht="14.25">
      <c r="D474" s="1699"/>
      <c r="E474" s="1681"/>
      <c r="F474" s="1681"/>
      <c r="G474" s="1681"/>
      <c r="H474" s="1681"/>
      <c r="I474" s="1700"/>
      <c r="J474" s="1690"/>
      <c r="K474" s="1681"/>
      <c r="L474" s="1681"/>
      <c r="M474" s="1681"/>
      <c r="N474" s="1681"/>
      <c r="O474" s="1681"/>
      <c r="P474" s="1681"/>
      <c r="Q474" s="1681"/>
      <c r="R474" s="1681"/>
      <c r="S474" s="1681"/>
      <c r="T474" s="1681"/>
      <c r="U474" s="1681"/>
      <c r="V474" s="1681"/>
      <c r="W474" s="1681"/>
      <c r="X474" s="1681"/>
      <c r="Y474" s="1681"/>
      <c r="Z474" s="1681"/>
      <c r="AA474" s="1681"/>
      <c r="AB474" s="1681"/>
      <c r="AC474" s="1681"/>
      <c r="AD474" s="1681"/>
      <c r="AE474" s="1681"/>
      <c r="AF474" s="1681"/>
      <c r="AG474" s="1681"/>
      <c r="AH474" s="1681"/>
      <c r="AI474" s="1681"/>
      <c r="AJ474" s="1681"/>
      <c r="AK474" s="1681"/>
      <c r="AL474" s="1681"/>
      <c r="AM474" s="1681"/>
      <c r="AN474" s="1681"/>
      <c r="AO474" s="1681"/>
      <c r="AP474" s="1824"/>
    </row>
    <row r="475" spans="4:42" s="1662" customFormat="1" ht="14.25">
      <c r="D475" s="1699"/>
      <c r="E475" s="1681"/>
      <c r="F475" s="1681"/>
      <c r="G475" s="1681"/>
      <c r="H475" s="1681"/>
      <c r="I475" s="1700"/>
      <c r="J475" s="1690"/>
      <c r="K475" s="1681"/>
      <c r="L475" s="1681"/>
      <c r="M475" s="1681"/>
      <c r="N475" s="1681"/>
      <c r="O475" s="1681"/>
      <c r="P475" s="1681"/>
      <c r="Q475" s="1681"/>
      <c r="R475" s="1681"/>
      <c r="S475" s="1681"/>
      <c r="T475" s="1681"/>
      <c r="U475" s="1681"/>
      <c r="V475" s="1681"/>
      <c r="W475" s="1681"/>
      <c r="X475" s="1681"/>
      <c r="Y475" s="1681"/>
      <c r="Z475" s="1681"/>
      <c r="AA475" s="1681"/>
      <c r="AB475" s="1681"/>
      <c r="AC475" s="1681"/>
      <c r="AD475" s="1681"/>
      <c r="AE475" s="1681"/>
      <c r="AF475" s="1681"/>
      <c r="AG475" s="1681"/>
      <c r="AH475" s="1681"/>
      <c r="AI475" s="1681"/>
      <c r="AJ475" s="1681"/>
      <c r="AK475" s="1681"/>
      <c r="AL475" s="1681"/>
      <c r="AM475" s="1681"/>
      <c r="AN475" s="1681"/>
      <c r="AO475" s="1681"/>
      <c r="AP475" s="1824"/>
    </row>
    <row r="476" spans="4:42" s="1662" customFormat="1" ht="14.25">
      <c r="D476" s="1699"/>
      <c r="E476" s="1681"/>
      <c r="F476" s="1681"/>
      <c r="G476" s="1681"/>
      <c r="H476" s="1681"/>
      <c r="I476" s="1700"/>
      <c r="J476" s="1690"/>
      <c r="K476" s="1681"/>
      <c r="L476" s="1681"/>
      <c r="M476" s="1681"/>
      <c r="N476" s="1681"/>
      <c r="O476" s="1681"/>
      <c r="P476" s="1681"/>
      <c r="Q476" s="1681"/>
      <c r="R476" s="1681"/>
      <c r="S476" s="1681"/>
      <c r="T476" s="1681"/>
      <c r="U476" s="1681"/>
      <c r="V476" s="1681"/>
      <c r="W476" s="1681"/>
      <c r="X476" s="1681"/>
      <c r="Y476" s="1681"/>
      <c r="Z476" s="1681"/>
      <c r="AA476" s="1681"/>
      <c r="AB476" s="1681"/>
      <c r="AC476" s="1681"/>
      <c r="AD476" s="1681"/>
      <c r="AE476" s="1681"/>
      <c r="AF476" s="1681"/>
      <c r="AG476" s="1681"/>
      <c r="AH476" s="1681"/>
      <c r="AI476" s="1681"/>
      <c r="AJ476" s="1681"/>
      <c r="AK476" s="1681"/>
      <c r="AL476" s="1681"/>
      <c r="AM476" s="1681"/>
      <c r="AN476" s="1681"/>
      <c r="AO476" s="1681"/>
      <c r="AP476" s="1824"/>
    </row>
    <row r="477" spans="4:42" s="1662" customFormat="1" ht="14.25">
      <c r="D477" s="1699"/>
      <c r="E477" s="1681"/>
      <c r="F477" s="1681"/>
      <c r="G477" s="1681"/>
      <c r="H477" s="1681"/>
      <c r="I477" s="1700"/>
      <c r="J477" s="1690"/>
      <c r="K477" s="1681"/>
      <c r="L477" s="1681"/>
      <c r="M477" s="1681"/>
      <c r="N477" s="1681"/>
      <c r="O477" s="1681"/>
      <c r="P477" s="1681"/>
      <c r="Q477" s="1681"/>
      <c r="R477" s="1681"/>
      <c r="S477" s="1681"/>
      <c r="T477" s="1681"/>
      <c r="U477" s="1681"/>
      <c r="V477" s="1681"/>
      <c r="W477" s="1681"/>
      <c r="X477" s="1681"/>
      <c r="Y477" s="1681"/>
      <c r="Z477" s="1681"/>
      <c r="AA477" s="1681"/>
      <c r="AB477" s="1681"/>
      <c r="AC477" s="1681"/>
      <c r="AD477" s="1681"/>
      <c r="AE477" s="1681"/>
      <c r="AF477" s="1681"/>
      <c r="AG477" s="1681"/>
      <c r="AH477" s="1681"/>
      <c r="AI477" s="1681"/>
      <c r="AJ477" s="1681"/>
      <c r="AK477" s="1681"/>
      <c r="AL477" s="1681"/>
      <c r="AM477" s="1681"/>
      <c r="AN477" s="1681"/>
      <c r="AO477" s="1681"/>
      <c r="AP477" s="1824"/>
    </row>
    <row r="478" spans="4:42" s="1662" customFormat="1" ht="14.25">
      <c r="D478" s="1699"/>
      <c r="E478" s="1681"/>
      <c r="F478" s="1681"/>
      <c r="G478" s="1681"/>
      <c r="H478" s="1681"/>
      <c r="I478" s="1700"/>
      <c r="J478" s="1690"/>
      <c r="K478" s="1681"/>
      <c r="L478" s="1681"/>
      <c r="M478" s="1681"/>
      <c r="N478" s="1681"/>
      <c r="O478" s="1681"/>
      <c r="P478" s="1681"/>
      <c r="Q478" s="1681"/>
      <c r="R478" s="1681"/>
      <c r="S478" s="1681"/>
      <c r="T478" s="1681"/>
      <c r="U478" s="1681"/>
      <c r="V478" s="1681"/>
      <c r="W478" s="1681"/>
      <c r="X478" s="1681"/>
      <c r="Y478" s="1681"/>
      <c r="Z478" s="1681"/>
      <c r="AA478" s="1681"/>
      <c r="AB478" s="1681"/>
      <c r="AC478" s="1681"/>
      <c r="AD478" s="1681"/>
      <c r="AE478" s="1681"/>
      <c r="AF478" s="1681"/>
      <c r="AG478" s="1681"/>
      <c r="AH478" s="1681"/>
      <c r="AI478" s="1681"/>
      <c r="AJ478" s="1681"/>
      <c r="AK478" s="1681"/>
      <c r="AL478" s="1681"/>
      <c r="AM478" s="1681"/>
      <c r="AN478" s="1681"/>
      <c r="AO478" s="1681"/>
      <c r="AP478" s="1824"/>
    </row>
    <row r="479" spans="4:42" s="1662" customFormat="1" ht="14.25">
      <c r="D479" s="1699"/>
      <c r="E479" s="1681"/>
      <c r="F479" s="1681"/>
      <c r="G479" s="1681"/>
      <c r="H479" s="1681"/>
      <c r="I479" s="1700"/>
      <c r="J479" s="1690"/>
      <c r="K479" s="1681"/>
      <c r="L479" s="1681"/>
      <c r="M479" s="1681"/>
      <c r="N479" s="1681"/>
      <c r="O479" s="1681"/>
      <c r="P479" s="1681"/>
      <c r="Q479" s="1681"/>
      <c r="R479" s="1681"/>
      <c r="S479" s="1681"/>
      <c r="T479" s="1681"/>
      <c r="U479" s="1681"/>
      <c r="V479" s="1681"/>
      <c r="W479" s="1681"/>
      <c r="X479" s="1681"/>
      <c r="Y479" s="1681"/>
      <c r="Z479" s="1681"/>
      <c r="AA479" s="1681"/>
      <c r="AB479" s="1681"/>
      <c r="AC479" s="1681"/>
      <c r="AD479" s="1681"/>
      <c r="AE479" s="1681"/>
      <c r="AF479" s="1681"/>
      <c r="AG479" s="1681"/>
      <c r="AH479" s="1681"/>
      <c r="AI479" s="1681"/>
      <c r="AJ479" s="1681"/>
      <c r="AK479" s="1681"/>
      <c r="AL479" s="1681"/>
      <c r="AM479" s="1681"/>
      <c r="AN479" s="1681"/>
      <c r="AO479" s="1681"/>
      <c r="AP479" s="1824"/>
    </row>
    <row r="480" spans="4:42" s="1662" customFormat="1" ht="14.25">
      <c r="D480" s="1699"/>
      <c r="E480" s="1681"/>
      <c r="F480" s="1681"/>
      <c r="G480" s="1681"/>
      <c r="H480" s="1681"/>
      <c r="I480" s="1700"/>
      <c r="J480" s="1690"/>
      <c r="K480" s="1681"/>
      <c r="L480" s="1681"/>
      <c r="M480" s="1681"/>
      <c r="N480" s="1681"/>
      <c r="O480" s="1681"/>
      <c r="P480" s="1681"/>
      <c r="Q480" s="1681"/>
      <c r="R480" s="1681"/>
      <c r="S480" s="1681"/>
      <c r="T480" s="1681"/>
      <c r="U480" s="1681"/>
      <c r="V480" s="1681"/>
      <c r="W480" s="1681"/>
      <c r="X480" s="1681"/>
      <c r="Y480" s="1681"/>
      <c r="Z480" s="1681"/>
      <c r="AA480" s="1681"/>
      <c r="AB480" s="1681"/>
      <c r="AC480" s="1681"/>
      <c r="AD480" s="1681"/>
      <c r="AE480" s="1681"/>
      <c r="AF480" s="1681"/>
      <c r="AG480" s="1681"/>
      <c r="AH480" s="1681"/>
      <c r="AI480" s="1681"/>
      <c r="AJ480" s="1681"/>
      <c r="AK480" s="1681"/>
      <c r="AL480" s="1681"/>
      <c r="AM480" s="1681"/>
      <c r="AN480" s="1681"/>
      <c r="AO480" s="1681"/>
      <c r="AP480" s="1824"/>
    </row>
    <row r="481" spans="4:42" s="1662" customFormat="1" ht="14.25">
      <c r="D481" s="1699"/>
      <c r="E481" s="1681"/>
      <c r="F481" s="1681"/>
      <c r="G481" s="1681"/>
      <c r="H481" s="1681"/>
      <c r="I481" s="1700"/>
      <c r="J481" s="1690"/>
      <c r="K481" s="1681"/>
      <c r="L481" s="1681"/>
      <c r="M481" s="1681"/>
      <c r="N481" s="1681"/>
      <c r="O481" s="1681"/>
      <c r="P481" s="1681"/>
      <c r="Q481" s="1681"/>
      <c r="R481" s="1681"/>
      <c r="S481" s="1681"/>
      <c r="T481" s="1681"/>
      <c r="U481" s="1681"/>
      <c r="V481" s="1681"/>
      <c r="W481" s="1681"/>
      <c r="X481" s="1681"/>
      <c r="Y481" s="1681"/>
      <c r="Z481" s="1681"/>
      <c r="AA481" s="1681"/>
      <c r="AB481" s="1681"/>
      <c r="AC481" s="1681"/>
      <c r="AD481" s="1681"/>
      <c r="AE481" s="1681"/>
      <c r="AF481" s="1681"/>
      <c r="AG481" s="1681"/>
      <c r="AH481" s="1681"/>
      <c r="AI481" s="1681"/>
      <c r="AJ481" s="1681"/>
      <c r="AK481" s="1681"/>
      <c r="AL481" s="1681"/>
      <c r="AM481" s="1681"/>
      <c r="AN481" s="1681"/>
      <c r="AO481" s="1681"/>
      <c r="AP481" s="1824"/>
    </row>
    <row r="482" spans="4:42" s="1662" customFormat="1" ht="14.25">
      <c r="D482" s="1699"/>
      <c r="E482" s="1681"/>
      <c r="F482" s="1681"/>
      <c r="G482" s="1681"/>
      <c r="H482" s="1681"/>
      <c r="I482" s="1700"/>
      <c r="J482" s="1690"/>
      <c r="K482" s="1681"/>
      <c r="L482" s="1681"/>
      <c r="M482" s="1681"/>
      <c r="N482" s="1681"/>
      <c r="O482" s="1681"/>
      <c r="P482" s="1681"/>
      <c r="Q482" s="1681"/>
      <c r="R482" s="1681"/>
      <c r="S482" s="1681"/>
      <c r="T482" s="1681"/>
      <c r="U482" s="1681"/>
      <c r="V482" s="1681"/>
      <c r="W482" s="1681"/>
      <c r="X482" s="1681"/>
      <c r="Y482" s="1681"/>
      <c r="Z482" s="1681"/>
      <c r="AA482" s="1681"/>
      <c r="AB482" s="1681"/>
      <c r="AC482" s="1681"/>
      <c r="AD482" s="1681"/>
      <c r="AE482" s="1681"/>
      <c r="AF482" s="1681"/>
      <c r="AG482" s="1681"/>
      <c r="AH482" s="1681"/>
      <c r="AI482" s="1681"/>
      <c r="AJ482" s="1681"/>
      <c r="AK482" s="1681"/>
      <c r="AL482" s="1681"/>
      <c r="AM482" s="1681"/>
      <c r="AN482" s="1681"/>
      <c r="AO482" s="1681"/>
      <c r="AP482" s="1824"/>
    </row>
    <row r="483" spans="4:42" s="1662" customFormat="1" ht="14.25">
      <c r="D483" s="1699"/>
      <c r="E483" s="1681"/>
      <c r="F483" s="1681"/>
      <c r="G483" s="1681"/>
      <c r="H483" s="1681"/>
      <c r="I483" s="1700"/>
      <c r="J483" s="1690"/>
      <c r="K483" s="1681"/>
      <c r="L483" s="1681"/>
      <c r="M483" s="1681"/>
      <c r="N483" s="1681"/>
      <c r="O483" s="1681"/>
      <c r="P483" s="1681"/>
      <c r="Q483" s="1681"/>
      <c r="R483" s="1681"/>
      <c r="S483" s="1681"/>
      <c r="T483" s="1681"/>
      <c r="U483" s="1681"/>
      <c r="V483" s="1681"/>
      <c r="W483" s="1681"/>
      <c r="X483" s="1681"/>
      <c r="Y483" s="1681"/>
      <c r="Z483" s="1681"/>
      <c r="AA483" s="1681"/>
      <c r="AB483" s="1681"/>
      <c r="AC483" s="1681"/>
      <c r="AD483" s="1681"/>
      <c r="AE483" s="1681"/>
      <c r="AF483" s="1681"/>
      <c r="AG483" s="1681"/>
      <c r="AH483" s="1681"/>
      <c r="AI483" s="1681"/>
      <c r="AJ483" s="1681"/>
      <c r="AK483" s="1681"/>
      <c r="AL483" s="1681"/>
      <c r="AM483" s="1681"/>
      <c r="AN483" s="1681"/>
      <c r="AO483" s="1681"/>
      <c r="AP483" s="1824"/>
    </row>
    <row r="484" spans="4:42" s="1662" customFormat="1" ht="14.25">
      <c r="D484" s="1699"/>
      <c r="E484" s="1681"/>
      <c r="F484" s="1681"/>
      <c r="G484" s="1681"/>
      <c r="H484" s="1681"/>
      <c r="I484" s="1700"/>
      <c r="J484" s="1690"/>
      <c r="K484" s="1681"/>
      <c r="L484" s="1681"/>
      <c r="M484" s="1681"/>
      <c r="N484" s="1681"/>
      <c r="O484" s="1681"/>
      <c r="P484" s="1681"/>
      <c r="Q484" s="1681"/>
      <c r="R484" s="1681"/>
      <c r="S484" s="1681"/>
      <c r="T484" s="1681"/>
      <c r="U484" s="1681"/>
      <c r="V484" s="1681"/>
      <c r="W484" s="1681"/>
      <c r="X484" s="1681"/>
      <c r="Y484" s="1681"/>
      <c r="Z484" s="1681"/>
      <c r="AA484" s="1681"/>
      <c r="AB484" s="1681"/>
      <c r="AC484" s="1681"/>
      <c r="AD484" s="1681"/>
      <c r="AE484" s="1681"/>
      <c r="AF484" s="1681"/>
      <c r="AG484" s="1681"/>
      <c r="AH484" s="1681"/>
      <c r="AI484" s="1681"/>
      <c r="AJ484" s="1681"/>
      <c r="AK484" s="1681"/>
      <c r="AL484" s="1681"/>
      <c r="AM484" s="1681"/>
      <c r="AN484" s="1681"/>
      <c r="AO484" s="1681"/>
      <c r="AP484" s="1824"/>
    </row>
    <row r="485" spans="4:42" s="1662" customFormat="1" ht="14.25">
      <c r="D485" s="1699"/>
      <c r="E485" s="1681"/>
      <c r="F485" s="1681"/>
      <c r="G485" s="1681"/>
      <c r="H485" s="1681"/>
      <c r="I485" s="1700"/>
      <c r="J485" s="1690"/>
      <c r="K485" s="1681"/>
      <c r="L485" s="1681"/>
      <c r="M485" s="1681"/>
      <c r="N485" s="1681"/>
      <c r="O485" s="1681"/>
      <c r="P485" s="1681"/>
      <c r="Q485" s="1681"/>
      <c r="R485" s="1681"/>
      <c r="S485" s="1681"/>
      <c r="T485" s="1681"/>
      <c r="U485" s="1681"/>
      <c r="V485" s="1681"/>
      <c r="W485" s="1681"/>
      <c r="X485" s="1681"/>
      <c r="Y485" s="1681"/>
      <c r="Z485" s="1681"/>
      <c r="AA485" s="1681"/>
      <c r="AB485" s="1681"/>
      <c r="AC485" s="1681"/>
      <c r="AD485" s="1681"/>
      <c r="AE485" s="1681"/>
      <c r="AF485" s="1681"/>
      <c r="AG485" s="1681"/>
      <c r="AH485" s="1681"/>
      <c r="AI485" s="1681"/>
      <c r="AJ485" s="1681"/>
      <c r="AK485" s="1681"/>
      <c r="AL485" s="1681"/>
      <c r="AM485" s="1681"/>
      <c r="AN485" s="1681"/>
      <c r="AO485" s="1681"/>
      <c r="AP485" s="1824"/>
    </row>
    <row r="486" spans="4:42" s="1662" customFormat="1" ht="14.25">
      <c r="D486" s="1699"/>
      <c r="E486" s="1681"/>
      <c r="F486" s="1681"/>
      <c r="G486" s="1681"/>
      <c r="H486" s="1681"/>
      <c r="I486" s="1700"/>
      <c r="J486" s="1690"/>
      <c r="K486" s="1681"/>
      <c r="L486" s="1681"/>
      <c r="M486" s="1681"/>
      <c r="N486" s="1681"/>
      <c r="O486" s="1681"/>
      <c r="P486" s="1681"/>
      <c r="Q486" s="1681"/>
      <c r="R486" s="1681"/>
      <c r="S486" s="1681"/>
      <c r="T486" s="1681"/>
      <c r="U486" s="1681"/>
      <c r="V486" s="1681"/>
      <c r="W486" s="1681"/>
      <c r="X486" s="1681"/>
      <c r="Y486" s="1681"/>
      <c r="Z486" s="1681"/>
      <c r="AA486" s="1681"/>
      <c r="AB486" s="1681"/>
      <c r="AC486" s="1681"/>
      <c r="AD486" s="1681"/>
      <c r="AE486" s="1681"/>
      <c r="AF486" s="1681"/>
      <c r="AG486" s="1681"/>
      <c r="AH486" s="1681"/>
      <c r="AI486" s="1681"/>
      <c r="AJ486" s="1681"/>
      <c r="AK486" s="1681"/>
      <c r="AL486" s="1681"/>
      <c r="AM486" s="1681"/>
      <c r="AN486" s="1681"/>
      <c r="AO486" s="1681"/>
      <c r="AP486" s="1824"/>
    </row>
    <row r="487" spans="4:42" s="1662" customFormat="1" ht="14.25">
      <c r="D487" s="1699"/>
      <c r="E487" s="1681"/>
      <c r="F487" s="1681"/>
      <c r="G487" s="1681"/>
      <c r="H487" s="1681"/>
      <c r="I487" s="1700"/>
      <c r="J487" s="1690"/>
      <c r="K487" s="1681"/>
      <c r="L487" s="1681"/>
      <c r="M487" s="1681"/>
      <c r="N487" s="1681"/>
      <c r="O487" s="1681"/>
      <c r="P487" s="1681"/>
      <c r="Q487" s="1681"/>
      <c r="R487" s="1681"/>
      <c r="S487" s="1681"/>
      <c r="T487" s="1681"/>
      <c r="U487" s="1681"/>
      <c r="V487" s="1681"/>
      <c r="W487" s="1681"/>
      <c r="X487" s="1681"/>
      <c r="Y487" s="1681"/>
      <c r="Z487" s="1681"/>
      <c r="AA487" s="1681"/>
      <c r="AB487" s="1681"/>
      <c r="AC487" s="1681"/>
      <c r="AD487" s="1681"/>
      <c r="AE487" s="1681"/>
      <c r="AF487" s="1681"/>
      <c r="AG487" s="1681"/>
      <c r="AH487" s="1681"/>
      <c r="AI487" s="1681"/>
      <c r="AJ487" s="1681"/>
      <c r="AK487" s="1681"/>
      <c r="AL487" s="1681"/>
      <c r="AM487" s="1681"/>
      <c r="AN487" s="1681"/>
      <c r="AO487" s="1681"/>
      <c r="AP487" s="1824"/>
    </row>
    <row r="488" spans="4:42" s="1662" customFormat="1" ht="14.25">
      <c r="D488" s="1699"/>
      <c r="E488" s="1681"/>
      <c r="F488" s="1681"/>
      <c r="G488" s="1681"/>
      <c r="H488" s="1681"/>
      <c r="I488" s="1700"/>
      <c r="J488" s="1690"/>
      <c r="K488" s="1681"/>
      <c r="L488" s="1681"/>
      <c r="M488" s="1681"/>
      <c r="N488" s="1681"/>
      <c r="O488" s="1681"/>
      <c r="P488" s="1681"/>
      <c r="Q488" s="1681"/>
      <c r="R488" s="1681"/>
      <c r="S488" s="1681"/>
      <c r="T488" s="1681"/>
      <c r="U488" s="1681"/>
      <c r="V488" s="1681"/>
      <c r="W488" s="1681"/>
      <c r="X488" s="1681"/>
      <c r="Y488" s="1681"/>
      <c r="Z488" s="1681"/>
      <c r="AA488" s="1681"/>
      <c r="AB488" s="1681"/>
      <c r="AC488" s="1681"/>
      <c r="AD488" s="1681"/>
      <c r="AE488" s="1681"/>
      <c r="AF488" s="1681"/>
      <c r="AG488" s="1681"/>
      <c r="AH488" s="1681"/>
      <c r="AI488" s="1681"/>
      <c r="AJ488" s="1681"/>
      <c r="AK488" s="1681"/>
      <c r="AL488" s="1681"/>
      <c r="AM488" s="1681"/>
      <c r="AN488" s="1681"/>
      <c r="AO488" s="1681"/>
      <c r="AP488" s="1824"/>
    </row>
    <row r="489" spans="4:42" s="1662" customFormat="1" ht="14.25">
      <c r="D489" s="1699"/>
      <c r="E489" s="1681"/>
      <c r="F489" s="1681"/>
      <c r="G489" s="1681"/>
      <c r="H489" s="1681"/>
      <c r="I489" s="1700"/>
      <c r="J489" s="1690"/>
      <c r="K489" s="1681"/>
      <c r="L489" s="1681"/>
      <c r="M489" s="1681"/>
      <c r="N489" s="1681"/>
      <c r="O489" s="1681"/>
      <c r="P489" s="1681"/>
      <c r="Q489" s="1681"/>
      <c r="R489" s="1681"/>
      <c r="S489" s="1681"/>
      <c r="T489" s="1681"/>
      <c r="U489" s="1681"/>
      <c r="V489" s="1681"/>
      <c r="W489" s="1681"/>
      <c r="X489" s="1681"/>
      <c r="Y489" s="1681"/>
      <c r="Z489" s="1681"/>
      <c r="AA489" s="1681"/>
      <c r="AB489" s="1681"/>
      <c r="AC489" s="1681"/>
      <c r="AD489" s="1681"/>
      <c r="AE489" s="1681"/>
      <c r="AF489" s="1681"/>
      <c r="AG489" s="1681"/>
      <c r="AH489" s="1681"/>
      <c r="AI489" s="1681"/>
      <c r="AJ489" s="1681"/>
      <c r="AK489" s="1681"/>
      <c r="AL489" s="1681"/>
      <c r="AM489" s="1681"/>
      <c r="AN489" s="1681"/>
      <c r="AO489" s="1681"/>
      <c r="AP489" s="1824"/>
    </row>
    <row r="490" spans="4:42" s="1662" customFormat="1" ht="14.25">
      <c r="D490" s="1699"/>
      <c r="E490" s="1681"/>
      <c r="F490" s="1681"/>
      <c r="G490" s="1681"/>
      <c r="H490" s="1681"/>
      <c r="I490" s="1700"/>
      <c r="J490" s="1690"/>
      <c r="K490" s="1681"/>
      <c r="L490" s="1681"/>
      <c r="M490" s="1681"/>
      <c r="N490" s="1681"/>
      <c r="O490" s="1681"/>
      <c r="P490" s="1681"/>
      <c r="Q490" s="1681"/>
      <c r="R490" s="1681"/>
      <c r="S490" s="1681"/>
      <c r="T490" s="1681"/>
      <c r="U490" s="1681"/>
      <c r="V490" s="1681"/>
      <c r="W490" s="1681"/>
      <c r="X490" s="1681"/>
      <c r="Y490" s="1681"/>
      <c r="Z490" s="1681"/>
      <c r="AA490" s="1681"/>
      <c r="AB490" s="1681"/>
      <c r="AC490" s="1681"/>
      <c r="AD490" s="1681"/>
      <c r="AE490" s="1681"/>
      <c r="AF490" s="1681"/>
      <c r="AG490" s="1681"/>
      <c r="AH490" s="1681"/>
      <c r="AI490" s="1681"/>
      <c r="AJ490" s="1681"/>
      <c r="AK490" s="1681"/>
      <c r="AL490" s="1681"/>
      <c r="AM490" s="1681"/>
      <c r="AN490" s="1681"/>
      <c r="AO490" s="1681"/>
      <c r="AP490" s="1824"/>
    </row>
    <row r="491" spans="4:42" s="1662" customFormat="1" ht="14.25">
      <c r="D491" s="1699"/>
      <c r="E491" s="1681"/>
      <c r="F491" s="1681"/>
      <c r="G491" s="1681"/>
      <c r="H491" s="1681"/>
      <c r="I491" s="1700"/>
      <c r="J491" s="1690"/>
      <c r="K491" s="1681"/>
      <c r="L491" s="1681"/>
      <c r="M491" s="1681"/>
      <c r="N491" s="1681"/>
      <c r="O491" s="1681"/>
      <c r="P491" s="1681"/>
      <c r="Q491" s="1681"/>
      <c r="R491" s="1681"/>
      <c r="S491" s="1681"/>
      <c r="T491" s="1681"/>
      <c r="U491" s="1681"/>
      <c r="V491" s="1681"/>
      <c r="W491" s="1681"/>
      <c r="X491" s="1681"/>
      <c r="Y491" s="1681"/>
      <c r="Z491" s="1681"/>
      <c r="AA491" s="1681"/>
      <c r="AB491" s="1681"/>
      <c r="AC491" s="1681"/>
      <c r="AD491" s="1681"/>
      <c r="AE491" s="1681"/>
      <c r="AF491" s="1681"/>
      <c r="AG491" s="1681"/>
      <c r="AH491" s="1681"/>
      <c r="AI491" s="1681"/>
      <c r="AJ491" s="1681"/>
      <c r="AK491" s="1681"/>
      <c r="AL491" s="1681"/>
      <c r="AM491" s="1681"/>
      <c r="AN491" s="1681"/>
      <c r="AO491" s="1681"/>
      <c r="AP491" s="1824"/>
    </row>
    <row r="492" spans="4:42" s="1662" customFormat="1" ht="14.25">
      <c r="D492" s="1699"/>
      <c r="E492" s="1681"/>
      <c r="F492" s="1681"/>
      <c r="G492" s="1681"/>
      <c r="H492" s="1681"/>
      <c r="I492" s="1700"/>
      <c r="J492" s="1690"/>
      <c r="K492" s="1681"/>
      <c r="L492" s="1681"/>
      <c r="M492" s="1681"/>
      <c r="N492" s="1681"/>
      <c r="O492" s="1681"/>
      <c r="P492" s="1681"/>
      <c r="Q492" s="1681"/>
      <c r="R492" s="1681"/>
      <c r="S492" s="1681"/>
      <c r="T492" s="1681"/>
      <c r="U492" s="1681"/>
      <c r="V492" s="1681"/>
      <c r="W492" s="1681"/>
      <c r="X492" s="1681"/>
      <c r="Y492" s="1681"/>
      <c r="Z492" s="1681"/>
      <c r="AA492" s="1681"/>
      <c r="AB492" s="1681"/>
      <c r="AC492" s="1681"/>
      <c r="AD492" s="1681"/>
      <c r="AE492" s="1681"/>
      <c r="AF492" s="1681"/>
      <c r="AG492" s="1681"/>
      <c r="AH492" s="1681"/>
      <c r="AI492" s="1681"/>
      <c r="AJ492" s="1681"/>
      <c r="AK492" s="1681"/>
      <c r="AL492" s="1681"/>
      <c r="AM492" s="1681"/>
      <c r="AN492" s="1681"/>
      <c r="AO492" s="1681"/>
      <c r="AP492" s="1824"/>
    </row>
    <row r="493" spans="4:42" s="1662" customFormat="1" ht="14.25">
      <c r="D493" s="1699"/>
      <c r="E493" s="1681"/>
      <c r="F493" s="1681"/>
      <c r="G493" s="1681"/>
      <c r="H493" s="1681"/>
      <c r="I493" s="1700"/>
      <c r="J493" s="1690"/>
      <c r="K493" s="1681"/>
      <c r="L493" s="1681"/>
      <c r="M493" s="1681"/>
      <c r="N493" s="1681"/>
      <c r="O493" s="1681"/>
      <c r="P493" s="1681"/>
      <c r="Q493" s="1681"/>
      <c r="R493" s="1681"/>
      <c r="S493" s="1681"/>
      <c r="T493" s="1681"/>
      <c r="U493" s="1681"/>
      <c r="V493" s="1681"/>
      <c r="W493" s="1681"/>
      <c r="X493" s="1681"/>
      <c r="Y493" s="1681"/>
      <c r="Z493" s="1681"/>
      <c r="AA493" s="1681"/>
      <c r="AB493" s="1681"/>
      <c r="AC493" s="1681"/>
      <c r="AD493" s="1681"/>
      <c r="AE493" s="1681"/>
      <c r="AF493" s="1681"/>
      <c r="AG493" s="1681"/>
      <c r="AH493" s="1681"/>
      <c r="AI493" s="1681"/>
      <c r="AJ493" s="1681"/>
      <c r="AK493" s="1681"/>
      <c r="AL493" s="1681"/>
      <c r="AM493" s="1681"/>
      <c r="AN493" s="1681"/>
      <c r="AO493" s="1681"/>
      <c r="AP493" s="1824"/>
    </row>
    <row r="494" spans="4:42" s="1662" customFormat="1" ht="14.25">
      <c r="D494" s="1699"/>
      <c r="E494" s="1681"/>
      <c r="F494" s="1681"/>
      <c r="G494" s="1681"/>
      <c r="H494" s="1681"/>
      <c r="I494" s="1700"/>
      <c r="J494" s="1690"/>
      <c r="K494" s="1681"/>
      <c r="L494" s="1681"/>
      <c r="M494" s="1681"/>
      <c r="N494" s="1681"/>
      <c r="O494" s="1681"/>
      <c r="P494" s="1681"/>
      <c r="Q494" s="1681"/>
      <c r="R494" s="1681"/>
      <c r="S494" s="1681"/>
      <c r="T494" s="1681"/>
      <c r="U494" s="1681"/>
      <c r="V494" s="1681"/>
      <c r="W494" s="1681"/>
      <c r="X494" s="1681"/>
      <c r="Y494" s="1681"/>
      <c r="Z494" s="1681"/>
      <c r="AA494" s="1681"/>
      <c r="AB494" s="1681"/>
      <c r="AC494" s="1681"/>
      <c r="AD494" s="1681"/>
      <c r="AE494" s="1681"/>
      <c r="AF494" s="1681"/>
      <c r="AG494" s="1681"/>
      <c r="AH494" s="1681"/>
      <c r="AI494" s="1681"/>
      <c r="AJ494" s="1681"/>
      <c r="AK494" s="1681"/>
      <c r="AL494" s="1681"/>
      <c r="AM494" s="1681"/>
      <c r="AN494" s="1681"/>
      <c r="AO494" s="1681"/>
      <c r="AP494" s="1824"/>
    </row>
    <row r="495" spans="4:42" s="1662" customFormat="1" ht="14.25">
      <c r="D495" s="1699"/>
      <c r="E495" s="1681"/>
      <c r="F495" s="1681"/>
      <c r="G495" s="1681"/>
      <c r="H495" s="1681"/>
      <c r="I495" s="1700"/>
      <c r="J495" s="1690"/>
      <c r="K495" s="1681"/>
      <c r="L495" s="1681"/>
      <c r="M495" s="1681"/>
      <c r="N495" s="1681"/>
      <c r="O495" s="1681"/>
      <c r="P495" s="1681"/>
      <c r="Q495" s="1681"/>
      <c r="R495" s="1681"/>
      <c r="S495" s="1681"/>
      <c r="T495" s="1681"/>
      <c r="U495" s="1681"/>
      <c r="V495" s="1681"/>
      <c r="W495" s="1681"/>
      <c r="X495" s="1681"/>
      <c r="Y495" s="1681"/>
      <c r="Z495" s="1681"/>
      <c r="AA495" s="1681"/>
      <c r="AB495" s="1681"/>
      <c r="AC495" s="1681"/>
      <c r="AD495" s="1681"/>
      <c r="AE495" s="1681"/>
      <c r="AF495" s="1681"/>
      <c r="AG495" s="1681"/>
      <c r="AH495" s="1681"/>
      <c r="AI495" s="1681"/>
      <c r="AJ495" s="1681"/>
      <c r="AK495" s="1681"/>
      <c r="AL495" s="1681"/>
      <c r="AM495" s="1681"/>
      <c r="AN495" s="1681"/>
      <c r="AO495" s="1681"/>
      <c r="AP495" s="1824"/>
    </row>
    <row r="496" spans="4:42" s="1662" customFormat="1" ht="14.25">
      <c r="D496" s="1699"/>
      <c r="E496" s="1681"/>
      <c r="F496" s="1681"/>
      <c r="G496" s="1681"/>
      <c r="H496" s="1681"/>
      <c r="I496" s="1700"/>
      <c r="J496" s="1690"/>
      <c r="K496" s="1681"/>
      <c r="L496" s="1681"/>
      <c r="M496" s="1681"/>
      <c r="N496" s="1681"/>
      <c r="O496" s="1681"/>
      <c r="P496" s="1681"/>
      <c r="Q496" s="1681"/>
      <c r="R496" s="1681"/>
      <c r="S496" s="1681"/>
      <c r="T496" s="1681"/>
      <c r="U496" s="1681"/>
      <c r="V496" s="1681"/>
      <c r="W496" s="1681"/>
      <c r="X496" s="1681"/>
      <c r="Y496" s="1681"/>
      <c r="Z496" s="1681"/>
      <c r="AA496" s="1681"/>
      <c r="AB496" s="1681"/>
      <c r="AC496" s="1681"/>
      <c r="AD496" s="1681"/>
      <c r="AE496" s="1681"/>
      <c r="AF496" s="1681"/>
      <c r="AG496" s="1681"/>
      <c r="AH496" s="1681"/>
      <c r="AI496" s="1681"/>
      <c r="AJ496" s="1681"/>
      <c r="AK496" s="1681"/>
      <c r="AL496" s="1681"/>
      <c r="AM496" s="1681"/>
      <c r="AN496" s="1681"/>
      <c r="AO496" s="1681"/>
      <c r="AP496" s="1824"/>
    </row>
    <row r="497" spans="4:42" s="1662" customFormat="1" ht="14.25">
      <c r="D497" s="1699"/>
      <c r="E497" s="1681"/>
      <c r="F497" s="1681"/>
      <c r="G497" s="1681"/>
      <c r="H497" s="1681"/>
      <c r="I497" s="1700"/>
      <c r="J497" s="1690"/>
      <c r="K497" s="1681"/>
      <c r="L497" s="1681"/>
      <c r="M497" s="1681"/>
      <c r="N497" s="1681"/>
      <c r="O497" s="1681"/>
      <c r="P497" s="1681"/>
      <c r="Q497" s="1681"/>
      <c r="R497" s="1681"/>
      <c r="S497" s="1681"/>
      <c r="T497" s="1681"/>
      <c r="U497" s="1681"/>
      <c r="V497" s="1681"/>
      <c r="W497" s="1681"/>
      <c r="X497" s="1681"/>
      <c r="Y497" s="1681"/>
      <c r="Z497" s="1681"/>
      <c r="AA497" s="1681"/>
      <c r="AB497" s="1681"/>
      <c r="AC497" s="1681"/>
      <c r="AD497" s="1681"/>
      <c r="AE497" s="1681"/>
      <c r="AF497" s="1681"/>
      <c r="AG497" s="1681"/>
      <c r="AH497" s="1681"/>
      <c r="AI497" s="1681"/>
      <c r="AJ497" s="1681"/>
      <c r="AK497" s="1681"/>
      <c r="AL497" s="1681"/>
      <c r="AM497" s="1681"/>
      <c r="AN497" s="1681"/>
      <c r="AO497" s="1681"/>
      <c r="AP497" s="1824"/>
    </row>
    <row r="498" spans="4:42" s="1662" customFormat="1" ht="14.25">
      <c r="D498" s="1699"/>
      <c r="E498" s="1681"/>
      <c r="F498" s="1681"/>
      <c r="G498" s="1681"/>
      <c r="H498" s="1681"/>
      <c r="I498" s="1700"/>
      <c r="J498" s="1690"/>
      <c r="K498" s="1681"/>
      <c r="L498" s="1681"/>
      <c r="M498" s="1681"/>
      <c r="N498" s="1681"/>
      <c r="O498" s="1681"/>
      <c r="P498" s="1681"/>
      <c r="Q498" s="1681"/>
      <c r="R498" s="1681"/>
      <c r="S498" s="1681"/>
      <c r="T498" s="1681"/>
      <c r="U498" s="1681"/>
      <c r="V498" s="1681"/>
      <c r="W498" s="1681"/>
      <c r="X498" s="1681"/>
      <c r="Y498" s="1681"/>
      <c r="Z498" s="1681"/>
      <c r="AA498" s="1681"/>
      <c r="AB498" s="1681"/>
      <c r="AC498" s="1681"/>
      <c r="AD498" s="1681"/>
      <c r="AE498" s="1681"/>
      <c r="AF498" s="1681"/>
      <c r="AG498" s="1681"/>
      <c r="AH498" s="1681"/>
      <c r="AI498" s="1681"/>
      <c r="AJ498" s="1681"/>
      <c r="AK498" s="1681"/>
      <c r="AL498" s="1681"/>
      <c r="AM498" s="1681"/>
      <c r="AN498" s="1681"/>
      <c r="AO498" s="1681"/>
      <c r="AP498" s="1824"/>
    </row>
    <row r="499" spans="4:42" s="1662" customFormat="1" ht="14.25">
      <c r="D499" s="1699"/>
      <c r="E499" s="1681"/>
      <c r="F499" s="1681"/>
      <c r="G499" s="1681"/>
      <c r="H499" s="1681"/>
      <c r="I499" s="1700"/>
      <c r="J499" s="1690"/>
      <c r="K499" s="1681"/>
      <c r="L499" s="1681"/>
      <c r="M499" s="1681"/>
      <c r="N499" s="1681"/>
      <c r="O499" s="1681"/>
      <c r="P499" s="1681"/>
      <c r="Q499" s="1681"/>
      <c r="R499" s="1681"/>
      <c r="S499" s="1681"/>
      <c r="T499" s="1681"/>
      <c r="U499" s="1681"/>
      <c r="V499" s="1681"/>
      <c r="W499" s="1681"/>
      <c r="X499" s="1681"/>
      <c r="Y499" s="1681"/>
      <c r="Z499" s="1681"/>
      <c r="AA499" s="1681"/>
      <c r="AB499" s="1681"/>
      <c r="AC499" s="1681"/>
      <c r="AD499" s="1681"/>
      <c r="AE499" s="1681"/>
      <c r="AF499" s="1681"/>
      <c r="AG499" s="1681"/>
      <c r="AH499" s="1681"/>
      <c r="AI499" s="1681"/>
      <c r="AJ499" s="1681"/>
      <c r="AK499" s="1681"/>
      <c r="AL499" s="1681"/>
      <c r="AM499" s="1681"/>
      <c r="AN499" s="1681"/>
      <c r="AO499" s="1681"/>
      <c r="AP499" s="1824"/>
    </row>
    <row r="500" spans="4:42" s="1662" customFormat="1" ht="14.25">
      <c r="D500" s="1699"/>
      <c r="E500" s="1681"/>
      <c r="F500" s="1681"/>
      <c r="G500" s="1681"/>
      <c r="H500" s="1681"/>
      <c r="I500" s="1700"/>
      <c r="J500" s="1690"/>
      <c r="K500" s="1681"/>
      <c r="L500" s="1681"/>
      <c r="M500" s="1681"/>
      <c r="N500" s="1681"/>
      <c r="O500" s="1681"/>
      <c r="P500" s="1681"/>
      <c r="Q500" s="1681"/>
      <c r="R500" s="1681"/>
      <c r="S500" s="1681"/>
      <c r="T500" s="1681"/>
      <c r="U500" s="1681"/>
      <c r="V500" s="1681"/>
      <c r="W500" s="1681"/>
      <c r="X500" s="1681"/>
      <c r="Y500" s="1681"/>
      <c r="Z500" s="1681"/>
      <c r="AA500" s="1681"/>
      <c r="AB500" s="1681"/>
      <c r="AC500" s="1681"/>
      <c r="AD500" s="1681"/>
      <c r="AE500" s="1681"/>
      <c r="AF500" s="1681"/>
      <c r="AG500" s="1681"/>
      <c r="AH500" s="1681"/>
      <c r="AI500" s="1681"/>
      <c r="AJ500" s="1681"/>
      <c r="AK500" s="1681"/>
      <c r="AL500" s="1681"/>
      <c r="AM500" s="1681"/>
      <c r="AN500" s="1681"/>
      <c r="AO500" s="1681"/>
      <c r="AP500" s="1824"/>
    </row>
    <row r="501" spans="4:42" s="1662" customFormat="1" ht="14.25">
      <c r="D501" s="1699"/>
      <c r="E501" s="1681"/>
      <c r="F501" s="1681"/>
      <c r="G501" s="1681"/>
      <c r="H501" s="1681"/>
      <c r="I501" s="1700"/>
      <c r="J501" s="1690"/>
      <c r="K501" s="1681"/>
      <c r="L501" s="1681"/>
      <c r="M501" s="1681"/>
      <c r="N501" s="1681"/>
      <c r="O501" s="1681"/>
      <c r="P501" s="1681"/>
      <c r="Q501" s="1681"/>
      <c r="R501" s="1681"/>
      <c r="S501" s="1681"/>
      <c r="T501" s="1681"/>
      <c r="U501" s="1681"/>
      <c r="V501" s="1681"/>
      <c r="W501" s="1681"/>
      <c r="X501" s="1681"/>
      <c r="Y501" s="1681"/>
      <c r="Z501" s="1681"/>
      <c r="AA501" s="1681"/>
      <c r="AB501" s="1681"/>
      <c r="AC501" s="1681"/>
      <c r="AD501" s="1681"/>
      <c r="AE501" s="1681"/>
      <c r="AF501" s="1681"/>
      <c r="AG501" s="1681"/>
      <c r="AH501" s="1681"/>
      <c r="AI501" s="1681"/>
      <c r="AJ501" s="1681"/>
      <c r="AK501" s="1681"/>
      <c r="AL501" s="1681"/>
      <c r="AM501" s="1681"/>
      <c r="AN501" s="1681"/>
      <c r="AO501" s="1681"/>
      <c r="AP501" s="1824"/>
    </row>
    <row r="502" spans="4:42" s="1662" customFormat="1" ht="14.25">
      <c r="D502" s="1699"/>
      <c r="E502" s="1681"/>
      <c r="F502" s="1681"/>
      <c r="G502" s="1681"/>
      <c r="H502" s="1681"/>
      <c r="I502" s="1700"/>
      <c r="J502" s="1690"/>
      <c r="K502" s="1681"/>
      <c r="L502" s="1681"/>
      <c r="M502" s="1681"/>
      <c r="N502" s="1681"/>
      <c r="O502" s="1681"/>
      <c r="P502" s="1681"/>
      <c r="Q502" s="1681"/>
      <c r="R502" s="1681"/>
      <c r="S502" s="1681"/>
      <c r="T502" s="1681"/>
      <c r="U502" s="1681"/>
      <c r="V502" s="1681"/>
      <c r="W502" s="1681"/>
      <c r="X502" s="1681"/>
      <c r="Y502" s="1681"/>
      <c r="Z502" s="1681"/>
      <c r="AA502" s="1681"/>
      <c r="AB502" s="1681"/>
      <c r="AC502" s="1681"/>
      <c r="AD502" s="1681"/>
      <c r="AE502" s="1681"/>
      <c r="AF502" s="1681"/>
      <c r="AG502" s="1681"/>
      <c r="AH502" s="1681"/>
      <c r="AI502" s="1681"/>
      <c r="AJ502" s="1681"/>
      <c r="AK502" s="1681"/>
      <c r="AL502" s="1681"/>
      <c r="AM502" s="1681"/>
      <c r="AN502" s="1681"/>
      <c r="AO502" s="1681"/>
      <c r="AP502" s="1824"/>
    </row>
    <row r="503" spans="4:42" s="1662" customFormat="1" ht="14.25">
      <c r="D503" s="1699"/>
      <c r="E503" s="1681"/>
      <c r="F503" s="1681"/>
      <c r="G503" s="1681"/>
      <c r="H503" s="1681"/>
      <c r="I503" s="1700"/>
      <c r="J503" s="1690"/>
      <c r="K503" s="1681"/>
      <c r="L503" s="1681"/>
      <c r="M503" s="1681"/>
      <c r="N503" s="1681"/>
      <c r="O503" s="1681"/>
      <c r="P503" s="1681"/>
      <c r="Q503" s="1681"/>
      <c r="R503" s="1681"/>
      <c r="S503" s="1681"/>
      <c r="T503" s="1681"/>
      <c r="U503" s="1681"/>
      <c r="V503" s="1681"/>
      <c r="W503" s="1681"/>
      <c r="X503" s="1681"/>
      <c r="Y503" s="1681"/>
      <c r="Z503" s="1681"/>
      <c r="AA503" s="1681"/>
      <c r="AB503" s="1681"/>
      <c r="AC503" s="1681"/>
      <c r="AD503" s="1681"/>
      <c r="AE503" s="1681"/>
      <c r="AF503" s="1681"/>
      <c r="AG503" s="1681"/>
      <c r="AH503" s="1681"/>
      <c r="AI503" s="1681"/>
      <c r="AJ503" s="1681"/>
      <c r="AK503" s="1681"/>
      <c r="AL503" s="1681"/>
      <c r="AM503" s="1681"/>
      <c r="AN503" s="1681"/>
      <c r="AO503" s="1681"/>
      <c r="AP503" s="1824"/>
    </row>
    <row r="504" spans="4:42" s="1662" customFormat="1" ht="14.25">
      <c r="D504" s="1699"/>
      <c r="E504" s="1681"/>
      <c r="F504" s="1681"/>
      <c r="G504" s="1681"/>
      <c r="H504" s="1681"/>
      <c r="I504" s="1700"/>
      <c r="J504" s="1690"/>
      <c r="K504" s="1681"/>
      <c r="L504" s="1681"/>
      <c r="M504" s="1681"/>
      <c r="N504" s="1681"/>
      <c r="O504" s="1681"/>
      <c r="P504" s="1681"/>
      <c r="Q504" s="1681"/>
      <c r="R504" s="1681"/>
      <c r="S504" s="1681"/>
      <c r="T504" s="1681"/>
      <c r="U504" s="1681"/>
      <c r="V504" s="1681"/>
      <c r="W504" s="1681"/>
      <c r="X504" s="1681"/>
      <c r="Y504" s="1681"/>
      <c r="Z504" s="1681"/>
      <c r="AA504" s="1681"/>
      <c r="AB504" s="1681"/>
      <c r="AC504" s="1681"/>
      <c r="AD504" s="1681"/>
      <c r="AE504" s="1681"/>
      <c r="AF504" s="1681"/>
      <c r="AG504" s="1681"/>
      <c r="AH504" s="1681"/>
      <c r="AI504" s="1681"/>
      <c r="AJ504" s="1681"/>
      <c r="AK504" s="1681"/>
      <c r="AL504" s="1681"/>
      <c r="AM504" s="1681"/>
      <c r="AN504" s="1681"/>
      <c r="AO504" s="1681"/>
      <c r="AP504" s="1824"/>
    </row>
    <row r="505" spans="4:42" s="1662" customFormat="1" ht="14.25">
      <c r="D505" s="1699"/>
      <c r="E505" s="1681"/>
      <c r="F505" s="1681"/>
      <c r="G505" s="1681"/>
      <c r="H505" s="1681"/>
      <c r="I505" s="1700"/>
      <c r="J505" s="1690"/>
      <c r="K505" s="1681"/>
      <c r="L505" s="1681"/>
      <c r="M505" s="1681"/>
      <c r="N505" s="1681"/>
      <c r="O505" s="1681"/>
      <c r="P505" s="1681"/>
      <c r="Q505" s="1681"/>
      <c r="R505" s="1681"/>
      <c r="S505" s="1681"/>
      <c r="T505" s="1681"/>
      <c r="U505" s="1681"/>
      <c r="V505" s="1681"/>
      <c r="W505" s="1681"/>
      <c r="X505" s="1681"/>
      <c r="Y505" s="1681"/>
      <c r="Z505" s="1681"/>
      <c r="AA505" s="1681"/>
      <c r="AB505" s="1681"/>
      <c r="AC505" s="1681"/>
      <c r="AD505" s="1681"/>
      <c r="AE505" s="1681"/>
      <c r="AF505" s="1681"/>
      <c r="AG505" s="1681"/>
      <c r="AH505" s="1681"/>
      <c r="AI505" s="1681"/>
      <c r="AJ505" s="1681"/>
      <c r="AK505" s="1681"/>
      <c r="AL505" s="1681"/>
      <c r="AM505" s="1681"/>
      <c r="AN505" s="1681"/>
      <c r="AO505" s="1681"/>
      <c r="AP505" s="1824"/>
    </row>
    <row r="506" spans="4:42" s="1662" customFormat="1" ht="14.25">
      <c r="D506" s="1699"/>
      <c r="E506" s="1681"/>
      <c r="F506" s="1681"/>
      <c r="G506" s="1681"/>
      <c r="H506" s="1681"/>
      <c r="I506" s="1700"/>
      <c r="J506" s="1690"/>
      <c r="K506" s="1681"/>
      <c r="L506" s="1681"/>
      <c r="M506" s="1681"/>
      <c r="N506" s="1681"/>
      <c r="O506" s="1681"/>
      <c r="P506" s="1681"/>
      <c r="Q506" s="1681"/>
      <c r="R506" s="1681"/>
      <c r="S506" s="1681"/>
      <c r="T506" s="1681"/>
      <c r="U506" s="1681"/>
      <c r="V506" s="1681"/>
      <c r="W506" s="1681"/>
      <c r="X506" s="1681"/>
      <c r="Y506" s="1681"/>
      <c r="Z506" s="1681"/>
      <c r="AA506" s="1681"/>
      <c r="AB506" s="1681"/>
      <c r="AC506" s="1681"/>
      <c r="AD506" s="1681"/>
      <c r="AE506" s="1681"/>
      <c r="AF506" s="1681"/>
      <c r="AG506" s="1681"/>
      <c r="AH506" s="1681"/>
      <c r="AI506" s="1681"/>
      <c r="AJ506" s="1681"/>
      <c r="AK506" s="1681"/>
      <c r="AL506" s="1681"/>
      <c r="AM506" s="1681"/>
      <c r="AN506" s="1681"/>
      <c r="AO506" s="1681"/>
      <c r="AP506" s="1824"/>
    </row>
    <row r="507" spans="4:42" s="1662" customFormat="1" ht="14.25">
      <c r="D507" s="1699"/>
      <c r="E507" s="1681"/>
      <c r="F507" s="1681"/>
      <c r="G507" s="1681"/>
      <c r="H507" s="1681"/>
      <c r="I507" s="1700"/>
      <c r="J507" s="1690"/>
      <c r="K507" s="1681"/>
      <c r="L507" s="1681"/>
      <c r="M507" s="1681"/>
      <c r="N507" s="1681"/>
      <c r="O507" s="1681"/>
      <c r="P507" s="1681"/>
      <c r="Q507" s="1681"/>
      <c r="R507" s="1681"/>
      <c r="S507" s="1681"/>
      <c r="T507" s="1681"/>
      <c r="U507" s="1681"/>
      <c r="V507" s="1681"/>
      <c r="W507" s="1681"/>
      <c r="X507" s="1681"/>
      <c r="Y507" s="1681"/>
      <c r="Z507" s="1681"/>
      <c r="AA507" s="1681"/>
      <c r="AB507" s="1681"/>
      <c r="AC507" s="1681"/>
      <c r="AD507" s="1681"/>
      <c r="AE507" s="1681"/>
      <c r="AF507" s="1681"/>
      <c r="AG507" s="1681"/>
      <c r="AH507" s="1681"/>
      <c r="AI507" s="1681"/>
      <c r="AJ507" s="1681"/>
      <c r="AK507" s="1681"/>
      <c r="AL507" s="1681"/>
      <c r="AM507" s="1681"/>
      <c r="AN507" s="1681"/>
      <c r="AO507" s="1681"/>
      <c r="AP507" s="1824"/>
    </row>
    <row r="508" spans="4:42" s="1662" customFormat="1" ht="14.25">
      <c r="D508" s="1699"/>
      <c r="E508" s="1681"/>
      <c r="F508" s="1681"/>
      <c r="G508" s="1681"/>
      <c r="H508" s="1681"/>
      <c r="I508" s="1700"/>
      <c r="J508" s="1690"/>
      <c r="K508" s="1681"/>
      <c r="L508" s="1681"/>
      <c r="M508" s="1681"/>
      <c r="N508" s="1681"/>
      <c r="O508" s="1681"/>
      <c r="P508" s="1681"/>
      <c r="Q508" s="1681"/>
      <c r="R508" s="1681"/>
      <c r="S508" s="1681"/>
      <c r="T508" s="1681"/>
      <c r="U508" s="1681"/>
      <c r="V508" s="1681"/>
      <c r="W508" s="1681"/>
      <c r="X508" s="1681"/>
      <c r="Y508" s="1681"/>
      <c r="Z508" s="1681"/>
      <c r="AA508" s="1681"/>
      <c r="AB508" s="1681"/>
      <c r="AC508" s="1681"/>
      <c r="AD508" s="1681"/>
      <c r="AE508" s="1681"/>
      <c r="AF508" s="1681"/>
      <c r="AG508" s="1681"/>
      <c r="AH508" s="1681"/>
      <c r="AI508" s="1681"/>
      <c r="AJ508" s="1681"/>
      <c r="AK508" s="1681"/>
      <c r="AL508" s="1681"/>
      <c r="AM508" s="1681"/>
      <c r="AN508" s="1681"/>
      <c r="AO508" s="1681"/>
      <c r="AP508" s="1824"/>
    </row>
    <row r="509" spans="4:42" s="1662" customFormat="1" ht="14.25">
      <c r="D509" s="1699"/>
      <c r="E509" s="1681"/>
      <c r="F509" s="1681"/>
      <c r="G509" s="1681"/>
      <c r="H509" s="1681"/>
      <c r="I509" s="1700"/>
      <c r="J509" s="1690"/>
      <c r="K509" s="1681"/>
      <c r="L509" s="1681"/>
      <c r="M509" s="1681"/>
      <c r="N509" s="1681"/>
      <c r="O509" s="1681"/>
      <c r="P509" s="1681"/>
      <c r="Q509" s="1681"/>
      <c r="R509" s="1681"/>
      <c r="S509" s="1681"/>
      <c r="T509" s="1681"/>
      <c r="U509" s="1681"/>
      <c r="V509" s="1681"/>
      <c r="W509" s="1681"/>
      <c r="X509" s="1681"/>
      <c r="Y509" s="1681"/>
      <c r="Z509" s="1681"/>
      <c r="AA509" s="1681"/>
      <c r="AB509" s="1681"/>
      <c r="AC509" s="1681"/>
      <c r="AD509" s="1681"/>
      <c r="AE509" s="1681"/>
      <c r="AF509" s="1681"/>
      <c r="AG509" s="1681"/>
      <c r="AH509" s="1681"/>
      <c r="AI509" s="1681"/>
      <c r="AJ509" s="1681"/>
      <c r="AK509" s="1681"/>
      <c r="AL509" s="1681"/>
      <c r="AM509" s="1681"/>
      <c r="AN509" s="1681"/>
      <c r="AO509" s="1681"/>
      <c r="AP509" s="1824"/>
    </row>
    <row r="510" spans="4:42" s="1662" customFormat="1" ht="14.25">
      <c r="D510" s="1699"/>
      <c r="E510" s="1681"/>
      <c r="F510" s="1681"/>
      <c r="G510" s="1681"/>
      <c r="H510" s="1681"/>
      <c r="I510" s="1700"/>
      <c r="J510" s="1690"/>
      <c r="K510" s="1681"/>
      <c r="L510" s="1681"/>
      <c r="M510" s="1681"/>
      <c r="N510" s="1681"/>
      <c r="O510" s="1681"/>
      <c r="P510" s="1681"/>
      <c r="Q510" s="1681"/>
      <c r="R510" s="1681"/>
      <c r="S510" s="1681"/>
      <c r="T510" s="1681"/>
      <c r="U510" s="1681"/>
      <c r="V510" s="1681"/>
      <c r="W510" s="1681"/>
      <c r="X510" s="1681"/>
      <c r="Y510" s="1681"/>
      <c r="Z510" s="1681"/>
      <c r="AA510" s="1681"/>
      <c r="AB510" s="1681"/>
      <c r="AC510" s="1681"/>
      <c r="AD510" s="1681"/>
      <c r="AE510" s="1681"/>
      <c r="AF510" s="1681"/>
      <c r="AG510" s="1681"/>
      <c r="AH510" s="1681"/>
      <c r="AI510" s="1681"/>
      <c r="AJ510" s="1681"/>
      <c r="AK510" s="1681"/>
      <c r="AL510" s="1681"/>
      <c r="AM510" s="1681"/>
      <c r="AN510" s="1681"/>
      <c r="AO510" s="1681"/>
      <c r="AP510" s="1824"/>
    </row>
    <row r="511" spans="4:42" s="1662" customFormat="1" ht="14.25">
      <c r="D511" s="1699"/>
      <c r="E511" s="1681"/>
      <c r="F511" s="1681"/>
      <c r="G511" s="1681"/>
      <c r="H511" s="1681"/>
      <c r="I511" s="1700"/>
      <c r="J511" s="1690"/>
      <c r="K511" s="1681"/>
      <c r="L511" s="1681"/>
      <c r="M511" s="1681"/>
      <c r="N511" s="1681"/>
      <c r="O511" s="1681"/>
      <c r="P511" s="1681"/>
      <c r="Q511" s="1681"/>
      <c r="R511" s="1681"/>
      <c r="S511" s="1681"/>
      <c r="T511" s="1681"/>
      <c r="U511" s="1681"/>
      <c r="V511" s="1681"/>
      <c r="W511" s="1681"/>
      <c r="X511" s="1681"/>
      <c r="Y511" s="1681"/>
      <c r="Z511" s="1681"/>
      <c r="AA511" s="1681"/>
      <c r="AB511" s="1681"/>
      <c r="AC511" s="1681"/>
      <c r="AD511" s="1681"/>
      <c r="AE511" s="1681"/>
      <c r="AF511" s="1681"/>
      <c r="AG511" s="1681"/>
      <c r="AH511" s="1681"/>
      <c r="AI511" s="1681"/>
      <c r="AJ511" s="1681"/>
      <c r="AK511" s="1681"/>
      <c r="AL511" s="1681"/>
      <c r="AM511" s="1681"/>
      <c r="AN511" s="1681"/>
      <c r="AO511" s="1681"/>
      <c r="AP511" s="1824"/>
    </row>
    <row r="512" spans="4:42" s="1662" customFormat="1" ht="14.25">
      <c r="D512" s="1699"/>
      <c r="E512" s="1681"/>
      <c r="F512" s="1681"/>
      <c r="G512" s="1681"/>
      <c r="H512" s="1681"/>
      <c r="I512" s="1700"/>
      <c r="J512" s="1690"/>
      <c r="K512" s="1681"/>
      <c r="L512" s="1681"/>
      <c r="M512" s="1681"/>
      <c r="N512" s="1681"/>
      <c r="O512" s="1681"/>
      <c r="P512" s="1681"/>
      <c r="Q512" s="1681"/>
      <c r="R512" s="1681"/>
      <c r="S512" s="1681"/>
      <c r="T512" s="1681"/>
      <c r="U512" s="1681"/>
      <c r="V512" s="1681"/>
      <c r="W512" s="1681"/>
      <c r="X512" s="1681"/>
      <c r="Y512" s="1681"/>
      <c r="Z512" s="1681"/>
      <c r="AA512" s="1681"/>
      <c r="AB512" s="1681"/>
      <c r="AC512" s="1681"/>
      <c r="AD512" s="1681"/>
      <c r="AE512" s="1681"/>
      <c r="AF512" s="1681"/>
      <c r="AG512" s="1681"/>
      <c r="AH512" s="1681"/>
      <c r="AI512" s="1681"/>
      <c r="AJ512" s="1681"/>
      <c r="AK512" s="1681"/>
      <c r="AL512" s="1681"/>
      <c r="AM512" s="1681"/>
      <c r="AN512" s="1681"/>
      <c r="AO512" s="1681"/>
      <c r="AP512" s="1824"/>
    </row>
    <row r="513" spans="4:42" s="1662" customFormat="1" ht="14.25">
      <c r="D513" s="1699"/>
      <c r="E513" s="1681"/>
      <c r="F513" s="1681"/>
      <c r="G513" s="1681"/>
      <c r="H513" s="1681"/>
      <c r="I513" s="1700"/>
      <c r="J513" s="1690"/>
      <c r="K513" s="1681"/>
      <c r="L513" s="1681"/>
      <c r="M513" s="1681"/>
      <c r="N513" s="1681"/>
      <c r="O513" s="1681"/>
      <c r="P513" s="1681"/>
      <c r="Q513" s="1681"/>
      <c r="R513" s="1681"/>
      <c r="S513" s="1681"/>
      <c r="T513" s="1681"/>
      <c r="U513" s="1681"/>
      <c r="V513" s="1681"/>
      <c r="W513" s="1681"/>
      <c r="X513" s="1681"/>
      <c r="Y513" s="1681"/>
      <c r="Z513" s="1681"/>
      <c r="AA513" s="1681"/>
      <c r="AB513" s="1681"/>
      <c r="AC513" s="1681"/>
      <c r="AD513" s="1681"/>
      <c r="AE513" s="1681"/>
      <c r="AF513" s="1681"/>
      <c r="AG513" s="1681"/>
      <c r="AH513" s="1681"/>
      <c r="AI513" s="1681"/>
      <c r="AJ513" s="1681"/>
      <c r="AK513" s="1681"/>
      <c r="AL513" s="1681"/>
      <c r="AM513" s="1681"/>
      <c r="AN513" s="1681"/>
      <c r="AO513" s="1681"/>
      <c r="AP513" s="1824"/>
    </row>
    <row r="514" spans="4:42" s="1662" customFormat="1" ht="14.25">
      <c r="D514" s="1699"/>
      <c r="E514" s="1681"/>
      <c r="F514" s="1681"/>
      <c r="G514" s="1681"/>
      <c r="H514" s="1681"/>
      <c r="I514" s="1700"/>
      <c r="J514" s="1690"/>
      <c r="K514" s="1681"/>
      <c r="L514" s="1681"/>
      <c r="M514" s="1681"/>
      <c r="N514" s="1681"/>
      <c r="O514" s="1681"/>
      <c r="P514" s="1681"/>
      <c r="Q514" s="1681"/>
      <c r="R514" s="1681"/>
      <c r="S514" s="1681"/>
      <c r="T514" s="1681"/>
      <c r="U514" s="1681"/>
      <c r="V514" s="1681"/>
      <c r="W514" s="1681"/>
      <c r="X514" s="1681"/>
      <c r="Y514" s="1681"/>
      <c r="Z514" s="1681"/>
      <c r="AA514" s="1681"/>
      <c r="AB514" s="1681"/>
      <c r="AC514" s="1681"/>
      <c r="AD514" s="1681"/>
      <c r="AE514" s="1681"/>
      <c r="AF514" s="1681"/>
      <c r="AG514" s="1681"/>
      <c r="AH514" s="1681"/>
      <c r="AI514" s="1681"/>
      <c r="AJ514" s="1681"/>
      <c r="AK514" s="1681"/>
      <c r="AL514" s="1681"/>
      <c r="AM514" s="1681"/>
      <c r="AN514" s="1681"/>
      <c r="AO514" s="1681"/>
      <c r="AP514" s="1824"/>
    </row>
    <row r="515" spans="4:42" s="1662" customFormat="1" ht="14.25">
      <c r="D515" s="1699"/>
      <c r="E515" s="1681"/>
      <c r="F515" s="1681"/>
      <c r="G515" s="1681"/>
      <c r="H515" s="1681"/>
      <c r="I515" s="1700"/>
      <c r="J515" s="1690"/>
      <c r="K515" s="1681"/>
      <c r="L515" s="1681"/>
      <c r="M515" s="1681"/>
      <c r="N515" s="1681"/>
      <c r="O515" s="1681"/>
      <c r="P515" s="1681"/>
      <c r="Q515" s="1681"/>
      <c r="R515" s="1681"/>
      <c r="S515" s="1681"/>
      <c r="T515" s="1681"/>
      <c r="U515" s="1681"/>
      <c r="V515" s="1681"/>
      <c r="W515" s="1681"/>
      <c r="X515" s="1681"/>
      <c r="Y515" s="1681"/>
      <c r="Z515" s="1681"/>
      <c r="AA515" s="1681"/>
      <c r="AB515" s="1681"/>
      <c r="AC515" s="1681"/>
      <c r="AD515" s="1681"/>
      <c r="AE515" s="1681"/>
      <c r="AF515" s="1681"/>
      <c r="AG515" s="1681"/>
      <c r="AH515" s="1681"/>
      <c r="AI515" s="1681"/>
      <c r="AJ515" s="1681"/>
      <c r="AK515" s="1681"/>
      <c r="AL515" s="1681"/>
      <c r="AM515" s="1681"/>
      <c r="AN515" s="1681"/>
      <c r="AO515" s="1681"/>
      <c r="AP515" s="1824"/>
    </row>
    <row r="516" spans="4:42" s="1662" customFormat="1" ht="14.25">
      <c r="D516" s="1699"/>
      <c r="E516" s="1681"/>
      <c r="F516" s="1681"/>
      <c r="G516" s="1681"/>
      <c r="H516" s="1681"/>
      <c r="I516" s="1700"/>
      <c r="J516" s="1690"/>
      <c r="K516" s="1681"/>
      <c r="L516" s="1681"/>
      <c r="M516" s="1681"/>
      <c r="N516" s="1681"/>
      <c r="O516" s="1681"/>
      <c r="P516" s="1681"/>
      <c r="Q516" s="1681"/>
      <c r="R516" s="1681"/>
      <c r="S516" s="1681"/>
      <c r="T516" s="1681"/>
      <c r="U516" s="1681"/>
      <c r="V516" s="1681"/>
      <c r="W516" s="1681"/>
      <c r="X516" s="1681"/>
      <c r="Y516" s="1681"/>
      <c r="Z516" s="1681"/>
      <c r="AA516" s="1681"/>
      <c r="AB516" s="1681"/>
      <c r="AC516" s="1681"/>
      <c r="AD516" s="1681"/>
      <c r="AE516" s="1681"/>
      <c r="AF516" s="1681"/>
      <c r="AG516" s="1681"/>
      <c r="AH516" s="1681"/>
      <c r="AI516" s="1681"/>
      <c r="AJ516" s="1681"/>
      <c r="AK516" s="1681"/>
      <c r="AL516" s="1681"/>
      <c r="AM516" s="1681"/>
      <c r="AN516" s="1681"/>
      <c r="AO516" s="1681"/>
      <c r="AP516" s="1824"/>
    </row>
    <row r="517" spans="4:42" s="1662" customFormat="1" ht="14.25">
      <c r="D517" s="1699"/>
      <c r="E517" s="1681"/>
      <c r="F517" s="1681"/>
      <c r="G517" s="1681"/>
      <c r="H517" s="1681"/>
      <c r="I517" s="1700"/>
      <c r="J517" s="1690"/>
      <c r="K517" s="1681"/>
      <c r="L517" s="1681"/>
      <c r="M517" s="1681"/>
      <c r="N517" s="1681"/>
      <c r="O517" s="1681"/>
      <c r="P517" s="1681"/>
      <c r="Q517" s="1681"/>
      <c r="R517" s="1681"/>
      <c r="S517" s="1681"/>
      <c r="T517" s="1681"/>
      <c r="U517" s="1681"/>
      <c r="V517" s="1681"/>
      <c r="W517" s="1681"/>
      <c r="X517" s="1681"/>
      <c r="Y517" s="1681"/>
      <c r="Z517" s="1681"/>
      <c r="AA517" s="1681"/>
      <c r="AB517" s="1681"/>
      <c r="AC517" s="1681"/>
      <c r="AD517" s="1681"/>
      <c r="AE517" s="1681"/>
      <c r="AF517" s="1681"/>
      <c r="AG517" s="1681"/>
      <c r="AH517" s="1681"/>
      <c r="AI517" s="1681"/>
      <c r="AJ517" s="1681"/>
      <c r="AK517" s="1681"/>
      <c r="AL517" s="1681"/>
      <c r="AM517" s="1681"/>
      <c r="AN517" s="1681"/>
      <c r="AO517" s="1681"/>
      <c r="AP517" s="1824"/>
    </row>
    <row r="518" spans="4:42" s="1662" customFormat="1" ht="14.25">
      <c r="D518" s="1699"/>
      <c r="E518" s="1681"/>
      <c r="F518" s="1681"/>
      <c r="G518" s="1681"/>
      <c r="H518" s="1681"/>
      <c r="I518" s="1700"/>
      <c r="J518" s="1690"/>
      <c r="K518" s="1681"/>
      <c r="L518" s="1681"/>
      <c r="M518" s="1681"/>
      <c r="N518" s="1681"/>
      <c r="O518" s="1681"/>
      <c r="P518" s="1681"/>
      <c r="Q518" s="1681"/>
      <c r="R518" s="1681"/>
      <c r="S518" s="1681"/>
      <c r="T518" s="1681"/>
      <c r="U518" s="1681"/>
      <c r="V518" s="1681"/>
      <c r="W518" s="1681"/>
      <c r="X518" s="1681"/>
      <c r="Y518" s="1681"/>
      <c r="Z518" s="1681"/>
      <c r="AA518" s="1681"/>
      <c r="AB518" s="1681"/>
      <c r="AC518" s="1681"/>
      <c r="AD518" s="1681"/>
      <c r="AE518" s="1681"/>
      <c r="AF518" s="1681"/>
      <c r="AG518" s="1681"/>
      <c r="AH518" s="1681"/>
      <c r="AI518" s="1681"/>
      <c r="AJ518" s="1681"/>
      <c r="AK518" s="1681"/>
      <c r="AL518" s="1681"/>
      <c r="AM518" s="1681"/>
      <c r="AN518" s="1681"/>
      <c r="AO518" s="1681"/>
      <c r="AP518" s="1824"/>
    </row>
    <row r="519" spans="4:42" s="1662" customFormat="1" ht="14.25">
      <c r="D519" s="1699"/>
      <c r="E519" s="1681"/>
      <c r="F519" s="1681"/>
      <c r="G519" s="1681"/>
      <c r="H519" s="1681"/>
      <c r="I519" s="1700"/>
      <c r="J519" s="1690"/>
      <c r="K519" s="1681"/>
      <c r="L519" s="1681"/>
      <c r="M519" s="1681"/>
      <c r="N519" s="1681"/>
      <c r="O519" s="1681"/>
      <c r="P519" s="1681"/>
      <c r="Q519" s="1681"/>
      <c r="R519" s="1681"/>
      <c r="S519" s="1681"/>
      <c r="T519" s="1681"/>
      <c r="U519" s="1681"/>
      <c r="V519" s="1681"/>
      <c r="W519" s="1681"/>
      <c r="X519" s="1681"/>
      <c r="Y519" s="1681"/>
      <c r="Z519" s="1681"/>
      <c r="AA519" s="1681"/>
      <c r="AB519" s="1681"/>
      <c r="AC519" s="1681"/>
      <c r="AD519" s="1681"/>
      <c r="AE519" s="1681"/>
      <c r="AF519" s="1681"/>
      <c r="AG519" s="1681"/>
      <c r="AH519" s="1681"/>
      <c r="AI519" s="1681"/>
      <c r="AJ519" s="1681"/>
      <c r="AK519" s="1681"/>
      <c r="AL519" s="1681"/>
      <c r="AM519" s="1681"/>
      <c r="AN519" s="1681"/>
      <c r="AO519" s="1681"/>
      <c r="AP519" s="1824"/>
    </row>
    <row r="520" spans="4:42" s="1662" customFormat="1" ht="14.25">
      <c r="D520" s="1699"/>
      <c r="E520" s="1681"/>
      <c r="F520" s="1681"/>
      <c r="G520" s="1681"/>
      <c r="H520" s="1681"/>
      <c r="I520" s="1700"/>
      <c r="J520" s="1690"/>
      <c r="K520" s="1681"/>
      <c r="L520" s="1681"/>
      <c r="M520" s="1681"/>
      <c r="N520" s="1681"/>
      <c r="O520" s="1681"/>
      <c r="P520" s="1681"/>
      <c r="Q520" s="1681"/>
      <c r="R520" s="1681"/>
      <c r="S520" s="1681"/>
      <c r="T520" s="1681"/>
      <c r="U520" s="1681"/>
      <c r="V520" s="1681"/>
      <c r="W520" s="1681"/>
      <c r="X520" s="1681"/>
      <c r="Y520" s="1681"/>
      <c r="Z520" s="1681"/>
      <c r="AA520" s="1681"/>
      <c r="AB520" s="1681"/>
      <c r="AC520" s="1681"/>
      <c r="AD520" s="1681"/>
      <c r="AE520" s="1681"/>
      <c r="AF520" s="1681"/>
      <c r="AG520" s="1681"/>
      <c r="AH520" s="1681"/>
      <c r="AI520" s="1681"/>
      <c r="AJ520" s="1681"/>
      <c r="AK520" s="1681"/>
      <c r="AL520" s="1681"/>
      <c r="AM520" s="1681"/>
      <c r="AN520" s="1681"/>
      <c r="AO520" s="1681"/>
      <c r="AP520" s="1824"/>
    </row>
    <row r="521" spans="4:42" s="1662" customFormat="1" ht="14.25">
      <c r="D521" s="1699"/>
      <c r="E521" s="1681"/>
      <c r="F521" s="1681"/>
      <c r="G521" s="1681"/>
      <c r="H521" s="1681"/>
      <c r="I521" s="1700"/>
      <c r="J521" s="1690"/>
      <c r="K521" s="1681"/>
      <c r="L521" s="1681"/>
      <c r="M521" s="1681"/>
      <c r="N521" s="1681"/>
      <c r="O521" s="1681"/>
      <c r="P521" s="1681"/>
      <c r="Q521" s="1681"/>
      <c r="R521" s="1681"/>
      <c r="S521" s="1681"/>
      <c r="T521" s="1681"/>
      <c r="U521" s="1681"/>
      <c r="V521" s="1681"/>
      <c r="W521" s="1681"/>
      <c r="X521" s="1681"/>
      <c r="Y521" s="1681"/>
      <c r="Z521" s="1681"/>
      <c r="AA521" s="1681"/>
      <c r="AB521" s="1681"/>
      <c r="AC521" s="1681"/>
      <c r="AD521" s="1681"/>
      <c r="AE521" s="1681"/>
      <c r="AF521" s="1681"/>
      <c r="AG521" s="1681"/>
      <c r="AH521" s="1681"/>
      <c r="AI521" s="1681"/>
      <c r="AJ521" s="1681"/>
      <c r="AK521" s="1681"/>
      <c r="AL521" s="1681"/>
      <c r="AM521" s="1681"/>
      <c r="AN521" s="1681"/>
      <c r="AO521" s="1681"/>
      <c r="AP521" s="1824"/>
    </row>
    <row r="522" spans="4:42" s="1662" customFormat="1" ht="14.25">
      <c r="D522" s="1699"/>
      <c r="E522" s="1681"/>
      <c r="F522" s="1681"/>
      <c r="G522" s="1681"/>
      <c r="H522" s="1681"/>
      <c r="I522" s="1700"/>
      <c r="J522" s="1690"/>
      <c r="K522" s="1681"/>
      <c r="L522" s="1681"/>
      <c r="M522" s="1681"/>
      <c r="N522" s="1681"/>
      <c r="O522" s="1681"/>
      <c r="P522" s="1681"/>
      <c r="Q522" s="1681"/>
      <c r="R522" s="1681"/>
      <c r="S522" s="1681"/>
      <c r="T522" s="1681"/>
      <c r="U522" s="1681"/>
      <c r="V522" s="1681"/>
      <c r="W522" s="1681"/>
      <c r="X522" s="1681"/>
      <c r="Y522" s="1681"/>
      <c r="Z522" s="1681"/>
      <c r="AA522" s="1681"/>
      <c r="AB522" s="1681"/>
      <c r="AC522" s="1681"/>
      <c r="AD522" s="1681"/>
      <c r="AE522" s="1681"/>
      <c r="AF522" s="1681"/>
      <c r="AG522" s="1681"/>
      <c r="AH522" s="1681"/>
      <c r="AI522" s="1681"/>
      <c r="AJ522" s="1681"/>
      <c r="AK522" s="1681"/>
      <c r="AL522" s="1681"/>
      <c r="AM522" s="1681"/>
      <c r="AN522" s="1681"/>
      <c r="AO522" s="1681"/>
      <c r="AP522" s="1824"/>
    </row>
    <row r="523" spans="4:42" s="1662" customFormat="1" ht="14.25">
      <c r="D523" s="1699"/>
      <c r="E523" s="1681"/>
      <c r="F523" s="1681"/>
      <c r="G523" s="1681"/>
      <c r="H523" s="1681"/>
      <c r="I523" s="1700"/>
      <c r="J523" s="1690"/>
      <c r="K523" s="1681"/>
      <c r="L523" s="1681"/>
      <c r="M523" s="1681"/>
      <c r="N523" s="1681"/>
      <c r="O523" s="1681"/>
      <c r="P523" s="1681"/>
      <c r="Q523" s="1681"/>
      <c r="R523" s="1681"/>
      <c r="S523" s="1681"/>
      <c r="T523" s="1681"/>
      <c r="U523" s="1681"/>
      <c r="V523" s="1681"/>
      <c r="W523" s="1681"/>
      <c r="X523" s="1681"/>
      <c r="Y523" s="1681"/>
      <c r="Z523" s="1681"/>
      <c r="AA523" s="1681"/>
      <c r="AB523" s="1681"/>
      <c r="AC523" s="1681"/>
      <c r="AD523" s="1681"/>
      <c r="AE523" s="1681"/>
      <c r="AF523" s="1681"/>
      <c r="AG523" s="1681"/>
      <c r="AH523" s="1681"/>
      <c r="AI523" s="1681"/>
      <c r="AJ523" s="1681"/>
      <c r="AK523" s="1681"/>
      <c r="AL523" s="1681"/>
      <c r="AM523" s="1681"/>
      <c r="AN523" s="1681"/>
      <c r="AO523" s="1681"/>
      <c r="AP523" s="1824"/>
    </row>
    <row r="524" spans="4:42" s="1662" customFormat="1" ht="14.25">
      <c r="D524" s="1699"/>
      <c r="E524" s="1681"/>
      <c r="F524" s="1681"/>
      <c r="G524" s="1681"/>
      <c r="H524" s="1681"/>
      <c r="I524" s="1700"/>
      <c r="J524" s="1690"/>
      <c r="K524" s="1681"/>
      <c r="L524" s="1681"/>
      <c r="M524" s="1681"/>
      <c r="N524" s="1681"/>
      <c r="O524" s="1681"/>
      <c r="P524" s="1681"/>
      <c r="Q524" s="1681"/>
      <c r="R524" s="1681"/>
      <c r="S524" s="1681"/>
      <c r="T524" s="1681"/>
      <c r="U524" s="1681"/>
      <c r="V524" s="1681"/>
      <c r="W524" s="1681"/>
      <c r="X524" s="1681"/>
      <c r="Y524" s="1681"/>
      <c r="Z524" s="1681"/>
      <c r="AA524" s="1681"/>
      <c r="AB524" s="1681"/>
      <c r="AC524" s="1681"/>
      <c r="AD524" s="1681"/>
      <c r="AE524" s="1681"/>
      <c r="AF524" s="1681"/>
      <c r="AG524" s="1681"/>
      <c r="AH524" s="1681"/>
      <c r="AI524" s="1681"/>
      <c r="AJ524" s="1681"/>
      <c r="AK524" s="1681"/>
      <c r="AL524" s="1681"/>
      <c r="AM524" s="1681"/>
      <c r="AN524" s="1681"/>
      <c r="AO524" s="1681"/>
      <c r="AP524" s="1824"/>
    </row>
    <row r="525" spans="4:42" s="1662" customFormat="1" ht="14.25">
      <c r="D525" s="1699"/>
      <c r="E525" s="1681"/>
      <c r="F525" s="1681"/>
      <c r="G525" s="1681"/>
      <c r="H525" s="1681"/>
      <c r="I525" s="1700"/>
      <c r="J525" s="1690"/>
      <c r="K525" s="1681"/>
      <c r="L525" s="1681"/>
      <c r="M525" s="1681"/>
      <c r="N525" s="1681"/>
      <c r="O525" s="1681"/>
      <c r="P525" s="1681"/>
      <c r="Q525" s="1681"/>
      <c r="R525" s="1681"/>
      <c r="S525" s="1681"/>
      <c r="T525" s="1681"/>
      <c r="U525" s="1681"/>
      <c r="V525" s="1681"/>
      <c r="W525" s="1681"/>
      <c r="X525" s="1681"/>
      <c r="Y525" s="1681"/>
      <c r="Z525" s="1681"/>
      <c r="AA525" s="1681"/>
      <c r="AB525" s="1681"/>
      <c r="AC525" s="1681"/>
      <c r="AD525" s="1681"/>
      <c r="AE525" s="1681"/>
      <c r="AF525" s="1681"/>
      <c r="AG525" s="1681"/>
      <c r="AH525" s="1681"/>
      <c r="AI525" s="1681"/>
      <c r="AJ525" s="1681"/>
      <c r="AK525" s="1681"/>
      <c r="AL525" s="1681"/>
      <c r="AM525" s="1681"/>
      <c r="AN525" s="1681"/>
      <c r="AO525" s="1681"/>
      <c r="AP525" s="1824"/>
    </row>
    <row r="526" spans="4:42" s="1662" customFormat="1" ht="14.25">
      <c r="D526" s="1699"/>
      <c r="E526" s="1681"/>
      <c r="F526" s="1681"/>
      <c r="G526" s="1681"/>
      <c r="H526" s="1681"/>
      <c r="I526" s="1700"/>
      <c r="J526" s="1690"/>
      <c r="K526" s="1681"/>
      <c r="L526" s="1681"/>
      <c r="M526" s="1681"/>
      <c r="N526" s="1681"/>
      <c r="O526" s="1681"/>
      <c r="P526" s="1681"/>
      <c r="Q526" s="1681"/>
      <c r="R526" s="1681"/>
      <c r="S526" s="1681"/>
      <c r="T526" s="1681"/>
      <c r="U526" s="1681"/>
      <c r="V526" s="1681"/>
      <c r="W526" s="1681"/>
      <c r="X526" s="1681"/>
      <c r="Y526" s="1681"/>
      <c r="Z526" s="1681"/>
      <c r="AA526" s="1681"/>
      <c r="AB526" s="1681"/>
      <c r="AC526" s="1681"/>
      <c r="AD526" s="1681"/>
      <c r="AE526" s="1681"/>
      <c r="AF526" s="1681"/>
      <c r="AG526" s="1681"/>
      <c r="AH526" s="1681"/>
      <c r="AI526" s="1681"/>
      <c r="AJ526" s="1681"/>
      <c r="AK526" s="1681"/>
      <c r="AL526" s="1681"/>
      <c r="AM526" s="1681"/>
      <c r="AN526" s="1681"/>
      <c r="AO526" s="1681"/>
      <c r="AP526" s="1824"/>
    </row>
    <row r="527" spans="4:42" s="1662" customFormat="1" ht="14.25">
      <c r="D527" s="1699"/>
      <c r="E527" s="1681"/>
      <c r="F527" s="1681"/>
      <c r="G527" s="1681"/>
      <c r="H527" s="1681"/>
      <c r="I527" s="1700"/>
      <c r="J527" s="1690"/>
      <c r="K527" s="1681"/>
      <c r="L527" s="1681"/>
      <c r="M527" s="1681"/>
      <c r="N527" s="1681"/>
      <c r="O527" s="1681"/>
      <c r="P527" s="1681"/>
      <c r="Q527" s="1681"/>
      <c r="R527" s="1681"/>
      <c r="S527" s="1681"/>
      <c r="T527" s="1681"/>
      <c r="U527" s="1681"/>
      <c r="V527" s="1681"/>
      <c r="W527" s="1681"/>
      <c r="X527" s="1681"/>
      <c r="Y527" s="1681"/>
      <c r="Z527" s="1681"/>
      <c r="AA527" s="1681"/>
      <c r="AB527" s="1681"/>
      <c r="AC527" s="1681"/>
      <c r="AD527" s="1681"/>
      <c r="AE527" s="1681"/>
      <c r="AF527" s="1681"/>
      <c r="AG527" s="1681"/>
      <c r="AH527" s="1681"/>
      <c r="AI527" s="1681"/>
      <c r="AJ527" s="1681"/>
      <c r="AK527" s="1681"/>
      <c r="AL527" s="1681"/>
      <c r="AM527" s="1681"/>
      <c r="AN527" s="1681"/>
      <c r="AO527" s="1681"/>
      <c r="AP527" s="1824"/>
    </row>
    <row r="528" spans="4:42" s="1662" customFormat="1" ht="14.25">
      <c r="D528" s="1699"/>
      <c r="E528" s="1681"/>
      <c r="F528" s="1681"/>
      <c r="G528" s="1681"/>
      <c r="H528" s="1681"/>
      <c r="I528" s="1700"/>
      <c r="J528" s="1690"/>
      <c r="K528" s="1681"/>
      <c r="L528" s="1681"/>
      <c r="M528" s="1681"/>
      <c r="N528" s="1681"/>
      <c r="O528" s="1681"/>
      <c r="P528" s="1681"/>
      <c r="Q528" s="1681"/>
      <c r="R528" s="1681"/>
      <c r="S528" s="1681"/>
      <c r="T528" s="1681"/>
      <c r="U528" s="1681"/>
      <c r="V528" s="1681"/>
      <c r="W528" s="1681"/>
      <c r="X528" s="1681"/>
      <c r="Y528" s="1681"/>
      <c r="Z528" s="1681"/>
      <c r="AA528" s="1681"/>
      <c r="AB528" s="1681"/>
      <c r="AC528" s="1681"/>
      <c r="AD528" s="1681"/>
      <c r="AE528" s="1681"/>
      <c r="AF528" s="1681"/>
      <c r="AG528" s="1681"/>
      <c r="AH528" s="1681"/>
      <c r="AI528" s="1681"/>
      <c r="AJ528" s="1681"/>
      <c r="AK528" s="1681"/>
      <c r="AL528" s="1681"/>
      <c r="AM528" s="1681"/>
      <c r="AN528" s="1681"/>
      <c r="AO528" s="1681"/>
      <c r="AP528" s="1824"/>
    </row>
    <row r="529" spans="4:42" s="1662" customFormat="1" ht="14.25">
      <c r="D529" s="1699"/>
      <c r="E529" s="1681"/>
      <c r="F529" s="1681"/>
      <c r="G529" s="1681"/>
      <c r="H529" s="1681"/>
      <c r="I529" s="1700"/>
      <c r="J529" s="1690"/>
      <c r="K529" s="1681"/>
      <c r="L529" s="1681"/>
      <c r="M529" s="1681"/>
      <c r="N529" s="1681"/>
      <c r="O529" s="1681"/>
      <c r="P529" s="1681"/>
      <c r="Q529" s="1681"/>
      <c r="R529" s="1681"/>
      <c r="S529" s="1681"/>
      <c r="T529" s="1681"/>
      <c r="U529" s="1681"/>
      <c r="V529" s="1681"/>
      <c r="W529" s="1681"/>
      <c r="X529" s="1681"/>
      <c r="Y529" s="1681"/>
      <c r="Z529" s="1681"/>
      <c r="AA529" s="1681"/>
      <c r="AB529" s="1681"/>
      <c r="AC529" s="1681"/>
      <c r="AD529" s="1681"/>
      <c r="AE529" s="1681"/>
      <c r="AF529" s="1681"/>
      <c r="AG529" s="1681"/>
      <c r="AH529" s="1681"/>
      <c r="AI529" s="1681"/>
      <c r="AJ529" s="1681"/>
      <c r="AK529" s="1681"/>
      <c r="AL529" s="1681"/>
      <c r="AM529" s="1681"/>
      <c r="AN529" s="1681"/>
      <c r="AO529" s="1681"/>
      <c r="AP529" s="1824"/>
    </row>
    <row r="530" spans="4:42" s="1662" customFormat="1" ht="14.25">
      <c r="D530" s="1699"/>
      <c r="E530" s="1681"/>
      <c r="F530" s="1681"/>
      <c r="G530" s="1681"/>
      <c r="H530" s="1681"/>
      <c r="I530" s="1700"/>
      <c r="J530" s="1690"/>
      <c r="K530" s="1681"/>
      <c r="L530" s="1681"/>
      <c r="M530" s="1681"/>
      <c r="N530" s="1681"/>
      <c r="O530" s="1681"/>
      <c r="P530" s="1681"/>
      <c r="Q530" s="1681"/>
      <c r="R530" s="1681"/>
      <c r="S530" s="1681"/>
      <c r="T530" s="1681"/>
      <c r="U530" s="1681"/>
      <c r="V530" s="1681"/>
      <c r="W530" s="1681"/>
      <c r="X530" s="1681"/>
      <c r="Y530" s="1681"/>
      <c r="Z530" s="1681"/>
      <c r="AA530" s="1681"/>
      <c r="AB530" s="1681"/>
      <c r="AC530" s="1681"/>
      <c r="AD530" s="1681"/>
      <c r="AE530" s="1681"/>
      <c r="AF530" s="1681"/>
      <c r="AG530" s="1681"/>
      <c r="AH530" s="1681"/>
      <c r="AI530" s="1681"/>
      <c r="AJ530" s="1681"/>
      <c r="AK530" s="1681"/>
      <c r="AL530" s="1681"/>
      <c r="AM530" s="1681"/>
      <c r="AN530" s="1681"/>
      <c r="AO530" s="1681"/>
      <c r="AP530" s="1824"/>
    </row>
    <row r="531" spans="4:42" s="1662" customFormat="1" ht="14.25">
      <c r="D531" s="1699"/>
      <c r="E531" s="1681"/>
      <c r="F531" s="1681"/>
      <c r="G531" s="1681"/>
      <c r="H531" s="1681"/>
      <c r="I531" s="1700"/>
      <c r="J531" s="1690"/>
      <c r="K531" s="1681"/>
      <c r="L531" s="1681"/>
      <c r="M531" s="1681"/>
      <c r="N531" s="1681"/>
      <c r="O531" s="1681"/>
      <c r="P531" s="1681"/>
      <c r="Q531" s="1681"/>
      <c r="R531" s="1681"/>
      <c r="S531" s="1681"/>
      <c r="T531" s="1681"/>
      <c r="U531" s="1681"/>
      <c r="V531" s="1681"/>
      <c r="W531" s="1681"/>
      <c r="X531" s="1681"/>
      <c r="Y531" s="1681"/>
      <c r="Z531" s="1681"/>
      <c r="AA531" s="1681"/>
      <c r="AB531" s="1681"/>
      <c r="AC531" s="1681"/>
      <c r="AD531" s="1681"/>
      <c r="AE531" s="1681"/>
      <c r="AF531" s="1681"/>
      <c r="AG531" s="1681"/>
      <c r="AH531" s="1681"/>
      <c r="AI531" s="1681"/>
      <c r="AJ531" s="1681"/>
      <c r="AK531" s="1681"/>
      <c r="AL531" s="1681"/>
      <c r="AM531" s="1681"/>
      <c r="AN531" s="1681"/>
      <c r="AO531" s="1681"/>
      <c r="AP531" s="1824"/>
    </row>
    <row r="532" spans="4:42" s="1662" customFormat="1" ht="14.25">
      <c r="D532" s="1699"/>
      <c r="E532" s="1681"/>
      <c r="F532" s="1681"/>
      <c r="G532" s="1681"/>
      <c r="H532" s="1681"/>
      <c r="I532" s="1700"/>
      <c r="J532" s="1690"/>
      <c r="K532" s="1681"/>
      <c r="L532" s="1681"/>
      <c r="M532" s="1681"/>
      <c r="N532" s="1681"/>
      <c r="O532" s="1681"/>
      <c r="P532" s="1681"/>
      <c r="Q532" s="1681"/>
      <c r="R532" s="1681"/>
      <c r="S532" s="1681"/>
      <c r="T532" s="1681"/>
      <c r="U532" s="1681"/>
      <c r="V532" s="1681"/>
      <c r="W532" s="1681"/>
      <c r="X532" s="1681"/>
      <c r="Y532" s="1681"/>
      <c r="Z532" s="1681"/>
      <c r="AA532" s="1681"/>
      <c r="AB532" s="1681"/>
      <c r="AC532" s="1681"/>
      <c r="AD532" s="1681"/>
      <c r="AE532" s="1681"/>
      <c r="AF532" s="1681"/>
      <c r="AG532" s="1681"/>
      <c r="AH532" s="1681"/>
      <c r="AI532" s="1681"/>
      <c r="AJ532" s="1681"/>
      <c r="AK532" s="1681"/>
      <c r="AL532" s="1681"/>
      <c r="AM532" s="1681"/>
      <c r="AN532" s="1681"/>
      <c r="AO532" s="1681"/>
      <c r="AP532" s="1824"/>
    </row>
    <row r="533" spans="4:42" s="1662" customFormat="1" ht="14.25">
      <c r="D533" s="1699"/>
      <c r="E533" s="1681"/>
      <c r="F533" s="1681"/>
      <c r="G533" s="1681"/>
      <c r="H533" s="1681"/>
      <c r="I533" s="1700"/>
      <c r="J533" s="1690"/>
      <c r="K533" s="1681"/>
      <c r="L533" s="1681"/>
      <c r="M533" s="1681"/>
      <c r="N533" s="1681"/>
      <c r="O533" s="1681"/>
      <c r="P533" s="1681"/>
      <c r="Q533" s="1681"/>
      <c r="R533" s="1681"/>
      <c r="S533" s="1681"/>
      <c r="T533" s="1681"/>
      <c r="U533" s="1681"/>
      <c r="V533" s="1681"/>
      <c r="W533" s="1681"/>
      <c r="X533" s="1681"/>
      <c r="Y533" s="1681"/>
      <c r="Z533" s="1681"/>
      <c r="AA533" s="1681"/>
      <c r="AB533" s="1681"/>
      <c r="AC533" s="1681"/>
      <c r="AD533" s="1681"/>
      <c r="AE533" s="1681"/>
      <c r="AF533" s="1681"/>
      <c r="AG533" s="1681"/>
      <c r="AH533" s="1681"/>
      <c r="AI533" s="1681"/>
      <c r="AJ533" s="1681"/>
      <c r="AK533" s="1681"/>
      <c r="AL533" s="1681"/>
      <c r="AM533" s="1681"/>
      <c r="AN533" s="1681"/>
      <c r="AO533" s="1681"/>
      <c r="AP533" s="1824"/>
    </row>
    <row r="534" spans="4:42" s="1662" customFormat="1" ht="14.25">
      <c r="D534" s="1699"/>
      <c r="E534" s="1681"/>
      <c r="F534" s="1681"/>
      <c r="G534" s="1681"/>
      <c r="H534" s="1681"/>
      <c r="I534" s="1700"/>
      <c r="J534" s="1690"/>
      <c r="K534" s="1681"/>
      <c r="L534" s="1681"/>
      <c r="M534" s="1681"/>
      <c r="N534" s="1681"/>
      <c r="O534" s="1681"/>
      <c r="P534" s="1681"/>
      <c r="Q534" s="1681"/>
      <c r="R534" s="1681"/>
      <c r="S534" s="1681"/>
      <c r="T534" s="1681"/>
      <c r="U534" s="1681"/>
      <c r="V534" s="1681"/>
      <c r="W534" s="1681"/>
      <c r="X534" s="1681"/>
      <c r="Y534" s="1681"/>
      <c r="Z534" s="1681"/>
      <c r="AA534" s="1681"/>
      <c r="AB534" s="1681"/>
      <c r="AC534" s="1681"/>
      <c r="AD534" s="1681"/>
      <c r="AE534" s="1681"/>
      <c r="AF534" s="1681"/>
      <c r="AG534" s="1681"/>
      <c r="AH534" s="1681"/>
      <c r="AI534" s="1681"/>
      <c r="AJ534" s="1681"/>
      <c r="AK534" s="1681"/>
      <c r="AL534" s="1681"/>
      <c r="AM534" s="1681"/>
      <c r="AN534" s="1681"/>
      <c r="AO534" s="1681"/>
      <c r="AP534" s="1824"/>
    </row>
    <row r="535" spans="4:42" s="1662" customFormat="1" ht="14.25">
      <c r="D535" s="1699"/>
      <c r="E535" s="1681"/>
      <c r="F535" s="1681"/>
      <c r="G535" s="1681"/>
      <c r="H535" s="1681"/>
      <c r="I535" s="1700"/>
      <c r="J535" s="1690"/>
      <c r="K535" s="1681"/>
      <c r="L535" s="1681"/>
      <c r="M535" s="1681"/>
      <c r="N535" s="1681"/>
      <c r="O535" s="1681"/>
      <c r="P535" s="1681"/>
      <c r="Q535" s="1681"/>
      <c r="R535" s="1681"/>
      <c r="S535" s="1681"/>
      <c r="T535" s="1681"/>
      <c r="U535" s="1681"/>
      <c r="V535" s="1681"/>
      <c r="W535" s="1681"/>
      <c r="X535" s="1681"/>
      <c r="Y535" s="1681"/>
      <c r="Z535" s="1681"/>
      <c r="AA535" s="1681"/>
      <c r="AB535" s="1681"/>
      <c r="AC535" s="1681"/>
      <c r="AD535" s="1681"/>
      <c r="AE535" s="1681"/>
      <c r="AF535" s="1681"/>
      <c r="AG535" s="1681"/>
      <c r="AH535" s="1681"/>
      <c r="AI535" s="1681"/>
      <c r="AJ535" s="1681"/>
      <c r="AK535" s="1681"/>
      <c r="AL535" s="1681"/>
      <c r="AM535" s="1681"/>
      <c r="AN535" s="1681"/>
      <c r="AO535" s="1681"/>
      <c r="AP535" s="1824"/>
    </row>
    <row r="536" spans="4:42" s="1662" customFormat="1" ht="14.25">
      <c r="D536" s="1699"/>
      <c r="E536" s="1681"/>
      <c r="F536" s="1681"/>
      <c r="G536" s="1681"/>
      <c r="H536" s="1681"/>
      <c r="I536" s="1700"/>
      <c r="J536" s="1690"/>
      <c r="K536" s="1681"/>
      <c r="L536" s="1681"/>
      <c r="M536" s="1681"/>
      <c r="N536" s="1681"/>
      <c r="O536" s="1681"/>
      <c r="P536" s="1681"/>
      <c r="Q536" s="1681"/>
      <c r="R536" s="1681"/>
      <c r="S536" s="1681"/>
      <c r="T536" s="1681"/>
      <c r="U536" s="1681"/>
      <c r="V536" s="1681"/>
      <c r="W536" s="1681"/>
      <c r="X536" s="1681"/>
      <c r="Y536" s="1681"/>
      <c r="Z536" s="1681"/>
      <c r="AA536" s="1681"/>
      <c r="AB536" s="1681"/>
      <c r="AC536" s="1681"/>
      <c r="AD536" s="1681"/>
      <c r="AE536" s="1681"/>
      <c r="AF536" s="1681"/>
      <c r="AG536" s="1681"/>
      <c r="AH536" s="1681"/>
      <c r="AI536" s="1681"/>
      <c r="AJ536" s="1681"/>
      <c r="AK536" s="1681"/>
      <c r="AL536" s="1681"/>
      <c r="AM536" s="1681"/>
      <c r="AN536" s="1681"/>
      <c r="AO536" s="1681"/>
      <c r="AP536" s="1824"/>
    </row>
    <row r="537" spans="4:42" s="1662" customFormat="1" ht="14.25">
      <c r="D537" s="1699"/>
      <c r="E537" s="1681"/>
      <c r="F537" s="1681"/>
      <c r="G537" s="1681"/>
      <c r="H537" s="1681"/>
      <c r="I537" s="1700"/>
      <c r="J537" s="1690"/>
      <c r="K537" s="1681"/>
      <c r="L537" s="1681"/>
      <c r="M537" s="1681"/>
      <c r="N537" s="1681"/>
      <c r="O537" s="1681"/>
      <c r="P537" s="1681"/>
      <c r="Q537" s="1681"/>
      <c r="R537" s="1681"/>
      <c r="S537" s="1681"/>
      <c r="T537" s="1681"/>
      <c r="U537" s="1681"/>
      <c r="V537" s="1681"/>
      <c r="W537" s="1681"/>
      <c r="X537" s="1681"/>
      <c r="Y537" s="1681"/>
      <c r="Z537" s="1681"/>
      <c r="AA537" s="1681"/>
      <c r="AB537" s="1681"/>
      <c r="AC537" s="1681"/>
      <c r="AD537" s="1681"/>
      <c r="AE537" s="1681"/>
      <c r="AF537" s="1681"/>
      <c r="AG537" s="1681"/>
      <c r="AH537" s="1681"/>
      <c r="AI537" s="1681"/>
      <c r="AJ537" s="1681"/>
      <c r="AK537" s="1681"/>
      <c r="AL537" s="1681"/>
      <c r="AM537" s="1681"/>
      <c r="AN537" s="1681"/>
      <c r="AO537" s="1681"/>
      <c r="AP537" s="1824"/>
    </row>
    <row r="538" spans="4:42" s="1662" customFormat="1" ht="14.25">
      <c r="D538" s="1699"/>
      <c r="E538" s="1681"/>
      <c r="F538" s="1681"/>
      <c r="G538" s="1681"/>
      <c r="H538" s="1681"/>
      <c r="I538" s="1700"/>
      <c r="J538" s="1690"/>
      <c r="K538" s="1681"/>
      <c r="L538" s="1681"/>
      <c r="M538" s="1681"/>
      <c r="N538" s="1681"/>
      <c r="O538" s="1681"/>
      <c r="P538" s="1681"/>
      <c r="Q538" s="1681"/>
      <c r="R538" s="1681"/>
      <c r="S538" s="1681"/>
      <c r="T538" s="1681"/>
      <c r="U538" s="1681"/>
      <c r="V538" s="1681"/>
      <c r="W538" s="1681"/>
      <c r="X538" s="1681"/>
      <c r="Y538" s="1681"/>
      <c r="Z538" s="1681"/>
      <c r="AA538" s="1681"/>
      <c r="AB538" s="1681"/>
      <c r="AC538" s="1681"/>
      <c r="AD538" s="1681"/>
      <c r="AE538" s="1681"/>
      <c r="AF538" s="1681"/>
      <c r="AG538" s="1681"/>
      <c r="AH538" s="1681"/>
      <c r="AI538" s="1681"/>
      <c r="AJ538" s="1681"/>
      <c r="AK538" s="1681"/>
      <c r="AL538" s="1681"/>
      <c r="AM538" s="1681"/>
      <c r="AN538" s="1681"/>
      <c r="AO538" s="1681"/>
      <c r="AP538" s="1824"/>
    </row>
    <row r="539" spans="4:42" s="1662" customFormat="1" ht="14.25">
      <c r="D539" s="1699"/>
      <c r="E539" s="1681"/>
      <c r="F539" s="1681"/>
      <c r="G539" s="1681"/>
      <c r="H539" s="1681"/>
      <c r="I539" s="1700"/>
      <c r="J539" s="1690"/>
      <c r="K539" s="1681"/>
      <c r="L539" s="1681"/>
      <c r="M539" s="1681"/>
      <c r="N539" s="1681"/>
      <c r="O539" s="1681"/>
      <c r="P539" s="1681"/>
      <c r="Q539" s="1681"/>
      <c r="R539" s="1681"/>
      <c r="S539" s="1681"/>
      <c r="T539" s="1681"/>
      <c r="U539" s="1681"/>
      <c r="V539" s="1681"/>
      <c r="W539" s="1681"/>
      <c r="X539" s="1681"/>
      <c r="Y539" s="1681"/>
      <c r="Z539" s="1681"/>
      <c r="AA539" s="1681"/>
      <c r="AB539" s="1681"/>
      <c r="AC539" s="1681"/>
      <c r="AD539" s="1681"/>
      <c r="AE539" s="1681"/>
      <c r="AF539" s="1681"/>
      <c r="AG539" s="1681"/>
      <c r="AH539" s="1681"/>
      <c r="AI539" s="1681"/>
      <c r="AJ539" s="1681"/>
      <c r="AK539" s="1681"/>
      <c r="AL539" s="1681"/>
      <c r="AM539" s="1681"/>
      <c r="AN539" s="1681"/>
      <c r="AO539" s="1681"/>
      <c r="AP539" s="1824"/>
    </row>
    <row r="540" spans="4:42" s="1662" customFormat="1" ht="14.25">
      <c r="D540" s="1699"/>
      <c r="E540" s="1681"/>
      <c r="F540" s="1681"/>
      <c r="G540" s="1681"/>
      <c r="H540" s="1681"/>
      <c r="I540" s="1700"/>
      <c r="J540" s="1690"/>
      <c r="K540" s="1681"/>
      <c r="L540" s="1681"/>
      <c r="M540" s="1681"/>
      <c r="N540" s="1681"/>
      <c r="O540" s="1681"/>
      <c r="P540" s="1681"/>
      <c r="Q540" s="1681"/>
      <c r="R540" s="1681"/>
      <c r="S540" s="1681"/>
      <c r="T540" s="1681"/>
      <c r="U540" s="1681"/>
      <c r="V540" s="1681"/>
      <c r="W540" s="1681"/>
      <c r="X540" s="1681"/>
      <c r="Y540" s="1681"/>
      <c r="Z540" s="1681"/>
      <c r="AA540" s="1681"/>
      <c r="AB540" s="1681"/>
      <c r="AC540" s="1681"/>
      <c r="AD540" s="1681"/>
      <c r="AE540" s="1681"/>
      <c r="AF540" s="1681"/>
      <c r="AG540" s="1681"/>
      <c r="AH540" s="1681"/>
      <c r="AI540" s="1681"/>
      <c r="AJ540" s="1681"/>
      <c r="AK540" s="1681"/>
      <c r="AL540" s="1681"/>
      <c r="AM540" s="1681"/>
      <c r="AN540" s="1681"/>
      <c r="AO540" s="1681"/>
      <c r="AP540" s="1824"/>
    </row>
    <row r="541" spans="4:42" s="1662" customFormat="1" ht="14.25">
      <c r="D541" s="1699"/>
      <c r="E541" s="1681"/>
      <c r="F541" s="1681"/>
      <c r="G541" s="1681"/>
      <c r="H541" s="1681"/>
      <c r="I541" s="1700"/>
      <c r="J541" s="1690"/>
      <c r="K541" s="1681"/>
      <c r="L541" s="1681"/>
      <c r="M541" s="1681"/>
      <c r="N541" s="1681"/>
      <c r="O541" s="1681"/>
      <c r="P541" s="1681"/>
      <c r="Q541" s="1681"/>
      <c r="R541" s="1681"/>
      <c r="S541" s="1681"/>
      <c r="T541" s="1681"/>
      <c r="U541" s="1681"/>
      <c r="V541" s="1681"/>
      <c r="W541" s="1681"/>
      <c r="X541" s="1681"/>
      <c r="Y541" s="1681"/>
      <c r="Z541" s="1681"/>
      <c r="AA541" s="1681"/>
      <c r="AB541" s="1681"/>
      <c r="AC541" s="1681"/>
      <c r="AD541" s="1681"/>
      <c r="AE541" s="1681"/>
      <c r="AF541" s="1681"/>
      <c r="AG541" s="1681"/>
      <c r="AH541" s="1681"/>
      <c r="AI541" s="1681"/>
      <c r="AJ541" s="1681"/>
      <c r="AK541" s="1681"/>
      <c r="AL541" s="1681"/>
      <c r="AM541" s="1681"/>
      <c r="AN541" s="1681"/>
      <c r="AO541" s="1681"/>
      <c r="AP541" s="1824"/>
    </row>
    <row r="542" spans="4:42" s="1662" customFormat="1" ht="14.25">
      <c r="D542" s="1699"/>
      <c r="E542" s="1681"/>
      <c r="F542" s="1681"/>
      <c r="G542" s="1681"/>
      <c r="H542" s="1681"/>
      <c r="I542" s="1700"/>
      <c r="J542" s="1690"/>
      <c r="K542" s="1681"/>
      <c r="L542" s="1681"/>
      <c r="M542" s="1681"/>
      <c r="N542" s="1681"/>
      <c r="O542" s="1681"/>
      <c r="P542" s="1681"/>
      <c r="Q542" s="1681"/>
      <c r="R542" s="1681"/>
      <c r="S542" s="1681"/>
      <c r="T542" s="1681"/>
      <c r="U542" s="1681"/>
      <c r="V542" s="1681"/>
      <c r="W542" s="1681"/>
      <c r="X542" s="1681"/>
      <c r="Y542" s="1681"/>
      <c r="Z542" s="1681"/>
      <c r="AA542" s="1681"/>
      <c r="AB542" s="1681"/>
      <c r="AC542" s="1681"/>
      <c r="AD542" s="1681"/>
      <c r="AE542" s="1681"/>
      <c r="AF542" s="1681"/>
      <c r="AG542" s="1681"/>
      <c r="AH542" s="1681"/>
      <c r="AI542" s="1681"/>
      <c r="AJ542" s="1681"/>
      <c r="AK542" s="1681"/>
      <c r="AL542" s="1681"/>
      <c r="AM542" s="1681"/>
      <c r="AN542" s="1681"/>
      <c r="AO542" s="1681"/>
      <c r="AP542" s="1824"/>
    </row>
    <row r="543" spans="4:42" s="1662" customFormat="1" ht="14.25">
      <c r="D543" s="1699"/>
      <c r="E543" s="1681"/>
      <c r="F543" s="1681"/>
      <c r="G543" s="1681"/>
      <c r="H543" s="1681"/>
      <c r="I543" s="1700"/>
      <c r="J543" s="1690"/>
      <c r="K543" s="1681"/>
      <c r="L543" s="1681"/>
      <c r="M543" s="1681"/>
      <c r="N543" s="1681"/>
      <c r="O543" s="1681"/>
      <c r="P543" s="1681"/>
      <c r="Q543" s="1681"/>
      <c r="R543" s="1681"/>
      <c r="S543" s="1681"/>
      <c r="T543" s="1681"/>
      <c r="U543" s="1681"/>
      <c r="V543" s="1681"/>
      <c r="W543" s="1681"/>
      <c r="X543" s="1681"/>
      <c r="Y543" s="1681"/>
      <c r="Z543" s="1681"/>
      <c r="AA543" s="1681"/>
      <c r="AB543" s="1681"/>
      <c r="AC543" s="1681"/>
      <c r="AD543" s="1681"/>
      <c r="AE543" s="1681"/>
      <c r="AF543" s="1681"/>
      <c r="AG543" s="1681"/>
      <c r="AH543" s="1681"/>
      <c r="AI543" s="1681"/>
      <c r="AJ543" s="1681"/>
      <c r="AK543" s="1681"/>
      <c r="AL543" s="1681"/>
      <c r="AM543" s="1681"/>
      <c r="AN543" s="1681"/>
      <c r="AO543" s="1681"/>
      <c r="AP543" s="1824"/>
    </row>
    <row r="544" spans="4:42" s="1662" customFormat="1" ht="14.25">
      <c r="D544" s="1699"/>
      <c r="E544" s="1681"/>
      <c r="F544" s="1681"/>
      <c r="G544" s="1681"/>
      <c r="H544" s="1681"/>
      <c r="I544" s="1700"/>
      <c r="J544" s="1690"/>
      <c r="K544" s="1681"/>
      <c r="L544" s="1681"/>
      <c r="M544" s="1681"/>
      <c r="N544" s="1681"/>
      <c r="O544" s="1681"/>
      <c r="P544" s="1681"/>
      <c r="Q544" s="1681"/>
      <c r="R544" s="1681"/>
      <c r="S544" s="1681"/>
      <c r="T544" s="1681"/>
      <c r="U544" s="1681"/>
      <c r="V544" s="1681"/>
      <c r="W544" s="1681"/>
      <c r="X544" s="1681"/>
      <c r="Y544" s="1681"/>
      <c r="Z544" s="1681"/>
      <c r="AA544" s="1681"/>
      <c r="AB544" s="1681"/>
      <c r="AC544" s="1681"/>
      <c r="AD544" s="1681"/>
      <c r="AE544" s="1681"/>
      <c r="AF544" s="1681"/>
      <c r="AG544" s="1681"/>
      <c r="AH544" s="1681"/>
      <c r="AI544" s="1681"/>
      <c r="AJ544" s="1681"/>
      <c r="AK544" s="1681"/>
      <c r="AL544" s="1681"/>
      <c r="AM544" s="1681"/>
      <c r="AN544" s="1681"/>
      <c r="AO544" s="1681"/>
      <c r="AP544" s="1824"/>
    </row>
    <row r="545" spans="4:42" s="1662" customFormat="1" ht="14.25">
      <c r="D545" s="1699"/>
      <c r="E545" s="1681"/>
      <c r="F545" s="1681"/>
      <c r="G545" s="1681"/>
      <c r="H545" s="1681"/>
      <c r="I545" s="1700"/>
      <c r="J545" s="1690"/>
      <c r="K545" s="1681"/>
      <c r="L545" s="1681"/>
      <c r="M545" s="1681"/>
      <c r="N545" s="1681"/>
      <c r="O545" s="1681"/>
      <c r="P545" s="1681"/>
      <c r="Q545" s="1681"/>
      <c r="R545" s="1681"/>
      <c r="S545" s="1681"/>
      <c r="T545" s="1681"/>
      <c r="U545" s="1681"/>
      <c r="V545" s="1681"/>
      <c r="W545" s="1681"/>
      <c r="X545" s="1681"/>
      <c r="Y545" s="1681"/>
      <c r="Z545" s="1681"/>
      <c r="AA545" s="1681"/>
      <c r="AB545" s="1681"/>
      <c r="AC545" s="1681"/>
      <c r="AD545" s="1681"/>
      <c r="AE545" s="1681"/>
      <c r="AF545" s="1681"/>
      <c r="AG545" s="1681"/>
      <c r="AH545" s="1681"/>
      <c r="AI545" s="1681"/>
      <c r="AJ545" s="1681"/>
      <c r="AK545" s="1681"/>
      <c r="AL545" s="1681"/>
      <c r="AM545" s="1681"/>
      <c r="AN545" s="1681"/>
      <c r="AO545" s="1681"/>
      <c r="AP545" s="1824"/>
    </row>
    <row r="546" spans="4:42" s="1662" customFormat="1" ht="14.25">
      <c r="D546" s="1699"/>
      <c r="E546" s="1681"/>
      <c r="F546" s="1681"/>
      <c r="G546" s="1681"/>
      <c r="H546" s="1681"/>
      <c r="I546" s="1700"/>
      <c r="J546" s="1690"/>
      <c r="K546" s="1681"/>
      <c r="L546" s="1681"/>
      <c r="M546" s="1681"/>
      <c r="N546" s="1681"/>
      <c r="O546" s="1681"/>
      <c r="P546" s="1681"/>
      <c r="Q546" s="1681"/>
      <c r="R546" s="1681"/>
      <c r="S546" s="1681"/>
      <c r="T546" s="1681"/>
      <c r="U546" s="1681"/>
      <c r="V546" s="1681"/>
      <c r="W546" s="1681"/>
      <c r="X546" s="1681"/>
      <c r="Y546" s="1681"/>
      <c r="Z546" s="1681"/>
      <c r="AA546" s="1681"/>
      <c r="AB546" s="1681"/>
      <c r="AC546" s="1681"/>
      <c r="AD546" s="1681"/>
      <c r="AE546" s="1681"/>
      <c r="AF546" s="1681"/>
      <c r="AG546" s="1681"/>
      <c r="AH546" s="1681"/>
      <c r="AI546" s="1681"/>
      <c r="AJ546" s="1681"/>
      <c r="AK546" s="1681"/>
      <c r="AL546" s="1681"/>
      <c r="AM546" s="1681"/>
      <c r="AN546" s="1681"/>
      <c r="AO546" s="1681"/>
      <c r="AP546" s="1824"/>
    </row>
    <row r="547" spans="4:42" s="1662" customFormat="1" ht="14.25">
      <c r="D547" s="1699"/>
      <c r="E547" s="1681"/>
      <c r="F547" s="1681"/>
      <c r="G547" s="1681"/>
      <c r="H547" s="1681"/>
      <c r="I547" s="1700"/>
      <c r="J547" s="1690"/>
      <c r="K547" s="1681"/>
      <c r="L547" s="1681"/>
      <c r="M547" s="1681"/>
      <c r="N547" s="1681"/>
      <c r="O547" s="1681"/>
      <c r="P547" s="1681"/>
      <c r="Q547" s="1681"/>
      <c r="R547" s="1681"/>
      <c r="S547" s="1681"/>
      <c r="T547" s="1681"/>
      <c r="U547" s="1681"/>
      <c r="V547" s="1681"/>
      <c r="W547" s="1681"/>
      <c r="X547" s="1681"/>
      <c r="Y547" s="1681"/>
      <c r="Z547" s="1681"/>
      <c r="AA547" s="1681"/>
      <c r="AB547" s="1681"/>
      <c r="AC547" s="1681"/>
      <c r="AD547" s="1681"/>
      <c r="AE547" s="1681"/>
      <c r="AF547" s="1681"/>
      <c r="AG547" s="1681"/>
      <c r="AH547" s="1681"/>
      <c r="AI547" s="1681"/>
      <c r="AJ547" s="1681"/>
      <c r="AK547" s="1681"/>
      <c r="AL547" s="1681"/>
      <c r="AM547" s="1681"/>
      <c r="AN547" s="1681"/>
      <c r="AO547" s="1681"/>
      <c r="AP547" s="1824"/>
    </row>
    <row r="548" spans="4:42" s="1662" customFormat="1" ht="14.25">
      <c r="D548" s="1699"/>
      <c r="E548" s="1681"/>
      <c r="F548" s="1681"/>
      <c r="G548" s="1681"/>
      <c r="H548" s="1681"/>
      <c r="I548" s="1700"/>
      <c r="J548" s="1690"/>
      <c r="K548" s="1681"/>
      <c r="L548" s="1681"/>
      <c r="M548" s="1681"/>
      <c r="N548" s="1681"/>
      <c r="O548" s="1681"/>
      <c r="P548" s="1681"/>
      <c r="Q548" s="1681"/>
      <c r="R548" s="1681"/>
      <c r="S548" s="1681"/>
      <c r="T548" s="1681"/>
      <c r="U548" s="1681"/>
      <c r="V548" s="1681"/>
      <c r="W548" s="1681"/>
      <c r="X548" s="1681"/>
      <c r="Y548" s="1681"/>
      <c r="Z548" s="1681"/>
      <c r="AA548" s="1681"/>
      <c r="AB548" s="1681"/>
      <c r="AC548" s="1681"/>
      <c r="AD548" s="1681"/>
      <c r="AE548" s="1681"/>
      <c r="AF548" s="1681"/>
      <c r="AG548" s="1681"/>
      <c r="AH548" s="1681"/>
      <c r="AI548" s="1681"/>
      <c r="AJ548" s="1681"/>
      <c r="AK548" s="1681"/>
      <c r="AL548" s="1681"/>
      <c r="AM548" s="1681"/>
      <c r="AN548" s="1681"/>
      <c r="AO548" s="1681"/>
      <c r="AP548" s="1824"/>
    </row>
    <row r="549" spans="4:42" s="1662" customFormat="1" ht="14.25">
      <c r="D549" s="1699"/>
      <c r="E549" s="1681"/>
      <c r="F549" s="1681"/>
      <c r="G549" s="1681"/>
      <c r="H549" s="1681"/>
      <c r="I549" s="1700"/>
      <c r="J549" s="1690"/>
      <c r="K549" s="1681"/>
      <c r="L549" s="1681"/>
      <c r="M549" s="1681"/>
      <c r="N549" s="1681"/>
      <c r="O549" s="1681"/>
      <c r="P549" s="1681"/>
      <c r="Q549" s="1681"/>
      <c r="R549" s="1681"/>
      <c r="S549" s="1681"/>
      <c r="T549" s="1681"/>
      <c r="U549" s="1681"/>
      <c r="V549" s="1681"/>
      <c r="W549" s="1681"/>
      <c r="X549" s="1681"/>
      <c r="Y549" s="1681"/>
      <c r="Z549" s="1681"/>
      <c r="AA549" s="1681"/>
      <c r="AB549" s="1681"/>
      <c r="AC549" s="1681"/>
      <c r="AD549" s="1681"/>
      <c r="AE549" s="1681"/>
      <c r="AF549" s="1681"/>
      <c r="AG549" s="1681"/>
      <c r="AH549" s="1681"/>
      <c r="AI549" s="1681"/>
      <c r="AJ549" s="1681"/>
      <c r="AK549" s="1681"/>
      <c r="AL549" s="1681"/>
      <c r="AM549" s="1681"/>
      <c r="AN549" s="1681"/>
      <c r="AO549" s="1681"/>
      <c r="AP549" s="1824"/>
    </row>
    <row r="550" spans="4:42" s="1662" customFormat="1" ht="14.25">
      <c r="D550" s="1699"/>
      <c r="E550" s="1681"/>
      <c r="F550" s="1681"/>
      <c r="G550" s="1681"/>
      <c r="H550" s="1681"/>
      <c r="I550" s="1700"/>
      <c r="J550" s="1690"/>
      <c r="K550" s="1681"/>
      <c r="L550" s="1681"/>
      <c r="M550" s="1681"/>
      <c r="N550" s="1681"/>
      <c r="O550" s="1681"/>
      <c r="P550" s="1681"/>
      <c r="Q550" s="1681"/>
      <c r="R550" s="1681"/>
      <c r="S550" s="1681"/>
      <c r="T550" s="1681"/>
      <c r="U550" s="1681"/>
      <c r="V550" s="1681"/>
      <c r="W550" s="1681"/>
      <c r="X550" s="1681"/>
      <c r="Y550" s="1681"/>
      <c r="Z550" s="1681"/>
      <c r="AA550" s="1681"/>
      <c r="AB550" s="1681"/>
      <c r="AC550" s="1681"/>
      <c r="AD550" s="1681"/>
      <c r="AE550" s="1681"/>
      <c r="AF550" s="1681"/>
      <c r="AG550" s="1681"/>
      <c r="AH550" s="1681"/>
      <c r="AI550" s="1681"/>
      <c r="AJ550" s="1681"/>
      <c r="AK550" s="1681"/>
      <c r="AL550" s="1681"/>
      <c r="AM550" s="1681"/>
      <c r="AN550" s="1681"/>
      <c r="AO550" s="1681"/>
      <c r="AP550" s="1824"/>
    </row>
    <row r="551" spans="4:42" s="1662" customFormat="1" ht="14.25">
      <c r="D551" s="1699"/>
      <c r="E551" s="1681"/>
      <c r="F551" s="1681"/>
      <c r="G551" s="1681"/>
      <c r="H551" s="1681"/>
      <c r="I551" s="1700"/>
      <c r="J551" s="1690"/>
      <c r="K551" s="1681"/>
      <c r="L551" s="1681"/>
      <c r="M551" s="1681"/>
      <c r="N551" s="1681"/>
      <c r="O551" s="1681"/>
      <c r="P551" s="1681"/>
      <c r="Q551" s="1681"/>
      <c r="R551" s="1681"/>
      <c r="S551" s="1681"/>
      <c r="T551" s="1681"/>
      <c r="U551" s="1681"/>
      <c r="V551" s="1681"/>
      <c r="W551" s="1681"/>
      <c r="X551" s="1681"/>
      <c r="Y551" s="1681"/>
      <c r="Z551" s="1681"/>
      <c r="AA551" s="1681"/>
      <c r="AB551" s="1681"/>
      <c r="AC551" s="1681"/>
      <c r="AD551" s="1681"/>
      <c r="AE551" s="1681"/>
      <c r="AF551" s="1681"/>
      <c r="AG551" s="1681"/>
      <c r="AH551" s="1681"/>
      <c r="AI551" s="1681"/>
      <c r="AJ551" s="1681"/>
      <c r="AK551" s="1681"/>
      <c r="AL551" s="1681"/>
      <c r="AM551" s="1681"/>
      <c r="AN551" s="1681"/>
      <c r="AO551" s="1681"/>
      <c r="AP551" s="1824"/>
    </row>
    <row r="552" spans="4:42" s="1662" customFormat="1" ht="14.25">
      <c r="D552" s="1699"/>
      <c r="E552" s="1681"/>
      <c r="F552" s="1681"/>
      <c r="G552" s="1681"/>
      <c r="H552" s="1681"/>
      <c r="I552" s="1700"/>
      <c r="J552" s="1690"/>
      <c r="K552" s="1681"/>
      <c r="L552" s="1681"/>
      <c r="M552" s="1681"/>
      <c r="N552" s="1681"/>
      <c r="O552" s="1681"/>
      <c r="P552" s="1681"/>
      <c r="Q552" s="1681"/>
      <c r="R552" s="1681"/>
      <c r="S552" s="1681"/>
      <c r="T552" s="1681"/>
      <c r="U552" s="1681"/>
      <c r="V552" s="1681"/>
      <c r="W552" s="1681"/>
      <c r="X552" s="1681"/>
      <c r="Y552" s="1681"/>
      <c r="Z552" s="1681"/>
      <c r="AA552" s="1681"/>
      <c r="AB552" s="1681"/>
      <c r="AC552" s="1681"/>
      <c r="AD552" s="1681"/>
      <c r="AE552" s="1681"/>
      <c r="AF552" s="1681"/>
      <c r="AG552" s="1681"/>
      <c r="AH552" s="1681"/>
      <c r="AI552" s="1681"/>
      <c r="AJ552" s="1681"/>
      <c r="AK552" s="1681"/>
      <c r="AL552" s="1681"/>
      <c r="AM552" s="1681"/>
      <c r="AN552" s="1681"/>
      <c r="AO552" s="1681"/>
      <c r="AP552" s="1824"/>
    </row>
    <row r="553" spans="4:42" s="1662" customFormat="1" ht="14.25">
      <c r="D553" s="1699"/>
      <c r="E553" s="1681"/>
      <c r="F553" s="1681"/>
      <c r="G553" s="1681"/>
      <c r="H553" s="1681"/>
      <c r="I553" s="1700"/>
      <c r="J553" s="1690"/>
      <c r="K553" s="1681"/>
      <c r="L553" s="1681"/>
      <c r="M553" s="1681"/>
      <c r="N553" s="1681"/>
      <c r="O553" s="1681"/>
      <c r="P553" s="1681"/>
      <c r="Q553" s="1681"/>
      <c r="R553" s="1681"/>
      <c r="S553" s="1681"/>
      <c r="T553" s="1681"/>
      <c r="U553" s="1681"/>
      <c r="V553" s="1681"/>
      <c r="W553" s="1681"/>
      <c r="X553" s="1681"/>
      <c r="Y553" s="1681"/>
      <c r="Z553" s="1681"/>
      <c r="AA553" s="1681"/>
      <c r="AB553" s="1681"/>
      <c r="AC553" s="1681"/>
      <c r="AD553" s="1681"/>
      <c r="AE553" s="1681"/>
      <c r="AF553" s="1681"/>
      <c r="AG553" s="1681"/>
      <c r="AH553" s="1681"/>
      <c r="AI553" s="1681"/>
      <c r="AJ553" s="1681"/>
      <c r="AK553" s="1681"/>
      <c r="AL553" s="1681"/>
      <c r="AM553" s="1681"/>
      <c r="AN553" s="1681"/>
      <c r="AO553" s="1681"/>
      <c r="AP553" s="1824"/>
    </row>
    <row r="554" spans="4:42" s="1662" customFormat="1" ht="14.25">
      <c r="D554" s="1699"/>
      <c r="E554" s="1681"/>
      <c r="F554" s="1681"/>
      <c r="G554" s="1681"/>
      <c r="H554" s="1681"/>
      <c r="I554" s="1700"/>
      <c r="J554" s="1690"/>
      <c r="K554" s="1681"/>
      <c r="L554" s="1681"/>
      <c r="M554" s="1681"/>
      <c r="N554" s="1681"/>
      <c r="O554" s="1681"/>
      <c r="P554" s="1681"/>
      <c r="Q554" s="1681"/>
      <c r="R554" s="1681"/>
      <c r="S554" s="1681"/>
      <c r="T554" s="1681"/>
      <c r="U554" s="1681"/>
      <c r="V554" s="1681"/>
      <c r="W554" s="1681"/>
      <c r="X554" s="1681"/>
      <c r="Y554" s="1681"/>
      <c r="Z554" s="1681"/>
      <c r="AA554" s="1681"/>
      <c r="AB554" s="1681"/>
      <c r="AC554" s="1681"/>
      <c r="AD554" s="1681"/>
      <c r="AE554" s="1681"/>
      <c r="AF554" s="1681"/>
      <c r="AG554" s="1681"/>
      <c r="AH554" s="1681"/>
      <c r="AI554" s="1681"/>
      <c r="AJ554" s="1681"/>
      <c r="AK554" s="1681"/>
      <c r="AL554" s="1681"/>
      <c r="AM554" s="1681"/>
      <c r="AN554" s="1681"/>
      <c r="AO554" s="1681"/>
      <c r="AP554" s="1824"/>
    </row>
    <row r="555" spans="4:42" s="1662" customFormat="1" ht="14.25">
      <c r="D555" s="1699"/>
      <c r="E555" s="1681"/>
      <c r="F555" s="1681"/>
      <c r="G555" s="1681"/>
      <c r="H555" s="1681"/>
      <c r="I555" s="1700"/>
      <c r="J555" s="1690"/>
      <c r="K555" s="1681"/>
      <c r="L555" s="1681"/>
      <c r="M555" s="1681"/>
      <c r="N555" s="1681"/>
      <c r="O555" s="1681"/>
      <c r="P555" s="1681"/>
      <c r="Q555" s="1681"/>
      <c r="R555" s="1681"/>
      <c r="S555" s="1681"/>
      <c r="T555" s="1681"/>
      <c r="U555" s="1681"/>
      <c r="V555" s="1681"/>
      <c r="W555" s="1681"/>
      <c r="X555" s="1681"/>
      <c r="Y555" s="1681"/>
      <c r="Z555" s="1681"/>
      <c r="AA555" s="1681"/>
      <c r="AB555" s="1681"/>
      <c r="AC555" s="1681"/>
      <c r="AD555" s="1681"/>
      <c r="AE555" s="1681"/>
      <c r="AF555" s="1681"/>
      <c r="AG555" s="1681"/>
      <c r="AH555" s="1681"/>
      <c r="AI555" s="1681"/>
      <c r="AJ555" s="1681"/>
      <c r="AK555" s="1681"/>
      <c r="AL555" s="1681"/>
      <c r="AM555" s="1681"/>
      <c r="AN555" s="1681"/>
      <c r="AO555" s="1681"/>
      <c r="AP555" s="1824"/>
    </row>
    <row r="556" spans="4:42" s="1662" customFormat="1" ht="14.25">
      <c r="D556" s="1699"/>
      <c r="E556" s="1681"/>
      <c r="F556" s="1681"/>
      <c r="G556" s="1681"/>
      <c r="H556" s="1681"/>
      <c r="I556" s="1700"/>
      <c r="J556" s="1690"/>
      <c r="K556" s="1681"/>
      <c r="L556" s="1681"/>
      <c r="M556" s="1681"/>
      <c r="N556" s="1681"/>
      <c r="O556" s="1681"/>
      <c r="P556" s="1681"/>
      <c r="Q556" s="1681"/>
      <c r="R556" s="1681"/>
      <c r="S556" s="1681"/>
      <c r="T556" s="1681"/>
      <c r="U556" s="1681"/>
      <c r="V556" s="1681"/>
      <c r="W556" s="1681"/>
      <c r="X556" s="1681"/>
      <c r="Y556" s="1681"/>
      <c r="Z556" s="1681"/>
      <c r="AA556" s="1681"/>
      <c r="AB556" s="1681"/>
      <c r="AC556" s="1681"/>
      <c r="AD556" s="1681"/>
      <c r="AE556" s="1681"/>
      <c r="AF556" s="1681"/>
      <c r="AG556" s="1681"/>
      <c r="AH556" s="1681"/>
      <c r="AI556" s="1681"/>
      <c r="AJ556" s="1681"/>
      <c r="AK556" s="1681"/>
      <c r="AL556" s="1681"/>
      <c r="AM556" s="1681"/>
      <c r="AN556" s="1681"/>
      <c r="AO556" s="1681"/>
      <c r="AP556" s="1824"/>
    </row>
    <row r="557" spans="4:42" s="1662" customFormat="1" ht="14.25">
      <c r="D557" s="1699"/>
      <c r="E557" s="1681"/>
      <c r="F557" s="1681"/>
      <c r="G557" s="1681"/>
      <c r="H557" s="1681"/>
      <c r="I557" s="1700"/>
      <c r="J557" s="1690"/>
      <c r="K557" s="1681"/>
      <c r="L557" s="1681"/>
      <c r="M557" s="1681"/>
      <c r="N557" s="1681"/>
      <c r="O557" s="1681"/>
      <c r="P557" s="1681"/>
      <c r="Q557" s="1681"/>
      <c r="R557" s="1681"/>
      <c r="S557" s="1681"/>
      <c r="T557" s="1681"/>
      <c r="U557" s="1681"/>
      <c r="V557" s="1681"/>
      <c r="W557" s="1681"/>
      <c r="X557" s="1681"/>
      <c r="Y557" s="1681"/>
      <c r="Z557" s="1681"/>
      <c r="AA557" s="1681"/>
      <c r="AB557" s="1681"/>
      <c r="AC557" s="1681"/>
      <c r="AD557" s="1681"/>
      <c r="AE557" s="1681"/>
      <c r="AF557" s="1681"/>
      <c r="AG557" s="1681"/>
      <c r="AH557" s="1681"/>
      <c r="AI557" s="1681"/>
      <c r="AJ557" s="1681"/>
      <c r="AK557" s="1681"/>
      <c r="AL557" s="1681"/>
      <c r="AM557" s="1681"/>
      <c r="AN557" s="1681"/>
      <c r="AO557" s="1681"/>
      <c r="AP557" s="1824"/>
    </row>
    <row r="558" spans="4:42" s="1662" customFormat="1" ht="14.25">
      <c r="D558" s="1699"/>
      <c r="E558" s="1681"/>
      <c r="F558" s="1681"/>
      <c r="G558" s="1681"/>
      <c r="H558" s="1681"/>
      <c r="I558" s="1700"/>
      <c r="J558" s="1690"/>
      <c r="K558" s="1681"/>
      <c r="L558" s="1681"/>
      <c r="M558" s="1681"/>
      <c r="N558" s="1681"/>
      <c r="O558" s="1681"/>
      <c r="P558" s="1681"/>
      <c r="Q558" s="1681"/>
      <c r="R558" s="1681"/>
      <c r="S558" s="1681"/>
      <c r="T558" s="1681"/>
      <c r="U558" s="1681"/>
      <c r="V558" s="1681"/>
      <c r="W558" s="1681"/>
      <c r="X558" s="1681"/>
      <c r="Y558" s="1681"/>
      <c r="Z558" s="1681"/>
      <c r="AA558" s="1681"/>
      <c r="AB558" s="1681"/>
      <c r="AC558" s="1681"/>
      <c r="AD558" s="1681"/>
      <c r="AE558" s="1681"/>
      <c r="AF558" s="1681"/>
      <c r="AG558" s="1681"/>
      <c r="AH558" s="1681"/>
      <c r="AI558" s="1681"/>
      <c r="AJ558" s="1681"/>
      <c r="AK558" s="1681"/>
      <c r="AL558" s="1681"/>
      <c r="AM558" s="1681"/>
      <c r="AN558" s="1681"/>
      <c r="AO558" s="1681"/>
      <c r="AP558" s="1824"/>
    </row>
    <row r="559" spans="4:42" s="1662" customFormat="1" ht="14.25">
      <c r="D559" s="1699"/>
      <c r="E559" s="1681"/>
      <c r="F559" s="1681"/>
      <c r="G559" s="1681"/>
      <c r="H559" s="1681"/>
      <c r="I559" s="1700"/>
      <c r="J559" s="1690"/>
      <c r="K559" s="1681"/>
      <c r="L559" s="1681"/>
      <c r="M559" s="1681"/>
      <c r="N559" s="1681"/>
      <c r="O559" s="1681"/>
      <c r="P559" s="1681"/>
      <c r="Q559" s="1681"/>
      <c r="R559" s="1681"/>
      <c r="S559" s="1681"/>
      <c r="T559" s="1681"/>
      <c r="U559" s="1681"/>
      <c r="V559" s="1681"/>
      <c r="W559" s="1681"/>
      <c r="X559" s="1681"/>
      <c r="Y559" s="1681"/>
      <c r="Z559" s="1681"/>
      <c r="AA559" s="1681"/>
      <c r="AB559" s="1681"/>
      <c r="AC559" s="1681"/>
      <c r="AD559" s="1681"/>
      <c r="AE559" s="1681"/>
      <c r="AF559" s="1681"/>
      <c r="AG559" s="1681"/>
      <c r="AH559" s="1681"/>
      <c r="AI559" s="1681"/>
      <c r="AJ559" s="1681"/>
      <c r="AK559" s="1681"/>
      <c r="AL559" s="1681"/>
      <c r="AM559" s="1681"/>
      <c r="AN559" s="1681"/>
      <c r="AO559" s="1681"/>
      <c r="AP559" s="1824"/>
    </row>
    <row r="560" spans="4:42" s="1662" customFormat="1" ht="14.25">
      <c r="D560" s="1699"/>
      <c r="E560" s="1681"/>
      <c r="F560" s="1681"/>
      <c r="G560" s="1681"/>
      <c r="H560" s="1681"/>
      <c r="I560" s="1700"/>
      <c r="J560" s="1690"/>
      <c r="K560" s="1681"/>
      <c r="L560" s="1681"/>
      <c r="M560" s="1681"/>
      <c r="N560" s="1681"/>
      <c r="O560" s="1681"/>
      <c r="P560" s="1681"/>
      <c r="Q560" s="1681"/>
      <c r="R560" s="1681"/>
      <c r="S560" s="1681"/>
      <c r="T560" s="1681"/>
      <c r="U560" s="1681"/>
      <c r="V560" s="1681"/>
      <c r="W560" s="1681"/>
      <c r="X560" s="1681"/>
      <c r="Y560" s="1681"/>
      <c r="Z560" s="1681"/>
      <c r="AA560" s="1681"/>
      <c r="AB560" s="1681"/>
      <c r="AC560" s="1681"/>
      <c r="AD560" s="1681"/>
      <c r="AE560" s="1681"/>
      <c r="AF560" s="1681"/>
      <c r="AG560" s="1681"/>
      <c r="AH560" s="1681"/>
      <c r="AI560" s="1681"/>
      <c r="AJ560" s="1681"/>
      <c r="AK560" s="1681"/>
      <c r="AL560" s="1681"/>
      <c r="AM560" s="1681"/>
      <c r="AN560" s="1681"/>
      <c r="AO560" s="1681"/>
      <c r="AP560" s="1824"/>
    </row>
    <row r="561" spans="4:42" s="1662" customFormat="1" ht="14.25">
      <c r="D561" s="1699"/>
      <c r="E561" s="1681"/>
      <c r="F561" s="1681"/>
      <c r="G561" s="1681"/>
      <c r="H561" s="1681"/>
      <c r="I561" s="1700"/>
      <c r="J561" s="1690"/>
      <c r="K561" s="1681"/>
      <c r="L561" s="1681"/>
      <c r="M561" s="1681"/>
      <c r="N561" s="1681"/>
      <c r="O561" s="1681"/>
      <c r="P561" s="1681"/>
      <c r="Q561" s="1681"/>
      <c r="R561" s="1681"/>
      <c r="S561" s="1681"/>
      <c r="T561" s="1681"/>
      <c r="U561" s="1681"/>
      <c r="V561" s="1681"/>
      <c r="W561" s="1681"/>
      <c r="X561" s="1681"/>
      <c r="Y561" s="1681"/>
      <c r="Z561" s="1681"/>
      <c r="AA561" s="1681"/>
      <c r="AB561" s="1681"/>
      <c r="AC561" s="1681"/>
      <c r="AD561" s="1681"/>
      <c r="AE561" s="1681"/>
      <c r="AF561" s="1681"/>
      <c r="AG561" s="1681"/>
      <c r="AH561" s="1681"/>
      <c r="AI561" s="1681"/>
      <c r="AJ561" s="1681"/>
      <c r="AK561" s="1681"/>
      <c r="AL561" s="1681"/>
      <c r="AM561" s="1681"/>
      <c r="AN561" s="1681"/>
      <c r="AO561" s="1681"/>
      <c r="AP561" s="1824"/>
    </row>
    <row r="562" spans="4:42" s="1662" customFormat="1" ht="14.25">
      <c r="D562" s="1699"/>
      <c r="E562" s="1681"/>
      <c r="F562" s="1681"/>
      <c r="G562" s="1681"/>
      <c r="H562" s="1681"/>
      <c r="I562" s="1700"/>
      <c r="J562" s="1690"/>
      <c r="K562" s="1681"/>
      <c r="L562" s="1681"/>
      <c r="M562" s="1681"/>
      <c r="N562" s="1681"/>
      <c r="O562" s="1681"/>
      <c r="P562" s="1681"/>
      <c r="Q562" s="1681"/>
      <c r="R562" s="1681"/>
      <c r="S562" s="1681"/>
      <c r="T562" s="1681"/>
      <c r="U562" s="1681"/>
      <c r="V562" s="1681"/>
      <c r="W562" s="1681"/>
      <c r="X562" s="1681"/>
      <c r="Y562" s="1681"/>
      <c r="Z562" s="1681"/>
      <c r="AA562" s="1681"/>
      <c r="AB562" s="1681"/>
      <c r="AC562" s="1681"/>
      <c r="AD562" s="1681"/>
      <c r="AE562" s="1681"/>
      <c r="AF562" s="1681"/>
      <c r="AG562" s="1681"/>
      <c r="AH562" s="1681"/>
      <c r="AI562" s="1681"/>
      <c r="AJ562" s="1681"/>
      <c r="AK562" s="1681"/>
      <c r="AL562" s="1681"/>
      <c r="AM562" s="1681"/>
      <c r="AN562" s="1681"/>
      <c r="AO562" s="1681"/>
      <c r="AP562" s="1824"/>
    </row>
    <row r="563" spans="4:42" s="1662" customFormat="1" ht="14.25">
      <c r="D563" s="1699"/>
      <c r="E563" s="1681"/>
      <c r="F563" s="1681"/>
      <c r="G563" s="1681"/>
      <c r="H563" s="1681"/>
      <c r="I563" s="1700"/>
      <c r="J563" s="1690"/>
      <c r="K563" s="1681"/>
      <c r="L563" s="1681"/>
      <c r="M563" s="1681"/>
      <c r="N563" s="1681"/>
      <c r="O563" s="1681"/>
      <c r="P563" s="1681"/>
      <c r="Q563" s="1681"/>
      <c r="R563" s="1681"/>
      <c r="S563" s="1681"/>
      <c r="T563" s="1681"/>
      <c r="U563" s="1681"/>
      <c r="V563" s="1681"/>
      <c r="W563" s="1681"/>
      <c r="X563" s="1681"/>
      <c r="Y563" s="1681"/>
      <c r="Z563" s="1681"/>
      <c r="AA563" s="1681"/>
      <c r="AB563" s="1681"/>
      <c r="AC563" s="1681"/>
      <c r="AD563" s="1681"/>
      <c r="AE563" s="1681"/>
      <c r="AF563" s="1681"/>
      <c r="AG563" s="1681"/>
      <c r="AH563" s="1681"/>
      <c r="AI563" s="1681"/>
      <c r="AJ563" s="1681"/>
      <c r="AK563" s="1681"/>
      <c r="AL563" s="1681"/>
      <c r="AM563" s="1681"/>
      <c r="AN563" s="1681"/>
      <c r="AO563" s="1681"/>
      <c r="AP563" s="1824"/>
    </row>
    <row r="564" spans="4:42" s="1662" customFormat="1" ht="14.25">
      <c r="D564" s="1699"/>
      <c r="E564" s="1681"/>
      <c r="F564" s="1681"/>
      <c r="G564" s="1681"/>
      <c r="H564" s="1681"/>
      <c r="I564" s="1700"/>
      <c r="J564" s="1690"/>
      <c r="K564" s="1681"/>
      <c r="L564" s="1681"/>
      <c r="M564" s="1681"/>
      <c r="N564" s="1681"/>
      <c r="O564" s="1681"/>
      <c r="P564" s="1681"/>
      <c r="Q564" s="1681"/>
      <c r="R564" s="1681"/>
      <c r="S564" s="1681"/>
      <c r="T564" s="1681"/>
      <c r="U564" s="1681"/>
      <c r="V564" s="1681"/>
      <c r="W564" s="1681"/>
      <c r="X564" s="1681"/>
      <c r="Y564" s="1681"/>
      <c r="Z564" s="1681"/>
      <c r="AA564" s="1681"/>
      <c r="AB564" s="1681"/>
      <c r="AC564" s="1681"/>
      <c r="AD564" s="1681"/>
      <c r="AE564" s="1681"/>
      <c r="AF564" s="1681"/>
      <c r="AG564" s="1681"/>
      <c r="AH564" s="1681"/>
      <c r="AI564" s="1681"/>
      <c r="AJ564" s="1681"/>
      <c r="AK564" s="1681"/>
      <c r="AL564" s="1681"/>
      <c r="AM564" s="1681"/>
      <c r="AN564" s="1681"/>
      <c r="AO564" s="1681"/>
      <c r="AP564" s="1824"/>
    </row>
    <row r="565" spans="4:42" s="1662" customFormat="1" ht="14.25">
      <c r="D565" s="1699"/>
      <c r="E565" s="1681"/>
      <c r="F565" s="1681"/>
      <c r="G565" s="1681"/>
      <c r="H565" s="1681"/>
      <c r="I565" s="1700"/>
      <c r="J565" s="1690"/>
      <c r="K565" s="1681"/>
      <c r="L565" s="1681"/>
      <c r="M565" s="1681"/>
      <c r="N565" s="1681"/>
      <c r="O565" s="1681"/>
      <c r="P565" s="1681"/>
      <c r="Q565" s="1681"/>
      <c r="R565" s="1681"/>
      <c r="S565" s="1681"/>
      <c r="T565" s="1681"/>
      <c r="U565" s="1681"/>
      <c r="V565" s="1681"/>
      <c r="W565" s="1681"/>
      <c r="X565" s="1681"/>
      <c r="Y565" s="1681"/>
      <c r="Z565" s="1681"/>
      <c r="AA565" s="1681"/>
      <c r="AB565" s="1681"/>
      <c r="AC565" s="1681"/>
      <c r="AD565" s="1681"/>
      <c r="AE565" s="1681"/>
      <c r="AF565" s="1681"/>
      <c r="AG565" s="1681"/>
      <c r="AH565" s="1681"/>
      <c r="AI565" s="1681"/>
      <c r="AJ565" s="1681"/>
      <c r="AK565" s="1681"/>
      <c r="AL565" s="1681"/>
      <c r="AM565" s="1681"/>
      <c r="AN565" s="1681"/>
      <c r="AO565" s="1681"/>
      <c r="AP565" s="1824"/>
    </row>
    <row r="566" spans="4:42" s="1662" customFormat="1" ht="14.25">
      <c r="D566" s="1699"/>
      <c r="E566" s="1681"/>
      <c r="F566" s="1681"/>
      <c r="G566" s="1681"/>
      <c r="H566" s="1681"/>
      <c r="I566" s="1700"/>
      <c r="J566" s="1690"/>
      <c r="K566" s="1681"/>
      <c r="L566" s="1681"/>
      <c r="M566" s="1681"/>
      <c r="N566" s="1681"/>
      <c r="O566" s="1681"/>
      <c r="P566" s="1681"/>
      <c r="Q566" s="1681"/>
      <c r="R566" s="1681"/>
      <c r="S566" s="1681"/>
      <c r="T566" s="1681"/>
      <c r="U566" s="1681"/>
      <c r="V566" s="1681"/>
      <c r="W566" s="1681"/>
      <c r="X566" s="1681"/>
      <c r="Y566" s="1681"/>
      <c r="Z566" s="1681"/>
      <c r="AA566" s="1681"/>
      <c r="AB566" s="1681"/>
      <c r="AC566" s="1681"/>
      <c r="AD566" s="1681"/>
      <c r="AE566" s="1681"/>
      <c r="AF566" s="1681"/>
      <c r="AG566" s="1681"/>
      <c r="AH566" s="1681"/>
      <c r="AI566" s="1681"/>
      <c r="AJ566" s="1681"/>
      <c r="AK566" s="1681"/>
      <c r="AL566" s="1681"/>
      <c r="AM566" s="1681"/>
      <c r="AN566" s="1681"/>
      <c r="AO566" s="1681"/>
      <c r="AP566" s="1824"/>
    </row>
    <row r="567" spans="4:42" s="1662" customFormat="1" ht="14.25">
      <c r="D567" s="1699"/>
      <c r="E567" s="1681"/>
      <c r="F567" s="1681"/>
      <c r="G567" s="1681"/>
      <c r="H567" s="1681"/>
      <c r="I567" s="1700"/>
      <c r="J567" s="1690"/>
      <c r="K567" s="1681"/>
      <c r="L567" s="1681"/>
      <c r="M567" s="1681"/>
      <c r="N567" s="1681"/>
      <c r="O567" s="1681"/>
      <c r="P567" s="1681"/>
      <c r="Q567" s="1681"/>
      <c r="R567" s="1681"/>
      <c r="S567" s="1681"/>
      <c r="T567" s="1681"/>
      <c r="U567" s="1681"/>
      <c r="V567" s="1681"/>
      <c r="W567" s="1681"/>
      <c r="X567" s="1681"/>
      <c r="Y567" s="1681"/>
      <c r="Z567" s="1681"/>
      <c r="AA567" s="1681"/>
      <c r="AB567" s="1681"/>
      <c r="AC567" s="1681"/>
      <c r="AD567" s="1681"/>
      <c r="AE567" s="1681"/>
      <c r="AF567" s="1681"/>
      <c r="AG567" s="1681"/>
      <c r="AH567" s="1681"/>
      <c r="AI567" s="1681"/>
      <c r="AJ567" s="1681"/>
      <c r="AK567" s="1681"/>
      <c r="AL567" s="1681"/>
      <c r="AM567" s="1681"/>
      <c r="AN567" s="1681"/>
      <c r="AO567" s="1681"/>
      <c r="AP567" s="1824"/>
    </row>
    <row r="568" spans="4:42" s="1662" customFormat="1" ht="14.25">
      <c r="D568" s="1699"/>
      <c r="E568" s="1681"/>
      <c r="F568" s="1681"/>
      <c r="G568" s="1681"/>
      <c r="H568" s="1681"/>
      <c r="I568" s="1700"/>
      <c r="J568" s="1690"/>
      <c r="K568" s="1681"/>
      <c r="L568" s="1681"/>
      <c r="M568" s="1681"/>
      <c r="N568" s="1681"/>
      <c r="O568" s="1681"/>
      <c r="P568" s="1681"/>
      <c r="Q568" s="1681"/>
      <c r="R568" s="1681"/>
      <c r="S568" s="1681"/>
      <c r="T568" s="1681"/>
      <c r="U568" s="1681"/>
      <c r="V568" s="1681"/>
      <c r="W568" s="1681"/>
      <c r="X568" s="1681"/>
      <c r="Y568" s="1681"/>
      <c r="Z568" s="1681"/>
      <c r="AA568" s="1681"/>
      <c r="AB568" s="1681"/>
      <c r="AC568" s="1681"/>
      <c r="AD568" s="1681"/>
      <c r="AE568" s="1681"/>
      <c r="AF568" s="1681"/>
      <c r="AG568" s="1681"/>
      <c r="AH568" s="1681"/>
      <c r="AI568" s="1681"/>
      <c r="AJ568" s="1681"/>
      <c r="AK568" s="1681"/>
      <c r="AL568" s="1681"/>
      <c r="AM568" s="1681"/>
      <c r="AN568" s="1681"/>
      <c r="AO568" s="1681"/>
      <c r="AP568" s="1824"/>
    </row>
    <row r="569" spans="4:42" s="1662" customFormat="1" ht="14.25">
      <c r="D569" s="1699"/>
      <c r="E569" s="1681"/>
      <c r="F569" s="1681"/>
      <c r="G569" s="1681"/>
      <c r="H569" s="1681"/>
      <c r="I569" s="1700"/>
      <c r="J569" s="1690"/>
      <c r="K569" s="1681"/>
      <c r="L569" s="1681"/>
      <c r="M569" s="1681"/>
      <c r="N569" s="1681"/>
      <c r="O569" s="1681"/>
      <c r="P569" s="1681"/>
      <c r="Q569" s="1681"/>
      <c r="R569" s="1681"/>
      <c r="S569" s="1681"/>
      <c r="T569" s="1681"/>
      <c r="U569" s="1681"/>
      <c r="V569" s="1681"/>
      <c r="W569" s="1681"/>
      <c r="X569" s="1681"/>
      <c r="Y569" s="1681"/>
      <c r="Z569" s="1681"/>
      <c r="AA569" s="1681"/>
      <c r="AB569" s="1681"/>
      <c r="AC569" s="1681"/>
      <c r="AD569" s="1681"/>
      <c r="AE569" s="1681"/>
      <c r="AF569" s="1681"/>
      <c r="AG569" s="1681"/>
      <c r="AH569" s="1681"/>
      <c r="AI569" s="1681"/>
      <c r="AJ569" s="1681"/>
      <c r="AK569" s="1681"/>
      <c r="AL569" s="1681"/>
      <c r="AM569" s="1681"/>
      <c r="AN569" s="1681"/>
      <c r="AO569" s="1681"/>
      <c r="AP569" s="1824"/>
    </row>
    <row r="570" spans="4:42" s="1662" customFormat="1" ht="14.25">
      <c r="D570" s="1699"/>
      <c r="E570" s="1681"/>
      <c r="F570" s="1681"/>
      <c r="G570" s="1681"/>
      <c r="H570" s="1681"/>
      <c r="I570" s="1700"/>
      <c r="J570" s="1690"/>
      <c r="K570" s="1681"/>
      <c r="L570" s="1681"/>
      <c r="M570" s="1681"/>
      <c r="N570" s="1681"/>
      <c r="O570" s="1681"/>
      <c r="P570" s="1681"/>
      <c r="Q570" s="1681"/>
      <c r="R570" s="1681"/>
      <c r="S570" s="1681"/>
      <c r="T570" s="1681"/>
      <c r="U570" s="1681"/>
      <c r="V570" s="1681"/>
      <c r="W570" s="1681"/>
      <c r="X570" s="1681"/>
      <c r="Y570" s="1681"/>
      <c r="Z570" s="1681"/>
      <c r="AA570" s="1681"/>
      <c r="AB570" s="1681"/>
      <c r="AC570" s="1681"/>
      <c r="AD570" s="1681"/>
      <c r="AE570" s="1681"/>
      <c r="AF570" s="1681"/>
      <c r="AG570" s="1681"/>
      <c r="AH570" s="1681"/>
      <c r="AI570" s="1681"/>
      <c r="AJ570" s="1681"/>
      <c r="AK570" s="1681"/>
      <c r="AL570" s="1681"/>
      <c r="AM570" s="1681"/>
      <c r="AN570" s="1681"/>
      <c r="AO570" s="1681"/>
      <c r="AP570" s="1824"/>
    </row>
    <row r="571" spans="4:42" s="1662" customFormat="1" ht="14.25">
      <c r="D571" s="1699"/>
      <c r="E571" s="1681"/>
      <c r="F571" s="1681"/>
      <c r="G571" s="1681"/>
      <c r="H571" s="1681"/>
      <c r="I571" s="1700"/>
      <c r="J571" s="1690"/>
      <c r="K571" s="1681"/>
      <c r="L571" s="1681"/>
      <c r="M571" s="1681"/>
      <c r="N571" s="1681"/>
      <c r="O571" s="1681"/>
      <c r="P571" s="1681"/>
      <c r="Q571" s="1681"/>
      <c r="R571" s="1681"/>
      <c r="S571" s="1681"/>
      <c r="T571" s="1681"/>
      <c r="U571" s="1681"/>
      <c r="V571" s="1681"/>
      <c r="W571" s="1681"/>
      <c r="X571" s="1681"/>
      <c r="Y571" s="1681"/>
      <c r="Z571" s="1681"/>
      <c r="AA571" s="1681"/>
      <c r="AB571" s="1681"/>
      <c r="AC571" s="1681"/>
      <c r="AD571" s="1681"/>
      <c r="AE571" s="1681"/>
      <c r="AF571" s="1681"/>
      <c r="AG571" s="1681"/>
      <c r="AH571" s="1681"/>
      <c r="AI571" s="1681"/>
      <c r="AJ571" s="1681"/>
      <c r="AK571" s="1681"/>
      <c r="AL571" s="1681"/>
      <c r="AM571" s="1681"/>
      <c r="AN571" s="1681"/>
      <c r="AO571" s="1681"/>
      <c r="AP571" s="1824"/>
    </row>
    <row r="572" spans="4:42" s="1662" customFormat="1" ht="14.25">
      <c r="D572" s="1699"/>
      <c r="E572" s="1681"/>
      <c r="F572" s="1681"/>
      <c r="G572" s="1681"/>
      <c r="H572" s="1681"/>
      <c r="I572" s="1700"/>
      <c r="J572" s="1690"/>
      <c r="K572" s="1681"/>
      <c r="L572" s="1681"/>
      <c r="M572" s="1681"/>
      <c r="N572" s="1681"/>
      <c r="O572" s="1681"/>
      <c r="P572" s="1681"/>
      <c r="Q572" s="1681"/>
      <c r="R572" s="1681"/>
      <c r="S572" s="1681"/>
      <c r="T572" s="1681"/>
      <c r="U572" s="1681"/>
      <c r="V572" s="1681"/>
      <c r="W572" s="1681"/>
      <c r="X572" s="1681"/>
      <c r="Y572" s="1681"/>
      <c r="Z572" s="1681"/>
      <c r="AA572" s="1681"/>
      <c r="AB572" s="1681"/>
      <c r="AC572" s="1681"/>
      <c r="AD572" s="1681"/>
      <c r="AE572" s="1681"/>
      <c r="AF572" s="1681"/>
      <c r="AG572" s="1681"/>
      <c r="AH572" s="1681"/>
      <c r="AI572" s="1681"/>
      <c r="AJ572" s="1681"/>
      <c r="AK572" s="1681"/>
      <c r="AL572" s="1681"/>
      <c r="AM572" s="1681"/>
      <c r="AN572" s="1681"/>
      <c r="AO572" s="1681"/>
      <c r="AP572" s="1824"/>
    </row>
    <row r="573" spans="4:42" s="1662" customFormat="1" ht="14.25">
      <c r="D573" s="1699"/>
      <c r="E573" s="1681"/>
      <c r="F573" s="1681"/>
      <c r="G573" s="1681"/>
      <c r="H573" s="1681"/>
      <c r="I573" s="1700"/>
      <c r="J573" s="1690"/>
      <c r="K573" s="1681"/>
      <c r="L573" s="1681"/>
      <c r="M573" s="1681"/>
      <c r="N573" s="1681"/>
      <c r="O573" s="1681"/>
      <c r="P573" s="1681"/>
      <c r="Q573" s="1681"/>
      <c r="R573" s="1681"/>
      <c r="S573" s="1681"/>
      <c r="T573" s="1681"/>
      <c r="U573" s="1681"/>
      <c r="V573" s="1681"/>
      <c r="W573" s="1681"/>
      <c r="X573" s="1681"/>
      <c r="Y573" s="1681"/>
      <c r="Z573" s="1681"/>
      <c r="AA573" s="1681"/>
      <c r="AB573" s="1681"/>
      <c r="AC573" s="1681"/>
      <c r="AD573" s="1681"/>
      <c r="AE573" s="1681"/>
      <c r="AF573" s="1681"/>
      <c r="AG573" s="1681"/>
      <c r="AH573" s="1681"/>
      <c r="AI573" s="1681"/>
      <c r="AJ573" s="1681"/>
      <c r="AK573" s="1681"/>
      <c r="AL573" s="1681"/>
      <c r="AM573" s="1681"/>
      <c r="AN573" s="1681"/>
      <c r="AO573" s="1681"/>
      <c r="AP573" s="1824"/>
    </row>
    <row r="574" spans="4:42" s="1662" customFormat="1" ht="14.25">
      <c r="D574" s="1699"/>
      <c r="E574" s="1681"/>
      <c r="F574" s="1681"/>
      <c r="G574" s="1681"/>
      <c r="H574" s="1681"/>
      <c r="I574" s="1700"/>
      <c r="J574" s="1690"/>
      <c r="K574" s="1681"/>
      <c r="L574" s="1681"/>
      <c r="M574" s="1681"/>
      <c r="N574" s="1681"/>
      <c r="O574" s="1681"/>
      <c r="P574" s="1681"/>
      <c r="Q574" s="1681"/>
      <c r="R574" s="1681"/>
      <c r="S574" s="1681"/>
      <c r="T574" s="1681"/>
      <c r="U574" s="1681"/>
      <c r="V574" s="1681"/>
      <c r="W574" s="1681"/>
      <c r="X574" s="1681"/>
      <c r="Y574" s="1681"/>
      <c r="Z574" s="1681"/>
      <c r="AA574" s="1681"/>
      <c r="AB574" s="1681"/>
      <c r="AC574" s="1681"/>
      <c r="AD574" s="1681"/>
      <c r="AE574" s="1681"/>
      <c r="AF574" s="1681"/>
      <c r="AG574" s="1681"/>
      <c r="AH574" s="1681"/>
      <c r="AI574" s="1681"/>
      <c r="AJ574" s="1681"/>
      <c r="AK574" s="1681"/>
      <c r="AL574" s="1681"/>
      <c r="AM574" s="1681"/>
      <c r="AN574" s="1681"/>
      <c r="AO574" s="1681"/>
      <c r="AP574" s="1824"/>
    </row>
    <row r="575" spans="4:42" s="1662" customFormat="1" ht="14.25">
      <c r="D575" s="1699"/>
      <c r="E575" s="1681"/>
      <c r="F575" s="1681"/>
      <c r="G575" s="1681"/>
      <c r="H575" s="1681"/>
      <c r="I575" s="1700"/>
      <c r="J575" s="1690"/>
      <c r="K575" s="1681"/>
      <c r="L575" s="1681"/>
      <c r="M575" s="1681"/>
      <c r="N575" s="1681"/>
      <c r="O575" s="1681"/>
      <c r="P575" s="1681"/>
      <c r="Q575" s="1681"/>
      <c r="R575" s="1681"/>
      <c r="S575" s="1681"/>
      <c r="T575" s="1681"/>
      <c r="U575" s="1681"/>
      <c r="V575" s="1681"/>
      <c r="W575" s="1681"/>
      <c r="X575" s="1681"/>
      <c r="Y575" s="1681"/>
      <c r="Z575" s="1681"/>
      <c r="AA575" s="1681"/>
      <c r="AB575" s="1681"/>
      <c r="AC575" s="1681"/>
      <c r="AD575" s="1681"/>
      <c r="AE575" s="1681"/>
      <c r="AF575" s="1681"/>
      <c r="AG575" s="1681"/>
      <c r="AH575" s="1681"/>
      <c r="AI575" s="1681"/>
      <c r="AJ575" s="1681"/>
      <c r="AK575" s="1681"/>
      <c r="AL575" s="1681"/>
      <c r="AM575" s="1681"/>
      <c r="AN575" s="1681"/>
      <c r="AO575" s="1681"/>
      <c r="AP575" s="1824"/>
    </row>
    <row r="576" spans="4:42" s="1662" customFormat="1" ht="14.25">
      <c r="D576" s="1699"/>
      <c r="E576" s="1681"/>
      <c r="F576" s="1681"/>
      <c r="G576" s="1681"/>
      <c r="H576" s="1681"/>
      <c r="I576" s="1700"/>
      <c r="J576" s="1690"/>
      <c r="K576" s="1681"/>
      <c r="L576" s="1681"/>
      <c r="M576" s="1681"/>
      <c r="N576" s="1681"/>
      <c r="O576" s="1681"/>
      <c r="P576" s="1681"/>
      <c r="Q576" s="1681"/>
      <c r="R576" s="1681"/>
      <c r="S576" s="1681"/>
      <c r="T576" s="1681"/>
      <c r="U576" s="1681"/>
      <c r="V576" s="1681"/>
      <c r="W576" s="1681"/>
      <c r="X576" s="1681"/>
      <c r="Y576" s="1681"/>
      <c r="Z576" s="1681"/>
      <c r="AA576" s="1681"/>
      <c r="AB576" s="1681"/>
      <c r="AC576" s="1681"/>
      <c r="AD576" s="1681"/>
      <c r="AE576" s="1681"/>
      <c r="AF576" s="1681"/>
      <c r="AG576" s="1681"/>
      <c r="AH576" s="1681"/>
      <c r="AI576" s="1681"/>
      <c r="AJ576" s="1681"/>
      <c r="AK576" s="1681"/>
      <c r="AL576" s="1681"/>
      <c r="AM576" s="1681"/>
      <c r="AN576" s="1681"/>
      <c r="AO576" s="1681"/>
      <c r="AP576" s="1824"/>
    </row>
    <row r="577" spans="4:42" s="1662" customFormat="1" ht="14.25">
      <c r="D577" s="1699"/>
      <c r="E577" s="1681"/>
      <c r="F577" s="1681"/>
      <c r="G577" s="1681"/>
      <c r="H577" s="1681"/>
      <c r="I577" s="1700"/>
      <c r="J577" s="1690"/>
      <c r="K577" s="1681"/>
      <c r="L577" s="1681"/>
      <c r="M577" s="1681"/>
      <c r="N577" s="1681"/>
      <c r="O577" s="1681"/>
      <c r="P577" s="1681"/>
      <c r="Q577" s="1681"/>
      <c r="R577" s="1681"/>
      <c r="S577" s="1681"/>
      <c r="T577" s="1681"/>
      <c r="U577" s="1681"/>
      <c r="V577" s="1681"/>
      <c r="W577" s="1681"/>
      <c r="X577" s="1681"/>
      <c r="Y577" s="1681"/>
      <c r="Z577" s="1681"/>
      <c r="AA577" s="1681"/>
      <c r="AB577" s="1681"/>
      <c r="AC577" s="1681"/>
      <c r="AD577" s="1681"/>
      <c r="AE577" s="1681"/>
      <c r="AF577" s="1681"/>
      <c r="AG577" s="1681"/>
      <c r="AH577" s="1681"/>
      <c r="AI577" s="1681"/>
      <c r="AJ577" s="1681"/>
      <c r="AK577" s="1681"/>
      <c r="AL577" s="1681"/>
      <c r="AM577" s="1681"/>
      <c r="AN577" s="1681"/>
      <c r="AO577" s="1681"/>
      <c r="AP577" s="1824"/>
    </row>
    <row r="578" spans="4:42" s="1662" customFormat="1" ht="14.25">
      <c r="D578" s="1699"/>
      <c r="E578" s="1681"/>
      <c r="F578" s="1681"/>
      <c r="G578" s="1681"/>
      <c r="H578" s="1681"/>
      <c r="I578" s="1700"/>
      <c r="J578" s="1690"/>
      <c r="K578" s="1681"/>
      <c r="L578" s="1681"/>
      <c r="M578" s="1681"/>
      <c r="N578" s="1681"/>
      <c r="O578" s="1681"/>
      <c r="P578" s="1681"/>
      <c r="Q578" s="1681"/>
      <c r="R578" s="1681"/>
      <c r="S578" s="1681"/>
      <c r="T578" s="1681"/>
      <c r="U578" s="1681"/>
      <c r="V578" s="1681"/>
      <c r="W578" s="1681"/>
      <c r="X578" s="1681"/>
      <c r="Y578" s="1681"/>
      <c r="Z578" s="1681"/>
      <c r="AA578" s="1681"/>
      <c r="AB578" s="1681"/>
      <c r="AC578" s="1681"/>
      <c r="AD578" s="1681"/>
      <c r="AE578" s="1681"/>
      <c r="AF578" s="1681"/>
      <c r="AG578" s="1681"/>
      <c r="AH578" s="1681"/>
      <c r="AI578" s="1681"/>
      <c r="AJ578" s="1681"/>
      <c r="AK578" s="1681"/>
      <c r="AL578" s="1681"/>
      <c r="AM578" s="1681"/>
      <c r="AN578" s="1681"/>
      <c r="AO578" s="1681"/>
      <c r="AP578" s="1824"/>
    </row>
    <row r="579" spans="4:42" s="1662" customFormat="1" ht="14.25">
      <c r="D579" s="1699"/>
      <c r="E579" s="1681"/>
      <c r="F579" s="1681"/>
      <c r="G579" s="1681"/>
      <c r="H579" s="1681"/>
      <c r="I579" s="1700"/>
      <c r="J579" s="1690"/>
      <c r="K579" s="1681"/>
      <c r="L579" s="1681"/>
      <c r="M579" s="1681"/>
      <c r="N579" s="1681"/>
      <c r="O579" s="1681"/>
      <c r="P579" s="1681"/>
      <c r="Q579" s="1681"/>
      <c r="R579" s="1681"/>
      <c r="S579" s="1681"/>
      <c r="T579" s="1681"/>
      <c r="U579" s="1681"/>
      <c r="V579" s="1681"/>
      <c r="W579" s="1681"/>
      <c r="X579" s="1681"/>
      <c r="Y579" s="1681"/>
      <c r="Z579" s="1681"/>
      <c r="AA579" s="1681"/>
      <c r="AB579" s="1681"/>
      <c r="AC579" s="1681"/>
      <c r="AD579" s="1681"/>
      <c r="AE579" s="1681"/>
      <c r="AF579" s="1681"/>
      <c r="AG579" s="1681"/>
      <c r="AH579" s="1681"/>
      <c r="AI579" s="1681"/>
      <c r="AJ579" s="1681"/>
      <c r="AK579" s="1681"/>
      <c r="AL579" s="1681"/>
      <c r="AM579" s="1681"/>
      <c r="AN579" s="1681"/>
      <c r="AO579" s="1681"/>
      <c r="AP579" s="1824"/>
    </row>
    <row r="580" spans="4:42" s="1662" customFormat="1" ht="14.25">
      <c r="D580" s="1699"/>
      <c r="E580" s="1681"/>
      <c r="F580" s="1681"/>
      <c r="G580" s="1681"/>
      <c r="H580" s="1681"/>
      <c r="I580" s="1700"/>
      <c r="J580" s="1690"/>
      <c r="K580" s="1681"/>
      <c r="L580" s="1681"/>
      <c r="M580" s="1681"/>
      <c r="N580" s="1681"/>
      <c r="O580" s="1681"/>
      <c r="P580" s="1681"/>
      <c r="Q580" s="1681"/>
      <c r="R580" s="1681"/>
      <c r="S580" s="1681"/>
      <c r="T580" s="1681"/>
      <c r="U580" s="1681"/>
      <c r="V580" s="1681"/>
      <c r="W580" s="1681"/>
      <c r="X580" s="1681"/>
      <c r="Y580" s="1681"/>
      <c r="Z580" s="1681"/>
      <c r="AA580" s="1681"/>
      <c r="AB580" s="1681"/>
      <c r="AC580" s="1681"/>
      <c r="AD580" s="1681"/>
      <c r="AE580" s="1681"/>
      <c r="AF580" s="1681"/>
      <c r="AG580" s="1681"/>
      <c r="AH580" s="1681"/>
      <c r="AI580" s="1681"/>
      <c r="AJ580" s="1681"/>
      <c r="AK580" s="1681"/>
      <c r="AL580" s="1681"/>
      <c r="AM580" s="1681"/>
      <c r="AN580" s="1681"/>
      <c r="AO580" s="1681"/>
      <c r="AP580" s="1824"/>
    </row>
    <row r="581" spans="4:42" s="1662" customFormat="1" ht="14.25">
      <c r="D581" s="1699"/>
      <c r="E581" s="1681"/>
      <c r="F581" s="1681"/>
      <c r="G581" s="1681"/>
      <c r="H581" s="1681"/>
      <c r="I581" s="1700"/>
      <c r="J581" s="1690"/>
      <c r="K581" s="1681"/>
      <c r="L581" s="1681"/>
      <c r="M581" s="1681"/>
      <c r="N581" s="1681"/>
      <c r="O581" s="1681"/>
      <c r="P581" s="1681"/>
      <c r="Q581" s="1681"/>
      <c r="R581" s="1681"/>
      <c r="S581" s="1681"/>
      <c r="T581" s="1681"/>
      <c r="U581" s="1681"/>
      <c r="V581" s="1681"/>
      <c r="W581" s="1681"/>
      <c r="X581" s="1681"/>
      <c r="Y581" s="1681"/>
      <c r="Z581" s="1681"/>
      <c r="AA581" s="1681"/>
      <c r="AB581" s="1681"/>
      <c r="AC581" s="1681"/>
      <c r="AD581" s="1681"/>
      <c r="AE581" s="1681"/>
      <c r="AF581" s="1681"/>
      <c r="AG581" s="1681"/>
      <c r="AH581" s="1681"/>
      <c r="AI581" s="1681"/>
      <c r="AJ581" s="1681"/>
      <c r="AK581" s="1681"/>
      <c r="AL581" s="1681"/>
      <c r="AM581" s="1681"/>
      <c r="AN581" s="1681"/>
      <c r="AO581" s="1681"/>
      <c r="AP581" s="1824"/>
    </row>
    <row r="582" spans="4:42" s="1662" customFormat="1" ht="14.25">
      <c r="D582" s="1699"/>
      <c r="E582" s="1681"/>
      <c r="F582" s="1681"/>
      <c r="G582" s="1681"/>
      <c r="H582" s="1681"/>
      <c r="I582" s="1700"/>
      <c r="J582" s="1690"/>
      <c r="K582" s="1681"/>
      <c r="L582" s="1681"/>
      <c r="M582" s="1681"/>
      <c r="N582" s="1681"/>
      <c r="O582" s="1681"/>
      <c r="P582" s="1681"/>
      <c r="Q582" s="1681"/>
      <c r="R582" s="1681"/>
      <c r="S582" s="1681"/>
      <c r="T582" s="1681"/>
      <c r="U582" s="1681"/>
      <c r="V582" s="1681"/>
      <c r="W582" s="1681"/>
      <c r="X582" s="1681"/>
      <c r="Y582" s="1681"/>
      <c r="Z582" s="1681"/>
      <c r="AA582" s="1681"/>
      <c r="AB582" s="1681"/>
      <c r="AC582" s="1681"/>
      <c r="AD582" s="1681"/>
      <c r="AE582" s="1681"/>
      <c r="AF582" s="1681"/>
      <c r="AG582" s="1681"/>
      <c r="AH582" s="1681"/>
      <c r="AI582" s="1681"/>
      <c r="AJ582" s="1681"/>
      <c r="AK582" s="1681"/>
      <c r="AL582" s="1681"/>
      <c r="AM582" s="1681"/>
      <c r="AN582" s="1681"/>
      <c r="AO582" s="1681"/>
      <c r="AP582" s="1824"/>
    </row>
    <row r="583" spans="4:42" s="1662" customFormat="1" ht="14.25">
      <c r="D583" s="1699"/>
      <c r="E583" s="1681"/>
      <c r="F583" s="1681"/>
      <c r="G583" s="1681"/>
      <c r="H583" s="1681"/>
      <c r="I583" s="1700"/>
      <c r="J583" s="1690"/>
      <c r="K583" s="1681"/>
      <c r="L583" s="1681"/>
      <c r="M583" s="1681"/>
      <c r="N583" s="1681"/>
      <c r="O583" s="1681"/>
      <c r="P583" s="1681"/>
      <c r="Q583" s="1681"/>
      <c r="R583" s="1681"/>
      <c r="S583" s="1681"/>
      <c r="T583" s="1681"/>
      <c r="U583" s="1681"/>
      <c r="V583" s="1681"/>
      <c r="W583" s="1681"/>
      <c r="X583" s="1681"/>
      <c r="Y583" s="1681"/>
      <c r="Z583" s="1681"/>
      <c r="AA583" s="1681"/>
      <c r="AB583" s="1681"/>
      <c r="AC583" s="1681"/>
      <c r="AD583" s="1681"/>
      <c r="AE583" s="1681"/>
      <c r="AF583" s="1681"/>
      <c r="AG583" s="1681"/>
      <c r="AH583" s="1681"/>
      <c r="AI583" s="1681"/>
      <c r="AJ583" s="1681"/>
      <c r="AK583" s="1681"/>
      <c r="AL583" s="1681"/>
      <c r="AM583" s="1681"/>
      <c r="AN583" s="1681"/>
      <c r="AO583" s="1681"/>
      <c r="AP583" s="1824"/>
    </row>
    <row r="584" spans="4:42" s="1662" customFormat="1" ht="14.25">
      <c r="D584" s="1699"/>
      <c r="E584" s="1681"/>
      <c r="F584" s="1681"/>
      <c r="G584" s="1681"/>
      <c r="H584" s="1681"/>
      <c r="I584" s="1700"/>
      <c r="J584" s="1690"/>
      <c r="K584" s="1681"/>
      <c r="L584" s="1681"/>
      <c r="M584" s="1681"/>
      <c r="N584" s="1681"/>
      <c r="O584" s="1681"/>
      <c r="P584" s="1681"/>
      <c r="Q584" s="1681"/>
      <c r="R584" s="1681"/>
      <c r="S584" s="1681"/>
      <c r="T584" s="1681"/>
      <c r="U584" s="1681"/>
      <c r="V584" s="1681"/>
      <c r="W584" s="1681"/>
      <c r="X584" s="1681"/>
      <c r="Y584" s="1681"/>
      <c r="Z584" s="1681"/>
      <c r="AA584" s="1681"/>
      <c r="AB584" s="1681"/>
      <c r="AC584" s="1681"/>
      <c r="AD584" s="1681"/>
      <c r="AE584" s="1681"/>
      <c r="AF584" s="1681"/>
      <c r="AG584" s="1681"/>
      <c r="AH584" s="1681"/>
      <c r="AI584" s="1681"/>
      <c r="AJ584" s="1681"/>
      <c r="AK584" s="1681"/>
      <c r="AL584" s="1681"/>
      <c r="AM584" s="1681"/>
      <c r="AN584" s="1681"/>
      <c r="AO584" s="1681"/>
      <c r="AP584" s="1824"/>
    </row>
    <row r="585" spans="4:42" s="1662" customFormat="1" ht="14.25">
      <c r="D585" s="1699"/>
      <c r="E585" s="1681"/>
      <c r="F585" s="1681"/>
      <c r="G585" s="1681"/>
      <c r="H585" s="1681"/>
      <c r="I585" s="1700"/>
      <c r="J585" s="1690"/>
      <c r="K585" s="1681"/>
      <c r="L585" s="1681"/>
      <c r="M585" s="1681"/>
      <c r="N585" s="1681"/>
      <c r="O585" s="1681"/>
      <c r="P585" s="1681"/>
      <c r="Q585" s="1681"/>
      <c r="R585" s="1681"/>
      <c r="S585" s="1681"/>
      <c r="T585" s="1681"/>
      <c r="U585" s="1681"/>
      <c r="V585" s="1681"/>
      <c r="W585" s="1681"/>
      <c r="X585" s="1681"/>
      <c r="Y585" s="1681"/>
      <c r="Z585" s="1681"/>
      <c r="AA585" s="1681"/>
      <c r="AB585" s="1681"/>
      <c r="AC585" s="1681"/>
      <c r="AD585" s="1681"/>
      <c r="AE585" s="1681"/>
      <c r="AF585" s="1681"/>
      <c r="AG585" s="1681"/>
      <c r="AH585" s="1681"/>
      <c r="AI585" s="1681"/>
      <c r="AJ585" s="1681"/>
      <c r="AK585" s="1681"/>
      <c r="AL585" s="1681"/>
      <c r="AM585" s="1681"/>
      <c r="AN585" s="1681"/>
      <c r="AO585" s="1681"/>
      <c r="AP585" s="1824"/>
    </row>
    <row r="586" spans="4:42" s="1662" customFormat="1" ht="14.25">
      <c r="D586" s="1699"/>
      <c r="E586" s="1681"/>
      <c r="F586" s="1681"/>
      <c r="G586" s="1681"/>
      <c r="H586" s="1681"/>
      <c r="I586" s="1700"/>
      <c r="J586" s="1690"/>
      <c r="K586" s="1681"/>
      <c r="L586" s="1681"/>
      <c r="M586" s="1681"/>
      <c r="N586" s="1681"/>
      <c r="O586" s="1681"/>
      <c r="P586" s="1681"/>
      <c r="Q586" s="1681"/>
      <c r="R586" s="1681"/>
      <c r="S586" s="1681"/>
      <c r="T586" s="1681"/>
      <c r="U586" s="1681"/>
      <c r="V586" s="1681"/>
      <c r="W586" s="1681"/>
      <c r="X586" s="1681"/>
      <c r="Y586" s="1681"/>
      <c r="Z586" s="1681"/>
      <c r="AA586" s="1681"/>
      <c r="AB586" s="1681"/>
      <c r="AC586" s="1681"/>
      <c r="AD586" s="1681"/>
      <c r="AE586" s="1681"/>
      <c r="AF586" s="1681"/>
      <c r="AG586" s="1681"/>
      <c r="AH586" s="1681"/>
      <c r="AI586" s="1681"/>
      <c r="AJ586" s="1681"/>
      <c r="AK586" s="1681"/>
      <c r="AL586" s="1681"/>
      <c r="AM586" s="1681"/>
      <c r="AN586" s="1681"/>
      <c r="AO586" s="1681"/>
      <c r="AP586" s="1824"/>
    </row>
    <row r="587" spans="4:42" s="1662" customFormat="1" ht="14.25">
      <c r="D587" s="1699"/>
      <c r="E587" s="1681"/>
      <c r="F587" s="1681"/>
      <c r="G587" s="1681"/>
      <c r="H587" s="1681"/>
      <c r="I587" s="1700"/>
      <c r="J587" s="1690"/>
      <c r="K587" s="1681"/>
      <c r="L587" s="1681"/>
      <c r="M587" s="1681"/>
      <c r="N587" s="1681"/>
      <c r="O587" s="1681"/>
      <c r="P587" s="1681"/>
      <c r="Q587" s="1681"/>
      <c r="R587" s="1681"/>
      <c r="S587" s="1681"/>
      <c r="T587" s="1681"/>
      <c r="U587" s="1681"/>
      <c r="V587" s="1681"/>
      <c r="W587" s="1681"/>
      <c r="X587" s="1681"/>
      <c r="Y587" s="1681"/>
      <c r="Z587" s="1681"/>
      <c r="AA587" s="1681"/>
      <c r="AB587" s="1681"/>
      <c r="AC587" s="1681"/>
      <c r="AD587" s="1681"/>
      <c r="AE587" s="1681"/>
      <c r="AF587" s="1681"/>
      <c r="AG587" s="1681"/>
      <c r="AH587" s="1681"/>
      <c r="AI587" s="1681"/>
      <c r="AJ587" s="1681"/>
      <c r="AK587" s="1681"/>
      <c r="AL587" s="1681"/>
      <c r="AM587" s="1681"/>
      <c r="AN587" s="1681"/>
      <c r="AO587" s="1681"/>
      <c r="AP587" s="1824"/>
    </row>
    <row r="588" spans="4:42" s="1662" customFormat="1" ht="14.25">
      <c r="D588" s="1699"/>
      <c r="E588" s="1681"/>
      <c r="F588" s="1681"/>
      <c r="G588" s="1681"/>
      <c r="H588" s="1681"/>
      <c r="I588" s="1700"/>
      <c r="J588" s="1690"/>
      <c r="K588" s="1681"/>
      <c r="L588" s="1681"/>
      <c r="M588" s="1681"/>
      <c r="N588" s="1681"/>
      <c r="O588" s="1681"/>
      <c r="P588" s="1681"/>
      <c r="Q588" s="1681"/>
      <c r="R588" s="1681"/>
      <c r="S588" s="1681"/>
      <c r="T588" s="1681"/>
      <c r="U588" s="1681"/>
      <c r="V588" s="1681"/>
      <c r="W588" s="1681"/>
      <c r="X588" s="1681"/>
      <c r="Y588" s="1681"/>
      <c r="Z588" s="1681"/>
      <c r="AA588" s="1681"/>
      <c r="AB588" s="1681"/>
      <c r="AC588" s="1681"/>
      <c r="AD588" s="1681"/>
      <c r="AE588" s="1681"/>
      <c r="AF588" s="1681"/>
      <c r="AG588" s="1681"/>
      <c r="AH588" s="1681"/>
      <c r="AI588" s="1681"/>
      <c r="AJ588" s="1681"/>
      <c r="AK588" s="1681"/>
      <c r="AL588" s="1681"/>
      <c r="AM588" s="1681"/>
      <c r="AN588" s="1681"/>
      <c r="AO588" s="1681"/>
      <c r="AP588" s="1824"/>
    </row>
    <row r="589" spans="4:42" s="1662" customFormat="1" ht="14.25">
      <c r="D589" s="1699"/>
      <c r="E589" s="1681"/>
      <c r="F589" s="1681"/>
      <c r="G589" s="1681"/>
      <c r="H589" s="1681"/>
      <c r="I589" s="1700"/>
      <c r="J589" s="1690"/>
      <c r="K589" s="1681"/>
      <c r="L589" s="1681"/>
      <c r="M589" s="1681"/>
      <c r="N589" s="1681"/>
      <c r="O589" s="1681"/>
      <c r="P589" s="1681"/>
      <c r="Q589" s="1681"/>
      <c r="R589" s="1681"/>
      <c r="S589" s="1681"/>
      <c r="T589" s="1681"/>
      <c r="U589" s="1681"/>
      <c r="V589" s="1681"/>
      <c r="W589" s="1681"/>
      <c r="X589" s="1681"/>
      <c r="Y589" s="1681"/>
      <c r="Z589" s="1681"/>
      <c r="AA589" s="1681"/>
      <c r="AB589" s="1681"/>
      <c r="AC589" s="1681"/>
      <c r="AD589" s="1681"/>
      <c r="AE589" s="1681"/>
      <c r="AF589" s="1681"/>
      <c r="AG589" s="1681"/>
      <c r="AH589" s="1681"/>
      <c r="AI589" s="1681"/>
      <c r="AJ589" s="1681"/>
      <c r="AK589" s="1681"/>
      <c r="AL589" s="1681"/>
      <c r="AM589" s="1681"/>
      <c r="AN589" s="1681"/>
      <c r="AO589" s="1681"/>
      <c r="AP589" s="1824"/>
    </row>
    <row r="590" spans="4:42" s="1662" customFormat="1" ht="14.25">
      <c r="D590" s="1699"/>
      <c r="E590" s="1681"/>
      <c r="F590" s="1681"/>
      <c r="G590" s="1681"/>
      <c r="H590" s="1681"/>
      <c r="I590" s="1700"/>
      <c r="J590" s="1690"/>
      <c r="K590" s="1681"/>
      <c r="L590" s="1681"/>
      <c r="M590" s="1681"/>
      <c r="N590" s="1681"/>
      <c r="O590" s="1681"/>
      <c r="P590" s="1681"/>
      <c r="Q590" s="1681"/>
      <c r="R590" s="1681"/>
      <c r="S590" s="1681"/>
      <c r="T590" s="1681"/>
      <c r="U590" s="1681"/>
      <c r="V590" s="1681"/>
      <c r="W590" s="1681"/>
      <c r="X590" s="1681"/>
      <c r="Y590" s="1681"/>
      <c r="Z590" s="1681"/>
      <c r="AA590" s="1681"/>
      <c r="AB590" s="1681"/>
      <c r="AC590" s="1681"/>
      <c r="AD590" s="1681"/>
      <c r="AE590" s="1681"/>
      <c r="AF590" s="1681"/>
      <c r="AG590" s="1681"/>
      <c r="AH590" s="1681"/>
      <c r="AI590" s="1681"/>
      <c r="AJ590" s="1681"/>
      <c r="AK590" s="1681"/>
      <c r="AL590" s="1681"/>
      <c r="AM590" s="1681"/>
      <c r="AN590" s="1681"/>
      <c r="AO590" s="1681"/>
      <c r="AP590" s="1824"/>
    </row>
    <row r="591" spans="4:42" s="1662" customFormat="1" ht="14.25">
      <c r="D591" s="1699"/>
      <c r="E591" s="1681"/>
      <c r="F591" s="1681"/>
      <c r="G591" s="1681"/>
      <c r="H591" s="1681"/>
      <c r="I591" s="1700"/>
      <c r="J591" s="1690"/>
      <c r="K591" s="1681"/>
      <c r="L591" s="1681"/>
      <c r="M591" s="1681"/>
      <c r="N591" s="1681"/>
      <c r="O591" s="1681"/>
      <c r="P591" s="1681"/>
      <c r="Q591" s="1681"/>
      <c r="R591" s="1681"/>
      <c r="S591" s="1681"/>
      <c r="T591" s="1681"/>
      <c r="U591" s="1681"/>
      <c r="V591" s="1681"/>
      <c r="W591" s="1681"/>
      <c r="X591" s="1681"/>
      <c r="Y591" s="1681"/>
      <c r="Z591" s="1681"/>
      <c r="AA591" s="1681"/>
      <c r="AB591" s="1681"/>
      <c r="AC591" s="1681"/>
      <c r="AD591" s="1681"/>
      <c r="AE591" s="1681"/>
      <c r="AF591" s="1681"/>
      <c r="AG591" s="1681"/>
      <c r="AH591" s="1681"/>
      <c r="AI591" s="1681"/>
      <c r="AJ591" s="1681"/>
      <c r="AK591" s="1681"/>
      <c r="AL591" s="1681"/>
      <c r="AM591" s="1681"/>
      <c r="AN591" s="1681"/>
      <c r="AO591" s="1681"/>
      <c r="AP591" s="1824"/>
    </row>
    <row r="592" spans="4:42" s="1662" customFormat="1" ht="14.25">
      <c r="D592" s="1699"/>
      <c r="E592" s="1681"/>
      <c r="F592" s="1681"/>
      <c r="G592" s="1681"/>
      <c r="H592" s="1681"/>
      <c r="I592" s="1700"/>
      <c r="J592" s="1690"/>
      <c r="K592" s="1681"/>
      <c r="L592" s="1681"/>
      <c r="M592" s="1681"/>
      <c r="N592" s="1681"/>
      <c r="O592" s="1681"/>
      <c r="P592" s="1681"/>
      <c r="Q592" s="1681"/>
      <c r="R592" s="1681"/>
      <c r="S592" s="1681"/>
      <c r="T592" s="1681"/>
      <c r="U592" s="1681"/>
      <c r="V592" s="1681"/>
      <c r="W592" s="1681"/>
      <c r="X592" s="1681"/>
      <c r="Y592" s="1681"/>
      <c r="Z592" s="1681"/>
      <c r="AA592" s="1681"/>
      <c r="AB592" s="1681"/>
      <c r="AC592" s="1681"/>
      <c r="AD592" s="1681"/>
      <c r="AE592" s="1681"/>
      <c r="AF592" s="1681"/>
      <c r="AG592" s="1681"/>
      <c r="AH592" s="1681"/>
      <c r="AI592" s="1681"/>
      <c r="AJ592" s="1681"/>
      <c r="AK592" s="1681"/>
      <c r="AL592" s="1681"/>
      <c r="AM592" s="1681"/>
      <c r="AN592" s="1681"/>
      <c r="AO592" s="1681"/>
      <c r="AP592" s="1824"/>
    </row>
    <row r="593" spans="4:42" s="1662" customFormat="1" ht="14.25">
      <c r="D593" s="1699"/>
      <c r="E593" s="1681"/>
      <c r="F593" s="1681"/>
      <c r="G593" s="1681"/>
      <c r="H593" s="1681"/>
      <c r="I593" s="1700"/>
      <c r="J593" s="1690"/>
      <c r="K593" s="1681"/>
      <c r="L593" s="1681"/>
      <c r="M593" s="1681"/>
      <c r="N593" s="1681"/>
      <c r="O593" s="1681"/>
      <c r="P593" s="1681"/>
      <c r="Q593" s="1681"/>
      <c r="R593" s="1681"/>
      <c r="S593" s="1681"/>
      <c r="T593" s="1681"/>
      <c r="U593" s="1681"/>
      <c r="V593" s="1681"/>
      <c r="W593" s="1681"/>
      <c r="X593" s="1681"/>
      <c r="Y593" s="1681"/>
      <c r="Z593" s="1681"/>
      <c r="AA593" s="1681"/>
      <c r="AB593" s="1681"/>
      <c r="AC593" s="1681"/>
      <c r="AD593" s="1681"/>
      <c r="AE593" s="1681"/>
      <c r="AF593" s="1681"/>
      <c r="AG593" s="1681"/>
      <c r="AH593" s="1681"/>
      <c r="AI593" s="1681"/>
      <c r="AJ593" s="1681"/>
      <c r="AK593" s="1681"/>
      <c r="AL593" s="1681"/>
      <c r="AM593" s="1681"/>
      <c r="AN593" s="1681"/>
      <c r="AO593" s="1681"/>
      <c r="AP593" s="1824"/>
    </row>
    <row r="594" spans="4:42" s="1662" customFormat="1" ht="14.25">
      <c r="D594" s="1699"/>
      <c r="E594" s="1681"/>
      <c r="F594" s="1681"/>
      <c r="G594" s="1681"/>
      <c r="H594" s="1681"/>
      <c r="I594" s="1700"/>
      <c r="J594" s="1690"/>
      <c r="K594" s="1681"/>
      <c r="L594" s="1681"/>
      <c r="M594" s="1681"/>
      <c r="N594" s="1681"/>
      <c r="O594" s="1681"/>
      <c r="P594" s="1681"/>
      <c r="Q594" s="1681"/>
      <c r="R594" s="1681"/>
      <c r="S594" s="1681"/>
      <c r="T594" s="1681"/>
      <c r="U594" s="1681"/>
      <c r="V594" s="1681"/>
      <c r="W594" s="1681"/>
      <c r="X594" s="1681"/>
      <c r="Y594" s="1681"/>
      <c r="Z594" s="1681"/>
      <c r="AA594" s="1681"/>
      <c r="AB594" s="1681"/>
      <c r="AC594" s="1681"/>
      <c r="AD594" s="1681"/>
      <c r="AE594" s="1681"/>
      <c r="AF594" s="1681"/>
      <c r="AG594" s="1681"/>
      <c r="AH594" s="1681"/>
      <c r="AI594" s="1681"/>
      <c r="AJ594" s="1681"/>
      <c r="AK594" s="1681"/>
      <c r="AL594" s="1681"/>
      <c r="AM594" s="1681"/>
      <c r="AN594" s="1681"/>
      <c r="AO594" s="1681"/>
      <c r="AP594" s="1824"/>
    </row>
    <row r="595" spans="4:42" s="1662" customFormat="1" ht="14.25">
      <c r="D595" s="1699"/>
      <c r="E595" s="1681"/>
      <c r="F595" s="1681"/>
      <c r="G595" s="1681"/>
      <c r="H595" s="1681"/>
      <c r="I595" s="1700"/>
      <c r="J595" s="1690"/>
      <c r="K595" s="1681"/>
      <c r="L595" s="1681"/>
      <c r="M595" s="1681"/>
      <c r="N595" s="1681"/>
      <c r="O595" s="1681"/>
      <c r="P595" s="1681"/>
      <c r="Q595" s="1681"/>
      <c r="R595" s="1681"/>
      <c r="S595" s="1681"/>
      <c r="T595" s="1681"/>
      <c r="U595" s="1681"/>
      <c r="V595" s="1681"/>
      <c r="W595" s="1681"/>
      <c r="X595" s="1681"/>
      <c r="Y595" s="1681"/>
      <c r="Z595" s="1681"/>
      <c r="AA595" s="1681"/>
      <c r="AB595" s="1681"/>
      <c r="AC595" s="1681"/>
      <c r="AD595" s="1681"/>
      <c r="AE595" s="1681"/>
      <c r="AF595" s="1681"/>
      <c r="AG595" s="1681"/>
      <c r="AH595" s="1681"/>
      <c r="AI595" s="1681"/>
      <c r="AJ595" s="1681"/>
      <c r="AK595" s="1681"/>
      <c r="AL595" s="1681"/>
      <c r="AM595" s="1681"/>
      <c r="AN595" s="1681"/>
      <c r="AO595" s="1681"/>
      <c r="AP595" s="1824"/>
    </row>
    <row r="596" spans="4:42" s="1662" customFormat="1" ht="14.25">
      <c r="D596" s="1699"/>
      <c r="E596" s="1681"/>
      <c r="F596" s="1681"/>
      <c r="G596" s="1681"/>
      <c r="H596" s="1681"/>
      <c r="I596" s="1700"/>
      <c r="J596" s="1690"/>
      <c r="K596" s="1681"/>
      <c r="L596" s="1681"/>
      <c r="M596" s="1681"/>
      <c r="N596" s="1681"/>
      <c r="O596" s="1681"/>
      <c r="P596" s="1681"/>
      <c r="Q596" s="1681"/>
      <c r="R596" s="1681"/>
      <c r="S596" s="1681"/>
      <c r="T596" s="1681"/>
      <c r="U596" s="1681"/>
      <c r="V596" s="1681"/>
      <c r="W596" s="1681"/>
      <c r="X596" s="1681"/>
      <c r="Y596" s="1681"/>
      <c r="Z596" s="1681"/>
      <c r="AA596" s="1681"/>
      <c r="AB596" s="1681"/>
      <c r="AC596" s="1681"/>
      <c r="AD596" s="1681"/>
      <c r="AE596" s="1681"/>
      <c r="AF596" s="1681"/>
      <c r="AG596" s="1681"/>
      <c r="AH596" s="1681"/>
      <c r="AI596" s="1681"/>
      <c r="AJ596" s="1681"/>
      <c r="AK596" s="1681"/>
      <c r="AL596" s="1681"/>
      <c r="AM596" s="1681"/>
      <c r="AN596" s="1681"/>
      <c r="AO596" s="1681"/>
      <c r="AP596" s="1824"/>
    </row>
    <row r="597" spans="4:42" s="1662" customFormat="1" ht="14.25">
      <c r="D597" s="1699"/>
      <c r="E597" s="1681"/>
      <c r="F597" s="1681"/>
      <c r="G597" s="1681"/>
      <c r="H597" s="1681"/>
      <c r="I597" s="1700"/>
      <c r="J597" s="1690"/>
      <c r="K597" s="1681"/>
      <c r="L597" s="1681"/>
      <c r="M597" s="1681"/>
      <c r="N597" s="1681"/>
      <c r="O597" s="1681"/>
      <c r="P597" s="1681"/>
      <c r="Q597" s="1681"/>
      <c r="R597" s="1681"/>
      <c r="S597" s="1681"/>
      <c r="T597" s="1681"/>
      <c r="U597" s="1681"/>
      <c r="V597" s="1681"/>
      <c r="W597" s="1681"/>
      <c r="X597" s="1681"/>
      <c r="Y597" s="1681"/>
      <c r="Z597" s="1681"/>
      <c r="AA597" s="1681"/>
      <c r="AB597" s="1681"/>
      <c r="AC597" s="1681"/>
      <c r="AD597" s="1681"/>
      <c r="AE597" s="1681"/>
      <c r="AF597" s="1681"/>
      <c r="AG597" s="1681"/>
      <c r="AH597" s="1681"/>
      <c r="AI597" s="1681"/>
      <c r="AJ597" s="1681"/>
      <c r="AK597" s="1681"/>
      <c r="AL597" s="1681"/>
      <c r="AM597" s="1681"/>
      <c r="AN597" s="1681"/>
      <c r="AO597" s="1681"/>
      <c r="AP597" s="1824"/>
    </row>
    <row r="598" spans="4:42" s="1662" customFormat="1" ht="14.25">
      <c r="D598" s="1699"/>
      <c r="E598" s="1681"/>
      <c r="F598" s="1681"/>
      <c r="G598" s="1681"/>
      <c r="H598" s="1681"/>
      <c r="I598" s="1700"/>
      <c r="J598" s="1690"/>
      <c r="K598" s="1681"/>
      <c r="L598" s="1681"/>
      <c r="M598" s="1681"/>
      <c r="N598" s="1681"/>
      <c r="O598" s="1681"/>
      <c r="P598" s="1681"/>
      <c r="Q598" s="1681"/>
      <c r="R598" s="1681"/>
      <c r="S598" s="1681"/>
      <c r="T598" s="1681"/>
      <c r="U598" s="1681"/>
      <c r="V598" s="1681"/>
      <c r="W598" s="1681"/>
      <c r="X598" s="1681"/>
      <c r="Y598" s="1681"/>
      <c r="Z598" s="1681"/>
      <c r="AA598" s="1681"/>
      <c r="AB598" s="1681"/>
      <c r="AC598" s="1681"/>
      <c r="AD598" s="1681"/>
      <c r="AE598" s="1681"/>
      <c r="AF598" s="1681"/>
      <c r="AG598" s="1681"/>
      <c r="AH598" s="1681"/>
      <c r="AI598" s="1681"/>
      <c r="AJ598" s="1681"/>
      <c r="AK598" s="1681"/>
      <c r="AL598" s="1681"/>
      <c r="AM598" s="1681"/>
      <c r="AN598" s="1681"/>
      <c r="AO598" s="1681"/>
      <c r="AP598" s="1824"/>
    </row>
    <row r="599" spans="4:42" s="1662" customFormat="1" ht="14.25">
      <c r="D599" s="1699"/>
      <c r="E599" s="1681"/>
      <c r="F599" s="1681"/>
      <c r="G599" s="1681"/>
      <c r="H599" s="1681"/>
      <c r="I599" s="1700"/>
      <c r="J599" s="1690"/>
      <c r="K599" s="1681"/>
      <c r="L599" s="1681"/>
      <c r="M599" s="1681"/>
      <c r="N599" s="1681"/>
      <c r="O599" s="1681"/>
      <c r="P599" s="1681"/>
      <c r="Q599" s="1681"/>
      <c r="R599" s="1681"/>
      <c r="S599" s="1681"/>
      <c r="T599" s="1681"/>
      <c r="U599" s="1681"/>
      <c r="V599" s="1681"/>
      <c r="W599" s="1681"/>
      <c r="X599" s="1681"/>
      <c r="Y599" s="1681"/>
      <c r="Z599" s="1681"/>
      <c r="AA599" s="1681"/>
      <c r="AB599" s="1681"/>
      <c r="AC599" s="1681"/>
      <c r="AD599" s="1681"/>
      <c r="AE599" s="1681"/>
      <c r="AF599" s="1681"/>
      <c r="AG599" s="1681"/>
      <c r="AH599" s="1681"/>
      <c r="AI599" s="1681"/>
      <c r="AJ599" s="1681"/>
      <c r="AK599" s="1681"/>
      <c r="AL599" s="1681"/>
      <c r="AM599" s="1681"/>
      <c r="AN599" s="1681"/>
      <c r="AO599" s="1681"/>
      <c r="AP599" s="1824"/>
    </row>
    <row r="600" spans="4:42" s="1662" customFormat="1" ht="14.25">
      <c r="D600" s="1699"/>
      <c r="E600" s="1681"/>
      <c r="F600" s="1681"/>
      <c r="G600" s="1681"/>
      <c r="H600" s="1681"/>
      <c r="I600" s="1700"/>
      <c r="J600" s="1690"/>
      <c r="K600" s="1681"/>
      <c r="L600" s="1681"/>
      <c r="M600" s="1681"/>
      <c r="N600" s="1681"/>
      <c r="O600" s="1681"/>
      <c r="P600" s="1681"/>
      <c r="Q600" s="1681"/>
      <c r="R600" s="1681"/>
      <c r="S600" s="1681"/>
      <c r="T600" s="1681"/>
      <c r="U600" s="1681"/>
      <c r="V600" s="1681"/>
      <c r="W600" s="1681"/>
      <c r="X600" s="1681"/>
      <c r="Y600" s="1681"/>
      <c r="Z600" s="1681"/>
      <c r="AA600" s="1681"/>
      <c r="AB600" s="1681"/>
      <c r="AC600" s="1681"/>
      <c r="AD600" s="1681"/>
      <c r="AE600" s="1681"/>
      <c r="AF600" s="1681"/>
      <c r="AG600" s="1681"/>
      <c r="AH600" s="1681"/>
      <c r="AI600" s="1681"/>
      <c r="AJ600" s="1681"/>
      <c r="AK600" s="1681"/>
      <c r="AL600" s="1681"/>
      <c r="AM600" s="1681"/>
      <c r="AN600" s="1681"/>
      <c r="AO600" s="1681"/>
      <c r="AP600" s="1824"/>
    </row>
    <row r="601" spans="4:42" s="1662" customFormat="1" ht="14.25">
      <c r="D601" s="1699"/>
      <c r="E601" s="1681"/>
      <c r="F601" s="1681"/>
      <c r="G601" s="1681"/>
      <c r="H601" s="1681"/>
      <c r="I601" s="1700"/>
      <c r="J601" s="1690"/>
      <c r="K601" s="1681"/>
      <c r="L601" s="1681"/>
      <c r="M601" s="1681"/>
      <c r="N601" s="1681"/>
      <c r="O601" s="1681"/>
      <c r="P601" s="1681"/>
      <c r="Q601" s="1681"/>
      <c r="R601" s="1681"/>
      <c r="S601" s="1681"/>
      <c r="T601" s="1681"/>
      <c r="U601" s="1681"/>
      <c r="V601" s="1681"/>
      <c r="W601" s="1681"/>
      <c r="X601" s="1681"/>
      <c r="Y601" s="1681"/>
      <c r="Z601" s="1681"/>
      <c r="AA601" s="1681"/>
      <c r="AB601" s="1681"/>
      <c r="AC601" s="1681"/>
      <c r="AD601" s="1681"/>
      <c r="AE601" s="1681"/>
      <c r="AF601" s="1681"/>
      <c r="AG601" s="1681"/>
      <c r="AH601" s="1681"/>
      <c r="AI601" s="1681"/>
      <c r="AJ601" s="1681"/>
      <c r="AK601" s="1681"/>
      <c r="AL601" s="1681"/>
      <c r="AM601" s="1681"/>
      <c r="AN601" s="1681"/>
      <c r="AO601" s="1681"/>
      <c r="AP601" s="1824"/>
    </row>
    <row r="602" spans="4:42" s="1662" customFormat="1" ht="14.25">
      <c r="D602" s="1699"/>
      <c r="E602" s="1681"/>
      <c r="F602" s="1681"/>
      <c r="G602" s="1681"/>
      <c r="H602" s="1681"/>
      <c r="I602" s="1700"/>
      <c r="J602" s="1690"/>
      <c r="K602" s="1681"/>
      <c r="L602" s="1681"/>
      <c r="M602" s="1681"/>
      <c r="N602" s="1681"/>
      <c r="O602" s="1681"/>
      <c r="P602" s="1681"/>
      <c r="Q602" s="1681"/>
      <c r="R602" s="1681"/>
      <c r="S602" s="1681"/>
      <c r="T602" s="1681"/>
      <c r="U602" s="1681"/>
      <c r="V602" s="1681"/>
      <c r="W602" s="1681"/>
      <c r="X602" s="1681"/>
      <c r="Y602" s="1681"/>
      <c r="Z602" s="1681"/>
      <c r="AA602" s="1681"/>
      <c r="AB602" s="1681"/>
      <c r="AC602" s="1681"/>
      <c r="AD602" s="1681"/>
      <c r="AE602" s="1681"/>
      <c r="AF602" s="1681"/>
      <c r="AG602" s="1681"/>
      <c r="AH602" s="1681"/>
      <c r="AI602" s="1681"/>
      <c r="AJ602" s="1681"/>
      <c r="AK602" s="1681"/>
      <c r="AL602" s="1681"/>
      <c r="AM602" s="1681"/>
      <c r="AN602" s="1681"/>
      <c r="AO602" s="1681"/>
      <c r="AP602" s="1824"/>
    </row>
    <row r="603" spans="4:42" s="1662" customFormat="1" ht="14.25">
      <c r="D603" s="1699"/>
      <c r="E603" s="1681"/>
      <c r="F603" s="1681"/>
      <c r="G603" s="1681"/>
      <c r="H603" s="1681"/>
      <c r="I603" s="1700"/>
      <c r="J603" s="1690"/>
      <c r="K603" s="1681"/>
      <c r="L603" s="1681"/>
      <c r="M603" s="1681"/>
      <c r="N603" s="1681"/>
      <c r="O603" s="1681"/>
      <c r="P603" s="1681"/>
      <c r="Q603" s="1681"/>
      <c r="R603" s="1681"/>
      <c r="S603" s="1681"/>
      <c r="T603" s="1681"/>
      <c r="U603" s="1681"/>
      <c r="V603" s="1681"/>
      <c r="W603" s="1681"/>
      <c r="X603" s="1681"/>
      <c r="Y603" s="1681"/>
      <c r="Z603" s="1681"/>
      <c r="AA603" s="1681"/>
      <c r="AB603" s="1681"/>
      <c r="AC603" s="1681"/>
      <c r="AD603" s="1681"/>
      <c r="AE603" s="1681"/>
      <c r="AF603" s="1681"/>
      <c r="AG603" s="1681"/>
      <c r="AH603" s="1681"/>
      <c r="AI603" s="1681"/>
      <c r="AJ603" s="1681"/>
      <c r="AK603" s="1681"/>
      <c r="AL603" s="1681"/>
      <c r="AM603" s="1681"/>
      <c r="AN603" s="1681"/>
      <c r="AO603" s="1681"/>
      <c r="AP603" s="1824"/>
    </row>
    <row r="604" spans="4:42" s="1662" customFormat="1" ht="14.25">
      <c r="D604" s="1699"/>
      <c r="E604" s="1681"/>
      <c r="F604" s="1681"/>
      <c r="G604" s="1681"/>
      <c r="H604" s="1681"/>
      <c r="I604" s="1700"/>
      <c r="J604" s="1690"/>
      <c r="K604" s="1681"/>
      <c r="L604" s="1681"/>
      <c r="M604" s="1681"/>
      <c r="N604" s="1681"/>
      <c r="O604" s="1681"/>
      <c r="P604" s="1681"/>
      <c r="Q604" s="1681"/>
      <c r="R604" s="1681"/>
      <c r="S604" s="1681"/>
      <c r="T604" s="1681"/>
      <c r="U604" s="1681"/>
      <c r="V604" s="1681"/>
      <c r="W604" s="1681"/>
      <c r="X604" s="1681"/>
      <c r="Y604" s="1681"/>
      <c r="Z604" s="1681"/>
      <c r="AA604" s="1681"/>
      <c r="AB604" s="1681"/>
      <c r="AC604" s="1681"/>
      <c r="AD604" s="1681"/>
      <c r="AE604" s="1681"/>
      <c r="AF604" s="1681"/>
      <c r="AG604" s="1681"/>
      <c r="AH604" s="1681"/>
      <c r="AI604" s="1681"/>
      <c r="AJ604" s="1681"/>
      <c r="AK604" s="1681"/>
      <c r="AL604" s="1681"/>
      <c r="AM604" s="1681"/>
      <c r="AN604" s="1681"/>
      <c r="AO604" s="1681"/>
      <c r="AP604" s="1824"/>
    </row>
    <row r="605" spans="4:42" s="1662" customFormat="1" ht="14.25">
      <c r="D605" s="1699"/>
      <c r="E605" s="1681"/>
      <c r="F605" s="1681"/>
      <c r="G605" s="1681"/>
      <c r="H605" s="1681"/>
      <c r="I605" s="1700"/>
      <c r="J605" s="1690"/>
      <c r="K605" s="1681"/>
      <c r="L605" s="1681"/>
      <c r="M605" s="1681"/>
      <c r="N605" s="1681"/>
      <c r="O605" s="1681"/>
      <c r="P605" s="1681"/>
      <c r="Q605" s="1681"/>
      <c r="R605" s="1681"/>
      <c r="S605" s="1681"/>
      <c r="T605" s="1681"/>
      <c r="U605" s="1681"/>
      <c r="V605" s="1681"/>
      <c r="W605" s="1681"/>
      <c r="X605" s="1681"/>
      <c r="Y605" s="1681"/>
      <c r="Z605" s="1681"/>
      <c r="AA605" s="1681"/>
      <c r="AB605" s="1681"/>
      <c r="AC605" s="1681"/>
      <c r="AD605" s="1681"/>
      <c r="AE605" s="1681"/>
      <c r="AF605" s="1681"/>
      <c r="AG605" s="1681"/>
      <c r="AH605" s="1681"/>
      <c r="AI605" s="1681"/>
      <c r="AJ605" s="1681"/>
      <c r="AK605" s="1681"/>
      <c r="AL605" s="1681"/>
      <c r="AM605" s="1681"/>
      <c r="AN605" s="1681"/>
      <c r="AO605" s="1681"/>
      <c r="AP605" s="1824"/>
    </row>
    <row r="606" spans="4:42" s="1662" customFormat="1" ht="14.25">
      <c r="D606" s="1699"/>
      <c r="E606" s="1681"/>
      <c r="F606" s="1681"/>
      <c r="G606" s="1681"/>
      <c r="H606" s="1681"/>
      <c r="I606" s="1700"/>
      <c r="J606" s="1690"/>
      <c r="K606" s="1681"/>
      <c r="L606" s="1681"/>
      <c r="M606" s="1681"/>
      <c r="N606" s="1681"/>
      <c r="O606" s="1681"/>
      <c r="P606" s="1681"/>
      <c r="Q606" s="1681"/>
      <c r="R606" s="1681"/>
      <c r="S606" s="1681"/>
      <c r="T606" s="1681"/>
      <c r="U606" s="1681"/>
      <c r="V606" s="1681"/>
      <c r="W606" s="1681"/>
      <c r="X606" s="1681"/>
      <c r="Y606" s="1681"/>
      <c r="Z606" s="1681"/>
      <c r="AA606" s="1681"/>
      <c r="AB606" s="1681"/>
      <c r="AC606" s="1681"/>
      <c r="AD606" s="1681"/>
      <c r="AE606" s="1681"/>
      <c r="AF606" s="1681"/>
      <c r="AG606" s="1681"/>
      <c r="AH606" s="1681"/>
      <c r="AI606" s="1681"/>
      <c r="AJ606" s="1681"/>
      <c r="AK606" s="1681"/>
      <c r="AL606" s="1681"/>
      <c r="AM606" s="1681"/>
      <c r="AN606" s="1681"/>
      <c r="AO606" s="1681"/>
      <c r="AP606" s="1824"/>
    </row>
    <row r="607" spans="4:42" s="1662" customFormat="1" ht="14.25">
      <c r="D607" s="1699"/>
      <c r="E607" s="1681"/>
      <c r="F607" s="1681"/>
      <c r="G607" s="1681"/>
      <c r="H607" s="1681"/>
      <c r="I607" s="1700"/>
      <c r="J607" s="1690"/>
      <c r="K607" s="1681"/>
      <c r="L607" s="1681"/>
      <c r="M607" s="1681"/>
      <c r="N607" s="1681"/>
      <c r="O607" s="1681"/>
      <c r="P607" s="1681"/>
      <c r="Q607" s="1681"/>
      <c r="R607" s="1681"/>
      <c r="S607" s="1681"/>
      <c r="T607" s="1681"/>
      <c r="U607" s="1681"/>
      <c r="V607" s="1681"/>
      <c r="W607" s="1681"/>
      <c r="X607" s="1681"/>
      <c r="Y607" s="1681"/>
      <c r="Z607" s="1681"/>
      <c r="AA607" s="1681"/>
      <c r="AB607" s="1681"/>
      <c r="AC607" s="1681"/>
      <c r="AD607" s="1681"/>
      <c r="AE607" s="1681"/>
      <c r="AF607" s="1681"/>
      <c r="AG607" s="1681"/>
      <c r="AH607" s="1681"/>
      <c r="AI607" s="1681"/>
      <c r="AJ607" s="1681"/>
      <c r="AK607" s="1681"/>
      <c r="AL607" s="1681"/>
      <c r="AM607" s="1681"/>
      <c r="AN607" s="1681"/>
      <c r="AO607" s="1681"/>
      <c r="AP607" s="1824"/>
    </row>
    <row r="608" spans="4:42" s="1662" customFormat="1" ht="14.25">
      <c r="D608" s="1699"/>
      <c r="E608" s="1681"/>
      <c r="F608" s="1681"/>
      <c r="G608" s="1681"/>
      <c r="H608" s="1681"/>
      <c r="I608" s="1700"/>
      <c r="J608" s="1690"/>
      <c r="K608" s="1681"/>
      <c r="L608" s="1681"/>
      <c r="M608" s="1681"/>
      <c r="N608" s="1681"/>
      <c r="O608" s="1681"/>
      <c r="P608" s="1681"/>
      <c r="Q608" s="1681"/>
      <c r="R608" s="1681"/>
      <c r="S608" s="1681"/>
      <c r="T608" s="1681"/>
      <c r="U608" s="1681"/>
      <c r="V608" s="1681"/>
      <c r="W608" s="1681"/>
      <c r="X608" s="1681"/>
      <c r="Y608" s="1681"/>
      <c r="Z608" s="1681"/>
      <c r="AA608" s="1681"/>
      <c r="AB608" s="1681"/>
      <c r="AC608" s="1681"/>
      <c r="AD608" s="1681"/>
      <c r="AE608" s="1681"/>
      <c r="AF608" s="1681"/>
      <c r="AG608" s="1681"/>
      <c r="AH608" s="1681"/>
      <c r="AI608" s="1681"/>
      <c r="AJ608" s="1681"/>
      <c r="AK608" s="1681"/>
      <c r="AL608" s="1681"/>
      <c r="AM608" s="1681"/>
      <c r="AN608" s="1681"/>
      <c r="AO608" s="1681"/>
      <c r="AP608" s="1824"/>
    </row>
    <row r="609" spans="4:42" s="1662" customFormat="1" ht="14.25">
      <c r="D609" s="1699"/>
      <c r="E609" s="1681"/>
      <c r="F609" s="1681"/>
      <c r="G609" s="1681"/>
      <c r="H609" s="1681"/>
      <c r="I609" s="1700"/>
      <c r="J609" s="1690"/>
      <c r="K609" s="1681"/>
      <c r="L609" s="1681"/>
      <c r="M609" s="1681"/>
      <c r="N609" s="1681"/>
      <c r="O609" s="1681"/>
      <c r="P609" s="1681"/>
      <c r="Q609" s="1681"/>
      <c r="R609" s="1681"/>
      <c r="S609" s="1681"/>
      <c r="T609" s="1681"/>
      <c r="U609" s="1681"/>
      <c r="V609" s="1681"/>
      <c r="W609" s="1681"/>
      <c r="X609" s="1681"/>
      <c r="Y609" s="1681"/>
      <c r="Z609" s="1681"/>
      <c r="AA609" s="1681"/>
      <c r="AB609" s="1681"/>
      <c r="AC609" s="1681"/>
      <c r="AD609" s="1681"/>
      <c r="AE609" s="1681"/>
      <c r="AF609" s="1681"/>
      <c r="AG609" s="1681"/>
      <c r="AH609" s="1681"/>
      <c r="AI609" s="1681"/>
      <c r="AJ609" s="1681"/>
      <c r="AK609" s="1681"/>
      <c r="AL609" s="1681"/>
      <c r="AM609" s="1681"/>
      <c r="AN609" s="1681"/>
      <c r="AO609" s="1681"/>
      <c r="AP609" s="1824"/>
    </row>
    <row r="610" spans="4:42" s="1662" customFormat="1" ht="14.25">
      <c r="D610" s="1699"/>
      <c r="E610" s="1681"/>
      <c r="F610" s="1681"/>
      <c r="G610" s="1681"/>
      <c r="H610" s="1681"/>
      <c r="I610" s="1700"/>
      <c r="J610" s="1690"/>
      <c r="K610" s="1681"/>
      <c r="L610" s="1681"/>
      <c r="M610" s="1681"/>
      <c r="N610" s="1681"/>
      <c r="O610" s="1681"/>
      <c r="P610" s="1681"/>
      <c r="Q610" s="1681"/>
      <c r="R610" s="1681"/>
      <c r="S610" s="1681"/>
      <c r="T610" s="1681"/>
      <c r="U610" s="1681"/>
      <c r="V610" s="1681"/>
      <c r="W610" s="1681"/>
      <c r="X610" s="1681"/>
      <c r="Y610" s="1681"/>
      <c r="Z610" s="1681"/>
      <c r="AA610" s="1681"/>
      <c r="AB610" s="1681"/>
      <c r="AC610" s="1681"/>
      <c r="AD610" s="1681"/>
      <c r="AE610" s="1681"/>
      <c r="AF610" s="1681"/>
      <c r="AG610" s="1681"/>
      <c r="AH610" s="1681"/>
      <c r="AI610" s="1681"/>
      <c r="AJ610" s="1681"/>
      <c r="AK610" s="1681"/>
      <c r="AL610" s="1681"/>
      <c r="AM610" s="1681"/>
      <c r="AN610" s="1681"/>
      <c r="AO610" s="1681"/>
      <c r="AP610" s="1824"/>
    </row>
    <row r="611" spans="4:42" s="1662" customFormat="1" ht="14.25">
      <c r="D611" s="1699"/>
      <c r="E611" s="1681"/>
      <c r="F611" s="1681"/>
      <c r="G611" s="1681"/>
      <c r="H611" s="1681"/>
      <c r="I611" s="1700"/>
      <c r="J611" s="1690"/>
      <c r="K611" s="1681"/>
      <c r="L611" s="1681"/>
      <c r="M611" s="1681"/>
      <c r="N611" s="1681"/>
      <c r="O611" s="1681"/>
      <c r="P611" s="1681"/>
      <c r="Q611" s="1681"/>
      <c r="R611" s="1681"/>
      <c r="S611" s="1681"/>
      <c r="T611" s="1681"/>
      <c r="U611" s="1681"/>
      <c r="V611" s="1681"/>
      <c r="W611" s="1681"/>
      <c r="X611" s="1681"/>
      <c r="Y611" s="1681"/>
      <c r="Z611" s="1681"/>
      <c r="AA611" s="1681"/>
      <c r="AB611" s="1681"/>
      <c r="AC611" s="1681"/>
      <c r="AD611" s="1681"/>
      <c r="AE611" s="1681"/>
      <c r="AF611" s="1681"/>
      <c r="AG611" s="1681"/>
      <c r="AH611" s="1681"/>
      <c r="AI611" s="1681"/>
      <c r="AJ611" s="1681"/>
      <c r="AK611" s="1681"/>
      <c r="AL611" s="1681"/>
      <c r="AM611" s="1681"/>
      <c r="AN611" s="1681"/>
      <c r="AO611" s="1681"/>
      <c r="AP611" s="1824"/>
    </row>
    <row r="612" spans="4:42" s="1662" customFormat="1" ht="14.25">
      <c r="D612" s="1699"/>
      <c r="E612" s="1681"/>
      <c r="F612" s="1681"/>
      <c r="G612" s="1681"/>
      <c r="H612" s="1681"/>
      <c r="I612" s="1700"/>
      <c r="J612" s="1690"/>
      <c r="K612" s="1681"/>
      <c r="L612" s="1681"/>
      <c r="M612" s="1681"/>
      <c r="N612" s="1681"/>
      <c r="O612" s="1681"/>
      <c r="P612" s="1681"/>
      <c r="Q612" s="1681"/>
      <c r="R612" s="1681"/>
      <c r="S612" s="1681"/>
      <c r="T612" s="1681"/>
      <c r="U612" s="1681"/>
      <c r="V612" s="1681"/>
      <c r="W612" s="1681"/>
      <c r="X612" s="1681"/>
      <c r="Y612" s="1681"/>
      <c r="Z612" s="1681"/>
      <c r="AA612" s="1681"/>
      <c r="AB612" s="1681"/>
      <c r="AC612" s="1681"/>
      <c r="AD612" s="1681"/>
      <c r="AE612" s="1681"/>
      <c r="AF612" s="1681"/>
      <c r="AG612" s="1681"/>
      <c r="AH612" s="1681"/>
      <c r="AI612" s="1681"/>
      <c r="AJ612" s="1681"/>
      <c r="AK612" s="1681"/>
      <c r="AL612" s="1681"/>
      <c r="AM612" s="1681"/>
      <c r="AN612" s="1681"/>
      <c r="AO612" s="1681"/>
      <c r="AP612" s="1824"/>
    </row>
    <row r="613" spans="4:42" s="1662" customFormat="1" ht="14.25">
      <c r="D613" s="1699"/>
      <c r="E613" s="1681"/>
      <c r="F613" s="1681"/>
      <c r="G613" s="1681"/>
      <c r="H613" s="1681"/>
      <c r="I613" s="1700"/>
      <c r="J613" s="1690"/>
      <c r="K613" s="1681"/>
      <c r="L613" s="1681"/>
      <c r="M613" s="1681"/>
      <c r="N613" s="1681"/>
      <c r="O613" s="1681"/>
      <c r="P613" s="1681"/>
      <c r="Q613" s="1681"/>
      <c r="R613" s="1681"/>
      <c r="S613" s="1681"/>
      <c r="T613" s="1681"/>
      <c r="U613" s="1681"/>
      <c r="V613" s="1681"/>
      <c r="W613" s="1681"/>
      <c r="X613" s="1681"/>
      <c r="Y613" s="1681"/>
      <c r="Z613" s="1681"/>
      <c r="AA613" s="1681"/>
      <c r="AB613" s="1681"/>
      <c r="AC613" s="1681"/>
      <c r="AD613" s="1681"/>
      <c r="AE613" s="1681"/>
      <c r="AF613" s="1681"/>
      <c r="AG613" s="1681"/>
      <c r="AH613" s="1681"/>
      <c r="AI613" s="1681"/>
      <c r="AJ613" s="1681"/>
      <c r="AK613" s="1681"/>
      <c r="AL613" s="1681"/>
      <c r="AM613" s="1681"/>
      <c r="AN613" s="1681"/>
      <c r="AO613" s="1681"/>
      <c r="AP613" s="1824"/>
    </row>
    <row r="614" spans="4:42" s="1662" customFormat="1" ht="14.25">
      <c r="D614" s="1699"/>
      <c r="E614" s="1681"/>
      <c r="F614" s="1681"/>
      <c r="G614" s="1681"/>
      <c r="H614" s="1681"/>
      <c r="I614" s="1700"/>
      <c r="J614" s="1690"/>
      <c r="K614" s="1681"/>
      <c r="L614" s="1681"/>
      <c r="M614" s="1681"/>
      <c r="N614" s="1681"/>
      <c r="O614" s="1681"/>
      <c r="P614" s="1681"/>
      <c r="Q614" s="1681"/>
      <c r="R614" s="1681"/>
      <c r="S614" s="1681"/>
      <c r="T614" s="1681"/>
      <c r="U614" s="1681"/>
      <c r="V614" s="1681"/>
      <c r="W614" s="1681"/>
      <c r="X614" s="1681"/>
      <c r="Y614" s="1681"/>
      <c r="Z614" s="1681"/>
      <c r="AA614" s="1681"/>
      <c r="AB614" s="1681"/>
      <c r="AC614" s="1681"/>
      <c r="AD614" s="1681"/>
      <c r="AE614" s="1681"/>
      <c r="AF614" s="1681"/>
      <c r="AG614" s="1681"/>
      <c r="AH614" s="1681"/>
      <c r="AI614" s="1681"/>
      <c r="AJ614" s="1681"/>
      <c r="AK614" s="1681"/>
      <c r="AL614" s="1681"/>
      <c r="AM614" s="1681"/>
      <c r="AN614" s="1681"/>
      <c r="AO614" s="1681"/>
      <c r="AP614" s="1824"/>
    </row>
    <row r="615" spans="4:42" s="1662" customFormat="1" ht="14.25">
      <c r="D615" s="1699"/>
      <c r="E615" s="1681"/>
      <c r="F615" s="1681"/>
      <c r="G615" s="1681"/>
      <c r="H615" s="1681"/>
      <c r="I615" s="1700"/>
      <c r="J615" s="1690"/>
      <c r="K615" s="1681"/>
      <c r="L615" s="1681"/>
      <c r="M615" s="1681"/>
      <c r="N615" s="1681"/>
      <c r="O615" s="1681"/>
      <c r="P615" s="1681"/>
      <c r="Q615" s="1681"/>
      <c r="R615" s="1681"/>
      <c r="S615" s="1681"/>
      <c r="T615" s="1681"/>
      <c r="U615" s="1681"/>
      <c r="V615" s="1681"/>
      <c r="W615" s="1681"/>
      <c r="X615" s="1681"/>
      <c r="Y615" s="1681"/>
      <c r="Z615" s="1681"/>
      <c r="AA615" s="1681"/>
      <c r="AB615" s="1681"/>
      <c r="AC615" s="1681"/>
      <c r="AD615" s="1681"/>
      <c r="AE615" s="1681"/>
      <c r="AF615" s="1681"/>
      <c r="AG615" s="1681"/>
      <c r="AH615" s="1681"/>
      <c r="AI615" s="1681"/>
      <c r="AJ615" s="1681"/>
      <c r="AK615" s="1681"/>
      <c r="AL615" s="1681"/>
      <c r="AM615" s="1681"/>
      <c r="AN615" s="1681"/>
      <c r="AO615" s="1681"/>
      <c r="AP615" s="1824"/>
    </row>
    <row r="616" spans="4:42" s="1662" customFormat="1" ht="14.25">
      <c r="D616" s="1699"/>
      <c r="E616" s="1681"/>
      <c r="F616" s="1681"/>
      <c r="G616" s="1681"/>
      <c r="H616" s="1681"/>
      <c r="I616" s="1700"/>
      <c r="J616" s="1690"/>
      <c r="K616" s="1681"/>
      <c r="L616" s="1681"/>
      <c r="M616" s="1681"/>
      <c r="N616" s="1681"/>
      <c r="O616" s="1681"/>
      <c r="P616" s="1681"/>
      <c r="Q616" s="1681"/>
      <c r="R616" s="1681"/>
      <c r="S616" s="1681"/>
      <c r="T616" s="1681"/>
      <c r="U616" s="1681"/>
      <c r="V616" s="1681"/>
      <c r="W616" s="1681"/>
      <c r="X616" s="1681"/>
      <c r="Y616" s="1681"/>
      <c r="Z616" s="1681"/>
      <c r="AA616" s="1681"/>
      <c r="AB616" s="1681"/>
      <c r="AC616" s="1681"/>
      <c r="AD616" s="1681"/>
      <c r="AE616" s="1681"/>
      <c r="AF616" s="1681"/>
      <c r="AG616" s="1681"/>
      <c r="AH616" s="1681"/>
      <c r="AI616" s="1681"/>
      <c r="AJ616" s="1681"/>
      <c r="AK616" s="1681"/>
      <c r="AL616" s="1681"/>
      <c r="AM616" s="1681"/>
      <c r="AN616" s="1681"/>
      <c r="AO616" s="1681"/>
      <c r="AP616" s="1824"/>
    </row>
    <row r="617" spans="4:42" s="1662" customFormat="1" ht="14.25">
      <c r="D617" s="1699"/>
      <c r="E617" s="1681"/>
      <c r="F617" s="1681"/>
      <c r="G617" s="1681"/>
      <c r="H617" s="1681"/>
      <c r="I617" s="1700"/>
      <c r="J617" s="1690"/>
      <c r="K617" s="1681"/>
      <c r="L617" s="1681"/>
      <c r="M617" s="1681"/>
      <c r="N617" s="1681"/>
      <c r="O617" s="1681"/>
      <c r="P617" s="1681"/>
      <c r="Q617" s="1681"/>
      <c r="R617" s="1681"/>
      <c r="S617" s="1681"/>
      <c r="T617" s="1681"/>
      <c r="U617" s="1681"/>
      <c r="V617" s="1681"/>
      <c r="W617" s="1681"/>
      <c r="X617" s="1681"/>
      <c r="Y617" s="1681"/>
      <c r="Z617" s="1681"/>
      <c r="AA617" s="1681"/>
      <c r="AB617" s="1681"/>
      <c r="AC617" s="1681"/>
      <c r="AD617" s="1681"/>
      <c r="AE617" s="1681"/>
      <c r="AF617" s="1681"/>
      <c r="AG617" s="1681"/>
      <c r="AH617" s="1681"/>
      <c r="AI617" s="1681"/>
      <c r="AJ617" s="1681"/>
      <c r="AK617" s="1681"/>
      <c r="AL617" s="1681"/>
      <c r="AM617" s="1681"/>
      <c r="AN617" s="1681"/>
      <c r="AO617" s="1681"/>
      <c r="AP617" s="1824"/>
    </row>
    <row r="618" spans="4:42" s="1662" customFormat="1" ht="14.25">
      <c r="D618" s="1699"/>
      <c r="E618" s="1681"/>
      <c r="F618" s="1681"/>
      <c r="G618" s="1681"/>
      <c r="H618" s="1681"/>
      <c r="I618" s="1700"/>
      <c r="J618" s="1690"/>
      <c r="K618" s="1681"/>
      <c r="L618" s="1681"/>
      <c r="M618" s="1681"/>
      <c r="N618" s="1681"/>
      <c r="O618" s="1681"/>
      <c r="P618" s="1681"/>
      <c r="Q618" s="1681"/>
      <c r="R618" s="1681"/>
      <c r="S618" s="1681"/>
      <c r="T618" s="1681"/>
      <c r="U618" s="1681"/>
      <c r="V618" s="1681"/>
      <c r="W618" s="1681"/>
      <c r="X618" s="1681"/>
      <c r="Y618" s="1681"/>
      <c r="Z618" s="1681"/>
      <c r="AA618" s="1681"/>
      <c r="AB618" s="1681"/>
      <c r="AC618" s="1681"/>
      <c r="AD618" s="1681"/>
      <c r="AE618" s="1681"/>
      <c r="AF618" s="1681"/>
      <c r="AG618" s="1681"/>
      <c r="AH618" s="1681"/>
      <c r="AI618" s="1681"/>
      <c r="AJ618" s="1681"/>
      <c r="AK618" s="1681"/>
      <c r="AL618" s="1681"/>
      <c r="AM618" s="1681"/>
      <c r="AN618" s="1681"/>
      <c r="AO618" s="1681"/>
      <c r="AP618" s="1824"/>
    </row>
    <row r="619" spans="4:42" s="1662" customFormat="1" ht="14.25">
      <c r="D619" s="1699"/>
      <c r="E619" s="1681"/>
      <c r="F619" s="1681"/>
      <c r="G619" s="1681"/>
      <c r="H619" s="1681"/>
      <c r="I619" s="1700"/>
      <c r="J619" s="1690"/>
      <c r="K619" s="1681"/>
      <c r="L619" s="1681"/>
      <c r="M619" s="1681"/>
      <c r="N619" s="1681"/>
      <c r="O619" s="1681"/>
      <c r="P619" s="1681"/>
      <c r="Q619" s="1681"/>
      <c r="R619" s="1681"/>
      <c r="S619" s="1681"/>
      <c r="T619" s="1681"/>
      <c r="U619" s="1681"/>
      <c r="V619" s="1681"/>
      <c r="W619" s="1681"/>
      <c r="X619" s="1681"/>
      <c r="Y619" s="1681"/>
      <c r="Z619" s="1681"/>
      <c r="AA619" s="1681"/>
      <c r="AB619" s="1681"/>
      <c r="AC619" s="1681"/>
      <c r="AD619" s="1681"/>
      <c r="AE619" s="1681"/>
      <c r="AF619" s="1681"/>
      <c r="AG619" s="1681"/>
      <c r="AH619" s="1681"/>
      <c r="AI619" s="1681"/>
      <c r="AJ619" s="1681"/>
      <c r="AK619" s="1681"/>
      <c r="AL619" s="1681"/>
      <c r="AM619" s="1681"/>
      <c r="AN619" s="1681"/>
      <c r="AO619" s="1681"/>
      <c r="AP619" s="1824"/>
    </row>
    <row r="620" spans="4:42" s="1662" customFormat="1" ht="14.25">
      <c r="D620" s="1699"/>
      <c r="E620" s="1681"/>
      <c r="F620" s="1681"/>
      <c r="G620" s="1681"/>
      <c r="H620" s="1681"/>
      <c r="I620" s="1700"/>
      <c r="J620" s="1690"/>
      <c r="K620" s="1681"/>
      <c r="L620" s="1681"/>
      <c r="M620" s="1681"/>
      <c r="N620" s="1681"/>
      <c r="O620" s="1681"/>
      <c r="P620" s="1681"/>
      <c r="Q620" s="1681"/>
      <c r="R620" s="1681"/>
      <c r="S620" s="1681"/>
      <c r="T620" s="1681"/>
      <c r="U620" s="1681"/>
      <c r="V620" s="1681"/>
      <c r="W620" s="1681"/>
      <c r="X620" s="1681"/>
      <c r="Y620" s="1681"/>
      <c r="Z620" s="1681"/>
      <c r="AA620" s="1681"/>
      <c r="AB620" s="1681"/>
      <c r="AC620" s="1681"/>
      <c r="AD620" s="1681"/>
      <c r="AE620" s="1681"/>
      <c r="AF620" s="1681"/>
      <c r="AG620" s="1681"/>
      <c r="AH620" s="1681"/>
      <c r="AI620" s="1681"/>
      <c r="AJ620" s="1681"/>
      <c r="AK620" s="1681"/>
      <c r="AL620" s="1681"/>
      <c r="AM620" s="1681"/>
      <c r="AN620" s="1681"/>
      <c r="AO620" s="1681"/>
      <c r="AP620" s="1824"/>
    </row>
    <row r="621" spans="4:42" s="1662" customFormat="1" ht="14.25">
      <c r="D621" s="1699"/>
      <c r="E621" s="1681"/>
      <c r="F621" s="1681"/>
      <c r="G621" s="1681"/>
      <c r="H621" s="1681"/>
      <c r="I621" s="1700"/>
      <c r="J621" s="1690"/>
      <c r="K621" s="1681"/>
      <c r="L621" s="1681"/>
      <c r="M621" s="1681"/>
      <c r="N621" s="1681"/>
      <c r="O621" s="1681"/>
      <c r="P621" s="1681"/>
      <c r="Q621" s="1681"/>
      <c r="R621" s="1681"/>
      <c r="S621" s="1681"/>
      <c r="T621" s="1681"/>
      <c r="U621" s="1681"/>
      <c r="V621" s="1681"/>
      <c r="W621" s="1681"/>
      <c r="X621" s="1681"/>
      <c r="Y621" s="1681"/>
      <c r="Z621" s="1681"/>
      <c r="AA621" s="1681"/>
      <c r="AB621" s="1681"/>
      <c r="AC621" s="1681"/>
      <c r="AD621" s="1681"/>
      <c r="AE621" s="1681"/>
      <c r="AF621" s="1681"/>
      <c r="AG621" s="1681"/>
      <c r="AH621" s="1681"/>
      <c r="AI621" s="1681"/>
      <c r="AJ621" s="1681"/>
      <c r="AK621" s="1681"/>
      <c r="AL621" s="1681"/>
      <c r="AM621" s="1681"/>
      <c r="AN621" s="1681"/>
      <c r="AO621" s="1681"/>
      <c r="AP621" s="1824"/>
    </row>
    <row r="622" spans="4:42" s="1662" customFormat="1" ht="14.25">
      <c r="D622" s="1699"/>
      <c r="E622" s="1681"/>
      <c r="F622" s="1681"/>
      <c r="G622" s="1681"/>
      <c r="H622" s="1681"/>
      <c r="I622" s="1700"/>
      <c r="J622" s="1690"/>
      <c r="K622" s="1681"/>
      <c r="L622" s="1681"/>
      <c r="M622" s="1681"/>
      <c r="N622" s="1681"/>
      <c r="O622" s="1681"/>
      <c r="P622" s="1681"/>
      <c r="Q622" s="1681"/>
      <c r="R622" s="1681"/>
      <c r="S622" s="1681"/>
      <c r="T622" s="1681"/>
      <c r="U622" s="1681"/>
      <c r="V622" s="1681"/>
      <c r="W622" s="1681"/>
      <c r="X622" s="1681"/>
      <c r="Y622" s="1681"/>
      <c r="Z622" s="1681"/>
      <c r="AA622" s="1681"/>
      <c r="AB622" s="1681"/>
      <c r="AC622" s="1681"/>
      <c r="AD622" s="1681"/>
      <c r="AE622" s="1681"/>
      <c r="AF622" s="1681"/>
      <c r="AG622" s="1681"/>
      <c r="AH622" s="1681"/>
      <c r="AI622" s="1681"/>
      <c r="AJ622" s="1681"/>
      <c r="AK622" s="1681"/>
      <c r="AL622" s="1681"/>
      <c r="AM622" s="1681"/>
      <c r="AN622" s="1681"/>
      <c r="AO622" s="1681"/>
      <c r="AP622" s="1824"/>
    </row>
    <row r="623" spans="4:42" s="1662" customFormat="1" ht="14.25">
      <c r="D623" s="1699"/>
      <c r="E623" s="1681"/>
      <c r="F623" s="1681"/>
      <c r="G623" s="1681"/>
      <c r="H623" s="1681"/>
      <c r="I623" s="1700"/>
      <c r="J623" s="1690"/>
      <c r="K623" s="1681"/>
      <c r="L623" s="1681"/>
      <c r="M623" s="1681"/>
      <c r="N623" s="1681"/>
      <c r="O623" s="1681"/>
      <c r="P623" s="1681"/>
      <c r="Q623" s="1681"/>
      <c r="R623" s="1681"/>
      <c r="S623" s="1681"/>
      <c r="T623" s="1681"/>
      <c r="U623" s="1681"/>
      <c r="V623" s="1681"/>
      <c r="W623" s="1681"/>
      <c r="X623" s="1681"/>
      <c r="Y623" s="1681"/>
      <c r="Z623" s="1681"/>
      <c r="AA623" s="1681"/>
      <c r="AB623" s="1681"/>
      <c r="AC623" s="1681"/>
      <c r="AD623" s="1681"/>
      <c r="AE623" s="1681"/>
      <c r="AF623" s="1681"/>
      <c r="AG623" s="1681"/>
      <c r="AH623" s="1681"/>
      <c r="AI623" s="1681"/>
      <c r="AJ623" s="1681"/>
      <c r="AK623" s="1681"/>
      <c r="AL623" s="1681"/>
      <c r="AM623" s="1681"/>
      <c r="AN623" s="1681"/>
      <c r="AO623" s="1681"/>
      <c r="AP623" s="1824"/>
    </row>
    <row r="624" spans="4:42" s="1662" customFormat="1" ht="14.25">
      <c r="D624" s="1699"/>
      <c r="E624" s="1681"/>
      <c r="F624" s="1681"/>
      <c r="G624" s="1681"/>
      <c r="H624" s="1681"/>
      <c r="I624" s="1700"/>
      <c r="J624" s="1690"/>
      <c r="K624" s="1681"/>
      <c r="L624" s="1681"/>
      <c r="M624" s="1681"/>
      <c r="N624" s="1681"/>
      <c r="O624" s="1681"/>
      <c r="P624" s="1681"/>
      <c r="Q624" s="1681"/>
      <c r="R624" s="1681"/>
      <c r="S624" s="1681"/>
      <c r="T624" s="1681"/>
      <c r="U624" s="1681"/>
      <c r="V624" s="1681"/>
      <c r="W624" s="1681"/>
      <c r="X624" s="1681"/>
      <c r="Y624" s="1681"/>
      <c r="Z624" s="1681"/>
      <c r="AA624" s="1681"/>
      <c r="AB624" s="1681"/>
      <c r="AC624" s="1681"/>
      <c r="AD624" s="1681"/>
      <c r="AE624" s="1681"/>
      <c r="AF624" s="1681"/>
      <c r="AG624" s="1681"/>
      <c r="AH624" s="1681"/>
      <c r="AI624" s="1681"/>
      <c r="AJ624" s="1681"/>
      <c r="AK624" s="1681"/>
      <c r="AL624" s="1681"/>
      <c r="AM624" s="1681"/>
      <c r="AN624" s="1681"/>
      <c r="AO624" s="1681"/>
      <c r="AP624" s="1824"/>
    </row>
    <row r="625" spans="4:42" s="1662" customFormat="1" ht="14.25">
      <c r="D625" s="1699"/>
      <c r="E625" s="1681"/>
      <c r="F625" s="1681"/>
      <c r="G625" s="1681"/>
      <c r="H625" s="1681"/>
      <c r="I625" s="1700"/>
      <c r="J625" s="1690"/>
      <c r="K625" s="1681"/>
      <c r="L625" s="1681"/>
      <c r="M625" s="1681"/>
      <c r="N625" s="1681"/>
      <c r="O625" s="1681"/>
      <c r="P625" s="1681"/>
      <c r="Q625" s="1681"/>
      <c r="R625" s="1681"/>
      <c r="S625" s="1681"/>
      <c r="T625" s="1681"/>
      <c r="U625" s="1681"/>
      <c r="V625" s="1681"/>
      <c r="W625" s="1681"/>
      <c r="X625" s="1681"/>
      <c r="Y625" s="1681"/>
      <c r="Z625" s="1681"/>
      <c r="AA625" s="1681"/>
      <c r="AB625" s="1681"/>
      <c r="AC625" s="1681"/>
      <c r="AD625" s="1681"/>
      <c r="AE625" s="1681"/>
      <c r="AF625" s="1681"/>
      <c r="AG625" s="1681"/>
      <c r="AH625" s="1681"/>
      <c r="AI625" s="1681"/>
      <c r="AJ625" s="1681"/>
      <c r="AK625" s="1681"/>
      <c r="AL625" s="1681"/>
      <c r="AM625" s="1681"/>
      <c r="AN625" s="1681"/>
      <c r="AO625" s="1681"/>
      <c r="AP625" s="1824"/>
    </row>
    <row r="626" spans="4:42" s="1662" customFormat="1" ht="14.25">
      <c r="D626" s="1699"/>
      <c r="E626" s="1681"/>
      <c r="F626" s="1681"/>
      <c r="G626" s="1681"/>
      <c r="H626" s="1681"/>
      <c r="I626" s="1700"/>
      <c r="J626" s="1690"/>
      <c r="K626" s="1681"/>
      <c r="L626" s="1681"/>
      <c r="M626" s="1681"/>
      <c r="N626" s="1681"/>
      <c r="O626" s="1681"/>
      <c r="P626" s="1681"/>
      <c r="Q626" s="1681"/>
      <c r="R626" s="1681"/>
      <c r="S626" s="1681"/>
      <c r="T626" s="1681"/>
      <c r="U626" s="1681"/>
      <c r="V626" s="1681"/>
      <c r="W626" s="1681"/>
      <c r="X626" s="1681"/>
      <c r="Y626" s="1681"/>
      <c r="Z626" s="1681"/>
      <c r="AA626" s="1681"/>
      <c r="AB626" s="1681"/>
      <c r="AC626" s="1681"/>
      <c r="AD626" s="1681"/>
      <c r="AE626" s="1681"/>
      <c r="AF626" s="1681"/>
      <c r="AG626" s="1681"/>
      <c r="AH626" s="1681"/>
      <c r="AI626" s="1681"/>
      <c r="AJ626" s="1681"/>
      <c r="AK626" s="1681"/>
      <c r="AL626" s="1681"/>
      <c r="AM626" s="1681"/>
      <c r="AN626" s="1681"/>
      <c r="AO626" s="1681"/>
      <c r="AP626" s="1824"/>
    </row>
    <row r="627" spans="4:42" s="1662" customFormat="1" ht="14.25">
      <c r="D627" s="1699"/>
      <c r="E627" s="1681"/>
      <c r="F627" s="1681"/>
      <c r="G627" s="1681"/>
      <c r="H627" s="1681"/>
      <c r="I627" s="1700"/>
      <c r="J627" s="1690"/>
      <c r="K627" s="1681"/>
      <c r="L627" s="1681"/>
      <c r="M627" s="1681"/>
      <c r="N627" s="1681"/>
      <c r="O627" s="1681"/>
      <c r="P627" s="1681"/>
      <c r="Q627" s="1681"/>
      <c r="R627" s="1681"/>
      <c r="S627" s="1681"/>
      <c r="T627" s="1681"/>
      <c r="U627" s="1681"/>
      <c r="V627" s="1681"/>
      <c r="W627" s="1681"/>
      <c r="X627" s="1681"/>
      <c r="Y627" s="1681"/>
      <c r="Z627" s="1681"/>
      <c r="AA627" s="1681"/>
      <c r="AB627" s="1681"/>
      <c r="AC627" s="1681"/>
      <c r="AD627" s="1681"/>
      <c r="AE627" s="1681"/>
      <c r="AF627" s="1681"/>
      <c r="AG627" s="1681"/>
      <c r="AH627" s="1681"/>
      <c r="AI627" s="1681"/>
      <c r="AJ627" s="1681"/>
      <c r="AK627" s="1681"/>
      <c r="AL627" s="1681"/>
      <c r="AM627" s="1681"/>
      <c r="AN627" s="1681"/>
      <c r="AO627" s="1681"/>
      <c r="AP627" s="1824"/>
    </row>
    <row r="628" spans="4:42" s="1662" customFormat="1" ht="14.25">
      <c r="D628" s="1699"/>
      <c r="E628" s="1681"/>
      <c r="F628" s="1681"/>
      <c r="G628" s="1681"/>
      <c r="H628" s="1681"/>
      <c r="I628" s="1700"/>
      <c r="J628" s="1690"/>
      <c r="K628" s="1681"/>
      <c r="L628" s="1681"/>
      <c r="M628" s="1681"/>
      <c r="N628" s="1681"/>
      <c r="O628" s="1681"/>
      <c r="P628" s="1681"/>
      <c r="Q628" s="1681"/>
      <c r="R628" s="1681"/>
      <c r="S628" s="1681"/>
      <c r="T628" s="1681"/>
      <c r="U628" s="1681"/>
      <c r="V628" s="1681"/>
      <c r="W628" s="1681"/>
      <c r="X628" s="1681"/>
      <c r="Y628" s="1681"/>
      <c r="Z628" s="1681"/>
      <c r="AA628" s="1681"/>
      <c r="AB628" s="1681"/>
      <c r="AC628" s="1681"/>
      <c r="AD628" s="1681"/>
      <c r="AE628" s="1681"/>
      <c r="AF628" s="1681"/>
      <c r="AG628" s="1681"/>
      <c r="AH628" s="1681"/>
      <c r="AI628" s="1681"/>
      <c r="AJ628" s="1681"/>
      <c r="AK628" s="1681"/>
      <c r="AL628" s="1681"/>
      <c r="AM628" s="1681"/>
      <c r="AN628" s="1681"/>
      <c r="AO628" s="1681"/>
      <c r="AP628" s="1824"/>
    </row>
    <row r="629" spans="4:42" s="1662" customFormat="1" ht="14.25">
      <c r="D629" s="1699"/>
      <c r="E629" s="1681"/>
      <c r="F629" s="1681"/>
      <c r="G629" s="1681"/>
      <c r="H629" s="1681"/>
      <c r="I629" s="1700"/>
      <c r="J629" s="1690"/>
      <c r="K629" s="1681"/>
      <c r="L629" s="1681"/>
      <c r="M629" s="1681"/>
      <c r="N629" s="1681"/>
      <c r="O629" s="1681"/>
      <c r="P629" s="1681"/>
      <c r="Q629" s="1681"/>
      <c r="R629" s="1681"/>
      <c r="S629" s="1681"/>
      <c r="T629" s="1681"/>
      <c r="U629" s="1681"/>
      <c r="V629" s="1681"/>
      <c r="W629" s="1681"/>
      <c r="X629" s="1681"/>
      <c r="Y629" s="1681"/>
      <c r="Z629" s="1681"/>
      <c r="AA629" s="1681"/>
      <c r="AB629" s="1681"/>
      <c r="AC629" s="1681"/>
      <c r="AD629" s="1681"/>
      <c r="AE629" s="1681"/>
      <c r="AF629" s="1681"/>
      <c r="AG629" s="1681"/>
      <c r="AH629" s="1681"/>
      <c r="AI629" s="1681"/>
      <c r="AJ629" s="1681"/>
      <c r="AK629" s="1681"/>
      <c r="AL629" s="1681"/>
      <c r="AM629" s="1681"/>
      <c r="AN629" s="1681"/>
      <c r="AO629" s="1681"/>
      <c r="AP629" s="1824"/>
    </row>
    <row r="630" spans="4:42" s="1662" customFormat="1" ht="14.25">
      <c r="D630" s="1699"/>
      <c r="E630" s="1681"/>
      <c r="F630" s="1681"/>
      <c r="G630" s="1681"/>
      <c r="H630" s="1681"/>
      <c r="I630" s="1700"/>
      <c r="J630" s="1690"/>
      <c r="K630" s="1681"/>
      <c r="L630" s="1681"/>
      <c r="M630" s="1681"/>
      <c r="N630" s="1681"/>
      <c r="O630" s="1681"/>
      <c r="P630" s="1681"/>
      <c r="Q630" s="1681"/>
      <c r="R630" s="1681"/>
      <c r="S630" s="1681"/>
      <c r="T630" s="1681"/>
      <c r="U630" s="1681"/>
      <c r="V630" s="1681"/>
      <c r="W630" s="1681"/>
      <c r="X630" s="1681"/>
      <c r="Y630" s="1681"/>
      <c r="Z630" s="1681"/>
      <c r="AA630" s="1681"/>
      <c r="AB630" s="1681"/>
      <c r="AC630" s="1681"/>
      <c r="AD630" s="1681"/>
      <c r="AE630" s="1681"/>
      <c r="AF630" s="1681"/>
      <c r="AG630" s="1681"/>
      <c r="AH630" s="1681"/>
      <c r="AI630" s="1681"/>
      <c r="AJ630" s="1681"/>
      <c r="AK630" s="1681"/>
      <c r="AL630" s="1681"/>
      <c r="AM630" s="1681"/>
      <c r="AN630" s="1681"/>
      <c r="AO630" s="1681"/>
      <c r="AP630" s="1824"/>
    </row>
    <row r="631" spans="4:42" s="1662" customFormat="1" ht="14.25">
      <c r="D631" s="1699"/>
      <c r="E631" s="1681"/>
      <c r="F631" s="1681"/>
      <c r="G631" s="1681"/>
      <c r="H631" s="1681"/>
      <c r="I631" s="1700"/>
      <c r="J631" s="1690"/>
      <c r="K631" s="1681"/>
      <c r="L631" s="1681"/>
      <c r="M631" s="1681"/>
      <c r="N631" s="1681"/>
      <c r="O631" s="1681"/>
      <c r="P631" s="1681"/>
      <c r="Q631" s="1681"/>
      <c r="R631" s="1681"/>
      <c r="S631" s="1681"/>
      <c r="T631" s="1681"/>
      <c r="U631" s="1681"/>
      <c r="V631" s="1681"/>
      <c r="W631" s="1681"/>
      <c r="X631" s="1681"/>
      <c r="Y631" s="1681"/>
      <c r="Z631" s="1681"/>
      <c r="AA631" s="1681"/>
      <c r="AB631" s="1681"/>
      <c r="AC631" s="1681"/>
      <c r="AD631" s="1681"/>
      <c r="AE631" s="1681"/>
      <c r="AF631" s="1681"/>
      <c r="AG631" s="1681"/>
      <c r="AH631" s="1681"/>
      <c r="AI631" s="1681"/>
      <c r="AJ631" s="1681"/>
      <c r="AK631" s="1681"/>
      <c r="AL631" s="1681"/>
      <c r="AM631" s="1681"/>
      <c r="AN631" s="1681"/>
      <c r="AO631" s="1681"/>
      <c r="AP631" s="1824"/>
    </row>
    <row r="632" spans="4:42" s="1662" customFormat="1" ht="14.25">
      <c r="D632" s="1699"/>
      <c r="E632" s="1681"/>
      <c r="F632" s="1681"/>
      <c r="G632" s="1681"/>
      <c r="H632" s="1681"/>
      <c r="I632" s="1700"/>
      <c r="J632" s="1690"/>
      <c r="K632" s="1681"/>
      <c r="L632" s="1681"/>
      <c r="M632" s="1681"/>
      <c r="N632" s="1681"/>
      <c r="O632" s="1681"/>
      <c r="P632" s="1681"/>
      <c r="Q632" s="1681"/>
      <c r="R632" s="1681"/>
      <c r="S632" s="1681"/>
      <c r="T632" s="1681"/>
      <c r="U632" s="1681"/>
      <c r="V632" s="1681"/>
      <c r="W632" s="1681"/>
      <c r="X632" s="1681"/>
      <c r="Y632" s="1681"/>
      <c r="Z632" s="1681"/>
      <c r="AA632" s="1681"/>
      <c r="AB632" s="1681"/>
      <c r="AC632" s="1681"/>
      <c r="AD632" s="1681"/>
      <c r="AE632" s="1681"/>
      <c r="AF632" s="1681"/>
      <c r="AG632" s="1681"/>
      <c r="AH632" s="1681"/>
      <c r="AI632" s="1681"/>
      <c r="AJ632" s="1681"/>
      <c r="AK632" s="1681"/>
      <c r="AL632" s="1681"/>
      <c r="AM632" s="1681"/>
      <c r="AN632" s="1681"/>
      <c r="AO632" s="1681"/>
      <c r="AP632" s="1824"/>
    </row>
    <row r="633" spans="4:42" s="1662" customFormat="1" ht="14.25">
      <c r="D633" s="1699"/>
      <c r="E633" s="1681"/>
      <c r="F633" s="1681"/>
      <c r="G633" s="1681"/>
      <c r="H633" s="1681"/>
      <c r="I633" s="1700"/>
      <c r="J633" s="1690"/>
      <c r="K633" s="1681"/>
      <c r="L633" s="1681"/>
      <c r="M633" s="1681"/>
      <c r="N633" s="1681"/>
      <c r="O633" s="1681"/>
      <c r="P633" s="1681"/>
      <c r="Q633" s="1681"/>
      <c r="R633" s="1681"/>
      <c r="S633" s="1681"/>
      <c r="T633" s="1681"/>
      <c r="U633" s="1681"/>
      <c r="V633" s="1681"/>
      <c r="W633" s="1681"/>
      <c r="X633" s="1681"/>
      <c r="Y633" s="1681"/>
      <c r="Z633" s="1681"/>
      <c r="AA633" s="1681"/>
      <c r="AB633" s="1681"/>
      <c r="AC633" s="1681"/>
      <c r="AD633" s="1681"/>
      <c r="AE633" s="1681"/>
      <c r="AF633" s="1681"/>
      <c r="AG633" s="1681"/>
      <c r="AH633" s="1681"/>
      <c r="AI633" s="1681"/>
      <c r="AJ633" s="1681"/>
      <c r="AK633" s="1681"/>
      <c r="AL633" s="1681"/>
      <c r="AM633" s="1681"/>
      <c r="AN633" s="1681"/>
      <c r="AO633" s="1681"/>
      <c r="AP633" s="1824"/>
    </row>
    <row r="634" spans="4:42" s="1662" customFormat="1" ht="14.25">
      <c r="D634" s="1699"/>
      <c r="E634" s="1681"/>
      <c r="F634" s="1681"/>
      <c r="G634" s="1681"/>
      <c r="H634" s="1681"/>
      <c r="I634" s="1700"/>
      <c r="J634" s="1690"/>
      <c r="K634" s="1681"/>
      <c r="L634" s="1681"/>
      <c r="M634" s="1681"/>
      <c r="N634" s="1681"/>
      <c r="O634" s="1681"/>
      <c r="P634" s="1681"/>
      <c r="Q634" s="1681"/>
      <c r="R634" s="1681"/>
      <c r="S634" s="1681"/>
      <c r="T634" s="1681"/>
      <c r="U634" s="1681"/>
      <c r="V634" s="1681"/>
      <c r="W634" s="1681"/>
      <c r="X634" s="1681"/>
      <c r="Y634" s="1681"/>
      <c r="Z634" s="1681"/>
      <c r="AA634" s="1681"/>
      <c r="AB634" s="1681"/>
      <c r="AC634" s="1681"/>
      <c r="AD634" s="1681"/>
      <c r="AE634" s="1681"/>
      <c r="AF634" s="1681"/>
      <c r="AG634" s="1681"/>
      <c r="AH634" s="1681"/>
      <c r="AI634" s="1681"/>
      <c r="AJ634" s="1681"/>
      <c r="AK634" s="1681"/>
      <c r="AL634" s="1681"/>
      <c r="AM634" s="1681"/>
      <c r="AN634" s="1681"/>
      <c r="AO634" s="1681"/>
      <c r="AP634" s="1824"/>
    </row>
    <row r="635" spans="4:42" s="1662" customFormat="1" ht="14.25">
      <c r="D635" s="1699"/>
      <c r="E635" s="1681"/>
      <c r="F635" s="1681"/>
      <c r="G635" s="1681"/>
      <c r="H635" s="1681"/>
      <c r="I635" s="1700"/>
      <c r="J635" s="1690"/>
      <c r="K635" s="1681"/>
      <c r="L635" s="1681"/>
      <c r="M635" s="1681"/>
      <c r="N635" s="1681"/>
      <c r="O635" s="1681"/>
      <c r="P635" s="1681"/>
      <c r="Q635" s="1681"/>
      <c r="R635" s="1681"/>
      <c r="S635" s="1681"/>
      <c r="T635" s="1681"/>
      <c r="U635" s="1681"/>
      <c r="V635" s="1681"/>
      <c r="W635" s="1681"/>
      <c r="X635" s="1681"/>
      <c r="Y635" s="1681"/>
      <c r="Z635" s="1681"/>
      <c r="AA635" s="1681"/>
      <c r="AB635" s="1681"/>
      <c r="AC635" s="1681"/>
      <c r="AD635" s="1681"/>
      <c r="AE635" s="1681"/>
      <c r="AF635" s="1681"/>
      <c r="AG635" s="1681"/>
      <c r="AH635" s="1681"/>
      <c r="AI635" s="1681"/>
      <c r="AJ635" s="1681"/>
      <c r="AK635" s="1681"/>
      <c r="AL635" s="1681"/>
      <c r="AM635" s="1681"/>
      <c r="AN635" s="1681"/>
      <c r="AO635" s="1681"/>
      <c r="AP635" s="1824"/>
    </row>
    <row r="636" spans="4:42" s="1662" customFormat="1" ht="14.25">
      <c r="D636" s="1699"/>
      <c r="E636" s="1681"/>
      <c r="F636" s="1681"/>
      <c r="G636" s="1681"/>
      <c r="H636" s="1681"/>
      <c r="I636" s="1700"/>
      <c r="J636" s="1690"/>
      <c r="K636" s="1681"/>
      <c r="L636" s="1681"/>
      <c r="M636" s="1681"/>
      <c r="N636" s="1681"/>
      <c r="O636" s="1681"/>
      <c r="P636" s="1681"/>
      <c r="Q636" s="1681"/>
      <c r="R636" s="1681"/>
      <c r="S636" s="1681"/>
      <c r="T636" s="1681"/>
      <c r="U636" s="1681"/>
      <c r="V636" s="1681"/>
      <c r="W636" s="1681"/>
      <c r="X636" s="1681"/>
      <c r="Y636" s="1681"/>
      <c r="Z636" s="1681"/>
      <c r="AA636" s="1681"/>
      <c r="AB636" s="1681"/>
      <c r="AC636" s="1681"/>
      <c r="AD636" s="1681"/>
      <c r="AE636" s="1681"/>
      <c r="AF636" s="1681"/>
      <c r="AG636" s="1681"/>
      <c r="AH636" s="1681"/>
      <c r="AI636" s="1681"/>
      <c r="AJ636" s="1681"/>
      <c r="AK636" s="1681"/>
      <c r="AL636" s="1681"/>
      <c r="AM636" s="1681"/>
      <c r="AN636" s="1681"/>
      <c r="AO636" s="1681"/>
      <c r="AP636" s="1824"/>
    </row>
    <row r="637" spans="4:42" s="1662" customFormat="1" ht="14.25">
      <c r="D637" s="1699"/>
      <c r="E637" s="1681"/>
      <c r="F637" s="1681"/>
      <c r="G637" s="1681"/>
      <c r="H637" s="1681"/>
      <c r="I637" s="1700"/>
      <c r="J637" s="1690"/>
      <c r="K637" s="1681"/>
      <c r="L637" s="1681"/>
      <c r="M637" s="1681"/>
      <c r="N637" s="1681"/>
      <c r="O637" s="1681"/>
      <c r="P637" s="1681"/>
      <c r="Q637" s="1681"/>
      <c r="R637" s="1681"/>
      <c r="S637" s="1681"/>
      <c r="T637" s="1681"/>
      <c r="U637" s="1681"/>
      <c r="V637" s="1681"/>
      <c r="W637" s="1681"/>
      <c r="X637" s="1681"/>
      <c r="Y637" s="1681"/>
      <c r="Z637" s="1681"/>
      <c r="AA637" s="1681"/>
      <c r="AB637" s="1681"/>
      <c r="AC637" s="1681"/>
      <c r="AD637" s="1681"/>
      <c r="AE637" s="1681"/>
      <c r="AF637" s="1681"/>
      <c r="AG637" s="1681"/>
      <c r="AH637" s="1681"/>
      <c r="AI637" s="1681"/>
      <c r="AJ637" s="1681"/>
      <c r="AK637" s="1681"/>
      <c r="AL637" s="1681"/>
      <c r="AM637" s="1681"/>
      <c r="AN637" s="1681"/>
      <c r="AO637" s="1681"/>
      <c r="AP637" s="1824"/>
    </row>
    <row r="638" spans="4:42" s="1662" customFormat="1" ht="14.25">
      <c r="D638" s="1699"/>
      <c r="E638" s="1681"/>
      <c r="F638" s="1681"/>
      <c r="G638" s="1681"/>
      <c r="H638" s="1681"/>
      <c r="I638" s="1700"/>
      <c r="J638" s="1690"/>
      <c r="K638" s="1681"/>
      <c r="L638" s="1681"/>
      <c r="M638" s="1681"/>
      <c r="N638" s="1681"/>
      <c r="O638" s="1681"/>
      <c r="P638" s="1681"/>
      <c r="Q638" s="1681"/>
      <c r="R638" s="1681"/>
      <c r="S638" s="1681"/>
      <c r="T638" s="1681"/>
      <c r="U638" s="1681"/>
      <c r="V638" s="1681"/>
      <c r="W638" s="1681"/>
      <c r="X638" s="1681"/>
      <c r="Y638" s="1681"/>
      <c r="Z638" s="1681"/>
      <c r="AA638" s="1681"/>
      <c r="AB638" s="1681"/>
      <c r="AC638" s="1681"/>
      <c r="AD638" s="1681"/>
      <c r="AE638" s="1681"/>
      <c r="AF638" s="1681"/>
      <c r="AG638" s="1681"/>
      <c r="AH638" s="1681"/>
      <c r="AI638" s="1681"/>
      <c r="AJ638" s="1681"/>
      <c r="AK638" s="1681"/>
      <c r="AL638" s="1681"/>
      <c r="AM638" s="1681"/>
      <c r="AN638" s="1681"/>
      <c r="AO638" s="1681"/>
      <c r="AP638" s="1824"/>
    </row>
    <row r="639" spans="4:42" s="1662" customFormat="1" ht="14.25">
      <c r="D639" s="1699"/>
      <c r="E639" s="1681"/>
      <c r="F639" s="1681"/>
      <c r="G639" s="1681"/>
      <c r="H639" s="1681"/>
      <c r="I639" s="1700"/>
      <c r="J639" s="1690"/>
      <c r="K639" s="1681"/>
      <c r="L639" s="1681"/>
      <c r="M639" s="1681"/>
      <c r="N639" s="1681"/>
      <c r="O639" s="1681"/>
      <c r="P639" s="1681"/>
      <c r="Q639" s="1681"/>
      <c r="R639" s="1681"/>
      <c r="S639" s="1681"/>
      <c r="T639" s="1681"/>
      <c r="U639" s="1681"/>
      <c r="V639" s="1681"/>
      <c r="W639" s="1681"/>
      <c r="X639" s="1681"/>
      <c r="Y639" s="1681"/>
      <c r="Z639" s="1681"/>
      <c r="AA639" s="1681"/>
      <c r="AB639" s="1681"/>
      <c r="AC639" s="1681"/>
      <c r="AD639" s="1681"/>
      <c r="AE639" s="1681"/>
      <c r="AF639" s="1681"/>
      <c r="AG639" s="1681"/>
      <c r="AH639" s="1681"/>
      <c r="AI639" s="1681"/>
      <c r="AJ639" s="1681"/>
      <c r="AK639" s="1681"/>
      <c r="AL639" s="1681"/>
      <c r="AM639" s="1681"/>
      <c r="AN639" s="1681"/>
      <c r="AO639" s="1681"/>
      <c r="AP639" s="1824"/>
    </row>
    <row r="640" spans="4:42" s="1662" customFormat="1" ht="14.25">
      <c r="D640" s="1699"/>
      <c r="E640" s="1681"/>
      <c r="F640" s="1681"/>
      <c r="G640" s="1681"/>
      <c r="H640" s="1681"/>
      <c r="I640" s="1700"/>
      <c r="J640" s="1690"/>
      <c r="K640" s="1681"/>
      <c r="L640" s="1681"/>
      <c r="M640" s="1681"/>
      <c r="N640" s="1681"/>
      <c r="O640" s="1681"/>
      <c r="P640" s="1681"/>
      <c r="Q640" s="1681"/>
      <c r="R640" s="1681"/>
      <c r="S640" s="1681"/>
      <c r="T640" s="1681"/>
      <c r="U640" s="1681"/>
      <c r="V640" s="1681"/>
      <c r="W640" s="1681"/>
      <c r="X640" s="1681"/>
      <c r="Y640" s="1681"/>
      <c r="Z640" s="1681"/>
      <c r="AA640" s="1681"/>
      <c r="AB640" s="1681"/>
      <c r="AC640" s="1681"/>
      <c r="AD640" s="1681"/>
      <c r="AE640" s="1681"/>
      <c r="AF640" s="1681"/>
      <c r="AG640" s="1681"/>
      <c r="AH640" s="1681"/>
      <c r="AI640" s="1681"/>
      <c r="AJ640" s="1681"/>
      <c r="AK640" s="1681"/>
      <c r="AL640" s="1681"/>
      <c r="AM640" s="1681"/>
      <c r="AN640" s="1681"/>
      <c r="AO640" s="1681"/>
      <c r="AP640" s="1824"/>
    </row>
    <row r="641" spans="4:42" s="1662" customFormat="1" ht="14.25">
      <c r="D641" s="1699"/>
      <c r="E641" s="1681"/>
      <c r="F641" s="1681"/>
      <c r="G641" s="1681"/>
      <c r="H641" s="1681"/>
      <c r="I641" s="1700"/>
      <c r="J641" s="1690"/>
      <c r="K641" s="1681"/>
      <c r="L641" s="1681"/>
      <c r="M641" s="1681"/>
      <c r="N641" s="1681"/>
      <c r="O641" s="1681"/>
      <c r="P641" s="1681"/>
      <c r="Q641" s="1681"/>
      <c r="R641" s="1681"/>
      <c r="S641" s="1681"/>
      <c r="T641" s="1681"/>
      <c r="U641" s="1681"/>
      <c r="V641" s="1681"/>
      <c r="W641" s="1681"/>
      <c r="X641" s="1681"/>
      <c r="Y641" s="1681"/>
      <c r="Z641" s="1681"/>
      <c r="AA641" s="1681"/>
      <c r="AB641" s="1681"/>
      <c r="AC641" s="1681"/>
      <c r="AD641" s="1681"/>
      <c r="AE641" s="1681"/>
      <c r="AF641" s="1681"/>
      <c r="AG641" s="1681"/>
      <c r="AH641" s="1681"/>
      <c r="AI641" s="1681"/>
      <c r="AJ641" s="1681"/>
      <c r="AK641" s="1681"/>
      <c r="AL641" s="1681"/>
      <c r="AM641" s="1681"/>
      <c r="AN641" s="1681"/>
      <c r="AO641" s="1681"/>
      <c r="AP641" s="1824"/>
    </row>
    <row r="642" spans="4:42" s="1662" customFormat="1" ht="14.25">
      <c r="D642" s="1699"/>
      <c r="E642" s="1681"/>
      <c r="F642" s="1681"/>
      <c r="G642" s="1681"/>
      <c r="H642" s="1681"/>
      <c r="I642" s="1700"/>
      <c r="J642" s="1690"/>
      <c r="K642" s="1681"/>
      <c r="L642" s="1681"/>
      <c r="M642" s="1681"/>
      <c r="N642" s="1681"/>
      <c r="O642" s="1681"/>
      <c r="P642" s="1681"/>
      <c r="Q642" s="1681"/>
      <c r="R642" s="1681"/>
      <c r="S642" s="1681"/>
      <c r="T642" s="1681"/>
      <c r="U642" s="1681"/>
      <c r="V642" s="1681"/>
      <c r="W642" s="1681"/>
      <c r="X642" s="1681"/>
      <c r="Y642" s="1681"/>
      <c r="Z642" s="1681"/>
      <c r="AA642" s="1681"/>
      <c r="AB642" s="1681"/>
      <c r="AC642" s="1681"/>
      <c r="AD642" s="1681"/>
      <c r="AE642" s="1681"/>
      <c r="AF642" s="1681"/>
      <c r="AG642" s="1681"/>
      <c r="AH642" s="1681"/>
      <c r="AI642" s="1681"/>
      <c r="AJ642" s="1681"/>
      <c r="AK642" s="1681"/>
      <c r="AL642" s="1681"/>
      <c r="AM642" s="1681"/>
      <c r="AN642" s="1681"/>
      <c r="AO642" s="1681"/>
      <c r="AP642" s="1824"/>
    </row>
    <row r="643" spans="4:42" s="1662" customFormat="1" ht="14.25">
      <c r="D643" s="1699"/>
      <c r="E643" s="1681"/>
      <c r="F643" s="1681"/>
      <c r="G643" s="1681"/>
      <c r="H643" s="1681"/>
      <c r="I643" s="1700"/>
      <c r="J643" s="1690"/>
      <c r="K643" s="1681"/>
      <c r="L643" s="1681"/>
      <c r="M643" s="1681"/>
      <c r="N643" s="1681"/>
      <c r="O643" s="1681"/>
      <c r="P643" s="1681"/>
      <c r="Q643" s="1681"/>
      <c r="R643" s="1681"/>
      <c r="S643" s="1681"/>
      <c r="T643" s="1681"/>
      <c r="U643" s="1681"/>
      <c r="V643" s="1681"/>
      <c r="W643" s="1681"/>
      <c r="X643" s="1681"/>
      <c r="Y643" s="1681"/>
      <c r="Z643" s="1681"/>
      <c r="AA643" s="1681"/>
      <c r="AB643" s="1681"/>
      <c r="AC643" s="1681"/>
      <c r="AD643" s="1681"/>
      <c r="AE643" s="1681"/>
      <c r="AF643" s="1681"/>
      <c r="AG643" s="1681"/>
      <c r="AH643" s="1681"/>
      <c r="AI643" s="1681"/>
      <c r="AJ643" s="1681"/>
      <c r="AK643" s="1681"/>
      <c r="AL643" s="1681"/>
      <c r="AM643" s="1681"/>
      <c r="AN643" s="1681"/>
      <c r="AO643" s="1681"/>
      <c r="AP643" s="1824"/>
    </row>
    <row r="644" spans="4:42" s="1662" customFormat="1" ht="14.25">
      <c r="D644" s="1699"/>
      <c r="E644" s="1681"/>
      <c r="F644" s="1681"/>
      <c r="G644" s="1681"/>
      <c r="H644" s="1681"/>
      <c r="I644" s="1700"/>
      <c r="J644" s="1690"/>
      <c r="K644" s="1681"/>
      <c r="L644" s="1681"/>
      <c r="M644" s="1681"/>
      <c r="N644" s="1681"/>
      <c r="O644" s="1681"/>
      <c r="P644" s="1681"/>
      <c r="Q644" s="1681"/>
      <c r="R644" s="1681"/>
      <c r="S644" s="1681"/>
      <c r="T644" s="1681"/>
      <c r="U644" s="1681"/>
      <c r="V644" s="1681"/>
      <c r="W644" s="1681"/>
      <c r="X644" s="1681"/>
      <c r="Y644" s="1681"/>
      <c r="Z644" s="1681"/>
      <c r="AA644" s="1681"/>
      <c r="AB644" s="1681"/>
      <c r="AC644" s="1681"/>
      <c r="AD644" s="1681"/>
      <c r="AE644" s="1681"/>
      <c r="AF644" s="1681"/>
      <c r="AG644" s="1681"/>
      <c r="AH644" s="1681"/>
      <c r="AI644" s="1681"/>
      <c r="AJ644" s="1681"/>
      <c r="AK644" s="1681"/>
      <c r="AL644" s="1681"/>
      <c r="AM644" s="1681"/>
      <c r="AN644" s="1681"/>
      <c r="AO644" s="1681"/>
      <c r="AP644" s="1824"/>
    </row>
    <row r="645" spans="4:42" s="1662" customFormat="1" ht="14.25">
      <c r="D645" s="1699"/>
      <c r="E645" s="1681"/>
      <c r="F645" s="1681"/>
      <c r="G645" s="1681"/>
      <c r="H645" s="1681"/>
      <c r="I645" s="1700"/>
      <c r="J645" s="1690"/>
      <c r="K645" s="1681"/>
      <c r="L645" s="1681"/>
      <c r="M645" s="1681"/>
      <c r="N645" s="1681"/>
      <c r="O645" s="1681"/>
      <c r="P645" s="1681"/>
      <c r="Q645" s="1681"/>
      <c r="R645" s="1681"/>
      <c r="S645" s="1681"/>
      <c r="T645" s="1681"/>
      <c r="U645" s="1681"/>
      <c r="V645" s="1681"/>
      <c r="W645" s="1681"/>
      <c r="X645" s="1681"/>
      <c r="Y645" s="1681"/>
      <c r="Z645" s="1681"/>
      <c r="AA645" s="1681"/>
      <c r="AB645" s="1681"/>
      <c r="AC645" s="1681"/>
      <c r="AD645" s="1681"/>
      <c r="AE645" s="1681"/>
      <c r="AF645" s="1681"/>
      <c r="AG645" s="1681"/>
      <c r="AH645" s="1681"/>
      <c r="AI645" s="1681"/>
      <c r="AJ645" s="1681"/>
      <c r="AK645" s="1681"/>
      <c r="AL645" s="1681"/>
      <c r="AM645" s="1681"/>
      <c r="AN645" s="1681"/>
      <c r="AO645" s="1681"/>
      <c r="AP645" s="1824"/>
    </row>
    <row r="646" spans="4:42" s="1662" customFormat="1" ht="14.25">
      <c r="D646" s="1699"/>
      <c r="E646" s="1681"/>
      <c r="F646" s="1681"/>
      <c r="G646" s="1681"/>
      <c r="H646" s="1681"/>
      <c r="I646" s="1700"/>
      <c r="J646" s="1690"/>
      <c r="K646" s="1681"/>
      <c r="L646" s="1681"/>
      <c r="M646" s="1681"/>
      <c r="N646" s="1681"/>
      <c r="O646" s="1681"/>
      <c r="P646" s="1681"/>
      <c r="Q646" s="1681"/>
      <c r="R646" s="1681"/>
      <c r="S646" s="1681"/>
      <c r="T646" s="1681"/>
      <c r="U646" s="1681"/>
      <c r="V646" s="1681"/>
      <c r="W646" s="1681"/>
      <c r="X646" s="1681"/>
      <c r="Y646" s="1681"/>
      <c r="Z646" s="1681"/>
      <c r="AA646" s="1681"/>
      <c r="AB646" s="1681"/>
      <c r="AC646" s="1681"/>
      <c r="AD646" s="1681"/>
      <c r="AE646" s="1681"/>
      <c r="AF646" s="1681"/>
      <c r="AG646" s="1681"/>
      <c r="AH646" s="1681"/>
      <c r="AI646" s="1681"/>
      <c r="AJ646" s="1681"/>
      <c r="AK646" s="1681"/>
      <c r="AL646" s="1681"/>
      <c r="AM646" s="1681"/>
      <c r="AN646" s="1681"/>
      <c r="AO646" s="1681"/>
      <c r="AP646" s="1824"/>
    </row>
    <row r="647" spans="4:42" s="1662" customFormat="1" ht="14.25">
      <c r="D647" s="1699"/>
      <c r="E647" s="1681"/>
      <c r="F647" s="1681"/>
      <c r="G647" s="1681"/>
      <c r="H647" s="1681"/>
      <c r="I647" s="1700"/>
      <c r="J647" s="1690"/>
      <c r="K647" s="1681"/>
      <c r="L647" s="1681"/>
      <c r="M647" s="1681"/>
      <c r="N647" s="1681"/>
      <c r="O647" s="1681"/>
      <c r="P647" s="1681"/>
      <c r="Q647" s="1681"/>
      <c r="R647" s="1681"/>
      <c r="S647" s="1681"/>
      <c r="T647" s="1681"/>
      <c r="U647" s="1681"/>
      <c r="V647" s="1681"/>
      <c r="W647" s="1681"/>
      <c r="X647" s="1681"/>
      <c r="Y647" s="1681"/>
      <c r="Z647" s="1681"/>
      <c r="AA647" s="1681"/>
      <c r="AB647" s="1681"/>
      <c r="AC647" s="1681"/>
      <c r="AD647" s="1681"/>
      <c r="AE647" s="1681"/>
      <c r="AF647" s="1681"/>
      <c r="AG647" s="1681"/>
      <c r="AH647" s="1681"/>
      <c r="AI647" s="1681"/>
      <c r="AJ647" s="1681"/>
      <c r="AK647" s="1681"/>
      <c r="AL647" s="1681"/>
      <c r="AM647" s="1681"/>
      <c r="AN647" s="1681"/>
      <c r="AO647" s="1681"/>
      <c r="AP647" s="1824"/>
    </row>
    <row r="648" spans="4:42" s="1662" customFormat="1" ht="14.25">
      <c r="D648" s="1699"/>
      <c r="E648" s="1681"/>
      <c r="F648" s="1681"/>
      <c r="G648" s="1681"/>
      <c r="H648" s="1681"/>
      <c r="I648" s="1700"/>
      <c r="J648" s="1690"/>
      <c r="K648" s="1681"/>
      <c r="L648" s="1681"/>
      <c r="M648" s="1681"/>
      <c r="N648" s="1681"/>
      <c r="O648" s="1681"/>
      <c r="P648" s="1681"/>
      <c r="Q648" s="1681"/>
      <c r="R648" s="1681"/>
      <c r="S648" s="1681"/>
      <c r="T648" s="1681"/>
      <c r="U648" s="1681"/>
      <c r="V648" s="1681"/>
      <c r="W648" s="1681"/>
      <c r="X648" s="1681"/>
      <c r="Y648" s="1681"/>
      <c r="Z648" s="1681"/>
      <c r="AA648" s="1681"/>
      <c r="AB648" s="1681"/>
      <c r="AC648" s="1681"/>
      <c r="AD648" s="1681"/>
      <c r="AE648" s="1681"/>
      <c r="AF648" s="1681"/>
      <c r="AG648" s="1681"/>
      <c r="AH648" s="1681"/>
      <c r="AI648" s="1681"/>
      <c r="AJ648" s="1681"/>
      <c r="AK648" s="1681"/>
      <c r="AL648" s="1681"/>
      <c r="AM648" s="1681"/>
      <c r="AN648" s="1681"/>
      <c r="AO648" s="1681"/>
      <c r="AP648" s="1824"/>
    </row>
    <row r="649" spans="4:42" s="1662" customFormat="1" ht="14.25">
      <c r="D649" s="1699"/>
      <c r="E649" s="1681"/>
      <c r="F649" s="1681"/>
      <c r="G649" s="1681"/>
      <c r="H649" s="1681"/>
      <c r="I649" s="1700"/>
      <c r="J649" s="1690"/>
      <c r="K649" s="1681"/>
      <c r="L649" s="1681"/>
      <c r="M649" s="1681"/>
      <c r="N649" s="1681"/>
      <c r="O649" s="1681"/>
      <c r="P649" s="1681"/>
      <c r="Q649" s="1681"/>
      <c r="R649" s="1681"/>
      <c r="S649" s="1681"/>
      <c r="T649" s="1681"/>
      <c r="U649" s="1681"/>
      <c r="V649" s="1681"/>
      <c r="W649" s="1681"/>
      <c r="X649" s="1681"/>
      <c r="Y649" s="1681"/>
      <c r="Z649" s="1681"/>
      <c r="AA649" s="1681"/>
      <c r="AB649" s="1681"/>
      <c r="AC649" s="1681"/>
      <c r="AD649" s="1681"/>
      <c r="AE649" s="1681"/>
      <c r="AF649" s="1681"/>
      <c r="AG649" s="1681"/>
      <c r="AH649" s="1681"/>
      <c r="AI649" s="1681"/>
      <c r="AJ649" s="1681"/>
      <c r="AK649" s="1681"/>
      <c r="AL649" s="1681"/>
      <c r="AM649" s="1681"/>
      <c r="AN649" s="1681"/>
      <c r="AO649" s="1681"/>
      <c r="AP649" s="1824"/>
    </row>
    <row r="650" spans="4:42" s="1662" customFormat="1" ht="14.25">
      <c r="D650" s="1699"/>
      <c r="E650" s="1681"/>
      <c r="F650" s="1681"/>
      <c r="G650" s="1681"/>
      <c r="H650" s="1681"/>
      <c r="I650" s="1700"/>
      <c r="J650" s="1690"/>
      <c r="K650" s="1681"/>
      <c r="L650" s="1681"/>
      <c r="M650" s="1681"/>
      <c r="N650" s="1681"/>
      <c r="O650" s="1681"/>
      <c r="P650" s="1681"/>
      <c r="Q650" s="1681"/>
      <c r="R650" s="1681"/>
      <c r="S650" s="1681"/>
      <c r="T650" s="1681"/>
      <c r="U650" s="1681"/>
      <c r="V650" s="1681"/>
      <c r="W650" s="1681"/>
      <c r="X650" s="1681"/>
      <c r="Y650" s="1681"/>
      <c r="Z650" s="1681"/>
      <c r="AA650" s="1681"/>
      <c r="AB650" s="1681"/>
      <c r="AC650" s="1681"/>
      <c r="AD650" s="1681"/>
      <c r="AE650" s="1681"/>
      <c r="AF650" s="1681"/>
      <c r="AG650" s="1681"/>
      <c r="AH650" s="1681"/>
      <c r="AI650" s="1681"/>
      <c r="AJ650" s="1681"/>
      <c r="AK650" s="1681"/>
      <c r="AL650" s="1681"/>
      <c r="AM650" s="1681"/>
      <c r="AN650" s="1681"/>
      <c r="AO650" s="1681"/>
      <c r="AP650" s="1824"/>
    </row>
    <row r="651" spans="4:42" s="1662" customFormat="1" ht="14.25">
      <c r="D651" s="1699"/>
      <c r="E651" s="1681"/>
      <c r="F651" s="1681"/>
      <c r="G651" s="1681"/>
      <c r="H651" s="1681"/>
      <c r="I651" s="1700"/>
      <c r="J651" s="1690"/>
      <c r="K651" s="1681"/>
      <c r="L651" s="1681"/>
      <c r="M651" s="1681"/>
      <c r="N651" s="1681"/>
      <c r="O651" s="1681"/>
      <c r="P651" s="1681"/>
      <c r="Q651" s="1681"/>
      <c r="R651" s="1681"/>
      <c r="S651" s="1681"/>
      <c r="T651" s="1681"/>
      <c r="U651" s="1681"/>
      <c r="V651" s="1681"/>
      <c r="W651" s="1681"/>
      <c r="X651" s="1681"/>
      <c r="Y651" s="1681"/>
      <c r="Z651" s="1681"/>
      <c r="AA651" s="1681"/>
      <c r="AB651" s="1681"/>
      <c r="AC651" s="1681"/>
      <c r="AD651" s="1681"/>
      <c r="AE651" s="1681"/>
      <c r="AF651" s="1681"/>
      <c r="AG651" s="1681"/>
      <c r="AH651" s="1681"/>
      <c r="AI651" s="1681"/>
      <c r="AJ651" s="1681"/>
      <c r="AK651" s="1681"/>
      <c r="AL651" s="1681"/>
      <c r="AM651" s="1681"/>
      <c r="AN651" s="1681"/>
      <c r="AO651" s="1681"/>
      <c r="AP651" s="1824"/>
    </row>
    <row r="652" spans="4:42" s="1662" customFormat="1" ht="14.25">
      <c r="D652" s="1699"/>
      <c r="E652" s="1681"/>
      <c r="F652" s="1681"/>
      <c r="G652" s="1681"/>
      <c r="H652" s="1681"/>
      <c r="I652" s="1700"/>
      <c r="J652" s="1690"/>
      <c r="K652" s="1681"/>
      <c r="L652" s="1681"/>
      <c r="M652" s="1681"/>
      <c r="N652" s="1681"/>
      <c r="O652" s="1681"/>
      <c r="P652" s="1681"/>
      <c r="Q652" s="1681"/>
      <c r="R652" s="1681"/>
      <c r="S652" s="1681"/>
      <c r="T652" s="1681"/>
      <c r="U652" s="1681"/>
      <c r="V652" s="1681"/>
      <c r="W652" s="1681"/>
      <c r="X652" s="1681"/>
      <c r="Y652" s="1681"/>
      <c r="Z652" s="1681"/>
      <c r="AA652" s="1681"/>
      <c r="AB652" s="1681"/>
      <c r="AC652" s="1681"/>
      <c r="AD652" s="1681"/>
      <c r="AE652" s="1681"/>
      <c r="AF652" s="1681"/>
      <c r="AG652" s="1681"/>
      <c r="AH652" s="1681"/>
      <c r="AI652" s="1681"/>
      <c r="AJ652" s="1681"/>
      <c r="AK652" s="1681"/>
      <c r="AL652" s="1681"/>
      <c r="AM652" s="1681"/>
      <c r="AN652" s="1681"/>
      <c r="AO652" s="1681"/>
      <c r="AP652" s="1824"/>
    </row>
    <row r="653" spans="4:42" s="1662" customFormat="1" ht="14.25">
      <c r="D653" s="1699"/>
      <c r="E653" s="1681"/>
      <c r="F653" s="1681"/>
      <c r="G653" s="1681"/>
      <c r="H653" s="1681"/>
      <c r="I653" s="1700"/>
      <c r="J653" s="1690"/>
      <c r="K653" s="1681"/>
      <c r="L653" s="1681"/>
      <c r="M653" s="1681"/>
      <c r="N653" s="1681"/>
      <c r="O653" s="1681"/>
      <c r="P653" s="1681"/>
      <c r="Q653" s="1681"/>
      <c r="R653" s="1681"/>
      <c r="S653" s="1681"/>
      <c r="T653" s="1681"/>
      <c r="U653" s="1681"/>
      <c r="V653" s="1681"/>
      <c r="W653" s="1681"/>
      <c r="X653" s="1681"/>
      <c r="Y653" s="1681"/>
      <c r="Z653" s="1681"/>
      <c r="AA653" s="1681"/>
      <c r="AB653" s="1681"/>
      <c r="AC653" s="1681"/>
      <c r="AD653" s="1681"/>
      <c r="AE653" s="1681"/>
      <c r="AF653" s="1681"/>
      <c r="AG653" s="1681"/>
      <c r="AH653" s="1681"/>
      <c r="AI653" s="1681"/>
      <c r="AJ653" s="1681"/>
      <c r="AK653" s="1681"/>
      <c r="AL653" s="1681"/>
      <c r="AM653" s="1681"/>
      <c r="AN653" s="1681"/>
      <c r="AO653" s="1681"/>
      <c r="AP653" s="1824"/>
    </row>
    <row r="654" spans="4:42" s="1662" customFormat="1" ht="14.25">
      <c r="D654" s="1699"/>
      <c r="E654" s="1681"/>
      <c r="F654" s="1681"/>
      <c r="G654" s="1681"/>
      <c r="H654" s="1681"/>
      <c r="I654" s="1700"/>
      <c r="J654" s="1690"/>
      <c r="K654" s="1681"/>
      <c r="L654" s="1681"/>
      <c r="M654" s="1681"/>
      <c r="N654" s="1681"/>
      <c r="O654" s="1681"/>
      <c r="P654" s="1681"/>
      <c r="Q654" s="1681"/>
      <c r="R654" s="1681"/>
      <c r="S654" s="1681"/>
      <c r="T654" s="1681"/>
      <c r="U654" s="1681"/>
      <c r="V654" s="1681"/>
      <c r="W654" s="1681"/>
      <c r="X654" s="1681"/>
      <c r="Y654" s="1681"/>
      <c r="Z654" s="1681"/>
      <c r="AA654" s="1681"/>
      <c r="AB654" s="1681"/>
      <c r="AC654" s="1681"/>
      <c r="AD654" s="1681"/>
      <c r="AE654" s="1681"/>
      <c r="AF654" s="1681"/>
      <c r="AG654" s="1681"/>
      <c r="AH654" s="1681"/>
      <c r="AI654" s="1681"/>
      <c r="AJ654" s="1681"/>
      <c r="AK654" s="1681"/>
      <c r="AL654" s="1681"/>
      <c r="AM654" s="1681"/>
      <c r="AN654" s="1681"/>
      <c r="AO654" s="1681"/>
      <c r="AP654" s="1824"/>
    </row>
    <row r="655" spans="4:42" s="1662" customFormat="1" ht="14.25">
      <c r="D655" s="1699"/>
      <c r="E655" s="1681"/>
      <c r="F655" s="1681"/>
      <c r="G655" s="1681"/>
      <c r="H655" s="1681"/>
      <c r="I655" s="1700"/>
      <c r="J655" s="1690"/>
      <c r="K655" s="1681"/>
      <c r="L655" s="1681"/>
      <c r="M655" s="1681"/>
      <c r="N655" s="1681"/>
      <c r="O655" s="1681"/>
      <c r="P655" s="1681"/>
      <c r="Q655" s="1681"/>
      <c r="R655" s="1681"/>
      <c r="S655" s="1681"/>
      <c r="T655" s="1681"/>
      <c r="U655" s="1681"/>
      <c r="V655" s="1681"/>
      <c r="W655" s="1681"/>
      <c r="X655" s="1681"/>
      <c r="Y655" s="1681"/>
      <c r="Z655" s="1681"/>
      <c r="AA655" s="1681"/>
      <c r="AB655" s="1681"/>
      <c r="AC655" s="1681"/>
      <c r="AD655" s="1681"/>
      <c r="AE655" s="1681"/>
      <c r="AF655" s="1681"/>
      <c r="AG655" s="1681"/>
      <c r="AH655" s="1681"/>
      <c r="AI655" s="1681"/>
      <c r="AJ655" s="1681"/>
      <c r="AK655" s="1681"/>
      <c r="AL655" s="1681"/>
      <c r="AM655" s="1681"/>
      <c r="AN655" s="1681"/>
      <c r="AO655" s="1681"/>
      <c r="AP655" s="1824"/>
    </row>
    <row r="656" spans="4:42" s="1662" customFormat="1" ht="14.25">
      <c r="D656" s="1699"/>
      <c r="E656" s="1681"/>
      <c r="F656" s="1681"/>
      <c r="G656" s="1681"/>
      <c r="H656" s="1681"/>
      <c r="I656" s="1700"/>
      <c r="J656" s="1690"/>
      <c r="K656" s="1681"/>
      <c r="L656" s="1681"/>
      <c r="M656" s="1681"/>
      <c r="N656" s="1681"/>
      <c r="O656" s="1681"/>
      <c r="P656" s="1681"/>
      <c r="Q656" s="1681"/>
      <c r="R656" s="1681"/>
      <c r="S656" s="1681"/>
      <c r="T656" s="1681"/>
      <c r="U656" s="1681"/>
      <c r="V656" s="1681"/>
      <c r="W656" s="1681"/>
      <c r="X656" s="1681"/>
      <c r="Y656" s="1681"/>
      <c r="Z656" s="1681"/>
      <c r="AA656" s="1681"/>
      <c r="AB656" s="1681"/>
      <c r="AC656" s="1681"/>
      <c r="AD656" s="1681"/>
      <c r="AE656" s="1681"/>
      <c r="AF656" s="1681"/>
      <c r="AG656" s="1681"/>
      <c r="AH656" s="1681"/>
      <c r="AI656" s="1681"/>
      <c r="AJ656" s="1681"/>
      <c r="AK656" s="1681"/>
      <c r="AL656" s="1681"/>
      <c r="AM656" s="1681"/>
      <c r="AN656" s="1681"/>
      <c r="AO656" s="1681"/>
      <c r="AP656" s="1824"/>
    </row>
    <row r="657" spans="4:42" s="1662" customFormat="1" ht="14.25">
      <c r="D657" s="1699"/>
      <c r="E657" s="1681"/>
      <c r="F657" s="1681"/>
      <c r="G657" s="1681"/>
      <c r="H657" s="1681"/>
      <c r="I657" s="1700"/>
      <c r="J657" s="1690"/>
      <c r="K657" s="1681"/>
      <c r="L657" s="1681"/>
      <c r="M657" s="1681"/>
      <c r="N657" s="1681"/>
      <c r="O657" s="1681"/>
      <c r="P657" s="1681"/>
      <c r="Q657" s="1681"/>
      <c r="R657" s="1681"/>
      <c r="S657" s="1681"/>
      <c r="T657" s="1681"/>
      <c r="U657" s="1681"/>
      <c r="V657" s="1681"/>
      <c r="W657" s="1681"/>
      <c r="X657" s="1681"/>
      <c r="Y657" s="1681"/>
      <c r="Z657" s="1681"/>
      <c r="AA657" s="1681"/>
      <c r="AB657" s="1681"/>
      <c r="AC657" s="1681"/>
      <c r="AD657" s="1681"/>
      <c r="AE657" s="1681"/>
      <c r="AF657" s="1681"/>
      <c r="AG657" s="1681"/>
      <c r="AH657" s="1681"/>
      <c r="AI657" s="1681"/>
      <c r="AJ657" s="1681"/>
      <c r="AK657" s="1681"/>
      <c r="AL657" s="1681"/>
      <c r="AM657" s="1681"/>
      <c r="AN657" s="1681"/>
      <c r="AO657" s="1681"/>
      <c r="AP657" s="1824"/>
    </row>
    <row r="658" spans="4:42" s="1662" customFormat="1" ht="14.25">
      <c r="D658" s="1699"/>
      <c r="E658" s="1681"/>
      <c r="F658" s="1681"/>
      <c r="G658" s="1681"/>
      <c r="H658" s="1681"/>
      <c r="I658" s="1700"/>
      <c r="J658" s="1690"/>
      <c r="K658" s="1681"/>
      <c r="L658" s="1681"/>
      <c r="M658" s="1681"/>
      <c r="N658" s="1681"/>
      <c r="O658" s="1681"/>
      <c r="P658" s="1681"/>
      <c r="Q658" s="1681"/>
      <c r="R658" s="1681"/>
      <c r="S658" s="1681"/>
      <c r="T658" s="1681"/>
      <c r="U658" s="1681"/>
      <c r="V658" s="1681"/>
      <c r="W658" s="1681"/>
      <c r="X658" s="1681"/>
      <c r="Y658" s="1681"/>
      <c r="Z658" s="1681"/>
      <c r="AA658" s="1681"/>
      <c r="AB658" s="1681"/>
      <c r="AC658" s="1681"/>
      <c r="AD658" s="1681"/>
      <c r="AE658" s="1681"/>
      <c r="AF658" s="1681"/>
      <c r="AG658" s="1681"/>
      <c r="AH658" s="1681"/>
      <c r="AI658" s="1681"/>
      <c r="AJ658" s="1681"/>
      <c r="AK658" s="1681"/>
      <c r="AL658" s="1681"/>
      <c r="AM658" s="1681"/>
      <c r="AN658" s="1681"/>
      <c r="AO658" s="1681"/>
      <c r="AP658" s="1824"/>
    </row>
    <row r="659" spans="4:42" s="1662" customFormat="1" ht="14.25">
      <c r="D659" s="1699"/>
      <c r="E659" s="1681"/>
      <c r="F659" s="1681"/>
      <c r="G659" s="1681"/>
      <c r="H659" s="1681"/>
      <c r="I659" s="1700"/>
      <c r="J659" s="1690"/>
      <c r="K659" s="1681"/>
      <c r="L659" s="1681"/>
      <c r="M659" s="1681"/>
      <c r="N659" s="1681"/>
      <c r="O659" s="1681"/>
      <c r="P659" s="1681"/>
      <c r="Q659" s="1681"/>
      <c r="R659" s="1681"/>
      <c r="S659" s="1681"/>
      <c r="T659" s="1681"/>
      <c r="U659" s="1681"/>
      <c r="V659" s="1681"/>
      <c r="W659" s="1681"/>
      <c r="X659" s="1681"/>
      <c r="Y659" s="1681"/>
      <c r="Z659" s="1681"/>
      <c r="AA659" s="1681"/>
      <c r="AB659" s="1681"/>
      <c r="AC659" s="1681"/>
      <c r="AD659" s="1681"/>
      <c r="AE659" s="1681"/>
      <c r="AF659" s="1681"/>
      <c r="AG659" s="1681"/>
      <c r="AH659" s="1681"/>
      <c r="AI659" s="1681"/>
      <c r="AJ659" s="1681"/>
      <c r="AK659" s="1681"/>
      <c r="AL659" s="1681"/>
      <c r="AM659" s="1681"/>
      <c r="AN659" s="1681"/>
      <c r="AO659" s="1681"/>
      <c r="AP659" s="1824"/>
    </row>
    <row r="660" spans="4:42" s="1662" customFormat="1" ht="14.25">
      <c r="D660" s="1699"/>
      <c r="E660" s="1681"/>
      <c r="F660" s="1681"/>
      <c r="G660" s="1681"/>
      <c r="H660" s="1681"/>
      <c r="I660" s="1700"/>
      <c r="J660" s="1690"/>
      <c r="K660" s="1681"/>
      <c r="L660" s="1681"/>
      <c r="M660" s="1681"/>
      <c r="N660" s="1681"/>
      <c r="O660" s="1681"/>
      <c r="P660" s="1681"/>
      <c r="Q660" s="1681"/>
      <c r="R660" s="1681"/>
      <c r="S660" s="1681"/>
      <c r="T660" s="1681"/>
      <c r="U660" s="1681"/>
      <c r="V660" s="1681"/>
      <c r="W660" s="1681"/>
      <c r="X660" s="1681"/>
      <c r="Y660" s="1681"/>
      <c r="Z660" s="1681"/>
      <c r="AA660" s="1681"/>
      <c r="AB660" s="1681"/>
      <c r="AC660" s="1681"/>
      <c r="AD660" s="1681"/>
      <c r="AE660" s="1681"/>
      <c r="AF660" s="1681"/>
      <c r="AG660" s="1681"/>
      <c r="AH660" s="1681"/>
      <c r="AI660" s="1681"/>
      <c r="AJ660" s="1681"/>
      <c r="AK660" s="1681"/>
      <c r="AL660" s="1681"/>
      <c r="AM660" s="1681"/>
      <c r="AN660" s="1681"/>
      <c r="AO660" s="1681"/>
      <c r="AP660" s="1824"/>
    </row>
    <row r="661" spans="4:42" s="1662" customFormat="1" ht="14.25">
      <c r="D661" s="1699"/>
      <c r="E661" s="1681"/>
      <c r="F661" s="1681"/>
      <c r="G661" s="1681"/>
      <c r="H661" s="1681"/>
      <c r="I661" s="1700"/>
      <c r="J661" s="1690"/>
      <c r="K661" s="1681"/>
      <c r="L661" s="1681"/>
      <c r="M661" s="1681"/>
      <c r="N661" s="1681"/>
      <c r="O661" s="1681"/>
      <c r="P661" s="1681"/>
      <c r="Q661" s="1681"/>
      <c r="R661" s="1681"/>
      <c r="S661" s="1681"/>
      <c r="T661" s="1681"/>
      <c r="U661" s="1681"/>
      <c r="V661" s="1681"/>
      <c r="W661" s="1681"/>
      <c r="X661" s="1681"/>
      <c r="Y661" s="1681"/>
      <c r="Z661" s="1681"/>
      <c r="AA661" s="1681"/>
      <c r="AB661" s="1681"/>
      <c r="AC661" s="1681"/>
      <c r="AD661" s="1681"/>
      <c r="AE661" s="1681"/>
      <c r="AF661" s="1681"/>
      <c r="AG661" s="1681"/>
      <c r="AH661" s="1681"/>
      <c r="AI661" s="1681"/>
      <c r="AJ661" s="1681"/>
      <c r="AK661" s="1681"/>
      <c r="AL661" s="1681"/>
      <c r="AM661" s="1681"/>
      <c r="AN661" s="1681"/>
      <c r="AO661" s="1681"/>
      <c r="AP661" s="1824"/>
    </row>
    <row r="662" spans="4:42" s="1662" customFormat="1" ht="14.25">
      <c r="D662" s="1699"/>
      <c r="E662" s="1681"/>
      <c r="F662" s="1681"/>
      <c r="G662" s="1681"/>
      <c r="H662" s="1681"/>
      <c r="I662" s="1700"/>
      <c r="J662" s="1690"/>
      <c r="K662" s="1681"/>
      <c r="L662" s="1681"/>
      <c r="M662" s="1681"/>
      <c r="N662" s="1681"/>
      <c r="O662" s="1681"/>
      <c r="P662" s="1681"/>
      <c r="Q662" s="1681"/>
      <c r="R662" s="1681"/>
      <c r="S662" s="1681"/>
      <c r="T662" s="1681"/>
      <c r="U662" s="1681"/>
      <c r="V662" s="1681"/>
      <c r="W662" s="1681"/>
      <c r="X662" s="1681"/>
      <c r="Y662" s="1681"/>
      <c r="Z662" s="1681"/>
      <c r="AA662" s="1681"/>
      <c r="AB662" s="1681"/>
      <c r="AC662" s="1681"/>
      <c r="AD662" s="1681"/>
      <c r="AE662" s="1681"/>
      <c r="AF662" s="1681"/>
      <c r="AG662" s="1681"/>
      <c r="AH662" s="1681"/>
      <c r="AI662" s="1681"/>
      <c r="AJ662" s="1681"/>
      <c r="AK662" s="1681"/>
      <c r="AL662" s="1681"/>
      <c r="AM662" s="1681"/>
      <c r="AN662" s="1681"/>
      <c r="AO662" s="1681"/>
      <c r="AP662" s="1824"/>
    </row>
    <row r="663" spans="4:42" s="1662" customFormat="1" ht="14.25">
      <c r="D663" s="1699"/>
      <c r="E663" s="1681"/>
      <c r="F663" s="1681"/>
      <c r="G663" s="1681"/>
      <c r="H663" s="1681"/>
      <c r="I663" s="1700"/>
      <c r="J663" s="1690"/>
      <c r="K663" s="1681"/>
      <c r="L663" s="1681"/>
      <c r="M663" s="1681"/>
      <c r="N663" s="1681"/>
      <c r="O663" s="1681"/>
      <c r="P663" s="1681"/>
      <c r="Q663" s="1681"/>
      <c r="R663" s="1681"/>
      <c r="S663" s="1681"/>
      <c r="T663" s="1681"/>
      <c r="U663" s="1681"/>
      <c r="V663" s="1681"/>
      <c r="W663" s="1681"/>
      <c r="X663" s="1681"/>
      <c r="Y663" s="1681"/>
      <c r="Z663" s="1681"/>
      <c r="AA663" s="1681"/>
      <c r="AB663" s="1681"/>
      <c r="AC663" s="1681"/>
      <c r="AD663" s="1681"/>
      <c r="AE663" s="1681"/>
      <c r="AF663" s="1681"/>
      <c r="AG663" s="1681"/>
      <c r="AH663" s="1681"/>
      <c r="AI663" s="1681"/>
      <c r="AJ663" s="1681"/>
      <c r="AK663" s="1681"/>
      <c r="AL663" s="1681"/>
      <c r="AM663" s="1681"/>
      <c r="AN663" s="1681"/>
      <c r="AO663" s="1681"/>
      <c r="AP663" s="1824"/>
    </row>
    <row r="664" spans="4:42" s="1662" customFormat="1" ht="14.25">
      <c r="D664" s="1699"/>
      <c r="E664" s="1681"/>
      <c r="F664" s="1681"/>
      <c r="G664" s="1681"/>
      <c r="H664" s="1681"/>
      <c r="I664" s="1700"/>
      <c r="J664" s="1690"/>
      <c r="K664" s="1681"/>
      <c r="L664" s="1681"/>
      <c r="M664" s="1681"/>
      <c r="N664" s="1681"/>
      <c r="O664" s="1681"/>
      <c r="P664" s="1681"/>
      <c r="Q664" s="1681"/>
      <c r="R664" s="1681"/>
      <c r="S664" s="1681"/>
      <c r="T664" s="1681"/>
      <c r="U664" s="1681"/>
      <c r="V664" s="1681"/>
      <c r="W664" s="1681"/>
      <c r="X664" s="1681"/>
      <c r="Y664" s="1681"/>
      <c r="Z664" s="1681"/>
      <c r="AA664" s="1681"/>
      <c r="AB664" s="1681"/>
      <c r="AC664" s="1681"/>
      <c r="AD664" s="1681"/>
      <c r="AE664" s="1681"/>
      <c r="AF664" s="1681"/>
      <c r="AG664" s="1681"/>
      <c r="AH664" s="1681"/>
      <c r="AI664" s="1681"/>
      <c r="AJ664" s="1681"/>
      <c r="AK664" s="1681"/>
      <c r="AL664" s="1681"/>
      <c r="AM664" s="1681"/>
      <c r="AN664" s="1681"/>
      <c r="AO664" s="1681"/>
      <c r="AP664" s="1824"/>
    </row>
    <row r="665" spans="4:42" s="1662" customFormat="1" ht="14.25">
      <c r="D665" s="1699"/>
      <c r="E665" s="1681"/>
      <c r="F665" s="1681"/>
      <c r="G665" s="1681"/>
      <c r="H665" s="1681"/>
      <c r="I665" s="1700"/>
      <c r="J665" s="1690"/>
      <c r="K665" s="1681"/>
      <c r="L665" s="1681"/>
      <c r="M665" s="1681"/>
      <c r="N665" s="1681"/>
      <c r="O665" s="1681"/>
      <c r="P665" s="1681"/>
      <c r="Q665" s="1681"/>
      <c r="R665" s="1681"/>
      <c r="S665" s="1681"/>
      <c r="T665" s="1681"/>
      <c r="U665" s="1681"/>
      <c r="V665" s="1681"/>
      <c r="W665" s="1681"/>
      <c r="X665" s="1681"/>
      <c r="Y665" s="1681"/>
      <c r="Z665" s="1681"/>
      <c r="AA665" s="1681"/>
      <c r="AB665" s="1681"/>
      <c r="AC665" s="1681"/>
      <c r="AD665" s="1681"/>
      <c r="AE665" s="1681"/>
      <c r="AF665" s="1681"/>
      <c r="AG665" s="1681"/>
      <c r="AH665" s="1681"/>
      <c r="AI665" s="1681"/>
      <c r="AJ665" s="1681"/>
      <c r="AK665" s="1681"/>
      <c r="AL665" s="1681"/>
      <c r="AM665" s="1681"/>
      <c r="AN665" s="1681"/>
      <c r="AO665" s="1681"/>
      <c r="AP665" s="1824"/>
    </row>
    <row r="666" spans="4:42" s="1662" customFormat="1" ht="14.25">
      <c r="D666" s="1699"/>
      <c r="E666" s="1681"/>
      <c r="F666" s="1681"/>
      <c r="G666" s="1681"/>
      <c r="H666" s="1681"/>
      <c r="I666" s="1700"/>
      <c r="J666" s="1690"/>
      <c r="K666" s="1681"/>
      <c r="L666" s="1681"/>
      <c r="M666" s="1681"/>
      <c r="N666" s="1681"/>
      <c r="O666" s="1681"/>
      <c r="P666" s="1681"/>
      <c r="Q666" s="1681"/>
      <c r="R666" s="1681"/>
      <c r="S666" s="1681"/>
      <c r="T666" s="1681"/>
      <c r="U666" s="1681"/>
      <c r="V666" s="1681"/>
      <c r="W666" s="1681"/>
      <c r="X666" s="1681"/>
      <c r="Y666" s="1681"/>
      <c r="Z666" s="1681"/>
      <c r="AA666" s="1681"/>
      <c r="AB666" s="1681"/>
      <c r="AC666" s="1681"/>
      <c r="AD666" s="1681"/>
      <c r="AE666" s="1681"/>
      <c r="AF666" s="1681"/>
      <c r="AG666" s="1681"/>
      <c r="AH666" s="1681"/>
      <c r="AI666" s="1681"/>
      <c r="AJ666" s="1681"/>
      <c r="AK666" s="1681"/>
      <c r="AL666" s="1681"/>
      <c r="AM666" s="1681"/>
      <c r="AN666" s="1681"/>
      <c r="AO666" s="1681"/>
      <c r="AP666" s="1824"/>
    </row>
    <row r="667" spans="4:42" s="1662" customFormat="1" ht="14.25">
      <c r="D667" s="1699"/>
      <c r="E667" s="1681"/>
      <c r="F667" s="1681"/>
      <c r="G667" s="1681"/>
      <c r="H667" s="1681"/>
      <c r="I667" s="1700"/>
      <c r="J667" s="1690"/>
      <c r="K667" s="1681"/>
      <c r="L667" s="1681"/>
      <c r="M667" s="1681"/>
      <c r="N667" s="1681"/>
      <c r="O667" s="1681"/>
      <c r="P667" s="1681"/>
      <c r="Q667" s="1681"/>
      <c r="R667" s="1681"/>
      <c r="S667" s="1681"/>
      <c r="T667" s="1681"/>
      <c r="U667" s="1681"/>
      <c r="V667" s="1681"/>
      <c r="W667" s="1681"/>
      <c r="X667" s="1681"/>
      <c r="Y667" s="1681"/>
      <c r="Z667" s="1681"/>
      <c r="AA667" s="1681"/>
      <c r="AB667" s="1681"/>
      <c r="AC667" s="1681"/>
      <c r="AD667" s="1681"/>
      <c r="AE667" s="1681"/>
      <c r="AF667" s="1681"/>
      <c r="AG667" s="1681"/>
      <c r="AH667" s="1681"/>
      <c r="AI667" s="1681"/>
      <c r="AJ667" s="1681"/>
      <c r="AK667" s="1681"/>
      <c r="AL667" s="1681"/>
      <c r="AM667" s="1681"/>
      <c r="AN667" s="1681"/>
      <c r="AO667" s="1681"/>
      <c r="AP667" s="1824"/>
    </row>
    <row r="668" spans="4:42" s="1662" customFormat="1" ht="14.25">
      <c r="D668" s="1699"/>
      <c r="E668" s="1681"/>
      <c r="F668" s="1681"/>
      <c r="G668" s="1681"/>
      <c r="H668" s="1681"/>
      <c r="I668" s="1700"/>
      <c r="J668" s="1690"/>
      <c r="K668" s="1681"/>
      <c r="L668" s="1681"/>
      <c r="M668" s="1681"/>
      <c r="N668" s="1681"/>
      <c r="O668" s="1681"/>
      <c r="P668" s="1681"/>
      <c r="Q668" s="1681"/>
      <c r="R668" s="1681"/>
      <c r="S668" s="1681"/>
      <c r="T668" s="1681"/>
      <c r="U668" s="1681"/>
      <c r="V668" s="1681"/>
      <c r="W668" s="1681"/>
      <c r="X668" s="1681"/>
      <c r="Y668" s="1681"/>
      <c r="Z668" s="1681"/>
      <c r="AA668" s="1681"/>
      <c r="AB668" s="1681"/>
      <c r="AC668" s="1681"/>
      <c r="AD668" s="1681"/>
      <c r="AE668" s="1681"/>
      <c r="AF668" s="1681"/>
      <c r="AG668" s="1681"/>
      <c r="AH668" s="1681"/>
      <c r="AI668" s="1681"/>
      <c r="AJ668" s="1681"/>
      <c r="AK668" s="1681"/>
      <c r="AL668" s="1681"/>
      <c r="AM668" s="1681"/>
      <c r="AN668" s="1681"/>
      <c r="AO668" s="1681"/>
      <c r="AP668" s="1824"/>
    </row>
    <row r="669" spans="4:42" s="1662" customFormat="1" ht="14.25">
      <c r="D669" s="1699"/>
      <c r="E669" s="1681"/>
      <c r="F669" s="1681"/>
      <c r="G669" s="1681"/>
      <c r="H669" s="1681"/>
      <c r="I669" s="1700"/>
      <c r="J669" s="1690"/>
      <c r="K669" s="1681"/>
      <c r="L669" s="1681"/>
      <c r="M669" s="1681"/>
      <c r="N669" s="1681"/>
      <c r="O669" s="1681"/>
      <c r="P669" s="1681"/>
      <c r="Q669" s="1681"/>
      <c r="R669" s="1681"/>
      <c r="S669" s="1681"/>
      <c r="T669" s="1681"/>
      <c r="U669" s="1681"/>
      <c r="V669" s="1681"/>
      <c r="W669" s="1681"/>
      <c r="X669" s="1681"/>
      <c r="Y669" s="1681"/>
      <c r="Z669" s="1681"/>
      <c r="AA669" s="1681"/>
      <c r="AB669" s="1681"/>
      <c r="AC669" s="1681"/>
      <c r="AD669" s="1681"/>
      <c r="AE669" s="1681"/>
      <c r="AF669" s="1681"/>
      <c r="AG669" s="1681"/>
      <c r="AH669" s="1681"/>
      <c r="AI669" s="1681"/>
      <c r="AJ669" s="1681"/>
      <c r="AK669" s="1681"/>
      <c r="AL669" s="1681"/>
      <c r="AM669" s="1681"/>
      <c r="AN669" s="1681"/>
      <c r="AO669" s="1681"/>
      <c r="AP669" s="1824"/>
    </row>
    <row r="670" spans="4:42" s="1662" customFormat="1" ht="14.25">
      <c r="D670" s="1699"/>
      <c r="E670" s="1681"/>
      <c r="F670" s="1681"/>
      <c r="G670" s="1681"/>
      <c r="H670" s="1681"/>
      <c r="I670" s="1700"/>
      <c r="J670" s="1690"/>
      <c r="K670" s="1681"/>
      <c r="L670" s="1681"/>
      <c r="M670" s="1681"/>
      <c r="N670" s="1681"/>
      <c r="O670" s="1681"/>
      <c r="P670" s="1681"/>
      <c r="Q670" s="1681"/>
      <c r="R670" s="1681"/>
      <c r="S670" s="1681"/>
      <c r="T670" s="1681"/>
      <c r="U670" s="1681"/>
      <c r="V670" s="1681"/>
      <c r="W670" s="1681"/>
      <c r="X670" s="1681"/>
      <c r="Y670" s="1681"/>
      <c r="Z670" s="1681"/>
      <c r="AA670" s="1681"/>
      <c r="AB670" s="1681"/>
      <c r="AC670" s="1681"/>
      <c r="AD670" s="1681"/>
      <c r="AE670" s="1681"/>
      <c r="AF670" s="1681"/>
      <c r="AG670" s="1681"/>
      <c r="AH670" s="1681"/>
      <c r="AI670" s="1681"/>
      <c r="AJ670" s="1681"/>
      <c r="AK670" s="1681"/>
      <c r="AL670" s="1681"/>
      <c r="AM670" s="1681"/>
      <c r="AN670" s="1681"/>
      <c r="AO670" s="1681"/>
      <c r="AP670" s="1824"/>
    </row>
    <row r="671" spans="4:42" s="1662" customFormat="1" ht="14.25">
      <c r="D671" s="1699"/>
      <c r="E671" s="1681"/>
      <c r="F671" s="1681"/>
      <c r="G671" s="1681"/>
      <c r="H671" s="1681"/>
      <c r="I671" s="1700"/>
      <c r="J671" s="1690"/>
      <c r="K671" s="1681"/>
      <c r="L671" s="1681"/>
      <c r="M671" s="1681"/>
      <c r="N671" s="1681"/>
      <c r="O671" s="1681"/>
      <c r="P671" s="1681"/>
      <c r="Q671" s="1681"/>
      <c r="R671" s="1681"/>
      <c r="S671" s="1681"/>
      <c r="T671" s="1681"/>
      <c r="U671" s="1681"/>
      <c r="V671" s="1681"/>
      <c r="W671" s="1681"/>
      <c r="X671" s="1681"/>
      <c r="Y671" s="1681"/>
      <c r="Z671" s="1681"/>
      <c r="AA671" s="1681"/>
      <c r="AB671" s="1681"/>
      <c r="AC671" s="1681"/>
      <c r="AD671" s="1681"/>
      <c r="AE671" s="1681"/>
      <c r="AF671" s="1681"/>
      <c r="AG671" s="1681"/>
      <c r="AH671" s="1681"/>
      <c r="AI671" s="1681"/>
      <c r="AJ671" s="1681"/>
      <c r="AK671" s="1681"/>
      <c r="AL671" s="1681"/>
      <c r="AM671" s="1681"/>
      <c r="AN671" s="1681"/>
      <c r="AO671" s="1681"/>
      <c r="AP671" s="1824"/>
    </row>
    <row r="672" spans="4:42" s="1662" customFormat="1" ht="14.25">
      <c r="D672" s="1699"/>
      <c r="E672" s="1681"/>
      <c r="F672" s="1681"/>
      <c r="G672" s="1681"/>
      <c r="H672" s="1681"/>
      <c r="I672" s="1700"/>
      <c r="J672" s="1690"/>
      <c r="K672" s="1681"/>
      <c r="L672" s="1681"/>
      <c r="M672" s="1681"/>
      <c r="N672" s="1681"/>
      <c r="O672" s="1681"/>
      <c r="P672" s="1681"/>
      <c r="Q672" s="1681"/>
      <c r="R672" s="1681"/>
      <c r="S672" s="1681"/>
      <c r="T672" s="1681"/>
      <c r="U672" s="1681"/>
      <c r="V672" s="1681"/>
      <c r="W672" s="1681"/>
      <c r="X672" s="1681"/>
      <c r="Y672" s="1681"/>
      <c r="Z672" s="1681"/>
      <c r="AA672" s="1681"/>
      <c r="AB672" s="1681"/>
      <c r="AC672" s="1681"/>
      <c r="AD672" s="1681"/>
      <c r="AE672" s="1681"/>
      <c r="AF672" s="1681"/>
      <c r="AG672" s="1681"/>
      <c r="AH672" s="1681"/>
      <c r="AI672" s="1681"/>
      <c r="AJ672" s="1681"/>
      <c r="AK672" s="1681"/>
      <c r="AL672" s="1681"/>
      <c r="AM672" s="1681"/>
      <c r="AN672" s="1681"/>
      <c r="AO672" s="1681"/>
      <c r="AP672" s="1824"/>
    </row>
    <row r="673" spans="4:42" s="1662" customFormat="1" ht="14.25">
      <c r="D673" s="1699"/>
      <c r="E673" s="1681"/>
      <c r="F673" s="1681"/>
      <c r="G673" s="1681"/>
      <c r="H673" s="1681"/>
      <c r="I673" s="1700"/>
      <c r="J673" s="1690"/>
      <c r="K673" s="1681"/>
      <c r="L673" s="1681"/>
      <c r="M673" s="1681"/>
      <c r="N673" s="1681"/>
      <c r="O673" s="1681"/>
      <c r="P673" s="1681"/>
      <c r="Q673" s="1681"/>
      <c r="R673" s="1681"/>
      <c r="S673" s="1681"/>
      <c r="T673" s="1681"/>
      <c r="U673" s="1681"/>
      <c r="V673" s="1681"/>
      <c r="W673" s="1681"/>
      <c r="X673" s="1681"/>
      <c r="Y673" s="1681"/>
      <c r="Z673" s="1681"/>
      <c r="AA673" s="1681"/>
      <c r="AB673" s="1681"/>
      <c r="AC673" s="1681"/>
      <c r="AD673" s="1681"/>
      <c r="AE673" s="1681"/>
      <c r="AF673" s="1681"/>
      <c r="AG673" s="1681"/>
      <c r="AH673" s="1681"/>
      <c r="AI673" s="1681"/>
      <c r="AJ673" s="1681"/>
      <c r="AK673" s="1681"/>
      <c r="AL673" s="1681"/>
      <c r="AM673" s="1681"/>
      <c r="AN673" s="1681"/>
      <c r="AO673" s="1681"/>
      <c r="AP673" s="1824"/>
    </row>
    <row r="674" spans="4:42" s="1662" customFormat="1" ht="14.25">
      <c r="D674" s="1699"/>
      <c r="E674" s="1681"/>
      <c r="F674" s="1681"/>
      <c r="G674" s="1681"/>
      <c r="H674" s="1681"/>
      <c r="I674" s="1700"/>
      <c r="J674" s="1690"/>
      <c r="K674" s="1681"/>
      <c r="L674" s="1681"/>
      <c r="M674" s="1681"/>
      <c r="N674" s="1681"/>
      <c r="O674" s="1681"/>
      <c r="P674" s="1681"/>
      <c r="Q674" s="1681"/>
      <c r="R674" s="1681"/>
      <c r="S674" s="1681"/>
      <c r="T674" s="1681"/>
      <c r="U674" s="1681"/>
      <c r="V674" s="1681"/>
      <c r="W674" s="1681"/>
      <c r="X674" s="1681"/>
      <c r="Y674" s="1681"/>
      <c r="Z674" s="1681"/>
      <c r="AA674" s="1681"/>
      <c r="AB674" s="1681"/>
      <c r="AC674" s="1681"/>
      <c r="AD674" s="1681"/>
      <c r="AE674" s="1681"/>
      <c r="AF674" s="1681"/>
      <c r="AG674" s="1681"/>
      <c r="AH674" s="1681"/>
      <c r="AI674" s="1681"/>
      <c r="AJ674" s="1681"/>
      <c r="AK674" s="1681"/>
      <c r="AL674" s="1681"/>
      <c r="AM674" s="1681"/>
      <c r="AN674" s="1681"/>
      <c r="AO674" s="1681"/>
      <c r="AP674" s="1824"/>
    </row>
    <row r="675" spans="4:42" s="1662" customFormat="1" ht="14.25">
      <c r="D675" s="1699"/>
      <c r="E675" s="1681"/>
      <c r="F675" s="1681"/>
      <c r="G675" s="1681"/>
      <c r="H675" s="1681"/>
      <c r="I675" s="1700"/>
      <c r="J675" s="1690"/>
      <c r="K675" s="1681"/>
      <c r="L675" s="1681"/>
      <c r="M675" s="1681"/>
      <c r="N675" s="1681"/>
      <c r="O675" s="1681"/>
      <c r="P675" s="1681"/>
      <c r="Q675" s="1681"/>
      <c r="R675" s="1681"/>
      <c r="S675" s="1681"/>
      <c r="T675" s="1681"/>
      <c r="U675" s="1681"/>
      <c r="V675" s="1681"/>
      <c r="W675" s="1681"/>
      <c r="X675" s="1681"/>
      <c r="Y675" s="1681"/>
      <c r="Z675" s="1681"/>
      <c r="AA675" s="1681"/>
      <c r="AB675" s="1681"/>
      <c r="AC675" s="1681"/>
      <c r="AD675" s="1681"/>
      <c r="AE675" s="1681"/>
      <c r="AF675" s="1681"/>
      <c r="AG675" s="1681"/>
      <c r="AH675" s="1681"/>
      <c r="AI675" s="1681"/>
      <c r="AJ675" s="1681"/>
      <c r="AK675" s="1681"/>
      <c r="AL675" s="1681"/>
      <c r="AM675" s="1681"/>
      <c r="AN675" s="1681"/>
      <c r="AO675" s="1681"/>
      <c r="AP675" s="1824"/>
    </row>
    <row r="676" spans="4:42" s="1662" customFormat="1" ht="14.25">
      <c r="D676" s="1699"/>
      <c r="E676" s="1681"/>
      <c r="F676" s="1681"/>
      <c r="G676" s="1681"/>
      <c r="H676" s="1681"/>
      <c r="I676" s="1700"/>
      <c r="J676" s="1690"/>
      <c r="K676" s="1681"/>
      <c r="L676" s="1681"/>
      <c r="M676" s="1681"/>
      <c r="N676" s="1681"/>
      <c r="O676" s="1681"/>
      <c r="P676" s="1681"/>
      <c r="Q676" s="1681"/>
      <c r="R676" s="1681"/>
      <c r="S676" s="1681"/>
      <c r="T676" s="1681"/>
      <c r="U676" s="1681"/>
      <c r="V676" s="1681"/>
      <c r="W676" s="1681"/>
      <c r="X676" s="1681"/>
      <c r="Y676" s="1681"/>
      <c r="Z676" s="1681"/>
      <c r="AA676" s="1681"/>
      <c r="AB676" s="1681"/>
      <c r="AC676" s="1681"/>
      <c r="AD676" s="1681"/>
      <c r="AE676" s="1681"/>
      <c r="AF676" s="1681"/>
      <c r="AG676" s="1681"/>
      <c r="AH676" s="1681"/>
      <c r="AI676" s="1681"/>
      <c r="AJ676" s="1681"/>
      <c r="AK676" s="1681"/>
      <c r="AL676" s="1681"/>
      <c r="AM676" s="1681"/>
      <c r="AN676" s="1681"/>
      <c r="AO676" s="1681"/>
      <c r="AP676" s="1824"/>
    </row>
    <row r="677" spans="4:42" s="1662" customFormat="1" ht="14.25">
      <c r="D677" s="1699"/>
      <c r="E677" s="1681"/>
      <c r="F677" s="1681"/>
      <c r="G677" s="1681"/>
      <c r="H677" s="1681"/>
      <c r="I677" s="1700"/>
      <c r="J677" s="1690"/>
      <c r="K677" s="1681"/>
      <c r="L677" s="1681"/>
      <c r="M677" s="1681"/>
      <c r="N677" s="1681"/>
      <c r="O677" s="1681"/>
      <c r="P677" s="1681"/>
      <c r="Q677" s="1681"/>
      <c r="R677" s="1681"/>
      <c r="S677" s="1681"/>
      <c r="T677" s="1681"/>
      <c r="U677" s="1681"/>
      <c r="V677" s="1681"/>
      <c r="W677" s="1681"/>
      <c r="X677" s="1681"/>
      <c r="Y677" s="1681"/>
      <c r="Z677" s="1681"/>
      <c r="AA677" s="1681"/>
      <c r="AB677" s="1681"/>
      <c r="AC677" s="1681"/>
      <c r="AD677" s="1681"/>
      <c r="AE677" s="1681"/>
      <c r="AF677" s="1681"/>
      <c r="AG677" s="1681"/>
      <c r="AH677" s="1681"/>
      <c r="AI677" s="1681"/>
      <c r="AJ677" s="1681"/>
      <c r="AK677" s="1681"/>
      <c r="AL677" s="1681"/>
      <c r="AM677" s="1681"/>
      <c r="AN677" s="1681"/>
      <c r="AO677" s="1681"/>
      <c r="AP677" s="1824"/>
    </row>
    <row r="678" spans="4:42" s="1662" customFormat="1" ht="14.25">
      <c r="D678" s="1699"/>
      <c r="E678" s="1681"/>
      <c r="F678" s="1681"/>
      <c r="G678" s="1681"/>
      <c r="H678" s="1681"/>
      <c r="I678" s="1700"/>
      <c r="J678" s="1690"/>
      <c r="K678" s="1681"/>
      <c r="L678" s="1681"/>
      <c r="M678" s="1681"/>
      <c r="N678" s="1681"/>
      <c r="O678" s="1681"/>
      <c r="P678" s="1681"/>
      <c r="Q678" s="1681"/>
      <c r="R678" s="1681"/>
      <c r="S678" s="1681"/>
      <c r="T678" s="1681"/>
      <c r="U678" s="1681"/>
      <c r="V678" s="1681"/>
      <c r="W678" s="1681"/>
      <c r="X678" s="1681"/>
      <c r="Y678" s="1681"/>
      <c r="Z678" s="1681"/>
      <c r="AA678" s="1681"/>
      <c r="AB678" s="1681"/>
      <c r="AC678" s="1681"/>
      <c r="AD678" s="1681"/>
      <c r="AE678" s="1681"/>
      <c r="AF678" s="1681"/>
      <c r="AG678" s="1681"/>
      <c r="AH678" s="1681"/>
      <c r="AI678" s="1681"/>
      <c r="AJ678" s="1681"/>
      <c r="AK678" s="1681"/>
      <c r="AL678" s="1681"/>
      <c r="AM678" s="1681"/>
      <c r="AN678" s="1681"/>
      <c r="AO678" s="1681"/>
      <c r="AP678" s="1824"/>
    </row>
    <row r="679" spans="4:42" s="1662" customFormat="1" ht="14.25">
      <c r="D679" s="1699"/>
      <c r="E679" s="1681"/>
      <c r="F679" s="1681"/>
      <c r="G679" s="1681"/>
      <c r="H679" s="1681"/>
      <c r="I679" s="1700"/>
      <c r="J679" s="1690"/>
      <c r="K679" s="1681"/>
      <c r="L679" s="1681"/>
      <c r="M679" s="1681"/>
      <c r="N679" s="1681"/>
      <c r="O679" s="1681"/>
      <c r="P679" s="1681"/>
      <c r="Q679" s="1681"/>
      <c r="R679" s="1681"/>
      <c r="S679" s="1681"/>
      <c r="T679" s="1681"/>
      <c r="U679" s="1681"/>
      <c r="V679" s="1681"/>
      <c r="W679" s="1681"/>
      <c r="X679" s="1681"/>
      <c r="Y679" s="1681"/>
      <c r="Z679" s="1681"/>
      <c r="AA679" s="1681"/>
      <c r="AB679" s="1681"/>
      <c r="AC679" s="1681"/>
      <c r="AD679" s="1681"/>
      <c r="AE679" s="1681"/>
      <c r="AF679" s="1681"/>
      <c r="AG679" s="1681"/>
      <c r="AH679" s="1681"/>
      <c r="AI679" s="1681"/>
      <c r="AJ679" s="1681"/>
      <c r="AK679" s="1681"/>
      <c r="AL679" s="1681"/>
      <c r="AM679" s="1681"/>
      <c r="AN679" s="1681"/>
      <c r="AO679" s="1681"/>
      <c r="AP679" s="1824"/>
    </row>
    <row r="680" spans="4:42" s="1662" customFormat="1" ht="14.25">
      <c r="D680" s="1699"/>
      <c r="E680" s="1681"/>
      <c r="F680" s="1681"/>
      <c r="G680" s="1681"/>
      <c r="H680" s="1681"/>
      <c r="I680" s="1700"/>
      <c r="J680" s="1690"/>
      <c r="K680" s="1681"/>
      <c r="L680" s="1681"/>
      <c r="M680" s="1681"/>
      <c r="N680" s="1681"/>
      <c r="O680" s="1681"/>
      <c r="P680" s="1681"/>
      <c r="Q680" s="1681"/>
      <c r="R680" s="1681"/>
      <c r="S680" s="1681"/>
      <c r="T680" s="1681"/>
      <c r="U680" s="1681"/>
      <c r="V680" s="1681"/>
      <c r="W680" s="1681"/>
      <c r="X680" s="1681"/>
      <c r="Y680" s="1681"/>
      <c r="Z680" s="1681"/>
      <c r="AA680" s="1681"/>
      <c r="AB680" s="1681"/>
      <c r="AC680" s="1681"/>
      <c r="AD680" s="1681"/>
      <c r="AE680" s="1681"/>
      <c r="AF680" s="1681"/>
      <c r="AG680" s="1681"/>
      <c r="AH680" s="1681"/>
      <c r="AI680" s="1681"/>
      <c r="AJ680" s="1681"/>
      <c r="AK680" s="1681"/>
      <c r="AL680" s="1681"/>
      <c r="AM680" s="1681"/>
      <c r="AN680" s="1681"/>
      <c r="AO680" s="1681"/>
      <c r="AP680" s="1824"/>
    </row>
    <row r="681" spans="4:42" s="1662" customFormat="1" ht="14.25">
      <c r="D681" s="1699"/>
      <c r="E681" s="1681"/>
      <c r="F681" s="1681"/>
      <c r="G681" s="1681"/>
      <c r="H681" s="1681"/>
      <c r="I681" s="1700"/>
      <c r="J681" s="1690"/>
      <c r="K681" s="1681"/>
      <c r="L681" s="1681"/>
      <c r="M681" s="1681"/>
      <c r="N681" s="1681"/>
      <c r="O681" s="1681"/>
      <c r="P681" s="1681"/>
      <c r="Q681" s="1681"/>
      <c r="R681" s="1681"/>
      <c r="S681" s="1681"/>
      <c r="T681" s="1681"/>
      <c r="U681" s="1681"/>
      <c r="V681" s="1681"/>
      <c r="W681" s="1681"/>
      <c r="X681" s="1681"/>
      <c r="Y681" s="1681"/>
      <c r="Z681" s="1681"/>
      <c r="AA681" s="1681"/>
      <c r="AB681" s="1681"/>
      <c r="AC681" s="1681"/>
      <c r="AD681" s="1681"/>
      <c r="AE681" s="1681"/>
      <c r="AF681" s="1681"/>
      <c r="AG681" s="1681"/>
      <c r="AH681" s="1681"/>
      <c r="AI681" s="1681"/>
      <c r="AJ681" s="1681"/>
      <c r="AK681" s="1681"/>
      <c r="AL681" s="1681"/>
      <c r="AM681" s="1681"/>
      <c r="AN681" s="1681"/>
      <c r="AO681" s="1681"/>
      <c r="AP681" s="1824"/>
    </row>
    <row r="682" spans="4:42" s="1662" customFormat="1" ht="14.25">
      <c r="D682" s="1699"/>
      <c r="E682" s="1681"/>
      <c r="F682" s="1681"/>
      <c r="G682" s="1681"/>
      <c r="H682" s="1681"/>
      <c r="I682" s="1700"/>
      <c r="J682" s="1690"/>
      <c r="K682" s="1681"/>
      <c r="L682" s="1681"/>
      <c r="M682" s="1681"/>
      <c r="N682" s="1681"/>
      <c r="O682" s="1681"/>
      <c r="P682" s="1681"/>
      <c r="Q682" s="1681"/>
      <c r="R682" s="1681"/>
      <c r="S682" s="1681"/>
      <c r="T682" s="1681"/>
      <c r="U682" s="1681"/>
      <c r="V682" s="1681"/>
      <c r="W682" s="1681"/>
      <c r="X682" s="1681"/>
      <c r="Y682" s="1681"/>
      <c r="Z682" s="1681"/>
      <c r="AA682" s="1681"/>
      <c r="AB682" s="1681"/>
      <c r="AC682" s="1681"/>
      <c r="AD682" s="1681"/>
      <c r="AE682" s="1681"/>
      <c r="AF682" s="1681"/>
      <c r="AG682" s="1681"/>
      <c r="AH682" s="1681"/>
      <c r="AI682" s="1681"/>
      <c r="AJ682" s="1681"/>
      <c r="AK682" s="1681"/>
      <c r="AL682" s="1681"/>
      <c r="AM682" s="1681"/>
      <c r="AN682" s="1681"/>
      <c r="AO682" s="1681"/>
      <c r="AP682" s="1824"/>
    </row>
    <row r="683" spans="4:42" s="1662" customFormat="1" ht="14.25">
      <c r="D683" s="1699"/>
      <c r="E683" s="1681"/>
      <c r="F683" s="1681"/>
      <c r="G683" s="1681"/>
      <c r="H683" s="1681"/>
      <c r="I683" s="1700"/>
      <c r="J683" s="1690"/>
      <c r="K683" s="1681"/>
      <c r="L683" s="1681"/>
      <c r="M683" s="1681"/>
      <c r="N683" s="1681"/>
      <c r="O683" s="1681"/>
      <c r="P683" s="1681"/>
      <c r="Q683" s="1681"/>
      <c r="R683" s="1681"/>
      <c r="S683" s="1681"/>
      <c r="T683" s="1681"/>
      <c r="U683" s="1681"/>
      <c r="V683" s="1681"/>
      <c r="W683" s="1681"/>
      <c r="X683" s="1681"/>
      <c r="Y683" s="1681"/>
      <c r="Z683" s="1681"/>
      <c r="AA683" s="1681"/>
      <c r="AB683" s="1681"/>
      <c r="AC683" s="1681"/>
      <c r="AD683" s="1681"/>
      <c r="AE683" s="1681"/>
      <c r="AF683" s="1681"/>
      <c r="AG683" s="1681"/>
      <c r="AH683" s="1681"/>
      <c r="AI683" s="1681"/>
      <c r="AJ683" s="1681"/>
      <c r="AK683" s="1681"/>
      <c r="AL683" s="1681"/>
      <c r="AM683" s="1681"/>
      <c r="AN683" s="1681"/>
      <c r="AO683" s="1681"/>
      <c r="AP683" s="1824"/>
    </row>
    <row r="684" spans="4:42" s="1662" customFormat="1" ht="14.25">
      <c r="D684" s="1699"/>
      <c r="E684" s="1681"/>
      <c r="F684" s="1681"/>
      <c r="G684" s="1681"/>
      <c r="H684" s="1681"/>
      <c r="I684" s="1700"/>
      <c r="J684" s="1690"/>
      <c r="K684" s="1681"/>
      <c r="L684" s="1681"/>
      <c r="M684" s="1681"/>
      <c r="N684" s="1681"/>
      <c r="O684" s="1681"/>
      <c r="P684" s="1681"/>
      <c r="Q684" s="1681"/>
      <c r="R684" s="1681"/>
      <c r="S684" s="1681"/>
      <c r="T684" s="1681"/>
      <c r="U684" s="1681"/>
      <c r="V684" s="1681"/>
      <c r="W684" s="1681"/>
      <c r="X684" s="1681"/>
      <c r="Y684" s="1681"/>
      <c r="Z684" s="1681"/>
      <c r="AA684" s="1681"/>
      <c r="AB684" s="1681"/>
      <c r="AC684" s="1681"/>
      <c r="AD684" s="1681"/>
      <c r="AE684" s="1681"/>
      <c r="AF684" s="1681"/>
      <c r="AG684" s="1681"/>
      <c r="AH684" s="1681"/>
      <c r="AI684" s="1681"/>
      <c r="AJ684" s="1681"/>
      <c r="AK684" s="1681"/>
      <c r="AL684" s="1681"/>
      <c r="AM684" s="1681"/>
      <c r="AN684" s="1681"/>
      <c r="AO684" s="1681"/>
      <c r="AP684" s="1824"/>
    </row>
    <row r="685" spans="4:42" s="1662" customFormat="1" ht="14.25">
      <c r="D685" s="1699"/>
      <c r="E685" s="1681"/>
      <c r="F685" s="1681"/>
      <c r="G685" s="1681"/>
      <c r="H685" s="1681"/>
      <c r="I685" s="1700"/>
      <c r="J685" s="1690"/>
      <c r="K685" s="1681"/>
      <c r="L685" s="1681"/>
      <c r="M685" s="1681"/>
      <c r="N685" s="1681"/>
      <c r="O685" s="1681"/>
      <c r="P685" s="1681"/>
      <c r="Q685" s="1681"/>
      <c r="R685" s="1681"/>
      <c r="S685" s="1681"/>
      <c r="T685" s="1681"/>
      <c r="U685" s="1681"/>
      <c r="V685" s="1681"/>
      <c r="W685" s="1681"/>
      <c r="X685" s="1681"/>
      <c r="Y685" s="1681"/>
      <c r="Z685" s="1681"/>
      <c r="AA685" s="1681"/>
      <c r="AB685" s="1681"/>
      <c r="AC685" s="1681"/>
      <c r="AD685" s="1681"/>
      <c r="AE685" s="1681"/>
      <c r="AF685" s="1681"/>
      <c r="AG685" s="1681"/>
      <c r="AH685" s="1681"/>
      <c r="AI685" s="1681"/>
      <c r="AJ685" s="1681"/>
      <c r="AK685" s="1681"/>
      <c r="AL685" s="1681"/>
      <c r="AM685" s="1681"/>
      <c r="AN685" s="1681"/>
      <c r="AO685" s="1681"/>
      <c r="AP685" s="1824"/>
    </row>
    <row r="686" spans="4:42" s="1662" customFormat="1" ht="14.25">
      <c r="D686" s="1699"/>
      <c r="E686" s="1681"/>
      <c r="F686" s="1681"/>
      <c r="G686" s="1681"/>
      <c r="H686" s="1681"/>
      <c r="I686" s="1700"/>
      <c r="J686" s="1690"/>
      <c r="K686" s="1681"/>
      <c r="L686" s="1681"/>
      <c r="M686" s="1681"/>
      <c r="N686" s="1681"/>
      <c r="O686" s="1681"/>
      <c r="P686" s="1681"/>
      <c r="Q686" s="1681"/>
      <c r="R686" s="1681"/>
      <c r="S686" s="1681"/>
      <c r="T686" s="1681"/>
      <c r="U686" s="1681"/>
      <c r="V686" s="1681"/>
      <c r="W686" s="1681"/>
      <c r="X686" s="1681"/>
      <c r="Y686" s="1681"/>
      <c r="Z686" s="1681"/>
      <c r="AA686" s="1681"/>
      <c r="AB686" s="1681"/>
      <c r="AC686" s="1681"/>
      <c r="AD686" s="1681"/>
      <c r="AE686" s="1681"/>
      <c r="AF686" s="1681"/>
      <c r="AG686" s="1681"/>
      <c r="AH686" s="1681"/>
      <c r="AI686" s="1681"/>
      <c r="AJ686" s="1681"/>
      <c r="AK686" s="1681"/>
      <c r="AL686" s="1681"/>
      <c r="AM686" s="1681"/>
      <c r="AN686" s="1681"/>
      <c r="AO686" s="1681"/>
      <c r="AP686" s="1824"/>
    </row>
    <row r="687" spans="4:42" s="1662" customFormat="1" ht="14.25">
      <c r="D687" s="1699"/>
      <c r="E687" s="1681"/>
      <c r="F687" s="1681"/>
      <c r="G687" s="1681"/>
      <c r="H687" s="1681"/>
      <c r="I687" s="1700"/>
      <c r="J687" s="1690"/>
      <c r="K687" s="1681"/>
      <c r="L687" s="1681"/>
      <c r="M687" s="1681"/>
      <c r="N687" s="1681"/>
      <c r="O687" s="1681"/>
      <c r="P687" s="1681"/>
      <c r="Q687" s="1681"/>
      <c r="R687" s="1681"/>
      <c r="S687" s="1681"/>
      <c r="T687" s="1681"/>
      <c r="U687" s="1681"/>
      <c r="V687" s="1681"/>
      <c r="W687" s="1681"/>
      <c r="X687" s="1681"/>
      <c r="Y687" s="1681"/>
      <c r="Z687" s="1681"/>
      <c r="AA687" s="1681"/>
      <c r="AB687" s="1681"/>
      <c r="AC687" s="1681"/>
      <c r="AD687" s="1681"/>
      <c r="AE687" s="1681"/>
      <c r="AF687" s="1681"/>
      <c r="AG687" s="1681"/>
      <c r="AH687" s="1681"/>
      <c r="AI687" s="1681"/>
      <c r="AJ687" s="1681"/>
      <c r="AK687" s="1681"/>
      <c r="AL687" s="1681"/>
      <c r="AM687" s="1681"/>
      <c r="AN687" s="1681"/>
      <c r="AO687" s="1681"/>
      <c r="AP687" s="1824"/>
    </row>
    <row r="688" spans="4:42" s="1662" customFormat="1" ht="14.25">
      <c r="D688" s="1699"/>
      <c r="E688" s="1681"/>
      <c r="F688" s="1681"/>
      <c r="G688" s="1681"/>
      <c r="H688" s="1681"/>
      <c r="I688" s="1700"/>
      <c r="J688" s="1690"/>
      <c r="K688" s="1681"/>
      <c r="L688" s="1681"/>
      <c r="M688" s="1681"/>
      <c r="N688" s="1681"/>
      <c r="O688" s="1681"/>
      <c r="P688" s="1681"/>
      <c r="Q688" s="1681"/>
      <c r="R688" s="1681"/>
      <c r="S688" s="1681"/>
      <c r="T688" s="1681"/>
      <c r="U688" s="1681"/>
      <c r="V688" s="1681"/>
      <c r="W688" s="1681"/>
      <c r="X688" s="1681"/>
      <c r="Y688" s="1681"/>
      <c r="Z688" s="1681"/>
      <c r="AA688" s="1681"/>
      <c r="AB688" s="1681"/>
      <c r="AC688" s="1681"/>
      <c r="AD688" s="1681"/>
      <c r="AE688" s="1681"/>
      <c r="AF688" s="1681"/>
      <c r="AG688" s="1681"/>
      <c r="AH688" s="1681"/>
      <c r="AI688" s="1681"/>
      <c r="AJ688" s="1681"/>
      <c r="AK688" s="1681"/>
      <c r="AL688" s="1681"/>
      <c r="AM688" s="1681"/>
      <c r="AN688" s="1681"/>
      <c r="AO688" s="1681"/>
      <c r="AP688" s="1824"/>
    </row>
    <row r="689" spans="4:42" s="1662" customFormat="1" ht="14.25">
      <c r="D689" s="1699"/>
      <c r="E689" s="1681"/>
      <c r="F689" s="1681"/>
      <c r="G689" s="1681"/>
      <c r="H689" s="1681"/>
      <c r="I689" s="1700"/>
      <c r="J689" s="1690"/>
      <c r="K689" s="1681"/>
      <c r="L689" s="1681"/>
      <c r="M689" s="1681"/>
      <c r="N689" s="1681"/>
      <c r="O689" s="1681"/>
      <c r="P689" s="1681"/>
      <c r="Q689" s="1681"/>
      <c r="R689" s="1681"/>
      <c r="S689" s="1681"/>
      <c r="T689" s="1681"/>
      <c r="U689" s="1681"/>
      <c r="V689" s="1681"/>
      <c r="W689" s="1681"/>
      <c r="X689" s="1681"/>
      <c r="Y689" s="1681"/>
      <c r="Z689" s="1681"/>
      <c r="AA689" s="1681"/>
      <c r="AB689" s="1681"/>
      <c r="AC689" s="1681"/>
      <c r="AD689" s="1681"/>
      <c r="AE689" s="1681"/>
      <c r="AF689" s="1681"/>
      <c r="AG689" s="1681"/>
      <c r="AH689" s="1681"/>
      <c r="AI689" s="1681"/>
      <c r="AJ689" s="1681"/>
      <c r="AK689" s="1681"/>
      <c r="AL689" s="1681"/>
      <c r="AM689" s="1681"/>
      <c r="AN689" s="1681"/>
      <c r="AO689" s="1681"/>
      <c r="AP689" s="1824"/>
    </row>
    <row r="690" spans="4:42" s="1662" customFormat="1" ht="14.25">
      <c r="D690" s="1699"/>
      <c r="E690" s="1681"/>
      <c r="F690" s="1681"/>
      <c r="G690" s="1681"/>
      <c r="H690" s="1681"/>
      <c r="I690" s="1700"/>
      <c r="J690" s="1690"/>
      <c r="K690" s="1681"/>
      <c r="L690" s="1681"/>
      <c r="M690" s="1681"/>
      <c r="N690" s="1681"/>
      <c r="O690" s="1681"/>
      <c r="P690" s="1681"/>
      <c r="Q690" s="1681"/>
      <c r="R690" s="1681"/>
      <c r="S690" s="1681"/>
      <c r="T690" s="1681"/>
      <c r="U690" s="1681"/>
      <c r="V690" s="1681"/>
      <c r="W690" s="1681"/>
      <c r="X690" s="1681"/>
      <c r="Y690" s="1681"/>
      <c r="Z690" s="1681"/>
      <c r="AA690" s="1681"/>
      <c r="AB690" s="1681"/>
      <c r="AC690" s="1681"/>
      <c r="AD690" s="1681"/>
      <c r="AE690" s="1681"/>
      <c r="AF690" s="1681"/>
      <c r="AG690" s="1681"/>
      <c r="AH690" s="1681"/>
      <c r="AI690" s="1681"/>
      <c r="AJ690" s="1681"/>
      <c r="AK690" s="1681"/>
      <c r="AL690" s="1681"/>
      <c r="AM690" s="1681"/>
      <c r="AN690" s="1681"/>
      <c r="AO690" s="1681"/>
      <c r="AP690" s="1824"/>
    </row>
    <row r="691" spans="4:42" s="1662" customFormat="1" ht="14.25">
      <c r="D691" s="1699"/>
      <c r="E691" s="1681"/>
      <c r="F691" s="1681"/>
      <c r="G691" s="1681"/>
      <c r="H691" s="1681"/>
      <c r="I691" s="1700"/>
      <c r="J691" s="1690"/>
      <c r="K691" s="1681"/>
      <c r="L691" s="1681"/>
      <c r="M691" s="1681"/>
      <c r="N691" s="1681"/>
      <c r="O691" s="1681"/>
      <c r="P691" s="1681"/>
      <c r="Q691" s="1681"/>
      <c r="R691" s="1681"/>
      <c r="S691" s="1681"/>
      <c r="T691" s="1681"/>
      <c r="U691" s="1681"/>
      <c r="V691" s="1681"/>
      <c r="W691" s="1681"/>
      <c r="X691" s="1681"/>
      <c r="Y691" s="1681"/>
      <c r="Z691" s="1681"/>
      <c r="AA691" s="1681"/>
      <c r="AB691" s="1681"/>
      <c r="AC691" s="1681"/>
      <c r="AD691" s="1681"/>
      <c r="AE691" s="1681"/>
      <c r="AF691" s="1681"/>
      <c r="AG691" s="1681"/>
      <c r="AH691" s="1681"/>
      <c r="AI691" s="1681"/>
      <c r="AJ691" s="1681"/>
      <c r="AK691" s="1681"/>
      <c r="AL691" s="1681"/>
      <c r="AM691" s="1681"/>
      <c r="AN691" s="1681"/>
      <c r="AO691" s="1681"/>
      <c r="AP691" s="1824"/>
    </row>
    <row r="692" spans="4:42" s="1662" customFormat="1" ht="14.25">
      <c r="D692" s="1699"/>
      <c r="E692" s="1681"/>
      <c r="F692" s="1681"/>
      <c r="G692" s="1681"/>
      <c r="H692" s="1681"/>
      <c r="I692" s="1700"/>
      <c r="J692" s="1690"/>
      <c r="K692" s="1681"/>
      <c r="L692" s="1681"/>
      <c r="M692" s="1681"/>
      <c r="N692" s="1681"/>
      <c r="O692" s="1681"/>
      <c r="P692" s="1681"/>
      <c r="Q692" s="1681"/>
      <c r="R692" s="1681"/>
      <c r="S692" s="1681"/>
      <c r="T692" s="1681"/>
      <c r="U692" s="1681"/>
      <c r="V692" s="1681"/>
      <c r="W692" s="1681"/>
      <c r="X692" s="1681"/>
      <c r="Y692" s="1681"/>
      <c r="Z692" s="1681"/>
      <c r="AA692" s="1681"/>
      <c r="AB692" s="1681"/>
      <c r="AC692" s="1681"/>
      <c r="AD692" s="1681"/>
      <c r="AE692" s="1681"/>
      <c r="AF692" s="1681"/>
      <c r="AG692" s="1681"/>
      <c r="AH692" s="1681"/>
      <c r="AI692" s="1681"/>
      <c r="AJ692" s="1681"/>
      <c r="AK692" s="1681"/>
      <c r="AL692" s="1681"/>
      <c r="AM692" s="1681"/>
      <c r="AN692" s="1681"/>
      <c r="AO692" s="1681"/>
      <c r="AP692" s="1824"/>
    </row>
    <row r="693" spans="4:42" s="1662" customFormat="1" ht="14.25">
      <c r="D693" s="1699"/>
      <c r="E693" s="1681"/>
      <c r="F693" s="1681"/>
      <c r="G693" s="1681"/>
      <c r="H693" s="1681"/>
      <c r="I693" s="1700"/>
      <c r="J693" s="1690"/>
      <c r="K693" s="1681"/>
      <c r="L693" s="1681"/>
      <c r="M693" s="1681"/>
      <c r="N693" s="1681"/>
      <c r="O693" s="1681"/>
      <c r="P693" s="1681"/>
      <c r="Q693" s="1681"/>
      <c r="R693" s="1681"/>
      <c r="S693" s="1681"/>
      <c r="T693" s="1681"/>
      <c r="U693" s="1681"/>
      <c r="V693" s="1681"/>
      <c r="W693" s="1681"/>
      <c r="X693" s="1681"/>
      <c r="Y693" s="1681"/>
      <c r="Z693" s="1681"/>
      <c r="AA693" s="1681"/>
      <c r="AB693" s="1681"/>
      <c r="AC693" s="1681"/>
      <c r="AD693" s="1681"/>
      <c r="AE693" s="1681"/>
      <c r="AF693" s="1681"/>
      <c r="AG693" s="1681"/>
      <c r="AH693" s="1681"/>
      <c r="AI693" s="1681"/>
      <c r="AJ693" s="1681"/>
      <c r="AK693" s="1681"/>
      <c r="AL693" s="1681"/>
      <c r="AM693" s="1681"/>
      <c r="AN693" s="1681"/>
      <c r="AO693" s="1681"/>
      <c r="AP693" s="1824"/>
    </row>
    <row r="694" spans="4:42" s="1662" customFormat="1" ht="14.25">
      <c r="D694" s="1699"/>
      <c r="E694" s="1681"/>
      <c r="F694" s="1681"/>
      <c r="G694" s="1681"/>
      <c r="H694" s="1681"/>
      <c r="I694" s="1700"/>
      <c r="J694" s="1690"/>
      <c r="K694" s="1681"/>
      <c r="L694" s="1681"/>
      <c r="M694" s="1681"/>
      <c r="N694" s="1681"/>
      <c r="O694" s="1681"/>
      <c r="P694" s="1681"/>
      <c r="Q694" s="1681"/>
      <c r="R694" s="1681"/>
      <c r="S694" s="1681"/>
      <c r="T694" s="1681"/>
      <c r="U694" s="1681"/>
      <c r="V694" s="1681"/>
      <c r="W694" s="1681"/>
      <c r="X694" s="1681"/>
      <c r="Y694" s="1681"/>
      <c r="Z694" s="1681"/>
      <c r="AA694" s="1681"/>
      <c r="AB694" s="1681"/>
      <c r="AC694" s="1681"/>
      <c r="AD694" s="1681"/>
      <c r="AE694" s="1681"/>
      <c r="AF694" s="1681"/>
      <c r="AG694" s="1681"/>
      <c r="AH694" s="1681"/>
      <c r="AI694" s="1681"/>
      <c r="AJ694" s="1681"/>
      <c r="AK694" s="1681"/>
      <c r="AL694" s="1681"/>
      <c r="AM694" s="1681"/>
      <c r="AN694" s="1681"/>
      <c r="AO694" s="1681"/>
      <c r="AP694" s="1824"/>
    </row>
    <row r="695" spans="4:42" s="1662" customFormat="1" ht="14.25">
      <c r="D695" s="1699"/>
      <c r="E695" s="1681"/>
      <c r="F695" s="1681"/>
      <c r="G695" s="1681"/>
      <c r="H695" s="1681"/>
      <c r="I695" s="1700"/>
      <c r="J695" s="1690"/>
      <c r="K695" s="1681"/>
      <c r="L695" s="1681"/>
      <c r="M695" s="1681"/>
      <c r="N695" s="1681"/>
      <c r="O695" s="1681"/>
      <c r="P695" s="1681"/>
      <c r="Q695" s="1681"/>
      <c r="R695" s="1681"/>
      <c r="S695" s="1681"/>
      <c r="T695" s="1681"/>
      <c r="U695" s="1681"/>
      <c r="V695" s="1681"/>
      <c r="W695" s="1681"/>
      <c r="X695" s="1681"/>
      <c r="Y695" s="1681"/>
      <c r="Z695" s="1681"/>
      <c r="AA695" s="1681"/>
      <c r="AB695" s="1681"/>
      <c r="AC695" s="1681"/>
      <c r="AD695" s="1681"/>
      <c r="AE695" s="1681"/>
      <c r="AF695" s="1681"/>
      <c r="AG695" s="1681"/>
      <c r="AH695" s="1681"/>
      <c r="AI695" s="1681"/>
      <c r="AJ695" s="1681"/>
      <c r="AK695" s="1681"/>
      <c r="AL695" s="1681"/>
      <c r="AM695" s="1681"/>
      <c r="AN695" s="1681"/>
      <c r="AO695" s="1681"/>
      <c r="AP695" s="1824"/>
    </row>
    <row r="696" spans="4:42" s="1662" customFormat="1" ht="14.25">
      <c r="D696" s="1699"/>
      <c r="E696" s="1681"/>
      <c r="F696" s="1681"/>
      <c r="G696" s="1681"/>
      <c r="H696" s="1681"/>
      <c r="I696" s="1700"/>
      <c r="J696" s="1690"/>
      <c r="K696" s="1681"/>
      <c r="L696" s="1681"/>
      <c r="M696" s="1681"/>
      <c r="N696" s="1681"/>
      <c r="O696" s="1681"/>
      <c r="P696" s="1681"/>
      <c r="Q696" s="1681"/>
      <c r="R696" s="1681"/>
      <c r="S696" s="1681"/>
      <c r="T696" s="1681"/>
      <c r="U696" s="1681"/>
      <c r="V696" s="1681"/>
      <c r="W696" s="1681"/>
      <c r="X696" s="1681"/>
      <c r="Y696" s="1681"/>
      <c r="Z696" s="1681"/>
      <c r="AA696" s="1681"/>
      <c r="AB696" s="1681"/>
      <c r="AC696" s="1681"/>
      <c r="AD696" s="1681"/>
      <c r="AE696" s="1681"/>
      <c r="AF696" s="1681"/>
      <c r="AG696" s="1681"/>
      <c r="AH696" s="1681"/>
      <c r="AI696" s="1681"/>
      <c r="AJ696" s="1681"/>
      <c r="AK696" s="1681"/>
      <c r="AL696" s="1681"/>
      <c r="AM696" s="1681"/>
      <c r="AN696" s="1681"/>
      <c r="AO696" s="1681"/>
      <c r="AP696" s="1824"/>
    </row>
    <row r="697" spans="4:42" s="1662" customFormat="1" ht="14.25">
      <c r="D697" s="1699"/>
      <c r="E697" s="1681"/>
      <c r="F697" s="1681"/>
      <c r="G697" s="1681"/>
      <c r="H697" s="1681"/>
      <c r="I697" s="1700"/>
      <c r="J697" s="1690"/>
      <c r="K697" s="1681"/>
      <c r="L697" s="1681"/>
      <c r="M697" s="1681"/>
      <c r="N697" s="1681"/>
      <c r="O697" s="1681"/>
      <c r="P697" s="1681"/>
      <c r="Q697" s="1681"/>
      <c r="R697" s="1681"/>
      <c r="S697" s="1681"/>
      <c r="T697" s="1681"/>
      <c r="U697" s="1681"/>
      <c r="V697" s="1681"/>
      <c r="W697" s="1681"/>
      <c r="X697" s="1681"/>
      <c r="Y697" s="1681"/>
      <c r="Z697" s="1681"/>
      <c r="AA697" s="1681"/>
      <c r="AB697" s="1681"/>
      <c r="AC697" s="1681"/>
      <c r="AD697" s="1681"/>
      <c r="AE697" s="1681"/>
      <c r="AF697" s="1681"/>
      <c r="AG697" s="1681"/>
      <c r="AH697" s="1681"/>
      <c r="AI697" s="1681"/>
      <c r="AJ697" s="1681"/>
      <c r="AK697" s="1681"/>
      <c r="AL697" s="1681"/>
      <c r="AM697" s="1681"/>
      <c r="AN697" s="1681"/>
      <c r="AO697" s="1681"/>
      <c r="AP697" s="1824"/>
    </row>
    <row r="698" spans="4:42" s="1662" customFormat="1" ht="14.25">
      <c r="D698" s="1699"/>
      <c r="E698" s="1681"/>
      <c r="F698" s="1681"/>
      <c r="G698" s="1681"/>
      <c r="H698" s="1681"/>
      <c r="I698" s="1700"/>
      <c r="J698" s="1690"/>
      <c r="K698" s="1681"/>
      <c r="L698" s="1681"/>
      <c r="M698" s="1681"/>
      <c r="N698" s="1681"/>
      <c r="O698" s="1681"/>
      <c r="P698" s="1681"/>
      <c r="Q698" s="1681"/>
      <c r="R698" s="1681"/>
      <c r="S698" s="1681"/>
      <c r="T698" s="1681"/>
      <c r="U698" s="1681"/>
      <c r="V698" s="1681"/>
      <c r="W698" s="1681"/>
      <c r="X698" s="1681"/>
      <c r="Y698" s="1681"/>
      <c r="Z698" s="1681"/>
      <c r="AA698" s="1681"/>
      <c r="AB698" s="1681"/>
      <c r="AC698" s="1681"/>
      <c r="AD698" s="1681"/>
      <c r="AE698" s="1681"/>
      <c r="AF698" s="1681"/>
      <c r="AG698" s="1681"/>
      <c r="AH698" s="1681"/>
      <c r="AI698" s="1681"/>
      <c r="AJ698" s="1681"/>
      <c r="AK698" s="1681"/>
      <c r="AL698" s="1681"/>
      <c r="AM698" s="1681"/>
      <c r="AN698" s="1681"/>
      <c r="AO698" s="1681"/>
      <c r="AP698" s="1824"/>
    </row>
    <row r="699" spans="4:42" s="1662" customFormat="1" ht="14.25">
      <c r="D699" s="1699"/>
      <c r="E699" s="1681"/>
      <c r="F699" s="1681"/>
      <c r="G699" s="1681"/>
      <c r="H699" s="1681"/>
      <c r="I699" s="1700"/>
      <c r="J699" s="1690"/>
      <c r="K699" s="1681"/>
      <c r="L699" s="1681"/>
      <c r="M699" s="1681"/>
      <c r="N699" s="1681"/>
      <c r="O699" s="1681"/>
      <c r="P699" s="1681"/>
      <c r="Q699" s="1681"/>
      <c r="R699" s="1681"/>
      <c r="S699" s="1681"/>
      <c r="T699" s="1681"/>
      <c r="U699" s="1681"/>
      <c r="V699" s="1681"/>
      <c r="W699" s="1681"/>
      <c r="X699" s="1681"/>
      <c r="Y699" s="1681"/>
      <c r="Z699" s="1681"/>
      <c r="AA699" s="1681"/>
      <c r="AB699" s="1681"/>
      <c r="AC699" s="1681"/>
      <c r="AD699" s="1681"/>
      <c r="AE699" s="1681"/>
      <c r="AF699" s="1681"/>
      <c r="AG699" s="1681"/>
      <c r="AH699" s="1681"/>
      <c r="AI699" s="1681"/>
      <c r="AJ699" s="1681"/>
      <c r="AK699" s="1681"/>
      <c r="AL699" s="1681"/>
      <c r="AM699" s="1681"/>
      <c r="AN699" s="1681"/>
      <c r="AO699" s="1681"/>
      <c r="AP699" s="1824"/>
    </row>
    <row r="700" spans="4:42" s="1662" customFormat="1" ht="14.25">
      <c r="D700" s="1699"/>
      <c r="E700" s="1681"/>
      <c r="F700" s="1681"/>
      <c r="G700" s="1681"/>
      <c r="H700" s="1681"/>
      <c r="I700" s="1700"/>
      <c r="J700" s="1690"/>
      <c r="K700" s="1681"/>
      <c r="L700" s="1681"/>
      <c r="M700" s="1681"/>
      <c r="N700" s="1681"/>
      <c r="O700" s="1681"/>
      <c r="P700" s="1681"/>
      <c r="Q700" s="1681"/>
      <c r="R700" s="1681"/>
      <c r="S700" s="1681"/>
      <c r="T700" s="1681"/>
      <c r="U700" s="1681"/>
      <c r="V700" s="1681"/>
      <c r="W700" s="1681"/>
      <c r="X700" s="1681"/>
      <c r="Y700" s="1681"/>
      <c r="Z700" s="1681"/>
      <c r="AA700" s="1681"/>
      <c r="AB700" s="1681"/>
      <c r="AC700" s="1681"/>
      <c r="AD700" s="1681"/>
      <c r="AE700" s="1681"/>
      <c r="AF700" s="1681"/>
      <c r="AG700" s="1681"/>
      <c r="AH700" s="1681"/>
      <c r="AI700" s="1681"/>
      <c r="AJ700" s="1681"/>
      <c r="AK700" s="1681"/>
      <c r="AL700" s="1681"/>
      <c r="AM700" s="1681"/>
      <c r="AN700" s="1681"/>
      <c r="AO700" s="1681"/>
      <c r="AP700" s="1824"/>
    </row>
    <row r="701" spans="4:42" s="1662" customFormat="1" ht="14.25">
      <c r="D701" s="1699"/>
      <c r="E701" s="1681"/>
      <c r="F701" s="1681"/>
      <c r="G701" s="1681"/>
      <c r="H701" s="1681"/>
      <c r="I701" s="1700"/>
      <c r="J701" s="1690"/>
      <c r="K701" s="1681"/>
      <c r="L701" s="1681"/>
      <c r="M701" s="1681"/>
      <c r="N701" s="1681"/>
      <c r="O701" s="1681"/>
      <c r="P701" s="1681"/>
      <c r="Q701" s="1681"/>
      <c r="R701" s="1681"/>
      <c r="S701" s="1681"/>
      <c r="T701" s="1681"/>
      <c r="U701" s="1681"/>
      <c r="V701" s="1681"/>
      <c r="W701" s="1681"/>
      <c r="X701" s="1681"/>
      <c r="Y701" s="1681"/>
      <c r="Z701" s="1681"/>
      <c r="AA701" s="1681"/>
      <c r="AB701" s="1681"/>
      <c r="AC701" s="1681"/>
      <c r="AD701" s="1681"/>
      <c r="AE701" s="1681"/>
      <c r="AF701" s="1681"/>
      <c r="AG701" s="1681"/>
      <c r="AH701" s="1681"/>
      <c r="AI701" s="1681"/>
      <c r="AJ701" s="1681"/>
      <c r="AK701" s="1681"/>
      <c r="AL701" s="1681"/>
      <c r="AM701" s="1681"/>
      <c r="AN701" s="1681"/>
      <c r="AO701" s="1681"/>
      <c r="AP701" s="1824"/>
    </row>
    <row r="702" spans="4:42" s="1662" customFormat="1" ht="14.25">
      <c r="D702" s="1699"/>
      <c r="E702" s="1681"/>
      <c r="F702" s="1681"/>
      <c r="G702" s="1681"/>
      <c r="H702" s="1681"/>
      <c r="I702" s="1700"/>
      <c r="J702" s="1690"/>
      <c r="K702" s="1681"/>
      <c r="L702" s="1681"/>
      <c r="M702" s="1681"/>
      <c r="N702" s="1681"/>
      <c r="O702" s="1681"/>
      <c r="P702" s="1681"/>
      <c r="Q702" s="1681"/>
      <c r="R702" s="1681"/>
      <c r="S702" s="1681"/>
      <c r="T702" s="1681"/>
      <c r="U702" s="1681"/>
      <c r="V702" s="1681"/>
      <c r="W702" s="1681"/>
      <c r="X702" s="1681"/>
      <c r="Y702" s="1681"/>
      <c r="Z702" s="1681"/>
      <c r="AA702" s="1681"/>
      <c r="AB702" s="1681"/>
      <c r="AC702" s="1681"/>
      <c r="AD702" s="1681"/>
      <c r="AE702" s="1681"/>
      <c r="AF702" s="1681"/>
      <c r="AG702" s="1681"/>
      <c r="AH702" s="1681"/>
      <c r="AI702" s="1681"/>
      <c r="AJ702" s="1681"/>
      <c r="AK702" s="1681"/>
      <c r="AL702" s="1681"/>
      <c r="AM702" s="1681"/>
      <c r="AN702" s="1681"/>
      <c r="AO702" s="1681"/>
      <c r="AP702" s="1824"/>
    </row>
    <row r="703" spans="4:42" s="1662" customFormat="1" ht="14.25">
      <c r="D703" s="1699"/>
      <c r="E703" s="1681"/>
      <c r="F703" s="1681"/>
      <c r="G703" s="1681"/>
      <c r="H703" s="1681"/>
      <c r="I703" s="1700"/>
      <c r="J703" s="1690"/>
      <c r="K703" s="1681"/>
      <c r="L703" s="1681"/>
      <c r="M703" s="1681"/>
      <c r="N703" s="1681"/>
      <c r="O703" s="1681"/>
      <c r="P703" s="1681"/>
      <c r="Q703" s="1681"/>
      <c r="R703" s="1681"/>
      <c r="S703" s="1681"/>
      <c r="T703" s="1681"/>
      <c r="U703" s="1681"/>
      <c r="V703" s="1681"/>
      <c r="W703" s="1681"/>
      <c r="X703" s="1681"/>
      <c r="Y703" s="1681"/>
      <c r="Z703" s="1681"/>
      <c r="AA703" s="1681"/>
      <c r="AB703" s="1681"/>
      <c r="AC703" s="1681"/>
      <c r="AD703" s="1681"/>
      <c r="AE703" s="1681"/>
      <c r="AF703" s="1681"/>
      <c r="AG703" s="1681"/>
      <c r="AH703" s="1681"/>
      <c r="AI703" s="1681"/>
      <c r="AJ703" s="1681"/>
      <c r="AK703" s="1681"/>
      <c r="AL703" s="1681"/>
      <c r="AM703" s="1681"/>
      <c r="AN703" s="1681"/>
      <c r="AO703" s="1681"/>
      <c r="AP703" s="1824"/>
    </row>
    <row r="704" spans="4:42" s="1662" customFormat="1" ht="14.25">
      <c r="D704" s="1699"/>
      <c r="E704" s="1681"/>
      <c r="F704" s="1681"/>
      <c r="G704" s="1681"/>
      <c r="H704" s="1681"/>
      <c r="I704" s="1700"/>
      <c r="J704" s="1690"/>
      <c r="K704" s="1681"/>
      <c r="L704" s="1681"/>
      <c r="M704" s="1681"/>
      <c r="N704" s="1681"/>
      <c r="O704" s="1681"/>
      <c r="P704" s="1681"/>
      <c r="Q704" s="1681"/>
      <c r="R704" s="1681"/>
      <c r="S704" s="1681"/>
      <c r="T704" s="1681"/>
      <c r="U704" s="1681"/>
      <c r="V704" s="1681"/>
      <c r="W704" s="1681"/>
      <c r="X704" s="1681"/>
      <c r="Y704" s="1681"/>
      <c r="Z704" s="1681"/>
      <c r="AA704" s="1681"/>
      <c r="AB704" s="1681"/>
      <c r="AC704" s="1681"/>
      <c r="AD704" s="1681"/>
      <c r="AE704" s="1681"/>
      <c r="AF704" s="1681"/>
      <c r="AG704" s="1681"/>
      <c r="AH704" s="1681"/>
      <c r="AI704" s="1681"/>
      <c r="AJ704" s="1681"/>
      <c r="AK704" s="1681"/>
      <c r="AL704" s="1681"/>
      <c r="AM704" s="1681"/>
      <c r="AN704" s="1681"/>
      <c r="AO704" s="1681"/>
      <c r="AP704" s="1824"/>
    </row>
    <row r="705" spans="4:42" s="1662" customFormat="1" ht="14.25">
      <c r="D705" s="1699"/>
      <c r="E705" s="1681"/>
      <c r="F705" s="1681"/>
      <c r="G705" s="1681"/>
      <c r="H705" s="1681"/>
      <c r="I705" s="1700"/>
      <c r="J705" s="1690"/>
      <c r="K705" s="1681"/>
      <c r="L705" s="1681"/>
      <c r="M705" s="1681"/>
      <c r="N705" s="1681"/>
      <c r="O705" s="1681"/>
      <c r="P705" s="1681"/>
      <c r="Q705" s="1681"/>
      <c r="R705" s="1681"/>
      <c r="S705" s="1681"/>
      <c r="T705" s="1681"/>
      <c r="U705" s="1681"/>
      <c r="V705" s="1681"/>
      <c r="W705" s="1681"/>
      <c r="X705" s="1681"/>
      <c r="Y705" s="1681"/>
      <c r="Z705" s="1681"/>
      <c r="AA705" s="1681"/>
      <c r="AB705" s="1681"/>
      <c r="AC705" s="1681"/>
      <c r="AD705" s="1681"/>
      <c r="AE705" s="1681"/>
      <c r="AF705" s="1681"/>
      <c r="AG705" s="1681"/>
      <c r="AH705" s="1681"/>
      <c r="AI705" s="1681"/>
      <c r="AJ705" s="1681"/>
      <c r="AK705" s="1681"/>
      <c r="AL705" s="1681"/>
      <c r="AM705" s="1681"/>
      <c r="AN705" s="1681"/>
      <c r="AO705" s="1681"/>
      <c r="AP705" s="1824"/>
    </row>
    <row r="706" spans="4:42" s="1662" customFormat="1" ht="14.25">
      <c r="D706" s="1699"/>
      <c r="E706" s="1681"/>
      <c r="F706" s="1681"/>
      <c r="G706" s="1681"/>
      <c r="H706" s="1681"/>
      <c r="I706" s="1700"/>
      <c r="J706" s="1690"/>
      <c r="K706" s="1681"/>
      <c r="L706" s="1681"/>
      <c r="M706" s="1681"/>
      <c r="N706" s="1681"/>
      <c r="O706" s="1681"/>
      <c r="P706" s="1681"/>
      <c r="Q706" s="1681"/>
      <c r="R706" s="1681"/>
      <c r="S706" s="1681"/>
      <c r="T706" s="1681"/>
      <c r="U706" s="1681"/>
      <c r="V706" s="1681"/>
      <c r="W706" s="1681"/>
      <c r="X706" s="1681"/>
      <c r="Y706" s="1681"/>
      <c r="Z706" s="1681"/>
      <c r="AA706" s="1681"/>
      <c r="AB706" s="1681"/>
      <c r="AC706" s="1681"/>
      <c r="AD706" s="1681"/>
      <c r="AE706" s="1681"/>
      <c r="AF706" s="1681"/>
      <c r="AG706" s="1681"/>
      <c r="AH706" s="1681"/>
      <c r="AI706" s="1681"/>
      <c r="AJ706" s="1681"/>
      <c r="AK706" s="1681"/>
      <c r="AL706" s="1681"/>
      <c r="AM706" s="1681"/>
      <c r="AN706" s="1681"/>
      <c r="AO706" s="1681"/>
      <c r="AP706" s="1824"/>
    </row>
    <row r="707" spans="4:42" s="1662" customFormat="1" ht="14.25">
      <c r="D707" s="1699"/>
      <c r="E707" s="1681"/>
      <c r="F707" s="1681"/>
      <c r="G707" s="1681"/>
      <c r="H707" s="1681"/>
      <c r="I707" s="1700"/>
      <c r="J707" s="1690"/>
      <c r="K707" s="1681"/>
      <c r="L707" s="1681"/>
      <c r="M707" s="1681"/>
      <c r="N707" s="1681"/>
      <c r="O707" s="1681"/>
      <c r="P707" s="1681"/>
      <c r="Q707" s="1681"/>
      <c r="R707" s="1681"/>
      <c r="S707" s="1681"/>
      <c r="T707" s="1681"/>
      <c r="U707" s="1681"/>
      <c r="V707" s="1681"/>
      <c r="W707" s="1681"/>
      <c r="X707" s="1681"/>
      <c r="Y707" s="1681"/>
      <c r="Z707" s="1681"/>
      <c r="AA707" s="1681"/>
      <c r="AB707" s="1681"/>
      <c r="AC707" s="1681"/>
      <c r="AD707" s="1681"/>
      <c r="AE707" s="1681"/>
      <c r="AF707" s="1681"/>
      <c r="AG707" s="1681"/>
      <c r="AH707" s="1681"/>
      <c r="AI707" s="1681"/>
      <c r="AJ707" s="1681"/>
      <c r="AK707" s="1681"/>
      <c r="AL707" s="1681"/>
      <c r="AM707" s="1681"/>
      <c r="AN707" s="1681"/>
      <c r="AO707" s="1681"/>
      <c r="AP707" s="1824"/>
    </row>
    <row r="708" spans="4:42" s="1662" customFormat="1" ht="14.25">
      <c r="D708" s="1699"/>
      <c r="E708" s="1681"/>
      <c r="F708" s="1681"/>
      <c r="G708" s="1681"/>
      <c r="H708" s="1681"/>
      <c r="I708" s="1700"/>
      <c r="J708" s="1690"/>
      <c r="K708" s="1681"/>
      <c r="L708" s="1681"/>
      <c r="M708" s="1681"/>
      <c r="N708" s="1681"/>
      <c r="O708" s="1681"/>
      <c r="P708" s="1681"/>
      <c r="Q708" s="1681"/>
      <c r="R708" s="1681"/>
      <c r="S708" s="1681"/>
      <c r="T708" s="1681"/>
      <c r="U708" s="1681"/>
      <c r="V708" s="1681"/>
      <c r="W708" s="1681"/>
      <c r="X708" s="1681"/>
      <c r="Y708" s="1681"/>
      <c r="Z708" s="1681"/>
      <c r="AA708" s="1681"/>
      <c r="AB708" s="1681"/>
      <c r="AC708" s="1681"/>
      <c r="AD708" s="1681"/>
      <c r="AE708" s="1681"/>
      <c r="AF708" s="1681"/>
      <c r="AG708" s="1681"/>
      <c r="AH708" s="1681"/>
      <c r="AI708" s="1681"/>
      <c r="AJ708" s="1681"/>
      <c r="AK708" s="1681"/>
      <c r="AL708" s="1681"/>
      <c r="AM708" s="1681"/>
      <c r="AN708" s="1681"/>
      <c r="AO708" s="1681"/>
      <c r="AP708" s="1824"/>
    </row>
    <row r="709" spans="4:42" s="1662" customFormat="1" ht="14.25">
      <c r="D709" s="1699"/>
      <c r="E709" s="1681"/>
      <c r="F709" s="1681"/>
      <c r="G709" s="1681"/>
      <c r="H709" s="1681"/>
      <c r="I709" s="1700"/>
      <c r="J709" s="1690"/>
      <c r="K709" s="1681"/>
      <c r="L709" s="1681"/>
      <c r="M709" s="1681"/>
      <c r="N709" s="1681"/>
      <c r="O709" s="1681"/>
      <c r="P709" s="1681"/>
      <c r="Q709" s="1681"/>
      <c r="R709" s="1681"/>
      <c r="S709" s="1681"/>
      <c r="T709" s="1681"/>
      <c r="U709" s="1681"/>
      <c r="V709" s="1681"/>
      <c r="W709" s="1681"/>
      <c r="X709" s="1681"/>
      <c r="Y709" s="1681"/>
      <c r="Z709" s="1681"/>
      <c r="AA709" s="1681"/>
      <c r="AB709" s="1681"/>
      <c r="AC709" s="1681"/>
      <c r="AD709" s="1681"/>
      <c r="AE709" s="1681"/>
      <c r="AF709" s="1681"/>
      <c r="AG709" s="1681"/>
      <c r="AH709" s="1681"/>
      <c r="AI709" s="1681"/>
      <c r="AJ709" s="1681"/>
      <c r="AK709" s="1681"/>
      <c r="AL709" s="1681"/>
      <c r="AM709" s="1681"/>
      <c r="AN709" s="1681"/>
      <c r="AO709" s="1681"/>
      <c r="AP709" s="1824"/>
    </row>
    <row r="710" spans="4:42" s="1662" customFormat="1" ht="14.25">
      <c r="D710" s="1699"/>
      <c r="E710" s="1681"/>
      <c r="F710" s="1681"/>
      <c r="G710" s="1681"/>
      <c r="H710" s="1681"/>
      <c r="I710" s="1700"/>
      <c r="J710" s="1690"/>
      <c r="K710" s="1681"/>
      <c r="L710" s="1681"/>
      <c r="M710" s="1681"/>
      <c r="N710" s="1681"/>
      <c r="O710" s="1681"/>
      <c r="P710" s="1681"/>
      <c r="Q710" s="1681"/>
      <c r="R710" s="1681"/>
      <c r="S710" s="1681"/>
      <c r="T710" s="1681"/>
      <c r="U710" s="1681"/>
      <c r="V710" s="1681"/>
      <c r="W710" s="1681"/>
      <c r="X710" s="1681"/>
      <c r="Y710" s="1681"/>
      <c r="Z710" s="1681"/>
      <c r="AA710" s="1681"/>
      <c r="AB710" s="1681"/>
      <c r="AC710" s="1681"/>
      <c r="AD710" s="1681"/>
      <c r="AE710" s="1681"/>
      <c r="AF710" s="1681"/>
      <c r="AG710" s="1681"/>
      <c r="AH710" s="1681"/>
      <c r="AI710" s="1681"/>
      <c r="AJ710" s="1681"/>
      <c r="AK710" s="1681"/>
      <c r="AL710" s="1681"/>
      <c r="AM710" s="1681"/>
      <c r="AN710" s="1681"/>
      <c r="AO710" s="1681"/>
      <c r="AP710" s="1824"/>
    </row>
    <row r="711" spans="4:42" s="1662" customFormat="1" ht="14.25">
      <c r="D711" s="1699"/>
      <c r="E711" s="1681"/>
      <c r="F711" s="1681"/>
      <c r="G711" s="1681"/>
      <c r="H711" s="1681"/>
      <c r="I711" s="1700"/>
      <c r="J711" s="1690"/>
      <c r="K711" s="1681"/>
      <c r="L711" s="1681"/>
      <c r="M711" s="1681"/>
      <c r="N711" s="1681"/>
      <c r="O711" s="1681"/>
      <c r="P711" s="1681"/>
      <c r="Q711" s="1681"/>
      <c r="R711" s="1681"/>
      <c r="S711" s="1681"/>
      <c r="T711" s="1681"/>
      <c r="U711" s="1681"/>
      <c r="V711" s="1681"/>
      <c r="W711" s="1681"/>
      <c r="X711" s="1681"/>
      <c r="Y711" s="1681"/>
      <c r="Z711" s="1681"/>
      <c r="AA711" s="1681"/>
      <c r="AB711" s="1681"/>
      <c r="AC711" s="1681"/>
      <c r="AD711" s="1681"/>
      <c r="AE711" s="1681"/>
      <c r="AF711" s="1681"/>
      <c r="AG711" s="1681"/>
      <c r="AH711" s="1681"/>
      <c r="AI711" s="1681"/>
      <c r="AJ711" s="1681"/>
      <c r="AK711" s="1681"/>
      <c r="AL711" s="1681"/>
      <c r="AM711" s="1681"/>
      <c r="AN711" s="1681"/>
      <c r="AO711" s="1681"/>
      <c r="AP711" s="1824"/>
    </row>
    <row r="712" spans="4:42" s="1662" customFormat="1" ht="14.25">
      <c r="D712" s="1699"/>
      <c r="E712" s="1681"/>
      <c r="F712" s="1681"/>
      <c r="G712" s="1681"/>
      <c r="H712" s="1681"/>
      <c r="I712" s="1700"/>
      <c r="J712" s="1690"/>
      <c r="K712" s="1681"/>
      <c r="L712" s="1681"/>
      <c r="M712" s="1681"/>
      <c r="N712" s="1681"/>
      <c r="O712" s="1681"/>
      <c r="P712" s="1681"/>
      <c r="Q712" s="1681"/>
      <c r="R712" s="1681"/>
      <c r="S712" s="1681"/>
      <c r="T712" s="1681"/>
      <c r="U712" s="1681"/>
      <c r="V712" s="1681"/>
      <c r="W712" s="1681"/>
      <c r="X712" s="1681"/>
      <c r="Y712" s="1681"/>
      <c r="Z712" s="1681"/>
      <c r="AA712" s="1681"/>
      <c r="AB712" s="1681"/>
      <c r="AC712" s="1681"/>
      <c r="AD712" s="1681"/>
      <c r="AE712" s="1681"/>
      <c r="AF712" s="1681"/>
      <c r="AG712" s="1681"/>
      <c r="AH712" s="1681"/>
      <c r="AI712" s="1681"/>
      <c r="AJ712" s="1681"/>
      <c r="AK712" s="1681"/>
      <c r="AL712" s="1681"/>
      <c r="AM712" s="1681"/>
      <c r="AN712" s="1681"/>
      <c r="AO712" s="1681"/>
      <c r="AP712" s="1824"/>
    </row>
    <row r="713" spans="4:42" s="1662" customFormat="1" ht="14.25">
      <c r="D713" s="1699"/>
      <c r="E713" s="1681"/>
      <c r="F713" s="1681"/>
      <c r="G713" s="1681"/>
      <c r="H713" s="1681"/>
      <c r="I713" s="1700"/>
      <c r="J713" s="1690"/>
      <c r="K713" s="1681"/>
      <c r="L713" s="1681"/>
      <c r="M713" s="1681"/>
      <c r="N713" s="1681"/>
      <c r="O713" s="1681"/>
      <c r="P713" s="1681"/>
      <c r="Q713" s="1681"/>
      <c r="R713" s="1681"/>
      <c r="S713" s="1681"/>
      <c r="T713" s="1681"/>
      <c r="U713" s="1681"/>
      <c r="V713" s="1681"/>
      <c r="W713" s="1681"/>
      <c r="X713" s="1681"/>
      <c r="Y713" s="1681"/>
      <c r="Z713" s="1681"/>
      <c r="AA713" s="1681"/>
      <c r="AB713" s="1681"/>
      <c r="AC713" s="1681"/>
      <c r="AD713" s="1681"/>
      <c r="AE713" s="1681"/>
      <c r="AF713" s="1681"/>
      <c r="AG713" s="1681"/>
      <c r="AH713" s="1681"/>
      <c r="AI713" s="1681"/>
      <c r="AJ713" s="1681"/>
      <c r="AK713" s="1681"/>
      <c r="AL713" s="1681"/>
      <c r="AM713" s="1681"/>
      <c r="AN713" s="1681"/>
      <c r="AO713" s="1681"/>
      <c r="AP713" s="1824"/>
    </row>
    <row r="714" spans="4:42" s="1662" customFormat="1" ht="14.25">
      <c r="D714" s="1699"/>
      <c r="E714" s="1681"/>
      <c r="F714" s="1681"/>
      <c r="G714" s="1681"/>
      <c r="H714" s="1681"/>
      <c r="I714" s="1700"/>
      <c r="J714" s="1690"/>
      <c r="K714" s="1681"/>
      <c r="L714" s="1681"/>
      <c r="M714" s="1681"/>
      <c r="N714" s="1681"/>
      <c r="O714" s="1681"/>
      <c r="P714" s="1681"/>
      <c r="Q714" s="1681"/>
      <c r="R714" s="1681"/>
      <c r="S714" s="1681"/>
      <c r="T714" s="1681"/>
      <c r="U714" s="1681"/>
      <c r="V714" s="1681"/>
      <c r="W714" s="1681"/>
      <c r="X714" s="1681"/>
      <c r="Y714" s="1681"/>
      <c r="Z714" s="1681"/>
      <c r="AA714" s="1681"/>
      <c r="AB714" s="1681"/>
      <c r="AC714" s="1681"/>
      <c r="AD714" s="1681"/>
      <c r="AE714" s="1681"/>
      <c r="AF714" s="1681"/>
      <c r="AG714" s="1681"/>
      <c r="AH714" s="1681"/>
      <c r="AI714" s="1681"/>
      <c r="AJ714" s="1681"/>
      <c r="AK714" s="1681"/>
      <c r="AL714" s="1681"/>
      <c r="AM714" s="1681"/>
      <c r="AN714" s="1681"/>
      <c r="AO714" s="1681"/>
      <c r="AP714" s="1824"/>
    </row>
    <row r="715" spans="4:42" s="1662" customFormat="1" ht="14.25">
      <c r="D715" s="1699"/>
      <c r="E715" s="1681"/>
      <c r="F715" s="1681"/>
      <c r="G715" s="1681"/>
      <c r="H715" s="1681"/>
      <c r="I715" s="1700"/>
      <c r="J715" s="1690"/>
      <c r="K715" s="1681"/>
      <c r="L715" s="1681"/>
      <c r="M715" s="1681"/>
      <c r="N715" s="1681"/>
      <c r="O715" s="1681"/>
      <c r="P715" s="1681"/>
      <c r="Q715" s="1681"/>
      <c r="R715" s="1681"/>
      <c r="S715" s="1681"/>
      <c r="T715" s="1681"/>
      <c r="U715" s="1681"/>
      <c r="V715" s="1681"/>
      <c r="W715" s="1681"/>
      <c r="X715" s="1681"/>
      <c r="Y715" s="1681"/>
      <c r="Z715" s="1681"/>
      <c r="AA715" s="1681"/>
      <c r="AB715" s="1681"/>
      <c r="AC715" s="1681"/>
      <c r="AD715" s="1681"/>
      <c r="AE715" s="1681"/>
      <c r="AF715" s="1681"/>
      <c r="AG715" s="1681"/>
      <c r="AH715" s="1681"/>
      <c r="AI715" s="1681"/>
      <c r="AJ715" s="1681"/>
      <c r="AK715" s="1681"/>
      <c r="AL715" s="1681"/>
      <c r="AM715" s="1681"/>
      <c r="AN715" s="1681"/>
      <c r="AO715" s="1681"/>
      <c r="AP715" s="1824"/>
    </row>
    <row r="716" spans="4:42" s="1662" customFormat="1" ht="14.25">
      <c r="D716" s="1699"/>
      <c r="E716" s="1681"/>
      <c r="F716" s="1681"/>
      <c r="G716" s="1681"/>
      <c r="H716" s="1681"/>
      <c r="I716" s="1700"/>
      <c r="J716" s="1690"/>
      <c r="K716" s="1681"/>
      <c r="L716" s="1681"/>
      <c r="M716" s="1681"/>
      <c r="N716" s="1681"/>
      <c r="O716" s="1681"/>
      <c r="P716" s="1681"/>
      <c r="Q716" s="1681"/>
      <c r="R716" s="1681"/>
      <c r="S716" s="1681"/>
      <c r="T716" s="1681"/>
      <c r="U716" s="1681"/>
      <c r="V716" s="1681"/>
      <c r="W716" s="1681"/>
      <c r="X716" s="1681"/>
      <c r="Y716" s="1681"/>
      <c r="Z716" s="1681"/>
      <c r="AA716" s="1681"/>
      <c r="AB716" s="1681"/>
      <c r="AC716" s="1681"/>
      <c r="AD716" s="1681"/>
      <c r="AE716" s="1681"/>
      <c r="AF716" s="1681"/>
      <c r="AG716" s="1681"/>
      <c r="AH716" s="1681"/>
      <c r="AI716" s="1681"/>
      <c r="AJ716" s="1681"/>
      <c r="AK716" s="1681"/>
      <c r="AL716" s="1681"/>
      <c r="AM716" s="1681"/>
      <c r="AN716" s="1681"/>
      <c r="AO716" s="1681"/>
      <c r="AP716" s="1824"/>
    </row>
    <row r="717" spans="4:42" s="1662" customFormat="1" ht="14.25">
      <c r="D717" s="1699"/>
      <c r="E717" s="1681"/>
      <c r="F717" s="1681"/>
      <c r="G717" s="1681"/>
      <c r="H717" s="1681"/>
      <c r="I717" s="1700"/>
      <c r="J717" s="1690"/>
      <c r="K717" s="1681"/>
      <c r="L717" s="1681"/>
      <c r="M717" s="1681"/>
      <c r="N717" s="1681"/>
      <c r="O717" s="1681"/>
      <c r="P717" s="1681"/>
      <c r="Q717" s="1681"/>
      <c r="R717" s="1681"/>
      <c r="S717" s="1681"/>
      <c r="T717" s="1681"/>
      <c r="U717" s="1681"/>
      <c r="V717" s="1681"/>
      <c r="W717" s="1681"/>
      <c r="X717" s="1681"/>
      <c r="Y717" s="1681"/>
      <c r="Z717" s="1681"/>
      <c r="AA717" s="1681"/>
      <c r="AB717" s="1681"/>
      <c r="AC717" s="1681"/>
      <c r="AD717" s="1681"/>
      <c r="AE717" s="1681"/>
      <c r="AF717" s="1681"/>
      <c r="AG717" s="1681"/>
      <c r="AH717" s="1681"/>
      <c r="AI717" s="1681"/>
      <c r="AJ717" s="1681"/>
      <c r="AK717" s="1681"/>
      <c r="AL717" s="1681"/>
      <c r="AM717" s="1681"/>
      <c r="AN717" s="1681"/>
      <c r="AO717" s="1681"/>
      <c r="AP717" s="1824"/>
    </row>
    <row r="718" spans="4:42" s="1662" customFormat="1" ht="14.25">
      <c r="D718" s="1699"/>
      <c r="E718" s="1681"/>
      <c r="F718" s="1681"/>
      <c r="G718" s="1681"/>
      <c r="H718" s="1681"/>
      <c r="I718" s="1700"/>
      <c r="J718" s="1690"/>
      <c r="K718" s="1681"/>
      <c r="L718" s="1681"/>
      <c r="M718" s="1681"/>
      <c r="N718" s="1681"/>
      <c r="O718" s="1681"/>
      <c r="P718" s="1681"/>
      <c r="Q718" s="1681"/>
      <c r="R718" s="1681"/>
      <c r="S718" s="1681"/>
      <c r="T718" s="1681"/>
      <c r="U718" s="1681"/>
      <c r="V718" s="1681"/>
      <c r="W718" s="1681"/>
      <c r="X718" s="1681"/>
      <c r="Y718" s="1681"/>
      <c r="Z718" s="1681"/>
      <c r="AA718" s="1681"/>
      <c r="AB718" s="1681"/>
      <c r="AC718" s="1681"/>
      <c r="AD718" s="1681"/>
      <c r="AE718" s="1681"/>
      <c r="AF718" s="1681"/>
      <c r="AG718" s="1681"/>
      <c r="AH718" s="1681"/>
      <c r="AI718" s="1681"/>
      <c r="AJ718" s="1681"/>
      <c r="AK718" s="1681"/>
      <c r="AL718" s="1681"/>
      <c r="AM718" s="1681"/>
      <c r="AN718" s="1681"/>
      <c r="AO718" s="1681"/>
      <c r="AP718" s="1824"/>
    </row>
    <row r="719" spans="4:42" s="1662" customFormat="1" ht="14.25">
      <c r="D719" s="1699"/>
      <c r="E719" s="1681"/>
      <c r="F719" s="1681"/>
      <c r="G719" s="1681"/>
      <c r="H719" s="1681"/>
      <c r="I719" s="1700"/>
      <c r="J719" s="1690"/>
      <c r="K719" s="1681"/>
      <c r="L719" s="1681"/>
      <c r="M719" s="1681"/>
      <c r="N719" s="1681"/>
      <c r="O719" s="1681"/>
      <c r="P719" s="1681"/>
      <c r="Q719" s="1681"/>
      <c r="R719" s="1681"/>
      <c r="S719" s="1681"/>
      <c r="T719" s="1681"/>
      <c r="U719" s="1681"/>
      <c r="V719" s="1681"/>
      <c r="W719" s="1681"/>
      <c r="X719" s="1681"/>
      <c r="Y719" s="1681"/>
      <c r="Z719" s="1681"/>
      <c r="AA719" s="1681"/>
      <c r="AB719" s="1681"/>
      <c r="AC719" s="1681"/>
      <c r="AD719" s="1681"/>
      <c r="AE719" s="1681"/>
      <c r="AF719" s="1681"/>
      <c r="AG719" s="1681"/>
      <c r="AH719" s="1681"/>
      <c r="AI719" s="1681"/>
      <c r="AJ719" s="1681"/>
      <c r="AK719" s="1681"/>
      <c r="AL719" s="1681"/>
      <c r="AM719" s="1681"/>
      <c r="AN719" s="1681"/>
      <c r="AO719" s="1681"/>
      <c r="AP719" s="1824"/>
    </row>
    <row r="720" spans="4:42" s="1662" customFormat="1" ht="14.25">
      <c r="D720" s="1699"/>
      <c r="E720" s="1681"/>
      <c r="F720" s="1681"/>
      <c r="G720" s="1681"/>
      <c r="H720" s="1681"/>
      <c r="I720" s="1700"/>
      <c r="J720" s="1690"/>
      <c r="K720" s="1681"/>
      <c r="L720" s="1681"/>
      <c r="M720" s="1681"/>
      <c r="N720" s="1681"/>
      <c r="O720" s="1681"/>
      <c r="P720" s="1681"/>
      <c r="Q720" s="1681"/>
      <c r="R720" s="1681"/>
      <c r="S720" s="1681"/>
      <c r="T720" s="1681"/>
      <c r="U720" s="1681"/>
      <c r="V720" s="1681"/>
      <c r="W720" s="1681"/>
      <c r="X720" s="1681"/>
      <c r="Y720" s="1681"/>
      <c r="Z720" s="1681"/>
      <c r="AA720" s="1681"/>
      <c r="AB720" s="1681"/>
      <c r="AC720" s="1681"/>
      <c r="AD720" s="1681"/>
      <c r="AE720" s="1681"/>
      <c r="AF720" s="1681"/>
      <c r="AG720" s="1681"/>
      <c r="AH720" s="1681"/>
      <c r="AI720" s="1681"/>
      <c r="AJ720" s="1681"/>
      <c r="AK720" s="1681"/>
      <c r="AL720" s="1681"/>
      <c r="AM720" s="1681"/>
      <c r="AN720" s="1681"/>
      <c r="AO720" s="1681"/>
      <c r="AP720" s="1824"/>
    </row>
    <row r="721" spans="4:42" s="1662" customFormat="1" ht="14.25">
      <c r="D721" s="1699"/>
      <c r="E721" s="1681"/>
      <c r="F721" s="1681"/>
      <c r="G721" s="1681"/>
      <c r="H721" s="1681"/>
      <c r="I721" s="1700"/>
      <c r="J721" s="1690"/>
      <c r="K721" s="1681"/>
      <c r="L721" s="1681"/>
      <c r="M721" s="1681"/>
      <c r="N721" s="1681"/>
      <c r="O721" s="1681"/>
      <c r="P721" s="1681"/>
      <c r="Q721" s="1681"/>
      <c r="R721" s="1681"/>
      <c r="S721" s="1681"/>
      <c r="T721" s="1681"/>
      <c r="U721" s="1681"/>
      <c r="V721" s="1681"/>
      <c r="W721" s="1681"/>
      <c r="X721" s="1681"/>
      <c r="Y721" s="1681"/>
      <c r="Z721" s="1681"/>
      <c r="AA721" s="1681"/>
      <c r="AB721" s="1681"/>
      <c r="AC721" s="1681"/>
      <c r="AD721" s="1681"/>
      <c r="AE721" s="1681"/>
      <c r="AF721" s="1681"/>
      <c r="AG721" s="1681"/>
      <c r="AH721" s="1681"/>
      <c r="AI721" s="1681"/>
      <c r="AJ721" s="1681"/>
      <c r="AK721" s="1681"/>
      <c r="AL721" s="1681"/>
      <c r="AM721" s="1681"/>
      <c r="AN721" s="1681"/>
      <c r="AO721" s="1681"/>
      <c r="AP721" s="1824"/>
    </row>
    <row r="722" spans="4:42" s="1662" customFormat="1" ht="14.25">
      <c r="D722" s="1699"/>
      <c r="E722" s="1681"/>
      <c r="F722" s="1681"/>
      <c r="G722" s="1681"/>
      <c r="H722" s="1681"/>
      <c r="I722" s="1700"/>
      <c r="J722" s="1690"/>
      <c r="K722" s="1681"/>
      <c r="L722" s="1681"/>
      <c r="M722" s="1681"/>
      <c r="N722" s="1681"/>
      <c r="O722" s="1681"/>
      <c r="P722" s="1681"/>
      <c r="Q722" s="1681"/>
      <c r="R722" s="1681"/>
      <c r="S722" s="1681"/>
      <c r="T722" s="1681"/>
      <c r="U722" s="1681"/>
      <c r="V722" s="1681"/>
      <c r="W722" s="1681"/>
      <c r="X722" s="1681"/>
      <c r="Y722" s="1681"/>
      <c r="Z722" s="1681"/>
      <c r="AA722" s="1681"/>
      <c r="AB722" s="1681"/>
      <c r="AC722" s="1681"/>
      <c r="AD722" s="1681"/>
      <c r="AE722" s="1681"/>
      <c r="AF722" s="1681"/>
      <c r="AG722" s="1681"/>
      <c r="AH722" s="1681"/>
      <c r="AI722" s="1681"/>
      <c r="AJ722" s="1681"/>
      <c r="AK722" s="1681"/>
      <c r="AL722" s="1681"/>
      <c r="AM722" s="1681"/>
      <c r="AN722" s="1681"/>
      <c r="AO722" s="1681"/>
      <c r="AP722" s="1824"/>
    </row>
    <row r="723" spans="4:42" s="1662" customFormat="1" ht="14.25">
      <c r="D723" s="1699"/>
      <c r="E723" s="1681"/>
      <c r="F723" s="1681"/>
      <c r="G723" s="1681"/>
      <c r="H723" s="1681"/>
      <c r="I723" s="1700"/>
      <c r="J723" s="1690"/>
      <c r="K723" s="1681"/>
      <c r="L723" s="1681"/>
      <c r="M723" s="1681"/>
      <c r="N723" s="1681"/>
      <c r="O723" s="1681"/>
      <c r="P723" s="1681"/>
      <c r="Q723" s="1681"/>
      <c r="R723" s="1681"/>
      <c r="S723" s="1681"/>
      <c r="T723" s="1681"/>
      <c r="U723" s="1681"/>
      <c r="V723" s="1681"/>
      <c r="W723" s="1681"/>
      <c r="X723" s="1681"/>
      <c r="Y723" s="1681"/>
      <c r="Z723" s="1681"/>
      <c r="AA723" s="1681"/>
      <c r="AB723" s="1681"/>
      <c r="AC723" s="1681"/>
      <c r="AD723" s="1681"/>
      <c r="AE723" s="1681"/>
      <c r="AF723" s="1681"/>
      <c r="AG723" s="1681"/>
      <c r="AH723" s="1681"/>
      <c r="AI723" s="1681"/>
      <c r="AJ723" s="1681"/>
      <c r="AK723" s="1681"/>
      <c r="AL723" s="1681"/>
      <c r="AM723" s="1681"/>
      <c r="AN723" s="1681"/>
      <c r="AO723" s="1681"/>
      <c r="AP723" s="1824"/>
    </row>
    <row r="724" spans="4:42" s="1662" customFormat="1" ht="14.25">
      <c r="D724" s="1699"/>
      <c r="E724" s="1681"/>
      <c r="F724" s="1681"/>
      <c r="G724" s="1681"/>
      <c r="H724" s="1681"/>
      <c r="I724" s="1700"/>
      <c r="J724" s="1690"/>
      <c r="K724" s="1681"/>
      <c r="L724" s="1681"/>
      <c r="M724" s="1681"/>
      <c r="N724" s="1681"/>
      <c r="O724" s="1681"/>
      <c r="P724" s="1681"/>
      <c r="Q724" s="1681"/>
      <c r="R724" s="1681"/>
      <c r="S724" s="1681"/>
      <c r="T724" s="1681"/>
      <c r="U724" s="1681"/>
      <c r="V724" s="1681"/>
      <c r="W724" s="1681"/>
      <c r="X724" s="1681"/>
      <c r="Y724" s="1681"/>
      <c r="Z724" s="1681"/>
      <c r="AA724" s="1681"/>
      <c r="AB724" s="1681"/>
      <c r="AC724" s="1681"/>
      <c r="AD724" s="1681"/>
      <c r="AE724" s="1681"/>
      <c r="AF724" s="1681"/>
      <c r="AG724" s="1681"/>
      <c r="AH724" s="1681"/>
      <c r="AI724" s="1681"/>
      <c r="AJ724" s="1681"/>
      <c r="AK724" s="1681"/>
      <c r="AL724" s="1681"/>
      <c r="AM724" s="1681"/>
      <c r="AN724" s="1681"/>
      <c r="AO724" s="1681"/>
      <c r="AP724" s="1824"/>
    </row>
    <row r="725" spans="4:42" s="1662" customFormat="1" ht="14.25">
      <c r="D725" s="1699"/>
      <c r="E725" s="1681"/>
      <c r="F725" s="1681"/>
      <c r="G725" s="1681"/>
      <c r="H725" s="1681"/>
      <c r="I725" s="1700"/>
      <c r="J725" s="1690"/>
      <c r="K725" s="1681"/>
      <c r="L725" s="1681"/>
      <c r="M725" s="1681"/>
      <c r="N725" s="1681"/>
      <c r="O725" s="1681"/>
      <c r="P725" s="1681"/>
      <c r="Q725" s="1681"/>
      <c r="R725" s="1681"/>
      <c r="S725" s="1681"/>
      <c r="T725" s="1681"/>
      <c r="U725" s="1681"/>
      <c r="V725" s="1681"/>
      <c r="W725" s="1681"/>
      <c r="X725" s="1681"/>
      <c r="Y725" s="1681"/>
      <c r="Z725" s="1681"/>
      <c r="AA725" s="1681"/>
      <c r="AB725" s="1681"/>
      <c r="AC725" s="1681"/>
      <c r="AD725" s="1681"/>
      <c r="AE725" s="1681"/>
      <c r="AF725" s="1681"/>
      <c r="AG725" s="1681"/>
      <c r="AH725" s="1681"/>
      <c r="AI725" s="1681"/>
      <c r="AJ725" s="1681"/>
      <c r="AK725" s="1681"/>
      <c r="AL725" s="1681"/>
      <c r="AM725" s="1681"/>
      <c r="AN725" s="1681"/>
      <c r="AO725" s="1681"/>
      <c r="AP725" s="1824"/>
    </row>
    <row r="726" spans="4:42" s="1662" customFormat="1" ht="14.25">
      <c r="D726" s="1699"/>
      <c r="E726" s="1681"/>
      <c r="F726" s="1681"/>
      <c r="G726" s="1681"/>
      <c r="H726" s="1681"/>
      <c r="I726" s="1700"/>
      <c r="J726" s="1690"/>
      <c r="K726" s="1681"/>
      <c r="L726" s="1681"/>
      <c r="M726" s="1681"/>
      <c r="N726" s="1681"/>
      <c r="O726" s="1681"/>
      <c r="P726" s="1681"/>
      <c r="Q726" s="1681"/>
      <c r="R726" s="1681"/>
      <c r="S726" s="1681"/>
      <c r="T726" s="1681"/>
      <c r="U726" s="1681"/>
      <c r="V726" s="1681"/>
      <c r="W726" s="1681"/>
      <c r="X726" s="1681"/>
      <c r="Y726" s="1681"/>
      <c r="Z726" s="1681"/>
      <c r="AA726" s="1681"/>
      <c r="AB726" s="1681"/>
      <c r="AC726" s="1681"/>
      <c r="AD726" s="1681"/>
      <c r="AE726" s="1681"/>
      <c r="AF726" s="1681"/>
      <c r="AG726" s="1681"/>
      <c r="AH726" s="1681"/>
      <c r="AI726" s="1681"/>
      <c r="AJ726" s="1681"/>
      <c r="AK726" s="1681"/>
      <c r="AL726" s="1681"/>
      <c r="AM726" s="1681"/>
      <c r="AN726" s="1681"/>
      <c r="AO726" s="1681"/>
      <c r="AP726" s="1824"/>
    </row>
    <row r="727" spans="4:42" s="1662" customFormat="1" ht="14.25">
      <c r="D727" s="1699"/>
      <c r="E727" s="1681"/>
      <c r="F727" s="1681"/>
      <c r="G727" s="1681"/>
      <c r="H727" s="1681"/>
      <c r="I727" s="1700"/>
      <c r="J727" s="1690"/>
      <c r="K727" s="1681"/>
      <c r="L727" s="1681"/>
      <c r="M727" s="1681"/>
      <c r="N727" s="1681"/>
      <c r="O727" s="1681"/>
      <c r="P727" s="1681"/>
      <c r="Q727" s="1681"/>
      <c r="R727" s="1681"/>
      <c r="S727" s="1681"/>
      <c r="T727" s="1681"/>
      <c r="U727" s="1681"/>
      <c r="V727" s="1681"/>
      <c r="W727" s="1681"/>
      <c r="X727" s="1681"/>
      <c r="Y727" s="1681"/>
      <c r="Z727" s="1681"/>
      <c r="AA727" s="1681"/>
      <c r="AB727" s="1681"/>
      <c r="AC727" s="1681"/>
      <c r="AD727" s="1681"/>
      <c r="AE727" s="1681"/>
      <c r="AF727" s="1681"/>
      <c r="AG727" s="1681"/>
      <c r="AH727" s="1681"/>
      <c r="AI727" s="1681"/>
      <c r="AJ727" s="1681"/>
      <c r="AK727" s="1681"/>
      <c r="AL727" s="1681"/>
      <c r="AM727" s="1681"/>
      <c r="AN727" s="1681"/>
      <c r="AO727" s="1681"/>
      <c r="AP727" s="1824"/>
    </row>
    <row r="728" spans="4:42" s="1662" customFormat="1" ht="14.25">
      <c r="D728" s="1699"/>
      <c r="E728" s="1681"/>
      <c r="F728" s="1681"/>
      <c r="G728" s="1681"/>
      <c r="H728" s="1681"/>
      <c r="I728" s="1700"/>
      <c r="J728" s="1690"/>
      <c r="K728" s="1681"/>
      <c r="L728" s="1681"/>
      <c r="M728" s="1681"/>
      <c r="N728" s="1681"/>
      <c r="O728" s="1681"/>
      <c r="P728" s="1681"/>
      <c r="Q728" s="1681"/>
      <c r="R728" s="1681"/>
      <c r="S728" s="1681"/>
      <c r="T728" s="1681"/>
      <c r="U728" s="1681"/>
      <c r="V728" s="1681"/>
      <c r="W728" s="1681"/>
      <c r="X728" s="1681"/>
      <c r="Y728" s="1681"/>
      <c r="Z728" s="1681"/>
      <c r="AA728" s="1681"/>
      <c r="AB728" s="1681"/>
      <c r="AC728" s="1681"/>
      <c r="AD728" s="1681"/>
      <c r="AE728" s="1681"/>
      <c r="AF728" s="1681"/>
      <c r="AG728" s="1681"/>
      <c r="AH728" s="1681"/>
      <c r="AI728" s="1681"/>
      <c r="AJ728" s="1681"/>
      <c r="AK728" s="1681"/>
      <c r="AL728" s="1681"/>
      <c r="AM728" s="1681"/>
      <c r="AN728" s="1681"/>
      <c r="AO728" s="1681"/>
      <c r="AP728" s="1824"/>
    </row>
    <row r="729" spans="4:42" s="1662" customFormat="1" ht="14.25">
      <c r="D729" s="1699"/>
      <c r="E729" s="1681"/>
      <c r="F729" s="1681"/>
      <c r="G729" s="1681"/>
      <c r="H729" s="1681"/>
      <c r="I729" s="1700"/>
      <c r="J729" s="1690"/>
      <c r="K729" s="1681"/>
      <c r="L729" s="1681"/>
      <c r="M729" s="1681"/>
      <c r="N729" s="1681"/>
      <c r="O729" s="1681"/>
      <c r="P729" s="1681"/>
      <c r="Q729" s="1681"/>
      <c r="R729" s="1681"/>
      <c r="S729" s="1681"/>
      <c r="T729" s="1681"/>
      <c r="U729" s="1681"/>
      <c r="V729" s="1681"/>
      <c r="W729" s="1681"/>
      <c r="X729" s="1681"/>
      <c r="Y729" s="1681"/>
      <c r="Z729" s="1681"/>
      <c r="AA729" s="1681"/>
      <c r="AB729" s="1681"/>
      <c r="AC729" s="1681"/>
      <c r="AD729" s="1681"/>
      <c r="AE729" s="1681"/>
      <c r="AF729" s="1681"/>
      <c r="AG729" s="1681"/>
      <c r="AH729" s="1681"/>
      <c r="AI729" s="1681"/>
      <c r="AJ729" s="1681"/>
      <c r="AK729" s="1681"/>
      <c r="AL729" s="1681"/>
      <c r="AM729" s="1681"/>
      <c r="AN729" s="1681"/>
      <c r="AO729" s="1681"/>
      <c r="AP729" s="1824"/>
    </row>
    <row r="730" spans="4:42" s="1662" customFormat="1" ht="14.25">
      <c r="D730" s="1699"/>
      <c r="E730" s="1681"/>
      <c r="F730" s="1681"/>
      <c r="G730" s="1681"/>
      <c r="H730" s="1681"/>
      <c r="I730" s="1700"/>
      <c r="J730" s="1690"/>
      <c r="K730" s="1681"/>
      <c r="L730" s="1681"/>
      <c r="M730" s="1681"/>
      <c r="N730" s="1681"/>
      <c r="O730" s="1681"/>
      <c r="P730" s="1681"/>
      <c r="Q730" s="1681"/>
      <c r="R730" s="1681"/>
      <c r="S730" s="1681"/>
      <c r="T730" s="1681"/>
      <c r="U730" s="1681"/>
      <c r="V730" s="1681"/>
      <c r="W730" s="1681"/>
      <c r="X730" s="1681"/>
      <c r="Y730" s="1681"/>
      <c r="Z730" s="1681"/>
      <c r="AA730" s="1681"/>
      <c r="AB730" s="1681"/>
      <c r="AC730" s="1681"/>
      <c r="AD730" s="1681"/>
      <c r="AE730" s="1681"/>
      <c r="AF730" s="1681"/>
      <c r="AG730" s="1681"/>
      <c r="AH730" s="1681"/>
      <c r="AI730" s="1681"/>
      <c r="AJ730" s="1681"/>
      <c r="AK730" s="1681"/>
      <c r="AL730" s="1681"/>
      <c r="AM730" s="1681"/>
      <c r="AN730" s="1681"/>
      <c r="AO730" s="1681"/>
      <c r="AP730" s="1824"/>
    </row>
    <row r="731" spans="4:42" s="1662" customFormat="1" ht="14.25">
      <c r="D731" s="1699"/>
      <c r="E731" s="1681"/>
      <c r="F731" s="1681"/>
      <c r="G731" s="1681"/>
      <c r="H731" s="1681"/>
      <c r="I731" s="1700"/>
      <c r="J731" s="1690"/>
      <c r="K731" s="1681"/>
      <c r="L731" s="1681"/>
      <c r="M731" s="1681"/>
      <c r="N731" s="1681"/>
      <c r="O731" s="1681"/>
      <c r="P731" s="1681"/>
      <c r="Q731" s="1681"/>
      <c r="R731" s="1681"/>
      <c r="S731" s="1681"/>
      <c r="T731" s="1681"/>
      <c r="U731" s="1681"/>
      <c r="V731" s="1681"/>
      <c r="W731" s="1681"/>
      <c r="X731" s="1681"/>
      <c r="Y731" s="1681"/>
      <c r="Z731" s="1681"/>
      <c r="AA731" s="1681"/>
      <c r="AB731" s="1681"/>
      <c r="AC731" s="1681"/>
      <c r="AD731" s="1681"/>
      <c r="AE731" s="1681"/>
      <c r="AF731" s="1681"/>
      <c r="AG731" s="1681"/>
      <c r="AH731" s="1681"/>
      <c r="AI731" s="1681"/>
      <c r="AJ731" s="1681"/>
      <c r="AK731" s="1681"/>
      <c r="AL731" s="1681"/>
      <c r="AM731" s="1681"/>
      <c r="AN731" s="1681"/>
      <c r="AO731" s="1681"/>
      <c r="AP731" s="1824"/>
    </row>
    <row r="732" spans="4:42" s="1662" customFormat="1" ht="14.25">
      <c r="D732" s="1699"/>
      <c r="E732" s="1681"/>
      <c r="F732" s="1681"/>
      <c r="G732" s="1681"/>
      <c r="H732" s="1681"/>
      <c r="I732" s="1700"/>
      <c r="J732" s="1690"/>
      <c r="K732" s="1681"/>
      <c r="L732" s="1681"/>
      <c r="M732" s="1681"/>
      <c r="N732" s="1681"/>
      <c r="O732" s="1681"/>
      <c r="P732" s="1681"/>
      <c r="Q732" s="1681"/>
      <c r="R732" s="1681"/>
      <c r="S732" s="1681"/>
      <c r="T732" s="1681"/>
      <c r="U732" s="1681"/>
      <c r="V732" s="1681"/>
      <c r="W732" s="1681"/>
      <c r="X732" s="1681"/>
      <c r="Y732" s="1681"/>
      <c r="Z732" s="1681"/>
      <c r="AA732" s="1681"/>
      <c r="AB732" s="1681"/>
      <c r="AC732" s="1681"/>
      <c r="AD732" s="1681"/>
      <c r="AE732" s="1681"/>
      <c r="AF732" s="1681"/>
      <c r="AG732" s="1681"/>
      <c r="AH732" s="1681"/>
      <c r="AI732" s="1681"/>
      <c r="AJ732" s="1681"/>
      <c r="AK732" s="1681"/>
      <c r="AL732" s="1681"/>
      <c r="AM732" s="1681"/>
      <c r="AN732" s="1681"/>
      <c r="AO732" s="1681"/>
      <c r="AP732" s="1824"/>
    </row>
    <row r="733" spans="4:42" s="1662" customFormat="1" ht="14.25">
      <c r="D733" s="1699"/>
      <c r="E733" s="1681"/>
      <c r="F733" s="1681"/>
      <c r="G733" s="1681"/>
      <c r="H733" s="1681"/>
      <c r="I733" s="1700"/>
      <c r="J733" s="1690"/>
      <c r="K733" s="1681"/>
      <c r="L733" s="1681"/>
      <c r="M733" s="1681"/>
      <c r="N733" s="1681"/>
      <c r="O733" s="1681"/>
      <c r="P733" s="1681"/>
      <c r="Q733" s="1681"/>
      <c r="R733" s="1681"/>
      <c r="S733" s="1681"/>
      <c r="T733" s="1681"/>
      <c r="U733" s="1681"/>
      <c r="V733" s="1681"/>
      <c r="W733" s="1681"/>
      <c r="X733" s="1681"/>
      <c r="Y733" s="1681"/>
      <c r="Z733" s="1681"/>
      <c r="AA733" s="1681"/>
      <c r="AB733" s="1681"/>
      <c r="AC733" s="1681"/>
      <c r="AD733" s="1681"/>
      <c r="AE733" s="1681"/>
      <c r="AF733" s="1681"/>
      <c r="AG733" s="1681"/>
      <c r="AH733" s="1681"/>
      <c r="AI733" s="1681"/>
      <c r="AJ733" s="1681"/>
      <c r="AK733" s="1681"/>
      <c r="AL733" s="1681"/>
      <c r="AM733" s="1681"/>
      <c r="AN733" s="1681"/>
      <c r="AO733" s="1681"/>
      <c r="AP733" s="1824"/>
    </row>
    <row r="734" spans="4:42" s="1662" customFormat="1" ht="14.25">
      <c r="D734" s="1699"/>
      <c r="E734" s="1681"/>
      <c r="F734" s="1681"/>
      <c r="G734" s="1681"/>
      <c r="H734" s="1681"/>
      <c r="I734" s="1700"/>
      <c r="J734" s="1690"/>
      <c r="K734" s="1681"/>
      <c r="L734" s="1681"/>
      <c r="M734" s="1681"/>
      <c r="N734" s="1681"/>
      <c r="O734" s="1681"/>
      <c r="P734" s="1681"/>
      <c r="Q734" s="1681"/>
      <c r="R734" s="1681"/>
      <c r="S734" s="1681"/>
      <c r="T734" s="1681"/>
      <c r="U734" s="1681"/>
      <c r="V734" s="1681"/>
      <c r="W734" s="1681"/>
      <c r="X734" s="1681"/>
      <c r="Y734" s="1681"/>
      <c r="Z734" s="1681"/>
      <c r="AA734" s="1681"/>
      <c r="AB734" s="1681"/>
      <c r="AC734" s="1681"/>
      <c r="AD734" s="1681"/>
      <c r="AE734" s="1681"/>
      <c r="AF734" s="1681"/>
      <c r="AG734" s="1681"/>
      <c r="AH734" s="1681"/>
      <c r="AI734" s="1681"/>
      <c r="AJ734" s="1681"/>
      <c r="AK734" s="1681"/>
      <c r="AL734" s="1681"/>
      <c r="AM734" s="1681"/>
      <c r="AN734" s="1681"/>
      <c r="AO734" s="1681"/>
      <c r="AP734" s="1824"/>
    </row>
    <row r="735" spans="4:42" s="1662" customFormat="1" ht="14.25">
      <c r="D735" s="1699"/>
      <c r="E735" s="1681"/>
      <c r="F735" s="1681"/>
      <c r="G735" s="1681"/>
      <c r="H735" s="1681"/>
      <c r="I735" s="1700"/>
      <c r="J735" s="1690"/>
      <c r="K735" s="1681"/>
      <c r="L735" s="1681"/>
      <c r="M735" s="1681"/>
      <c r="N735" s="1681"/>
      <c r="O735" s="1681"/>
      <c r="P735" s="1681"/>
      <c r="Q735" s="1681"/>
      <c r="R735" s="1681"/>
      <c r="S735" s="1681"/>
      <c r="T735" s="1681"/>
      <c r="U735" s="1681"/>
      <c r="V735" s="1681"/>
      <c r="W735" s="1681"/>
      <c r="X735" s="1681"/>
      <c r="Y735" s="1681"/>
      <c r="Z735" s="1681"/>
      <c r="AA735" s="1681"/>
      <c r="AB735" s="1681"/>
      <c r="AC735" s="1681"/>
      <c r="AD735" s="1681"/>
      <c r="AE735" s="1681"/>
      <c r="AF735" s="1681"/>
      <c r="AG735" s="1681"/>
      <c r="AH735" s="1681"/>
      <c r="AI735" s="1681"/>
      <c r="AJ735" s="1681"/>
      <c r="AK735" s="1681"/>
      <c r="AL735" s="1681"/>
      <c r="AM735" s="1681"/>
      <c r="AN735" s="1681"/>
      <c r="AO735" s="1681"/>
      <c r="AP735" s="1824"/>
    </row>
    <row r="736" spans="4:42" s="1662" customFormat="1" ht="14.25">
      <c r="D736" s="1699"/>
      <c r="E736" s="1681"/>
      <c r="F736" s="1681"/>
      <c r="G736" s="1681"/>
      <c r="H736" s="1681"/>
      <c r="I736" s="1700"/>
      <c r="J736" s="1690"/>
      <c r="K736" s="1681"/>
      <c r="L736" s="1681"/>
      <c r="M736" s="1681"/>
      <c r="N736" s="1681"/>
      <c r="O736" s="1681"/>
      <c r="P736" s="1681"/>
      <c r="Q736" s="1681"/>
      <c r="R736" s="1681"/>
      <c r="S736" s="1681"/>
      <c r="T736" s="1681"/>
      <c r="U736" s="1681"/>
      <c r="V736" s="1681"/>
      <c r="W736" s="1681"/>
      <c r="X736" s="1681"/>
      <c r="Y736" s="1681"/>
      <c r="Z736" s="1681"/>
      <c r="AA736" s="1681"/>
      <c r="AB736" s="1681"/>
      <c r="AC736" s="1681"/>
      <c r="AD736" s="1681"/>
      <c r="AE736" s="1681"/>
      <c r="AF736" s="1681"/>
      <c r="AG736" s="1681"/>
      <c r="AH736" s="1681"/>
      <c r="AI736" s="1681"/>
      <c r="AJ736" s="1681"/>
      <c r="AK736" s="1681"/>
      <c r="AL736" s="1681"/>
      <c r="AM736" s="1681"/>
      <c r="AN736" s="1681"/>
      <c r="AO736" s="1681"/>
      <c r="AP736" s="1824"/>
    </row>
    <row r="737" spans="4:42" s="1662" customFormat="1" ht="14.25">
      <c r="D737" s="1699"/>
      <c r="E737" s="1681"/>
      <c r="F737" s="1681"/>
      <c r="G737" s="1681"/>
      <c r="H737" s="1681"/>
      <c r="I737" s="1700"/>
      <c r="J737" s="1690"/>
      <c r="K737" s="1681"/>
      <c r="L737" s="1681"/>
      <c r="M737" s="1681"/>
      <c r="N737" s="1681"/>
      <c r="O737" s="1681"/>
      <c r="P737" s="1681"/>
      <c r="Q737" s="1681"/>
      <c r="R737" s="1681"/>
      <c r="S737" s="1681"/>
      <c r="T737" s="1681"/>
      <c r="U737" s="1681"/>
      <c r="V737" s="1681"/>
      <c r="W737" s="1681"/>
      <c r="X737" s="1681"/>
      <c r="Y737" s="1681"/>
      <c r="Z737" s="1681"/>
      <c r="AA737" s="1681"/>
      <c r="AB737" s="1681"/>
      <c r="AC737" s="1681"/>
      <c r="AD737" s="1681"/>
      <c r="AE737" s="1681"/>
      <c r="AF737" s="1681"/>
      <c r="AG737" s="1681"/>
      <c r="AH737" s="1681"/>
      <c r="AI737" s="1681"/>
      <c r="AJ737" s="1681"/>
      <c r="AK737" s="1681"/>
      <c r="AL737" s="1681"/>
      <c r="AM737" s="1681"/>
      <c r="AN737" s="1681"/>
      <c r="AO737" s="1681"/>
      <c r="AP737" s="1824"/>
    </row>
    <row r="738" spans="4:42" s="1662" customFormat="1" ht="14.25">
      <c r="D738" s="1699"/>
      <c r="E738" s="1681"/>
      <c r="F738" s="1681"/>
      <c r="G738" s="1681"/>
      <c r="H738" s="1681"/>
      <c r="I738" s="1700"/>
      <c r="J738" s="1690"/>
      <c r="K738" s="1681"/>
      <c r="L738" s="1681"/>
      <c r="M738" s="1681"/>
      <c r="N738" s="1681"/>
      <c r="O738" s="1681"/>
      <c r="P738" s="1681"/>
      <c r="Q738" s="1681"/>
      <c r="R738" s="1681"/>
      <c r="S738" s="1681"/>
      <c r="T738" s="1681"/>
      <c r="U738" s="1681"/>
      <c r="V738" s="1681"/>
      <c r="W738" s="1681"/>
      <c r="X738" s="1681"/>
      <c r="Y738" s="1681"/>
      <c r="Z738" s="1681"/>
      <c r="AA738" s="1681"/>
      <c r="AB738" s="1681"/>
      <c r="AC738" s="1681"/>
      <c r="AD738" s="1681"/>
      <c r="AE738" s="1681"/>
      <c r="AF738" s="1681"/>
      <c r="AG738" s="1681"/>
      <c r="AH738" s="1681"/>
      <c r="AI738" s="1681"/>
      <c r="AJ738" s="1681"/>
      <c r="AK738" s="1681"/>
      <c r="AL738" s="1681"/>
      <c r="AM738" s="1681"/>
      <c r="AN738" s="1681"/>
      <c r="AO738" s="1681"/>
      <c r="AP738" s="1824"/>
    </row>
    <row r="739" spans="4:42" s="1662" customFormat="1" ht="14.25">
      <c r="D739" s="1699"/>
      <c r="E739" s="1681"/>
      <c r="F739" s="1681"/>
      <c r="G739" s="1681"/>
      <c r="H739" s="1681"/>
      <c r="I739" s="1700"/>
      <c r="J739" s="1690"/>
      <c r="K739" s="1681"/>
      <c r="L739" s="1681"/>
      <c r="M739" s="1681"/>
      <c r="N739" s="1681"/>
      <c r="O739" s="1681"/>
      <c r="P739" s="1681"/>
      <c r="Q739" s="1681"/>
      <c r="R739" s="1681"/>
      <c r="S739" s="1681"/>
      <c r="T739" s="1681"/>
      <c r="U739" s="1681"/>
      <c r="V739" s="1681"/>
      <c r="W739" s="1681"/>
      <c r="X739" s="1681"/>
      <c r="Y739" s="1681"/>
      <c r="Z739" s="1681"/>
      <c r="AA739" s="1681"/>
      <c r="AB739" s="1681"/>
      <c r="AC739" s="1681"/>
      <c r="AD739" s="1681"/>
      <c r="AE739" s="1681"/>
      <c r="AF739" s="1681"/>
      <c r="AG739" s="1681"/>
      <c r="AH739" s="1681"/>
      <c r="AI739" s="1681"/>
      <c r="AJ739" s="1681"/>
      <c r="AK739" s="1681"/>
      <c r="AL739" s="1681"/>
      <c r="AM739" s="1681"/>
      <c r="AN739" s="1681"/>
      <c r="AO739" s="1681"/>
      <c r="AP739" s="1824"/>
    </row>
    <row r="740" spans="4:42" s="1662" customFormat="1" ht="14.25">
      <c r="D740" s="1699"/>
      <c r="E740" s="1681"/>
      <c r="F740" s="1681"/>
      <c r="G740" s="1681"/>
      <c r="H740" s="1681"/>
      <c r="I740" s="1700"/>
      <c r="J740" s="1690"/>
      <c r="K740" s="1681"/>
      <c r="L740" s="1681"/>
      <c r="M740" s="1681"/>
      <c r="N740" s="1681"/>
      <c r="O740" s="1681"/>
      <c r="P740" s="1681"/>
      <c r="Q740" s="1681"/>
      <c r="R740" s="1681"/>
      <c r="S740" s="1681"/>
      <c r="T740" s="1681"/>
      <c r="U740" s="1681"/>
      <c r="V740" s="1681"/>
      <c r="W740" s="1681"/>
      <c r="X740" s="1681"/>
      <c r="Y740" s="1681"/>
      <c r="Z740" s="1681"/>
      <c r="AA740" s="1681"/>
      <c r="AB740" s="1681"/>
      <c r="AC740" s="1681"/>
      <c r="AD740" s="1681"/>
      <c r="AE740" s="1681"/>
      <c r="AF740" s="1681"/>
      <c r="AG740" s="1681"/>
      <c r="AH740" s="1681"/>
      <c r="AI740" s="1681"/>
      <c r="AJ740" s="1681"/>
      <c r="AK740" s="1681"/>
      <c r="AL740" s="1681"/>
      <c r="AM740" s="1681"/>
      <c r="AN740" s="1681"/>
      <c r="AO740" s="1681"/>
      <c r="AP740" s="1824"/>
    </row>
    <row r="741" spans="4:42" s="1662" customFormat="1" ht="14.25">
      <c r="D741" s="1699"/>
      <c r="E741" s="1681"/>
      <c r="F741" s="1681"/>
      <c r="G741" s="1681"/>
      <c r="H741" s="1681"/>
      <c r="I741" s="1700"/>
      <c r="J741" s="1690"/>
      <c r="K741" s="1681"/>
      <c r="L741" s="1681"/>
      <c r="M741" s="1681"/>
      <c r="N741" s="1681"/>
      <c r="O741" s="1681"/>
      <c r="P741" s="1681"/>
      <c r="Q741" s="1681"/>
      <c r="R741" s="1681"/>
      <c r="S741" s="1681"/>
      <c r="T741" s="1681"/>
      <c r="U741" s="1681"/>
      <c r="V741" s="1681"/>
      <c r="W741" s="1681"/>
      <c r="X741" s="1681"/>
      <c r="Y741" s="1681"/>
      <c r="Z741" s="1681"/>
      <c r="AA741" s="1681"/>
      <c r="AB741" s="1681"/>
      <c r="AC741" s="1681"/>
      <c r="AD741" s="1681"/>
      <c r="AE741" s="1681"/>
      <c r="AF741" s="1681"/>
      <c r="AG741" s="1681"/>
      <c r="AH741" s="1681"/>
      <c r="AI741" s="1681"/>
      <c r="AJ741" s="1681"/>
      <c r="AK741" s="1681"/>
      <c r="AL741" s="1681"/>
      <c r="AM741" s="1681"/>
      <c r="AN741" s="1681"/>
      <c r="AO741" s="1681"/>
      <c r="AP741" s="1824"/>
    </row>
    <row r="742" spans="4:42" s="1662" customFormat="1" ht="14.25">
      <c r="D742" s="1699"/>
      <c r="E742" s="1681"/>
      <c r="F742" s="1681"/>
      <c r="G742" s="1681"/>
      <c r="H742" s="1681"/>
      <c r="I742" s="1700"/>
      <c r="J742" s="1690"/>
      <c r="K742" s="1681"/>
      <c r="L742" s="1681"/>
      <c r="M742" s="1681"/>
      <c r="N742" s="1681"/>
      <c r="O742" s="1681"/>
      <c r="P742" s="1681"/>
      <c r="Q742" s="1681"/>
      <c r="R742" s="1681"/>
      <c r="S742" s="1681"/>
      <c r="T742" s="1681"/>
      <c r="U742" s="1681"/>
      <c r="V742" s="1681"/>
      <c r="W742" s="1681"/>
      <c r="X742" s="1681"/>
      <c r="Y742" s="1681"/>
      <c r="Z742" s="1681"/>
      <c r="AA742" s="1681"/>
      <c r="AB742" s="1681"/>
      <c r="AC742" s="1681"/>
      <c r="AD742" s="1681"/>
      <c r="AE742" s="1681"/>
      <c r="AF742" s="1681"/>
      <c r="AG742" s="1681"/>
      <c r="AH742" s="1681"/>
      <c r="AI742" s="1681"/>
      <c r="AJ742" s="1681"/>
      <c r="AK742" s="1681"/>
      <c r="AL742" s="1681"/>
      <c r="AM742" s="1681"/>
      <c r="AN742" s="1681"/>
      <c r="AO742" s="1681"/>
      <c r="AP742" s="1824"/>
    </row>
    <row r="743" spans="4:42" s="1662" customFormat="1" ht="14.25">
      <c r="D743" s="1699"/>
      <c r="E743" s="1681"/>
      <c r="F743" s="1681"/>
      <c r="G743" s="1681"/>
      <c r="H743" s="1681"/>
      <c r="I743" s="1700"/>
      <c r="J743" s="1690"/>
      <c r="K743" s="1681"/>
      <c r="L743" s="1681"/>
      <c r="M743" s="1681"/>
      <c r="N743" s="1681"/>
      <c r="O743" s="1681"/>
      <c r="P743" s="1681"/>
      <c r="Q743" s="1681"/>
      <c r="R743" s="1681"/>
      <c r="S743" s="1681"/>
      <c r="T743" s="1681"/>
      <c r="U743" s="1681"/>
      <c r="V743" s="1681"/>
      <c r="W743" s="1681"/>
      <c r="X743" s="1681"/>
      <c r="Y743" s="1681"/>
      <c r="Z743" s="1681"/>
      <c r="AA743" s="1681"/>
      <c r="AB743" s="1681"/>
      <c r="AC743" s="1681"/>
      <c r="AD743" s="1681"/>
      <c r="AE743" s="1681"/>
      <c r="AF743" s="1681"/>
      <c r="AG743" s="1681"/>
      <c r="AH743" s="1681"/>
      <c r="AI743" s="1681"/>
      <c r="AJ743" s="1681"/>
      <c r="AK743" s="1681"/>
      <c r="AL743" s="1681"/>
      <c r="AM743" s="1681"/>
      <c r="AN743" s="1681"/>
      <c r="AO743" s="1681"/>
      <c r="AP743" s="1824"/>
    </row>
    <row r="744" spans="4:42" s="1662" customFormat="1" ht="14.25">
      <c r="D744" s="1699"/>
      <c r="E744" s="1681"/>
      <c r="F744" s="1681"/>
      <c r="G744" s="1681"/>
      <c r="H744" s="1681"/>
      <c r="I744" s="1700"/>
      <c r="J744" s="1690"/>
      <c r="K744" s="1681"/>
      <c r="L744" s="1681"/>
      <c r="M744" s="1681"/>
      <c r="N744" s="1681"/>
      <c r="O744" s="1681"/>
      <c r="P744" s="1681"/>
      <c r="Q744" s="1681"/>
      <c r="R744" s="1681"/>
      <c r="S744" s="1681"/>
      <c r="T744" s="1681"/>
      <c r="U744" s="1681"/>
      <c r="V744" s="1681"/>
      <c r="W744" s="1681"/>
      <c r="X744" s="1681"/>
      <c r="Y744" s="1681"/>
      <c r="Z744" s="1681"/>
      <c r="AA744" s="1681"/>
      <c r="AB744" s="1681"/>
      <c r="AC744" s="1681"/>
      <c r="AD744" s="1681"/>
      <c r="AE744" s="1681"/>
      <c r="AF744" s="1681"/>
      <c r="AG744" s="1681"/>
      <c r="AH744" s="1681"/>
      <c r="AI744" s="1681"/>
      <c r="AJ744" s="1681"/>
      <c r="AK744" s="1681"/>
      <c r="AL744" s="1681"/>
      <c r="AM744" s="1681"/>
      <c r="AN744" s="1681"/>
      <c r="AO744" s="1681"/>
      <c r="AP744" s="1824"/>
    </row>
    <row r="745" spans="4:42" s="1662" customFormat="1" ht="14.25">
      <c r="D745" s="1699"/>
      <c r="E745" s="1681"/>
      <c r="F745" s="1681"/>
      <c r="G745" s="1681"/>
      <c r="H745" s="1681"/>
      <c r="I745" s="1700"/>
      <c r="J745" s="1690"/>
      <c r="K745" s="1681"/>
      <c r="L745" s="1681"/>
      <c r="M745" s="1681"/>
      <c r="N745" s="1681"/>
      <c r="O745" s="1681"/>
      <c r="P745" s="1681"/>
      <c r="Q745" s="1681"/>
      <c r="R745" s="1681"/>
      <c r="S745" s="1681"/>
      <c r="T745" s="1681"/>
      <c r="U745" s="1681"/>
      <c r="V745" s="1681"/>
      <c r="W745" s="1681"/>
      <c r="X745" s="1681"/>
      <c r="Y745" s="1681"/>
      <c r="Z745" s="1681"/>
      <c r="AA745" s="1681"/>
      <c r="AB745" s="1681"/>
      <c r="AC745" s="1681"/>
      <c r="AD745" s="1681"/>
      <c r="AE745" s="1681"/>
      <c r="AF745" s="1681"/>
      <c r="AG745" s="1681"/>
      <c r="AH745" s="1681"/>
      <c r="AI745" s="1681"/>
      <c r="AJ745" s="1681"/>
      <c r="AK745" s="1681"/>
      <c r="AL745" s="1681"/>
      <c r="AM745" s="1681"/>
      <c r="AN745" s="1681"/>
      <c r="AO745" s="1681"/>
      <c r="AP745" s="1824"/>
    </row>
    <row r="746" spans="4:42" s="1662" customFormat="1" ht="14.25">
      <c r="D746" s="1699"/>
      <c r="E746" s="1681"/>
      <c r="F746" s="1681"/>
      <c r="G746" s="1681"/>
      <c r="H746" s="1681"/>
      <c r="I746" s="1700"/>
      <c r="J746" s="1690"/>
      <c r="K746" s="1681"/>
      <c r="L746" s="1681"/>
      <c r="M746" s="1681"/>
      <c r="N746" s="1681"/>
      <c r="O746" s="1681"/>
      <c r="P746" s="1681"/>
      <c r="Q746" s="1681"/>
      <c r="R746" s="1681"/>
      <c r="S746" s="1681"/>
      <c r="T746" s="1681"/>
      <c r="U746" s="1681"/>
      <c r="V746" s="1681"/>
      <c r="W746" s="1681"/>
      <c r="X746" s="1681"/>
      <c r="Y746" s="1681"/>
      <c r="Z746" s="1681"/>
      <c r="AA746" s="1681"/>
      <c r="AB746" s="1681"/>
      <c r="AC746" s="1681"/>
      <c r="AD746" s="1681"/>
      <c r="AE746" s="1681"/>
      <c r="AF746" s="1681"/>
      <c r="AG746" s="1681"/>
      <c r="AH746" s="1681"/>
      <c r="AI746" s="1681"/>
      <c r="AJ746" s="1681"/>
      <c r="AK746" s="1681"/>
      <c r="AL746" s="1681"/>
      <c r="AM746" s="1681"/>
      <c r="AN746" s="1681"/>
      <c r="AO746" s="1681"/>
      <c r="AP746" s="1824"/>
    </row>
    <row r="747" spans="4:42" s="1662" customFormat="1" ht="14.25">
      <c r="D747" s="1699"/>
      <c r="E747" s="1681"/>
      <c r="F747" s="1681"/>
      <c r="G747" s="1681"/>
      <c r="H747" s="1681"/>
      <c r="I747" s="1700"/>
      <c r="J747" s="1690"/>
      <c r="K747" s="1681"/>
      <c r="L747" s="1681"/>
      <c r="M747" s="1681"/>
      <c r="N747" s="1681"/>
      <c r="O747" s="1681"/>
      <c r="P747" s="1681"/>
      <c r="Q747" s="1681"/>
      <c r="R747" s="1681"/>
      <c r="S747" s="1681"/>
      <c r="T747" s="1681"/>
      <c r="U747" s="1681"/>
      <c r="V747" s="1681"/>
      <c r="W747" s="1681"/>
      <c r="X747" s="1681"/>
      <c r="Y747" s="1681"/>
      <c r="Z747" s="1681"/>
      <c r="AA747" s="1681"/>
      <c r="AB747" s="1681"/>
      <c r="AC747" s="1681"/>
      <c r="AD747" s="1681"/>
      <c r="AE747" s="1681"/>
      <c r="AF747" s="1681"/>
      <c r="AG747" s="1681"/>
      <c r="AH747" s="1681"/>
      <c r="AI747" s="1681"/>
      <c r="AJ747" s="1681"/>
      <c r="AK747" s="1681"/>
      <c r="AL747" s="1681"/>
      <c r="AM747" s="1681"/>
      <c r="AN747" s="1681"/>
      <c r="AO747" s="1681"/>
      <c r="AP747" s="1824"/>
    </row>
    <row r="748" spans="4:42" s="1662" customFormat="1" ht="14.25">
      <c r="D748" s="1699"/>
      <c r="E748" s="1681"/>
      <c r="F748" s="1681"/>
      <c r="G748" s="1681"/>
      <c r="H748" s="1681"/>
      <c r="I748" s="1700"/>
      <c r="J748" s="1690"/>
      <c r="K748" s="1681"/>
      <c r="L748" s="1681"/>
      <c r="M748" s="1681"/>
      <c r="N748" s="1681"/>
      <c r="O748" s="1681"/>
      <c r="P748" s="1681"/>
      <c r="Q748" s="1681"/>
      <c r="R748" s="1681"/>
      <c r="S748" s="1681"/>
      <c r="T748" s="1681"/>
      <c r="U748" s="1681"/>
      <c r="V748" s="1681"/>
      <c r="W748" s="1681"/>
      <c r="X748" s="1681"/>
      <c r="Y748" s="1681"/>
      <c r="Z748" s="1681"/>
      <c r="AA748" s="1681"/>
      <c r="AB748" s="1681"/>
      <c r="AC748" s="1681"/>
      <c r="AD748" s="1681"/>
      <c r="AE748" s="1681"/>
      <c r="AF748" s="1681"/>
      <c r="AG748" s="1681"/>
      <c r="AH748" s="1681"/>
      <c r="AI748" s="1681"/>
      <c r="AJ748" s="1681"/>
      <c r="AK748" s="1681"/>
      <c r="AL748" s="1681"/>
      <c r="AM748" s="1681"/>
      <c r="AN748" s="1681"/>
      <c r="AO748" s="1681"/>
      <c r="AP748" s="1824"/>
    </row>
    <row r="749" spans="4:42" s="1662" customFormat="1" ht="14.25">
      <c r="D749" s="1699"/>
      <c r="E749" s="1681"/>
      <c r="F749" s="1681"/>
      <c r="G749" s="1681"/>
      <c r="H749" s="1681"/>
      <c r="I749" s="1700"/>
      <c r="J749" s="1690"/>
      <c r="K749" s="1681"/>
      <c r="L749" s="1681"/>
      <c r="M749" s="1681"/>
      <c r="N749" s="1681"/>
      <c r="O749" s="1681"/>
      <c r="P749" s="1681"/>
      <c r="Q749" s="1681"/>
      <c r="R749" s="1681"/>
      <c r="S749" s="1681"/>
      <c r="T749" s="1681"/>
      <c r="U749" s="1681"/>
      <c r="V749" s="1681"/>
      <c r="W749" s="1681"/>
      <c r="X749" s="1681"/>
      <c r="Y749" s="1681"/>
      <c r="Z749" s="1681"/>
      <c r="AA749" s="1681"/>
      <c r="AB749" s="1681"/>
      <c r="AC749" s="1681"/>
      <c r="AD749" s="1681"/>
      <c r="AE749" s="1681"/>
      <c r="AF749" s="1681"/>
      <c r="AG749" s="1681"/>
      <c r="AH749" s="1681"/>
      <c r="AI749" s="1681"/>
      <c r="AJ749" s="1681"/>
      <c r="AK749" s="1681"/>
      <c r="AL749" s="1681"/>
      <c r="AM749" s="1681"/>
      <c r="AN749" s="1681"/>
      <c r="AO749" s="1681"/>
      <c r="AP749" s="1824"/>
    </row>
    <row r="750" spans="4:42" s="1662" customFormat="1" ht="14.25">
      <c r="D750" s="1699"/>
      <c r="E750" s="1681"/>
      <c r="F750" s="1681"/>
      <c r="G750" s="1681"/>
      <c r="H750" s="1681"/>
      <c r="I750" s="1700"/>
      <c r="J750" s="1690"/>
      <c r="K750" s="1681"/>
      <c r="L750" s="1681"/>
      <c r="M750" s="1681"/>
      <c r="N750" s="1681"/>
      <c r="O750" s="1681"/>
      <c r="P750" s="1681"/>
      <c r="Q750" s="1681"/>
      <c r="R750" s="1681"/>
      <c r="S750" s="1681"/>
      <c r="T750" s="1681"/>
      <c r="U750" s="1681"/>
      <c r="V750" s="1681"/>
      <c r="W750" s="1681"/>
      <c r="X750" s="1681"/>
      <c r="Y750" s="1681"/>
      <c r="Z750" s="1681"/>
      <c r="AA750" s="1681"/>
      <c r="AB750" s="1681"/>
      <c r="AC750" s="1681"/>
      <c r="AD750" s="1681"/>
      <c r="AE750" s="1681"/>
      <c r="AF750" s="1681"/>
      <c r="AG750" s="1681"/>
      <c r="AH750" s="1681"/>
      <c r="AI750" s="1681"/>
      <c r="AJ750" s="1681"/>
      <c r="AK750" s="1681"/>
      <c r="AL750" s="1681"/>
      <c r="AM750" s="1681"/>
      <c r="AN750" s="1681"/>
      <c r="AO750" s="1681"/>
      <c r="AP750" s="1824"/>
    </row>
    <row r="751" spans="4:42" s="1662" customFormat="1" ht="14.25">
      <c r="D751" s="1699"/>
      <c r="E751" s="1681"/>
      <c r="F751" s="1681"/>
      <c r="G751" s="1681"/>
      <c r="H751" s="1681"/>
      <c r="I751" s="1700"/>
      <c r="J751" s="1690"/>
      <c r="K751" s="1681"/>
      <c r="L751" s="1681"/>
      <c r="M751" s="1681"/>
      <c r="N751" s="1681"/>
      <c r="O751" s="1681"/>
      <c r="P751" s="1681"/>
      <c r="Q751" s="1681"/>
      <c r="R751" s="1681"/>
      <c r="S751" s="1681"/>
      <c r="T751" s="1681"/>
      <c r="U751" s="1681"/>
      <c r="V751" s="1681"/>
      <c r="W751" s="1681"/>
      <c r="X751" s="1681"/>
      <c r="Y751" s="1681"/>
      <c r="Z751" s="1681"/>
      <c r="AA751" s="1681"/>
      <c r="AB751" s="1681"/>
      <c r="AC751" s="1681"/>
      <c r="AD751" s="1681"/>
      <c r="AE751" s="1681"/>
      <c r="AF751" s="1681"/>
      <c r="AG751" s="1681"/>
      <c r="AH751" s="1681"/>
      <c r="AI751" s="1681"/>
      <c r="AJ751" s="1681"/>
      <c r="AK751" s="1681"/>
      <c r="AL751" s="1681"/>
      <c r="AM751" s="1681"/>
      <c r="AN751" s="1681"/>
      <c r="AO751" s="1681"/>
      <c r="AP751" s="1824"/>
    </row>
    <row r="752" spans="4:42" s="1662" customFormat="1" ht="14.25">
      <c r="D752" s="1699"/>
      <c r="E752" s="1681"/>
      <c r="F752" s="1681"/>
      <c r="G752" s="1681"/>
      <c r="H752" s="1681"/>
      <c r="I752" s="1700"/>
      <c r="J752" s="1690"/>
      <c r="K752" s="1681"/>
      <c r="L752" s="1681"/>
      <c r="M752" s="1681"/>
      <c r="N752" s="1681"/>
      <c r="O752" s="1681"/>
      <c r="P752" s="1681"/>
      <c r="Q752" s="1681"/>
      <c r="R752" s="1681"/>
      <c r="S752" s="1681"/>
      <c r="T752" s="1681"/>
      <c r="U752" s="1681"/>
      <c r="V752" s="1681"/>
      <c r="W752" s="1681"/>
      <c r="X752" s="1681"/>
      <c r="Y752" s="1681"/>
      <c r="Z752" s="1681"/>
      <c r="AA752" s="1681"/>
      <c r="AB752" s="1681"/>
      <c r="AC752" s="1681"/>
      <c r="AD752" s="1681"/>
      <c r="AE752" s="1681"/>
      <c r="AF752" s="1681"/>
      <c r="AG752" s="1681"/>
      <c r="AH752" s="1681"/>
      <c r="AI752" s="1681"/>
      <c r="AJ752" s="1681"/>
      <c r="AK752" s="1681"/>
      <c r="AL752" s="1681"/>
      <c r="AM752" s="1681"/>
      <c r="AN752" s="1681"/>
      <c r="AO752" s="1681"/>
      <c r="AP752" s="1824"/>
    </row>
    <row r="753" spans="4:42" s="1662" customFormat="1" ht="14.25">
      <c r="D753" s="1699"/>
      <c r="E753" s="1681"/>
      <c r="F753" s="1681"/>
      <c r="G753" s="1681"/>
      <c r="H753" s="1681"/>
      <c r="I753" s="1700"/>
      <c r="J753" s="1690"/>
      <c r="K753" s="1681"/>
      <c r="L753" s="1681"/>
      <c r="M753" s="1681"/>
      <c r="N753" s="1681"/>
      <c r="O753" s="1681"/>
      <c r="P753" s="1681"/>
      <c r="Q753" s="1681"/>
      <c r="R753" s="1681"/>
      <c r="S753" s="1681"/>
      <c r="T753" s="1681"/>
      <c r="U753" s="1681"/>
      <c r="V753" s="1681"/>
      <c r="W753" s="1681"/>
      <c r="X753" s="1681"/>
      <c r="Y753" s="1681"/>
      <c r="Z753" s="1681"/>
      <c r="AA753" s="1681"/>
      <c r="AB753" s="1681"/>
      <c r="AC753" s="1681"/>
      <c r="AD753" s="1681"/>
      <c r="AE753" s="1681"/>
      <c r="AF753" s="1681"/>
      <c r="AG753" s="1681"/>
      <c r="AH753" s="1681"/>
      <c r="AI753" s="1681"/>
      <c r="AJ753" s="1681"/>
      <c r="AK753" s="1681"/>
      <c r="AL753" s="1681"/>
      <c r="AM753" s="1681"/>
      <c r="AN753" s="1681"/>
      <c r="AO753" s="1681"/>
      <c r="AP753" s="1824"/>
    </row>
    <row r="754" spans="4:42" s="1662" customFormat="1" ht="14.25">
      <c r="D754" s="1699"/>
      <c r="E754" s="1681"/>
      <c r="F754" s="1681"/>
      <c r="G754" s="1681"/>
      <c r="H754" s="1681"/>
      <c r="I754" s="1700"/>
      <c r="J754" s="1690"/>
      <c r="K754" s="1681"/>
      <c r="L754" s="1681"/>
      <c r="M754" s="1681"/>
      <c r="N754" s="1681"/>
      <c r="O754" s="1681"/>
      <c r="P754" s="1681"/>
      <c r="Q754" s="1681"/>
      <c r="R754" s="1681"/>
      <c r="S754" s="1681"/>
      <c r="T754" s="1681"/>
      <c r="U754" s="1681"/>
      <c r="V754" s="1681"/>
      <c r="W754" s="1681"/>
      <c r="X754" s="1681"/>
      <c r="Y754" s="1681"/>
      <c r="Z754" s="1681"/>
      <c r="AA754" s="1681"/>
      <c r="AB754" s="1681"/>
      <c r="AC754" s="1681"/>
      <c r="AD754" s="1681"/>
      <c r="AE754" s="1681"/>
      <c r="AF754" s="1681"/>
      <c r="AG754" s="1681"/>
      <c r="AH754" s="1681"/>
      <c r="AI754" s="1681"/>
      <c r="AJ754" s="1681"/>
      <c r="AK754" s="1681"/>
      <c r="AL754" s="1681"/>
      <c r="AM754" s="1681"/>
      <c r="AN754" s="1681"/>
      <c r="AO754" s="1681"/>
      <c r="AP754" s="1824"/>
    </row>
    <row r="755" spans="4:42" s="1662" customFormat="1" ht="14.25">
      <c r="D755" s="1699"/>
      <c r="E755" s="1681"/>
      <c r="F755" s="1681"/>
      <c r="G755" s="1681"/>
      <c r="H755" s="1681"/>
      <c r="I755" s="1700"/>
      <c r="J755" s="1690"/>
      <c r="K755" s="1681"/>
      <c r="L755" s="1681"/>
      <c r="M755" s="1681"/>
      <c r="N755" s="1681"/>
      <c r="O755" s="1681"/>
      <c r="P755" s="1681"/>
      <c r="Q755" s="1681"/>
      <c r="R755" s="1681"/>
      <c r="S755" s="1681"/>
      <c r="T755" s="1681"/>
      <c r="U755" s="1681"/>
      <c r="V755" s="1681"/>
      <c r="W755" s="1681"/>
      <c r="X755" s="1681"/>
      <c r="Y755" s="1681"/>
      <c r="Z755" s="1681"/>
      <c r="AA755" s="1681"/>
      <c r="AB755" s="1681"/>
      <c r="AC755" s="1681"/>
      <c r="AD755" s="1681"/>
      <c r="AE755" s="1681"/>
      <c r="AF755" s="1681"/>
      <c r="AG755" s="1681"/>
      <c r="AH755" s="1681"/>
      <c r="AI755" s="1681"/>
      <c r="AJ755" s="1681"/>
      <c r="AK755" s="1681"/>
      <c r="AL755" s="1681"/>
      <c r="AM755" s="1681"/>
      <c r="AN755" s="1681"/>
      <c r="AO755" s="1681"/>
      <c r="AP755" s="1824"/>
    </row>
    <row r="756" spans="4:42" s="1662" customFormat="1" ht="14.25">
      <c r="D756" s="1699"/>
      <c r="E756" s="1681"/>
      <c r="F756" s="1681"/>
      <c r="G756" s="1681"/>
      <c r="H756" s="1681"/>
      <c r="I756" s="1700"/>
      <c r="J756" s="1690"/>
      <c r="K756" s="1681"/>
      <c r="L756" s="1681"/>
      <c r="M756" s="1681"/>
      <c r="N756" s="1681"/>
      <c r="O756" s="1681"/>
      <c r="P756" s="1681"/>
      <c r="Q756" s="1681"/>
      <c r="R756" s="1681"/>
      <c r="S756" s="1681"/>
      <c r="T756" s="1681"/>
      <c r="U756" s="1681"/>
      <c r="V756" s="1681"/>
      <c r="W756" s="1681"/>
      <c r="X756" s="1681"/>
      <c r="Y756" s="1681"/>
      <c r="Z756" s="1681"/>
      <c r="AA756" s="1681"/>
      <c r="AB756" s="1681"/>
      <c r="AC756" s="1681"/>
      <c r="AD756" s="1681"/>
      <c r="AE756" s="1681"/>
      <c r="AF756" s="1681"/>
      <c r="AG756" s="1681"/>
      <c r="AH756" s="1681"/>
      <c r="AI756" s="1681"/>
      <c r="AJ756" s="1681"/>
      <c r="AK756" s="1681"/>
      <c r="AL756" s="1681"/>
      <c r="AM756" s="1681"/>
      <c r="AN756" s="1681"/>
      <c r="AO756" s="1681"/>
      <c r="AP756" s="1824"/>
    </row>
    <row r="757" spans="4:42" s="1662" customFormat="1" ht="14.25">
      <c r="D757" s="1699"/>
      <c r="E757" s="1681"/>
      <c r="F757" s="1681"/>
      <c r="G757" s="1681"/>
      <c r="H757" s="1681"/>
      <c r="I757" s="1700"/>
      <c r="J757" s="1690"/>
      <c r="K757" s="1681"/>
      <c r="L757" s="1681"/>
      <c r="M757" s="1681"/>
      <c r="N757" s="1681"/>
      <c r="O757" s="1681"/>
      <c r="P757" s="1681"/>
      <c r="Q757" s="1681"/>
      <c r="R757" s="1681"/>
      <c r="S757" s="1681"/>
      <c r="T757" s="1681"/>
      <c r="U757" s="1681"/>
      <c r="V757" s="1681"/>
      <c r="W757" s="1681"/>
      <c r="X757" s="1681"/>
      <c r="Y757" s="1681"/>
      <c r="Z757" s="1681"/>
      <c r="AA757" s="1681"/>
      <c r="AB757" s="1681"/>
      <c r="AC757" s="1681"/>
      <c r="AD757" s="1681"/>
      <c r="AE757" s="1681"/>
      <c r="AF757" s="1681"/>
      <c r="AG757" s="1681"/>
      <c r="AH757" s="1681"/>
      <c r="AI757" s="1681"/>
      <c r="AJ757" s="1681"/>
      <c r="AK757" s="1681"/>
      <c r="AL757" s="1681"/>
      <c r="AM757" s="1681"/>
      <c r="AN757" s="1681"/>
      <c r="AO757" s="1681"/>
      <c r="AP757" s="1824"/>
    </row>
    <row r="758" spans="4:42" s="1662" customFormat="1" ht="14.25">
      <c r="D758" s="1699"/>
      <c r="E758" s="1681"/>
      <c r="F758" s="1681"/>
      <c r="G758" s="1681"/>
      <c r="H758" s="1681"/>
      <c r="I758" s="1700"/>
      <c r="J758" s="1690"/>
      <c r="K758" s="1681"/>
      <c r="L758" s="1681"/>
      <c r="M758" s="1681"/>
      <c r="N758" s="1681"/>
      <c r="O758" s="1681"/>
      <c r="P758" s="1681"/>
      <c r="Q758" s="1681"/>
      <c r="R758" s="1681"/>
      <c r="S758" s="1681"/>
      <c r="T758" s="1681"/>
      <c r="U758" s="1681"/>
      <c r="V758" s="1681"/>
      <c r="W758" s="1681"/>
      <c r="X758" s="1681"/>
      <c r="Y758" s="1681"/>
      <c r="Z758" s="1681"/>
      <c r="AA758" s="1681"/>
      <c r="AB758" s="1681"/>
      <c r="AC758" s="1681"/>
      <c r="AD758" s="1681"/>
      <c r="AE758" s="1681"/>
      <c r="AF758" s="1681"/>
      <c r="AG758" s="1681"/>
      <c r="AH758" s="1681"/>
      <c r="AI758" s="1681"/>
      <c r="AJ758" s="1681"/>
      <c r="AK758" s="1681"/>
      <c r="AL758" s="1681"/>
      <c r="AM758" s="1681"/>
      <c r="AN758" s="1681"/>
      <c r="AO758" s="1681"/>
      <c r="AP758" s="1824"/>
    </row>
    <row r="759" spans="4:42" s="1662" customFormat="1" ht="14.25">
      <c r="D759" s="1699"/>
      <c r="E759" s="1681"/>
      <c r="F759" s="1681"/>
      <c r="G759" s="1681"/>
      <c r="H759" s="1681"/>
      <c r="I759" s="1700"/>
      <c r="J759" s="1690"/>
      <c r="K759" s="1681"/>
      <c r="L759" s="1681"/>
      <c r="M759" s="1681"/>
      <c r="N759" s="1681"/>
      <c r="O759" s="1681"/>
      <c r="P759" s="1681"/>
      <c r="Q759" s="1681"/>
      <c r="R759" s="1681"/>
      <c r="S759" s="1681"/>
      <c r="T759" s="1681"/>
      <c r="U759" s="1681"/>
      <c r="V759" s="1681"/>
      <c r="W759" s="1681"/>
      <c r="X759" s="1681"/>
      <c r="Y759" s="1681"/>
      <c r="Z759" s="1681"/>
      <c r="AA759" s="1681"/>
      <c r="AB759" s="1681"/>
      <c r="AC759" s="1681"/>
      <c r="AD759" s="1681"/>
      <c r="AE759" s="1681"/>
      <c r="AF759" s="1681"/>
      <c r="AG759" s="1681"/>
      <c r="AH759" s="1681"/>
      <c r="AI759" s="1681"/>
      <c r="AJ759" s="1681"/>
      <c r="AK759" s="1681"/>
      <c r="AL759" s="1681"/>
      <c r="AM759" s="1681"/>
      <c r="AN759" s="1681"/>
      <c r="AO759" s="1681"/>
      <c r="AP759" s="1824"/>
    </row>
    <row r="760" spans="4:42" s="1662" customFormat="1" ht="14.25">
      <c r="D760" s="1699"/>
      <c r="E760" s="1681"/>
      <c r="F760" s="1681"/>
      <c r="G760" s="1681"/>
      <c r="H760" s="1681"/>
      <c r="I760" s="1700"/>
      <c r="J760" s="1690"/>
      <c r="K760" s="1681"/>
      <c r="L760" s="1681"/>
      <c r="M760" s="1681"/>
      <c r="N760" s="1681"/>
      <c r="O760" s="1681"/>
      <c r="P760" s="1681"/>
      <c r="Q760" s="1681"/>
      <c r="R760" s="1681"/>
      <c r="S760" s="1681"/>
      <c r="T760" s="1681"/>
      <c r="U760" s="1681"/>
      <c r="V760" s="1681"/>
      <c r="W760" s="1681"/>
      <c r="X760" s="1681"/>
      <c r="Y760" s="1681"/>
      <c r="Z760" s="1681"/>
      <c r="AA760" s="1681"/>
      <c r="AB760" s="1681"/>
      <c r="AC760" s="1681"/>
      <c r="AD760" s="1681"/>
      <c r="AE760" s="1681"/>
      <c r="AF760" s="1681"/>
      <c r="AG760" s="1681"/>
      <c r="AH760" s="1681"/>
      <c r="AI760" s="1681"/>
      <c r="AJ760" s="1681"/>
      <c r="AK760" s="1681"/>
      <c r="AL760" s="1681"/>
      <c r="AM760" s="1681"/>
      <c r="AN760" s="1681"/>
      <c r="AO760" s="1681"/>
      <c r="AP760" s="1824"/>
    </row>
    <row r="761" spans="4:42" s="1662" customFormat="1" ht="14.25">
      <c r="D761" s="1699"/>
      <c r="E761" s="1681"/>
      <c r="F761" s="1681"/>
      <c r="G761" s="1681"/>
      <c r="H761" s="1681"/>
      <c r="I761" s="1700"/>
      <c r="J761" s="1690"/>
      <c r="K761" s="1681"/>
      <c r="L761" s="1681"/>
      <c r="M761" s="1681"/>
      <c r="N761" s="1681"/>
      <c r="O761" s="1681"/>
      <c r="P761" s="1681"/>
      <c r="Q761" s="1681"/>
      <c r="R761" s="1681"/>
      <c r="S761" s="1681"/>
      <c r="T761" s="1681"/>
      <c r="U761" s="1681"/>
      <c r="V761" s="1681"/>
      <c r="W761" s="1681"/>
      <c r="X761" s="1681"/>
      <c r="Y761" s="1681"/>
      <c r="Z761" s="1681"/>
      <c r="AA761" s="1681"/>
      <c r="AB761" s="1681"/>
      <c r="AC761" s="1681"/>
      <c r="AD761" s="1681"/>
      <c r="AE761" s="1681"/>
      <c r="AF761" s="1681"/>
      <c r="AG761" s="1681"/>
      <c r="AH761" s="1681"/>
      <c r="AI761" s="1681"/>
      <c r="AJ761" s="1681"/>
      <c r="AK761" s="1681"/>
      <c r="AL761" s="1681"/>
      <c r="AM761" s="1681"/>
      <c r="AN761" s="1681"/>
      <c r="AO761" s="1681"/>
      <c r="AP761" s="1824"/>
    </row>
    <row r="762" spans="4:42" s="1662" customFormat="1" ht="14.25">
      <c r="D762" s="1699"/>
      <c r="E762" s="1681"/>
      <c r="F762" s="1681"/>
      <c r="G762" s="1681"/>
      <c r="H762" s="1681"/>
      <c r="I762" s="1700"/>
      <c r="J762" s="1690"/>
      <c r="K762" s="1681"/>
      <c r="L762" s="1681"/>
      <c r="M762" s="1681"/>
      <c r="N762" s="1681"/>
      <c r="O762" s="1681"/>
      <c r="P762" s="1681"/>
      <c r="Q762" s="1681"/>
      <c r="R762" s="1681"/>
      <c r="S762" s="1681"/>
      <c r="T762" s="1681"/>
      <c r="U762" s="1681"/>
      <c r="V762" s="1681"/>
      <c r="W762" s="1681"/>
      <c r="X762" s="1681"/>
      <c r="Y762" s="1681"/>
      <c r="Z762" s="1681"/>
      <c r="AA762" s="1681"/>
      <c r="AB762" s="1681"/>
      <c r="AC762" s="1681"/>
      <c r="AD762" s="1681"/>
      <c r="AE762" s="1681"/>
      <c r="AF762" s="1681"/>
      <c r="AG762" s="1681"/>
      <c r="AH762" s="1681"/>
      <c r="AI762" s="1681"/>
      <c r="AJ762" s="1681"/>
      <c r="AK762" s="1681"/>
      <c r="AL762" s="1681"/>
      <c r="AM762" s="1681"/>
      <c r="AN762" s="1681"/>
      <c r="AO762" s="1681"/>
      <c r="AP762" s="1824"/>
    </row>
    <row r="763" spans="4:42" s="1662" customFormat="1" ht="14.25">
      <c r="D763" s="1699"/>
      <c r="E763" s="1681"/>
      <c r="F763" s="1681"/>
      <c r="G763" s="1681"/>
      <c r="H763" s="1681"/>
      <c r="I763" s="1700"/>
      <c r="J763" s="1690"/>
      <c r="K763" s="1681"/>
      <c r="L763" s="1681"/>
      <c r="M763" s="1681"/>
      <c r="N763" s="1681"/>
      <c r="O763" s="1681"/>
      <c r="P763" s="1681"/>
      <c r="Q763" s="1681"/>
      <c r="R763" s="1681"/>
      <c r="S763" s="1681"/>
      <c r="T763" s="1681"/>
      <c r="U763" s="1681"/>
      <c r="V763" s="1681"/>
      <c r="W763" s="1681"/>
      <c r="X763" s="1681"/>
      <c r="Y763" s="1681"/>
      <c r="Z763" s="1681"/>
      <c r="AA763" s="1681"/>
      <c r="AB763" s="1681"/>
      <c r="AC763" s="1681"/>
      <c r="AD763" s="1681"/>
      <c r="AE763" s="1681"/>
      <c r="AF763" s="1681"/>
      <c r="AG763" s="1681"/>
      <c r="AH763" s="1681"/>
      <c r="AI763" s="1681"/>
      <c r="AJ763" s="1681"/>
      <c r="AK763" s="1681"/>
      <c r="AL763" s="1681"/>
      <c r="AM763" s="1681"/>
      <c r="AN763" s="1681"/>
      <c r="AO763" s="1681"/>
      <c r="AP763" s="1824"/>
    </row>
    <row r="764" spans="4:42" s="1662" customFormat="1" ht="14.25">
      <c r="D764" s="1699"/>
      <c r="E764" s="1681"/>
      <c r="F764" s="1681"/>
      <c r="G764" s="1681"/>
      <c r="H764" s="1681"/>
      <c r="I764" s="1700"/>
      <c r="J764" s="1690"/>
      <c r="K764" s="1681"/>
      <c r="L764" s="1681"/>
      <c r="M764" s="1681"/>
      <c r="N764" s="1681"/>
      <c r="O764" s="1681"/>
      <c r="P764" s="1681"/>
      <c r="Q764" s="1681"/>
      <c r="R764" s="1681"/>
      <c r="S764" s="1681"/>
      <c r="T764" s="1681"/>
      <c r="U764" s="1681"/>
      <c r="V764" s="1681"/>
      <c r="W764" s="1681"/>
      <c r="X764" s="1681"/>
      <c r="Y764" s="1681"/>
      <c r="Z764" s="1681"/>
      <c r="AA764" s="1681"/>
      <c r="AB764" s="1681"/>
      <c r="AC764" s="1681"/>
      <c r="AD764" s="1681"/>
      <c r="AE764" s="1681"/>
      <c r="AF764" s="1681"/>
      <c r="AG764" s="1681"/>
      <c r="AH764" s="1681"/>
      <c r="AI764" s="1681"/>
      <c r="AJ764" s="1681"/>
      <c r="AK764" s="1681"/>
      <c r="AL764" s="1681"/>
      <c r="AM764" s="1681"/>
      <c r="AN764" s="1681"/>
      <c r="AO764" s="1681"/>
      <c r="AP764" s="1824"/>
    </row>
    <row r="765" spans="4:42" s="1662" customFormat="1" ht="14.25">
      <c r="D765" s="1699"/>
      <c r="E765" s="1681"/>
      <c r="F765" s="1681"/>
      <c r="G765" s="1681"/>
      <c r="H765" s="1681"/>
      <c r="I765" s="1700"/>
      <c r="J765" s="1690"/>
      <c r="K765" s="1681"/>
      <c r="L765" s="1681"/>
      <c r="M765" s="1681"/>
      <c r="N765" s="1681"/>
      <c r="O765" s="1681"/>
      <c r="P765" s="1681"/>
      <c r="Q765" s="1681"/>
      <c r="R765" s="1681"/>
      <c r="S765" s="1681"/>
      <c r="T765" s="1681"/>
      <c r="U765" s="1681"/>
      <c r="V765" s="1681"/>
      <c r="W765" s="1681"/>
      <c r="X765" s="1681"/>
      <c r="Y765" s="1681"/>
      <c r="Z765" s="1681"/>
      <c r="AA765" s="1681"/>
      <c r="AB765" s="1681"/>
      <c r="AC765" s="1681"/>
      <c r="AD765" s="1681"/>
      <c r="AE765" s="1681"/>
      <c r="AF765" s="1681"/>
      <c r="AG765" s="1681"/>
      <c r="AH765" s="1681"/>
      <c r="AI765" s="1681"/>
      <c r="AJ765" s="1681"/>
      <c r="AK765" s="1681"/>
      <c r="AL765" s="1681"/>
      <c r="AM765" s="1681"/>
      <c r="AN765" s="1681"/>
      <c r="AO765" s="1681"/>
      <c r="AP765" s="1824"/>
    </row>
    <row r="766" spans="4:42" s="1662" customFormat="1" ht="14.25">
      <c r="D766" s="1699"/>
      <c r="E766" s="1681"/>
      <c r="F766" s="1681"/>
      <c r="G766" s="1681"/>
      <c r="H766" s="1681"/>
      <c r="I766" s="1700"/>
      <c r="J766" s="1690"/>
      <c r="K766" s="1681"/>
      <c r="L766" s="1681"/>
      <c r="M766" s="1681"/>
      <c r="N766" s="1681"/>
      <c r="O766" s="1681"/>
      <c r="P766" s="1681"/>
      <c r="Q766" s="1681"/>
      <c r="R766" s="1681"/>
      <c r="S766" s="1681"/>
      <c r="T766" s="1681"/>
      <c r="U766" s="1681"/>
      <c r="V766" s="1681"/>
      <c r="W766" s="1681"/>
      <c r="X766" s="1681"/>
      <c r="Y766" s="1681"/>
      <c r="Z766" s="1681"/>
      <c r="AA766" s="1681"/>
      <c r="AB766" s="1681"/>
      <c r="AC766" s="1681"/>
      <c r="AD766" s="1681"/>
      <c r="AE766" s="1681"/>
      <c r="AF766" s="1681"/>
      <c r="AG766" s="1681"/>
      <c r="AH766" s="1681"/>
      <c r="AI766" s="1681"/>
      <c r="AJ766" s="1681"/>
      <c r="AK766" s="1681"/>
      <c r="AL766" s="1681"/>
      <c r="AM766" s="1681"/>
      <c r="AN766" s="1681"/>
      <c r="AO766" s="1681"/>
      <c r="AP766" s="1824"/>
    </row>
    <row r="767" spans="4:42" s="1662" customFormat="1" ht="14.25">
      <c r="D767" s="1699"/>
      <c r="E767" s="1681"/>
      <c r="F767" s="1681"/>
      <c r="G767" s="1681"/>
      <c r="H767" s="1681"/>
      <c r="I767" s="1700"/>
      <c r="J767" s="1690"/>
      <c r="K767" s="1681"/>
      <c r="L767" s="1681"/>
      <c r="M767" s="1681"/>
      <c r="N767" s="1681"/>
      <c r="O767" s="1681"/>
      <c r="P767" s="1681"/>
      <c r="Q767" s="1681"/>
      <c r="R767" s="1681"/>
      <c r="S767" s="1681"/>
      <c r="T767" s="1681"/>
      <c r="U767" s="1681"/>
      <c r="V767" s="1681"/>
      <c r="W767" s="1681"/>
      <c r="X767" s="1681"/>
      <c r="Y767" s="1681"/>
      <c r="Z767" s="1681"/>
      <c r="AA767" s="1681"/>
      <c r="AB767" s="1681"/>
      <c r="AC767" s="1681"/>
      <c r="AD767" s="1681"/>
      <c r="AE767" s="1681"/>
      <c r="AF767" s="1681"/>
      <c r="AG767" s="1681"/>
      <c r="AH767" s="1681"/>
      <c r="AI767" s="1681"/>
      <c r="AJ767" s="1681"/>
      <c r="AK767" s="1681"/>
      <c r="AL767" s="1681"/>
      <c r="AM767" s="1681"/>
      <c r="AN767" s="1681"/>
      <c r="AO767" s="1681"/>
      <c r="AP767" s="1824"/>
    </row>
    <row r="768" spans="4:42" s="1662" customFormat="1" ht="14.25">
      <c r="D768" s="1699"/>
      <c r="E768" s="1681"/>
      <c r="F768" s="1681"/>
      <c r="G768" s="1681"/>
      <c r="H768" s="1681"/>
      <c r="I768" s="1700"/>
      <c r="J768" s="1690"/>
      <c r="K768" s="1681"/>
      <c r="L768" s="1681"/>
      <c r="M768" s="1681"/>
      <c r="N768" s="1681"/>
      <c r="O768" s="1681"/>
      <c r="P768" s="1681"/>
      <c r="Q768" s="1681"/>
      <c r="R768" s="1681"/>
      <c r="S768" s="1681"/>
      <c r="T768" s="1681"/>
      <c r="U768" s="1681"/>
      <c r="V768" s="1681"/>
      <c r="W768" s="1681"/>
      <c r="X768" s="1681"/>
      <c r="Y768" s="1681"/>
      <c r="Z768" s="1681"/>
      <c r="AA768" s="1681"/>
      <c r="AB768" s="1681"/>
      <c r="AC768" s="1681"/>
      <c r="AD768" s="1681"/>
      <c r="AE768" s="1681"/>
      <c r="AF768" s="1681"/>
      <c r="AG768" s="1681"/>
      <c r="AH768" s="1681"/>
      <c r="AI768" s="1681"/>
      <c r="AJ768" s="1681"/>
      <c r="AK768" s="1681"/>
      <c r="AL768" s="1681"/>
      <c r="AM768" s="1681"/>
      <c r="AN768" s="1681"/>
      <c r="AO768" s="1681"/>
      <c r="AP768" s="1824"/>
    </row>
    <row r="769" spans="4:42" s="1662" customFormat="1" ht="14.25">
      <c r="D769" s="1699"/>
      <c r="E769" s="1681"/>
      <c r="F769" s="1681"/>
      <c r="G769" s="1681"/>
      <c r="H769" s="1681"/>
      <c r="I769" s="1700"/>
      <c r="J769" s="1690"/>
      <c r="K769" s="1681"/>
      <c r="L769" s="1681"/>
      <c r="M769" s="1681"/>
      <c r="N769" s="1681"/>
      <c r="O769" s="1681"/>
      <c r="P769" s="1681"/>
      <c r="Q769" s="1681"/>
      <c r="R769" s="1681"/>
      <c r="S769" s="1681"/>
      <c r="T769" s="1681"/>
      <c r="U769" s="1681"/>
      <c r="V769" s="1681"/>
      <c r="W769" s="1681"/>
      <c r="X769" s="1681"/>
      <c r="Y769" s="1681"/>
      <c r="Z769" s="1681"/>
      <c r="AA769" s="1681"/>
      <c r="AB769" s="1681"/>
      <c r="AC769" s="1681"/>
      <c r="AD769" s="1681"/>
      <c r="AE769" s="1681"/>
      <c r="AF769" s="1681"/>
      <c r="AG769" s="1681"/>
      <c r="AH769" s="1681"/>
      <c r="AI769" s="1681"/>
      <c r="AJ769" s="1681"/>
      <c r="AK769" s="1681"/>
      <c r="AL769" s="1681"/>
      <c r="AM769" s="1681"/>
      <c r="AN769" s="1681"/>
      <c r="AO769" s="1681"/>
      <c r="AP769" s="1824"/>
    </row>
    <row r="770" spans="4:42" s="1662" customFormat="1" ht="14.25">
      <c r="D770" s="1699"/>
      <c r="E770" s="1681"/>
      <c r="F770" s="1681"/>
      <c r="G770" s="1681"/>
      <c r="H770" s="1681"/>
      <c r="I770" s="1700"/>
      <c r="J770" s="1690"/>
      <c r="K770" s="1681"/>
      <c r="L770" s="1681"/>
      <c r="M770" s="1681"/>
      <c r="N770" s="1681"/>
      <c r="O770" s="1681"/>
      <c r="P770" s="1681"/>
      <c r="Q770" s="1681"/>
      <c r="R770" s="1681"/>
      <c r="S770" s="1681"/>
      <c r="T770" s="1681"/>
      <c r="U770" s="1681"/>
      <c r="V770" s="1681"/>
      <c r="W770" s="1681"/>
      <c r="X770" s="1681"/>
      <c r="Y770" s="1681"/>
      <c r="Z770" s="1681"/>
      <c r="AA770" s="1681"/>
      <c r="AB770" s="1681"/>
      <c r="AC770" s="1681"/>
      <c r="AD770" s="1681"/>
      <c r="AE770" s="1681"/>
      <c r="AF770" s="1681"/>
      <c r="AG770" s="1681"/>
      <c r="AH770" s="1681"/>
      <c r="AI770" s="1681"/>
      <c r="AJ770" s="1681"/>
      <c r="AK770" s="1681"/>
      <c r="AL770" s="1681"/>
      <c r="AM770" s="1681"/>
      <c r="AN770" s="1681"/>
      <c r="AO770" s="1681"/>
      <c r="AP770" s="1824"/>
    </row>
    <row r="771" spans="4:42" s="1662" customFormat="1" ht="14.25">
      <c r="D771" s="1699"/>
      <c r="E771" s="1681"/>
      <c r="F771" s="1681"/>
      <c r="G771" s="1681"/>
      <c r="H771" s="1681"/>
      <c r="I771" s="1700"/>
      <c r="J771" s="1690"/>
      <c r="K771" s="1681"/>
      <c r="L771" s="1681"/>
      <c r="M771" s="1681"/>
      <c r="N771" s="1681"/>
      <c r="O771" s="1681"/>
      <c r="P771" s="1681"/>
      <c r="Q771" s="1681"/>
      <c r="R771" s="1681"/>
      <c r="S771" s="1681"/>
      <c r="T771" s="1681"/>
      <c r="U771" s="1681"/>
      <c r="V771" s="1681"/>
      <c r="W771" s="1681"/>
      <c r="X771" s="1681"/>
      <c r="Y771" s="1681"/>
      <c r="Z771" s="1681"/>
      <c r="AA771" s="1681"/>
      <c r="AB771" s="1681"/>
      <c r="AC771" s="1681"/>
      <c r="AD771" s="1681"/>
      <c r="AE771" s="1681"/>
      <c r="AF771" s="1681"/>
      <c r="AG771" s="1681"/>
      <c r="AH771" s="1681"/>
      <c r="AI771" s="1681"/>
      <c r="AJ771" s="1681"/>
      <c r="AK771" s="1681"/>
      <c r="AL771" s="1681"/>
      <c r="AM771" s="1681"/>
      <c r="AN771" s="1681"/>
      <c r="AO771" s="1681"/>
      <c r="AP771" s="1824"/>
    </row>
    <row r="772" spans="4:42" s="1662" customFormat="1" ht="14.25">
      <c r="D772" s="1699"/>
      <c r="E772" s="1681"/>
      <c r="F772" s="1681"/>
      <c r="G772" s="1681"/>
      <c r="H772" s="1681"/>
      <c r="I772" s="1700"/>
      <c r="J772" s="1690"/>
      <c r="K772" s="1681"/>
      <c r="L772" s="1681"/>
      <c r="M772" s="1681"/>
      <c r="N772" s="1681"/>
      <c r="O772" s="1681"/>
      <c r="P772" s="1681"/>
      <c r="Q772" s="1681"/>
      <c r="R772" s="1681"/>
      <c r="S772" s="1681"/>
      <c r="T772" s="1681"/>
      <c r="U772" s="1681"/>
      <c r="V772" s="1681"/>
      <c r="W772" s="1681"/>
      <c r="X772" s="1681"/>
      <c r="Y772" s="1681"/>
      <c r="Z772" s="1681"/>
      <c r="AA772" s="1681"/>
      <c r="AB772" s="1681"/>
      <c r="AC772" s="1681"/>
      <c r="AD772" s="1681"/>
      <c r="AE772" s="1681"/>
      <c r="AF772" s="1681"/>
      <c r="AG772" s="1681"/>
      <c r="AH772" s="1681"/>
      <c r="AI772" s="1681"/>
      <c r="AJ772" s="1681"/>
      <c r="AK772" s="1681"/>
      <c r="AL772" s="1681"/>
      <c r="AM772" s="1681"/>
      <c r="AN772" s="1681"/>
      <c r="AO772" s="1681"/>
      <c r="AP772" s="1824"/>
    </row>
    <row r="773" spans="4:42" s="1662" customFormat="1" ht="14.25">
      <c r="D773" s="1699"/>
      <c r="E773" s="1681"/>
      <c r="F773" s="1681"/>
      <c r="G773" s="1681"/>
      <c r="H773" s="1681"/>
      <c r="I773" s="1700"/>
      <c r="J773" s="1690"/>
      <c r="K773" s="1681"/>
      <c r="L773" s="1681"/>
      <c r="M773" s="1681"/>
      <c r="N773" s="1681"/>
      <c r="O773" s="1681"/>
      <c r="P773" s="1681"/>
      <c r="Q773" s="1681"/>
      <c r="R773" s="1681"/>
      <c r="S773" s="1681"/>
      <c r="T773" s="1681"/>
      <c r="U773" s="1681"/>
      <c r="V773" s="1681"/>
      <c r="W773" s="1681"/>
      <c r="X773" s="1681"/>
      <c r="Y773" s="1681"/>
      <c r="Z773" s="1681"/>
      <c r="AA773" s="1681"/>
      <c r="AB773" s="1681"/>
      <c r="AC773" s="1681"/>
      <c r="AD773" s="1681"/>
      <c r="AE773" s="1681"/>
      <c r="AF773" s="1681"/>
      <c r="AG773" s="1681"/>
      <c r="AH773" s="1681"/>
      <c r="AI773" s="1681"/>
      <c r="AJ773" s="1681"/>
      <c r="AK773" s="1681"/>
      <c r="AL773" s="1681"/>
      <c r="AM773" s="1681"/>
      <c r="AN773" s="1681"/>
      <c r="AO773" s="1681"/>
      <c r="AP773" s="1824"/>
    </row>
    <row r="774" spans="4:42" s="1662" customFormat="1" ht="14.25">
      <c r="D774" s="1699"/>
      <c r="E774" s="1681"/>
      <c r="F774" s="1681"/>
      <c r="G774" s="1681"/>
      <c r="H774" s="1681"/>
      <c r="I774" s="1700"/>
      <c r="J774" s="1690"/>
      <c r="K774" s="1681"/>
      <c r="L774" s="1681"/>
      <c r="M774" s="1681"/>
      <c r="N774" s="1681"/>
      <c r="O774" s="1681"/>
      <c r="P774" s="1681"/>
      <c r="Q774" s="1681"/>
      <c r="R774" s="1681"/>
      <c r="S774" s="1681"/>
      <c r="T774" s="1681"/>
      <c r="U774" s="1681"/>
      <c r="V774" s="1681"/>
      <c r="W774" s="1681"/>
      <c r="X774" s="1681"/>
      <c r="Y774" s="1681"/>
      <c r="Z774" s="1681"/>
      <c r="AA774" s="1681"/>
      <c r="AB774" s="1681"/>
      <c r="AC774" s="1681"/>
      <c r="AD774" s="1681"/>
      <c r="AE774" s="1681"/>
      <c r="AF774" s="1681"/>
      <c r="AG774" s="1681"/>
      <c r="AH774" s="1681"/>
      <c r="AI774" s="1681"/>
      <c r="AJ774" s="1681"/>
      <c r="AK774" s="1681"/>
      <c r="AL774" s="1681"/>
      <c r="AM774" s="1681"/>
      <c r="AN774" s="1681"/>
      <c r="AO774" s="1681"/>
      <c r="AP774" s="1824"/>
    </row>
    <row r="775" spans="4:42" s="1662" customFormat="1" ht="14.25">
      <c r="D775" s="1699"/>
      <c r="E775" s="1681"/>
      <c r="F775" s="1681"/>
      <c r="G775" s="1681"/>
      <c r="H775" s="1681"/>
      <c r="I775" s="1700"/>
      <c r="J775" s="1690"/>
      <c r="K775" s="1681"/>
      <c r="L775" s="1681"/>
      <c r="M775" s="1681"/>
      <c r="N775" s="1681"/>
      <c r="O775" s="1681"/>
      <c r="P775" s="1681"/>
      <c r="Q775" s="1681"/>
      <c r="R775" s="1681"/>
      <c r="S775" s="1681"/>
      <c r="T775" s="1681"/>
      <c r="U775" s="1681"/>
      <c r="V775" s="1681"/>
      <c r="W775" s="1681"/>
      <c r="X775" s="1681"/>
      <c r="Y775" s="1681"/>
      <c r="Z775" s="1681"/>
      <c r="AA775" s="1681"/>
      <c r="AB775" s="1681"/>
      <c r="AC775" s="1681"/>
      <c r="AD775" s="1681"/>
      <c r="AE775" s="1681"/>
      <c r="AF775" s="1681"/>
      <c r="AG775" s="1681"/>
      <c r="AH775" s="1681"/>
      <c r="AI775" s="1681"/>
      <c r="AJ775" s="1681"/>
      <c r="AK775" s="1681"/>
      <c r="AL775" s="1681"/>
      <c r="AM775" s="1681"/>
      <c r="AN775" s="1681"/>
      <c r="AO775" s="1681"/>
      <c r="AP775" s="1824"/>
    </row>
    <row r="776" spans="4:42" s="1662" customFormat="1" ht="14.25">
      <c r="D776" s="1699"/>
      <c r="E776" s="1681"/>
      <c r="F776" s="1681"/>
      <c r="G776" s="1681"/>
      <c r="H776" s="1681"/>
      <c r="I776" s="1700"/>
      <c r="J776" s="1690"/>
      <c r="K776" s="1681"/>
      <c r="L776" s="1681"/>
      <c r="M776" s="1681"/>
      <c r="N776" s="1681"/>
      <c r="O776" s="1681"/>
      <c r="P776" s="1681"/>
      <c r="Q776" s="1681"/>
      <c r="R776" s="1681"/>
      <c r="S776" s="1681"/>
      <c r="T776" s="1681"/>
      <c r="U776" s="1681"/>
      <c r="V776" s="1681"/>
      <c r="W776" s="1681"/>
      <c r="X776" s="1681"/>
      <c r="Y776" s="1681"/>
      <c r="Z776" s="1681"/>
      <c r="AA776" s="1681"/>
      <c r="AB776" s="1681"/>
      <c r="AC776" s="1681"/>
      <c r="AD776" s="1681"/>
      <c r="AE776" s="1681"/>
      <c r="AF776" s="1681"/>
      <c r="AG776" s="1681"/>
      <c r="AH776" s="1681"/>
      <c r="AI776" s="1681"/>
      <c r="AJ776" s="1681"/>
      <c r="AK776" s="1681"/>
      <c r="AL776" s="1681"/>
      <c r="AM776" s="1681"/>
      <c r="AN776" s="1681"/>
      <c r="AO776" s="1681"/>
      <c r="AP776" s="1824"/>
    </row>
    <row r="777" spans="4:42" s="1662" customFormat="1" ht="14.25">
      <c r="D777" s="1699"/>
      <c r="E777" s="1681"/>
      <c r="F777" s="1681"/>
      <c r="G777" s="1681"/>
      <c r="H777" s="1681"/>
      <c r="I777" s="1700"/>
      <c r="J777" s="1690"/>
      <c r="K777" s="1681"/>
      <c r="L777" s="1681"/>
      <c r="M777" s="1681"/>
      <c r="N777" s="1681"/>
      <c r="O777" s="1681"/>
      <c r="P777" s="1681"/>
      <c r="Q777" s="1681"/>
      <c r="R777" s="1681"/>
      <c r="S777" s="1681"/>
      <c r="T777" s="1681"/>
      <c r="U777" s="1681"/>
      <c r="V777" s="1681"/>
      <c r="W777" s="1681"/>
      <c r="X777" s="1681"/>
      <c r="Y777" s="1681"/>
      <c r="Z777" s="1681"/>
      <c r="AA777" s="1681"/>
      <c r="AB777" s="1681"/>
      <c r="AC777" s="1681"/>
      <c r="AD777" s="1681"/>
      <c r="AE777" s="1681"/>
      <c r="AF777" s="1681"/>
      <c r="AG777" s="1681"/>
      <c r="AH777" s="1681"/>
      <c r="AI777" s="1681"/>
      <c r="AJ777" s="1681"/>
      <c r="AK777" s="1681"/>
      <c r="AL777" s="1681"/>
      <c r="AM777" s="1681"/>
      <c r="AN777" s="1681"/>
      <c r="AO777" s="1681"/>
      <c r="AP777" s="1824"/>
    </row>
    <row r="778" spans="4:42" s="1662" customFormat="1" ht="14.25">
      <c r="D778" s="1699"/>
      <c r="E778" s="1681"/>
      <c r="F778" s="1681"/>
      <c r="G778" s="1681"/>
      <c r="H778" s="1681"/>
      <c r="I778" s="1700"/>
      <c r="J778" s="1690"/>
      <c r="K778" s="1681"/>
      <c r="L778" s="1681"/>
      <c r="M778" s="1681"/>
      <c r="N778" s="1681"/>
      <c r="O778" s="1681"/>
      <c r="P778" s="1681"/>
      <c r="Q778" s="1681"/>
      <c r="R778" s="1681"/>
      <c r="S778" s="1681"/>
      <c r="T778" s="1681"/>
      <c r="U778" s="1681"/>
      <c r="V778" s="1681"/>
      <c r="W778" s="1681"/>
      <c r="X778" s="1681"/>
      <c r="Y778" s="1681"/>
      <c r="Z778" s="1681"/>
      <c r="AA778" s="1681"/>
      <c r="AB778" s="1681"/>
      <c r="AC778" s="1681"/>
      <c r="AD778" s="1681"/>
      <c r="AE778" s="1681"/>
      <c r="AF778" s="1681"/>
      <c r="AG778" s="1681"/>
      <c r="AH778" s="1681"/>
      <c r="AI778" s="1681"/>
      <c r="AJ778" s="1681"/>
      <c r="AK778" s="1681"/>
      <c r="AL778" s="1681"/>
      <c r="AM778" s="1681"/>
      <c r="AN778" s="1681"/>
      <c r="AO778" s="1681"/>
      <c r="AP778" s="1824"/>
    </row>
    <row r="779" spans="4:42" s="1662" customFormat="1" ht="14.25">
      <c r="D779" s="1699"/>
      <c r="E779" s="1681"/>
      <c r="F779" s="1681"/>
      <c r="G779" s="1681"/>
      <c r="H779" s="1681"/>
      <c r="I779" s="1700"/>
      <c r="J779" s="1690"/>
      <c r="K779" s="1681"/>
      <c r="L779" s="1681"/>
      <c r="M779" s="1681"/>
      <c r="N779" s="1681"/>
      <c r="O779" s="1681"/>
      <c r="P779" s="1681"/>
      <c r="Q779" s="1681"/>
      <c r="R779" s="1681"/>
      <c r="S779" s="1681"/>
      <c r="T779" s="1681"/>
      <c r="U779" s="1681"/>
      <c r="V779" s="1681"/>
      <c r="W779" s="1681"/>
      <c r="X779" s="1681"/>
      <c r="Y779" s="1681"/>
      <c r="Z779" s="1681"/>
      <c r="AA779" s="1681"/>
      <c r="AB779" s="1681"/>
      <c r="AC779" s="1681"/>
      <c r="AD779" s="1681"/>
      <c r="AE779" s="1681"/>
      <c r="AF779" s="1681"/>
      <c r="AG779" s="1681"/>
      <c r="AH779" s="1681"/>
      <c r="AI779" s="1681"/>
      <c r="AJ779" s="1681"/>
      <c r="AK779" s="1681"/>
      <c r="AL779" s="1681"/>
      <c r="AM779" s="1681"/>
      <c r="AN779" s="1681"/>
      <c r="AO779" s="1681"/>
      <c r="AP779" s="1824"/>
    </row>
    <row r="780" spans="4:42" s="1662" customFormat="1" ht="14.25">
      <c r="D780" s="1699"/>
      <c r="E780" s="1681"/>
      <c r="F780" s="1681"/>
      <c r="G780" s="1681"/>
      <c r="H780" s="1681"/>
      <c r="I780" s="1700"/>
      <c r="J780" s="1690"/>
      <c r="K780" s="1681"/>
      <c r="L780" s="1681"/>
      <c r="M780" s="1681"/>
      <c r="N780" s="1681"/>
      <c r="O780" s="1681"/>
      <c r="P780" s="1681"/>
      <c r="Q780" s="1681"/>
      <c r="R780" s="1681"/>
      <c r="S780" s="1681"/>
      <c r="T780" s="1681"/>
      <c r="U780" s="1681"/>
      <c r="V780" s="1681"/>
      <c r="W780" s="1681"/>
      <c r="X780" s="1681"/>
      <c r="Y780" s="1681"/>
      <c r="Z780" s="1681"/>
      <c r="AA780" s="1681"/>
      <c r="AB780" s="1681"/>
      <c r="AC780" s="1681"/>
      <c r="AD780" s="1681"/>
      <c r="AE780" s="1681"/>
      <c r="AF780" s="1681"/>
      <c r="AG780" s="1681"/>
      <c r="AH780" s="1681"/>
      <c r="AI780" s="1681"/>
      <c r="AJ780" s="1681"/>
      <c r="AK780" s="1681"/>
      <c r="AL780" s="1681"/>
      <c r="AM780" s="1681"/>
      <c r="AN780" s="1681"/>
      <c r="AO780" s="1681"/>
      <c r="AP780" s="1824"/>
    </row>
    <row r="781" spans="4:42" s="1662" customFormat="1" ht="14.25">
      <c r="D781" s="1699"/>
      <c r="E781" s="1681"/>
      <c r="F781" s="1681"/>
      <c r="G781" s="1681"/>
      <c r="H781" s="1681"/>
      <c r="I781" s="1700"/>
      <c r="J781" s="1690"/>
      <c r="K781" s="1681"/>
      <c r="L781" s="1681"/>
      <c r="M781" s="1681"/>
      <c r="N781" s="1681"/>
      <c r="O781" s="1681"/>
      <c r="P781" s="1681"/>
      <c r="Q781" s="1681"/>
      <c r="R781" s="1681"/>
      <c r="S781" s="1681"/>
      <c r="T781" s="1681"/>
      <c r="U781" s="1681"/>
      <c r="V781" s="1681"/>
      <c r="W781" s="1681"/>
      <c r="X781" s="1681"/>
      <c r="Y781" s="1681"/>
      <c r="Z781" s="1681"/>
      <c r="AA781" s="1681"/>
      <c r="AB781" s="1681"/>
      <c r="AC781" s="1681"/>
      <c r="AD781" s="1681"/>
      <c r="AE781" s="1681"/>
      <c r="AF781" s="1681"/>
      <c r="AG781" s="1681"/>
      <c r="AH781" s="1681"/>
      <c r="AI781" s="1681"/>
      <c r="AJ781" s="1681"/>
      <c r="AK781" s="1681"/>
      <c r="AL781" s="1681"/>
      <c r="AM781" s="1681"/>
      <c r="AN781" s="1681"/>
      <c r="AO781" s="1681"/>
      <c r="AP781" s="1824"/>
    </row>
    <row r="782" spans="4:42" s="1662" customFormat="1" ht="14.25">
      <c r="D782" s="1699"/>
      <c r="E782" s="1681"/>
      <c r="F782" s="1681"/>
      <c r="G782" s="1681"/>
      <c r="H782" s="1681"/>
      <c r="I782" s="1700"/>
      <c r="J782" s="1690"/>
      <c r="K782" s="1681"/>
      <c r="L782" s="1681"/>
      <c r="M782" s="1681"/>
      <c r="N782" s="1681"/>
      <c r="O782" s="1681"/>
      <c r="P782" s="1681"/>
      <c r="Q782" s="1681"/>
      <c r="R782" s="1681"/>
      <c r="S782" s="1681"/>
      <c r="T782" s="1681"/>
      <c r="U782" s="1681"/>
      <c r="V782" s="1681"/>
      <c r="W782" s="1681"/>
      <c r="X782" s="1681"/>
      <c r="Y782" s="1681"/>
      <c r="Z782" s="1681"/>
      <c r="AA782" s="1681"/>
      <c r="AB782" s="1681"/>
      <c r="AC782" s="1681"/>
      <c r="AD782" s="1681"/>
      <c r="AE782" s="1681"/>
      <c r="AF782" s="1681"/>
      <c r="AG782" s="1681"/>
      <c r="AH782" s="1681"/>
      <c r="AI782" s="1681"/>
      <c r="AJ782" s="1681"/>
      <c r="AK782" s="1681"/>
      <c r="AL782" s="1681"/>
      <c r="AM782" s="1681"/>
      <c r="AN782" s="1681"/>
      <c r="AO782" s="1681"/>
      <c r="AP782" s="1824"/>
    </row>
    <row r="783" spans="4:42" s="1662" customFormat="1" ht="14.25">
      <c r="D783" s="1699"/>
      <c r="E783" s="1681"/>
      <c r="F783" s="1681"/>
      <c r="G783" s="1681"/>
      <c r="H783" s="1681"/>
      <c r="I783" s="1700"/>
      <c r="J783" s="1690"/>
      <c r="K783" s="1681"/>
      <c r="L783" s="1681"/>
      <c r="M783" s="1681"/>
      <c r="N783" s="1681"/>
      <c r="O783" s="1681"/>
      <c r="P783" s="1681"/>
      <c r="Q783" s="1681"/>
      <c r="R783" s="1681"/>
      <c r="S783" s="1681"/>
      <c r="T783" s="1681"/>
      <c r="U783" s="1681"/>
      <c r="V783" s="1681"/>
      <c r="W783" s="1681"/>
      <c r="X783" s="1681"/>
      <c r="Y783" s="1681"/>
      <c r="Z783" s="1681"/>
      <c r="AA783" s="1681"/>
      <c r="AB783" s="1681"/>
      <c r="AC783" s="1681"/>
      <c r="AD783" s="1681"/>
      <c r="AE783" s="1681"/>
      <c r="AF783" s="1681"/>
      <c r="AG783" s="1681"/>
      <c r="AH783" s="1681"/>
      <c r="AI783" s="1681"/>
      <c r="AJ783" s="1681"/>
      <c r="AK783" s="1681"/>
      <c r="AL783" s="1681"/>
      <c r="AM783" s="1681"/>
      <c r="AN783" s="1681"/>
      <c r="AO783" s="1681"/>
      <c r="AP783" s="1824"/>
    </row>
    <row r="784" spans="4:42" s="1662" customFormat="1" ht="14.25">
      <c r="D784" s="1699"/>
      <c r="E784" s="1681"/>
      <c r="F784" s="1681"/>
      <c r="G784" s="1681"/>
      <c r="H784" s="1681"/>
      <c r="I784" s="1700"/>
      <c r="J784" s="1690"/>
      <c r="K784" s="1681"/>
      <c r="L784" s="1681"/>
      <c r="M784" s="1681"/>
      <c r="N784" s="1681"/>
      <c r="O784" s="1681"/>
      <c r="P784" s="1681"/>
      <c r="Q784" s="1681"/>
      <c r="R784" s="1681"/>
      <c r="S784" s="1681"/>
      <c r="T784" s="1681"/>
      <c r="U784" s="1681"/>
      <c r="V784" s="1681"/>
      <c r="W784" s="1681"/>
      <c r="X784" s="1681"/>
      <c r="Y784" s="1681"/>
      <c r="Z784" s="1681"/>
      <c r="AA784" s="1681"/>
      <c r="AB784" s="1681"/>
      <c r="AC784" s="1681"/>
      <c r="AD784" s="1681"/>
      <c r="AE784" s="1681"/>
      <c r="AF784" s="1681"/>
      <c r="AG784" s="1681"/>
      <c r="AH784" s="1681"/>
      <c r="AI784" s="1681"/>
      <c r="AJ784" s="1681"/>
      <c r="AK784" s="1681"/>
      <c r="AL784" s="1681"/>
      <c r="AM784" s="1681"/>
      <c r="AN784" s="1681"/>
      <c r="AO784" s="1681"/>
      <c r="AP784" s="1824"/>
    </row>
    <row r="785" spans="4:42" s="1662" customFormat="1" ht="14.25">
      <c r="D785" s="1699"/>
      <c r="E785" s="1681"/>
      <c r="F785" s="1681"/>
      <c r="G785" s="1681"/>
      <c r="H785" s="1681"/>
      <c r="I785" s="1700"/>
      <c r="J785" s="1690"/>
      <c r="K785" s="1681"/>
      <c r="L785" s="1681"/>
      <c r="M785" s="1681"/>
      <c r="N785" s="1681"/>
      <c r="O785" s="1681"/>
      <c r="P785" s="1681"/>
      <c r="Q785" s="1681"/>
      <c r="R785" s="1681"/>
      <c r="S785" s="1681"/>
      <c r="T785" s="1681"/>
      <c r="U785" s="1681"/>
      <c r="V785" s="1681"/>
      <c r="W785" s="1681"/>
      <c r="X785" s="1681"/>
      <c r="Y785" s="1681"/>
      <c r="Z785" s="1681"/>
      <c r="AA785" s="1681"/>
      <c r="AB785" s="1681"/>
      <c r="AC785" s="1681"/>
      <c r="AD785" s="1681"/>
      <c r="AE785" s="1681"/>
      <c r="AF785" s="1681"/>
      <c r="AG785" s="1681"/>
      <c r="AH785" s="1681"/>
      <c r="AI785" s="1681"/>
      <c r="AJ785" s="1681"/>
      <c r="AK785" s="1681"/>
      <c r="AL785" s="1681"/>
      <c r="AM785" s="1681"/>
      <c r="AN785" s="1681"/>
      <c r="AO785" s="1681"/>
      <c r="AP785" s="1824"/>
    </row>
    <row r="786" spans="4:42" s="1662" customFormat="1" ht="14.25">
      <c r="D786" s="1699"/>
      <c r="E786" s="1681"/>
      <c r="F786" s="1681"/>
      <c r="G786" s="1681"/>
      <c r="H786" s="1681"/>
      <c r="I786" s="1700"/>
      <c r="J786" s="1690"/>
      <c r="K786" s="1681"/>
      <c r="L786" s="1681"/>
      <c r="M786" s="1681"/>
      <c r="N786" s="1681"/>
      <c r="O786" s="1681"/>
      <c r="P786" s="1681"/>
      <c r="Q786" s="1681"/>
      <c r="R786" s="1681"/>
      <c r="S786" s="1681"/>
      <c r="T786" s="1681"/>
      <c r="U786" s="1681"/>
      <c r="V786" s="1681"/>
      <c r="W786" s="1681"/>
      <c r="X786" s="1681"/>
      <c r="Y786" s="1681"/>
      <c r="Z786" s="1681"/>
      <c r="AA786" s="1681"/>
      <c r="AB786" s="1681"/>
      <c r="AC786" s="1681"/>
      <c r="AD786" s="1681"/>
      <c r="AE786" s="1681"/>
      <c r="AF786" s="1681"/>
      <c r="AG786" s="1681"/>
      <c r="AH786" s="1681"/>
      <c r="AI786" s="1681"/>
      <c r="AJ786" s="1681"/>
      <c r="AK786" s="1681"/>
      <c r="AL786" s="1681"/>
      <c r="AM786" s="1681"/>
      <c r="AN786" s="1681"/>
      <c r="AO786" s="1681"/>
      <c r="AP786" s="1824"/>
    </row>
    <row r="787" spans="4:42" s="1662" customFormat="1" ht="14.25">
      <c r="D787" s="1699"/>
      <c r="E787" s="1681"/>
      <c r="F787" s="1681"/>
      <c r="G787" s="1681"/>
      <c r="H787" s="1681"/>
      <c r="I787" s="1700"/>
      <c r="J787" s="1690"/>
      <c r="K787" s="1681"/>
      <c r="L787" s="1681"/>
      <c r="M787" s="1681"/>
      <c r="N787" s="1681"/>
      <c r="O787" s="1681"/>
      <c r="P787" s="1681"/>
      <c r="Q787" s="1681"/>
      <c r="R787" s="1681"/>
      <c r="S787" s="1681"/>
      <c r="T787" s="1681"/>
      <c r="U787" s="1681"/>
      <c r="V787" s="1681"/>
      <c r="W787" s="1681"/>
      <c r="X787" s="1681"/>
      <c r="Y787" s="1681"/>
      <c r="Z787" s="1681"/>
      <c r="AA787" s="1681"/>
      <c r="AB787" s="1681"/>
      <c r="AC787" s="1681"/>
      <c r="AD787" s="1681"/>
      <c r="AE787" s="1681"/>
      <c r="AF787" s="1681"/>
      <c r="AG787" s="1681"/>
      <c r="AH787" s="1681"/>
      <c r="AI787" s="1681"/>
      <c r="AJ787" s="1681"/>
      <c r="AK787" s="1681"/>
      <c r="AL787" s="1681"/>
      <c r="AM787" s="1681"/>
      <c r="AN787" s="1681"/>
      <c r="AO787" s="1681"/>
      <c r="AP787" s="1824"/>
    </row>
    <row r="788" spans="4:42" s="1662" customFormat="1" ht="14.25">
      <c r="D788" s="1699"/>
      <c r="E788" s="1681"/>
      <c r="F788" s="1681"/>
      <c r="G788" s="1681"/>
      <c r="H788" s="1681"/>
      <c r="I788" s="1700"/>
      <c r="J788" s="1690"/>
      <c r="K788" s="1681"/>
      <c r="L788" s="1681"/>
      <c r="M788" s="1681"/>
      <c r="N788" s="1681"/>
      <c r="O788" s="1681"/>
      <c r="P788" s="1681"/>
      <c r="Q788" s="1681"/>
      <c r="R788" s="1681"/>
      <c r="S788" s="1681"/>
      <c r="T788" s="1681"/>
      <c r="U788" s="1681"/>
      <c r="V788" s="1681"/>
      <c r="W788" s="1681"/>
      <c r="X788" s="1681"/>
      <c r="Y788" s="1681"/>
      <c r="Z788" s="1681"/>
      <c r="AA788" s="1681"/>
      <c r="AB788" s="1681"/>
      <c r="AC788" s="1681"/>
      <c r="AD788" s="1681"/>
      <c r="AE788" s="1681"/>
      <c r="AF788" s="1681"/>
      <c r="AG788" s="1681"/>
      <c r="AH788" s="1681"/>
      <c r="AI788" s="1681"/>
      <c r="AJ788" s="1681"/>
      <c r="AK788" s="1681"/>
      <c r="AL788" s="1681"/>
      <c r="AM788" s="1681"/>
      <c r="AN788" s="1681"/>
      <c r="AO788" s="1681"/>
      <c r="AP788" s="1824"/>
    </row>
    <row r="789" spans="4:42" s="1662" customFormat="1" ht="14.25">
      <c r="D789" s="1699"/>
      <c r="E789" s="1681"/>
      <c r="F789" s="1681"/>
      <c r="G789" s="1681"/>
      <c r="H789" s="1681"/>
      <c r="I789" s="1700"/>
      <c r="J789" s="1690"/>
      <c r="K789" s="1681"/>
      <c r="L789" s="1681"/>
      <c r="M789" s="1681"/>
      <c r="N789" s="1681"/>
      <c r="O789" s="1681"/>
      <c r="P789" s="1681"/>
      <c r="Q789" s="1681"/>
      <c r="R789" s="1681"/>
      <c r="S789" s="1681"/>
      <c r="T789" s="1681"/>
      <c r="U789" s="1681"/>
      <c r="V789" s="1681"/>
      <c r="W789" s="1681"/>
      <c r="X789" s="1681"/>
      <c r="Y789" s="1681"/>
      <c r="Z789" s="1681"/>
      <c r="AA789" s="1681"/>
      <c r="AB789" s="1681"/>
      <c r="AC789" s="1681"/>
      <c r="AD789" s="1681"/>
      <c r="AE789" s="1681"/>
      <c r="AF789" s="1681"/>
      <c r="AG789" s="1681"/>
      <c r="AH789" s="1681"/>
      <c r="AI789" s="1681"/>
      <c r="AJ789" s="1681"/>
      <c r="AK789" s="1681"/>
      <c r="AL789" s="1681"/>
      <c r="AM789" s="1681"/>
      <c r="AN789" s="1681"/>
      <c r="AO789" s="1681"/>
      <c r="AP789" s="1824"/>
    </row>
    <row r="790" spans="4:42" s="1662" customFormat="1" ht="14.25">
      <c r="D790" s="1699"/>
      <c r="E790" s="1681"/>
      <c r="F790" s="1681"/>
      <c r="G790" s="1681"/>
      <c r="H790" s="1681"/>
      <c r="I790" s="1700"/>
      <c r="J790" s="1690"/>
      <c r="K790" s="1681"/>
      <c r="L790" s="1681"/>
      <c r="M790" s="1681"/>
      <c r="N790" s="1681"/>
      <c r="O790" s="1681"/>
      <c r="P790" s="1681"/>
      <c r="Q790" s="1681"/>
      <c r="R790" s="1681"/>
      <c r="S790" s="1681"/>
      <c r="T790" s="1681"/>
      <c r="U790" s="1681"/>
      <c r="V790" s="1681"/>
      <c r="W790" s="1681"/>
      <c r="X790" s="1681"/>
      <c r="Y790" s="1681"/>
      <c r="Z790" s="1681"/>
      <c r="AA790" s="1681"/>
      <c r="AB790" s="1681"/>
      <c r="AC790" s="1681"/>
      <c r="AD790" s="1681"/>
      <c r="AE790" s="1681"/>
      <c r="AF790" s="1681"/>
      <c r="AG790" s="1681"/>
      <c r="AH790" s="1681"/>
      <c r="AI790" s="1681"/>
      <c r="AJ790" s="1681"/>
      <c r="AK790" s="1681"/>
      <c r="AL790" s="1681"/>
      <c r="AM790" s="1681"/>
      <c r="AN790" s="1681"/>
      <c r="AO790" s="1681"/>
      <c r="AP790" s="1824"/>
    </row>
    <row r="791" spans="4:42" s="1662" customFormat="1" ht="14.25">
      <c r="D791" s="1699"/>
      <c r="E791" s="1681"/>
      <c r="F791" s="1681"/>
      <c r="G791" s="1681"/>
      <c r="H791" s="1681"/>
      <c r="I791" s="1700"/>
      <c r="J791" s="1690"/>
      <c r="K791" s="1681"/>
      <c r="L791" s="1681"/>
      <c r="M791" s="1681"/>
      <c r="N791" s="1681"/>
      <c r="O791" s="1681"/>
      <c r="P791" s="1681"/>
      <c r="Q791" s="1681"/>
      <c r="R791" s="1681"/>
      <c r="S791" s="1681"/>
      <c r="T791" s="1681"/>
      <c r="U791" s="1681"/>
      <c r="V791" s="1681"/>
      <c r="W791" s="1681"/>
      <c r="X791" s="1681"/>
      <c r="Y791" s="1681"/>
      <c r="Z791" s="1681"/>
      <c r="AA791" s="1681"/>
      <c r="AB791" s="1681"/>
      <c r="AC791" s="1681"/>
      <c r="AD791" s="1681"/>
      <c r="AE791" s="1681"/>
      <c r="AF791" s="1681"/>
      <c r="AG791" s="1681"/>
      <c r="AH791" s="1681"/>
      <c r="AI791" s="1681"/>
      <c r="AJ791" s="1681"/>
      <c r="AK791" s="1681"/>
      <c r="AL791" s="1681"/>
      <c r="AM791" s="1681"/>
      <c r="AN791" s="1681"/>
      <c r="AO791" s="1681"/>
      <c r="AP791" s="1824"/>
    </row>
    <row r="792" spans="4:42" s="1662" customFormat="1" ht="14.25">
      <c r="D792" s="1699"/>
      <c r="E792" s="1681"/>
      <c r="F792" s="1681"/>
      <c r="G792" s="1681"/>
      <c r="H792" s="1681"/>
      <c r="I792" s="1700"/>
      <c r="J792" s="1690"/>
      <c r="K792" s="1681"/>
      <c r="L792" s="1681"/>
      <c r="M792" s="1681"/>
      <c r="N792" s="1681"/>
      <c r="O792" s="1681"/>
      <c r="P792" s="1681"/>
      <c r="Q792" s="1681"/>
      <c r="R792" s="1681"/>
      <c r="S792" s="1681"/>
      <c r="T792" s="1681"/>
      <c r="U792" s="1681"/>
      <c r="V792" s="1681"/>
      <c r="W792" s="1681"/>
      <c r="X792" s="1681"/>
      <c r="Y792" s="1681"/>
      <c r="Z792" s="1681"/>
      <c r="AA792" s="1681"/>
      <c r="AB792" s="1681"/>
      <c r="AC792" s="1681"/>
      <c r="AD792" s="1681"/>
      <c r="AE792" s="1681"/>
      <c r="AF792" s="1681"/>
      <c r="AG792" s="1681"/>
      <c r="AH792" s="1681"/>
      <c r="AI792" s="1681"/>
      <c r="AJ792" s="1681"/>
      <c r="AK792" s="1681"/>
      <c r="AL792" s="1681"/>
      <c r="AM792" s="1681"/>
      <c r="AN792" s="1681"/>
      <c r="AO792" s="1681"/>
      <c r="AP792" s="1824"/>
    </row>
    <row r="793" spans="4:42" s="1662" customFormat="1" ht="14.25">
      <c r="D793" s="1699"/>
      <c r="E793" s="1681"/>
      <c r="F793" s="1681"/>
      <c r="G793" s="1681"/>
      <c r="H793" s="1681"/>
      <c r="I793" s="1700"/>
      <c r="J793" s="1690"/>
      <c r="K793" s="1681"/>
      <c r="L793" s="1681"/>
      <c r="M793" s="1681"/>
      <c r="N793" s="1681"/>
      <c r="O793" s="1681"/>
      <c r="P793" s="1681"/>
      <c r="Q793" s="1681"/>
      <c r="R793" s="1681"/>
      <c r="S793" s="1681"/>
      <c r="T793" s="1681"/>
      <c r="U793" s="1681"/>
      <c r="V793" s="1681"/>
      <c r="W793" s="1681"/>
      <c r="X793" s="1681"/>
      <c r="Y793" s="1681"/>
      <c r="Z793" s="1681"/>
      <c r="AA793" s="1681"/>
      <c r="AB793" s="1681"/>
      <c r="AC793" s="1681"/>
      <c r="AD793" s="1681"/>
      <c r="AE793" s="1681"/>
      <c r="AF793" s="1681"/>
      <c r="AG793" s="1681"/>
      <c r="AH793" s="1681"/>
      <c r="AI793" s="1681"/>
      <c r="AJ793" s="1681"/>
      <c r="AK793" s="1681"/>
      <c r="AL793" s="1681"/>
      <c r="AM793" s="1681"/>
      <c r="AN793" s="1681"/>
      <c r="AO793" s="1681"/>
      <c r="AP793" s="1824"/>
    </row>
    <row r="794" spans="4:42" s="1662" customFormat="1" ht="14.25">
      <c r="D794" s="1699"/>
      <c r="E794" s="1681"/>
      <c r="F794" s="1681"/>
      <c r="G794" s="1681"/>
      <c r="H794" s="1681"/>
      <c r="I794" s="1700"/>
      <c r="J794" s="1690"/>
      <c r="K794" s="1681"/>
      <c r="L794" s="1681"/>
      <c r="M794" s="1681"/>
      <c r="N794" s="1681"/>
      <c r="O794" s="1681"/>
      <c r="P794" s="1681"/>
      <c r="Q794" s="1681"/>
      <c r="R794" s="1681"/>
      <c r="S794" s="1681"/>
      <c r="T794" s="1681"/>
      <c r="U794" s="1681"/>
      <c r="V794" s="1681"/>
      <c r="W794" s="1681"/>
      <c r="X794" s="1681"/>
      <c r="Y794" s="1681"/>
      <c r="Z794" s="1681"/>
      <c r="AA794" s="1681"/>
      <c r="AB794" s="1681"/>
      <c r="AC794" s="1681"/>
      <c r="AD794" s="1681"/>
      <c r="AE794" s="1681"/>
      <c r="AF794" s="1681"/>
      <c r="AG794" s="1681"/>
      <c r="AH794" s="1681"/>
      <c r="AI794" s="1681"/>
      <c r="AJ794" s="1681"/>
      <c r="AK794" s="1681"/>
      <c r="AL794" s="1681"/>
      <c r="AM794" s="1681"/>
      <c r="AN794" s="1681"/>
      <c r="AO794" s="1681"/>
      <c r="AP794" s="1824"/>
    </row>
    <row r="795" spans="4:42" s="1662" customFormat="1" ht="14.25">
      <c r="D795" s="1699"/>
      <c r="E795" s="1681"/>
      <c r="F795" s="1681"/>
      <c r="G795" s="1681"/>
      <c r="H795" s="1681"/>
      <c r="I795" s="1700"/>
      <c r="J795" s="1690"/>
      <c r="K795" s="1681"/>
      <c r="L795" s="1681"/>
      <c r="M795" s="1681"/>
      <c r="N795" s="1681"/>
      <c r="O795" s="1681"/>
      <c r="P795" s="1681"/>
      <c r="Q795" s="1681"/>
      <c r="R795" s="1681"/>
      <c r="S795" s="1681"/>
      <c r="T795" s="1681"/>
      <c r="U795" s="1681"/>
      <c r="V795" s="1681"/>
      <c r="W795" s="1681"/>
      <c r="X795" s="1681"/>
      <c r="Y795" s="1681"/>
      <c r="Z795" s="1681"/>
      <c r="AA795" s="1681"/>
      <c r="AB795" s="1681"/>
      <c r="AC795" s="1681"/>
      <c r="AD795" s="1681"/>
      <c r="AE795" s="1681"/>
      <c r="AF795" s="1681"/>
      <c r="AG795" s="1681"/>
      <c r="AH795" s="1681"/>
      <c r="AI795" s="1681"/>
      <c r="AJ795" s="1681"/>
      <c r="AK795" s="1681"/>
      <c r="AL795" s="1681"/>
      <c r="AM795" s="1681"/>
      <c r="AN795" s="1681"/>
      <c r="AO795" s="1681"/>
      <c r="AP795" s="1824"/>
    </row>
    <row r="796" spans="4:42" s="1662" customFormat="1" ht="14.25">
      <c r="D796" s="1699"/>
      <c r="E796" s="1681"/>
      <c r="F796" s="1681"/>
      <c r="G796" s="1681"/>
      <c r="H796" s="1681"/>
      <c r="I796" s="1700"/>
      <c r="J796" s="1690"/>
      <c r="K796" s="1681"/>
      <c r="L796" s="1681"/>
      <c r="M796" s="1681"/>
      <c r="N796" s="1681"/>
      <c r="O796" s="1681"/>
      <c r="P796" s="1681"/>
      <c r="Q796" s="1681"/>
      <c r="R796" s="1681"/>
      <c r="S796" s="1681"/>
      <c r="T796" s="1681"/>
      <c r="U796" s="1681"/>
      <c r="V796" s="1681"/>
      <c r="W796" s="1681"/>
      <c r="X796" s="1681"/>
      <c r="Y796" s="1681"/>
      <c r="Z796" s="1681"/>
      <c r="AA796" s="1681"/>
      <c r="AB796" s="1681"/>
      <c r="AC796" s="1681"/>
      <c r="AD796" s="1681"/>
      <c r="AE796" s="1681"/>
      <c r="AF796" s="1681"/>
      <c r="AG796" s="1681"/>
      <c r="AH796" s="1681"/>
      <c r="AI796" s="1681"/>
      <c r="AJ796" s="1681"/>
      <c r="AK796" s="1681"/>
      <c r="AL796" s="1681"/>
      <c r="AM796" s="1681"/>
      <c r="AN796" s="1681"/>
      <c r="AO796" s="1681"/>
      <c r="AP796" s="1824"/>
    </row>
    <row r="797" spans="4:42" s="1662" customFormat="1" ht="14.25">
      <c r="D797" s="1699"/>
      <c r="E797" s="1681"/>
      <c r="F797" s="1681"/>
      <c r="G797" s="1681"/>
      <c r="H797" s="1681"/>
      <c r="I797" s="1700"/>
      <c r="J797" s="1690"/>
      <c r="K797" s="1681"/>
      <c r="L797" s="1681"/>
      <c r="M797" s="1681"/>
      <c r="N797" s="1681"/>
      <c r="O797" s="1681"/>
      <c r="P797" s="1681"/>
      <c r="Q797" s="1681"/>
      <c r="R797" s="1681"/>
      <c r="S797" s="1681"/>
      <c r="T797" s="1681"/>
      <c r="U797" s="1681"/>
      <c r="V797" s="1681"/>
      <c r="W797" s="1681"/>
      <c r="X797" s="1681"/>
      <c r="Y797" s="1681"/>
      <c r="Z797" s="1681"/>
      <c r="AA797" s="1681"/>
      <c r="AB797" s="1681"/>
      <c r="AC797" s="1681"/>
      <c r="AD797" s="1681"/>
      <c r="AE797" s="1681"/>
      <c r="AF797" s="1681"/>
      <c r="AG797" s="1681"/>
      <c r="AH797" s="1681"/>
      <c r="AI797" s="1681"/>
      <c r="AJ797" s="1681"/>
      <c r="AK797" s="1681"/>
      <c r="AL797" s="1681"/>
      <c r="AM797" s="1681"/>
      <c r="AN797" s="1681"/>
      <c r="AO797" s="1681"/>
      <c r="AP797" s="1824"/>
    </row>
    <row r="798" spans="4:42" s="1662" customFormat="1" ht="14.25">
      <c r="D798" s="1699"/>
      <c r="E798" s="1681"/>
      <c r="F798" s="1681"/>
      <c r="G798" s="1681"/>
      <c r="H798" s="1681"/>
      <c r="I798" s="1700"/>
      <c r="J798" s="1690"/>
      <c r="K798" s="1681"/>
      <c r="L798" s="1681"/>
      <c r="M798" s="1681"/>
      <c r="N798" s="1681"/>
      <c r="O798" s="1681"/>
      <c r="P798" s="1681"/>
      <c r="Q798" s="1681"/>
      <c r="R798" s="1681"/>
      <c r="S798" s="1681"/>
      <c r="T798" s="1681"/>
      <c r="U798" s="1681"/>
      <c r="V798" s="1681"/>
      <c r="W798" s="1681"/>
      <c r="X798" s="1681"/>
      <c r="Y798" s="1681"/>
      <c r="Z798" s="1681"/>
      <c r="AA798" s="1681"/>
      <c r="AB798" s="1681"/>
      <c r="AC798" s="1681"/>
      <c r="AD798" s="1681"/>
      <c r="AE798" s="1681"/>
      <c r="AF798" s="1681"/>
      <c r="AG798" s="1681"/>
      <c r="AH798" s="1681"/>
      <c r="AI798" s="1681"/>
      <c r="AJ798" s="1681"/>
      <c r="AK798" s="1681"/>
      <c r="AL798" s="1681"/>
      <c r="AM798" s="1681"/>
      <c r="AN798" s="1681"/>
      <c r="AO798" s="1681"/>
      <c r="AP798" s="1824"/>
    </row>
    <row r="799" spans="4:42" s="1662" customFormat="1" ht="14.25">
      <c r="D799" s="1699"/>
      <c r="E799" s="1681"/>
      <c r="F799" s="1681"/>
      <c r="G799" s="1681"/>
      <c r="H799" s="1681"/>
      <c r="I799" s="1700"/>
      <c r="J799" s="1690"/>
      <c r="K799" s="1681"/>
      <c r="L799" s="1681"/>
      <c r="M799" s="1681"/>
      <c r="N799" s="1681"/>
      <c r="O799" s="1681"/>
      <c r="P799" s="1681"/>
      <c r="Q799" s="1681"/>
      <c r="R799" s="1681"/>
      <c r="S799" s="1681"/>
      <c r="T799" s="1681"/>
      <c r="U799" s="1681"/>
      <c r="V799" s="1681"/>
      <c r="W799" s="1681"/>
      <c r="X799" s="1681"/>
      <c r="Y799" s="1681"/>
      <c r="Z799" s="1681"/>
      <c r="AA799" s="1681"/>
      <c r="AB799" s="1681"/>
      <c r="AC799" s="1681"/>
      <c r="AD799" s="1681"/>
      <c r="AE799" s="1681"/>
      <c r="AF799" s="1681"/>
      <c r="AG799" s="1681"/>
      <c r="AH799" s="1681"/>
      <c r="AI799" s="1681"/>
      <c r="AJ799" s="1681"/>
      <c r="AK799" s="1681"/>
      <c r="AL799" s="1681"/>
      <c r="AM799" s="1681"/>
      <c r="AN799" s="1681"/>
      <c r="AO799" s="1681"/>
      <c r="AP799" s="1824"/>
    </row>
    <row r="800" spans="4:42" s="1662" customFormat="1" ht="14.25">
      <c r="D800" s="1699"/>
      <c r="E800" s="1681"/>
      <c r="F800" s="1681"/>
      <c r="G800" s="1681"/>
      <c r="H800" s="1681"/>
      <c r="I800" s="1700"/>
      <c r="J800" s="1690"/>
      <c r="K800" s="1681"/>
      <c r="L800" s="1681"/>
      <c r="M800" s="1681"/>
      <c r="N800" s="1681"/>
      <c r="O800" s="1681"/>
      <c r="P800" s="1681"/>
      <c r="Q800" s="1681"/>
      <c r="R800" s="1681"/>
      <c r="S800" s="1681"/>
      <c r="T800" s="1681"/>
      <c r="U800" s="1681"/>
      <c r="V800" s="1681"/>
      <c r="W800" s="1681"/>
      <c r="X800" s="1681"/>
      <c r="Y800" s="1681"/>
      <c r="Z800" s="1681"/>
      <c r="AA800" s="1681"/>
      <c r="AB800" s="1681"/>
      <c r="AC800" s="1681"/>
      <c r="AD800" s="1681"/>
      <c r="AE800" s="1681"/>
      <c r="AF800" s="1681"/>
      <c r="AG800" s="1681"/>
      <c r="AH800" s="1681"/>
      <c r="AI800" s="1681"/>
      <c r="AJ800" s="1681"/>
      <c r="AK800" s="1681"/>
      <c r="AL800" s="1681"/>
      <c r="AM800" s="1681"/>
      <c r="AN800" s="1681"/>
      <c r="AO800" s="1681"/>
      <c r="AP800" s="1824"/>
    </row>
    <row r="801" spans="4:42" s="1662" customFormat="1" ht="14.25">
      <c r="D801" s="1699"/>
      <c r="E801" s="1681"/>
      <c r="F801" s="1681"/>
      <c r="G801" s="1681"/>
      <c r="H801" s="1681"/>
      <c r="I801" s="1700"/>
      <c r="J801" s="1690"/>
      <c r="K801" s="1681"/>
      <c r="L801" s="1681"/>
      <c r="M801" s="1681"/>
      <c r="N801" s="1681"/>
      <c r="O801" s="1681"/>
      <c r="P801" s="1681"/>
      <c r="Q801" s="1681"/>
      <c r="R801" s="1681"/>
      <c r="S801" s="1681"/>
      <c r="T801" s="1681"/>
      <c r="U801" s="1681"/>
      <c r="V801" s="1681"/>
      <c r="W801" s="1681"/>
      <c r="X801" s="1681"/>
      <c r="Y801" s="1681"/>
      <c r="Z801" s="1681"/>
      <c r="AA801" s="1681"/>
      <c r="AB801" s="1681"/>
      <c r="AC801" s="1681"/>
      <c r="AD801" s="1681"/>
      <c r="AE801" s="1681"/>
      <c r="AF801" s="1681"/>
      <c r="AG801" s="1681"/>
      <c r="AH801" s="1681"/>
      <c r="AI801" s="1681"/>
      <c r="AJ801" s="1681"/>
      <c r="AK801" s="1681"/>
      <c r="AL801" s="1681"/>
      <c r="AM801" s="1681"/>
      <c r="AN801" s="1681"/>
      <c r="AO801" s="1681"/>
      <c r="AP801" s="1824"/>
    </row>
    <row r="802" spans="4:42" s="1662" customFormat="1" ht="14.25">
      <c r="D802" s="1699"/>
      <c r="E802" s="1681"/>
      <c r="F802" s="1681"/>
      <c r="G802" s="1681"/>
      <c r="H802" s="1681"/>
      <c r="I802" s="1700"/>
      <c r="J802" s="1690"/>
      <c r="K802" s="1681"/>
      <c r="L802" s="1681"/>
      <c r="M802" s="1681"/>
      <c r="N802" s="1681"/>
      <c r="O802" s="1681"/>
      <c r="P802" s="1681"/>
      <c r="Q802" s="1681"/>
      <c r="R802" s="1681"/>
      <c r="S802" s="1681"/>
      <c r="T802" s="1681"/>
      <c r="U802" s="1681"/>
      <c r="V802" s="1681"/>
      <c r="W802" s="1681"/>
      <c r="X802" s="1681"/>
      <c r="Y802" s="1681"/>
      <c r="Z802" s="1681"/>
      <c r="AA802" s="1681"/>
      <c r="AB802" s="1681"/>
      <c r="AC802" s="1681"/>
      <c r="AD802" s="1681"/>
      <c r="AE802" s="1681"/>
      <c r="AF802" s="1681"/>
      <c r="AG802" s="1681"/>
      <c r="AH802" s="1681"/>
      <c r="AI802" s="1681"/>
      <c r="AJ802" s="1681"/>
      <c r="AK802" s="1681"/>
      <c r="AL802" s="1681"/>
      <c r="AM802" s="1681"/>
      <c r="AN802" s="1681"/>
      <c r="AO802" s="1681"/>
      <c r="AP802" s="1824"/>
    </row>
    <row r="803" spans="4:42" s="1662" customFormat="1" ht="14.25">
      <c r="D803" s="1699"/>
      <c r="E803" s="1681"/>
      <c r="F803" s="1681"/>
      <c r="G803" s="1681"/>
      <c r="H803" s="1681"/>
      <c r="I803" s="1700"/>
      <c r="J803" s="1690"/>
      <c r="K803" s="1681"/>
      <c r="L803" s="1681"/>
      <c r="M803" s="1681"/>
      <c r="N803" s="1681"/>
      <c r="O803" s="1681"/>
      <c r="P803" s="1681"/>
      <c r="Q803" s="1681"/>
      <c r="R803" s="1681"/>
      <c r="S803" s="1681"/>
      <c r="T803" s="1681"/>
      <c r="U803" s="1681"/>
      <c r="V803" s="1681"/>
      <c r="W803" s="1681"/>
      <c r="X803" s="1681"/>
      <c r="Y803" s="1681"/>
      <c r="Z803" s="1681"/>
      <c r="AA803" s="1681"/>
      <c r="AB803" s="1681"/>
      <c r="AC803" s="1681"/>
      <c r="AD803" s="1681"/>
      <c r="AE803" s="1681"/>
      <c r="AF803" s="1681"/>
      <c r="AG803" s="1681"/>
      <c r="AH803" s="1681"/>
      <c r="AI803" s="1681"/>
      <c r="AJ803" s="1681"/>
      <c r="AK803" s="1681"/>
      <c r="AL803" s="1681"/>
      <c r="AM803" s="1681"/>
      <c r="AN803" s="1681"/>
      <c r="AO803" s="1681"/>
      <c r="AP803" s="1824"/>
    </row>
    <row r="804" spans="4:42" s="1662" customFormat="1" ht="14.25">
      <c r="D804" s="1699"/>
      <c r="E804" s="1681"/>
      <c r="F804" s="1681"/>
      <c r="G804" s="1681"/>
      <c r="H804" s="1681"/>
      <c r="I804" s="1700"/>
      <c r="J804" s="1690"/>
      <c r="K804" s="1681"/>
      <c r="L804" s="1681"/>
      <c r="M804" s="1681"/>
      <c r="N804" s="1681"/>
      <c r="O804" s="1681"/>
      <c r="P804" s="1681"/>
      <c r="Q804" s="1681"/>
      <c r="R804" s="1681"/>
      <c r="S804" s="1681"/>
      <c r="T804" s="1681"/>
      <c r="U804" s="1681"/>
      <c r="V804" s="1681"/>
      <c r="W804" s="1681"/>
      <c r="X804" s="1681"/>
      <c r="Y804" s="1681"/>
      <c r="Z804" s="1681"/>
      <c r="AA804" s="1681"/>
      <c r="AB804" s="1681"/>
      <c r="AC804" s="1681"/>
      <c r="AD804" s="1681"/>
      <c r="AE804" s="1681"/>
      <c r="AF804" s="1681"/>
      <c r="AG804" s="1681"/>
      <c r="AH804" s="1681"/>
      <c r="AI804" s="1681"/>
      <c r="AJ804" s="1681"/>
      <c r="AK804" s="1681"/>
      <c r="AL804" s="1681"/>
      <c r="AM804" s="1681"/>
      <c r="AN804" s="1681"/>
      <c r="AO804" s="1681"/>
      <c r="AP804" s="1824"/>
    </row>
    <row r="805" spans="4:42" s="1662" customFormat="1" ht="14.25">
      <c r="D805" s="1699"/>
      <c r="E805" s="1681"/>
      <c r="F805" s="1681"/>
      <c r="G805" s="1681"/>
      <c r="H805" s="1681"/>
      <c r="I805" s="1700"/>
      <c r="J805" s="1690"/>
      <c r="K805" s="1681"/>
      <c r="L805" s="1681"/>
      <c r="M805" s="1681"/>
      <c r="N805" s="1681"/>
      <c r="O805" s="1681"/>
      <c r="P805" s="1681"/>
      <c r="Q805" s="1681"/>
      <c r="R805" s="1681"/>
      <c r="S805" s="1681"/>
      <c r="T805" s="1681"/>
      <c r="U805" s="1681"/>
      <c r="V805" s="1681"/>
      <c r="W805" s="1681"/>
      <c r="X805" s="1681"/>
      <c r="Y805" s="1681"/>
      <c r="Z805" s="1681"/>
      <c r="AA805" s="1681"/>
      <c r="AB805" s="1681"/>
      <c r="AC805" s="1681"/>
      <c r="AD805" s="1681"/>
      <c r="AE805" s="1681"/>
      <c r="AF805" s="1681"/>
      <c r="AG805" s="1681"/>
      <c r="AH805" s="1681"/>
      <c r="AI805" s="1681"/>
      <c r="AJ805" s="1681"/>
      <c r="AK805" s="1681"/>
      <c r="AL805" s="1681"/>
      <c r="AM805" s="1681"/>
      <c r="AN805" s="1681"/>
      <c r="AO805" s="1681"/>
      <c r="AP805" s="1824"/>
    </row>
    <row r="806" spans="4:42" s="1662" customFormat="1" ht="14.25">
      <c r="D806" s="1699"/>
      <c r="E806" s="1681"/>
      <c r="F806" s="1681"/>
      <c r="G806" s="1681"/>
      <c r="H806" s="1681"/>
      <c r="I806" s="1700"/>
      <c r="J806" s="1690"/>
      <c r="K806" s="1681"/>
      <c r="L806" s="1681"/>
      <c r="M806" s="1681"/>
      <c r="N806" s="1681"/>
      <c r="O806" s="1681"/>
      <c r="P806" s="1681"/>
      <c r="Q806" s="1681"/>
      <c r="R806" s="1681"/>
      <c r="S806" s="1681"/>
      <c r="T806" s="1681"/>
      <c r="U806" s="1681"/>
      <c r="V806" s="1681"/>
      <c r="W806" s="1681"/>
      <c r="X806" s="1681"/>
      <c r="Y806" s="1681"/>
      <c r="Z806" s="1681"/>
      <c r="AA806" s="1681"/>
      <c r="AB806" s="1681"/>
      <c r="AC806" s="1681"/>
      <c r="AD806" s="1681"/>
      <c r="AE806" s="1681"/>
      <c r="AF806" s="1681"/>
      <c r="AG806" s="1681"/>
      <c r="AH806" s="1681"/>
      <c r="AI806" s="1681"/>
      <c r="AJ806" s="1681"/>
      <c r="AK806" s="1681"/>
      <c r="AL806" s="1681"/>
      <c r="AM806" s="1681"/>
      <c r="AN806" s="1681"/>
      <c r="AO806" s="1681"/>
      <c r="AP806" s="1824"/>
    </row>
    <row r="807" spans="4:42" s="1662" customFormat="1" ht="14.25">
      <c r="D807" s="1699"/>
      <c r="E807" s="1681"/>
      <c r="F807" s="1681"/>
      <c r="G807" s="1681"/>
      <c r="H807" s="1681"/>
      <c r="I807" s="1700"/>
      <c r="J807" s="1690"/>
      <c r="K807" s="1681"/>
      <c r="L807" s="1681"/>
      <c r="M807" s="1681"/>
      <c r="N807" s="1681"/>
      <c r="O807" s="1681"/>
      <c r="P807" s="1681"/>
      <c r="Q807" s="1681"/>
      <c r="R807" s="1681"/>
      <c r="S807" s="1681"/>
      <c r="T807" s="1681"/>
      <c r="U807" s="1681"/>
      <c r="V807" s="1681"/>
      <c r="W807" s="1681"/>
      <c r="X807" s="1681"/>
      <c r="Y807" s="1681"/>
      <c r="Z807" s="1681"/>
      <c r="AA807" s="1681"/>
      <c r="AB807" s="1681"/>
      <c r="AC807" s="1681"/>
      <c r="AD807" s="1681"/>
      <c r="AE807" s="1681"/>
      <c r="AF807" s="1681"/>
      <c r="AG807" s="1681"/>
      <c r="AH807" s="1681"/>
      <c r="AI807" s="1681"/>
      <c r="AJ807" s="1681"/>
      <c r="AK807" s="1681"/>
      <c r="AL807" s="1681"/>
      <c r="AM807" s="1681"/>
      <c r="AN807" s="1681"/>
      <c r="AO807" s="1681"/>
      <c r="AP807" s="1824"/>
    </row>
    <row r="808" spans="4:42" s="1662" customFormat="1" ht="14.25">
      <c r="D808" s="1699"/>
      <c r="E808" s="1681"/>
      <c r="F808" s="1681"/>
      <c r="G808" s="1681"/>
      <c r="H808" s="1681"/>
      <c r="I808" s="1700"/>
      <c r="J808" s="1690"/>
      <c r="K808" s="1681"/>
      <c r="L808" s="1681"/>
      <c r="M808" s="1681"/>
      <c r="N808" s="1681"/>
      <c r="O808" s="1681"/>
      <c r="P808" s="1681"/>
      <c r="Q808" s="1681"/>
      <c r="R808" s="1681"/>
      <c r="S808" s="1681"/>
      <c r="T808" s="1681"/>
      <c r="U808" s="1681"/>
      <c r="V808" s="1681"/>
      <c r="W808" s="1681"/>
      <c r="X808" s="1681"/>
      <c r="Y808" s="1681"/>
      <c r="Z808" s="1681"/>
      <c r="AA808" s="1681"/>
      <c r="AB808" s="1681"/>
      <c r="AC808" s="1681"/>
      <c r="AD808" s="1681"/>
      <c r="AE808" s="1681"/>
      <c r="AF808" s="1681"/>
      <c r="AG808" s="1681"/>
      <c r="AH808" s="1681"/>
      <c r="AI808" s="1681"/>
      <c r="AJ808" s="1681"/>
      <c r="AK808" s="1681"/>
      <c r="AL808" s="1681"/>
      <c r="AM808" s="1681"/>
      <c r="AN808" s="1681"/>
      <c r="AO808" s="1681"/>
      <c r="AP808" s="1824"/>
    </row>
    <row r="809" spans="4:42" s="1662" customFormat="1" ht="14.25">
      <c r="D809" s="1699"/>
      <c r="E809" s="1681"/>
      <c r="F809" s="1681"/>
      <c r="G809" s="1681"/>
      <c r="H809" s="1681"/>
      <c r="I809" s="1700"/>
      <c r="J809" s="1690"/>
      <c r="K809" s="1681"/>
      <c r="L809" s="1681"/>
      <c r="M809" s="1681"/>
      <c r="N809" s="1681"/>
      <c r="O809" s="1681"/>
      <c r="P809" s="1681"/>
      <c r="Q809" s="1681"/>
      <c r="R809" s="1681"/>
      <c r="S809" s="1681"/>
      <c r="T809" s="1681"/>
      <c r="U809" s="1681"/>
      <c r="V809" s="1681"/>
      <c r="W809" s="1681"/>
      <c r="X809" s="1681"/>
      <c r="Y809" s="1681"/>
      <c r="Z809" s="1681"/>
      <c r="AA809" s="1681"/>
      <c r="AB809" s="1681"/>
      <c r="AC809" s="1681"/>
      <c r="AD809" s="1681"/>
      <c r="AE809" s="1681"/>
      <c r="AF809" s="1681"/>
      <c r="AG809" s="1681"/>
      <c r="AH809" s="1681"/>
      <c r="AI809" s="1681"/>
      <c r="AJ809" s="1681"/>
      <c r="AK809" s="1681"/>
      <c r="AL809" s="1681"/>
      <c r="AM809" s="1681"/>
      <c r="AN809" s="1681"/>
      <c r="AO809" s="1681"/>
      <c r="AP809" s="1824"/>
    </row>
    <row r="810" spans="4:42" s="1662" customFormat="1" ht="14.25">
      <c r="D810" s="1699"/>
      <c r="E810" s="1681"/>
      <c r="F810" s="1681"/>
      <c r="G810" s="1681"/>
      <c r="H810" s="1681"/>
      <c r="I810" s="1700"/>
      <c r="J810" s="1690"/>
      <c r="K810" s="1681"/>
      <c r="L810" s="1681"/>
      <c r="M810" s="1681"/>
      <c r="N810" s="1681"/>
      <c r="O810" s="1681"/>
      <c r="P810" s="1681"/>
      <c r="Q810" s="1681"/>
      <c r="R810" s="1681"/>
      <c r="S810" s="1681"/>
      <c r="T810" s="1681"/>
      <c r="U810" s="1681"/>
      <c r="V810" s="1681"/>
      <c r="W810" s="1681"/>
      <c r="X810" s="1681"/>
      <c r="Y810" s="1681"/>
      <c r="Z810" s="1681"/>
      <c r="AA810" s="1681"/>
      <c r="AB810" s="1681"/>
      <c r="AC810" s="1681"/>
      <c r="AD810" s="1681"/>
      <c r="AE810" s="1681"/>
      <c r="AF810" s="1681"/>
      <c r="AG810" s="1681"/>
      <c r="AH810" s="1681"/>
      <c r="AI810" s="1681"/>
      <c r="AJ810" s="1681"/>
      <c r="AK810" s="1681"/>
      <c r="AL810" s="1681"/>
      <c r="AM810" s="1681"/>
      <c r="AN810" s="1681"/>
      <c r="AO810" s="1681"/>
      <c r="AP810" s="1824"/>
    </row>
    <row r="811" spans="4:42" s="1662" customFormat="1" ht="14.25">
      <c r="D811" s="1699"/>
      <c r="E811" s="1681"/>
      <c r="F811" s="1681"/>
      <c r="G811" s="1681"/>
      <c r="H811" s="1681"/>
      <c r="I811" s="1700"/>
      <c r="J811" s="1690"/>
      <c r="K811" s="1681"/>
      <c r="L811" s="1681"/>
      <c r="M811" s="1681"/>
      <c r="N811" s="1681"/>
      <c r="O811" s="1681"/>
      <c r="P811" s="1681"/>
      <c r="Q811" s="1681"/>
      <c r="R811" s="1681"/>
      <c r="S811" s="1681"/>
      <c r="T811" s="1681"/>
      <c r="U811" s="1681"/>
      <c r="V811" s="1681"/>
      <c r="W811" s="1681"/>
      <c r="X811" s="1681"/>
      <c r="Y811" s="1681"/>
      <c r="Z811" s="1681"/>
      <c r="AA811" s="1681"/>
      <c r="AB811" s="1681"/>
      <c r="AC811" s="1681"/>
      <c r="AD811" s="1681"/>
      <c r="AE811" s="1681"/>
      <c r="AF811" s="1681"/>
      <c r="AG811" s="1681"/>
      <c r="AH811" s="1681"/>
      <c r="AI811" s="1681"/>
      <c r="AJ811" s="1681"/>
      <c r="AK811" s="1681"/>
      <c r="AL811" s="1681"/>
      <c r="AM811" s="1681"/>
      <c r="AN811" s="1681"/>
      <c r="AO811" s="1681"/>
      <c r="AP811" s="1824"/>
    </row>
    <row r="812" spans="4:42" s="1662" customFormat="1" ht="14.25">
      <c r="D812" s="1699"/>
      <c r="E812" s="1681"/>
      <c r="F812" s="1681"/>
      <c r="G812" s="1681"/>
      <c r="H812" s="1681"/>
      <c r="I812" s="1700"/>
      <c r="J812" s="1690"/>
      <c r="K812" s="1681"/>
      <c r="L812" s="1681"/>
      <c r="M812" s="1681"/>
      <c r="N812" s="1681"/>
      <c r="O812" s="1681"/>
      <c r="P812" s="1681"/>
      <c r="Q812" s="1681"/>
      <c r="R812" s="1681"/>
      <c r="S812" s="1681"/>
      <c r="T812" s="1681"/>
      <c r="U812" s="1681"/>
      <c r="V812" s="1681"/>
      <c r="W812" s="1681"/>
      <c r="X812" s="1681"/>
      <c r="Y812" s="1681"/>
      <c r="Z812" s="1681"/>
      <c r="AA812" s="1681"/>
      <c r="AB812" s="1681"/>
      <c r="AC812" s="1681"/>
      <c r="AD812" s="1681"/>
      <c r="AE812" s="1681"/>
      <c r="AF812" s="1681"/>
      <c r="AG812" s="1681"/>
      <c r="AH812" s="1681"/>
      <c r="AI812" s="1681"/>
      <c r="AJ812" s="1681"/>
      <c r="AK812" s="1681"/>
      <c r="AL812" s="1681"/>
      <c r="AM812" s="1681"/>
      <c r="AN812" s="1681"/>
      <c r="AO812" s="1681"/>
      <c r="AP812" s="1824"/>
    </row>
    <row r="813" spans="4:42" s="1662" customFormat="1" ht="14.25">
      <c r="D813" s="1699"/>
      <c r="E813" s="1681"/>
      <c r="F813" s="1681"/>
      <c r="G813" s="1681"/>
      <c r="H813" s="1681"/>
      <c r="I813" s="1700"/>
      <c r="J813" s="1690"/>
      <c r="K813" s="1681"/>
      <c r="L813" s="1681"/>
      <c r="M813" s="1681"/>
      <c r="N813" s="1681"/>
      <c r="O813" s="1681"/>
      <c r="P813" s="1681"/>
      <c r="Q813" s="1681"/>
      <c r="R813" s="1681"/>
      <c r="S813" s="1681"/>
      <c r="T813" s="1681"/>
      <c r="U813" s="1681"/>
      <c r="V813" s="1681"/>
      <c r="W813" s="1681"/>
      <c r="X813" s="1681"/>
      <c r="Y813" s="1681"/>
      <c r="Z813" s="1681"/>
      <c r="AA813" s="1681"/>
      <c r="AB813" s="1681"/>
      <c r="AC813" s="1681"/>
      <c r="AD813" s="1681"/>
      <c r="AE813" s="1681"/>
      <c r="AF813" s="1681"/>
      <c r="AG813" s="1681"/>
      <c r="AH813" s="1681"/>
      <c r="AI813" s="1681"/>
      <c r="AJ813" s="1681"/>
      <c r="AK813" s="1681"/>
      <c r="AL813" s="1681"/>
      <c r="AM813" s="1681"/>
      <c r="AN813" s="1681"/>
      <c r="AO813" s="1681"/>
      <c r="AP813" s="1824"/>
    </row>
    <row r="814" spans="4:42" s="1662" customFormat="1" ht="14.25">
      <c r="D814" s="1699"/>
      <c r="E814" s="1681"/>
      <c r="F814" s="1681"/>
      <c r="G814" s="1681"/>
      <c r="H814" s="1681"/>
      <c r="I814" s="1700"/>
      <c r="J814" s="1690"/>
      <c r="K814" s="1681"/>
      <c r="L814" s="1681"/>
      <c r="M814" s="1681"/>
      <c r="N814" s="1681"/>
      <c r="O814" s="1681"/>
      <c r="P814" s="1681"/>
      <c r="Q814" s="1681"/>
      <c r="R814" s="1681"/>
      <c r="S814" s="1681"/>
      <c r="T814" s="1681"/>
      <c r="U814" s="1681"/>
      <c r="V814" s="1681"/>
      <c r="W814" s="1681"/>
      <c r="X814" s="1681"/>
      <c r="Y814" s="1681"/>
      <c r="Z814" s="1681"/>
      <c r="AA814" s="1681"/>
      <c r="AB814" s="1681"/>
      <c r="AC814" s="1681"/>
      <c r="AD814" s="1681"/>
      <c r="AE814" s="1681"/>
      <c r="AF814" s="1681"/>
      <c r="AG814" s="1681"/>
      <c r="AH814" s="1681"/>
      <c r="AI814" s="1681"/>
      <c r="AJ814" s="1681"/>
      <c r="AK814" s="1681"/>
      <c r="AL814" s="1681"/>
      <c r="AM814" s="1681"/>
      <c r="AN814" s="1681"/>
      <c r="AO814" s="1681"/>
      <c r="AP814" s="1824"/>
    </row>
    <row r="815" spans="4:42" s="1662" customFormat="1" ht="14.25">
      <c r="D815" s="1699"/>
      <c r="E815" s="1681"/>
      <c r="F815" s="1681"/>
      <c r="G815" s="1681"/>
      <c r="H815" s="1681"/>
      <c r="I815" s="1700"/>
      <c r="J815" s="1690"/>
      <c r="K815" s="1681"/>
      <c r="L815" s="1681"/>
      <c r="M815" s="1681"/>
      <c r="N815" s="1681"/>
      <c r="O815" s="1681"/>
      <c r="P815" s="1681"/>
      <c r="Q815" s="1681"/>
      <c r="R815" s="1681"/>
      <c r="S815" s="1681"/>
      <c r="T815" s="1681"/>
      <c r="U815" s="1681"/>
      <c r="V815" s="1681"/>
      <c r="W815" s="1681"/>
      <c r="X815" s="1681"/>
      <c r="Y815" s="1681"/>
      <c r="Z815" s="1681"/>
      <c r="AA815" s="1681"/>
      <c r="AB815" s="1681"/>
      <c r="AC815" s="1681"/>
      <c r="AD815" s="1681"/>
      <c r="AE815" s="1681"/>
      <c r="AF815" s="1681"/>
      <c r="AG815" s="1681"/>
      <c r="AH815" s="1681"/>
      <c r="AI815" s="1681"/>
      <c r="AJ815" s="1681"/>
      <c r="AK815" s="1681"/>
      <c r="AL815" s="1681"/>
      <c r="AM815" s="1681"/>
      <c r="AN815" s="1681"/>
      <c r="AO815" s="1681"/>
      <c r="AP815" s="1824"/>
    </row>
    <row r="816" spans="4:42" s="1662" customFormat="1" ht="14.25">
      <c r="D816" s="1699"/>
      <c r="E816" s="1681"/>
      <c r="F816" s="1681"/>
      <c r="G816" s="1681"/>
      <c r="H816" s="1681"/>
      <c r="I816" s="1700"/>
      <c r="J816" s="1690"/>
      <c r="K816" s="1681"/>
      <c r="L816" s="1681"/>
      <c r="M816" s="1681"/>
      <c r="N816" s="1681"/>
      <c r="O816" s="1681"/>
      <c r="P816" s="1681"/>
      <c r="Q816" s="1681"/>
      <c r="R816" s="1681"/>
      <c r="S816" s="1681"/>
      <c r="T816" s="1681"/>
      <c r="U816" s="1681"/>
      <c r="V816" s="1681"/>
      <c r="W816" s="1681"/>
      <c r="X816" s="1681"/>
      <c r="Y816" s="1681"/>
      <c r="Z816" s="1681"/>
      <c r="AA816" s="1681"/>
      <c r="AB816" s="1681"/>
      <c r="AC816" s="1681"/>
      <c r="AD816" s="1681"/>
      <c r="AE816" s="1681"/>
      <c r="AF816" s="1681"/>
      <c r="AG816" s="1681"/>
      <c r="AH816" s="1681"/>
      <c r="AI816" s="1681"/>
      <c r="AJ816" s="1681"/>
      <c r="AK816" s="1681"/>
      <c r="AL816" s="1681"/>
      <c r="AM816" s="1681"/>
      <c r="AN816" s="1681"/>
      <c r="AO816" s="1681"/>
      <c r="AP816" s="1824"/>
    </row>
    <row r="817" spans="4:42" s="1662" customFormat="1" ht="14.25">
      <c r="D817" s="1699"/>
      <c r="E817" s="1681"/>
      <c r="F817" s="1681"/>
      <c r="G817" s="1681"/>
      <c r="H817" s="1681"/>
      <c r="I817" s="1700"/>
      <c r="J817" s="1690"/>
      <c r="K817" s="1681"/>
      <c r="L817" s="1681"/>
      <c r="M817" s="1681"/>
      <c r="N817" s="1681"/>
      <c r="O817" s="1681"/>
      <c r="P817" s="1681"/>
      <c r="Q817" s="1681"/>
      <c r="R817" s="1681"/>
      <c r="S817" s="1681"/>
      <c r="T817" s="1681"/>
      <c r="U817" s="1681"/>
      <c r="V817" s="1681"/>
      <c r="W817" s="1681"/>
      <c r="X817" s="1681"/>
      <c r="Y817" s="1681"/>
      <c r="Z817" s="1681"/>
      <c r="AA817" s="1681"/>
      <c r="AB817" s="1681"/>
      <c r="AC817" s="1681"/>
      <c r="AD817" s="1681"/>
      <c r="AE817" s="1681"/>
      <c r="AF817" s="1681"/>
      <c r="AG817" s="1681"/>
      <c r="AH817" s="1681"/>
      <c r="AI817" s="1681"/>
      <c r="AJ817" s="1681"/>
      <c r="AK817" s="1681"/>
      <c r="AL817" s="1681"/>
      <c r="AM817" s="1681"/>
      <c r="AN817" s="1681"/>
      <c r="AO817" s="1681"/>
      <c r="AP817" s="1824"/>
    </row>
    <row r="818" spans="4:42" s="1662" customFormat="1" ht="14.25">
      <c r="D818" s="1699"/>
      <c r="E818" s="1681"/>
      <c r="F818" s="1681"/>
      <c r="G818" s="1681"/>
      <c r="H818" s="1681"/>
      <c r="I818" s="1700"/>
      <c r="J818" s="1690"/>
      <c r="K818" s="1681"/>
      <c r="L818" s="1681"/>
      <c r="M818" s="1681"/>
      <c r="N818" s="1681"/>
      <c r="O818" s="1681"/>
      <c r="P818" s="1681"/>
      <c r="Q818" s="1681"/>
      <c r="R818" s="1681"/>
      <c r="S818" s="1681"/>
      <c r="T818" s="1681"/>
      <c r="U818" s="1681"/>
      <c r="V818" s="1681"/>
      <c r="W818" s="1681"/>
      <c r="X818" s="1681"/>
      <c r="Y818" s="1681"/>
      <c r="Z818" s="1681"/>
      <c r="AA818" s="1681"/>
      <c r="AB818" s="1681"/>
      <c r="AC818" s="1681"/>
      <c r="AD818" s="1681"/>
      <c r="AE818" s="1681"/>
      <c r="AF818" s="1681"/>
      <c r="AG818" s="1681"/>
      <c r="AH818" s="1681"/>
      <c r="AI818" s="1681"/>
      <c r="AJ818" s="1681"/>
      <c r="AK818" s="1681"/>
      <c r="AL818" s="1681"/>
      <c r="AM818" s="1681"/>
      <c r="AN818" s="1681"/>
      <c r="AO818" s="1681"/>
      <c r="AP818" s="1824"/>
    </row>
    <row r="819" spans="4:42" s="1662" customFormat="1" ht="14.25">
      <c r="D819" s="1699"/>
      <c r="E819" s="1681"/>
      <c r="F819" s="1681"/>
      <c r="G819" s="1681"/>
      <c r="H819" s="1681"/>
      <c r="I819" s="1700"/>
      <c r="J819" s="1690"/>
      <c r="K819" s="1681"/>
      <c r="L819" s="1681"/>
      <c r="M819" s="1681"/>
      <c r="N819" s="1681"/>
      <c r="O819" s="1681"/>
      <c r="P819" s="1681"/>
      <c r="Q819" s="1681"/>
      <c r="R819" s="1681"/>
      <c r="S819" s="1681"/>
      <c r="T819" s="1681"/>
      <c r="U819" s="1681"/>
      <c r="V819" s="1681"/>
      <c r="W819" s="1681"/>
      <c r="X819" s="1681"/>
      <c r="Y819" s="1681"/>
      <c r="Z819" s="1681"/>
      <c r="AA819" s="1681"/>
      <c r="AB819" s="1681"/>
      <c r="AC819" s="1681"/>
      <c r="AD819" s="1681"/>
      <c r="AE819" s="1681"/>
      <c r="AF819" s="1681"/>
      <c r="AG819" s="1681"/>
      <c r="AH819" s="1681"/>
      <c r="AI819" s="1681"/>
      <c r="AJ819" s="1681"/>
      <c r="AK819" s="1681"/>
      <c r="AL819" s="1681"/>
      <c r="AM819" s="1681"/>
      <c r="AN819" s="1681"/>
      <c r="AO819" s="1681"/>
      <c r="AP819" s="1824"/>
    </row>
    <row r="820" spans="4:42" s="1662" customFormat="1" ht="14.25">
      <c r="D820" s="1699"/>
      <c r="E820" s="1681"/>
      <c r="F820" s="1681"/>
      <c r="G820" s="1681"/>
      <c r="H820" s="1681"/>
      <c r="I820" s="1700"/>
      <c r="J820" s="1690"/>
      <c r="K820" s="1681"/>
      <c r="L820" s="1681"/>
      <c r="M820" s="1681"/>
      <c r="N820" s="1681"/>
      <c r="O820" s="1681"/>
      <c r="P820" s="1681"/>
      <c r="Q820" s="1681"/>
      <c r="R820" s="1681"/>
      <c r="S820" s="1681"/>
      <c r="T820" s="1681"/>
      <c r="U820" s="1681"/>
      <c r="V820" s="1681"/>
      <c r="W820" s="1681"/>
      <c r="X820" s="1681"/>
      <c r="Y820" s="1681"/>
      <c r="Z820" s="1681"/>
      <c r="AA820" s="1681"/>
      <c r="AB820" s="1681"/>
      <c r="AC820" s="1681"/>
      <c r="AD820" s="1681"/>
      <c r="AE820" s="1681"/>
      <c r="AF820" s="1681"/>
      <c r="AG820" s="1681"/>
      <c r="AH820" s="1681"/>
      <c r="AI820" s="1681"/>
      <c r="AJ820" s="1681"/>
      <c r="AK820" s="1681"/>
      <c r="AL820" s="1681"/>
      <c r="AM820" s="1681"/>
      <c r="AN820" s="1681"/>
      <c r="AO820" s="1681"/>
      <c r="AP820" s="1824"/>
    </row>
    <row r="821" spans="4:42" s="1662" customFormat="1" ht="14.25">
      <c r="D821" s="1699"/>
      <c r="E821" s="1681"/>
      <c r="F821" s="1681"/>
      <c r="G821" s="1681"/>
      <c r="H821" s="1681"/>
      <c r="I821" s="1700"/>
      <c r="J821" s="1690"/>
      <c r="K821" s="1681"/>
      <c r="L821" s="1681"/>
      <c r="M821" s="1681"/>
      <c r="N821" s="1681"/>
      <c r="O821" s="1681"/>
      <c r="P821" s="1681"/>
      <c r="Q821" s="1681"/>
      <c r="R821" s="1681"/>
      <c r="S821" s="1681"/>
      <c r="T821" s="1681"/>
      <c r="U821" s="1681"/>
      <c r="V821" s="1681"/>
      <c r="W821" s="1681"/>
      <c r="X821" s="1681"/>
      <c r="Y821" s="1681"/>
      <c r="Z821" s="1681"/>
      <c r="AA821" s="1681"/>
      <c r="AB821" s="1681"/>
      <c r="AC821" s="1681"/>
      <c r="AD821" s="1681"/>
      <c r="AE821" s="1681"/>
      <c r="AF821" s="1681"/>
      <c r="AG821" s="1681"/>
      <c r="AH821" s="1681"/>
      <c r="AI821" s="1681"/>
      <c r="AJ821" s="1681"/>
      <c r="AK821" s="1681"/>
      <c r="AL821" s="1681"/>
      <c r="AM821" s="1681"/>
      <c r="AN821" s="1681"/>
      <c r="AO821" s="1681"/>
      <c r="AP821" s="1824"/>
    </row>
    <row r="822" spans="4:42" s="1662" customFormat="1" ht="14.25">
      <c r="D822" s="1699"/>
      <c r="E822" s="1681"/>
      <c r="F822" s="1681"/>
      <c r="G822" s="1681"/>
      <c r="H822" s="1681"/>
      <c r="I822" s="1700"/>
      <c r="J822" s="1690"/>
      <c r="K822" s="1681"/>
      <c r="L822" s="1681"/>
      <c r="M822" s="1681"/>
      <c r="N822" s="1681"/>
      <c r="O822" s="1681"/>
      <c r="P822" s="1681"/>
      <c r="Q822" s="1681"/>
      <c r="R822" s="1681"/>
      <c r="S822" s="1681"/>
      <c r="T822" s="1681"/>
      <c r="U822" s="1681"/>
      <c r="V822" s="1681"/>
      <c r="W822" s="1681"/>
      <c r="X822" s="1681"/>
      <c r="Y822" s="1681"/>
      <c r="Z822" s="1681"/>
      <c r="AA822" s="1681"/>
      <c r="AB822" s="1681"/>
      <c r="AC822" s="1681"/>
      <c r="AD822" s="1681"/>
      <c r="AE822" s="1681"/>
      <c r="AF822" s="1681"/>
      <c r="AG822" s="1681"/>
      <c r="AH822" s="1681"/>
      <c r="AI822" s="1681"/>
      <c r="AJ822" s="1681"/>
      <c r="AK822" s="1681"/>
      <c r="AL822" s="1681"/>
      <c r="AM822" s="1681"/>
      <c r="AN822" s="1681"/>
      <c r="AO822" s="1681"/>
      <c r="AP822" s="1824"/>
    </row>
    <row r="823" spans="4:42" s="1662" customFormat="1" ht="14.25">
      <c r="D823" s="1699"/>
      <c r="E823" s="1681"/>
      <c r="F823" s="1681"/>
      <c r="G823" s="1681"/>
      <c r="H823" s="1681"/>
      <c r="I823" s="1700"/>
      <c r="J823" s="1690"/>
      <c r="K823" s="1681"/>
      <c r="L823" s="1681"/>
      <c r="M823" s="1681"/>
      <c r="N823" s="1681"/>
      <c r="O823" s="1681"/>
      <c r="P823" s="1681"/>
      <c r="Q823" s="1681"/>
      <c r="R823" s="1681"/>
      <c r="S823" s="1681"/>
      <c r="T823" s="1681"/>
      <c r="U823" s="1681"/>
      <c r="V823" s="1681"/>
      <c r="W823" s="1681"/>
      <c r="X823" s="1681"/>
      <c r="Y823" s="1681"/>
      <c r="Z823" s="1681"/>
      <c r="AA823" s="1681"/>
      <c r="AB823" s="1681"/>
      <c r="AC823" s="1681"/>
      <c r="AD823" s="1681"/>
      <c r="AE823" s="1681"/>
      <c r="AF823" s="1681"/>
      <c r="AG823" s="1681"/>
      <c r="AH823" s="1681"/>
      <c r="AI823" s="1681"/>
      <c r="AJ823" s="1681"/>
      <c r="AK823" s="1681"/>
      <c r="AL823" s="1681"/>
      <c r="AM823" s="1681"/>
      <c r="AN823" s="1681"/>
      <c r="AO823" s="1681"/>
      <c r="AP823" s="1824"/>
    </row>
    <row r="824" spans="4:42" s="1662" customFormat="1" ht="14.25">
      <c r="D824" s="1699"/>
      <c r="E824" s="1681"/>
      <c r="F824" s="1681"/>
      <c r="G824" s="1681"/>
      <c r="H824" s="1681"/>
      <c r="I824" s="1700"/>
      <c r="J824" s="1690"/>
      <c r="K824" s="1681"/>
      <c r="L824" s="1681"/>
      <c r="M824" s="1681"/>
      <c r="N824" s="1681"/>
      <c r="O824" s="1681"/>
      <c r="P824" s="1681"/>
      <c r="Q824" s="1681"/>
      <c r="R824" s="1681"/>
      <c r="S824" s="1681"/>
      <c r="T824" s="1681"/>
      <c r="U824" s="1681"/>
      <c r="V824" s="1681"/>
      <c r="W824" s="1681"/>
      <c r="X824" s="1681"/>
      <c r="Y824" s="1681"/>
      <c r="Z824" s="1681"/>
      <c r="AA824" s="1681"/>
      <c r="AB824" s="1681"/>
      <c r="AC824" s="1681"/>
      <c r="AD824" s="1681"/>
      <c r="AE824" s="1681"/>
      <c r="AF824" s="1681"/>
      <c r="AG824" s="1681"/>
      <c r="AH824" s="1681"/>
      <c r="AI824" s="1681"/>
      <c r="AJ824" s="1681"/>
      <c r="AK824" s="1681"/>
      <c r="AL824" s="1681"/>
      <c r="AM824" s="1681"/>
      <c r="AN824" s="1681"/>
      <c r="AO824" s="1681"/>
      <c r="AP824" s="1824"/>
    </row>
    <row r="825" spans="4:42" s="1662" customFormat="1" ht="14.25">
      <c r="D825" s="1699"/>
      <c r="E825" s="1681"/>
      <c r="F825" s="1681"/>
      <c r="G825" s="1681"/>
      <c r="H825" s="1681"/>
      <c r="I825" s="1700"/>
      <c r="J825" s="1690"/>
      <c r="K825" s="1681"/>
      <c r="L825" s="1681"/>
      <c r="M825" s="1681"/>
      <c r="N825" s="1681"/>
      <c r="O825" s="1681"/>
      <c r="P825" s="1681"/>
      <c r="Q825" s="1681"/>
      <c r="R825" s="1681"/>
      <c r="S825" s="1681"/>
      <c r="T825" s="1681"/>
      <c r="U825" s="1681"/>
      <c r="V825" s="1681"/>
      <c r="W825" s="1681"/>
      <c r="X825" s="1681"/>
      <c r="Y825" s="1681"/>
      <c r="Z825" s="1681"/>
      <c r="AA825" s="1681"/>
      <c r="AB825" s="1681"/>
      <c r="AC825" s="1681"/>
      <c r="AD825" s="1681"/>
      <c r="AE825" s="1681"/>
      <c r="AF825" s="1681"/>
      <c r="AG825" s="1681"/>
      <c r="AH825" s="1681"/>
      <c r="AI825" s="1681"/>
      <c r="AJ825" s="1681"/>
      <c r="AK825" s="1681"/>
      <c r="AL825" s="1681"/>
      <c r="AM825" s="1681"/>
      <c r="AN825" s="1681"/>
      <c r="AO825" s="1681"/>
      <c r="AP825" s="1824"/>
    </row>
    <row r="826" spans="4:42" s="1662" customFormat="1" ht="14.25">
      <c r="D826" s="1699"/>
      <c r="E826" s="1681"/>
      <c r="F826" s="1681"/>
      <c r="G826" s="1681"/>
      <c r="H826" s="1681"/>
      <c r="I826" s="1700"/>
      <c r="J826" s="1690"/>
      <c r="K826" s="1681"/>
      <c r="L826" s="1681"/>
      <c r="M826" s="1681"/>
      <c r="N826" s="1681"/>
      <c r="O826" s="1681"/>
      <c r="P826" s="1681"/>
      <c r="Q826" s="1681"/>
      <c r="R826" s="1681"/>
      <c r="S826" s="1681"/>
      <c r="T826" s="1681"/>
      <c r="U826" s="1681"/>
      <c r="V826" s="1681"/>
      <c r="W826" s="1681"/>
      <c r="X826" s="1681"/>
      <c r="Y826" s="1681"/>
      <c r="Z826" s="1681"/>
      <c r="AA826" s="1681"/>
      <c r="AB826" s="1681"/>
      <c r="AC826" s="1681"/>
      <c r="AD826" s="1681"/>
      <c r="AE826" s="1681"/>
      <c r="AF826" s="1681"/>
      <c r="AG826" s="1681"/>
      <c r="AH826" s="1681"/>
      <c r="AI826" s="1681"/>
      <c r="AJ826" s="1681"/>
      <c r="AK826" s="1681"/>
      <c r="AL826" s="1681"/>
      <c r="AM826" s="1681"/>
      <c r="AN826" s="1681"/>
      <c r="AO826" s="1681"/>
      <c r="AP826" s="1824"/>
    </row>
    <row r="827" spans="4:42" s="1662" customFormat="1" ht="14.25">
      <c r="D827" s="1699"/>
      <c r="E827" s="1681"/>
      <c r="F827" s="1681"/>
      <c r="G827" s="1681"/>
      <c r="H827" s="1681"/>
      <c r="I827" s="1700"/>
      <c r="J827" s="1690"/>
      <c r="K827" s="1681"/>
      <c r="L827" s="1681"/>
      <c r="M827" s="1681"/>
      <c r="N827" s="1681"/>
      <c r="O827" s="1681"/>
      <c r="P827" s="1681"/>
      <c r="Q827" s="1681"/>
      <c r="R827" s="1681"/>
      <c r="S827" s="1681"/>
      <c r="T827" s="1681"/>
      <c r="U827" s="1681"/>
      <c r="V827" s="1681"/>
      <c r="W827" s="1681"/>
      <c r="X827" s="1681"/>
      <c r="Y827" s="1681"/>
      <c r="Z827" s="1681"/>
      <c r="AA827" s="1681"/>
      <c r="AB827" s="1681"/>
      <c r="AC827" s="1681"/>
      <c r="AD827" s="1681"/>
      <c r="AE827" s="1681"/>
      <c r="AF827" s="1681"/>
      <c r="AG827" s="1681"/>
      <c r="AH827" s="1681"/>
      <c r="AI827" s="1681"/>
      <c r="AJ827" s="1681"/>
      <c r="AK827" s="1681"/>
      <c r="AL827" s="1681"/>
      <c r="AM827" s="1681"/>
      <c r="AN827" s="1681"/>
      <c r="AO827" s="1681"/>
      <c r="AP827" s="1824"/>
    </row>
    <row r="828" spans="4:42" s="1662" customFormat="1" ht="14.25">
      <c r="D828" s="1699"/>
      <c r="E828" s="1681"/>
      <c r="F828" s="1681"/>
      <c r="G828" s="1681"/>
      <c r="H828" s="1681"/>
      <c r="I828" s="1700"/>
      <c r="J828" s="1690"/>
      <c r="K828" s="1681"/>
      <c r="L828" s="1681"/>
      <c r="M828" s="1681"/>
      <c r="N828" s="1681"/>
      <c r="O828" s="1681"/>
      <c r="P828" s="1681"/>
      <c r="Q828" s="1681"/>
      <c r="R828" s="1681"/>
      <c r="S828" s="1681"/>
      <c r="T828" s="1681"/>
      <c r="U828" s="1681"/>
      <c r="V828" s="1681"/>
      <c r="W828" s="1681"/>
      <c r="X828" s="1681"/>
      <c r="Y828" s="1681"/>
      <c r="Z828" s="1681"/>
      <c r="AA828" s="1681"/>
      <c r="AB828" s="1681"/>
      <c r="AC828" s="1681"/>
      <c r="AD828" s="1681"/>
      <c r="AE828" s="1681"/>
      <c r="AF828" s="1681"/>
      <c r="AG828" s="1681"/>
      <c r="AH828" s="1681"/>
      <c r="AI828" s="1681"/>
      <c r="AJ828" s="1681"/>
      <c r="AK828" s="1681"/>
      <c r="AL828" s="1681"/>
      <c r="AM828" s="1681"/>
      <c r="AN828" s="1681"/>
      <c r="AO828" s="1681"/>
      <c r="AP828" s="1824"/>
    </row>
    <row r="829" spans="4:42" s="1662" customFormat="1" ht="14.25">
      <c r="D829" s="1699"/>
      <c r="E829" s="1681"/>
      <c r="F829" s="1681"/>
      <c r="G829" s="1681"/>
      <c r="H829" s="1681"/>
      <c r="I829" s="1700"/>
      <c r="J829" s="1690"/>
      <c r="K829" s="1681"/>
      <c r="L829" s="1681"/>
      <c r="M829" s="1681"/>
      <c r="N829" s="1681"/>
      <c r="O829" s="1681"/>
      <c r="P829" s="1681"/>
      <c r="Q829" s="1681"/>
      <c r="R829" s="1681"/>
      <c r="S829" s="1681"/>
      <c r="T829" s="1681"/>
      <c r="U829" s="1681"/>
      <c r="V829" s="1681"/>
      <c r="W829" s="1681"/>
      <c r="X829" s="1681"/>
      <c r="Y829" s="1681"/>
      <c r="Z829" s="1681"/>
      <c r="AA829" s="1681"/>
      <c r="AB829" s="1681"/>
      <c r="AC829" s="1681"/>
      <c r="AD829" s="1681"/>
      <c r="AE829" s="1681"/>
      <c r="AF829" s="1681"/>
      <c r="AG829" s="1681"/>
      <c r="AH829" s="1681"/>
      <c r="AI829" s="1681"/>
      <c r="AJ829" s="1681"/>
      <c r="AK829" s="1681"/>
      <c r="AL829" s="1681"/>
      <c r="AM829" s="1681"/>
      <c r="AN829" s="1681"/>
      <c r="AO829" s="1681"/>
      <c r="AP829" s="1824"/>
    </row>
    <row r="830" spans="4:42" s="1662" customFormat="1" ht="14.25">
      <c r="D830" s="1699"/>
      <c r="E830" s="1681"/>
      <c r="F830" s="1681"/>
      <c r="G830" s="1681"/>
      <c r="H830" s="1681"/>
      <c r="I830" s="1700"/>
      <c r="J830" s="1690"/>
      <c r="K830" s="1681"/>
      <c r="L830" s="1681"/>
      <c r="M830" s="1681"/>
      <c r="N830" s="1681"/>
      <c r="O830" s="1681"/>
      <c r="P830" s="1681"/>
      <c r="Q830" s="1681"/>
      <c r="R830" s="1681"/>
      <c r="S830" s="1681"/>
      <c r="T830" s="1681"/>
      <c r="U830" s="1681"/>
      <c r="V830" s="1681"/>
      <c r="W830" s="1681"/>
      <c r="X830" s="1681"/>
      <c r="Y830" s="1681"/>
      <c r="Z830" s="1681"/>
      <c r="AA830" s="1681"/>
      <c r="AB830" s="1681"/>
      <c r="AC830" s="1681"/>
      <c r="AD830" s="1681"/>
      <c r="AE830" s="1681"/>
      <c r="AF830" s="1681"/>
      <c r="AG830" s="1681"/>
      <c r="AH830" s="1681"/>
      <c r="AI830" s="1681"/>
      <c r="AJ830" s="1681"/>
      <c r="AK830" s="1681"/>
      <c r="AL830" s="1681"/>
      <c r="AM830" s="1681"/>
      <c r="AN830" s="1681"/>
      <c r="AO830" s="1681"/>
      <c r="AP830" s="1824"/>
    </row>
    <row r="831" spans="4:42" s="1662" customFormat="1" ht="14.25">
      <c r="D831" s="1699"/>
      <c r="E831" s="1681"/>
      <c r="F831" s="1681"/>
      <c r="G831" s="1681"/>
      <c r="H831" s="1681"/>
      <c r="I831" s="1700"/>
      <c r="J831" s="1690"/>
      <c r="K831" s="1681"/>
      <c r="L831" s="1681"/>
      <c r="M831" s="1681"/>
      <c r="N831" s="1681"/>
      <c r="O831" s="1681"/>
      <c r="P831" s="1681"/>
      <c r="Q831" s="1681"/>
      <c r="R831" s="1681"/>
      <c r="S831" s="1681"/>
      <c r="T831" s="1681"/>
      <c r="U831" s="1681"/>
      <c r="V831" s="1681"/>
      <c r="W831" s="1681"/>
      <c r="X831" s="1681"/>
      <c r="Y831" s="1681"/>
      <c r="Z831" s="1681"/>
      <c r="AA831" s="1681"/>
      <c r="AB831" s="1681"/>
      <c r="AC831" s="1681"/>
      <c r="AD831" s="1681"/>
      <c r="AE831" s="1681"/>
      <c r="AF831" s="1681"/>
      <c r="AG831" s="1681"/>
      <c r="AH831" s="1681"/>
      <c r="AI831" s="1681"/>
      <c r="AJ831" s="1681"/>
      <c r="AK831" s="1681"/>
      <c r="AL831" s="1681"/>
      <c r="AM831" s="1681"/>
      <c r="AN831" s="1681"/>
      <c r="AO831" s="1681"/>
      <c r="AP831" s="1824"/>
    </row>
    <row r="832" spans="4:42" s="1662" customFormat="1" ht="14.25">
      <c r="D832" s="1699"/>
      <c r="E832" s="1681"/>
      <c r="F832" s="1681"/>
      <c r="G832" s="1681"/>
      <c r="H832" s="1681"/>
      <c r="I832" s="1700"/>
      <c r="J832" s="1690"/>
      <c r="K832" s="1681"/>
      <c r="L832" s="1681"/>
      <c r="M832" s="1681"/>
      <c r="N832" s="1681"/>
      <c r="O832" s="1681"/>
      <c r="P832" s="1681"/>
      <c r="Q832" s="1681"/>
      <c r="R832" s="1681"/>
      <c r="S832" s="1681"/>
      <c r="T832" s="1681"/>
      <c r="U832" s="1681"/>
      <c r="V832" s="1681"/>
      <c r="W832" s="1681"/>
      <c r="X832" s="1681"/>
      <c r="Y832" s="1681"/>
      <c r="Z832" s="1681"/>
      <c r="AA832" s="1681"/>
      <c r="AB832" s="1681"/>
      <c r="AC832" s="1681"/>
      <c r="AD832" s="1681"/>
      <c r="AE832" s="1681"/>
      <c r="AF832" s="1681"/>
      <c r="AG832" s="1681"/>
      <c r="AH832" s="1681"/>
      <c r="AI832" s="1681"/>
      <c r="AJ832" s="1681"/>
      <c r="AK832" s="1681"/>
      <c r="AL832" s="1681"/>
      <c r="AM832" s="1681"/>
      <c r="AN832" s="1681"/>
      <c r="AO832" s="1681"/>
      <c r="AP832" s="1824"/>
    </row>
    <row r="833" spans="4:42" s="1662" customFormat="1" ht="14.25">
      <c r="D833" s="1699"/>
      <c r="E833" s="1681"/>
      <c r="F833" s="1681"/>
      <c r="G833" s="1681"/>
      <c r="H833" s="1681"/>
      <c r="I833" s="1700"/>
      <c r="J833" s="1690"/>
      <c r="K833" s="1681"/>
      <c r="L833" s="1681"/>
      <c r="M833" s="1681"/>
      <c r="N833" s="1681"/>
      <c r="O833" s="1681"/>
      <c r="P833" s="1681"/>
      <c r="Q833" s="1681"/>
      <c r="R833" s="1681"/>
      <c r="S833" s="1681"/>
      <c r="T833" s="1681"/>
      <c r="U833" s="1681"/>
      <c r="V833" s="1681"/>
      <c r="W833" s="1681"/>
      <c r="X833" s="1681"/>
      <c r="Y833" s="1681"/>
      <c r="Z833" s="1681"/>
      <c r="AA833" s="1681"/>
      <c r="AB833" s="1681"/>
      <c r="AC833" s="1681"/>
      <c r="AD833" s="1681"/>
      <c r="AE833" s="1681"/>
      <c r="AF833" s="1681"/>
      <c r="AG833" s="1681"/>
      <c r="AH833" s="1681"/>
      <c r="AI833" s="1681"/>
      <c r="AJ833" s="1681"/>
      <c r="AK833" s="1681"/>
      <c r="AL833" s="1681"/>
      <c r="AM833" s="1681"/>
      <c r="AN833" s="1681"/>
      <c r="AO833" s="1681"/>
      <c r="AP833" s="1824"/>
    </row>
    <row r="834" spans="4:42" s="1662" customFormat="1" ht="14.25">
      <c r="D834" s="1699"/>
      <c r="E834" s="1681"/>
      <c r="F834" s="1681"/>
      <c r="G834" s="1681"/>
      <c r="H834" s="1681"/>
      <c r="I834" s="1700"/>
      <c r="J834" s="1690"/>
      <c r="K834" s="1681"/>
      <c r="L834" s="1681"/>
      <c r="M834" s="1681"/>
      <c r="N834" s="1681"/>
      <c r="O834" s="1681"/>
      <c r="P834" s="1681"/>
      <c r="Q834" s="1681"/>
      <c r="R834" s="1681"/>
      <c r="S834" s="1681"/>
      <c r="T834" s="1681"/>
      <c r="U834" s="1681"/>
      <c r="V834" s="1681"/>
      <c r="W834" s="1681"/>
      <c r="X834" s="1681"/>
      <c r="Y834" s="1681"/>
      <c r="Z834" s="1681"/>
      <c r="AA834" s="1681"/>
      <c r="AB834" s="1681"/>
      <c r="AC834" s="1681"/>
      <c r="AD834" s="1681"/>
      <c r="AE834" s="1681"/>
      <c r="AF834" s="1681"/>
      <c r="AG834" s="1681"/>
      <c r="AH834" s="1681"/>
      <c r="AI834" s="1681"/>
      <c r="AJ834" s="1681"/>
      <c r="AK834" s="1681"/>
      <c r="AL834" s="1681"/>
      <c r="AM834" s="1681"/>
      <c r="AN834" s="1681"/>
      <c r="AO834" s="1681"/>
      <c r="AP834" s="1824"/>
    </row>
    <row r="835" spans="4:42" s="1662" customFormat="1" ht="14.25">
      <c r="D835" s="1699"/>
      <c r="E835" s="1681"/>
      <c r="F835" s="1681"/>
      <c r="G835" s="1681"/>
      <c r="H835" s="1681"/>
      <c r="I835" s="1700"/>
      <c r="J835" s="1690"/>
      <c r="K835" s="1681"/>
      <c r="L835" s="1681"/>
      <c r="M835" s="1681"/>
      <c r="N835" s="1681"/>
      <c r="O835" s="1681"/>
      <c r="P835" s="1681"/>
      <c r="Q835" s="1681"/>
      <c r="R835" s="1681"/>
      <c r="S835" s="1681"/>
      <c r="T835" s="1681"/>
      <c r="U835" s="1681"/>
      <c r="V835" s="1681"/>
      <c r="W835" s="1681"/>
      <c r="X835" s="1681"/>
      <c r="Y835" s="1681"/>
      <c r="Z835" s="1681"/>
      <c r="AA835" s="1681"/>
      <c r="AB835" s="1681"/>
      <c r="AC835" s="1681"/>
      <c r="AD835" s="1681"/>
      <c r="AE835" s="1681"/>
      <c r="AF835" s="1681"/>
      <c r="AG835" s="1681"/>
      <c r="AH835" s="1681"/>
      <c r="AI835" s="1681"/>
      <c r="AJ835" s="1681"/>
      <c r="AK835" s="1681"/>
      <c r="AL835" s="1681"/>
      <c r="AM835" s="1681"/>
      <c r="AN835" s="1681"/>
      <c r="AO835" s="1681"/>
      <c r="AP835" s="1824"/>
    </row>
    <row r="836" spans="4:42" s="1662" customFormat="1" ht="14.25">
      <c r="D836" s="1699"/>
      <c r="E836" s="1681"/>
      <c r="F836" s="1681"/>
      <c r="G836" s="1681"/>
      <c r="H836" s="1681"/>
      <c r="I836" s="1700"/>
      <c r="J836" s="1690"/>
      <c r="K836" s="1681"/>
      <c r="L836" s="1681"/>
      <c r="M836" s="1681"/>
      <c r="N836" s="1681"/>
      <c r="O836" s="1681"/>
      <c r="P836" s="1681"/>
      <c r="Q836" s="1681"/>
      <c r="R836" s="1681"/>
      <c r="S836" s="1681"/>
      <c r="T836" s="1681"/>
      <c r="U836" s="1681"/>
      <c r="V836" s="1681"/>
      <c r="W836" s="1681"/>
      <c r="X836" s="1681"/>
      <c r="Y836" s="1681"/>
      <c r="Z836" s="1681"/>
      <c r="AA836" s="1681"/>
      <c r="AB836" s="1681"/>
      <c r="AC836" s="1681"/>
      <c r="AD836" s="1681"/>
      <c r="AE836" s="1681"/>
      <c r="AF836" s="1681"/>
      <c r="AG836" s="1681"/>
      <c r="AH836" s="1681"/>
      <c r="AI836" s="1681"/>
      <c r="AJ836" s="1681"/>
      <c r="AK836" s="1681"/>
      <c r="AL836" s="1681"/>
      <c r="AM836" s="1681"/>
      <c r="AN836" s="1681"/>
      <c r="AO836" s="1681"/>
      <c r="AP836" s="1824"/>
    </row>
    <row r="837" spans="4:42" s="1662" customFormat="1" ht="14.25">
      <c r="D837" s="1699"/>
      <c r="E837" s="1681"/>
      <c r="F837" s="1681"/>
      <c r="G837" s="1681"/>
      <c r="H837" s="1681"/>
      <c r="I837" s="1700"/>
      <c r="J837" s="1690"/>
      <c r="K837" s="1681"/>
      <c r="L837" s="1681"/>
      <c r="M837" s="1681"/>
      <c r="N837" s="1681"/>
      <c r="O837" s="1681"/>
      <c r="P837" s="1681"/>
      <c r="Q837" s="1681"/>
      <c r="R837" s="1681"/>
      <c r="S837" s="1681"/>
      <c r="T837" s="1681"/>
      <c r="U837" s="1681"/>
      <c r="V837" s="1681"/>
      <c r="W837" s="1681"/>
      <c r="X837" s="1681"/>
      <c r="Y837" s="1681"/>
      <c r="Z837" s="1681"/>
      <c r="AA837" s="1681"/>
      <c r="AB837" s="1681"/>
      <c r="AC837" s="1681"/>
      <c r="AD837" s="1681"/>
      <c r="AE837" s="1681"/>
      <c r="AF837" s="1681"/>
      <c r="AG837" s="1681"/>
      <c r="AH837" s="1681"/>
      <c r="AI837" s="1681"/>
      <c r="AJ837" s="1681"/>
      <c r="AK837" s="1681"/>
      <c r="AL837" s="1681"/>
      <c r="AM837" s="1681"/>
      <c r="AN837" s="1681"/>
      <c r="AO837" s="1681"/>
      <c r="AP837" s="1824"/>
    </row>
    <row r="838" spans="4:42" s="1662" customFormat="1" ht="14.25">
      <c r="D838" s="1699"/>
      <c r="E838" s="1681"/>
      <c r="F838" s="1681"/>
      <c r="G838" s="1681"/>
      <c r="H838" s="1681"/>
      <c r="I838" s="1700"/>
      <c r="J838" s="1690"/>
      <c r="K838" s="1681"/>
      <c r="L838" s="1681"/>
      <c r="M838" s="1681"/>
      <c r="N838" s="1681"/>
      <c r="O838" s="1681"/>
      <c r="P838" s="1681"/>
      <c r="Q838" s="1681"/>
      <c r="R838" s="1681"/>
      <c r="S838" s="1681"/>
      <c r="T838" s="1681"/>
      <c r="U838" s="1681"/>
      <c r="V838" s="1681"/>
      <c r="W838" s="1681"/>
      <c r="X838" s="1681"/>
      <c r="Y838" s="1681"/>
      <c r="Z838" s="1681"/>
      <c r="AA838" s="1681"/>
      <c r="AB838" s="1681"/>
      <c r="AC838" s="1681"/>
      <c r="AD838" s="1681"/>
      <c r="AE838" s="1681"/>
      <c r="AF838" s="1681"/>
      <c r="AG838" s="1681"/>
      <c r="AH838" s="1681"/>
      <c r="AI838" s="1681"/>
      <c r="AJ838" s="1681"/>
      <c r="AK838" s="1681"/>
      <c r="AL838" s="1681"/>
      <c r="AM838" s="1681"/>
      <c r="AN838" s="1681"/>
      <c r="AO838" s="1681"/>
      <c r="AP838" s="1824"/>
    </row>
    <row r="839" spans="4:42" s="1662" customFormat="1" ht="14.25">
      <c r="D839" s="1699"/>
      <c r="E839" s="1681"/>
      <c r="F839" s="1681"/>
      <c r="G839" s="1681"/>
      <c r="H839" s="1681"/>
      <c r="I839" s="1700"/>
      <c r="J839" s="1690"/>
      <c r="K839" s="1681"/>
      <c r="L839" s="1681"/>
      <c r="M839" s="1681"/>
      <c r="N839" s="1681"/>
      <c r="O839" s="1681"/>
      <c r="P839" s="1681"/>
      <c r="Q839" s="1681"/>
      <c r="R839" s="1681"/>
      <c r="S839" s="1681"/>
      <c r="T839" s="1681"/>
      <c r="U839" s="1681"/>
      <c r="V839" s="1681"/>
      <c r="W839" s="1681"/>
      <c r="X839" s="1681"/>
      <c r="Y839" s="1681"/>
      <c r="Z839" s="1681"/>
      <c r="AA839" s="1681"/>
      <c r="AB839" s="1681"/>
      <c r="AC839" s="1681"/>
      <c r="AD839" s="1681"/>
      <c r="AE839" s="1681"/>
      <c r="AF839" s="1681"/>
      <c r="AG839" s="1681"/>
      <c r="AH839" s="1681"/>
      <c r="AI839" s="1681"/>
      <c r="AJ839" s="1681"/>
      <c r="AK839" s="1681"/>
      <c r="AL839" s="1681"/>
      <c r="AM839" s="1681"/>
      <c r="AN839" s="1681"/>
      <c r="AO839" s="1681"/>
      <c r="AP839" s="1824"/>
    </row>
    <row r="840" spans="4:42" s="1662" customFormat="1" ht="14.25">
      <c r="D840" s="1699"/>
      <c r="E840" s="1681"/>
      <c r="F840" s="1681"/>
      <c r="G840" s="1681"/>
      <c r="H840" s="1681"/>
      <c r="I840" s="1700"/>
      <c r="J840" s="1690"/>
      <c r="K840" s="1681"/>
      <c r="L840" s="1681"/>
      <c r="M840" s="1681"/>
      <c r="N840" s="1681"/>
      <c r="O840" s="1681"/>
      <c r="P840" s="1681"/>
      <c r="Q840" s="1681"/>
      <c r="R840" s="1681"/>
      <c r="S840" s="1681"/>
      <c r="T840" s="1681"/>
      <c r="U840" s="1681"/>
      <c r="V840" s="1681"/>
      <c r="W840" s="1681"/>
      <c r="X840" s="1681"/>
      <c r="Y840" s="1681"/>
      <c r="Z840" s="1681"/>
      <c r="AA840" s="1681"/>
      <c r="AB840" s="1681"/>
      <c r="AC840" s="1681"/>
      <c r="AD840" s="1681"/>
      <c r="AE840" s="1681"/>
      <c r="AF840" s="1681"/>
      <c r="AG840" s="1681"/>
      <c r="AH840" s="1681"/>
      <c r="AI840" s="1681"/>
      <c r="AJ840" s="1681"/>
      <c r="AK840" s="1681"/>
      <c r="AL840" s="1681"/>
      <c r="AM840" s="1681"/>
      <c r="AN840" s="1681"/>
      <c r="AO840" s="1681"/>
      <c r="AP840" s="1824"/>
    </row>
    <row r="841" spans="4:42" s="1662" customFormat="1" ht="14.25">
      <c r="D841" s="1699"/>
      <c r="E841" s="1681"/>
      <c r="F841" s="1681"/>
      <c r="G841" s="1681"/>
      <c r="H841" s="1681"/>
      <c r="I841" s="1700"/>
      <c r="J841" s="1690"/>
      <c r="K841" s="1681"/>
      <c r="L841" s="1681"/>
      <c r="M841" s="1681"/>
      <c r="N841" s="1681"/>
      <c r="O841" s="1681"/>
      <c r="P841" s="1681"/>
      <c r="Q841" s="1681"/>
      <c r="R841" s="1681"/>
      <c r="S841" s="1681"/>
      <c r="T841" s="1681"/>
      <c r="U841" s="1681"/>
      <c r="V841" s="1681"/>
      <c r="W841" s="1681"/>
      <c r="X841" s="1681"/>
      <c r="Y841" s="1681"/>
      <c r="Z841" s="1681"/>
      <c r="AA841" s="1681"/>
      <c r="AB841" s="1681"/>
      <c r="AC841" s="1681"/>
      <c r="AD841" s="1681"/>
      <c r="AE841" s="1681"/>
      <c r="AF841" s="1681"/>
      <c r="AG841" s="1681"/>
      <c r="AH841" s="1681"/>
      <c r="AI841" s="1681"/>
      <c r="AJ841" s="1681"/>
      <c r="AK841" s="1681"/>
      <c r="AL841" s="1681"/>
      <c r="AM841" s="1681"/>
      <c r="AN841" s="1681"/>
      <c r="AO841" s="1681"/>
      <c r="AP841" s="1824"/>
    </row>
    <row r="842" spans="4:42" s="1662" customFormat="1" ht="14.25">
      <c r="D842" s="1699"/>
      <c r="E842" s="1681"/>
      <c r="F842" s="1681"/>
      <c r="G842" s="1681"/>
      <c r="H842" s="1681"/>
      <c r="I842" s="1700"/>
      <c r="J842" s="1690"/>
      <c r="K842" s="1681"/>
      <c r="L842" s="1681"/>
      <c r="M842" s="1681"/>
      <c r="N842" s="1681"/>
      <c r="O842" s="1681"/>
      <c r="P842" s="1681"/>
      <c r="Q842" s="1681"/>
      <c r="R842" s="1681"/>
      <c r="S842" s="1681"/>
      <c r="T842" s="1681"/>
      <c r="U842" s="1681"/>
      <c r="V842" s="1681"/>
      <c r="W842" s="1681"/>
      <c r="X842" s="1681"/>
      <c r="Y842" s="1681"/>
      <c r="Z842" s="1681"/>
      <c r="AA842" s="1681"/>
      <c r="AB842" s="1681"/>
      <c r="AC842" s="1681"/>
      <c r="AD842" s="1681"/>
      <c r="AE842" s="1681"/>
      <c r="AF842" s="1681"/>
      <c r="AG842" s="1681"/>
      <c r="AH842" s="1681"/>
      <c r="AI842" s="1681"/>
      <c r="AJ842" s="1681"/>
      <c r="AK842" s="1681"/>
      <c r="AL842" s="1681"/>
      <c r="AM842" s="1681"/>
      <c r="AN842" s="1681"/>
      <c r="AO842" s="1681"/>
      <c r="AP842" s="1824"/>
    </row>
    <row r="843" spans="4:42" s="1662" customFormat="1" ht="14.25">
      <c r="D843" s="1699"/>
      <c r="E843" s="1681"/>
      <c r="F843" s="1681"/>
      <c r="G843" s="1681"/>
      <c r="H843" s="1681"/>
      <c r="I843" s="1700"/>
      <c r="J843" s="1690"/>
      <c r="K843" s="1681"/>
      <c r="L843" s="1681"/>
      <c r="M843" s="1681"/>
      <c r="N843" s="1681"/>
      <c r="O843" s="1681"/>
      <c r="P843" s="1681"/>
      <c r="Q843" s="1681"/>
      <c r="R843" s="1681"/>
      <c r="S843" s="1681"/>
      <c r="T843" s="1681"/>
      <c r="U843" s="1681"/>
      <c r="V843" s="1681"/>
      <c r="W843" s="1681"/>
      <c r="X843" s="1681"/>
      <c r="Y843" s="1681"/>
      <c r="Z843" s="1681"/>
      <c r="AA843" s="1681"/>
      <c r="AB843" s="1681"/>
      <c r="AC843" s="1681"/>
      <c r="AD843" s="1681"/>
      <c r="AE843" s="1681"/>
      <c r="AF843" s="1681"/>
      <c r="AG843" s="1681"/>
      <c r="AH843" s="1681"/>
      <c r="AI843" s="1681"/>
      <c r="AJ843" s="1681"/>
      <c r="AK843" s="1681"/>
      <c r="AL843" s="1681"/>
      <c r="AM843" s="1681"/>
      <c r="AN843" s="1681"/>
      <c r="AO843" s="1681"/>
      <c r="AP843" s="1824"/>
    </row>
    <row r="844" spans="4:42" s="1662" customFormat="1" ht="14.25">
      <c r="D844" s="1699"/>
      <c r="E844" s="1681"/>
      <c r="F844" s="1681"/>
      <c r="G844" s="1681"/>
      <c r="H844" s="1681"/>
      <c r="I844" s="1700"/>
      <c r="J844" s="1690"/>
      <c r="K844" s="1681"/>
      <c r="L844" s="1681"/>
      <c r="M844" s="1681"/>
      <c r="N844" s="1681"/>
      <c r="O844" s="1681"/>
      <c r="P844" s="1681"/>
      <c r="Q844" s="1681"/>
      <c r="R844" s="1681"/>
      <c r="S844" s="1681"/>
      <c r="T844" s="1681"/>
      <c r="U844" s="1681"/>
      <c r="V844" s="1681"/>
      <c r="W844" s="1681"/>
      <c r="X844" s="1681"/>
      <c r="Y844" s="1681"/>
      <c r="Z844" s="1681"/>
      <c r="AA844" s="1681"/>
      <c r="AB844" s="1681"/>
      <c r="AC844" s="1681"/>
      <c r="AD844" s="1681"/>
      <c r="AE844" s="1681"/>
      <c r="AF844" s="1681"/>
      <c r="AG844" s="1681"/>
      <c r="AH844" s="1681"/>
      <c r="AI844" s="1681"/>
      <c r="AJ844" s="1681"/>
      <c r="AK844" s="1681"/>
      <c r="AL844" s="1681"/>
      <c r="AM844" s="1681"/>
      <c r="AN844" s="1681"/>
      <c r="AO844" s="1681"/>
      <c r="AP844" s="1824"/>
    </row>
    <row r="845" spans="4:42" s="1662" customFormat="1" ht="14.25">
      <c r="D845" s="1699"/>
      <c r="E845" s="1681"/>
      <c r="F845" s="1681"/>
      <c r="G845" s="1681"/>
      <c r="H845" s="1681"/>
      <c r="I845" s="1700"/>
      <c r="J845" s="1690"/>
      <c r="K845" s="1681"/>
      <c r="L845" s="1681"/>
      <c r="M845" s="1681"/>
      <c r="N845" s="1681"/>
      <c r="O845" s="1681"/>
      <c r="P845" s="1681"/>
      <c r="Q845" s="1681"/>
      <c r="R845" s="1681"/>
      <c r="S845" s="1681"/>
      <c r="T845" s="1681"/>
      <c r="U845" s="1681"/>
      <c r="V845" s="1681"/>
      <c r="W845" s="1681"/>
      <c r="X845" s="1681"/>
      <c r="Y845" s="1681"/>
      <c r="Z845" s="1681"/>
      <c r="AA845" s="1681"/>
      <c r="AB845" s="1681"/>
      <c r="AC845" s="1681"/>
      <c r="AD845" s="1681"/>
      <c r="AE845" s="1681"/>
      <c r="AF845" s="1681"/>
      <c r="AG845" s="1681"/>
      <c r="AH845" s="1681"/>
      <c r="AI845" s="1681"/>
      <c r="AJ845" s="1681"/>
      <c r="AK845" s="1681"/>
      <c r="AL845" s="1681"/>
      <c r="AM845" s="1681"/>
      <c r="AN845" s="1681"/>
      <c r="AO845" s="1681"/>
      <c r="AP845" s="1824"/>
    </row>
    <row r="846" spans="4:42" s="1662" customFormat="1" ht="14.25">
      <c r="D846" s="1699"/>
      <c r="E846" s="1681"/>
      <c r="F846" s="1681"/>
      <c r="G846" s="1681"/>
      <c r="H846" s="1681"/>
      <c r="I846" s="1700"/>
      <c r="J846" s="1690"/>
      <c r="K846" s="1681"/>
      <c r="L846" s="1681"/>
      <c r="M846" s="1681"/>
      <c r="N846" s="1681"/>
      <c r="O846" s="1681"/>
      <c r="P846" s="1681"/>
      <c r="Q846" s="1681"/>
      <c r="R846" s="1681"/>
      <c r="S846" s="1681"/>
      <c r="T846" s="1681"/>
      <c r="U846" s="1681"/>
      <c r="V846" s="1681"/>
      <c r="W846" s="1681"/>
      <c r="X846" s="1681"/>
      <c r="Y846" s="1681"/>
      <c r="Z846" s="1681"/>
      <c r="AA846" s="1681"/>
      <c r="AB846" s="1681"/>
      <c r="AC846" s="1681"/>
      <c r="AD846" s="1681"/>
      <c r="AE846" s="1681"/>
      <c r="AF846" s="1681"/>
      <c r="AG846" s="1681"/>
      <c r="AH846" s="1681"/>
      <c r="AI846" s="1681"/>
      <c r="AJ846" s="1681"/>
      <c r="AK846" s="1681"/>
      <c r="AL846" s="1681"/>
      <c r="AM846" s="1681"/>
      <c r="AN846" s="1681"/>
      <c r="AO846" s="1681"/>
      <c r="AP846" s="1824"/>
    </row>
    <row r="847" spans="4:42" s="1662" customFormat="1" ht="14.25">
      <c r="D847" s="1699"/>
      <c r="E847" s="1681"/>
      <c r="F847" s="1681"/>
      <c r="G847" s="1681"/>
      <c r="H847" s="1681"/>
      <c r="I847" s="1700"/>
      <c r="J847" s="1690"/>
      <c r="K847" s="1681"/>
      <c r="L847" s="1681"/>
      <c r="M847" s="1681"/>
      <c r="N847" s="1681"/>
      <c r="O847" s="1681"/>
      <c r="P847" s="1681"/>
      <c r="Q847" s="1681"/>
      <c r="R847" s="1681"/>
      <c r="S847" s="1681"/>
      <c r="T847" s="1681"/>
      <c r="U847" s="1681"/>
      <c r="V847" s="1681"/>
      <c r="W847" s="1681"/>
      <c r="X847" s="1681"/>
      <c r="Y847" s="1681"/>
      <c r="Z847" s="1681"/>
      <c r="AA847" s="1681"/>
      <c r="AB847" s="1681"/>
      <c r="AC847" s="1681"/>
      <c r="AD847" s="1681"/>
      <c r="AE847" s="1681"/>
      <c r="AF847" s="1681"/>
      <c r="AG847" s="1681"/>
      <c r="AH847" s="1681"/>
      <c r="AI847" s="1681"/>
      <c r="AJ847" s="1681"/>
      <c r="AK847" s="1681"/>
      <c r="AL847" s="1681"/>
      <c r="AM847" s="1681"/>
      <c r="AN847" s="1681"/>
      <c r="AO847" s="1681"/>
      <c r="AP847" s="1824"/>
    </row>
    <row r="848" spans="4:42" s="1662" customFormat="1" ht="14.25">
      <c r="D848" s="1699"/>
      <c r="E848" s="1681"/>
      <c r="F848" s="1681"/>
      <c r="G848" s="1681"/>
      <c r="H848" s="1681"/>
      <c r="I848" s="1700"/>
      <c r="J848" s="1690"/>
      <c r="K848" s="1681"/>
      <c r="L848" s="1681"/>
      <c r="M848" s="1681"/>
      <c r="N848" s="1681"/>
      <c r="O848" s="1681"/>
      <c r="P848" s="1681"/>
      <c r="Q848" s="1681"/>
      <c r="R848" s="1681"/>
      <c r="S848" s="1681"/>
      <c r="T848" s="1681"/>
      <c r="U848" s="1681"/>
      <c r="V848" s="1681"/>
      <c r="W848" s="1681"/>
      <c r="X848" s="1681"/>
      <c r="Y848" s="1681"/>
      <c r="Z848" s="1681"/>
      <c r="AA848" s="1681"/>
      <c r="AB848" s="1681"/>
      <c r="AC848" s="1681"/>
      <c r="AD848" s="1681"/>
      <c r="AE848" s="1681"/>
      <c r="AF848" s="1681"/>
      <c r="AG848" s="1681"/>
      <c r="AH848" s="1681"/>
      <c r="AI848" s="1681"/>
      <c r="AJ848" s="1681"/>
      <c r="AK848" s="1681"/>
      <c r="AL848" s="1681"/>
      <c r="AM848" s="1681"/>
      <c r="AN848" s="1681"/>
      <c r="AO848" s="1681"/>
      <c r="AP848" s="1824"/>
    </row>
    <row r="849" spans="4:42" s="1662" customFormat="1" ht="14.25">
      <c r="D849" s="1699"/>
      <c r="E849" s="1681"/>
      <c r="F849" s="1681"/>
      <c r="G849" s="1681"/>
      <c r="H849" s="1681"/>
      <c r="I849" s="1700"/>
      <c r="J849" s="1690"/>
      <c r="K849" s="1681"/>
      <c r="L849" s="1681"/>
      <c r="M849" s="1681"/>
      <c r="N849" s="1681"/>
      <c r="O849" s="1681"/>
      <c r="P849" s="1681"/>
      <c r="Q849" s="1681"/>
      <c r="R849" s="1681"/>
      <c r="S849" s="1681"/>
      <c r="T849" s="1681"/>
      <c r="U849" s="1681"/>
      <c r="V849" s="1681"/>
      <c r="W849" s="1681"/>
      <c r="X849" s="1681"/>
      <c r="Y849" s="1681"/>
      <c r="Z849" s="1681"/>
      <c r="AA849" s="1681"/>
      <c r="AB849" s="1681"/>
      <c r="AC849" s="1681"/>
      <c r="AD849" s="1681"/>
      <c r="AE849" s="1681"/>
      <c r="AF849" s="1681"/>
      <c r="AG849" s="1681"/>
      <c r="AH849" s="1681"/>
      <c r="AI849" s="1681"/>
      <c r="AJ849" s="1681"/>
      <c r="AK849" s="1681"/>
      <c r="AL849" s="1681"/>
      <c r="AM849" s="1681"/>
      <c r="AN849" s="1681"/>
      <c r="AO849" s="1681"/>
      <c r="AP849" s="1824"/>
    </row>
    <row r="850" spans="4:42" s="1662" customFormat="1" ht="14.25">
      <c r="D850" s="1699"/>
      <c r="E850" s="1681"/>
      <c r="F850" s="1681"/>
      <c r="G850" s="1681"/>
      <c r="H850" s="1681"/>
      <c r="I850" s="1700"/>
      <c r="J850" s="1690"/>
      <c r="K850" s="1681"/>
      <c r="L850" s="1681"/>
      <c r="M850" s="1681"/>
      <c r="N850" s="1681"/>
      <c r="O850" s="1681"/>
      <c r="P850" s="1681"/>
      <c r="Q850" s="1681"/>
      <c r="R850" s="1681"/>
      <c r="S850" s="1681"/>
      <c r="T850" s="1681"/>
      <c r="U850" s="1681"/>
      <c r="V850" s="1681"/>
      <c r="W850" s="1681"/>
      <c r="X850" s="1681"/>
      <c r="Y850" s="1681"/>
      <c r="Z850" s="1681"/>
      <c r="AA850" s="1681"/>
      <c r="AB850" s="1681"/>
      <c r="AC850" s="1681"/>
      <c r="AD850" s="1681"/>
      <c r="AE850" s="1681"/>
      <c r="AF850" s="1681"/>
      <c r="AG850" s="1681"/>
      <c r="AH850" s="1681"/>
      <c r="AI850" s="1681"/>
      <c r="AJ850" s="1681"/>
      <c r="AK850" s="1681"/>
      <c r="AL850" s="1681"/>
      <c r="AM850" s="1681"/>
      <c r="AN850" s="1681"/>
      <c r="AO850" s="1681"/>
      <c r="AP850" s="1824"/>
    </row>
    <row r="851" spans="4:42" s="1662" customFormat="1" ht="14.25">
      <c r="D851" s="1699"/>
      <c r="E851" s="1681"/>
      <c r="F851" s="1681"/>
      <c r="G851" s="1681"/>
      <c r="H851" s="1681"/>
      <c r="I851" s="1700"/>
      <c r="J851" s="1690"/>
      <c r="K851" s="1681"/>
      <c r="L851" s="1681"/>
      <c r="M851" s="1681"/>
      <c r="N851" s="1681"/>
      <c r="O851" s="1681"/>
      <c r="P851" s="1681"/>
      <c r="Q851" s="1681"/>
      <c r="R851" s="1681"/>
      <c r="S851" s="1681"/>
      <c r="T851" s="1681"/>
      <c r="U851" s="1681"/>
      <c r="V851" s="1681"/>
      <c r="W851" s="1681"/>
      <c r="X851" s="1681"/>
      <c r="Y851" s="1681"/>
      <c r="Z851" s="1681"/>
      <c r="AA851" s="1681"/>
      <c r="AB851" s="1681"/>
      <c r="AC851" s="1681"/>
      <c r="AD851" s="1681"/>
      <c r="AE851" s="1681"/>
      <c r="AF851" s="1681"/>
      <c r="AG851" s="1681"/>
      <c r="AH851" s="1681"/>
      <c r="AI851" s="1681"/>
      <c r="AJ851" s="1681"/>
      <c r="AK851" s="1681"/>
      <c r="AL851" s="1681"/>
      <c r="AM851" s="1681"/>
      <c r="AN851" s="1681"/>
      <c r="AO851" s="1681"/>
      <c r="AP851" s="1824"/>
    </row>
    <row r="852" spans="4:42" s="1662" customFormat="1" ht="14.25">
      <c r="D852" s="1699"/>
      <c r="E852" s="1681"/>
      <c r="F852" s="1681"/>
      <c r="G852" s="1681"/>
      <c r="H852" s="1681"/>
      <c r="I852" s="1700"/>
      <c r="J852" s="1690"/>
      <c r="K852" s="1681"/>
      <c r="L852" s="1681"/>
      <c r="M852" s="1681"/>
      <c r="N852" s="1681"/>
      <c r="O852" s="1681"/>
      <c r="P852" s="1681"/>
      <c r="Q852" s="1681"/>
      <c r="R852" s="1681"/>
      <c r="S852" s="1681"/>
      <c r="T852" s="1681"/>
      <c r="U852" s="1681"/>
      <c r="V852" s="1681"/>
      <c r="W852" s="1681"/>
      <c r="X852" s="1681"/>
      <c r="Y852" s="1681"/>
      <c r="Z852" s="1681"/>
      <c r="AA852" s="1681"/>
      <c r="AB852" s="1681"/>
      <c r="AC852" s="1681"/>
      <c r="AD852" s="1681"/>
      <c r="AE852" s="1681"/>
      <c r="AF852" s="1681"/>
      <c r="AG852" s="1681"/>
      <c r="AH852" s="1681"/>
      <c r="AI852" s="1681"/>
      <c r="AJ852" s="1681"/>
      <c r="AK852" s="1681"/>
      <c r="AL852" s="1681"/>
      <c r="AM852" s="1681"/>
      <c r="AN852" s="1681"/>
      <c r="AO852" s="1681"/>
      <c r="AP852" s="1824"/>
    </row>
    <row r="853" spans="4:42" s="1662" customFormat="1" ht="14.25">
      <c r="D853" s="1699"/>
      <c r="E853" s="1681"/>
      <c r="F853" s="1681"/>
      <c r="G853" s="1681"/>
      <c r="H853" s="1681"/>
      <c r="I853" s="1700"/>
      <c r="J853" s="1690"/>
      <c r="K853" s="1681"/>
      <c r="L853" s="1681"/>
      <c r="M853" s="1681"/>
      <c r="N853" s="1681"/>
      <c r="O853" s="1681"/>
      <c r="P853" s="1681"/>
      <c r="Q853" s="1681"/>
      <c r="R853" s="1681"/>
      <c r="S853" s="1681"/>
      <c r="T853" s="1681"/>
      <c r="U853" s="1681"/>
      <c r="V853" s="1681"/>
      <c r="W853" s="1681"/>
      <c r="X853" s="1681"/>
      <c r="Y853" s="1681"/>
      <c r="Z853" s="1681"/>
      <c r="AA853" s="1681"/>
      <c r="AB853" s="1681"/>
      <c r="AC853" s="1681"/>
      <c r="AD853" s="1681"/>
      <c r="AE853" s="1681"/>
      <c r="AF853" s="1681"/>
      <c r="AG853" s="1681"/>
      <c r="AH853" s="1681"/>
      <c r="AI853" s="1681"/>
      <c r="AJ853" s="1681"/>
      <c r="AK853" s="1681"/>
      <c r="AL853" s="1681"/>
      <c r="AM853" s="1681"/>
      <c r="AN853" s="1681"/>
      <c r="AO853" s="1681"/>
      <c r="AP853" s="1824"/>
    </row>
    <row r="854" spans="4:42" s="1662" customFormat="1" ht="14.25">
      <c r="D854" s="1699"/>
      <c r="E854" s="1681"/>
      <c r="F854" s="1681"/>
      <c r="G854" s="1681"/>
      <c r="H854" s="1681"/>
      <c r="I854" s="1700"/>
      <c r="J854" s="1690"/>
      <c r="K854" s="1681"/>
      <c r="L854" s="1681"/>
      <c r="M854" s="1681"/>
      <c r="N854" s="1681"/>
      <c r="O854" s="1681"/>
      <c r="P854" s="1681"/>
      <c r="Q854" s="1681"/>
      <c r="R854" s="1681"/>
      <c r="S854" s="1681"/>
      <c r="T854" s="1681"/>
      <c r="U854" s="1681"/>
      <c r="V854" s="1681"/>
      <c r="W854" s="1681"/>
      <c r="X854" s="1681"/>
      <c r="Y854" s="1681"/>
      <c r="Z854" s="1681"/>
      <c r="AA854" s="1681"/>
      <c r="AB854" s="1681"/>
      <c r="AC854" s="1681"/>
      <c r="AD854" s="1681"/>
      <c r="AE854" s="1681"/>
      <c r="AF854" s="1681"/>
      <c r="AG854" s="1681"/>
      <c r="AH854" s="1681"/>
      <c r="AI854" s="1681"/>
      <c r="AJ854" s="1681"/>
      <c r="AK854" s="1681"/>
      <c r="AL854" s="1681"/>
      <c r="AM854" s="1681"/>
      <c r="AN854" s="1681"/>
      <c r="AO854" s="1681"/>
      <c r="AP854" s="1824"/>
    </row>
    <row r="855" spans="4:42" s="1662" customFormat="1" ht="14.25">
      <c r="D855" s="1699"/>
      <c r="E855" s="1681"/>
      <c r="F855" s="1681"/>
      <c r="G855" s="1681"/>
      <c r="H855" s="1681"/>
      <c r="I855" s="1700"/>
      <c r="J855" s="1690"/>
      <c r="K855" s="1681"/>
      <c r="L855" s="1681"/>
      <c r="M855" s="1681"/>
      <c r="N855" s="1681"/>
      <c r="O855" s="1681"/>
      <c r="P855" s="1681"/>
      <c r="Q855" s="1681"/>
      <c r="R855" s="1681"/>
      <c r="S855" s="1681"/>
      <c r="T855" s="1681"/>
      <c r="U855" s="1681"/>
      <c r="V855" s="1681"/>
      <c r="W855" s="1681"/>
      <c r="X855" s="1681"/>
      <c r="Y855" s="1681"/>
      <c r="Z855" s="1681"/>
      <c r="AA855" s="1681"/>
      <c r="AB855" s="1681"/>
      <c r="AC855" s="1681"/>
      <c r="AD855" s="1681"/>
      <c r="AE855" s="1681"/>
      <c r="AF855" s="1681"/>
      <c r="AG855" s="1681"/>
      <c r="AH855" s="1681"/>
      <c r="AI855" s="1681"/>
      <c r="AJ855" s="1681"/>
      <c r="AK855" s="1681"/>
      <c r="AL855" s="1681"/>
      <c r="AM855" s="1681"/>
      <c r="AN855" s="1681"/>
      <c r="AO855" s="1681"/>
      <c r="AP855" s="1824"/>
    </row>
    <row r="856" spans="4:42" s="1662" customFormat="1" ht="14.25">
      <c r="D856" s="1699"/>
      <c r="E856" s="1681"/>
      <c r="F856" s="1681"/>
      <c r="G856" s="1681"/>
      <c r="H856" s="1681"/>
      <c r="I856" s="1700"/>
      <c r="J856" s="1690"/>
      <c r="K856" s="1681"/>
      <c r="L856" s="1681"/>
      <c r="M856" s="1681"/>
      <c r="N856" s="1681"/>
      <c r="O856" s="1681"/>
      <c r="P856" s="1681"/>
      <c r="Q856" s="1681"/>
      <c r="R856" s="1681"/>
      <c r="S856" s="1681"/>
      <c r="T856" s="1681"/>
      <c r="U856" s="1681"/>
      <c r="V856" s="1681"/>
      <c r="W856" s="1681"/>
      <c r="X856" s="1681"/>
      <c r="Y856" s="1681"/>
      <c r="Z856" s="1681"/>
      <c r="AA856" s="1681"/>
      <c r="AB856" s="1681"/>
      <c r="AC856" s="1681"/>
      <c r="AD856" s="1681"/>
      <c r="AE856" s="1681"/>
      <c r="AF856" s="1681"/>
      <c r="AG856" s="1681"/>
      <c r="AH856" s="1681"/>
      <c r="AI856" s="1681"/>
      <c r="AJ856" s="1681"/>
      <c r="AK856" s="1681"/>
      <c r="AL856" s="1681"/>
      <c r="AM856" s="1681"/>
      <c r="AN856" s="1681"/>
      <c r="AO856" s="1681"/>
      <c r="AP856" s="1824"/>
    </row>
    <row r="857" spans="4:42" s="1662" customFormat="1" ht="14.25">
      <c r="D857" s="1699"/>
      <c r="E857" s="1681"/>
      <c r="F857" s="1681"/>
      <c r="G857" s="1681"/>
      <c r="H857" s="1681"/>
      <c r="I857" s="1700"/>
      <c r="J857" s="1690"/>
      <c r="K857" s="1681"/>
      <c r="L857" s="1681"/>
      <c r="M857" s="1681"/>
      <c r="N857" s="1681"/>
      <c r="O857" s="1681"/>
      <c r="P857" s="1681"/>
      <c r="Q857" s="1681"/>
      <c r="R857" s="1681"/>
      <c r="S857" s="1681"/>
      <c r="T857" s="1681"/>
      <c r="U857" s="1681"/>
      <c r="V857" s="1681"/>
      <c r="W857" s="1681"/>
      <c r="X857" s="1681"/>
      <c r="Y857" s="1681"/>
      <c r="Z857" s="1681"/>
      <c r="AA857" s="1681"/>
      <c r="AB857" s="1681"/>
      <c r="AC857" s="1681"/>
      <c r="AD857" s="1681"/>
      <c r="AE857" s="1681"/>
      <c r="AF857" s="1681"/>
      <c r="AG857" s="1681"/>
      <c r="AH857" s="1681"/>
      <c r="AI857" s="1681"/>
      <c r="AJ857" s="1681"/>
      <c r="AK857" s="1681"/>
      <c r="AL857" s="1681"/>
      <c r="AM857" s="1681"/>
      <c r="AN857" s="1681"/>
      <c r="AO857" s="1681"/>
      <c r="AP857" s="1824"/>
    </row>
    <row r="858" spans="4:42" s="1662" customFormat="1" ht="14.25">
      <c r="D858" s="1699"/>
      <c r="E858" s="1681"/>
      <c r="F858" s="1681"/>
      <c r="G858" s="1681"/>
      <c r="H858" s="1681"/>
      <c r="I858" s="1700"/>
      <c r="J858" s="1690"/>
      <c r="K858" s="1681"/>
      <c r="L858" s="1681"/>
      <c r="M858" s="1681"/>
      <c r="N858" s="1681"/>
      <c r="O858" s="1681"/>
      <c r="P858" s="1681"/>
      <c r="Q858" s="1681"/>
      <c r="R858" s="1681"/>
      <c r="S858" s="1681"/>
      <c r="T858" s="1681"/>
      <c r="U858" s="1681"/>
      <c r="V858" s="1681"/>
      <c r="W858" s="1681"/>
      <c r="X858" s="1681"/>
      <c r="Y858" s="1681"/>
      <c r="Z858" s="1681"/>
      <c r="AA858" s="1681"/>
      <c r="AB858" s="1681"/>
      <c r="AC858" s="1681"/>
      <c r="AD858" s="1681"/>
      <c r="AE858" s="1681"/>
      <c r="AF858" s="1681"/>
      <c r="AG858" s="1681"/>
      <c r="AH858" s="1681"/>
      <c r="AI858" s="1681"/>
      <c r="AJ858" s="1681"/>
      <c r="AK858" s="1681"/>
      <c r="AL858" s="1681"/>
      <c r="AM858" s="1681"/>
      <c r="AN858" s="1681"/>
      <c r="AO858" s="1681"/>
      <c r="AP858" s="1824"/>
    </row>
    <row r="859" spans="4:42" s="1662" customFormat="1" ht="14.25">
      <c r="D859" s="1699"/>
      <c r="E859" s="1681"/>
      <c r="F859" s="1681"/>
      <c r="G859" s="1681"/>
      <c r="H859" s="1681"/>
      <c r="I859" s="1700"/>
      <c r="J859" s="1690"/>
      <c r="K859" s="1681"/>
      <c r="L859" s="1681"/>
      <c r="M859" s="1681"/>
      <c r="N859" s="1681"/>
      <c r="O859" s="1681"/>
      <c r="P859" s="1681"/>
      <c r="Q859" s="1681"/>
      <c r="R859" s="1681"/>
      <c r="S859" s="1681"/>
      <c r="T859" s="1681"/>
      <c r="U859" s="1681"/>
      <c r="V859" s="1681"/>
      <c r="W859" s="1681"/>
      <c r="X859" s="1681"/>
      <c r="Y859" s="1681"/>
      <c r="Z859" s="1681"/>
      <c r="AA859" s="1681"/>
      <c r="AB859" s="1681"/>
      <c r="AC859" s="1681"/>
      <c r="AD859" s="1681"/>
      <c r="AE859" s="1681"/>
      <c r="AF859" s="1681"/>
      <c r="AG859" s="1681"/>
      <c r="AH859" s="1681"/>
      <c r="AI859" s="1681"/>
      <c r="AJ859" s="1681"/>
      <c r="AK859" s="1681"/>
      <c r="AL859" s="1681"/>
      <c r="AM859" s="1681"/>
      <c r="AN859" s="1681"/>
      <c r="AO859" s="1681"/>
      <c r="AP859" s="1824"/>
    </row>
    <row r="860" spans="4:42" s="1662" customFormat="1" ht="14.25">
      <c r="D860" s="1699"/>
      <c r="E860" s="1681"/>
      <c r="F860" s="1681"/>
      <c r="G860" s="1681"/>
      <c r="H860" s="1681"/>
      <c r="I860" s="1700"/>
      <c r="J860" s="1690"/>
      <c r="K860" s="1681"/>
      <c r="L860" s="1681"/>
      <c r="M860" s="1681"/>
      <c r="N860" s="1681"/>
      <c r="O860" s="1681"/>
      <c r="P860" s="1681"/>
      <c r="Q860" s="1681"/>
      <c r="R860" s="1681"/>
      <c r="S860" s="1681"/>
      <c r="T860" s="1681"/>
      <c r="U860" s="1681"/>
      <c r="V860" s="1681"/>
      <c r="W860" s="1681"/>
      <c r="X860" s="1681"/>
      <c r="Y860" s="1681"/>
      <c r="Z860" s="1681"/>
      <c r="AA860" s="1681"/>
      <c r="AB860" s="1681"/>
      <c r="AC860" s="1681"/>
      <c r="AD860" s="1681"/>
      <c r="AE860" s="1681"/>
      <c r="AF860" s="1681"/>
      <c r="AG860" s="1681"/>
      <c r="AH860" s="1681"/>
      <c r="AI860" s="1681"/>
      <c r="AJ860" s="1681"/>
      <c r="AK860" s="1681"/>
      <c r="AL860" s="1681"/>
      <c r="AM860" s="1681"/>
      <c r="AN860" s="1681"/>
      <c r="AO860" s="1681"/>
      <c r="AP860" s="1824"/>
    </row>
    <row r="861" spans="4:42" s="1662" customFormat="1" ht="14.25">
      <c r="D861" s="1699"/>
      <c r="E861" s="1681"/>
      <c r="F861" s="1681"/>
      <c r="G861" s="1681"/>
      <c r="H861" s="1681"/>
      <c r="I861" s="1700"/>
      <c r="J861" s="1690"/>
      <c r="K861" s="1681"/>
      <c r="L861" s="1681"/>
      <c r="M861" s="1681"/>
      <c r="N861" s="1681"/>
      <c r="O861" s="1681"/>
      <c r="P861" s="1681"/>
      <c r="Q861" s="1681"/>
      <c r="R861" s="1681"/>
      <c r="S861" s="1681"/>
      <c r="T861" s="1681"/>
      <c r="U861" s="1681"/>
      <c r="V861" s="1681"/>
      <c r="W861" s="1681"/>
      <c r="X861" s="1681"/>
      <c r="Y861" s="1681"/>
      <c r="Z861" s="1681"/>
      <c r="AA861" s="1681"/>
      <c r="AB861" s="1681"/>
      <c r="AC861" s="1681"/>
      <c r="AD861" s="1681"/>
      <c r="AE861" s="1681"/>
      <c r="AF861" s="1681"/>
      <c r="AG861" s="1681"/>
      <c r="AH861" s="1681"/>
      <c r="AI861" s="1681"/>
      <c r="AJ861" s="1681"/>
      <c r="AK861" s="1681"/>
      <c r="AL861" s="1681"/>
      <c r="AM861" s="1681"/>
      <c r="AN861" s="1681"/>
      <c r="AO861" s="1681"/>
      <c r="AP861" s="1824"/>
    </row>
    <row r="862" spans="4:42" s="1662" customFormat="1" ht="14.25">
      <c r="D862" s="1699"/>
      <c r="E862" s="1681"/>
      <c r="F862" s="1681"/>
      <c r="G862" s="1681"/>
      <c r="H862" s="1681"/>
      <c r="I862" s="1700"/>
      <c r="J862" s="1690"/>
      <c r="K862" s="1681"/>
      <c r="L862" s="1681"/>
      <c r="M862" s="1681"/>
      <c r="N862" s="1681"/>
      <c r="O862" s="1681"/>
      <c r="P862" s="1681"/>
      <c r="Q862" s="1681"/>
      <c r="R862" s="1681"/>
      <c r="S862" s="1681"/>
      <c r="T862" s="1681"/>
      <c r="U862" s="1681"/>
      <c r="V862" s="1681"/>
      <c r="W862" s="1681"/>
      <c r="X862" s="1681"/>
      <c r="Y862" s="1681"/>
      <c r="Z862" s="1681"/>
      <c r="AA862" s="1681"/>
      <c r="AB862" s="1681"/>
      <c r="AC862" s="1681"/>
      <c r="AD862" s="1681"/>
      <c r="AE862" s="1681"/>
      <c r="AF862" s="1681"/>
      <c r="AG862" s="1681"/>
      <c r="AH862" s="1681"/>
      <c r="AI862" s="1681"/>
      <c r="AJ862" s="1681"/>
      <c r="AK862" s="1681"/>
      <c r="AL862" s="1681"/>
      <c r="AM862" s="1681"/>
      <c r="AN862" s="1681"/>
      <c r="AO862" s="1681"/>
      <c r="AP862" s="1824"/>
    </row>
    <row r="863" spans="4:42" s="1662" customFormat="1" ht="14.25">
      <c r="D863" s="1699"/>
      <c r="E863" s="1681"/>
      <c r="F863" s="1681"/>
      <c r="G863" s="1681"/>
      <c r="H863" s="1681"/>
      <c r="I863" s="1700"/>
      <c r="J863" s="1690"/>
      <c r="K863" s="1681"/>
      <c r="L863" s="1681"/>
      <c r="M863" s="1681"/>
      <c r="N863" s="1681"/>
      <c r="O863" s="1681"/>
      <c r="P863" s="1681"/>
      <c r="Q863" s="1681"/>
      <c r="R863" s="1681"/>
      <c r="S863" s="1681"/>
      <c r="T863" s="1681"/>
      <c r="U863" s="1681"/>
      <c r="V863" s="1681"/>
      <c r="W863" s="1681"/>
      <c r="X863" s="1681"/>
      <c r="Y863" s="1681"/>
      <c r="Z863" s="1681"/>
      <c r="AA863" s="1681"/>
      <c r="AB863" s="1681"/>
      <c r="AC863" s="1681"/>
      <c r="AD863" s="1681"/>
      <c r="AE863" s="1681"/>
      <c r="AF863" s="1681"/>
      <c r="AG863" s="1681"/>
      <c r="AH863" s="1681"/>
      <c r="AI863" s="1681"/>
      <c r="AJ863" s="1681"/>
      <c r="AK863" s="1681"/>
      <c r="AL863" s="1681"/>
      <c r="AM863" s="1681"/>
      <c r="AN863" s="1681"/>
      <c r="AO863" s="1681"/>
      <c r="AP863" s="1824"/>
    </row>
    <row r="864" spans="4:42" s="1662" customFormat="1" ht="14.25">
      <c r="D864" s="1699"/>
      <c r="E864" s="1681"/>
      <c r="F864" s="1681"/>
      <c r="G864" s="1681"/>
      <c r="H864" s="1681"/>
      <c r="I864" s="1700"/>
      <c r="J864" s="1690"/>
      <c r="K864" s="1681"/>
      <c r="L864" s="1681"/>
      <c r="M864" s="1681"/>
      <c r="N864" s="1681"/>
      <c r="O864" s="1681"/>
      <c r="P864" s="1681"/>
      <c r="Q864" s="1681"/>
      <c r="R864" s="1681"/>
      <c r="S864" s="1681"/>
      <c r="T864" s="1681"/>
      <c r="U864" s="1681"/>
      <c r="V864" s="1681"/>
      <c r="W864" s="1681"/>
      <c r="X864" s="1681"/>
      <c r="Y864" s="1681"/>
      <c r="Z864" s="1681"/>
      <c r="AA864" s="1681"/>
      <c r="AB864" s="1681"/>
      <c r="AC864" s="1681"/>
      <c r="AD864" s="1681"/>
      <c r="AE864" s="1681"/>
      <c r="AF864" s="1681"/>
      <c r="AG864" s="1681"/>
      <c r="AH864" s="1681"/>
      <c r="AI864" s="1681"/>
      <c r="AJ864" s="1681"/>
      <c r="AK864" s="1681"/>
      <c r="AL864" s="1681"/>
      <c r="AM864" s="1681"/>
      <c r="AN864" s="1681"/>
      <c r="AO864" s="1681"/>
      <c r="AP864" s="1824"/>
    </row>
    <row r="865" spans="4:42" s="1662" customFormat="1" ht="14.25">
      <c r="D865" s="1699"/>
      <c r="E865" s="1681"/>
      <c r="F865" s="1681"/>
      <c r="G865" s="1681"/>
      <c r="H865" s="1681"/>
      <c r="I865" s="1700"/>
      <c r="J865" s="1690"/>
      <c r="K865" s="1681"/>
      <c r="L865" s="1681"/>
      <c r="M865" s="1681"/>
      <c r="N865" s="1681"/>
      <c r="O865" s="1681"/>
      <c r="P865" s="1681"/>
      <c r="Q865" s="1681"/>
      <c r="R865" s="1681"/>
      <c r="S865" s="1681"/>
      <c r="T865" s="1681"/>
      <c r="U865" s="1681"/>
      <c r="V865" s="1681"/>
      <c r="W865" s="1681"/>
      <c r="X865" s="1681"/>
      <c r="Y865" s="1681"/>
      <c r="Z865" s="1681"/>
      <c r="AA865" s="1681"/>
      <c r="AB865" s="1681"/>
      <c r="AC865" s="1681"/>
      <c r="AD865" s="1681"/>
      <c r="AE865" s="1681"/>
      <c r="AF865" s="1681"/>
      <c r="AG865" s="1681"/>
      <c r="AH865" s="1681"/>
      <c r="AI865" s="1681"/>
      <c r="AJ865" s="1681"/>
      <c r="AK865" s="1681"/>
      <c r="AL865" s="1681"/>
      <c r="AM865" s="1681"/>
      <c r="AN865" s="1681"/>
      <c r="AO865" s="1681"/>
      <c r="AP865" s="1824"/>
    </row>
    <row r="866" spans="4:42" s="1662" customFormat="1" ht="14.25">
      <c r="D866" s="1699"/>
      <c r="E866" s="1681"/>
      <c r="F866" s="1681"/>
      <c r="G866" s="1681"/>
      <c r="H866" s="1681"/>
      <c r="I866" s="1700"/>
      <c r="J866" s="1690"/>
      <c r="K866" s="1681"/>
      <c r="L866" s="1681"/>
      <c r="M866" s="1681"/>
      <c r="N866" s="1681"/>
      <c r="O866" s="1681"/>
      <c r="P866" s="1681"/>
      <c r="Q866" s="1681"/>
      <c r="R866" s="1681"/>
      <c r="S866" s="1681"/>
      <c r="T866" s="1681"/>
      <c r="U866" s="1681"/>
      <c r="V866" s="1681"/>
      <c r="W866" s="1681"/>
      <c r="X866" s="1681"/>
      <c r="Y866" s="1681"/>
      <c r="Z866" s="1681"/>
      <c r="AA866" s="1681"/>
      <c r="AB866" s="1681"/>
      <c r="AC866" s="1681"/>
      <c r="AD866" s="1681"/>
      <c r="AE866" s="1681"/>
      <c r="AF866" s="1681"/>
      <c r="AG866" s="1681"/>
      <c r="AH866" s="1681"/>
      <c r="AI866" s="1681"/>
      <c r="AJ866" s="1681"/>
      <c r="AK866" s="1681"/>
      <c r="AL866" s="1681"/>
      <c r="AM866" s="1681"/>
      <c r="AN866" s="1681"/>
      <c r="AO866" s="1681"/>
      <c r="AP866" s="1824"/>
    </row>
    <row r="867" spans="4:42" s="1662" customFormat="1" ht="14.25">
      <c r="D867" s="1699"/>
      <c r="E867" s="1681"/>
      <c r="F867" s="1681"/>
      <c r="G867" s="1681"/>
      <c r="H867" s="1681"/>
      <c r="I867" s="1700"/>
      <c r="J867" s="1690"/>
      <c r="K867" s="1681"/>
      <c r="L867" s="1681"/>
      <c r="M867" s="1681"/>
      <c r="N867" s="1681"/>
      <c r="O867" s="1681"/>
      <c r="P867" s="1681"/>
      <c r="Q867" s="1681"/>
      <c r="R867" s="1681"/>
      <c r="S867" s="1681"/>
      <c r="T867" s="1681"/>
      <c r="U867" s="1681"/>
      <c r="V867" s="1681"/>
      <c r="W867" s="1681"/>
      <c r="X867" s="1681"/>
      <c r="Y867" s="1681"/>
      <c r="Z867" s="1681"/>
      <c r="AA867" s="1681"/>
      <c r="AB867" s="1681"/>
      <c r="AC867" s="1681"/>
      <c r="AD867" s="1681"/>
      <c r="AE867" s="1681"/>
      <c r="AF867" s="1681"/>
      <c r="AG867" s="1681"/>
      <c r="AH867" s="1681"/>
      <c r="AI867" s="1681"/>
      <c r="AJ867" s="1681"/>
      <c r="AK867" s="1681"/>
      <c r="AL867" s="1681"/>
      <c r="AM867" s="1681"/>
      <c r="AN867" s="1681"/>
      <c r="AO867" s="1681"/>
      <c r="AP867" s="1824"/>
    </row>
    <row r="868" spans="4:42" s="1662" customFormat="1" ht="14.25">
      <c r="D868" s="1699"/>
      <c r="E868" s="1681"/>
      <c r="F868" s="1681"/>
      <c r="G868" s="1681"/>
      <c r="H868" s="1681"/>
      <c r="I868" s="1700"/>
      <c r="J868" s="1690"/>
      <c r="K868" s="1681"/>
      <c r="L868" s="1681"/>
      <c r="M868" s="1681"/>
      <c r="N868" s="1681"/>
      <c r="O868" s="1681"/>
      <c r="P868" s="1681"/>
      <c r="Q868" s="1681"/>
      <c r="R868" s="1681"/>
      <c r="S868" s="1681"/>
      <c r="T868" s="1681"/>
      <c r="U868" s="1681"/>
      <c r="V868" s="1681"/>
      <c r="W868" s="1681"/>
      <c r="X868" s="1681"/>
      <c r="Y868" s="1681"/>
      <c r="Z868" s="1681"/>
      <c r="AA868" s="1681"/>
      <c r="AB868" s="1681"/>
      <c r="AC868" s="1681"/>
      <c r="AD868" s="1681"/>
      <c r="AE868" s="1681"/>
      <c r="AF868" s="1681"/>
      <c r="AG868" s="1681"/>
      <c r="AH868" s="1681"/>
      <c r="AI868" s="1681"/>
      <c r="AJ868" s="1681"/>
      <c r="AK868" s="1681"/>
      <c r="AL868" s="1681"/>
      <c r="AM868" s="1681"/>
      <c r="AN868" s="1681"/>
      <c r="AO868" s="1681"/>
      <c r="AP868" s="1824"/>
    </row>
    <row r="869" spans="4:42" s="1662" customFormat="1" ht="14.25">
      <c r="D869" s="1699"/>
      <c r="E869" s="1681"/>
      <c r="F869" s="1681"/>
      <c r="G869" s="1681"/>
      <c r="H869" s="1681"/>
      <c r="I869" s="1700"/>
      <c r="J869" s="1690"/>
      <c r="K869" s="1681"/>
      <c r="L869" s="1681"/>
      <c r="M869" s="1681"/>
      <c r="N869" s="1681"/>
      <c r="O869" s="1681"/>
      <c r="P869" s="1681"/>
      <c r="Q869" s="1681"/>
      <c r="R869" s="1681"/>
      <c r="S869" s="1681"/>
      <c r="T869" s="1681"/>
      <c r="U869" s="1681"/>
      <c r="V869" s="1681"/>
      <c r="W869" s="1681"/>
      <c r="X869" s="1681"/>
      <c r="Y869" s="1681"/>
      <c r="Z869" s="1681"/>
      <c r="AA869" s="1681"/>
      <c r="AB869" s="1681"/>
      <c r="AC869" s="1681"/>
      <c r="AD869" s="1681"/>
      <c r="AE869" s="1681"/>
      <c r="AF869" s="1681"/>
      <c r="AG869" s="1681"/>
      <c r="AH869" s="1681"/>
      <c r="AI869" s="1681"/>
      <c r="AJ869" s="1681"/>
      <c r="AK869" s="1681"/>
      <c r="AL869" s="1681"/>
      <c r="AM869" s="1681"/>
      <c r="AN869" s="1681"/>
      <c r="AO869" s="1681"/>
      <c r="AP869" s="1824"/>
    </row>
    <row r="870" spans="4:42" s="1662" customFormat="1" ht="14.25">
      <c r="D870" s="1699"/>
      <c r="E870" s="1681"/>
      <c r="F870" s="1681"/>
      <c r="G870" s="1681"/>
      <c r="H870" s="1681"/>
      <c r="I870" s="1700"/>
      <c r="J870" s="1690"/>
      <c r="K870" s="1681"/>
      <c r="L870" s="1681"/>
      <c r="M870" s="1681"/>
      <c r="N870" s="1681"/>
      <c r="O870" s="1681"/>
      <c r="P870" s="1681"/>
      <c r="Q870" s="1681"/>
      <c r="R870" s="1681"/>
      <c r="S870" s="1681"/>
      <c r="T870" s="1681"/>
      <c r="U870" s="1681"/>
      <c r="V870" s="1681"/>
      <c r="W870" s="1681"/>
      <c r="X870" s="1681"/>
      <c r="Y870" s="1681"/>
      <c r="Z870" s="1681"/>
      <c r="AA870" s="1681"/>
      <c r="AB870" s="1681"/>
      <c r="AC870" s="1681"/>
      <c r="AD870" s="1681"/>
      <c r="AE870" s="1681"/>
      <c r="AF870" s="1681"/>
      <c r="AG870" s="1681"/>
      <c r="AH870" s="1681"/>
      <c r="AI870" s="1681"/>
      <c r="AJ870" s="1681"/>
      <c r="AK870" s="1681"/>
      <c r="AL870" s="1681"/>
      <c r="AM870" s="1681"/>
      <c r="AN870" s="1681"/>
      <c r="AO870" s="1681"/>
      <c r="AP870" s="1824"/>
    </row>
    <row r="871" spans="4:42" s="1662" customFormat="1" ht="14.25">
      <c r="D871" s="1699"/>
      <c r="E871" s="1681"/>
      <c r="F871" s="1681"/>
      <c r="G871" s="1681"/>
      <c r="H871" s="1681"/>
      <c r="I871" s="1700"/>
      <c r="J871" s="1690"/>
      <c r="K871" s="1681"/>
      <c r="L871" s="1681"/>
      <c r="M871" s="1681"/>
      <c r="N871" s="1681"/>
      <c r="O871" s="1681"/>
      <c r="P871" s="1681"/>
      <c r="Q871" s="1681"/>
      <c r="R871" s="1681"/>
      <c r="S871" s="1681"/>
      <c r="T871" s="1681"/>
      <c r="U871" s="1681"/>
      <c r="V871" s="1681"/>
      <c r="W871" s="1681"/>
      <c r="X871" s="1681"/>
      <c r="Y871" s="1681"/>
      <c r="Z871" s="1681"/>
      <c r="AA871" s="1681"/>
      <c r="AB871" s="1681"/>
      <c r="AC871" s="1681"/>
      <c r="AD871" s="1681"/>
      <c r="AE871" s="1681"/>
      <c r="AF871" s="1681"/>
      <c r="AG871" s="1681"/>
      <c r="AH871" s="1681"/>
      <c r="AI871" s="1681"/>
      <c r="AJ871" s="1681"/>
      <c r="AK871" s="1681"/>
      <c r="AL871" s="1681"/>
      <c r="AM871" s="1681"/>
      <c r="AN871" s="1681"/>
      <c r="AO871" s="1681"/>
      <c r="AP871" s="1824"/>
    </row>
    <row r="872" spans="4:42" s="1662" customFormat="1" ht="14.25">
      <c r="D872" s="1699"/>
      <c r="E872" s="1681"/>
      <c r="F872" s="1681"/>
      <c r="G872" s="1681"/>
      <c r="H872" s="1681"/>
      <c r="I872" s="1700"/>
      <c r="J872" s="1690"/>
      <c r="K872" s="1681"/>
      <c r="L872" s="1681"/>
      <c r="M872" s="1681"/>
      <c r="N872" s="1681"/>
      <c r="O872" s="1681"/>
      <c r="P872" s="1681"/>
      <c r="Q872" s="1681"/>
      <c r="R872" s="1681"/>
      <c r="S872" s="1681"/>
      <c r="T872" s="1681"/>
      <c r="U872" s="1681"/>
      <c r="V872" s="1681"/>
      <c r="W872" s="1681"/>
      <c r="X872" s="1681"/>
      <c r="Y872" s="1681"/>
      <c r="Z872" s="1681"/>
      <c r="AA872" s="1681"/>
      <c r="AB872" s="1681"/>
      <c r="AC872" s="1681"/>
      <c r="AD872" s="1681"/>
      <c r="AE872" s="1681"/>
      <c r="AF872" s="1681"/>
      <c r="AG872" s="1681"/>
      <c r="AH872" s="1681"/>
      <c r="AI872" s="1681"/>
      <c r="AJ872" s="1681"/>
      <c r="AK872" s="1681"/>
      <c r="AL872" s="1681"/>
      <c r="AM872" s="1681"/>
      <c r="AN872" s="1681"/>
      <c r="AO872" s="1681"/>
      <c r="AP872" s="1824"/>
    </row>
    <row r="873" spans="4:42" s="1662" customFormat="1" ht="14.25">
      <c r="D873" s="1699"/>
      <c r="E873" s="1681"/>
      <c r="F873" s="1681"/>
      <c r="G873" s="1681"/>
      <c r="H873" s="1681"/>
      <c r="I873" s="1700"/>
      <c r="J873" s="1690"/>
      <c r="K873" s="1681"/>
      <c r="L873" s="1681"/>
      <c r="M873" s="1681"/>
      <c r="N873" s="1681"/>
      <c r="O873" s="1681"/>
      <c r="P873" s="1681"/>
      <c r="Q873" s="1681"/>
      <c r="R873" s="1681"/>
      <c r="S873" s="1681"/>
      <c r="T873" s="1681"/>
      <c r="U873" s="1681"/>
      <c r="V873" s="1681"/>
      <c r="W873" s="1681"/>
      <c r="X873" s="1681"/>
      <c r="Y873" s="1681"/>
      <c r="Z873" s="1681"/>
      <c r="AA873" s="1681"/>
      <c r="AB873" s="1681"/>
      <c r="AC873" s="1681"/>
      <c r="AD873" s="1681"/>
      <c r="AE873" s="1681"/>
      <c r="AF873" s="1681"/>
      <c r="AG873" s="1681"/>
      <c r="AH873" s="1681"/>
      <c r="AI873" s="1681"/>
      <c r="AJ873" s="1681"/>
      <c r="AK873" s="1681"/>
      <c r="AL873" s="1681"/>
      <c r="AM873" s="1681"/>
      <c r="AN873" s="1681"/>
      <c r="AO873" s="1681"/>
      <c r="AP873" s="1824"/>
    </row>
    <row r="874" spans="4:42" s="1662" customFormat="1" ht="14.25">
      <c r="D874" s="1699"/>
      <c r="E874" s="1681"/>
      <c r="F874" s="1681"/>
      <c r="G874" s="1681"/>
      <c r="H874" s="1681"/>
      <c r="I874" s="1700"/>
      <c r="J874" s="1690"/>
      <c r="K874" s="1681"/>
      <c r="L874" s="1681"/>
      <c r="M874" s="1681"/>
      <c r="N874" s="1681"/>
      <c r="O874" s="1681"/>
      <c r="P874" s="1681"/>
      <c r="Q874" s="1681"/>
      <c r="R874" s="1681"/>
      <c r="S874" s="1681"/>
      <c r="T874" s="1681"/>
      <c r="U874" s="1681"/>
      <c r="V874" s="1681"/>
      <c r="W874" s="1681"/>
      <c r="X874" s="1681"/>
      <c r="Y874" s="1681"/>
      <c r="Z874" s="1681"/>
      <c r="AA874" s="1681"/>
      <c r="AB874" s="1681"/>
      <c r="AC874" s="1681"/>
      <c r="AD874" s="1681"/>
      <c r="AE874" s="1681"/>
      <c r="AF874" s="1681"/>
      <c r="AG874" s="1681"/>
      <c r="AH874" s="1681"/>
      <c r="AI874" s="1681"/>
      <c r="AJ874" s="1681"/>
      <c r="AK874" s="1681"/>
      <c r="AL874" s="1681"/>
      <c r="AM874" s="1681"/>
      <c r="AN874" s="1681"/>
      <c r="AO874" s="1681"/>
      <c r="AP874" s="1824"/>
    </row>
    <row r="875" spans="4:42" s="1662" customFormat="1" ht="14.25">
      <c r="D875" s="1699"/>
      <c r="E875" s="1681"/>
      <c r="F875" s="1681"/>
      <c r="G875" s="1681"/>
      <c r="H875" s="1681"/>
      <c r="I875" s="1700"/>
      <c r="J875" s="1690"/>
      <c r="K875" s="1681"/>
      <c r="L875" s="1681"/>
      <c r="M875" s="1681"/>
      <c r="N875" s="1681"/>
      <c r="O875" s="1681"/>
      <c r="P875" s="1681"/>
      <c r="Q875" s="1681"/>
      <c r="R875" s="1681"/>
      <c r="S875" s="1681"/>
      <c r="T875" s="1681"/>
      <c r="U875" s="1681"/>
      <c r="V875" s="1681"/>
      <c r="W875" s="1681"/>
      <c r="X875" s="1681"/>
      <c r="Y875" s="1681"/>
      <c r="Z875" s="1681"/>
      <c r="AA875" s="1681"/>
      <c r="AB875" s="1681"/>
      <c r="AC875" s="1681"/>
      <c r="AD875" s="1681"/>
      <c r="AE875" s="1681"/>
      <c r="AF875" s="1681"/>
      <c r="AG875" s="1681"/>
      <c r="AH875" s="1681"/>
      <c r="AI875" s="1681"/>
      <c r="AJ875" s="1681"/>
      <c r="AK875" s="1681"/>
      <c r="AL875" s="1681"/>
      <c r="AM875" s="1681"/>
      <c r="AN875" s="1681"/>
      <c r="AO875" s="1681"/>
      <c r="AP875" s="1824"/>
    </row>
    <row r="876" spans="4:42" s="1662" customFormat="1" ht="14.25">
      <c r="D876" s="1699"/>
      <c r="E876" s="1681"/>
      <c r="F876" s="1681"/>
      <c r="G876" s="1681"/>
      <c r="H876" s="1681"/>
      <c r="I876" s="1700"/>
      <c r="J876" s="1690"/>
      <c r="K876" s="1681"/>
      <c r="L876" s="1681"/>
      <c r="M876" s="1681"/>
      <c r="N876" s="1681"/>
      <c r="O876" s="1681"/>
      <c r="P876" s="1681"/>
      <c r="Q876" s="1681"/>
      <c r="R876" s="1681"/>
      <c r="S876" s="1681"/>
      <c r="T876" s="1681"/>
      <c r="U876" s="1681"/>
      <c r="V876" s="1681"/>
      <c r="W876" s="1681"/>
      <c r="X876" s="1681"/>
      <c r="Y876" s="1681"/>
      <c r="Z876" s="1681"/>
      <c r="AA876" s="1681"/>
      <c r="AB876" s="1681"/>
      <c r="AC876" s="1681"/>
      <c r="AD876" s="1681"/>
      <c r="AE876" s="1681"/>
      <c r="AF876" s="1681"/>
      <c r="AG876" s="1681"/>
      <c r="AH876" s="1681"/>
      <c r="AI876" s="1681"/>
      <c r="AJ876" s="1681"/>
      <c r="AK876" s="1681"/>
      <c r="AL876" s="1681"/>
      <c r="AM876" s="1681"/>
      <c r="AN876" s="1681"/>
      <c r="AO876" s="1681"/>
      <c r="AP876" s="1824"/>
    </row>
    <row r="877" spans="4:42" s="1662" customFormat="1" ht="14.25">
      <c r="D877" s="1699"/>
      <c r="E877" s="1681"/>
      <c r="F877" s="1681"/>
      <c r="G877" s="1681"/>
      <c r="H877" s="1681"/>
      <c r="I877" s="1700"/>
      <c r="J877" s="1690"/>
      <c r="K877" s="1681"/>
      <c r="L877" s="1681"/>
      <c r="M877" s="1681"/>
      <c r="N877" s="1681"/>
      <c r="O877" s="1681"/>
      <c r="P877" s="1681"/>
      <c r="Q877" s="1681"/>
      <c r="R877" s="1681"/>
      <c r="S877" s="1681"/>
      <c r="T877" s="1681"/>
      <c r="U877" s="1681"/>
      <c r="V877" s="1681"/>
      <c r="W877" s="1681"/>
      <c r="X877" s="1681"/>
      <c r="Y877" s="1681"/>
      <c r="Z877" s="1681"/>
      <c r="AA877" s="1681"/>
      <c r="AB877" s="1681"/>
      <c r="AC877" s="1681"/>
      <c r="AD877" s="1681"/>
      <c r="AE877" s="1681"/>
      <c r="AF877" s="1681"/>
      <c r="AG877" s="1681"/>
      <c r="AH877" s="1681"/>
      <c r="AI877" s="1681"/>
      <c r="AJ877" s="1681"/>
      <c r="AK877" s="1681"/>
      <c r="AL877" s="1681"/>
      <c r="AM877" s="1681"/>
      <c r="AN877" s="1681"/>
      <c r="AO877" s="1681"/>
      <c r="AP877" s="1824"/>
    </row>
    <row r="878" spans="4:42" s="1662" customFormat="1" ht="14.25">
      <c r="D878" s="1699"/>
      <c r="E878" s="1681"/>
      <c r="F878" s="1681"/>
      <c r="G878" s="1681"/>
      <c r="H878" s="1681"/>
      <c r="I878" s="1700"/>
      <c r="J878" s="1690"/>
      <c r="K878" s="1681"/>
      <c r="L878" s="1681"/>
      <c r="M878" s="1681"/>
      <c r="N878" s="1681"/>
      <c r="O878" s="1681"/>
      <c r="P878" s="1681"/>
      <c r="Q878" s="1681"/>
      <c r="R878" s="1681"/>
      <c r="S878" s="1681"/>
      <c r="T878" s="1681"/>
      <c r="U878" s="1681"/>
      <c r="V878" s="1681"/>
      <c r="W878" s="1681"/>
      <c r="X878" s="1681"/>
      <c r="Y878" s="1681"/>
      <c r="Z878" s="1681"/>
      <c r="AA878" s="1681"/>
      <c r="AB878" s="1681"/>
      <c r="AC878" s="1681"/>
      <c r="AD878" s="1681"/>
      <c r="AE878" s="1681"/>
      <c r="AF878" s="1681"/>
      <c r="AG878" s="1681"/>
      <c r="AH878" s="1681"/>
      <c r="AI878" s="1681"/>
      <c r="AJ878" s="1681"/>
      <c r="AK878" s="1681"/>
      <c r="AL878" s="1681"/>
      <c r="AM878" s="1681"/>
      <c r="AN878" s="1681"/>
      <c r="AO878" s="1681"/>
      <c r="AP878" s="1824"/>
    </row>
    <row r="879" spans="4:42" s="1662" customFormat="1" ht="14.25">
      <c r="D879" s="1699"/>
      <c r="E879" s="1681"/>
      <c r="F879" s="1681"/>
      <c r="G879" s="1681"/>
      <c r="H879" s="1681"/>
      <c r="I879" s="1700"/>
      <c r="J879" s="1690"/>
      <c r="K879" s="1681"/>
      <c r="L879" s="1681"/>
      <c r="M879" s="1681"/>
      <c r="N879" s="1681"/>
      <c r="O879" s="1681"/>
      <c r="P879" s="1681"/>
      <c r="Q879" s="1681"/>
      <c r="R879" s="1681"/>
      <c r="S879" s="1681"/>
      <c r="T879" s="1681"/>
      <c r="U879" s="1681"/>
      <c r="V879" s="1681"/>
      <c r="W879" s="1681"/>
      <c r="X879" s="1681"/>
      <c r="Y879" s="1681"/>
      <c r="Z879" s="1681"/>
      <c r="AA879" s="1681"/>
      <c r="AB879" s="1681"/>
      <c r="AC879" s="1681"/>
      <c r="AD879" s="1681"/>
      <c r="AE879" s="1681"/>
      <c r="AF879" s="1681"/>
      <c r="AG879" s="1681"/>
      <c r="AH879" s="1681"/>
      <c r="AI879" s="1681"/>
      <c r="AJ879" s="1681"/>
      <c r="AK879" s="1681"/>
      <c r="AL879" s="1681"/>
      <c r="AM879" s="1681"/>
      <c r="AN879" s="1681"/>
      <c r="AO879" s="1681"/>
      <c r="AP879" s="1824"/>
    </row>
    <row r="880" spans="4:42" s="1662" customFormat="1" ht="14.25">
      <c r="D880" s="1699"/>
      <c r="E880" s="1681"/>
      <c r="F880" s="1681"/>
      <c r="G880" s="1681"/>
      <c r="H880" s="1681"/>
      <c r="I880" s="1700"/>
      <c r="J880" s="1690"/>
      <c r="K880" s="1681"/>
      <c r="L880" s="1681"/>
      <c r="M880" s="1681"/>
      <c r="N880" s="1681"/>
      <c r="O880" s="1681"/>
      <c r="P880" s="1681"/>
      <c r="Q880" s="1681"/>
      <c r="R880" s="1681"/>
      <c r="S880" s="1681"/>
      <c r="T880" s="1681"/>
      <c r="U880" s="1681"/>
      <c r="V880" s="1681"/>
      <c r="W880" s="1681"/>
      <c r="X880" s="1681"/>
      <c r="Y880" s="1681"/>
      <c r="Z880" s="1681"/>
      <c r="AA880" s="1681"/>
      <c r="AB880" s="1681"/>
      <c r="AC880" s="1681"/>
      <c r="AD880" s="1681"/>
      <c r="AE880" s="1681"/>
      <c r="AF880" s="1681"/>
      <c r="AG880" s="1681"/>
      <c r="AH880" s="1681"/>
      <c r="AI880" s="1681"/>
      <c r="AJ880" s="1681"/>
      <c r="AK880" s="1681"/>
      <c r="AL880" s="1681"/>
      <c r="AM880" s="1681"/>
      <c r="AN880" s="1681"/>
      <c r="AO880" s="1681"/>
      <c r="AP880" s="1824"/>
    </row>
    <row r="881" spans="4:42" s="1662" customFormat="1" ht="14.25">
      <c r="D881" s="1699"/>
      <c r="E881" s="1681"/>
      <c r="F881" s="1681"/>
      <c r="G881" s="1681"/>
      <c r="H881" s="1681"/>
      <c r="I881" s="1700"/>
      <c r="J881" s="1690"/>
      <c r="K881" s="1681"/>
      <c r="L881" s="1681"/>
      <c r="M881" s="1681"/>
      <c r="N881" s="1681"/>
      <c r="O881" s="1681"/>
      <c r="P881" s="1681"/>
      <c r="Q881" s="1681"/>
      <c r="R881" s="1681"/>
      <c r="S881" s="1681"/>
      <c r="T881" s="1681"/>
      <c r="U881" s="1681"/>
      <c r="V881" s="1681"/>
      <c r="W881" s="1681"/>
      <c r="X881" s="1681"/>
      <c r="Y881" s="1681"/>
      <c r="Z881" s="1681"/>
      <c r="AA881" s="1681"/>
      <c r="AB881" s="1681"/>
      <c r="AC881" s="1681"/>
      <c r="AD881" s="1681"/>
      <c r="AE881" s="1681"/>
      <c r="AF881" s="1681"/>
      <c r="AG881" s="1681"/>
      <c r="AH881" s="1681"/>
      <c r="AI881" s="1681"/>
      <c r="AJ881" s="1681"/>
      <c r="AK881" s="1681"/>
      <c r="AL881" s="1681"/>
      <c r="AM881" s="1681"/>
      <c r="AN881" s="1681"/>
      <c r="AO881" s="1681"/>
      <c r="AP881" s="1824"/>
    </row>
    <row r="882" spans="4:42" s="1662" customFormat="1" ht="14.25">
      <c r="D882" s="1699"/>
      <c r="E882" s="1681"/>
      <c r="F882" s="1681"/>
      <c r="G882" s="1681"/>
      <c r="H882" s="1681"/>
      <c r="I882" s="1700"/>
      <c r="J882" s="1690"/>
      <c r="K882" s="1681"/>
      <c r="L882" s="1681"/>
      <c r="M882" s="1681"/>
      <c r="N882" s="1681"/>
      <c r="O882" s="1681"/>
      <c r="P882" s="1681"/>
      <c r="Q882" s="1681"/>
      <c r="R882" s="1681"/>
      <c r="S882" s="1681"/>
      <c r="T882" s="1681"/>
      <c r="U882" s="1681"/>
      <c r="V882" s="1681"/>
      <c r="W882" s="1681"/>
      <c r="X882" s="1681"/>
      <c r="Y882" s="1681"/>
      <c r="Z882" s="1681"/>
      <c r="AA882" s="1681"/>
      <c r="AB882" s="1681"/>
      <c r="AC882" s="1681"/>
      <c r="AD882" s="1681"/>
      <c r="AE882" s="1681"/>
      <c r="AF882" s="1681"/>
      <c r="AG882" s="1681"/>
      <c r="AH882" s="1681"/>
      <c r="AI882" s="1681"/>
      <c r="AJ882" s="1681"/>
      <c r="AK882" s="1681"/>
      <c r="AL882" s="1681"/>
      <c r="AM882" s="1681"/>
      <c r="AN882" s="1681"/>
      <c r="AO882" s="1681"/>
      <c r="AP882" s="1824"/>
    </row>
    <row r="883" spans="4:42" s="1662" customFormat="1" ht="14.25">
      <c r="D883" s="1699"/>
      <c r="E883" s="1681"/>
      <c r="F883" s="1681"/>
      <c r="G883" s="1681"/>
      <c r="H883" s="1681"/>
      <c r="I883" s="1700"/>
      <c r="J883" s="1690"/>
      <c r="K883" s="1681"/>
      <c r="L883" s="1681"/>
      <c r="M883" s="1681"/>
      <c r="N883" s="1681"/>
      <c r="O883" s="1681"/>
      <c r="P883" s="1681"/>
      <c r="Q883" s="1681"/>
      <c r="R883" s="1681"/>
      <c r="S883" s="1681"/>
      <c r="T883" s="1681"/>
      <c r="U883" s="1681"/>
      <c r="V883" s="1681"/>
      <c r="W883" s="1681"/>
      <c r="X883" s="1681"/>
      <c r="Y883" s="1681"/>
      <c r="Z883" s="1681"/>
      <c r="AA883" s="1681"/>
      <c r="AB883" s="1681"/>
      <c r="AC883" s="1681"/>
      <c r="AD883" s="1681"/>
      <c r="AE883" s="1681"/>
      <c r="AF883" s="1681"/>
      <c r="AG883" s="1681"/>
      <c r="AH883" s="1681"/>
      <c r="AI883" s="1681"/>
      <c r="AJ883" s="1681"/>
      <c r="AK883" s="1681"/>
      <c r="AL883" s="1681"/>
      <c r="AM883" s="1681"/>
      <c r="AN883" s="1681"/>
      <c r="AO883" s="1681"/>
      <c r="AP883" s="1824"/>
    </row>
    <row r="884" spans="4:42" s="1662" customFormat="1" ht="14.25">
      <c r="D884" s="1699"/>
      <c r="E884" s="1681"/>
      <c r="F884" s="1681"/>
      <c r="G884" s="1681"/>
      <c r="H884" s="1681"/>
      <c r="I884" s="1700"/>
      <c r="J884" s="1690"/>
      <c r="K884" s="1681"/>
      <c r="L884" s="1681"/>
      <c r="M884" s="1681"/>
      <c r="N884" s="1681"/>
      <c r="O884" s="1681"/>
      <c r="P884" s="1681"/>
      <c r="Q884" s="1681"/>
      <c r="R884" s="1681"/>
      <c r="S884" s="1681"/>
      <c r="T884" s="1681"/>
      <c r="U884" s="1681"/>
      <c r="V884" s="1681"/>
      <c r="W884" s="1681"/>
      <c r="X884" s="1681"/>
      <c r="Y884" s="1681"/>
      <c r="Z884" s="1681"/>
      <c r="AA884" s="1681"/>
      <c r="AB884" s="1681"/>
      <c r="AC884" s="1681"/>
      <c r="AD884" s="1681"/>
      <c r="AE884" s="1681"/>
      <c r="AF884" s="1681"/>
      <c r="AG884" s="1681"/>
      <c r="AH884" s="1681"/>
      <c r="AI884" s="1681"/>
      <c r="AJ884" s="1681"/>
      <c r="AK884" s="1681"/>
      <c r="AL884" s="1681"/>
      <c r="AM884" s="1681"/>
      <c r="AN884" s="1681"/>
      <c r="AO884" s="1681"/>
      <c r="AP884" s="1824"/>
    </row>
    <row r="885" spans="4:42" s="1662" customFormat="1" ht="14.25">
      <c r="D885" s="1699"/>
      <c r="E885" s="1681"/>
      <c r="F885" s="1681"/>
      <c r="G885" s="1681"/>
      <c r="H885" s="1681"/>
      <c r="I885" s="1700"/>
      <c r="J885" s="1690"/>
      <c r="K885" s="1681"/>
      <c r="L885" s="1681"/>
      <c r="M885" s="1681"/>
      <c r="N885" s="1681"/>
      <c r="O885" s="1681"/>
      <c r="P885" s="1681"/>
      <c r="Q885" s="1681"/>
      <c r="R885" s="1681"/>
      <c r="S885" s="1681"/>
      <c r="T885" s="1681"/>
      <c r="U885" s="1681"/>
      <c r="V885" s="1681"/>
      <c r="W885" s="1681"/>
      <c r="X885" s="1681"/>
      <c r="Y885" s="1681"/>
      <c r="Z885" s="1681"/>
      <c r="AA885" s="1681"/>
      <c r="AB885" s="1681"/>
      <c r="AC885" s="1681"/>
      <c r="AD885" s="1681"/>
      <c r="AE885" s="1681"/>
      <c r="AF885" s="1681"/>
      <c r="AG885" s="1681"/>
      <c r="AH885" s="1681"/>
      <c r="AI885" s="1681"/>
      <c r="AJ885" s="1681"/>
      <c r="AK885" s="1681"/>
      <c r="AL885" s="1681"/>
      <c r="AM885" s="1681"/>
      <c r="AN885" s="1681"/>
      <c r="AO885" s="1681"/>
      <c r="AP885" s="1824"/>
    </row>
    <row r="886" spans="4:42" s="1662" customFormat="1" ht="14.25">
      <c r="D886" s="1699"/>
      <c r="E886" s="1681"/>
      <c r="F886" s="1681"/>
      <c r="G886" s="1681"/>
      <c r="H886" s="1681"/>
      <c r="I886" s="1700"/>
      <c r="J886" s="1690"/>
      <c r="K886" s="1681"/>
      <c r="L886" s="1681"/>
      <c r="M886" s="1681"/>
      <c r="N886" s="1681"/>
      <c r="O886" s="1681"/>
      <c r="P886" s="1681"/>
      <c r="Q886" s="1681"/>
      <c r="R886" s="1681"/>
      <c r="S886" s="1681"/>
      <c r="T886" s="1681"/>
      <c r="U886" s="1681"/>
      <c r="V886" s="1681"/>
      <c r="W886" s="1681"/>
      <c r="X886" s="1681"/>
      <c r="Y886" s="1681"/>
      <c r="Z886" s="1681"/>
      <c r="AA886" s="1681"/>
      <c r="AB886" s="1681"/>
      <c r="AC886" s="1681"/>
      <c r="AD886" s="1681"/>
      <c r="AE886" s="1681"/>
      <c r="AF886" s="1681"/>
      <c r="AG886" s="1681"/>
      <c r="AH886" s="1681"/>
      <c r="AI886" s="1681"/>
      <c r="AJ886" s="1681"/>
      <c r="AK886" s="1681"/>
      <c r="AL886" s="1681"/>
      <c r="AM886" s="1681"/>
      <c r="AN886" s="1681"/>
      <c r="AO886" s="1681"/>
      <c r="AP886" s="1824"/>
    </row>
    <row r="887" spans="4:42" s="1662" customFormat="1" ht="14.25">
      <c r="D887" s="1699"/>
      <c r="E887" s="1681"/>
      <c r="F887" s="1681"/>
      <c r="G887" s="1681"/>
      <c r="H887" s="1681"/>
      <c r="I887" s="1700"/>
      <c r="J887" s="1690"/>
      <c r="K887" s="1681"/>
      <c r="L887" s="1681"/>
      <c r="M887" s="1681"/>
      <c r="N887" s="1681"/>
      <c r="O887" s="1681"/>
      <c r="P887" s="1681"/>
      <c r="Q887" s="1681"/>
      <c r="R887" s="1681"/>
      <c r="S887" s="1681"/>
      <c r="T887" s="1681"/>
      <c r="U887" s="1681"/>
      <c r="V887" s="1681"/>
      <c r="W887" s="1681"/>
      <c r="X887" s="1681"/>
      <c r="Y887" s="1681"/>
      <c r="Z887" s="1681"/>
      <c r="AA887" s="1681"/>
      <c r="AB887" s="1681"/>
      <c r="AC887" s="1681"/>
      <c r="AD887" s="1681"/>
      <c r="AE887" s="1681"/>
      <c r="AF887" s="1681"/>
      <c r="AG887" s="1681"/>
      <c r="AH887" s="1681"/>
      <c r="AI887" s="1681"/>
      <c r="AJ887" s="1681"/>
      <c r="AK887" s="1681"/>
      <c r="AL887" s="1681"/>
      <c r="AM887" s="1681"/>
      <c r="AN887" s="1681"/>
      <c r="AO887" s="1681"/>
      <c r="AP887" s="1824"/>
    </row>
    <row r="888" spans="4:42" s="1662" customFormat="1" ht="14.25">
      <c r="D888" s="1699"/>
      <c r="E888" s="1681"/>
      <c r="F888" s="1681"/>
      <c r="G888" s="1681"/>
      <c r="H888" s="1681"/>
      <c r="I888" s="1700"/>
      <c r="J888" s="1690"/>
      <c r="K888" s="1681"/>
      <c r="L888" s="1681"/>
      <c r="M888" s="1681"/>
      <c r="N888" s="1681"/>
      <c r="O888" s="1681"/>
      <c r="P888" s="1681"/>
      <c r="Q888" s="1681"/>
      <c r="R888" s="1681"/>
      <c r="S888" s="1681"/>
      <c r="T888" s="1681"/>
      <c r="U888" s="1681"/>
      <c r="V888" s="1681"/>
      <c r="W888" s="1681"/>
      <c r="X888" s="1681"/>
      <c r="Y888" s="1681"/>
      <c r="Z888" s="1681"/>
      <c r="AA888" s="1681"/>
      <c r="AB888" s="1681"/>
      <c r="AC888" s="1681"/>
      <c r="AD888" s="1681"/>
      <c r="AE888" s="1681"/>
      <c r="AF888" s="1681"/>
      <c r="AG888" s="1681"/>
      <c r="AH888" s="1681"/>
      <c r="AI888" s="1681"/>
      <c r="AJ888" s="1681"/>
      <c r="AK888" s="1681"/>
      <c r="AL888" s="1681"/>
      <c r="AM888" s="1681"/>
      <c r="AN888" s="1681"/>
      <c r="AO888" s="1681"/>
      <c r="AP888" s="1824"/>
    </row>
    <row r="889" spans="4:42" s="1662" customFormat="1" ht="14.25">
      <c r="D889" s="1699"/>
      <c r="E889" s="1681"/>
      <c r="F889" s="1681"/>
      <c r="G889" s="1681"/>
      <c r="H889" s="1681"/>
      <c r="I889" s="1700"/>
      <c r="J889" s="1690"/>
      <c r="K889" s="1681"/>
      <c r="L889" s="1681"/>
      <c r="M889" s="1681"/>
      <c r="N889" s="1681"/>
      <c r="O889" s="1681"/>
      <c r="P889" s="1681"/>
      <c r="Q889" s="1681"/>
      <c r="R889" s="1681"/>
      <c r="S889" s="1681"/>
      <c r="T889" s="1681"/>
      <c r="U889" s="1681"/>
      <c r="V889" s="1681"/>
      <c r="W889" s="1681"/>
      <c r="X889" s="1681"/>
      <c r="Y889" s="1681"/>
      <c r="Z889" s="1681"/>
      <c r="AA889" s="1681"/>
      <c r="AB889" s="1681"/>
      <c r="AC889" s="1681"/>
      <c r="AD889" s="1681"/>
      <c r="AE889" s="1681"/>
      <c r="AF889" s="1681"/>
      <c r="AG889" s="1681"/>
      <c r="AH889" s="1681"/>
      <c r="AI889" s="1681"/>
      <c r="AJ889" s="1681"/>
      <c r="AK889" s="1681"/>
      <c r="AL889" s="1681"/>
      <c r="AM889" s="1681"/>
      <c r="AN889" s="1681"/>
      <c r="AO889" s="1681"/>
      <c r="AP889" s="1824"/>
    </row>
    <row r="890" spans="4:42" s="1662" customFormat="1" ht="14.25">
      <c r="D890" s="1699"/>
      <c r="E890" s="1681"/>
      <c r="F890" s="1681"/>
      <c r="G890" s="1681"/>
      <c r="H890" s="1681"/>
      <c r="I890" s="1700"/>
      <c r="J890" s="1690"/>
      <c r="K890" s="1681"/>
      <c r="L890" s="1681"/>
      <c r="M890" s="1681"/>
      <c r="N890" s="1681"/>
      <c r="O890" s="1681"/>
      <c r="P890" s="1681"/>
      <c r="Q890" s="1681"/>
      <c r="R890" s="1681"/>
      <c r="S890" s="1681"/>
      <c r="T890" s="1681"/>
      <c r="U890" s="1681"/>
      <c r="V890" s="1681"/>
      <c r="W890" s="1681"/>
      <c r="X890" s="1681"/>
      <c r="Y890" s="1681"/>
      <c r="Z890" s="1681"/>
      <c r="AA890" s="1681"/>
      <c r="AB890" s="1681"/>
      <c r="AC890" s="1681"/>
      <c r="AD890" s="1681"/>
      <c r="AE890" s="1681"/>
      <c r="AF890" s="1681"/>
      <c r="AG890" s="1681"/>
      <c r="AH890" s="1681"/>
      <c r="AI890" s="1681"/>
      <c r="AJ890" s="1681"/>
      <c r="AK890" s="1681"/>
      <c r="AL890" s="1681"/>
      <c r="AM890" s="1681"/>
      <c r="AN890" s="1681"/>
      <c r="AO890" s="1681"/>
      <c r="AP890" s="1824"/>
    </row>
    <row r="891" spans="4:42" s="1662" customFormat="1" ht="14.25">
      <c r="D891" s="1699"/>
      <c r="E891" s="1681"/>
      <c r="F891" s="1681"/>
      <c r="G891" s="1681"/>
      <c r="H891" s="1681"/>
      <c r="I891" s="1700"/>
      <c r="J891" s="1690"/>
      <c r="K891" s="1681"/>
      <c r="L891" s="1681"/>
      <c r="M891" s="1681"/>
      <c r="N891" s="1681"/>
      <c r="O891" s="1681"/>
      <c r="P891" s="1681"/>
      <c r="Q891" s="1681"/>
      <c r="R891" s="1681"/>
      <c r="S891" s="1681"/>
      <c r="T891" s="1681"/>
      <c r="U891" s="1681"/>
      <c r="V891" s="1681"/>
      <c r="W891" s="1681"/>
      <c r="X891" s="1681"/>
      <c r="Y891" s="1681"/>
      <c r="Z891" s="1681"/>
      <c r="AA891" s="1681"/>
      <c r="AB891" s="1681"/>
      <c r="AC891" s="1681"/>
      <c r="AD891" s="1681"/>
      <c r="AE891" s="1681"/>
      <c r="AF891" s="1681"/>
      <c r="AG891" s="1681"/>
      <c r="AH891" s="1681"/>
      <c r="AI891" s="1681"/>
      <c r="AJ891" s="1681"/>
      <c r="AK891" s="1681"/>
      <c r="AL891" s="1681"/>
      <c r="AM891" s="1681"/>
      <c r="AN891" s="1681"/>
      <c r="AO891" s="1681"/>
      <c r="AP891" s="1824"/>
    </row>
    <row r="892" spans="4:42" s="1662" customFormat="1" ht="14.25">
      <c r="D892" s="1699"/>
      <c r="E892" s="1681"/>
      <c r="F892" s="1681"/>
      <c r="G892" s="1681"/>
      <c r="H892" s="1681"/>
      <c r="I892" s="1700"/>
      <c r="J892" s="1690"/>
      <c r="K892" s="1681"/>
      <c r="L892" s="1681"/>
      <c r="M892" s="1681"/>
      <c r="N892" s="1681"/>
      <c r="O892" s="1681"/>
      <c r="P892" s="1681"/>
      <c r="Q892" s="1681"/>
      <c r="R892" s="1681"/>
      <c r="S892" s="1681"/>
      <c r="T892" s="1681"/>
      <c r="U892" s="1681"/>
      <c r="V892" s="1681"/>
      <c r="W892" s="1681"/>
      <c r="X892" s="1681"/>
      <c r="Y892" s="1681"/>
      <c r="Z892" s="1681"/>
      <c r="AA892" s="1681"/>
      <c r="AB892" s="1681"/>
      <c r="AC892" s="1681"/>
      <c r="AD892" s="1681"/>
      <c r="AE892" s="1681"/>
      <c r="AF892" s="1681"/>
      <c r="AG892" s="1681"/>
      <c r="AH892" s="1681"/>
      <c r="AI892" s="1681"/>
      <c r="AJ892" s="1681"/>
      <c r="AK892" s="1681"/>
      <c r="AL892" s="1681"/>
      <c r="AM892" s="1681"/>
      <c r="AN892" s="1681"/>
      <c r="AO892" s="1681"/>
      <c r="AP892" s="1824"/>
    </row>
    <row r="893" spans="4:42" s="1662" customFormat="1" ht="14.25">
      <c r="D893" s="1699"/>
      <c r="E893" s="1681"/>
      <c r="F893" s="1681"/>
      <c r="G893" s="1681"/>
      <c r="H893" s="1681"/>
      <c r="I893" s="1700"/>
      <c r="J893" s="1690"/>
      <c r="K893" s="1681"/>
      <c r="L893" s="1681"/>
      <c r="M893" s="1681"/>
      <c r="N893" s="1681"/>
      <c r="O893" s="1681"/>
      <c r="P893" s="1681"/>
      <c r="Q893" s="1681"/>
      <c r="R893" s="1681"/>
      <c r="S893" s="1681"/>
      <c r="T893" s="1681"/>
      <c r="U893" s="1681"/>
      <c r="V893" s="1681"/>
      <c r="W893" s="1681"/>
      <c r="X893" s="1681"/>
      <c r="Y893" s="1681"/>
      <c r="Z893" s="1681"/>
      <c r="AA893" s="1681"/>
      <c r="AB893" s="1681"/>
      <c r="AC893" s="1681"/>
      <c r="AD893" s="1681"/>
      <c r="AE893" s="1681"/>
      <c r="AF893" s="1681"/>
      <c r="AG893" s="1681"/>
      <c r="AH893" s="1681"/>
      <c r="AI893" s="1681"/>
      <c r="AJ893" s="1681"/>
      <c r="AK893" s="1681"/>
      <c r="AL893" s="1681"/>
      <c r="AM893" s="1681"/>
      <c r="AN893" s="1681"/>
      <c r="AO893" s="1681"/>
      <c r="AP893" s="1824"/>
    </row>
    <row r="894" spans="4:42" s="1662" customFormat="1" ht="14.25">
      <c r="D894" s="1699"/>
      <c r="E894" s="1681"/>
      <c r="F894" s="1681"/>
      <c r="G894" s="1681"/>
      <c r="H894" s="1681"/>
      <c r="I894" s="1700"/>
      <c r="J894" s="1690"/>
      <c r="K894" s="1681"/>
      <c r="L894" s="1681"/>
      <c r="M894" s="1681"/>
      <c r="N894" s="1681"/>
      <c r="O894" s="1681"/>
      <c r="P894" s="1681"/>
      <c r="Q894" s="1681"/>
      <c r="R894" s="1681"/>
      <c r="S894" s="1681"/>
      <c r="T894" s="1681"/>
      <c r="U894" s="1681"/>
      <c r="V894" s="1681"/>
      <c r="W894" s="1681"/>
      <c r="X894" s="1681"/>
      <c r="Y894" s="1681"/>
      <c r="Z894" s="1681"/>
      <c r="AA894" s="1681"/>
      <c r="AB894" s="1681"/>
      <c r="AC894" s="1681"/>
      <c r="AD894" s="1681"/>
      <c r="AE894" s="1681"/>
      <c r="AF894" s="1681"/>
      <c r="AG894" s="1681"/>
      <c r="AH894" s="1681"/>
      <c r="AI894" s="1681"/>
      <c r="AJ894" s="1681"/>
      <c r="AK894" s="1681"/>
      <c r="AL894" s="1681"/>
      <c r="AM894" s="1681"/>
      <c r="AN894" s="1681"/>
      <c r="AO894" s="1681"/>
      <c r="AP894" s="1824"/>
    </row>
    <row r="895" spans="4:42" s="1662" customFormat="1" ht="14.25">
      <c r="D895" s="1699"/>
      <c r="E895" s="1681"/>
      <c r="F895" s="1681"/>
      <c r="G895" s="1681"/>
      <c r="H895" s="1681"/>
      <c r="I895" s="1700"/>
      <c r="J895" s="1690"/>
      <c r="K895" s="1681"/>
      <c r="L895" s="1681"/>
      <c r="M895" s="1681"/>
      <c r="N895" s="1681"/>
      <c r="O895" s="1681"/>
      <c r="P895" s="1681"/>
      <c r="Q895" s="1681"/>
      <c r="R895" s="1681"/>
      <c r="S895" s="1681"/>
      <c r="T895" s="1681"/>
      <c r="U895" s="1681"/>
      <c r="V895" s="1681"/>
      <c r="W895" s="1681"/>
      <c r="X895" s="1681"/>
      <c r="Y895" s="1681"/>
      <c r="Z895" s="1681"/>
      <c r="AA895" s="1681"/>
      <c r="AB895" s="1681"/>
      <c r="AC895" s="1681"/>
      <c r="AD895" s="1681"/>
      <c r="AE895" s="1681"/>
      <c r="AF895" s="1681"/>
      <c r="AG895" s="1681"/>
      <c r="AH895" s="1681"/>
      <c r="AI895" s="1681"/>
      <c r="AJ895" s="1681"/>
      <c r="AK895" s="1681"/>
      <c r="AL895" s="1681"/>
      <c r="AM895" s="1681"/>
      <c r="AN895" s="1681"/>
      <c r="AO895" s="1681"/>
      <c r="AP895" s="1824"/>
    </row>
    <row r="896" spans="4:42" s="1662" customFormat="1" ht="14.25">
      <c r="D896" s="1699"/>
      <c r="E896" s="1681"/>
      <c r="F896" s="1681"/>
      <c r="G896" s="1681"/>
      <c r="H896" s="1681"/>
      <c r="I896" s="1700"/>
      <c r="J896" s="1690"/>
      <c r="K896" s="1681"/>
      <c r="L896" s="1681"/>
      <c r="M896" s="1681"/>
      <c r="N896" s="1681"/>
      <c r="O896" s="1681"/>
      <c r="P896" s="1681"/>
      <c r="Q896" s="1681"/>
      <c r="R896" s="1681"/>
      <c r="S896" s="1681"/>
      <c r="T896" s="1681"/>
      <c r="U896" s="1681"/>
      <c r="V896" s="1681"/>
      <c r="W896" s="1681"/>
      <c r="X896" s="1681"/>
      <c r="Y896" s="1681"/>
      <c r="Z896" s="1681"/>
      <c r="AA896" s="1681"/>
      <c r="AB896" s="1681"/>
      <c r="AC896" s="1681"/>
      <c r="AD896" s="1681"/>
      <c r="AE896" s="1681"/>
      <c r="AF896" s="1681"/>
      <c r="AG896" s="1681"/>
      <c r="AH896" s="1681"/>
      <c r="AI896" s="1681"/>
      <c r="AJ896" s="1681"/>
      <c r="AK896" s="1681"/>
      <c r="AL896" s="1681"/>
      <c r="AM896" s="1681"/>
      <c r="AN896" s="1681"/>
      <c r="AO896" s="1681"/>
      <c r="AP896" s="1824"/>
    </row>
    <row r="897" spans="4:42" s="1662" customFormat="1" ht="14.25">
      <c r="D897" s="1699"/>
      <c r="E897" s="1681"/>
      <c r="F897" s="1681"/>
      <c r="G897" s="1681"/>
      <c r="H897" s="1681"/>
      <c r="I897" s="1700"/>
      <c r="J897" s="1690"/>
      <c r="K897" s="1681"/>
      <c r="L897" s="1681"/>
      <c r="M897" s="1681"/>
      <c r="N897" s="1681"/>
      <c r="O897" s="1681"/>
      <c r="P897" s="1681"/>
      <c r="Q897" s="1681"/>
      <c r="R897" s="1681"/>
      <c r="S897" s="1681"/>
      <c r="T897" s="1681"/>
      <c r="U897" s="1681"/>
      <c r="V897" s="1681"/>
      <c r="W897" s="1681"/>
      <c r="X897" s="1681"/>
      <c r="Y897" s="1681"/>
      <c r="Z897" s="1681"/>
      <c r="AA897" s="1681"/>
      <c r="AB897" s="1681"/>
      <c r="AC897" s="1681"/>
      <c r="AD897" s="1681"/>
      <c r="AE897" s="1681"/>
      <c r="AF897" s="1681"/>
      <c r="AG897" s="1681"/>
      <c r="AH897" s="1681"/>
      <c r="AI897" s="1681"/>
      <c r="AJ897" s="1681"/>
      <c r="AK897" s="1681"/>
      <c r="AL897" s="1681"/>
      <c r="AM897" s="1681"/>
      <c r="AN897" s="1681"/>
      <c r="AO897" s="1681"/>
      <c r="AP897" s="1824"/>
    </row>
    <row r="898" spans="4:42" s="1662" customFormat="1" ht="14.25">
      <c r="D898" s="1699"/>
      <c r="E898" s="1681"/>
      <c r="F898" s="1681"/>
      <c r="G898" s="1681"/>
      <c r="H898" s="1681"/>
      <c r="I898" s="1700"/>
      <c r="J898" s="1690"/>
      <c r="K898" s="1681"/>
      <c r="L898" s="1681"/>
      <c r="M898" s="1681"/>
      <c r="N898" s="1681"/>
      <c r="O898" s="1681"/>
      <c r="P898" s="1681"/>
      <c r="Q898" s="1681"/>
      <c r="R898" s="1681"/>
      <c r="S898" s="1681"/>
      <c r="T898" s="1681"/>
      <c r="U898" s="1681"/>
      <c r="V898" s="1681"/>
      <c r="W898" s="1681"/>
      <c r="X898" s="1681"/>
      <c r="Y898" s="1681"/>
      <c r="Z898" s="1681"/>
      <c r="AA898" s="1681"/>
      <c r="AB898" s="1681"/>
      <c r="AC898" s="1681"/>
      <c r="AD898" s="1681"/>
      <c r="AE898" s="1681"/>
      <c r="AF898" s="1681"/>
      <c r="AG898" s="1681"/>
      <c r="AH898" s="1681"/>
      <c r="AI898" s="1681"/>
      <c r="AJ898" s="1681"/>
      <c r="AK898" s="1681"/>
      <c r="AL898" s="1681"/>
      <c r="AM898" s="1681"/>
      <c r="AN898" s="1681"/>
      <c r="AO898" s="1681"/>
      <c r="AP898" s="1824"/>
    </row>
    <row r="899" spans="4:42" s="1662" customFormat="1" ht="14.25">
      <c r="D899" s="1699"/>
      <c r="E899" s="1681"/>
      <c r="F899" s="1681"/>
      <c r="G899" s="1681"/>
      <c r="H899" s="1681"/>
      <c r="I899" s="1700"/>
      <c r="J899" s="1690"/>
      <c r="K899" s="1681"/>
      <c r="L899" s="1681"/>
      <c r="M899" s="1681"/>
      <c r="N899" s="1681"/>
      <c r="O899" s="1681"/>
      <c r="P899" s="1681"/>
      <c r="Q899" s="1681"/>
      <c r="R899" s="1681"/>
      <c r="S899" s="1681"/>
      <c r="T899" s="1681"/>
      <c r="U899" s="1681"/>
      <c r="V899" s="1681"/>
      <c r="W899" s="1681"/>
      <c r="X899" s="1681"/>
      <c r="Y899" s="1681"/>
      <c r="Z899" s="1681"/>
      <c r="AA899" s="1681"/>
      <c r="AB899" s="1681"/>
      <c r="AC899" s="1681"/>
      <c r="AD899" s="1681"/>
      <c r="AE899" s="1681"/>
      <c r="AF899" s="1681"/>
      <c r="AG899" s="1681"/>
      <c r="AH899" s="1681"/>
      <c r="AI899" s="1681"/>
      <c r="AJ899" s="1681"/>
      <c r="AK899" s="1681"/>
      <c r="AL899" s="1681"/>
      <c r="AM899" s="1681"/>
      <c r="AN899" s="1681"/>
      <c r="AO899" s="1681"/>
      <c r="AP899" s="1824"/>
    </row>
    <row r="900" spans="4:42" s="1662" customFormat="1" ht="14.25">
      <c r="D900" s="1699"/>
      <c r="E900" s="1681"/>
      <c r="F900" s="1681"/>
      <c r="G900" s="1681"/>
      <c r="H900" s="1681"/>
      <c r="I900" s="1700"/>
      <c r="J900" s="1690"/>
      <c r="K900" s="1681"/>
      <c r="L900" s="1681"/>
      <c r="M900" s="1681"/>
      <c r="N900" s="1681"/>
      <c r="O900" s="1681"/>
      <c r="P900" s="1681"/>
      <c r="Q900" s="1681"/>
      <c r="R900" s="1681"/>
      <c r="S900" s="1681"/>
      <c r="T900" s="1681"/>
      <c r="U900" s="1681"/>
      <c r="V900" s="1681"/>
      <c r="W900" s="1681"/>
      <c r="X900" s="1681"/>
      <c r="Y900" s="1681"/>
      <c r="Z900" s="1681"/>
      <c r="AA900" s="1681"/>
      <c r="AB900" s="1681"/>
      <c r="AC900" s="1681"/>
      <c r="AD900" s="1681"/>
      <c r="AE900" s="1681"/>
      <c r="AF900" s="1681"/>
      <c r="AG900" s="1681"/>
      <c r="AH900" s="1681"/>
      <c r="AI900" s="1681"/>
      <c r="AJ900" s="1681"/>
      <c r="AK900" s="1681"/>
      <c r="AL900" s="1681"/>
      <c r="AM900" s="1681"/>
      <c r="AN900" s="1681"/>
      <c r="AO900" s="1681"/>
      <c r="AP900" s="1824"/>
    </row>
    <row r="901" spans="4:42" s="1662" customFormat="1" ht="14.25">
      <c r="D901" s="1699"/>
      <c r="E901" s="1681"/>
      <c r="F901" s="1681"/>
      <c r="G901" s="1681"/>
      <c r="H901" s="1681"/>
      <c r="I901" s="1700"/>
      <c r="J901" s="1690"/>
      <c r="K901" s="1681"/>
      <c r="L901" s="1681"/>
      <c r="M901" s="1681"/>
      <c r="N901" s="1681"/>
      <c r="O901" s="1681"/>
      <c r="P901" s="1681"/>
      <c r="Q901" s="1681"/>
      <c r="R901" s="1681"/>
      <c r="S901" s="1681"/>
      <c r="T901" s="1681"/>
      <c r="U901" s="1681"/>
      <c r="V901" s="1681"/>
      <c r="W901" s="1681"/>
      <c r="X901" s="1681"/>
      <c r="Y901" s="1681"/>
      <c r="Z901" s="1681"/>
      <c r="AA901" s="1681"/>
      <c r="AB901" s="1681"/>
      <c r="AC901" s="1681"/>
      <c r="AD901" s="1681"/>
      <c r="AE901" s="1681"/>
      <c r="AF901" s="1681"/>
      <c r="AG901" s="1681"/>
      <c r="AH901" s="1681"/>
      <c r="AI901" s="1681"/>
      <c r="AJ901" s="1681"/>
      <c r="AK901" s="1681"/>
      <c r="AL901" s="1681"/>
      <c r="AM901" s="1681"/>
      <c r="AN901" s="1681"/>
      <c r="AO901" s="1681"/>
      <c r="AP901" s="1824"/>
    </row>
    <row r="902" spans="4:42" s="1662" customFormat="1" ht="14.25">
      <c r="D902" s="1699"/>
      <c r="E902" s="1681"/>
      <c r="F902" s="1681"/>
      <c r="G902" s="1681"/>
      <c r="H902" s="1681"/>
      <c r="I902" s="1700"/>
      <c r="J902" s="1690"/>
      <c r="K902" s="1681"/>
      <c r="L902" s="1681"/>
      <c r="M902" s="1681"/>
      <c r="N902" s="1681"/>
      <c r="O902" s="1681"/>
      <c r="P902" s="1681"/>
      <c r="Q902" s="1681"/>
      <c r="R902" s="1681"/>
      <c r="S902" s="1681"/>
      <c r="T902" s="1681"/>
      <c r="U902" s="1681"/>
      <c r="V902" s="1681"/>
      <c r="W902" s="1681"/>
      <c r="X902" s="1681"/>
      <c r="Y902" s="1681"/>
      <c r="Z902" s="1681"/>
      <c r="AA902" s="1681"/>
      <c r="AB902" s="1681"/>
      <c r="AC902" s="1681"/>
      <c r="AD902" s="1681"/>
      <c r="AE902" s="1681"/>
      <c r="AF902" s="1681"/>
      <c r="AG902" s="1681"/>
      <c r="AH902" s="1681"/>
      <c r="AI902" s="1681"/>
      <c r="AJ902" s="1681"/>
      <c r="AK902" s="1681"/>
      <c r="AL902" s="1681"/>
      <c r="AM902" s="1681"/>
      <c r="AN902" s="1681"/>
      <c r="AO902" s="1681"/>
      <c r="AP902" s="1824"/>
    </row>
    <row r="903" spans="4:42" s="1662" customFormat="1" ht="14.25">
      <c r="D903" s="1699"/>
      <c r="E903" s="1681"/>
      <c r="F903" s="1681"/>
      <c r="G903" s="1681"/>
      <c r="H903" s="1681"/>
      <c r="I903" s="1700"/>
      <c r="J903" s="1690"/>
      <c r="K903" s="1681"/>
      <c r="L903" s="1681"/>
      <c r="M903" s="1681"/>
      <c r="N903" s="1681"/>
      <c r="O903" s="1681"/>
      <c r="P903" s="1681"/>
      <c r="Q903" s="1681"/>
      <c r="R903" s="1681"/>
      <c r="S903" s="1681"/>
      <c r="T903" s="1681"/>
      <c r="U903" s="1681"/>
      <c r="V903" s="1681"/>
      <c r="W903" s="1681"/>
      <c r="X903" s="1681"/>
      <c r="Y903" s="1681"/>
      <c r="Z903" s="1681"/>
      <c r="AA903" s="1681"/>
      <c r="AB903" s="1681"/>
      <c r="AC903" s="1681"/>
      <c r="AD903" s="1681"/>
      <c r="AE903" s="1681"/>
      <c r="AF903" s="1681"/>
      <c r="AG903" s="1681"/>
      <c r="AH903" s="1681"/>
      <c r="AI903" s="1681"/>
      <c r="AJ903" s="1681"/>
      <c r="AK903" s="1681"/>
      <c r="AL903" s="1681"/>
      <c r="AM903" s="1681"/>
      <c r="AN903" s="1681"/>
      <c r="AO903" s="1681"/>
      <c r="AP903" s="1824"/>
    </row>
    <row r="904" spans="4:42" s="1662" customFormat="1" ht="14.25">
      <c r="D904" s="1699"/>
      <c r="E904" s="1681"/>
      <c r="F904" s="1681"/>
      <c r="G904" s="1681"/>
      <c r="H904" s="1681"/>
      <c r="I904" s="1700"/>
      <c r="J904" s="1690"/>
      <c r="K904" s="1681"/>
      <c r="L904" s="1681"/>
      <c r="M904" s="1681"/>
      <c r="N904" s="1681"/>
      <c r="O904" s="1681"/>
      <c r="P904" s="1681"/>
      <c r="Q904" s="1681"/>
      <c r="R904" s="1681"/>
      <c r="S904" s="1681"/>
      <c r="T904" s="1681"/>
      <c r="U904" s="1681"/>
      <c r="V904" s="1681"/>
      <c r="W904" s="1681"/>
      <c r="X904" s="1681"/>
      <c r="Y904" s="1681"/>
      <c r="Z904" s="1681"/>
      <c r="AA904" s="1681"/>
      <c r="AB904" s="1681"/>
      <c r="AC904" s="1681"/>
      <c r="AD904" s="1681"/>
      <c r="AE904" s="1681"/>
      <c r="AF904" s="1681"/>
      <c r="AG904" s="1681"/>
      <c r="AH904" s="1681"/>
      <c r="AI904" s="1681"/>
      <c r="AJ904" s="1681"/>
      <c r="AK904" s="1681"/>
      <c r="AL904" s="1681"/>
      <c r="AM904" s="1681"/>
      <c r="AN904" s="1681"/>
      <c r="AO904" s="1681"/>
      <c r="AP904" s="1824"/>
    </row>
    <row r="905" spans="4:42" s="1662" customFormat="1" ht="14.25">
      <c r="D905" s="1699"/>
      <c r="E905" s="1681"/>
      <c r="F905" s="1681"/>
      <c r="G905" s="1681"/>
      <c r="H905" s="1681"/>
      <c r="I905" s="1700"/>
      <c r="J905" s="1690"/>
      <c r="K905" s="1681"/>
      <c r="L905" s="1681"/>
      <c r="M905" s="1681"/>
      <c r="N905" s="1681"/>
      <c r="O905" s="1681"/>
      <c r="P905" s="1681"/>
      <c r="Q905" s="1681"/>
      <c r="R905" s="1681"/>
      <c r="S905" s="1681"/>
      <c r="T905" s="1681"/>
      <c r="U905" s="1681"/>
      <c r="V905" s="1681"/>
      <c r="W905" s="1681"/>
      <c r="X905" s="1681"/>
      <c r="Y905" s="1681"/>
      <c r="Z905" s="1681"/>
      <c r="AA905" s="1681"/>
      <c r="AB905" s="1681"/>
      <c r="AC905" s="1681"/>
      <c r="AD905" s="1681"/>
      <c r="AE905" s="1681"/>
      <c r="AF905" s="1681"/>
      <c r="AG905" s="1681"/>
      <c r="AH905" s="1681"/>
      <c r="AI905" s="1681"/>
      <c r="AJ905" s="1681"/>
      <c r="AK905" s="1681"/>
      <c r="AL905" s="1681"/>
      <c r="AM905" s="1681"/>
      <c r="AN905" s="1681"/>
      <c r="AO905" s="1681"/>
      <c r="AP905" s="1824"/>
    </row>
    <row r="906" spans="4:42" s="1662" customFormat="1" ht="14.25">
      <c r="D906" s="1699"/>
      <c r="E906" s="1681"/>
      <c r="F906" s="1681"/>
      <c r="G906" s="1681"/>
      <c r="H906" s="1681"/>
      <c r="I906" s="1700"/>
      <c r="J906" s="1690"/>
      <c r="K906" s="1681"/>
      <c r="L906" s="1681"/>
      <c r="M906" s="1681"/>
      <c r="N906" s="1681"/>
      <c r="O906" s="1681"/>
      <c r="P906" s="1681"/>
      <c r="Q906" s="1681"/>
      <c r="R906" s="1681"/>
      <c r="S906" s="1681"/>
      <c r="T906" s="1681"/>
      <c r="U906" s="1681"/>
      <c r="V906" s="1681"/>
      <c r="W906" s="1681"/>
      <c r="X906" s="1681"/>
      <c r="Y906" s="1681"/>
      <c r="Z906" s="1681"/>
      <c r="AA906" s="1681"/>
      <c r="AB906" s="1681"/>
      <c r="AC906" s="1681"/>
      <c r="AD906" s="1681"/>
      <c r="AE906" s="1681"/>
      <c r="AF906" s="1681"/>
      <c r="AG906" s="1681"/>
      <c r="AH906" s="1681"/>
      <c r="AI906" s="1681"/>
      <c r="AJ906" s="1681"/>
      <c r="AK906" s="1681"/>
      <c r="AL906" s="1681"/>
      <c r="AM906" s="1681"/>
      <c r="AN906" s="1681"/>
      <c r="AO906" s="1681"/>
      <c r="AP906" s="1824"/>
    </row>
    <row r="907" spans="4:42" s="1662" customFormat="1" ht="14.25">
      <c r="D907" s="1699"/>
      <c r="E907" s="1681"/>
      <c r="F907" s="1681"/>
      <c r="G907" s="1681"/>
      <c r="H907" s="1681"/>
      <c r="I907" s="1700"/>
      <c r="J907" s="1690"/>
      <c r="K907" s="1681"/>
      <c r="L907" s="1681"/>
      <c r="M907" s="1681"/>
      <c r="N907" s="1681"/>
      <c r="O907" s="1681"/>
      <c r="P907" s="1681"/>
      <c r="Q907" s="1681"/>
      <c r="R907" s="1681"/>
      <c r="S907" s="1681"/>
      <c r="T907" s="1681"/>
      <c r="U907" s="1681"/>
      <c r="V907" s="1681"/>
      <c r="W907" s="1681"/>
      <c r="X907" s="1681"/>
      <c r="Y907" s="1681"/>
      <c r="Z907" s="1681"/>
      <c r="AA907" s="1681"/>
      <c r="AB907" s="1681"/>
      <c r="AC907" s="1681"/>
      <c r="AD907" s="1681"/>
      <c r="AE907" s="1681"/>
      <c r="AF907" s="1681"/>
      <c r="AG907" s="1681"/>
      <c r="AH907" s="1681"/>
      <c r="AI907" s="1681"/>
      <c r="AJ907" s="1681"/>
      <c r="AK907" s="1681"/>
      <c r="AL907" s="1681"/>
      <c r="AM907" s="1681"/>
      <c r="AN907" s="1681"/>
      <c r="AO907" s="1681"/>
      <c r="AP907" s="1824"/>
    </row>
    <row r="908" spans="4:42" s="1662" customFormat="1" ht="14.25">
      <c r="D908" s="1699"/>
      <c r="E908" s="1681"/>
      <c r="F908" s="1681"/>
      <c r="G908" s="1681"/>
      <c r="H908" s="1681"/>
      <c r="I908" s="1700"/>
      <c r="J908" s="1690"/>
      <c r="K908" s="1681"/>
      <c r="L908" s="1681"/>
      <c r="M908" s="1681"/>
      <c r="N908" s="1681"/>
      <c r="O908" s="1681"/>
      <c r="P908" s="1681"/>
      <c r="Q908" s="1681"/>
      <c r="R908" s="1681"/>
      <c r="S908" s="1681"/>
      <c r="T908" s="1681"/>
      <c r="U908" s="1681"/>
      <c r="V908" s="1681"/>
      <c r="W908" s="1681"/>
      <c r="X908" s="1681"/>
      <c r="Y908" s="1681"/>
      <c r="Z908" s="1681"/>
      <c r="AA908" s="1681"/>
      <c r="AB908" s="1681"/>
      <c r="AC908" s="1681"/>
      <c r="AD908" s="1681"/>
      <c r="AE908" s="1681"/>
      <c r="AF908" s="1681"/>
      <c r="AG908" s="1681"/>
      <c r="AH908" s="1681"/>
      <c r="AI908" s="1681"/>
      <c r="AJ908" s="1681"/>
      <c r="AK908" s="1681"/>
      <c r="AL908" s="1681"/>
      <c r="AM908" s="1681"/>
      <c r="AN908" s="1681"/>
      <c r="AO908" s="1681"/>
      <c r="AP908" s="1824"/>
    </row>
    <row r="909" spans="4:42" s="1662" customFormat="1" ht="14.25">
      <c r="D909" s="1699"/>
      <c r="E909" s="1681"/>
      <c r="F909" s="1681"/>
      <c r="G909" s="1681"/>
      <c r="H909" s="1681"/>
      <c r="I909" s="1700"/>
      <c r="J909" s="1690"/>
      <c r="K909" s="1681"/>
      <c r="L909" s="1681"/>
      <c r="M909" s="1681"/>
      <c r="N909" s="1681"/>
      <c r="O909" s="1681"/>
      <c r="P909" s="1681"/>
      <c r="Q909" s="1681"/>
      <c r="R909" s="1681"/>
      <c r="S909" s="1681"/>
      <c r="T909" s="1681"/>
      <c r="U909" s="1681"/>
      <c r="V909" s="1681"/>
      <c r="W909" s="1681"/>
      <c r="X909" s="1681"/>
      <c r="Y909" s="1681"/>
      <c r="Z909" s="1681"/>
      <c r="AA909" s="1681"/>
      <c r="AB909" s="1681"/>
      <c r="AC909" s="1681"/>
      <c r="AD909" s="1681"/>
      <c r="AE909" s="1681"/>
      <c r="AF909" s="1681"/>
      <c r="AG909" s="1681"/>
      <c r="AH909" s="1681"/>
      <c r="AI909" s="1681"/>
      <c r="AJ909" s="1681"/>
      <c r="AK909" s="1681"/>
      <c r="AL909" s="1681"/>
      <c r="AM909" s="1681"/>
      <c r="AN909" s="1681"/>
      <c r="AO909" s="1681"/>
      <c r="AP909" s="1824"/>
    </row>
    <row r="910" spans="4:42" s="1662" customFormat="1" ht="14.25">
      <c r="D910" s="1699"/>
      <c r="E910" s="1681"/>
      <c r="F910" s="1681"/>
      <c r="G910" s="1681"/>
      <c r="H910" s="1681"/>
      <c r="I910" s="1700"/>
      <c r="J910" s="1690"/>
      <c r="K910" s="1681"/>
      <c r="L910" s="1681"/>
      <c r="M910" s="1681"/>
      <c r="N910" s="1681"/>
      <c r="O910" s="1681"/>
      <c r="P910" s="1681"/>
      <c r="Q910" s="1681"/>
      <c r="R910" s="1681"/>
      <c r="S910" s="1681"/>
      <c r="T910" s="1681"/>
      <c r="U910" s="1681"/>
      <c r="V910" s="1681"/>
      <c r="W910" s="1681"/>
      <c r="X910" s="1681"/>
      <c r="Y910" s="1681"/>
      <c r="Z910" s="1681"/>
      <c r="AA910" s="1681"/>
      <c r="AB910" s="1681"/>
      <c r="AC910" s="1681"/>
      <c r="AD910" s="1681"/>
      <c r="AE910" s="1681"/>
      <c r="AF910" s="1681"/>
      <c r="AG910" s="1681"/>
      <c r="AH910" s="1681"/>
      <c r="AI910" s="1681"/>
      <c r="AJ910" s="1681"/>
      <c r="AK910" s="1681"/>
      <c r="AL910" s="1681"/>
      <c r="AM910" s="1681"/>
      <c r="AN910" s="1681"/>
      <c r="AO910" s="1681"/>
      <c r="AP910" s="1824"/>
    </row>
    <row r="911" spans="4:42" s="1662" customFormat="1" ht="14.25">
      <c r="D911" s="1699"/>
      <c r="E911" s="1681"/>
      <c r="F911" s="1681"/>
      <c r="G911" s="1681"/>
      <c r="H911" s="1681"/>
      <c r="I911" s="1700"/>
      <c r="J911" s="1690"/>
      <c r="K911" s="1681"/>
      <c r="L911" s="1681"/>
      <c r="M911" s="1681"/>
      <c r="N911" s="1681"/>
      <c r="O911" s="1681"/>
      <c r="P911" s="1681"/>
      <c r="Q911" s="1681"/>
      <c r="R911" s="1681"/>
      <c r="S911" s="1681"/>
      <c r="T911" s="1681"/>
      <c r="U911" s="1681"/>
      <c r="V911" s="1681"/>
      <c r="W911" s="1681"/>
      <c r="X911" s="1681"/>
      <c r="Y911" s="1681"/>
      <c r="Z911" s="1681"/>
      <c r="AA911" s="1681"/>
      <c r="AB911" s="1681"/>
      <c r="AC911" s="1681"/>
      <c r="AD911" s="1681"/>
      <c r="AE911" s="1681"/>
      <c r="AF911" s="1681"/>
      <c r="AG911" s="1681"/>
      <c r="AH911" s="1681"/>
      <c r="AI911" s="1681"/>
      <c r="AJ911" s="1681"/>
      <c r="AK911" s="1681"/>
      <c r="AL911" s="1681"/>
      <c r="AM911" s="1681"/>
      <c r="AN911" s="1681"/>
      <c r="AO911" s="1681"/>
      <c r="AP911" s="1824"/>
    </row>
    <row r="912" spans="4:42" s="1662" customFormat="1" ht="14.25">
      <c r="D912" s="1699"/>
      <c r="E912" s="1681"/>
      <c r="F912" s="1681"/>
      <c r="G912" s="1681"/>
      <c r="H912" s="1681"/>
      <c r="I912" s="1700"/>
      <c r="J912" s="1690"/>
      <c r="K912" s="1681"/>
      <c r="L912" s="1681"/>
      <c r="M912" s="1681"/>
      <c r="N912" s="1681"/>
      <c r="O912" s="1681"/>
      <c r="P912" s="1681"/>
      <c r="Q912" s="1681"/>
      <c r="R912" s="1681"/>
      <c r="S912" s="1681"/>
      <c r="T912" s="1681"/>
      <c r="U912" s="1681"/>
      <c r="V912" s="1681"/>
      <c r="W912" s="1681"/>
      <c r="X912" s="1681"/>
      <c r="Y912" s="1681"/>
      <c r="Z912" s="1681"/>
      <c r="AA912" s="1681"/>
      <c r="AB912" s="1681"/>
      <c r="AC912" s="1681"/>
      <c r="AD912" s="1681"/>
      <c r="AE912" s="1681"/>
      <c r="AF912" s="1681"/>
      <c r="AG912" s="1681"/>
      <c r="AH912" s="1681"/>
      <c r="AI912" s="1681"/>
      <c r="AJ912" s="1681"/>
      <c r="AK912" s="1681"/>
      <c r="AL912" s="1681"/>
      <c r="AM912" s="1681"/>
      <c r="AN912" s="1681"/>
      <c r="AO912" s="1681"/>
      <c r="AP912" s="1824"/>
    </row>
    <row r="913" spans="4:42" s="1662" customFormat="1" ht="14.25">
      <c r="D913" s="1699"/>
      <c r="E913" s="1681"/>
      <c r="F913" s="1681"/>
      <c r="G913" s="1681"/>
      <c r="H913" s="1681"/>
      <c r="I913" s="1700"/>
      <c r="J913" s="1690"/>
      <c r="K913" s="1681"/>
      <c r="L913" s="1681"/>
      <c r="M913" s="1681"/>
      <c r="N913" s="1681"/>
      <c r="O913" s="1681"/>
      <c r="P913" s="1681"/>
      <c r="Q913" s="1681"/>
      <c r="R913" s="1681"/>
      <c r="S913" s="1681"/>
      <c r="T913" s="1681"/>
      <c r="U913" s="1681"/>
      <c r="V913" s="1681"/>
      <c r="W913" s="1681"/>
      <c r="X913" s="1681"/>
      <c r="Y913" s="1681"/>
      <c r="Z913" s="1681"/>
      <c r="AA913" s="1681"/>
      <c r="AB913" s="1681"/>
      <c r="AC913" s="1681"/>
      <c r="AD913" s="1681"/>
      <c r="AE913" s="1681"/>
      <c r="AF913" s="1681"/>
      <c r="AG913" s="1681"/>
      <c r="AH913" s="1681"/>
      <c r="AI913" s="1681"/>
      <c r="AJ913" s="1681"/>
      <c r="AK913" s="1681"/>
      <c r="AL913" s="1681"/>
      <c r="AM913" s="1681"/>
      <c r="AN913" s="1681"/>
      <c r="AO913" s="1681"/>
      <c r="AP913" s="1824"/>
    </row>
    <row r="914" spans="4:42" s="1662" customFormat="1" ht="14.25">
      <c r="D914" s="1699"/>
      <c r="E914" s="1681"/>
      <c r="F914" s="1681"/>
      <c r="G914" s="1681"/>
      <c r="H914" s="1681"/>
      <c r="I914" s="1700"/>
      <c r="J914" s="1690"/>
      <c r="K914" s="1681"/>
      <c r="L914" s="1681"/>
      <c r="M914" s="1681"/>
      <c r="N914" s="1681"/>
      <c r="O914" s="1681"/>
      <c r="P914" s="1681"/>
      <c r="Q914" s="1681"/>
      <c r="R914" s="1681"/>
      <c r="S914" s="1681"/>
      <c r="T914" s="1681"/>
      <c r="U914" s="1681"/>
      <c r="V914" s="1681"/>
      <c r="W914" s="1681"/>
      <c r="X914" s="1681"/>
      <c r="Y914" s="1681"/>
      <c r="Z914" s="1681"/>
      <c r="AA914" s="1681"/>
      <c r="AB914" s="1681"/>
      <c r="AC914" s="1681"/>
      <c r="AD914" s="1681"/>
      <c r="AE914" s="1681"/>
      <c r="AF914" s="1681"/>
      <c r="AG914" s="1681"/>
      <c r="AH914" s="1681"/>
      <c r="AI914" s="1681"/>
      <c r="AJ914" s="1681"/>
      <c r="AK914" s="1681"/>
      <c r="AL914" s="1681"/>
      <c r="AM914" s="1681"/>
      <c r="AN914" s="1681"/>
      <c r="AO914" s="1681"/>
      <c r="AP914" s="1824"/>
    </row>
    <row r="915" spans="4:42" s="1662" customFormat="1" ht="14.25">
      <c r="D915" s="1699"/>
      <c r="E915" s="1681"/>
      <c r="F915" s="1681"/>
      <c r="G915" s="1681"/>
      <c r="H915" s="1681"/>
      <c r="I915" s="1700"/>
      <c r="J915" s="1690"/>
      <c r="K915" s="1681"/>
      <c r="L915" s="1681"/>
      <c r="M915" s="1681"/>
      <c r="N915" s="1681"/>
      <c r="O915" s="1681"/>
      <c r="P915" s="1681"/>
      <c r="Q915" s="1681"/>
      <c r="R915" s="1681"/>
      <c r="S915" s="1681"/>
      <c r="T915" s="1681"/>
      <c r="U915" s="1681"/>
      <c r="V915" s="1681"/>
      <c r="W915" s="1681"/>
      <c r="X915" s="1681"/>
      <c r="Y915" s="1681"/>
      <c r="Z915" s="1681"/>
      <c r="AA915" s="1681"/>
      <c r="AB915" s="1681"/>
      <c r="AC915" s="1681"/>
      <c r="AD915" s="1681"/>
      <c r="AE915" s="1681"/>
      <c r="AF915" s="1681"/>
      <c r="AG915" s="1681"/>
      <c r="AH915" s="1681"/>
      <c r="AI915" s="1681"/>
      <c r="AJ915" s="1681"/>
      <c r="AK915" s="1681"/>
      <c r="AL915" s="1681"/>
      <c r="AM915" s="1681"/>
      <c r="AN915" s="1681"/>
      <c r="AO915" s="1681"/>
      <c r="AP915" s="1824"/>
    </row>
    <row r="916" spans="4:42" s="1662" customFormat="1" ht="14.25">
      <c r="D916" s="1699"/>
      <c r="E916" s="1681"/>
      <c r="F916" s="1681"/>
      <c r="G916" s="1681"/>
      <c r="H916" s="1681"/>
      <c r="I916" s="1700"/>
      <c r="J916" s="1690"/>
      <c r="K916" s="1681"/>
      <c r="L916" s="1681"/>
      <c r="M916" s="1681"/>
      <c r="N916" s="1681"/>
      <c r="O916" s="1681"/>
      <c r="P916" s="1681"/>
      <c r="Q916" s="1681"/>
      <c r="R916" s="1681"/>
      <c r="S916" s="1681"/>
      <c r="T916" s="1681"/>
      <c r="U916" s="1681"/>
      <c r="V916" s="1681"/>
      <c r="W916" s="1681"/>
      <c r="X916" s="1681"/>
      <c r="Y916" s="1681"/>
      <c r="Z916" s="1681"/>
      <c r="AA916" s="1681"/>
      <c r="AB916" s="1681"/>
      <c r="AC916" s="1681"/>
      <c r="AD916" s="1681"/>
      <c r="AE916" s="1681"/>
      <c r="AF916" s="1681"/>
      <c r="AG916" s="1681"/>
      <c r="AH916" s="1681"/>
      <c r="AI916" s="1681"/>
      <c r="AJ916" s="1681"/>
      <c r="AK916" s="1681"/>
      <c r="AL916" s="1681"/>
      <c r="AM916" s="1681"/>
      <c r="AN916" s="1681"/>
      <c r="AO916" s="1681"/>
      <c r="AP916" s="1824"/>
    </row>
    <row r="917" spans="4:42" s="1662" customFormat="1" ht="14.25">
      <c r="D917" s="1699"/>
      <c r="E917" s="1681"/>
      <c r="F917" s="1681"/>
      <c r="G917" s="1681"/>
      <c r="H917" s="1681"/>
      <c r="I917" s="1700"/>
      <c r="J917" s="1690"/>
      <c r="K917" s="1681"/>
      <c r="L917" s="1681"/>
      <c r="M917" s="1681"/>
      <c r="N917" s="1681"/>
      <c r="O917" s="1681"/>
      <c r="P917" s="1681"/>
      <c r="Q917" s="1681"/>
      <c r="R917" s="1681"/>
      <c r="S917" s="1681"/>
      <c r="T917" s="1681"/>
      <c r="U917" s="1681"/>
      <c r="V917" s="1681"/>
      <c r="W917" s="1681"/>
      <c r="X917" s="1681"/>
      <c r="Y917" s="1681"/>
      <c r="Z917" s="1681"/>
      <c r="AA917" s="1681"/>
      <c r="AB917" s="1681"/>
      <c r="AC917" s="1681"/>
      <c r="AD917" s="1681"/>
      <c r="AE917" s="1681"/>
      <c r="AF917" s="1681"/>
      <c r="AG917" s="1681"/>
      <c r="AH917" s="1681"/>
      <c r="AI917" s="1681"/>
      <c r="AJ917" s="1681"/>
      <c r="AK917" s="1681"/>
      <c r="AL917" s="1681"/>
      <c r="AM917" s="1681"/>
      <c r="AN917" s="1681"/>
      <c r="AO917" s="1681"/>
      <c r="AP917" s="1824"/>
    </row>
    <row r="918" spans="4:42" s="1662" customFormat="1" ht="14.25">
      <c r="D918" s="1699"/>
      <c r="E918" s="1681"/>
      <c r="F918" s="1681"/>
      <c r="G918" s="1681"/>
      <c r="H918" s="1681"/>
      <c r="I918" s="1700"/>
      <c r="J918" s="1690"/>
      <c r="K918" s="1681"/>
      <c r="L918" s="1681"/>
      <c r="M918" s="1681"/>
      <c r="N918" s="1681"/>
      <c r="O918" s="1681"/>
      <c r="P918" s="1681"/>
      <c r="Q918" s="1681"/>
      <c r="R918" s="1681"/>
      <c r="S918" s="1681"/>
      <c r="T918" s="1681"/>
      <c r="U918" s="1681"/>
      <c r="V918" s="1681"/>
      <c r="W918" s="1681"/>
      <c r="X918" s="1681"/>
      <c r="Y918" s="1681"/>
      <c r="Z918" s="1681"/>
      <c r="AA918" s="1681"/>
      <c r="AB918" s="1681"/>
      <c r="AC918" s="1681"/>
      <c r="AD918" s="1681"/>
      <c r="AE918" s="1681"/>
      <c r="AF918" s="1681"/>
      <c r="AG918" s="1681"/>
      <c r="AH918" s="1681"/>
      <c r="AI918" s="1681"/>
      <c r="AJ918" s="1681"/>
      <c r="AK918" s="1681"/>
      <c r="AL918" s="1681"/>
      <c r="AM918" s="1681"/>
      <c r="AN918" s="1681"/>
      <c r="AO918" s="1681"/>
      <c r="AP918" s="1824"/>
    </row>
    <row r="919" spans="4:42" s="1662" customFormat="1" ht="14.25">
      <c r="D919" s="1699"/>
      <c r="E919" s="1681"/>
      <c r="F919" s="1681"/>
      <c r="G919" s="1681"/>
      <c r="H919" s="1681"/>
      <c r="I919" s="1700"/>
      <c r="J919" s="1690"/>
      <c r="K919" s="1681"/>
      <c r="L919" s="1681"/>
      <c r="M919" s="1681"/>
      <c r="N919" s="1681"/>
      <c r="O919" s="1681"/>
      <c r="P919" s="1681"/>
      <c r="Q919" s="1681"/>
      <c r="R919" s="1681"/>
      <c r="S919" s="1681"/>
      <c r="T919" s="1681"/>
      <c r="U919" s="1681"/>
      <c r="V919" s="1681"/>
      <c r="W919" s="1681"/>
      <c r="X919" s="1681"/>
      <c r="Y919" s="1681"/>
      <c r="Z919" s="1681"/>
      <c r="AA919" s="1681"/>
      <c r="AB919" s="1681"/>
      <c r="AC919" s="1681"/>
      <c r="AD919" s="1681"/>
      <c r="AE919" s="1681"/>
      <c r="AF919" s="1681"/>
      <c r="AG919" s="1681"/>
      <c r="AH919" s="1681"/>
      <c r="AI919" s="1681"/>
      <c r="AJ919" s="1681"/>
      <c r="AK919" s="1681"/>
      <c r="AL919" s="1681"/>
      <c r="AM919" s="1681"/>
      <c r="AN919" s="1681"/>
      <c r="AO919" s="1681"/>
      <c r="AP919" s="1824"/>
    </row>
    <row r="920" spans="4:42" s="1662" customFormat="1" ht="14.25">
      <c r="D920" s="1699"/>
      <c r="E920" s="1681"/>
      <c r="F920" s="1681"/>
      <c r="G920" s="1681"/>
      <c r="H920" s="1681"/>
      <c r="I920" s="1700"/>
      <c r="J920" s="1690"/>
      <c r="K920" s="1681"/>
      <c r="L920" s="1681"/>
      <c r="M920" s="1681"/>
      <c r="N920" s="1681"/>
      <c r="O920" s="1681"/>
      <c r="P920" s="1681"/>
      <c r="Q920" s="1681"/>
      <c r="R920" s="1681"/>
      <c r="S920" s="1681"/>
      <c r="T920" s="1681"/>
      <c r="U920" s="1681"/>
      <c r="V920" s="1681"/>
      <c r="W920" s="1681"/>
      <c r="X920" s="1681"/>
      <c r="Y920" s="1681"/>
      <c r="Z920" s="1681"/>
      <c r="AA920" s="1681"/>
      <c r="AB920" s="1681"/>
      <c r="AC920" s="1681"/>
      <c r="AD920" s="1681"/>
      <c r="AE920" s="1681"/>
      <c r="AF920" s="1681"/>
      <c r="AG920" s="1681"/>
      <c r="AH920" s="1681"/>
      <c r="AI920" s="1681"/>
      <c r="AJ920" s="1681"/>
      <c r="AK920" s="1681"/>
      <c r="AL920" s="1681"/>
      <c r="AM920" s="1681"/>
      <c r="AN920" s="1681"/>
      <c r="AO920" s="1681"/>
      <c r="AP920" s="1824"/>
    </row>
    <row r="921" spans="4:42" s="1662" customFormat="1" ht="14.25">
      <c r="D921" s="1699"/>
      <c r="E921" s="1681"/>
      <c r="F921" s="1681"/>
      <c r="G921" s="1681"/>
      <c r="H921" s="1681"/>
      <c r="I921" s="1700"/>
      <c r="J921" s="1690"/>
      <c r="K921" s="1681"/>
      <c r="L921" s="1681"/>
      <c r="M921" s="1681"/>
      <c r="N921" s="1681"/>
      <c r="O921" s="1681"/>
      <c r="P921" s="1681"/>
      <c r="Q921" s="1681"/>
      <c r="R921" s="1681"/>
      <c r="S921" s="1681"/>
      <c r="T921" s="1681"/>
      <c r="U921" s="1681"/>
      <c r="V921" s="1681"/>
      <c r="W921" s="1681"/>
      <c r="X921" s="1681"/>
      <c r="Y921" s="1681"/>
      <c r="Z921" s="1681"/>
      <c r="AA921" s="1681"/>
      <c r="AB921" s="1681"/>
      <c r="AC921" s="1681"/>
      <c r="AD921" s="1681"/>
      <c r="AE921" s="1681"/>
      <c r="AF921" s="1681"/>
      <c r="AG921" s="1681"/>
      <c r="AH921" s="1681"/>
      <c r="AI921" s="1681"/>
      <c r="AJ921" s="1681"/>
      <c r="AK921" s="1681"/>
      <c r="AL921" s="1681"/>
      <c r="AM921" s="1681"/>
      <c r="AN921" s="1681"/>
      <c r="AO921" s="1681"/>
      <c r="AP921" s="1824"/>
    </row>
    <row r="922" spans="4:42" s="1662" customFormat="1" ht="14.25">
      <c r="D922" s="1699"/>
      <c r="E922" s="1681"/>
      <c r="F922" s="1681"/>
      <c r="G922" s="1681"/>
      <c r="H922" s="1681"/>
      <c r="I922" s="1700"/>
      <c r="J922" s="1690"/>
      <c r="K922" s="1681"/>
      <c r="L922" s="1681"/>
      <c r="M922" s="1681"/>
      <c r="N922" s="1681"/>
      <c r="O922" s="1681"/>
      <c r="P922" s="1681"/>
      <c r="Q922" s="1681"/>
      <c r="R922" s="1681"/>
      <c r="S922" s="1681"/>
      <c r="T922" s="1681"/>
      <c r="U922" s="1681"/>
      <c r="V922" s="1681"/>
      <c r="W922" s="1681"/>
      <c r="X922" s="1681"/>
      <c r="Y922" s="1681"/>
      <c r="Z922" s="1681"/>
      <c r="AA922" s="1681"/>
      <c r="AB922" s="1681"/>
      <c r="AC922" s="1681"/>
      <c r="AD922" s="1681"/>
      <c r="AE922" s="1681"/>
      <c r="AF922" s="1681"/>
      <c r="AG922" s="1681"/>
      <c r="AH922" s="1681"/>
      <c r="AI922" s="1681"/>
      <c r="AJ922" s="1681"/>
      <c r="AK922" s="1681"/>
      <c r="AL922" s="1681"/>
      <c r="AM922" s="1681"/>
      <c r="AN922" s="1681"/>
      <c r="AO922" s="1681"/>
      <c r="AP922" s="1824"/>
    </row>
    <row r="923" spans="4:42" s="1662" customFormat="1" ht="14.25">
      <c r="D923" s="1699"/>
      <c r="E923" s="1681"/>
      <c r="F923" s="1681"/>
      <c r="G923" s="1681"/>
      <c r="H923" s="1681"/>
      <c r="I923" s="1700"/>
      <c r="J923" s="1690"/>
      <c r="K923" s="1681"/>
      <c r="L923" s="1681"/>
      <c r="M923" s="1681"/>
      <c r="N923" s="1681"/>
      <c r="O923" s="1681"/>
      <c r="P923" s="1681"/>
      <c r="Q923" s="1681"/>
      <c r="R923" s="1681"/>
      <c r="S923" s="1681"/>
      <c r="T923" s="1681"/>
      <c r="U923" s="1681"/>
      <c r="V923" s="1681"/>
      <c r="W923" s="1681"/>
      <c r="X923" s="1681"/>
      <c r="Y923" s="1681"/>
      <c r="Z923" s="1681"/>
      <c r="AA923" s="1681"/>
      <c r="AB923" s="1681"/>
      <c r="AC923" s="1681"/>
      <c r="AD923" s="1681"/>
      <c r="AE923" s="1681"/>
      <c r="AF923" s="1681"/>
      <c r="AG923" s="1681"/>
      <c r="AH923" s="1681"/>
      <c r="AI923" s="1681"/>
      <c r="AJ923" s="1681"/>
      <c r="AK923" s="1681"/>
      <c r="AL923" s="1681"/>
      <c r="AM923" s="1681"/>
      <c r="AN923" s="1681"/>
      <c r="AO923" s="1681"/>
      <c r="AP923" s="1824"/>
    </row>
    <row r="924" spans="4:42" s="1662" customFormat="1" ht="14.25">
      <c r="D924" s="1699"/>
      <c r="E924" s="1681"/>
      <c r="F924" s="1681"/>
      <c r="G924" s="1681"/>
      <c r="H924" s="1681"/>
      <c r="I924" s="1700"/>
      <c r="J924" s="1690"/>
      <c r="K924" s="1681"/>
      <c r="L924" s="1681"/>
      <c r="M924" s="1681"/>
      <c r="N924" s="1681"/>
      <c r="O924" s="1681"/>
      <c r="P924" s="1681"/>
      <c r="Q924" s="1681"/>
      <c r="R924" s="1681"/>
      <c r="S924" s="1681"/>
      <c r="T924" s="1681"/>
      <c r="U924" s="1681"/>
      <c r="V924" s="1681"/>
      <c r="W924" s="1681"/>
      <c r="X924" s="1681"/>
      <c r="Y924" s="1681"/>
      <c r="Z924" s="1681"/>
      <c r="AA924" s="1681"/>
      <c r="AB924" s="1681"/>
      <c r="AC924" s="1681"/>
      <c r="AD924" s="1681"/>
      <c r="AE924" s="1681"/>
      <c r="AF924" s="1681"/>
      <c r="AG924" s="1681"/>
      <c r="AH924" s="1681"/>
      <c r="AI924" s="1681"/>
      <c r="AJ924" s="1681"/>
      <c r="AK924" s="1681"/>
      <c r="AL924" s="1681"/>
      <c r="AM924" s="1681"/>
      <c r="AN924" s="1681"/>
      <c r="AO924" s="1681"/>
      <c r="AP924" s="1824"/>
    </row>
    <row r="925" spans="4:42" s="1662" customFormat="1" ht="14.25">
      <c r="D925" s="1699"/>
      <c r="E925" s="1681"/>
      <c r="F925" s="1681"/>
      <c r="G925" s="1681"/>
      <c r="H925" s="1681"/>
      <c r="I925" s="1700"/>
      <c r="J925" s="1690"/>
      <c r="K925" s="1681"/>
      <c r="L925" s="1681"/>
      <c r="M925" s="1681"/>
      <c r="N925" s="1681"/>
      <c r="O925" s="1681"/>
      <c r="P925" s="1681"/>
      <c r="Q925" s="1681"/>
      <c r="R925" s="1681"/>
      <c r="S925" s="1681"/>
      <c r="T925" s="1681"/>
      <c r="U925" s="1681"/>
      <c r="V925" s="1681"/>
      <c r="W925" s="1681"/>
      <c r="X925" s="1681"/>
      <c r="Y925" s="1681"/>
      <c r="Z925" s="1681"/>
      <c r="AA925" s="1681"/>
      <c r="AB925" s="1681"/>
      <c r="AC925" s="1681"/>
      <c r="AD925" s="1681"/>
      <c r="AE925" s="1681"/>
      <c r="AF925" s="1681"/>
      <c r="AG925" s="1681"/>
      <c r="AH925" s="1681"/>
      <c r="AI925" s="1681"/>
      <c r="AJ925" s="1681"/>
      <c r="AK925" s="1681"/>
      <c r="AL925" s="1681"/>
      <c r="AM925" s="1681"/>
      <c r="AN925" s="1681"/>
      <c r="AO925" s="1681"/>
      <c r="AP925" s="1824"/>
    </row>
    <row r="926" spans="4:42" s="1662" customFormat="1" ht="14.25">
      <c r="D926" s="1699"/>
      <c r="E926" s="1681"/>
      <c r="F926" s="1681"/>
      <c r="G926" s="1681"/>
      <c r="H926" s="1681"/>
      <c r="I926" s="1700"/>
      <c r="J926" s="1690"/>
      <c r="K926" s="1681"/>
      <c r="L926" s="1681"/>
      <c r="M926" s="1681"/>
      <c r="N926" s="1681"/>
      <c r="O926" s="1681"/>
      <c r="P926" s="1681"/>
      <c r="Q926" s="1681"/>
      <c r="R926" s="1681"/>
      <c r="S926" s="1681"/>
      <c r="T926" s="1681"/>
      <c r="U926" s="1681"/>
      <c r="V926" s="1681"/>
      <c r="W926" s="1681"/>
      <c r="X926" s="1681"/>
      <c r="Y926" s="1681"/>
      <c r="Z926" s="1681"/>
      <c r="AA926" s="1681"/>
      <c r="AB926" s="1681"/>
      <c r="AC926" s="1681"/>
      <c r="AD926" s="1681"/>
      <c r="AE926" s="1681"/>
      <c r="AF926" s="1681"/>
      <c r="AG926" s="1681"/>
      <c r="AH926" s="1681"/>
      <c r="AI926" s="1681"/>
      <c r="AJ926" s="1681"/>
      <c r="AK926" s="1681"/>
      <c r="AL926" s="1681"/>
      <c r="AM926" s="1681"/>
      <c r="AN926" s="1681"/>
      <c r="AO926" s="1681"/>
      <c r="AP926" s="1824"/>
    </row>
    <row r="927" spans="4:42" s="1662" customFormat="1" ht="14.25">
      <c r="D927" s="1699"/>
      <c r="E927" s="1681"/>
      <c r="F927" s="1681"/>
      <c r="G927" s="1681"/>
      <c r="H927" s="1681"/>
      <c r="I927" s="1700"/>
      <c r="J927" s="1690"/>
      <c r="K927" s="1681"/>
      <c r="L927" s="1681"/>
      <c r="M927" s="1681"/>
      <c r="N927" s="1681"/>
      <c r="O927" s="1681"/>
      <c r="P927" s="1681"/>
      <c r="Q927" s="1681"/>
      <c r="R927" s="1681"/>
      <c r="S927" s="1681"/>
      <c r="T927" s="1681"/>
      <c r="U927" s="1681"/>
      <c r="V927" s="1681"/>
      <c r="W927" s="1681"/>
      <c r="X927" s="1681"/>
      <c r="Y927" s="1681"/>
      <c r="Z927" s="1681"/>
      <c r="AA927" s="1681"/>
      <c r="AB927" s="1681"/>
      <c r="AC927" s="1681"/>
      <c r="AD927" s="1681"/>
      <c r="AE927" s="1681"/>
      <c r="AF927" s="1681"/>
      <c r="AG927" s="1681"/>
      <c r="AH927" s="1681"/>
      <c r="AI927" s="1681"/>
      <c r="AJ927" s="1681"/>
      <c r="AK927" s="1681"/>
      <c r="AL927" s="1681"/>
      <c r="AM927" s="1681"/>
      <c r="AN927" s="1681"/>
      <c r="AO927" s="1681"/>
      <c r="AP927" s="1824"/>
    </row>
    <row r="928" spans="4:42" s="1662" customFormat="1" ht="14.25">
      <c r="D928" s="1699"/>
      <c r="E928" s="1681"/>
      <c r="F928" s="1681"/>
      <c r="G928" s="1681"/>
      <c r="H928" s="1681"/>
      <c r="I928" s="1700"/>
      <c r="J928" s="1690"/>
      <c r="K928" s="1681"/>
      <c r="L928" s="1681"/>
      <c r="M928" s="1681"/>
      <c r="N928" s="1681"/>
      <c r="O928" s="1681"/>
      <c r="P928" s="1681"/>
      <c r="Q928" s="1681"/>
      <c r="R928" s="1681"/>
      <c r="S928" s="1681"/>
      <c r="T928" s="1681"/>
      <c r="U928" s="1681"/>
      <c r="V928" s="1681"/>
      <c r="W928" s="1681"/>
      <c r="X928" s="1681"/>
      <c r="Y928" s="1681"/>
      <c r="Z928" s="1681"/>
      <c r="AA928" s="1681"/>
      <c r="AB928" s="1681"/>
      <c r="AC928" s="1681"/>
      <c r="AD928" s="1681"/>
      <c r="AE928" s="1681"/>
      <c r="AF928" s="1681"/>
      <c r="AG928" s="1681"/>
      <c r="AH928" s="1681"/>
      <c r="AI928" s="1681"/>
      <c r="AJ928" s="1681"/>
      <c r="AK928" s="1681"/>
      <c r="AL928" s="1681"/>
      <c r="AM928" s="1681"/>
      <c r="AN928" s="1681"/>
      <c r="AO928" s="1681"/>
      <c r="AP928" s="1824"/>
    </row>
    <row r="929" spans="4:42" s="1662" customFormat="1" ht="14.25">
      <c r="D929" s="1699"/>
      <c r="E929" s="1681"/>
      <c r="F929" s="1681"/>
      <c r="G929" s="1681"/>
      <c r="H929" s="1681"/>
      <c r="I929" s="1700"/>
      <c r="J929" s="1690"/>
      <c r="K929" s="1681"/>
      <c r="L929" s="1681"/>
      <c r="M929" s="1681"/>
      <c r="N929" s="1681"/>
      <c r="O929" s="1681"/>
      <c r="P929" s="1681"/>
      <c r="Q929" s="1681"/>
      <c r="R929" s="1681"/>
      <c r="S929" s="1681"/>
      <c r="T929" s="1681"/>
      <c r="U929" s="1681"/>
      <c r="V929" s="1681"/>
      <c r="W929" s="1681"/>
      <c r="X929" s="1681"/>
      <c r="Y929" s="1681"/>
      <c r="Z929" s="1681"/>
      <c r="AA929" s="1681"/>
      <c r="AB929" s="1681"/>
      <c r="AC929" s="1681"/>
      <c r="AD929" s="1681"/>
      <c r="AE929" s="1681"/>
      <c r="AF929" s="1681"/>
      <c r="AG929" s="1681"/>
      <c r="AH929" s="1681"/>
      <c r="AI929" s="1681"/>
      <c r="AJ929" s="1681"/>
      <c r="AK929" s="1681"/>
      <c r="AL929" s="1681"/>
      <c r="AM929" s="1681"/>
      <c r="AN929" s="1681"/>
      <c r="AO929" s="1681"/>
      <c r="AP929" s="1824"/>
    </row>
    <row r="930" spans="4:42" s="1662" customFormat="1" ht="14.25">
      <c r="D930" s="1699"/>
      <c r="E930" s="1681"/>
      <c r="F930" s="1681"/>
      <c r="G930" s="1681"/>
      <c r="H930" s="1681"/>
      <c r="I930" s="1700"/>
      <c r="J930" s="1690"/>
      <c r="K930" s="1681"/>
      <c r="L930" s="1681"/>
      <c r="M930" s="1681"/>
      <c r="N930" s="1681"/>
      <c r="O930" s="1681"/>
      <c r="P930" s="1681"/>
      <c r="Q930" s="1681"/>
      <c r="R930" s="1681"/>
      <c r="S930" s="1681"/>
      <c r="T930" s="1681"/>
      <c r="U930" s="1681"/>
      <c r="V930" s="1681"/>
      <c r="W930" s="1681"/>
      <c r="X930" s="1681"/>
      <c r="Y930" s="1681"/>
      <c r="Z930" s="1681"/>
      <c r="AA930" s="1681"/>
      <c r="AB930" s="1681"/>
      <c r="AC930" s="1681"/>
      <c r="AD930" s="1681"/>
      <c r="AE930" s="1681"/>
      <c r="AF930" s="1681"/>
      <c r="AG930" s="1681"/>
      <c r="AH930" s="1681"/>
      <c r="AI930" s="1681"/>
      <c r="AJ930" s="1681"/>
      <c r="AK930" s="1681"/>
      <c r="AL930" s="1681"/>
      <c r="AM930" s="1681"/>
      <c r="AN930" s="1681"/>
      <c r="AO930" s="1681"/>
      <c r="AP930" s="1824"/>
    </row>
    <row r="931" spans="4:42" s="1662" customFormat="1" ht="14.25">
      <c r="D931" s="1699"/>
      <c r="E931" s="1681"/>
      <c r="F931" s="1681"/>
      <c r="G931" s="1681"/>
      <c r="H931" s="1681"/>
      <c r="I931" s="1700"/>
      <c r="J931" s="1690"/>
      <c r="K931" s="1681"/>
      <c r="L931" s="1681"/>
      <c r="M931" s="1681"/>
      <c r="N931" s="1681"/>
      <c r="O931" s="1681"/>
      <c r="P931" s="1681"/>
      <c r="Q931" s="1681"/>
      <c r="R931" s="1681"/>
      <c r="S931" s="1681"/>
      <c r="T931" s="1681"/>
      <c r="U931" s="1681"/>
      <c r="V931" s="1681"/>
      <c r="W931" s="1681"/>
      <c r="X931" s="1681"/>
      <c r="Y931" s="1681"/>
      <c r="Z931" s="1681"/>
      <c r="AA931" s="1681"/>
      <c r="AB931" s="1681"/>
      <c r="AC931" s="1681"/>
      <c r="AD931" s="1681"/>
      <c r="AE931" s="1681"/>
      <c r="AF931" s="1681"/>
      <c r="AG931" s="1681"/>
      <c r="AH931" s="1681"/>
      <c r="AI931" s="1681"/>
      <c r="AJ931" s="1681"/>
      <c r="AK931" s="1681"/>
      <c r="AL931" s="1681"/>
      <c r="AM931" s="1681"/>
      <c r="AN931" s="1681"/>
      <c r="AO931" s="1681"/>
      <c r="AP931" s="1824"/>
    </row>
    <row r="932" spans="4:42" s="1662" customFormat="1" ht="14.25">
      <c r="D932" s="1699"/>
      <c r="E932" s="1681"/>
      <c r="F932" s="1681"/>
      <c r="G932" s="1681"/>
      <c r="H932" s="1681"/>
      <c r="I932" s="1700"/>
      <c r="J932" s="1690"/>
      <c r="K932" s="1681"/>
      <c r="L932" s="1681"/>
      <c r="M932" s="1681"/>
      <c r="N932" s="1681"/>
      <c r="O932" s="1681"/>
      <c r="P932" s="1681"/>
      <c r="Q932" s="1681"/>
      <c r="R932" s="1681"/>
      <c r="S932" s="1681"/>
      <c r="T932" s="1681"/>
      <c r="U932" s="1681"/>
      <c r="V932" s="1681"/>
      <c r="W932" s="1681"/>
      <c r="X932" s="1681"/>
      <c r="Y932" s="1681"/>
      <c r="Z932" s="1681"/>
      <c r="AA932" s="1681"/>
      <c r="AB932" s="1681"/>
      <c r="AC932" s="1681"/>
      <c r="AD932" s="1681"/>
      <c r="AE932" s="1681"/>
      <c r="AF932" s="1681"/>
      <c r="AG932" s="1681"/>
      <c r="AH932" s="1681"/>
      <c r="AI932" s="1681"/>
      <c r="AJ932" s="1681"/>
      <c r="AK932" s="1681"/>
      <c r="AL932" s="1681"/>
      <c r="AM932" s="1681"/>
      <c r="AN932" s="1681"/>
      <c r="AO932" s="1681"/>
      <c r="AP932" s="1824"/>
    </row>
    <row r="933" spans="4:42" s="1662" customFormat="1" ht="14.25">
      <c r="D933" s="1699"/>
      <c r="E933" s="1681"/>
      <c r="F933" s="1681"/>
      <c r="G933" s="1681"/>
      <c r="H933" s="1681"/>
      <c r="I933" s="1700"/>
      <c r="J933" s="1690"/>
      <c r="K933" s="1681"/>
      <c r="L933" s="1681"/>
      <c r="M933" s="1681"/>
      <c r="N933" s="1681"/>
      <c r="O933" s="1681"/>
      <c r="P933" s="1681"/>
      <c r="Q933" s="1681"/>
      <c r="R933" s="1681"/>
      <c r="S933" s="1681"/>
      <c r="T933" s="1681"/>
      <c r="U933" s="1681"/>
      <c r="V933" s="1681"/>
      <c r="W933" s="1681"/>
      <c r="X933" s="1681"/>
      <c r="Y933" s="1681"/>
      <c r="Z933" s="1681"/>
      <c r="AA933" s="1681"/>
      <c r="AB933" s="1681"/>
      <c r="AC933" s="1681"/>
      <c r="AD933" s="1681"/>
      <c r="AE933" s="1681"/>
      <c r="AF933" s="1681"/>
      <c r="AG933" s="1681"/>
      <c r="AH933" s="1681"/>
      <c r="AI933" s="1681"/>
      <c r="AJ933" s="1681"/>
      <c r="AK933" s="1681"/>
      <c r="AL933" s="1681"/>
      <c r="AM933" s="1681"/>
      <c r="AN933" s="1681"/>
      <c r="AO933" s="1681"/>
      <c r="AP933" s="1824"/>
    </row>
    <row r="934" spans="4:42" s="1662" customFormat="1" ht="14.25">
      <c r="D934" s="1699"/>
      <c r="E934" s="1681"/>
      <c r="F934" s="1681"/>
      <c r="G934" s="1681"/>
      <c r="H934" s="1681"/>
      <c r="I934" s="1700"/>
      <c r="J934" s="1690"/>
      <c r="K934" s="1681"/>
      <c r="L934" s="1681"/>
      <c r="M934" s="1681"/>
      <c r="N934" s="1681"/>
      <c r="O934" s="1681"/>
      <c r="P934" s="1681"/>
      <c r="Q934" s="1681"/>
      <c r="R934" s="1681"/>
      <c r="S934" s="1681"/>
      <c r="T934" s="1681"/>
      <c r="U934" s="1681"/>
      <c r="V934" s="1681"/>
      <c r="W934" s="1681"/>
      <c r="X934" s="1681"/>
      <c r="Y934" s="1681"/>
      <c r="Z934" s="1681"/>
      <c r="AA934" s="1681"/>
      <c r="AB934" s="1681"/>
      <c r="AC934" s="1681"/>
      <c r="AD934" s="1681"/>
      <c r="AE934" s="1681"/>
      <c r="AF934" s="1681"/>
      <c r="AG934" s="1681"/>
      <c r="AH934" s="1681"/>
      <c r="AI934" s="1681"/>
      <c r="AJ934" s="1681"/>
      <c r="AK934" s="1681"/>
      <c r="AL934" s="1681"/>
      <c r="AM934" s="1681"/>
      <c r="AN934" s="1681"/>
      <c r="AO934" s="1681"/>
      <c r="AP934" s="1824"/>
    </row>
    <row r="935" spans="4:42" s="1662" customFormat="1" ht="14.25">
      <c r="D935" s="1699"/>
      <c r="E935" s="1681"/>
      <c r="F935" s="1681"/>
      <c r="G935" s="1681"/>
      <c r="H935" s="1681"/>
      <c r="I935" s="1700"/>
      <c r="J935" s="1690"/>
      <c r="K935" s="1681"/>
      <c r="L935" s="1681"/>
      <c r="M935" s="1681"/>
      <c r="N935" s="1681"/>
      <c r="O935" s="1681"/>
      <c r="P935" s="1681"/>
      <c r="Q935" s="1681"/>
      <c r="R935" s="1681"/>
      <c r="S935" s="1681"/>
      <c r="T935" s="1681"/>
      <c r="U935" s="1681"/>
      <c r="V935" s="1681"/>
      <c r="W935" s="1681"/>
      <c r="X935" s="1681"/>
      <c r="Y935" s="1681"/>
      <c r="Z935" s="1681"/>
      <c r="AA935" s="1681"/>
      <c r="AB935" s="1681"/>
      <c r="AC935" s="1681"/>
      <c r="AD935" s="1681"/>
      <c r="AE935" s="1681"/>
      <c r="AF935" s="1681"/>
      <c r="AG935" s="1681"/>
      <c r="AH935" s="1681"/>
      <c r="AI935" s="1681"/>
      <c r="AJ935" s="1681"/>
      <c r="AK935" s="1681"/>
      <c r="AL935" s="1681"/>
      <c r="AM935" s="1681"/>
      <c r="AN935" s="1681"/>
      <c r="AO935" s="1681"/>
      <c r="AP935" s="1824"/>
    </row>
    <row r="936" spans="4:42" s="1662" customFormat="1" ht="14.25">
      <c r="D936" s="1699"/>
      <c r="E936" s="1681"/>
      <c r="F936" s="1681"/>
      <c r="G936" s="1681"/>
      <c r="H936" s="1681"/>
      <c r="I936" s="1700"/>
      <c r="J936" s="1690"/>
      <c r="K936" s="1681"/>
      <c r="L936" s="1681"/>
      <c r="M936" s="1681"/>
      <c r="N936" s="1681"/>
      <c r="O936" s="1681"/>
      <c r="P936" s="1681"/>
      <c r="Q936" s="1681"/>
      <c r="R936" s="1681"/>
      <c r="S936" s="1681"/>
      <c r="T936" s="1681"/>
      <c r="U936" s="1681"/>
      <c r="V936" s="1681"/>
      <c r="W936" s="1681"/>
      <c r="X936" s="1681"/>
      <c r="Y936" s="1681"/>
      <c r="Z936" s="1681"/>
      <c r="AA936" s="1681"/>
      <c r="AB936" s="1681"/>
      <c r="AC936" s="1681"/>
      <c r="AD936" s="1681"/>
      <c r="AE936" s="1681"/>
      <c r="AF936" s="1681"/>
      <c r="AG936" s="1681"/>
      <c r="AH936" s="1681"/>
      <c r="AI936" s="1681"/>
      <c r="AJ936" s="1681"/>
      <c r="AK936" s="1681"/>
      <c r="AL936" s="1681"/>
      <c r="AM936" s="1681"/>
      <c r="AN936" s="1681"/>
      <c r="AO936" s="1681"/>
      <c r="AP936" s="1824"/>
    </row>
    <row r="937" spans="4:42" s="1662" customFormat="1" ht="14.25">
      <c r="D937" s="1699"/>
      <c r="E937" s="1681"/>
      <c r="F937" s="1681"/>
      <c r="G937" s="1681"/>
      <c r="H937" s="1681"/>
      <c r="I937" s="1700"/>
      <c r="J937" s="1690"/>
      <c r="K937" s="1681"/>
      <c r="L937" s="1681"/>
      <c r="M937" s="1681"/>
      <c r="N937" s="1681"/>
      <c r="O937" s="1681"/>
      <c r="P937" s="1681"/>
      <c r="Q937" s="1681"/>
      <c r="R937" s="1681"/>
      <c r="S937" s="1681"/>
      <c r="T937" s="1681"/>
      <c r="U937" s="1681"/>
      <c r="V937" s="1681"/>
      <c r="W937" s="1681"/>
      <c r="X937" s="1681"/>
      <c r="Y937" s="1681"/>
      <c r="Z937" s="1681"/>
      <c r="AA937" s="1681"/>
      <c r="AB937" s="1681"/>
      <c r="AC937" s="1681"/>
      <c r="AD937" s="1681"/>
      <c r="AE937" s="1681"/>
      <c r="AF937" s="1681"/>
      <c r="AG937" s="1681"/>
      <c r="AH937" s="1681"/>
      <c r="AI937" s="1681"/>
      <c r="AJ937" s="1681"/>
      <c r="AK937" s="1681"/>
      <c r="AL937" s="1681"/>
      <c r="AM937" s="1681"/>
      <c r="AN937" s="1681"/>
      <c r="AO937" s="1681"/>
      <c r="AP937" s="1824"/>
    </row>
    <row r="938" spans="4:42" s="1662" customFormat="1" ht="14.25">
      <c r="D938" s="1699"/>
      <c r="E938" s="1681"/>
      <c r="F938" s="1681"/>
      <c r="G938" s="1681"/>
      <c r="H938" s="1681"/>
      <c r="I938" s="1700"/>
      <c r="J938" s="1690"/>
      <c r="K938" s="1681"/>
      <c r="L938" s="1681"/>
      <c r="M938" s="1681"/>
      <c r="N938" s="1681"/>
      <c r="O938" s="1681"/>
      <c r="P938" s="1681"/>
      <c r="Q938" s="1681"/>
      <c r="R938" s="1681"/>
      <c r="S938" s="1681"/>
      <c r="T938" s="1681"/>
      <c r="U938" s="1681"/>
      <c r="V938" s="1681"/>
      <c r="W938" s="1681"/>
      <c r="X938" s="1681"/>
      <c r="Y938" s="1681"/>
      <c r="Z938" s="1681"/>
      <c r="AA938" s="1681"/>
      <c r="AB938" s="1681"/>
      <c r="AC938" s="1681"/>
      <c r="AD938" s="1681"/>
      <c r="AE938" s="1681"/>
      <c r="AF938" s="1681"/>
      <c r="AG938" s="1681"/>
      <c r="AH938" s="1681"/>
      <c r="AI938" s="1681"/>
      <c r="AJ938" s="1681"/>
      <c r="AK938" s="1681"/>
      <c r="AL938" s="1681"/>
      <c r="AM938" s="1681"/>
      <c r="AN938" s="1681"/>
      <c r="AO938" s="1681"/>
      <c r="AP938" s="1824"/>
    </row>
    <row r="939" spans="4:42" s="1662" customFormat="1" ht="14.25">
      <c r="D939" s="1699"/>
      <c r="E939" s="1681"/>
      <c r="F939" s="1681"/>
      <c r="G939" s="1681"/>
      <c r="H939" s="1681"/>
      <c r="I939" s="1700"/>
      <c r="J939" s="1690"/>
      <c r="K939" s="1681"/>
      <c r="L939" s="1681"/>
      <c r="M939" s="1681"/>
      <c r="N939" s="1681"/>
      <c r="O939" s="1681"/>
      <c r="P939" s="1681"/>
      <c r="Q939" s="1681"/>
      <c r="R939" s="1681"/>
      <c r="S939" s="1681"/>
      <c r="T939" s="1681"/>
      <c r="U939" s="1681"/>
      <c r="V939" s="1681"/>
      <c r="W939" s="1681"/>
      <c r="X939" s="1681"/>
      <c r="Y939" s="1681"/>
      <c r="Z939" s="1681"/>
      <c r="AA939" s="1681"/>
      <c r="AB939" s="1681"/>
      <c r="AC939" s="1681"/>
      <c r="AD939" s="1681"/>
      <c r="AE939" s="1681"/>
      <c r="AF939" s="1681"/>
      <c r="AG939" s="1681"/>
      <c r="AH939" s="1681"/>
      <c r="AI939" s="1681"/>
      <c r="AJ939" s="1681"/>
      <c r="AK939" s="1681"/>
      <c r="AL939" s="1681"/>
      <c r="AM939" s="1681"/>
      <c r="AN939" s="1681"/>
      <c r="AO939" s="1681"/>
      <c r="AP939" s="1824"/>
    </row>
    <row r="940" spans="4:42" s="1662" customFormat="1" ht="14.25">
      <c r="D940" s="1699"/>
      <c r="E940" s="1681"/>
      <c r="F940" s="1681"/>
      <c r="G940" s="1681"/>
      <c r="H940" s="1681"/>
      <c r="I940" s="1700"/>
      <c r="J940" s="1690"/>
      <c r="K940" s="1681"/>
      <c r="L940" s="1681"/>
      <c r="M940" s="1681"/>
      <c r="N940" s="1681"/>
      <c r="O940" s="1681"/>
      <c r="P940" s="1681"/>
      <c r="Q940" s="1681"/>
      <c r="R940" s="1681"/>
      <c r="S940" s="1681"/>
      <c r="T940" s="1681"/>
      <c r="U940" s="1681"/>
      <c r="V940" s="1681"/>
      <c r="W940" s="1681"/>
      <c r="X940" s="1681"/>
      <c r="Y940" s="1681"/>
      <c r="Z940" s="1681"/>
      <c r="AA940" s="1681"/>
      <c r="AB940" s="1681"/>
      <c r="AC940" s="1681"/>
      <c r="AD940" s="1681"/>
      <c r="AE940" s="1681"/>
      <c r="AF940" s="1681"/>
      <c r="AG940" s="1681"/>
      <c r="AH940" s="1681"/>
      <c r="AI940" s="1681"/>
      <c r="AJ940" s="1681"/>
      <c r="AK940" s="1681"/>
      <c r="AL940" s="1681"/>
      <c r="AM940" s="1681"/>
      <c r="AN940" s="1681"/>
      <c r="AO940" s="1681"/>
      <c r="AP940" s="1824"/>
    </row>
    <row r="941" spans="4:42" s="1662" customFormat="1" ht="14.25">
      <c r="D941" s="1699"/>
      <c r="E941" s="1681"/>
      <c r="F941" s="1681"/>
      <c r="G941" s="1681"/>
      <c r="H941" s="1681"/>
      <c r="I941" s="1700"/>
      <c r="J941" s="1690"/>
      <c r="K941" s="1681"/>
      <c r="L941" s="1681"/>
      <c r="M941" s="1681"/>
      <c r="N941" s="1681"/>
      <c r="O941" s="1681"/>
      <c r="P941" s="1681"/>
      <c r="Q941" s="1681"/>
      <c r="R941" s="1681"/>
      <c r="S941" s="1681"/>
      <c r="T941" s="1681"/>
      <c r="U941" s="1681"/>
      <c r="V941" s="1681"/>
      <c r="W941" s="1681"/>
      <c r="X941" s="1681"/>
      <c r="Y941" s="1681"/>
      <c r="Z941" s="1681"/>
      <c r="AA941" s="1681"/>
      <c r="AB941" s="1681"/>
      <c r="AC941" s="1681"/>
      <c r="AD941" s="1681"/>
      <c r="AE941" s="1681"/>
      <c r="AF941" s="1681"/>
      <c r="AG941" s="1681"/>
      <c r="AH941" s="1681"/>
      <c r="AI941" s="1681"/>
      <c r="AJ941" s="1681"/>
      <c r="AK941" s="1681"/>
      <c r="AL941" s="1681"/>
      <c r="AM941" s="1681"/>
      <c r="AN941" s="1681"/>
      <c r="AO941" s="1681"/>
      <c r="AP941" s="1824"/>
    </row>
    <row r="942" spans="4:42" s="1662" customFormat="1" ht="14.25">
      <c r="D942" s="1699"/>
      <c r="E942" s="1681"/>
      <c r="F942" s="1681"/>
      <c r="G942" s="1681"/>
      <c r="H942" s="1681"/>
      <c r="I942" s="1700"/>
      <c r="J942" s="1690"/>
      <c r="K942" s="1681"/>
      <c r="L942" s="1681"/>
      <c r="M942" s="1681"/>
      <c r="N942" s="1681"/>
      <c r="O942" s="1681"/>
      <c r="P942" s="1681"/>
      <c r="Q942" s="1681"/>
      <c r="R942" s="1681"/>
      <c r="S942" s="1681"/>
      <c r="T942" s="1681"/>
      <c r="U942" s="1681"/>
      <c r="V942" s="1681"/>
      <c r="W942" s="1681"/>
      <c r="X942" s="1681"/>
      <c r="Y942" s="1681"/>
      <c r="Z942" s="1681"/>
      <c r="AA942" s="1681"/>
      <c r="AB942" s="1681"/>
      <c r="AC942" s="1681"/>
      <c r="AD942" s="1681"/>
      <c r="AE942" s="1681"/>
      <c r="AF942" s="1681"/>
      <c r="AG942" s="1681"/>
      <c r="AH942" s="1681"/>
      <c r="AI942" s="1681"/>
      <c r="AJ942" s="1681"/>
      <c r="AK942" s="1681"/>
      <c r="AL942" s="1681"/>
      <c r="AM942" s="1681"/>
      <c r="AN942" s="1681"/>
      <c r="AO942" s="1681"/>
      <c r="AP942" s="1824"/>
    </row>
    <row r="943" spans="4:42" s="1662" customFormat="1" ht="14.25">
      <c r="D943" s="1699"/>
      <c r="E943" s="1681"/>
      <c r="F943" s="1681"/>
      <c r="G943" s="1681"/>
      <c r="H943" s="1681"/>
      <c r="I943" s="1700"/>
      <c r="J943" s="1690"/>
      <c r="K943" s="1681"/>
      <c r="L943" s="1681"/>
      <c r="M943" s="1681"/>
      <c r="N943" s="1681"/>
      <c r="O943" s="1681"/>
      <c r="P943" s="1681"/>
      <c r="Q943" s="1681"/>
      <c r="R943" s="1681"/>
      <c r="S943" s="1681"/>
      <c r="T943" s="1681"/>
      <c r="U943" s="1681"/>
      <c r="V943" s="1681"/>
      <c r="W943" s="1681"/>
      <c r="X943" s="1681"/>
      <c r="Y943" s="1681"/>
      <c r="Z943" s="1681"/>
      <c r="AA943" s="1681"/>
      <c r="AB943" s="1681"/>
      <c r="AC943" s="1681"/>
      <c r="AD943" s="1681"/>
      <c r="AE943" s="1681"/>
      <c r="AF943" s="1681"/>
      <c r="AG943" s="1681"/>
      <c r="AH943" s="1681"/>
      <c r="AI943" s="1681"/>
      <c r="AJ943" s="1681"/>
      <c r="AK943" s="1681"/>
      <c r="AL943" s="1681"/>
      <c r="AM943" s="1681"/>
      <c r="AN943" s="1681"/>
      <c r="AO943" s="1681"/>
      <c r="AP943" s="1824"/>
    </row>
    <row r="944" spans="4:42" s="1662" customFormat="1" ht="14.25">
      <c r="D944" s="1699"/>
      <c r="E944" s="1681"/>
      <c r="F944" s="1681"/>
      <c r="G944" s="1681"/>
      <c r="H944" s="1681"/>
      <c r="I944" s="1700"/>
      <c r="J944" s="1690"/>
      <c r="K944" s="1681"/>
      <c r="L944" s="1681"/>
      <c r="M944" s="1681"/>
      <c r="N944" s="1681"/>
      <c r="O944" s="1681"/>
      <c r="P944" s="1681"/>
      <c r="Q944" s="1681"/>
      <c r="R944" s="1681"/>
      <c r="S944" s="1681"/>
      <c r="T944" s="1681"/>
      <c r="U944" s="1681"/>
      <c r="V944" s="1681"/>
      <c r="W944" s="1681"/>
      <c r="X944" s="1681"/>
      <c r="Y944" s="1681"/>
      <c r="Z944" s="1681"/>
      <c r="AA944" s="1681"/>
      <c r="AB944" s="1681"/>
      <c r="AC944" s="1681"/>
      <c r="AD944" s="1681"/>
      <c r="AE944" s="1681"/>
      <c r="AF944" s="1681"/>
      <c r="AG944" s="1681"/>
      <c r="AH944" s="1681"/>
      <c r="AI944" s="1681"/>
      <c r="AJ944" s="1681"/>
      <c r="AK944" s="1681"/>
      <c r="AL944" s="1681"/>
      <c r="AM944" s="1681"/>
      <c r="AN944" s="1681"/>
      <c r="AO944" s="1681"/>
      <c r="AP944" s="1824"/>
    </row>
    <row r="945" spans="4:42" s="1662" customFormat="1" ht="14.25">
      <c r="D945" s="1699"/>
      <c r="E945" s="1681"/>
      <c r="F945" s="1681"/>
      <c r="G945" s="1681"/>
      <c r="H945" s="1681"/>
      <c r="I945" s="1700"/>
      <c r="J945" s="1690"/>
      <c r="K945" s="1681"/>
      <c r="L945" s="1681"/>
      <c r="M945" s="1681"/>
      <c r="N945" s="1681"/>
      <c r="O945" s="1681"/>
      <c r="P945" s="1681"/>
      <c r="Q945" s="1681"/>
      <c r="R945" s="1681"/>
      <c r="S945" s="1681"/>
      <c r="T945" s="1681"/>
      <c r="U945" s="1681"/>
      <c r="V945" s="1681"/>
      <c r="W945" s="1681"/>
      <c r="X945" s="1681"/>
      <c r="Y945" s="1681"/>
      <c r="Z945" s="1681"/>
      <c r="AA945" s="1681"/>
      <c r="AB945" s="1681"/>
      <c r="AC945" s="1681"/>
      <c r="AD945" s="1681"/>
      <c r="AE945" s="1681"/>
      <c r="AF945" s="1681"/>
      <c r="AG945" s="1681"/>
      <c r="AH945" s="1681"/>
      <c r="AI945" s="1681"/>
      <c r="AJ945" s="1681"/>
      <c r="AK945" s="1681"/>
      <c r="AL945" s="1681"/>
      <c r="AM945" s="1681"/>
      <c r="AN945" s="1681"/>
      <c r="AO945" s="1681"/>
      <c r="AP945" s="1824"/>
    </row>
    <row r="946" spans="4:42" s="1662" customFormat="1" ht="14.25">
      <c r="D946" s="1699"/>
      <c r="E946" s="1681"/>
      <c r="F946" s="1681"/>
      <c r="G946" s="1681"/>
      <c r="H946" s="1681"/>
      <c r="I946" s="1700"/>
      <c r="J946" s="1690"/>
      <c r="K946" s="1681"/>
      <c r="L946" s="1681"/>
      <c r="M946" s="1681"/>
      <c r="N946" s="1681"/>
      <c r="O946" s="1681"/>
      <c r="P946" s="1681"/>
      <c r="Q946" s="1681"/>
      <c r="R946" s="1681"/>
      <c r="S946" s="1681"/>
      <c r="T946" s="1681"/>
      <c r="U946" s="1681"/>
      <c r="V946" s="1681"/>
      <c r="W946" s="1681"/>
      <c r="X946" s="1681"/>
      <c r="Y946" s="1681"/>
      <c r="Z946" s="1681"/>
      <c r="AA946" s="1681"/>
      <c r="AB946" s="1681"/>
      <c r="AC946" s="1681"/>
      <c r="AD946" s="1681"/>
      <c r="AE946" s="1681"/>
      <c r="AF946" s="1681"/>
      <c r="AG946" s="1681"/>
      <c r="AH946" s="1681"/>
      <c r="AI946" s="1681"/>
      <c r="AJ946" s="1681"/>
      <c r="AK946" s="1681"/>
      <c r="AL946" s="1681"/>
      <c r="AM946" s="1681"/>
      <c r="AN946" s="1681"/>
      <c r="AO946" s="1681"/>
      <c r="AP946" s="1824"/>
    </row>
    <row r="947" spans="4:42" s="1662" customFormat="1" ht="14.25">
      <c r="D947" s="1699"/>
      <c r="E947" s="1681"/>
      <c r="F947" s="1681"/>
      <c r="G947" s="1681"/>
      <c r="H947" s="1681"/>
      <c r="I947" s="1700"/>
      <c r="J947" s="1690"/>
      <c r="K947" s="1681"/>
      <c r="L947" s="1681"/>
      <c r="M947" s="1681"/>
      <c r="N947" s="1681"/>
      <c r="O947" s="1681"/>
      <c r="P947" s="1681"/>
      <c r="Q947" s="1681"/>
      <c r="R947" s="1681"/>
      <c r="S947" s="1681"/>
      <c r="T947" s="1681"/>
      <c r="U947" s="1681"/>
      <c r="V947" s="1681"/>
      <c r="W947" s="1681"/>
      <c r="X947" s="1681"/>
      <c r="Y947" s="1681"/>
      <c r="Z947" s="1681"/>
      <c r="AA947" s="1681"/>
      <c r="AB947" s="1681"/>
      <c r="AC947" s="1681"/>
      <c r="AD947" s="1681"/>
      <c r="AE947" s="1681"/>
      <c r="AF947" s="1681"/>
      <c r="AG947" s="1681"/>
      <c r="AH947" s="1681"/>
      <c r="AI947" s="1681"/>
      <c r="AJ947" s="1681"/>
      <c r="AK947" s="1681"/>
      <c r="AL947" s="1681"/>
      <c r="AM947" s="1681"/>
      <c r="AN947" s="1681"/>
      <c r="AO947" s="1681"/>
      <c r="AP947" s="1824"/>
    </row>
    <row r="948" spans="4:42" s="1662" customFormat="1" ht="14.25">
      <c r="D948" s="1699"/>
      <c r="E948" s="1681"/>
      <c r="F948" s="1681"/>
      <c r="G948" s="1681"/>
      <c r="H948" s="1681"/>
      <c r="I948" s="1700"/>
      <c r="J948" s="1690"/>
      <c r="K948" s="1681"/>
      <c r="L948" s="1681"/>
      <c r="M948" s="1681"/>
      <c r="N948" s="1681"/>
      <c r="O948" s="1681"/>
      <c r="P948" s="1681"/>
      <c r="Q948" s="1681"/>
      <c r="R948" s="1681"/>
      <c r="S948" s="1681"/>
      <c r="T948" s="1681"/>
      <c r="U948" s="1681"/>
      <c r="V948" s="1681"/>
      <c r="W948" s="1681"/>
      <c r="X948" s="1681"/>
      <c r="Y948" s="1681"/>
      <c r="Z948" s="1681"/>
      <c r="AA948" s="1681"/>
      <c r="AB948" s="1681"/>
      <c r="AC948" s="1681"/>
      <c r="AD948" s="1681"/>
      <c r="AE948" s="1681"/>
      <c r="AF948" s="1681"/>
      <c r="AG948" s="1681"/>
      <c r="AH948" s="1681"/>
      <c r="AI948" s="1681"/>
      <c r="AJ948" s="1681"/>
      <c r="AK948" s="1681"/>
      <c r="AL948" s="1681"/>
      <c r="AM948" s="1681"/>
      <c r="AN948" s="1681"/>
      <c r="AO948" s="1681"/>
      <c r="AP948" s="1824"/>
    </row>
    <row r="949" spans="4:42" s="1662" customFormat="1" ht="14.25">
      <c r="D949" s="1699"/>
      <c r="E949" s="1681"/>
      <c r="F949" s="1681"/>
      <c r="G949" s="1681"/>
      <c r="H949" s="1681"/>
      <c r="I949" s="1700"/>
      <c r="J949" s="1690"/>
      <c r="K949" s="1681"/>
      <c r="L949" s="1681"/>
      <c r="M949" s="1681"/>
      <c r="N949" s="1681"/>
      <c r="O949" s="1681"/>
      <c r="P949" s="1681"/>
      <c r="Q949" s="1681"/>
      <c r="R949" s="1681"/>
      <c r="S949" s="1681"/>
      <c r="T949" s="1681"/>
      <c r="U949" s="1681"/>
      <c r="V949" s="1681"/>
      <c r="W949" s="1681"/>
      <c r="X949" s="1681"/>
      <c r="Y949" s="1681"/>
      <c r="Z949" s="1681"/>
      <c r="AA949" s="1681"/>
      <c r="AB949" s="1681"/>
      <c r="AC949" s="1681"/>
      <c r="AD949" s="1681"/>
      <c r="AE949" s="1681"/>
      <c r="AF949" s="1681"/>
      <c r="AG949" s="1681"/>
      <c r="AH949" s="1681"/>
      <c r="AI949" s="1681"/>
      <c r="AJ949" s="1681"/>
      <c r="AK949" s="1681"/>
      <c r="AL949" s="1681"/>
      <c r="AM949" s="1681"/>
      <c r="AN949" s="1681"/>
      <c r="AO949" s="1681"/>
      <c r="AP949" s="1824"/>
    </row>
    <row r="950" spans="4:42" s="1662" customFormat="1" ht="14.25">
      <c r="D950" s="1699"/>
      <c r="E950" s="1681"/>
      <c r="F950" s="1681"/>
      <c r="G950" s="1681"/>
      <c r="H950" s="1681"/>
      <c r="I950" s="1700"/>
      <c r="J950" s="1690"/>
      <c r="K950" s="1681"/>
      <c r="L950" s="1681"/>
      <c r="M950" s="1681"/>
      <c r="N950" s="1681"/>
      <c r="O950" s="1681"/>
      <c r="P950" s="1681"/>
      <c r="Q950" s="1681"/>
      <c r="R950" s="1681"/>
      <c r="S950" s="1681"/>
      <c r="T950" s="1681"/>
      <c r="U950" s="1681"/>
      <c r="V950" s="1681"/>
      <c r="W950" s="1681"/>
      <c r="X950" s="1681"/>
      <c r="Y950" s="1681"/>
      <c r="Z950" s="1681"/>
      <c r="AA950" s="1681"/>
      <c r="AB950" s="1681"/>
      <c r="AC950" s="1681"/>
      <c r="AD950" s="1681"/>
      <c r="AE950" s="1681"/>
      <c r="AF950" s="1681"/>
      <c r="AG950" s="1681"/>
      <c r="AH950" s="1681"/>
      <c r="AI950" s="1681"/>
      <c r="AJ950" s="1681"/>
      <c r="AK950" s="1681"/>
      <c r="AL950" s="1681"/>
      <c r="AM950" s="1681"/>
      <c r="AN950" s="1681"/>
      <c r="AO950" s="1681"/>
      <c r="AP950" s="1824"/>
    </row>
    <row r="951" spans="4:42" s="1662" customFormat="1" ht="14.25">
      <c r="D951" s="1699"/>
      <c r="E951" s="1681"/>
      <c r="F951" s="1681"/>
      <c r="G951" s="1681"/>
      <c r="H951" s="1681"/>
      <c r="I951" s="1700"/>
      <c r="J951" s="1690"/>
      <c r="K951" s="1681"/>
      <c r="L951" s="1681"/>
      <c r="M951" s="1681"/>
      <c r="N951" s="1681"/>
      <c r="O951" s="1681"/>
      <c r="P951" s="1681"/>
      <c r="Q951" s="1681"/>
      <c r="R951" s="1681"/>
      <c r="S951" s="1681"/>
      <c r="T951" s="1681"/>
      <c r="U951" s="1681"/>
      <c r="V951" s="1681"/>
      <c r="W951" s="1681"/>
      <c r="X951" s="1681"/>
      <c r="Y951" s="1681"/>
      <c r="Z951" s="1681"/>
      <c r="AA951" s="1681"/>
      <c r="AB951" s="1681"/>
      <c r="AC951" s="1681"/>
      <c r="AD951" s="1681"/>
      <c r="AE951" s="1681"/>
      <c r="AF951" s="1681"/>
      <c r="AG951" s="1681"/>
      <c r="AH951" s="1681"/>
      <c r="AI951" s="1681"/>
      <c r="AJ951" s="1681"/>
      <c r="AK951" s="1681"/>
      <c r="AL951" s="1681"/>
      <c r="AM951" s="1681"/>
      <c r="AN951" s="1681"/>
      <c r="AO951" s="1681"/>
      <c r="AP951" s="1824"/>
    </row>
    <row r="952" spans="4:42" s="1662" customFormat="1" ht="14.25">
      <c r="D952" s="1699"/>
      <c r="E952" s="1681"/>
      <c r="F952" s="1681"/>
      <c r="G952" s="1681"/>
      <c r="H952" s="1681"/>
      <c r="I952" s="1700"/>
      <c r="J952" s="1690"/>
      <c r="K952" s="1681"/>
      <c r="L952" s="1681"/>
      <c r="M952" s="1681"/>
      <c r="N952" s="1681"/>
      <c r="O952" s="1681"/>
      <c r="P952" s="1681"/>
      <c r="Q952" s="1681"/>
      <c r="R952" s="1681"/>
      <c r="S952" s="1681"/>
      <c r="T952" s="1681"/>
      <c r="U952" s="1681"/>
      <c r="V952" s="1681"/>
      <c r="W952" s="1681"/>
      <c r="X952" s="1681"/>
      <c r="Y952" s="1681"/>
      <c r="Z952" s="1681"/>
      <c r="AA952" s="1681"/>
      <c r="AB952" s="1681"/>
      <c r="AC952" s="1681"/>
      <c r="AD952" s="1681"/>
      <c r="AE952" s="1681"/>
      <c r="AF952" s="1681"/>
      <c r="AG952" s="1681"/>
      <c r="AH952" s="1681"/>
      <c r="AI952" s="1681"/>
      <c r="AJ952" s="1681"/>
      <c r="AK952" s="1681"/>
      <c r="AL952" s="1681"/>
      <c r="AM952" s="1681"/>
      <c r="AN952" s="1681"/>
      <c r="AO952" s="1681"/>
      <c r="AP952" s="1824"/>
    </row>
    <row r="953" spans="4:42" s="1662" customFormat="1" ht="14.25">
      <c r="D953" s="1699"/>
      <c r="E953" s="1681"/>
      <c r="F953" s="1681"/>
      <c r="G953" s="1681"/>
      <c r="H953" s="1681"/>
      <c r="I953" s="1700"/>
      <c r="J953" s="1690"/>
      <c r="K953" s="1681"/>
      <c r="L953" s="1681"/>
      <c r="M953" s="1681"/>
      <c r="N953" s="1681"/>
      <c r="O953" s="1681"/>
      <c r="P953" s="1681"/>
      <c r="Q953" s="1681"/>
      <c r="R953" s="1681"/>
      <c r="S953" s="1681"/>
      <c r="T953" s="1681"/>
      <c r="U953" s="1681"/>
      <c r="V953" s="1681"/>
      <c r="W953" s="1681"/>
      <c r="X953" s="1681"/>
      <c r="Y953" s="1681"/>
      <c r="Z953" s="1681"/>
      <c r="AA953" s="1681"/>
      <c r="AB953" s="1681"/>
      <c r="AC953" s="1681"/>
      <c r="AD953" s="1681"/>
      <c r="AE953" s="1681"/>
      <c r="AF953" s="1681"/>
      <c r="AG953" s="1681"/>
      <c r="AH953" s="1681"/>
      <c r="AI953" s="1681"/>
      <c r="AJ953" s="1681"/>
      <c r="AK953" s="1681"/>
      <c r="AL953" s="1681"/>
      <c r="AM953" s="1681"/>
      <c r="AN953" s="1681"/>
      <c r="AO953" s="1681"/>
      <c r="AP953" s="1824"/>
    </row>
    <row r="954" spans="4:42" s="1662" customFormat="1" ht="14.25">
      <c r="D954" s="1699"/>
      <c r="E954" s="1681"/>
      <c r="F954" s="1681"/>
      <c r="G954" s="1681"/>
      <c r="H954" s="1681"/>
      <c r="I954" s="1700"/>
      <c r="J954" s="1690"/>
      <c r="K954" s="1681"/>
      <c r="L954" s="1681"/>
      <c r="M954" s="1681"/>
      <c r="N954" s="1681"/>
      <c r="O954" s="1681"/>
      <c r="P954" s="1681"/>
      <c r="Q954" s="1681"/>
      <c r="R954" s="1681"/>
      <c r="S954" s="1681"/>
      <c r="T954" s="1681"/>
      <c r="U954" s="1681"/>
      <c r="V954" s="1681"/>
      <c r="W954" s="1681"/>
      <c r="X954" s="1681"/>
      <c r="Y954" s="1681"/>
      <c r="Z954" s="1681"/>
      <c r="AA954" s="1681"/>
      <c r="AB954" s="1681"/>
      <c r="AC954" s="1681"/>
      <c r="AD954" s="1681"/>
      <c r="AE954" s="1681"/>
      <c r="AF954" s="1681"/>
      <c r="AG954" s="1681"/>
      <c r="AH954" s="1681"/>
      <c r="AI954" s="1681"/>
      <c r="AJ954" s="1681"/>
      <c r="AK954" s="1681"/>
      <c r="AL954" s="1681"/>
      <c r="AM954" s="1681"/>
      <c r="AN954" s="1681"/>
      <c r="AO954" s="1681"/>
      <c r="AP954" s="1824"/>
    </row>
    <row r="955" spans="4:42" s="1662" customFormat="1" ht="14.25">
      <c r="D955" s="1699"/>
      <c r="E955" s="1681"/>
      <c r="F955" s="1681"/>
      <c r="G955" s="1681"/>
      <c r="H955" s="1681"/>
      <c r="I955" s="1700"/>
      <c r="J955" s="1690"/>
      <c r="K955" s="1681"/>
      <c r="L955" s="1681"/>
      <c r="M955" s="1681"/>
      <c r="N955" s="1681"/>
      <c r="O955" s="1681"/>
      <c r="P955" s="1681"/>
      <c r="Q955" s="1681"/>
      <c r="R955" s="1681"/>
      <c r="S955" s="1681"/>
      <c r="T955" s="1681"/>
      <c r="U955" s="1681"/>
      <c r="V955" s="1681"/>
      <c r="W955" s="1681"/>
      <c r="X955" s="1681"/>
      <c r="Y955" s="1681"/>
      <c r="Z955" s="1681"/>
      <c r="AA955" s="1681"/>
      <c r="AB955" s="1681"/>
      <c r="AC955" s="1681"/>
      <c r="AD955" s="1681"/>
      <c r="AE955" s="1681"/>
      <c r="AF955" s="1681"/>
      <c r="AG955" s="1681"/>
      <c r="AH955" s="1681"/>
      <c r="AI955" s="1681"/>
      <c r="AJ955" s="1681"/>
      <c r="AK955" s="1681"/>
      <c r="AL955" s="1681"/>
      <c r="AM955" s="1681"/>
      <c r="AN955" s="1681"/>
      <c r="AO955" s="1681"/>
      <c r="AP955" s="1824"/>
    </row>
    <row r="956" spans="4:42" s="1662" customFormat="1" ht="14.25">
      <c r="D956" s="1699"/>
      <c r="E956" s="1681"/>
      <c r="F956" s="1681"/>
      <c r="G956" s="1681"/>
      <c r="H956" s="1681"/>
      <c r="I956" s="1700"/>
      <c r="J956" s="1690"/>
      <c r="K956" s="1681"/>
      <c r="L956" s="1681"/>
      <c r="M956" s="1681"/>
      <c r="N956" s="1681"/>
      <c r="O956" s="1681"/>
      <c r="P956" s="1681"/>
      <c r="Q956" s="1681"/>
      <c r="R956" s="1681"/>
      <c r="S956" s="1681"/>
      <c r="T956" s="1681"/>
      <c r="U956" s="1681"/>
      <c r="V956" s="1681"/>
      <c r="W956" s="1681"/>
      <c r="X956" s="1681"/>
      <c r="Y956" s="1681"/>
      <c r="Z956" s="1681"/>
      <c r="AA956" s="1681"/>
      <c r="AB956" s="1681"/>
      <c r="AC956" s="1681"/>
      <c r="AD956" s="1681"/>
      <c r="AE956" s="1681"/>
      <c r="AF956" s="1681"/>
      <c r="AG956" s="1681"/>
      <c r="AH956" s="1681"/>
      <c r="AI956" s="1681"/>
      <c r="AJ956" s="1681"/>
      <c r="AK956" s="1681"/>
      <c r="AL956" s="1681"/>
      <c r="AM956" s="1681"/>
      <c r="AN956" s="1681"/>
      <c r="AO956" s="1681"/>
      <c r="AP956" s="1824"/>
    </row>
    <row r="957" spans="4:42" s="1662" customFormat="1" ht="14.25">
      <c r="D957" s="1699"/>
      <c r="E957" s="1681"/>
      <c r="F957" s="1681"/>
      <c r="G957" s="1681"/>
      <c r="H957" s="1681"/>
      <c r="I957" s="1700"/>
      <c r="J957" s="1690"/>
      <c r="K957" s="1681"/>
      <c r="L957" s="1681"/>
      <c r="M957" s="1681"/>
      <c r="N957" s="1681"/>
      <c r="O957" s="1681"/>
      <c r="P957" s="1681"/>
      <c r="Q957" s="1681"/>
      <c r="R957" s="1681"/>
      <c r="S957" s="1681"/>
      <c r="T957" s="1681"/>
      <c r="U957" s="1681"/>
      <c r="V957" s="1681"/>
      <c r="W957" s="1681"/>
      <c r="X957" s="1681"/>
      <c r="Y957" s="1681"/>
      <c r="Z957" s="1681"/>
      <c r="AA957" s="1681"/>
      <c r="AB957" s="1681"/>
      <c r="AC957" s="1681"/>
      <c r="AD957" s="1681"/>
      <c r="AE957" s="1681"/>
      <c r="AF957" s="1681"/>
      <c r="AG957" s="1681"/>
      <c r="AH957" s="1681"/>
      <c r="AI957" s="1681"/>
      <c r="AJ957" s="1681"/>
      <c r="AK957" s="1681"/>
      <c r="AL957" s="1681"/>
      <c r="AM957" s="1681"/>
      <c r="AN957" s="1681"/>
      <c r="AO957" s="1681"/>
      <c r="AP957" s="1824"/>
    </row>
    <row r="958" spans="4:42" s="1662" customFormat="1" ht="14.25">
      <c r="D958" s="1699"/>
      <c r="E958" s="1681"/>
      <c r="F958" s="1681"/>
      <c r="G958" s="1681"/>
      <c r="H958" s="1681"/>
      <c r="I958" s="1700"/>
      <c r="J958" s="1690"/>
      <c r="K958" s="1681"/>
      <c r="L958" s="1681"/>
      <c r="M958" s="1681"/>
      <c r="N958" s="1681"/>
      <c r="O958" s="1681"/>
      <c r="P958" s="1681"/>
      <c r="Q958" s="1681"/>
      <c r="R958" s="1681"/>
      <c r="S958" s="1681"/>
      <c r="T958" s="1681"/>
      <c r="U958" s="1681"/>
      <c r="V958" s="1681"/>
      <c r="W958" s="1681"/>
      <c r="X958" s="1681"/>
      <c r="Y958" s="1681"/>
      <c r="Z958" s="1681"/>
      <c r="AA958" s="1681"/>
      <c r="AB958" s="1681"/>
      <c r="AC958" s="1681"/>
      <c r="AD958" s="1681"/>
      <c r="AE958" s="1681"/>
      <c r="AF958" s="1681"/>
      <c r="AG958" s="1681"/>
      <c r="AH958" s="1681"/>
      <c r="AI958" s="1681"/>
      <c r="AJ958" s="1681"/>
      <c r="AK958" s="1681"/>
      <c r="AL958" s="1681"/>
      <c r="AM958" s="1681"/>
      <c r="AN958" s="1681"/>
      <c r="AO958" s="1681"/>
      <c r="AP958" s="1824"/>
    </row>
    <row r="959" spans="4:42" s="1662" customFormat="1" ht="14.25">
      <c r="D959" s="1699"/>
      <c r="E959" s="1681"/>
      <c r="F959" s="1681"/>
      <c r="G959" s="1681"/>
      <c r="H959" s="1681"/>
      <c r="I959" s="1700"/>
      <c r="J959" s="1690"/>
      <c r="K959" s="1681"/>
      <c r="L959" s="1681"/>
      <c r="M959" s="1681"/>
      <c r="N959" s="1681"/>
      <c r="O959" s="1681"/>
      <c r="P959" s="1681"/>
      <c r="Q959" s="1681"/>
      <c r="R959" s="1681"/>
      <c r="S959" s="1681"/>
      <c r="T959" s="1681"/>
      <c r="U959" s="1681"/>
      <c r="V959" s="1681"/>
      <c r="W959" s="1681"/>
      <c r="X959" s="1681"/>
      <c r="Y959" s="1681"/>
      <c r="Z959" s="1681"/>
      <c r="AA959" s="1681"/>
      <c r="AB959" s="1681"/>
      <c r="AC959" s="1681"/>
      <c r="AD959" s="1681"/>
      <c r="AE959" s="1681"/>
      <c r="AF959" s="1681"/>
      <c r="AG959" s="1681"/>
      <c r="AH959" s="1681"/>
      <c r="AI959" s="1681"/>
      <c r="AJ959" s="1681"/>
      <c r="AK959" s="1681"/>
      <c r="AL959" s="1681"/>
      <c r="AM959" s="1681"/>
      <c r="AN959" s="1681"/>
      <c r="AO959" s="1681"/>
      <c r="AP959" s="1824"/>
    </row>
    <row r="960" spans="4:42" s="1662" customFormat="1" ht="14.25">
      <c r="D960" s="1699"/>
      <c r="E960" s="1681"/>
      <c r="F960" s="1681"/>
      <c r="G960" s="1681"/>
      <c r="H960" s="1681"/>
      <c r="I960" s="1700"/>
      <c r="J960" s="1690"/>
      <c r="K960" s="1681"/>
      <c r="L960" s="1681"/>
      <c r="M960" s="1681"/>
      <c r="N960" s="1681"/>
      <c r="O960" s="1681"/>
      <c r="P960" s="1681"/>
      <c r="Q960" s="1681"/>
      <c r="R960" s="1681"/>
      <c r="S960" s="1681"/>
      <c r="T960" s="1681"/>
      <c r="U960" s="1681"/>
      <c r="V960" s="1681"/>
      <c r="W960" s="1681"/>
      <c r="X960" s="1681"/>
      <c r="Y960" s="1681"/>
      <c r="Z960" s="1681"/>
      <c r="AA960" s="1681"/>
      <c r="AB960" s="1681"/>
      <c r="AC960" s="1681"/>
      <c r="AD960" s="1681"/>
      <c r="AE960" s="1681"/>
      <c r="AF960" s="1681"/>
      <c r="AG960" s="1681"/>
      <c r="AH960" s="1681"/>
      <c r="AI960" s="1681"/>
      <c r="AJ960" s="1681"/>
      <c r="AK960" s="1681"/>
      <c r="AL960" s="1681"/>
      <c r="AM960" s="1681"/>
      <c r="AN960" s="1681"/>
      <c r="AO960" s="1681"/>
      <c r="AP960" s="1824"/>
    </row>
    <row r="961" spans="4:42" s="1662" customFormat="1" ht="14.25">
      <c r="D961" s="1699"/>
      <c r="E961" s="1681"/>
      <c r="F961" s="1681"/>
      <c r="G961" s="1681"/>
      <c r="H961" s="1681"/>
      <c r="I961" s="1700"/>
      <c r="J961" s="1690"/>
      <c r="K961" s="1681"/>
      <c r="L961" s="1681"/>
      <c r="M961" s="1681"/>
      <c r="N961" s="1681"/>
      <c r="O961" s="1681"/>
      <c r="P961" s="1681"/>
      <c r="Q961" s="1681"/>
      <c r="R961" s="1681"/>
      <c r="S961" s="1681"/>
      <c r="T961" s="1681"/>
      <c r="U961" s="1681"/>
      <c r="V961" s="1681"/>
      <c r="W961" s="1681"/>
      <c r="X961" s="1681"/>
      <c r="Y961" s="1681"/>
      <c r="Z961" s="1681"/>
      <c r="AA961" s="1681"/>
      <c r="AB961" s="1681"/>
      <c r="AC961" s="1681"/>
      <c r="AD961" s="1681"/>
      <c r="AE961" s="1681"/>
      <c r="AF961" s="1681"/>
      <c r="AG961" s="1681"/>
      <c r="AH961" s="1681"/>
      <c r="AI961" s="1681"/>
      <c r="AJ961" s="1681"/>
      <c r="AK961" s="1681"/>
      <c r="AL961" s="1681"/>
      <c r="AM961" s="1681"/>
      <c r="AN961" s="1681"/>
      <c r="AO961" s="1681"/>
      <c r="AP961" s="1824"/>
    </row>
    <row r="962" spans="4:42" s="1662" customFormat="1" ht="14.25">
      <c r="D962" s="1699"/>
      <c r="E962" s="1681"/>
      <c r="F962" s="1681"/>
      <c r="G962" s="1681"/>
      <c r="H962" s="1681"/>
      <c r="I962" s="1700"/>
      <c r="J962" s="1690"/>
      <c r="K962" s="1681"/>
      <c r="L962" s="1681"/>
      <c r="M962" s="1681"/>
      <c r="N962" s="1681"/>
      <c r="O962" s="1681"/>
      <c r="P962" s="1681"/>
      <c r="Q962" s="1681"/>
      <c r="R962" s="1681"/>
      <c r="S962" s="1681"/>
      <c r="T962" s="1681"/>
      <c r="U962" s="1681"/>
      <c r="V962" s="1681"/>
      <c r="W962" s="1681"/>
      <c r="X962" s="1681"/>
      <c r="Y962" s="1681"/>
      <c r="Z962" s="1681"/>
      <c r="AA962" s="1681"/>
      <c r="AB962" s="1681"/>
      <c r="AC962" s="1681"/>
      <c r="AD962" s="1681"/>
      <c r="AE962" s="1681"/>
      <c r="AF962" s="1681"/>
      <c r="AG962" s="1681"/>
      <c r="AH962" s="1681"/>
      <c r="AI962" s="1681"/>
      <c r="AJ962" s="1681"/>
      <c r="AK962" s="1681"/>
      <c r="AL962" s="1681"/>
      <c r="AM962" s="1681"/>
      <c r="AN962" s="1681"/>
      <c r="AO962" s="1681"/>
      <c r="AP962" s="1824"/>
    </row>
    <row r="963" spans="4:42" s="1662" customFormat="1" ht="14.25">
      <c r="D963" s="1699"/>
      <c r="E963" s="1681"/>
      <c r="F963" s="1681"/>
      <c r="G963" s="1681"/>
      <c r="H963" s="1681"/>
      <c r="I963" s="1700"/>
      <c r="J963" s="1690"/>
      <c r="K963" s="1681"/>
      <c r="L963" s="1681"/>
      <c r="M963" s="1681"/>
      <c r="N963" s="1681"/>
      <c r="O963" s="1681"/>
      <c r="P963" s="1681"/>
      <c r="Q963" s="1681"/>
      <c r="R963" s="1681"/>
      <c r="S963" s="1681"/>
      <c r="T963" s="1681"/>
      <c r="U963" s="1681"/>
      <c r="V963" s="1681"/>
      <c r="W963" s="1681"/>
      <c r="X963" s="1681"/>
      <c r="Y963" s="1681"/>
      <c r="Z963" s="1681"/>
      <c r="AA963" s="1681"/>
      <c r="AB963" s="1681"/>
      <c r="AC963" s="1681"/>
      <c r="AD963" s="1681"/>
      <c r="AE963" s="1681"/>
      <c r="AF963" s="1681"/>
      <c r="AG963" s="1681"/>
      <c r="AH963" s="1681"/>
      <c r="AI963" s="1681"/>
      <c r="AJ963" s="1681"/>
      <c r="AK963" s="1681"/>
      <c r="AL963" s="1681"/>
      <c r="AM963" s="1681"/>
      <c r="AN963" s="1681"/>
      <c r="AO963" s="1681"/>
      <c r="AP963" s="1824"/>
    </row>
    <row r="964" spans="4:42" s="1662" customFormat="1" ht="14.25">
      <c r="D964" s="1699"/>
      <c r="E964" s="1681"/>
      <c r="F964" s="1681"/>
      <c r="G964" s="1681"/>
      <c r="H964" s="1681"/>
      <c r="I964" s="1700"/>
      <c r="J964" s="1690"/>
      <c r="K964" s="1681"/>
      <c r="L964" s="1681"/>
      <c r="M964" s="1681"/>
      <c r="N964" s="1681"/>
      <c r="O964" s="1681"/>
      <c r="P964" s="1681"/>
      <c r="Q964" s="1681"/>
      <c r="R964" s="1681"/>
      <c r="S964" s="1681"/>
      <c r="T964" s="1681"/>
      <c r="U964" s="1681"/>
      <c r="V964" s="1681"/>
      <c r="W964" s="1681"/>
      <c r="X964" s="1681"/>
      <c r="Y964" s="1681"/>
      <c r="Z964" s="1681"/>
      <c r="AA964" s="1681"/>
      <c r="AB964" s="1681"/>
      <c r="AC964" s="1681"/>
      <c r="AD964" s="1681"/>
      <c r="AE964" s="1681"/>
      <c r="AF964" s="1681"/>
      <c r="AG964" s="1681"/>
      <c r="AH964" s="1681"/>
      <c r="AI964" s="1681"/>
      <c r="AJ964" s="1681"/>
      <c r="AK964" s="1681"/>
      <c r="AL964" s="1681"/>
      <c r="AM964" s="1681"/>
      <c r="AN964" s="1681"/>
      <c r="AO964" s="1681"/>
      <c r="AP964" s="1824"/>
    </row>
    <row r="965" spans="4:42" s="1662" customFormat="1" ht="14.25">
      <c r="D965" s="1699"/>
      <c r="E965" s="1681"/>
      <c r="F965" s="1681"/>
      <c r="G965" s="1681"/>
      <c r="H965" s="1681"/>
      <c r="I965" s="1700"/>
      <c r="J965" s="1690"/>
      <c r="K965" s="1681"/>
      <c r="L965" s="1681"/>
      <c r="M965" s="1681"/>
      <c r="N965" s="1681"/>
      <c r="O965" s="1681"/>
      <c r="P965" s="1681"/>
      <c r="Q965" s="1681"/>
      <c r="R965" s="1681"/>
      <c r="S965" s="1681"/>
      <c r="T965" s="1681"/>
      <c r="U965" s="1681"/>
      <c r="V965" s="1681"/>
      <c r="W965" s="1681"/>
      <c r="X965" s="1681"/>
      <c r="Y965" s="1681"/>
      <c r="Z965" s="1681"/>
      <c r="AA965" s="1681"/>
      <c r="AB965" s="1681"/>
      <c r="AC965" s="1681"/>
      <c r="AD965" s="1681"/>
      <c r="AE965" s="1681"/>
      <c r="AF965" s="1681"/>
      <c r="AG965" s="1681"/>
      <c r="AH965" s="1681"/>
      <c r="AI965" s="1681"/>
      <c r="AJ965" s="1681"/>
      <c r="AK965" s="1681"/>
      <c r="AL965" s="1681"/>
      <c r="AM965" s="1681"/>
      <c r="AN965" s="1681"/>
      <c r="AO965" s="1681"/>
      <c r="AP965" s="1824"/>
    </row>
    <row r="966" spans="4:42" s="1662" customFormat="1" ht="14.25">
      <c r="D966" s="1699"/>
      <c r="E966" s="1681"/>
      <c r="F966" s="1681"/>
      <c r="G966" s="1681"/>
      <c r="H966" s="1681"/>
      <c r="I966" s="1700"/>
      <c r="J966" s="1690"/>
      <c r="K966" s="1681"/>
      <c r="L966" s="1681"/>
      <c r="M966" s="1681"/>
      <c r="N966" s="1681"/>
      <c r="O966" s="1681"/>
      <c r="P966" s="1681"/>
      <c r="Q966" s="1681"/>
      <c r="R966" s="1681"/>
      <c r="S966" s="1681"/>
      <c r="T966" s="1681"/>
      <c r="U966" s="1681"/>
      <c r="V966" s="1681"/>
      <c r="W966" s="1681"/>
      <c r="X966" s="1681"/>
      <c r="Y966" s="1681"/>
      <c r="Z966" s="1681"/>
      <c r="AA966" s="1681"/>
      <c r="AB966" s="1681"/>
      <c r="AC966" s="1681"/>
      <c r="AD966" s="1681"/>
      <c r="AE966" s="1681"/>
      <c r="AF966" s="1681"/>
      <c r="AG966" s="1681"/>
      <c r="AH966" s="1681"/>
      <c r="AI966" s="1681"/>
      <c r="AJ966" s="1681"/>
      <c r="AK966" s="1681"/>
      <c r="AL966" s="1681"/>
      <c r="AM966" s="1681"/>
      <c r="AN966" s="1681"/>
      <c r="AO966" s="1681"/>
      <c r="AP966" s="1824"/>
    </row>
    <row r="967" spans="4:42" s="1662" customFormat="1" ht="14.25">
      <c r="D967" s="1699"/>
      <c r="E967" s="1681"/>
      <c r="F967" s="1681"/>
      <c r="G967" s="1681"/>
      <c r="H967" s="1681"/>
      <c r="I967" s="1700"/>
      <c r="J967" s="1690"/>
      <c r="K967" s="1681"/>
      <c r="L967" s="1681"/>
      <c r="M967" s="1681"/>
      <c r="N967" s="1681"/>
      <c r="O967" s="1681"/>
      <c r="P967" s="1681"/>
      <c r="Q967" s="1681"/>
      <c r="R967" s="1681"/>
      <c r="S967" s="1681"/>
      <c r="T967" s="1681"/>
      <c r="U967" s="1681"/>
      <c r="V967" s="1681"/>
      <c r="W967" s="1681"/>
      <c r="X967" s="1681"/>
      <c r="Y967" s="1681"/>
      <c r="Z967" s="1681"/>
      <c r="AA967" s="1681"/>
      <c r="AB967" s="1681"/>
      <c r="AC967" s="1681"/>
      <c r="AD967" s="1681"/>
      <c r="AE967" s="1681"/>
      <c r="AF967" s="1681"/>
      <c r="AG967" s="1681"/>
      <c r="AH967" s="1681"/>
      <c r="AI967" s="1681"/>
      <c r="AJ967" s="1681"/>
      <c r="AK967" s="1681"/>
      <c r="AL967" s="1681"/>
      <c r="AM967" s="1681"/>
      <c r="AN967" s="1681"/>
      <c r="AO967" s="1681"/>
      <c r="AP967" s="1824"/>
    </row>
    <row r="968" spans="4:42" s="1662" customFormat="1" ht="14.25">
      <c r="D968" s="1699"/>
      <c r="E968" s="1681"/>
      <c r="F968" s="1681"/>
      <c r="G968" s="1681"/>
      <c r="H968" s="1681"/>
      <c r="I968" s="1700"/>
      <c r="J968" s="1690"/>
      <c r="K968" s="1681"/>
      <c r="L968" s="1681"/>
      <c r="M968" s="1681"/>
      <c r="N968" s="1681"/>
      <c r="O968" s="1681"/>
      <c r="P968" s="1681"/>
      <c r="Q968" s="1681"/>
      <c r="R968" s="1681"/>
      <c r="S968" s="1681"/>
      <c r="T968" s="1681"/>
      <c r="U968" s="1681"/>
      <c r="V968" s="1681"/>
      <c r="W968" s="1681"/>
      <c r="X968" s="1681"/>
      <c r="Y968" s="1681"/>
      <c r="Z968" s="1681"/>
      <c r="AA968" s="1681"/>
      <c r="AB968" s="1681"/>
      <c r="AC968" s="1681"/>
      <c r="AD968" s="1681"/>
      <c r="AE968" s="1681"/>
      <c r="AF968" s="1681"/>
      <c r="AG968" s="1681"/>
      <c r="AH968" s="1681"/>
      <c r="AI968" s="1681"/>
      <c r="AJ968" s="1681"/>
      <c r="AK968" s="1681"/>
      <c r="AL968" s="1681"/>
      <c r="AM968" s="1681"/>
      <c r="AN968" s="1681"/>
      <c r="AO968" s="1681"/>
      <c r="AP968" s="1824"/>
    </row>
    <row r="969" spans="4:42" s="1662" customFormat="1" ht="14.25">
      <c r="D969" s="1699"/>
      <c r="E969" s="1681"/>
      <c r="F969" s="1681"/>
      <c r="G969" s="1681"/>
      <c r="H969" s="1681"/>
      <c r="I969" s="1700"/>
      <c r="J969" s="1690"/>
      <c r="K969" s="1681"/>
      <c r="L969" s="1681"/>
      <c r="M969" s="1681"/>
      <c r="N969" s="1681"/>
      <c r="O969" s="1681"/>
      <c r="P969" s="1681"/>
      <c r="Q969" s="1681"/>
      <c r="R969" s="1681"/>
      <c r="S969" s="1681"/>
      <c r="T969" s="1681"/>
      <c r="U969" s="1681"/>
      <c r="V969" s="1681"/>
      <c r="W969" s="1681"/>
      <c r="X969" s="1681"/>
      <c r="Y969" s="1681"/>
      <c r="Z969" s="1681"/>
      <c r="AA969" s="1681"/>
      <c r="AB969" s="1681"/>
      <c r="AC969" s="1681"/>
      <c r="AD969" s="1681"/>
      <c r="AE969" s="1681"/>
      <c r="AF969" s="1681"/>
      <c r="AG969" s="1681"/>
      <c r="AH969" s="1681"/>
      <c r="AI969" s="1681"/>
      <c r="AJ969" s="1681"/>
      <c r="AK969" s="1681"/>
      <c r="AL969" s="1681"/>
      <c r="AM969" s="1681"/>
      <c r="AN969" s="1681"/>
      <c r="AO969" s="1681"/>
      <c r="AP969" s="1824"/>
    </row>
    <row r="970" spans="4:42" s="1662" customFormat="1" ht="14.25">
      <c r="D970" s="1699"/>
      <c r="E970" s="1681"/>
      <c r="F970" s="1681"/>
      <c r="G970" s="1681"/>
      <c r="H970" s="1681"/>
      <c r="I970" s="1700"/>
      <c r="J970" s="1690"/>
      <c r="K970" s="1681"/>
      <c r="L970" s="1681"/>
      <c r="M970" s="1681"/>
      <c r="N970" s="1681"/>
      <c r="O970" s="1681"/>
      <c r="P970" s="1681"/>
      <c r="Q970" s="1681"/>
      <c r="R970" s="1681"/>
      <c r="S970" s="1681"/>
      <c r="T970" s="1681"/>
      <c r="U970" s="1681"/>
      <c r="V970" s="1681"/>
      <c r="W970" s="1681"/>
      <c r="X970" s="1681"/>
      <c r="Y970" s="1681"/>
      <c r="Z970" s="1681"/>
      <c r="AA970" s="1681"/>
      <c r="AB970" s="1681"/>
      <c r="AC970" s="1681"/>
      <c r="AD970" s="1681"/>
      <c r="AE970" s="1681"/>
      <c r="AF970" s="1681"/>
      <c r="AG970" s="1681"/>
      <c r="AH970" s="1681"/>
      <c r="AI970" s="1681"/>
      <c r="AJ970" s="1681"/>
      <c r="AK970" s="1681"/>
      <c r="AL970" s="1681"/>
      <c r="AM970" s="1681"/>
      <c r="AN970" s="1681"/>
      <c r="AO970" s="1681"/>
      <c r="AP970" s="1824"/>
    </row>
    <row r="971" spans="4:42" s="1662" customFormat="1" ht="14.25">
      <c r="D971" s="1699"/>
      <c r="E971" s="1681"/>
      <c r="F971" s="1681"/>
      <c r="G971" s="1681"/>
      <c r="H971" s="1681"/>
      <c r="I971" s="1700"/>
      <c r="J971" s="1690"/>
      <c r="K971" s="1681"/>
      <c r="L971" s="1681"/>
      <c r="M971" s="1681"/>
      <c r="N971" s="1681"/>
      <c r="O971" s="1681"/>
      <c r="P971" s="1681"/>
      <c r="Q971" s="1681"/>
      <c r="R971" s="1681"/>
      <c r="S971" s="1681"/>
      <c r="T971" s="1681"/>
      <c r="U971" s="1681"/>
      <c r="V971" s="1681"/>
      <c r="W971" s="1681"/>
      <c r="X971" s="1681"/>
      <c r="Y971" s="1681"/>
      <c r="Z971" s="1681"/>
      <c r="AA971" s="1681"/>
      <c r="AB971" s="1681"/>
      <c r="AC971" s="1681"/>
      <c r="AD971" s="1681"/>
      <c r="AE971" s="1681"/>
      <c r="AF971" s="1681"/>
      <c r="AG971" s="1681"/>
      <c r="AH971" s="1681"/>
      <c r="AI971" s="1681"/>
      <c r="AJ971" s="1681"/>
      <c r="AK971" s="1681"/>
      <c r="AL971" s="1681"/>
      <c r="AM971" s="1681"/>
      <c r="AN971" s="1681"/>
      <c r="AO971" s="1681"/>
      <c r="AP971" s="1824"/>
    </row>
    <row r="972" spans="4:42" s="1662" customFormat="1" ht="14.25">
      <c r="D972" s="1699"/>
      <c r="E972" s="1681"/>
      <c r="F972" s="1681"/>
      <c r="G972" s="1681"/>
      <c r="H972" s="1681"/>
      <c r="I972" s="1700"/>
      <c r="J972" s="1690"/>
      <c r="K972" s="1681"/>
      <c r="L972" s="1681"/>
      <c r="M972" s="1681"/>
      <c r="N972" s="1681"/>
      <c r="O972" s="1681"/>
      <c r="P972" s="1681"/>
      <c r="Q972" s="1681"/>
      <c r="R972" s="1681"/>
      <c r="S972" s="1681"/>
      <c r="T972" s="1681"/>
      <c r="U972" s="1681"/>
      <c r="V972" s="1681"/>
      <c r="W972" s="1681"/>
      <c r="X972" s="1681"/>
      <c r="Y972" s="1681"/>
      <c r="Z972" s="1681"/>
      <c r="AA972" s="1681"/>
      <c r="AB972" s="1681"/>
      <c r="AC972" s="1681"/>
      <c r="AD972" s="1681"/>
      <c r="AE972" s="1681"/>
      <c r="AF972" s="1681"/>
      <c r="AG972" s="1681"/>
      <c r="AH972" s="1681"/>
      <c r="AI972" s="1681"/>
      <c r="AJ972" s="1681"/>
      <c r="AK972" s="1681"/>
      <c r="AL972" s="1681"/>
      <c r="AM972" s="1681"/>
      <c r="AN972" s="1681"/>
      <c r="AO972" s="1681"/>
      <c r="AP972" s="1824"/>
    </row>
    <row r="973" spans="4:42" s="1662" customFormat="1" ht="14.25">
      <c r="D973" s="1699"/>
      <c r="E973" s="1681"/>
      <c r="F973" s="1681"/>
      <c r="G973" s="1681"/>
      <c r="H973" s="1681"/>
      <c r="I973" s="1700"/>
      <c r="J973" s="1690"/>
      <c r="K973" s="1681"/>
      <c r="L973" s="1681"/>
      <c r="M973" s="1681"/>
      <c r="N973" s="1681"/>
      <c r="O973" s="1681"/>
      <c r="P973" s="1681"/>
      <c r="Q973" s="1681"/>
      <c r="R973" s="1681"/>
      <c r="S973" s="1681"/>
      <c r="T973" s="1681"/>
      <c r="U973" s="1681"/>
      <c r="V973" s="1681"/>
      <c r="W973" s="1681"/>
      <c r="X973" s="1681"/>
      <c r="Y973" s="1681"/>
      <c r="Z973" s="1681"/>
      <c r="AA973" s="1681"/>
      <c r="AB973" s="1681"/>
      <c r="AC973" s="1681"/>
      <c r="AD973" s="1681"/>
      <c r="AE973" s="1681"/>
      <c r="AF973" s="1681"/>
      <c r="AG973" s="1681"/>
      <c r="AH973" s="1681"/>
      <c r="AI973" s="1681"/>
      <c r="AJ973" s="1681"/>
      <c r="AK973" s="1681"/>
      <c r="AL973" s="1681"/>
      <c r="AM973" s="1681"/>
      <c r="AN973" s="1681"/>
      <c r="AO973" s="1681"/>
      <c r="AP973" s="1824"/>
    </row>
    <row r="974" spans="4:42" s="1662" customFormat="1" ht="14.25">
      <c r="D974" s="1699"/>
      <c r="E974" s="1681"/>
      <c r="F974" s="1681"/>
      <c r="G974" s="1681"/>
      <c r="H974" s="1681"/>
      <c r="I974" s="1700"/>
      <c r="J974" s="1690"/>
      <c r="K974" s="1681"/>
      <c r="L974" s="1681"/>
      <c r="M974" s="1681"/>
      <c r="N974" s="1681"/>
      <c r="O974" s="1681"/>
      <c r="P974" s="1681"/>
      <c r="Q974" s="1681"/>
      <c r="R974" s="1681"/>
      <c r="S974" s="1681"/>
      <c r="T974" s="1681"/>
      <c r="U974" s="1681"/>
      <c r="V974" s="1681"/>
      <c r="W974" s="1681"/>
      <c r="X974" s="1681"/>
      <c r="Y974" s="1681"/>
      <c r="Z974" s="1681"/>
      <c r="AA974" s="1681"/>
      <c r="AB974" s="1681"/>
      <c r="AC974" s="1681"/>
      <c r="AD974" s="1681"/>
      <c r="AE974" s="1681"/>
      <c r="AF974" s="1681"/>
      <c r="AG974" s="1681"/>
      <c r="AH974" s="1681"/>
      <c r="AI974" s="1681"/>
      <c r="AJ974" s="1681"/>
      <c r="AK974" s="1681"/>
      <c r="AL974" s="1681"/>
      <c r="AM974" s="1681"/>
      <c r="AN974" s="1681"/>
      <c r="AO974" s="1681"/>
      <c r="AP974" s="1824"/>
    </row>
    <row r="975" spans="4:42" s="1662" customFormat="1" ht="14.25">
      <c r="D975" s="1699"/>
      <c r="E975" s="1681"/>
      <c r="F975" s="1681"/>
      <c r="G975" s="1681"/>
      <c r="H975" s="1681"/>
      <c r="I975" s="1700"/>
      <c r="J975" s="1690"/>
      <c r="K975" s="1681"/>
      <c r="L975" s="1681"/>
      <c r="M975" s="1681"/>
      <c r="N975" s="1681"/>
      <c r="O975" s="1681"/>
      <c r="P975" s="1681"/>
      <c r="Q975" s="1681"/>
      <c r="R975" s="1681"/>
      <c r="S975" s="1681"/>
      <c r="T975" s="1681"/>
      <c r="U975" s="1681"/>
      <c r="V975" s="1681"/>
      <c r="W975" s="1681"/>
      <c r="X975" s="1681"/>
      <c r="Y975" s="1681"/>
      <c r="Z975" s="1681"/>
      <c r="AA975" s="1681"/>
      <c r="AB975" s="1681"/>
      <c r="AC975" s="1681"/>
      <c r="AD975" s="1681"/>
      <c r="AE975" s="1681"/>
      <c r="AF975" s="1681"/>
      <c r="AG975" s="1681"/>
      <c r="AH975" s="1681"/>
      <c r="AI975" s="1681"/>
      <c r="AJ975" s="1681"/>
      <c r="AK975" s="1681"/>
      <c r="AL975" s="1681"/>
      <c r="AM975" s="1681"/>
      <c r="AN975" s="1681"/>
      <c r="AO975" s="1681"/>
      <c r="AP975" s="1824"/>
    </row>
    <row r="976" spans="4:42" s="1662" customFormat="1" ht="14.25">
      <c r="D976" s="1699"/>
      <c r="E976" s="1681"/>
      <c r="F976" s="1681"/>
      <c r="G976" s="1681"/>
      <c r="H976" s="1681"/>
      <c r="I976" s="1700"/>
      <c r="J976" s="1690"/>
      <c r="K976" s="1681"/>
      <c r="L976" s="1681"/>
      <c r="M976" s="1681"/>
      <c r="N976" s="1681"/>
      <c r="O976" s="1681"/>
      <c r="P976" s="1681"/>
      <c r="Q976" s="1681"/>
      <c r="R976" s="1681"/>
      <c r="S976" s="1681"/>
      <c r="T976" s="1681"/>
      <c r="U976" s="1681"/>
      <c r="V976" s="1681"/>
      <c r="W976" s="1681"/>
      <c r="X976" s="1681"/>
      <c r="Y976" s="1681"/>
      <c r="Z976" s="1681"/>
      <c r="AA976" s="1681"/>
      <c r="AB976" s="1681"/>
      <c r="AC976" s="1681"/>
      <c r="AD976" s="1681"/>
      <c r="AE976" s="1681"/>
      <c r="AF976" s="1681"/>
      <c r="AG976" s="1681"/>
      <c r="AH976" s="1681"/>
      <c r="AI976" s="1681"/>
      <c r="AJ976" s="1681"/>
      <c r="AK976" s="1681"/>
      <c r="AL976" s="1681"/>
      <c r="AM976" s="1681"/>
      <c r="AN976" s="1681"/>
      <c r="AO976" s="1681"/>
      <c r="AP976" s="1824"/>
    </row>
    <row r="977" spans="4:42" s="1662" customFormat="1" ht="14.25">
      <c r="D977" s="1699"/>
      <c r="E977" s="1681"/>
      <c r="F977" s="1681"/>
      <c r="G977" s="1681"/>
      <c r="H977" s="1681"/>
      <c r="I977" s="1700"/>
      <c r="J977" s="1690"/>
      <c r="K977" s="1681"/>
      <c r="L977" s="1681"/>
      <c r="M977" s="1681"/>
      <c r="N977" s="1681"/>
      <c r="O977" s="1681"/>
      <c r="P977" s="1681"/>
      <c r="Q977" s="1681"/>
      <c r="R977" s="1681"/>
      <c r="S977" s="1681"/>
      <c r="T977" s="1681"/>
      <c r="U977" s="1681"/>
      <c r="V977" s="1681"/>
      <c r="W977" s="1681"/>
      <c r="X977" s="1681"/>
      <c r="Y977" s="1681"/>
      <c r="Z977" s="1681"/>
      <c r="AA977" s="1681"/>
      <c r="AB977" s="1681"/>
      <c r="AC977" s="1681"/>
      <c r="AD977" s="1681"/>
      <c r="AE977" s="1681"/>
      <c r="AF977" s="1681"/>
      <c r="AG977" s="1681"/>
      <c r="AH977" s="1681"/>
      <c r="AI977" s="1681"/>
      <c r="AJ977" s="1681"/>
      <c r="AK977" s="1681"/>
      <c r="AL977" s="1681"/>
      <c r="AM977" s="1681"/>
      <c r="AN977" s="1681"/>
      <c r="AO977" s="1681"/>
      <c r="AP977" s="1824"/>
    </row>
    <row r="978" spans="4:42" s="1662" customFormat="1" ht="14.25">
      <c r="D978" s="1699"/>
      <c r="E978" s="1681"/>
      <c r="F978" s="1681"/>
      <c r="G978" s="1681"/>
      <c r="H978" s="1681"/>
      <c r="I978" s="1700"/>
      <c r="J978" s="1690"/>
      <c r="K978" s="1681"/>
      <c r="L978" s="1681"/>
      <c r="M978" s="1681"/>
      <c r="N978" s="1681"/>
      <c r="O978" s="1681"/>
      <c r="P978" s="1681"/>
      <c r="Q978" s="1681"/>
      <c r="R978" s="1681"/>
      <c r="S978" s="1681"/>
      <c r="T978" s="1681"/>
      <c r="U978" s="1681"/>
      <c r="V978" s="1681"/>
      <c r="W978" s="1681"/>
      <c r="X978" s="1681"/>
      <c r="Y978" s="1681"/>
      <c r="Z978" s="1681"/>
      <c r="AA978" s="1681"/>
      <c r="AB978" s="1681"/>
      <c r="AC978" s="1681"/>
      <c r="AD978" s="1681"/>
      <c r="AE978" s="1681"/>
      <c r="AF978" s="1681"/>
      <c r="AG978" s="1681"/>
      <c r="AH978" s="1681"/>
      <c r="AI978" s="1681"/>
      <c r="AJ978" s="1681"/>
      <c r="AK978" s="1681"/>
      <c r="AL978" s="1681"/>
      <c r="AM978" s="1681"/>
      <c r="AN978" s="1681"/>
      <c r="AO978" s="1681"/>
      <c r="AP978" s="1824"/>
    </row>
    <row r="979" spans="4:42" s="1662" customFormat="1" ht="14.25">
      <c r="D979" s="1699"/>
      <c r="E979" s="1681"/>
      <c r="F979" s="1681"/>
      <c r="G979" s="1681"/>
      <c r="H979" s="1681"/>
      <c r="I979" s="1700"/>
      <c r="J979" s="1690"/>
      <c r="K979" s="1681"/>
      <c r="L979" s="1681"/>
      <c r="M979" s="1681"/>
      <c r="N979" s="1681"/>
      <c r="O979" s="1681"/>
      <c r="P979" s="1681"/>
      <c r="Q979" s="1681"/>
      <c r="R979" s="1681"/>
      <c r="S979" s="1681"/>
      <c r="T979" s="1681"/>
      <c r="U979" s="1681"/>
      <c r="V979" s="1681"/>
      <c r="W979" s="1681"/>
      <c r="X979" s="1681"/>
      <c r="Y979" s="1681"/>
      <c r="Z979" s="1681"/>
      <c r="AA979" s="1681"/>
      <c r="AB979" s="1681"/>
      <c r="AC979" s="1681"/>
      <c r="AD979" s="1681"/>
      <c r="AE979" s="1681"/>
      <c r="AF979" s="1681"/>
      <c r="AG979" s="1681"/>
      <c r="AH979" s="1681"/>
      <c r="AI979" s="1681"/>
      <c r="AJ979" s="1681"/>
      <c r="AK979" s="1681"/>
      <c r="AL979" s="1681"/>
      <c r="AM979" s="1681"/>
      <c r="AN979" s="1681"/>
      <c r="AO979" s="1681"/>
      <c r="AP979" s="1824"/>
    </row>
    <row r="980" spans="4:42" s="1662" customFormat="1" ht="14.25">
      <c r="D980" s="1699"/>
      <c r="E980" s="1681"/>
      <c r="F980" s="1681"/>
      <c r="G980" s="1681"/>
      <c r="H980" s="1681"/>
      <c r="I980" s="1700"/>
      <c r="J980" s="1690"/>
      <c r="K980" s="1681"/>
      <c r="L980" s="1681"/>
      <c r="M980" s="1681"/>
      <c r="N980" s="1681"/>
      <c r="O980" s="1681"/>
      <c r="P980" s="1681"/>
      <c r="Q980" s="1681"/>
      <c r="R980" s="1681"/>
      <c r="S980" s="1681"/>
      <c r="T980" s="1681"/>
      <c r="U980" s="1681"/>
      <c r="V980" s="1681"/>
      <c r="W980" s="1681"/>
      <c r="X980" s="1681"/>
      <c r="Y980" s="1681"/>
      <c r="Z980" s="1681"/>
      <c r="AA980" s="1681"/>
      <c r="AB980" s="1681"/>
      <c r="AC980" s="1681"/>
      <c r="AD980" s="1681"/>
      <c r="AE980" s="1681"/>
      <c r="AF980" s="1681"/>
      <c r="AG980" s="1681"/>
      <c r="AH980" s="1681"/>
      <c r="AI980" s="1681"/>
      <c r="AJ980" s="1681"/>
      <c r="AK980" s="1681"/>
      <c r="AL980" s="1681"/>
      <c r="AM980" s="1681"/>
      <c r="AN980" s="1681"/>
      <c r="AO980" s="1681"/>
      <c r="AP980" s="1824"/>
    </row>
    <row r="981" spans="4:42" s="1662" customFormat="1" ht="14.25">
      <c r="D981" s="1699"/>
      <c r="E981" s="1681"/>
      <c r="F981" s="1681"/>
      <c r="G981" s="1681"/>
      <c r="H981" s="1681"/>
      <c r="I981" s="1700"/>
      <c r="J981" s="1690"/>
      <c r="K981" s="1681"/>
      <c r="L981" s="1681"/>
      <c r="M981" s="1681"/>
      <c r="N981" s="1681"/>
      <c r="O981" s="1681"/>
      <c r="P981" s="1681"/>
      <c r="Q981" s="1681"/>
      <c r="R981" s="1681"/>
      <c r="S981" s="1681"/>
      <c r="T981" s="1681"/>
      <c r="U981" s="1681"/>
      <c r="V981" s="1681"/>
      <c r="W981" s="1681"/>
      <c r="X981" s="1681"/>
      <c r="Y981" s="1681"/>
      <c r="Z981" s="1681"/>
      <c r="AA981" s="1681"/>
      <c r="AB981" s="1681"/>
      <c r="AC981" s="1681"/>
      <c r="AD981" s="1681"/>
      <c r="AE981" s="1681"/>
      <c r="AF981" s="1681"/>
      <c r="AG981" s="1681"/>
      <c r="AH981" s="1681"/>
      <c r="AI981" s="1681"/>
      <c r="AJ981" s="1681"/>
      <c r="AK981" s="1681"/>
      <c r="AL981" s="1681"/>
      <c r="AM981" s="1681"/>
      <c r="AN981" s="1681"/>
      <c r="AO981" s="1681"/>
      <c r="AP981" s="1824"/>
    </row>
    <row r="982" spans="4:42" s="1662" customFormat="1" ht="14.25">
      <c r="D982" s="1699"/>
      <c r="E982" s="1681"/>
      <c r="F982" s="1681"/>
      <c r="G982" s="1681"/>
      <c r="H982" s="1681"/>
      <c r="I982" s="1700"/>
      <c r="J982" s="1690"/>
      <c r="K982" s="1681"/>
      <c r="L982" s="1681"/>
      <c r="M982" s="1681"/>
      <c r="N982" s="1681"/>
      <c r="O982" s="1681"/>
      <c r="P982" s="1681"/>
      <c r="Q982" s="1681"/>
      <c r="R982" s="1681"/>
      <c r="S982" s="1681"/>
      <c r="T982" s="1681"/>
      <c r="U982" s="1681"/>
      <c r="V982" s="1681"/>
      <c r="W982" s="1681"/>
      <c r="X982" s="1681"/>
      <c r="Y982" s="1681"/>
      <c r="Z982" s="1681"/>
      <c r="AA982" s="1681"/>
      <c r="AB982" s="1681"/>
      <c r="AC982" s="1681"/>
      <c r="AD982" s="1681"/>
      <c r="AE982" s="1681"/>
      <c r="AF982" s="1681"/>
      <c r="AG982" s="1681"/>
      <c r="AH982" s="1681"/>
      <c r="AI982" s="1681"/>
      <c r="AJ982" s="1681"/>
      <c r="AK982" s="1681"/>
      <c r="AL982" s="1681"/>
      <c r="AM982" s="1681"/>
      <c r="AN982" s="1681"/>
      <c r="AO982" s="1681"/>
      <c r="AP982" s="1824"/>
    </row>
    <row r="983" spans="4:42" s="1662" customFormat="1" ht="14.25">
      <c r="D983" s="1699"/>
      <c r="E983" s="1681"/>
      <c r="F983" s="1681"/>
      <c r="G983" s="1681"/>
      <c r="H983" s="1681"/>
      <c r="I983" s="1700"/>
      <c r="J983" s="1690"/>
      <c r="K983" s="1681"/>
      <c r="L983" s="1681"/>
      <c r="M983" s="1681"/>
      <c r="N983" s="1681"/>
      <c r="O983" s="1681"/>
      <c r="P983" s="1681"/>
      <c r="Q983" s="1681"/>
      <c r="R983" s="1681"/>
      <c r="S983" s="1681"/>
      <c r="T983" s="1681"/>
      <c r="U983" s="1681"/>
      <c r="V983" s="1681"/>
      <c r="W983" s="1681"/>
      <c r="X983" s="1681"/>
      <c r="Y983" s="1681"/>
      <c r="Z983" s="1681"/>
      <c r="AA983" s="1681"/>
      <c r="AB983" s="1681"/>
      <c r="AC983" s="1681"/>
      <c r="AD983" s="1681"/>
      <c r="AE983" s="1681"/>
      <c r="AF983" s="1681"/>
      <c r="AG983" s="1681"/>
      <c r="AH983" s="1681"/>
      <c r="AI983" s="1681"/>
      <c r="AJ983" s="1681"/>
      <c r="AK983" s="1681"/>
      <c r="AL983" s="1681"/>
      <c r="AM983" s="1681"/>
      <c r="AN983" s="1681"/>
      <c r="AO983" s="1681"/>
      <c r="AP983" s="1824"/>
    </row>
    <row r="984" spans="4:42" s="1662" customFormat="1" ht="14.25">
      <c r="D984" s="1699"/>
      <c r="E984" s="1681"/>
      <c r="F984" s="1681"/>
      <c r="G984" s="1681"/>
      <c r="H984" s="1681"/>
      <c r="I984" s="1700"/>
      <c r="J984" s="1690"/>
      <c r="K984" s="1681"/>
      <c r="L984" s="1681"/>
      <c r="M984" s="1681"/>
      <c r="N984" s="1681"/>
      <c r="O984" s="1681"/>
      <c r="P984" s="1681"/>
      <c r="Q984" s="1681"/>
      <c r="R984" s="1681"/>
      <c r="S984" s="1681"/>
      <c r="T984" s="1681"/>
      <c r="U984" s="1681"/>
      <c r="V984" s="1681"/>
      <c r="W984" s="1681"/>
      <c r="X984" s="1681"/>
      <c r="Y984" s="1681"/>
      <c r="Z984" s="1681"/>
      <c r="AA984" s="1681"/>
      <c r="AB984" s="1681"/>
      <c r="AC984" s="1681"/>
      <c r="AD984" s="1681"/>
      <c r="AE984" s="1681"/>
      <c r="AF984" s="1681"/>
      <c r="AG984" s="1681"/>
      <c r="AH984" s="1681"/>
      <c r="AI984" s="1681"/>
      <c r="AJ984" s="1681"/>
      <c r="AK984" s="1681"/>
      <c r="AL984" s="1681"/>
      <c r="AM984" s="1681"/>
      <c r="AN984" s="1681"/>
      <c r="AO984" s="1681"/>
      <c r="AP984" s="1824"/>
    </row>
    <row r="985" spans="4:42" s="1662" customFormat="1" ht="14.25">
      <c r="D985" s="1699"/>
      <c r="E985" s="1681"/>
      <c r="F985" s="1681"/>
      <c r="G985" s="1681"/>
      <c r="H985" s="1681"/>
      <c r="I985" s="1700"/>
      <c r="J985" s="1690"/>
      <c r="K985" s="1681"/>
      <c r="L985" s="1681"/>
      <c r="M985" s="1681"/>
      <c r="N985" s="1681"/>
      <c r="O985" s="1681"/>
      <c r="P985" s="1681"/>
      <c r="Q985" s="1681"/>
      <c r="R985" s="1681"/>
      <c r="S985" s="1681"/>
      <c r="T985" s="1681"/>
      <c r="U985" s="1681"/>
      <c r="V985" s="1681"/>
      <c r="W985" s="1681"/>
      <c r="X985" s="1681"/>
      <c r="Y985" s="1681"/>
      <c r="Z985" s="1681"/>
      <c r="AA985" s="1681"/>
      <c r="AB985" s="1681"/>
      <c r="AC985" s="1681"/>
      <c r="AD985" s="1681"/>
      <c r="AE985" s="1681"/>
      <c r="AF985" s="1681"/>
      <c r="AG985" s="1681"/>
      <c r="AH985" s="1681"/>
      <c r="AI985" s="1681"/>
      <c r="AJ985" s="1681"/>
      <c r="AK985" s="1681"/>
      <c r="AL985" s="1681"/>
      <c r="AM985" s="1681"/>
      <c r="AN985" s="1681"/>
      <c r="AO985" s="1681"/>
      <c r="AP985" s="1824"/>
    </row>
    <row r="986" spans="4:42" s="1662" customFormat="1" ht="14.25">
      <c r="D986" s="1699"/>
      <c r="E986" s="1681"/>
      <c r="F986" s="1681"/>
      <c r="G986" s="1681"/>
      <c r="H986" s="1681"/>
      <c r="I986" s="1700"/>
      <c r="J986" s="1690"/>
      <c r="K986" s="1681"/>
      <c r="L986" s="1681"/>
      <c r="M986" s="1681"/>
      <c r="N986" s="1681"/>
      <c r="O986" s="1681"/>
      <c r="P986" s="1681"/>
      <c r="Q986" s="1681"/>
      <c r="R986" s="1681"/>
      <c r="S986" s="1681"/>
      <c r="T986" s="1681"/>
      <c r="U986" s="1681"/>
      <c r="V986" s="1681"/>
      <c r="W986" s="1681"/>
      <c r="X986" s="1681"/>
      <c r="Y986" s="1681"/>
      <c r="Z986" s="1681"/>
      <c r="AA986" s="1681"/>
      <c r="AB986" s="1681"/>
      <c r="AC986" s="1681"/>
      <c r="AD986" s="1681"/>
      <c r="AE986" s="1681"/>
      <c r="AF986" s="1681"/>
      <c r="AG986" s="1681"/>
      <c r="AH986" s="1681"/>
      <c r="AI986" s="1681"/>
      <c r="AJ986" s="1681"/>
      <c r="AK986" s="1681"/>
      <c r="AL986" s="1681"/>
      <c r="AM986" s="1681"/>
      <c r="AN986" s="1681"/>
      <c r="AO986" s="1681"/>
      <c r="AP986" s="1824"/>
    </row>
    <row r="987" spans="4:42" s="1662" customFormat="1" ht="14.25">
      <c r="D987" s="1699"/>
      <c r="E987" s="1681"/>
      <c r="F987" s="1681"/>
      <c r="G987" s="1681"/>
      <c r="H987" s="1681"/>
      <c r="I987" s="1700"/>
      <c r="J987" s="1690"/>
      <c r="K987" s="1681"/>
      <c r="L987" s="1681"/>
      <c r="M987" s="1681"/>
      <c r="N987" s="1681"/>
      <c r="O987" s="1681"/>
      <c r="P987" s="1681"/>
      <c r="Q987" s="1681"/>
      <c r="R987" s="1681"/>
      <c r="S987" s="1681"/>
      <c r="T987" s="1681"/>
      <c r="U987" s="1681"/>
      <c r="V987" s="1681"/>
      <c r="W987" s="1681"/>
      <c r="X987" s="1681"/>
      <c r="Y987" s="1681"/>
      <c r="Z987" s="1681"/>
      <c r="AA987" s="1681"/>
      <c r="AB987" s="1681"/>
      <c r="AC987" s="1681"/>
      <c r="AD987" s="1681"/>
      <c r="AE987" s="1681"/>
      <c r="AF987" s="1681"/>
      <c r="AG987" s="1681"/>
      <c r="AH987" s="1681"/>
      <c r="AI987" s="1681"/>
      <c r="AJ987" s="1681"/>
      <c r="AK987" s="1681"/>
      <c r="AL987" s="1681"/>
      <c r="AM987" s="1681"/>
      <c r="AN987" s="1681"/>
      <c r="AO987" s="1681"/>
      <c r="AP987" s="1824"/>
    </row>
    <row r="988" spans="4:42" s="1662" customFormat="1" ht="14.25">
      <c r="D988" s="1699"/>
      <c r="E988" s="1681"/>
      <c r="F988" s="1681"/>
      <c r="G988" s="1681"/>
      <c r="H988" s="1681"/>
      <c r="I988" s="1700"/>
      <c r="J988" s="1690"/>
      <c r="K988" s="1681"/>
      <c r="L988" s="1681"/>
      <c r="M988" s="1681"/>
      <c r="N988" s="1681"/>
      <c r="O988" s="1681"/>
      <c r="P988" s="1681"/>
      <c r="Q988" s="1681"/>
      <c r="R988" s="1681"/>
      <c r="S988" s="1681"/>
      <c r="T988" s="1681"/>
      <c r="U988" s="1681"/>
      <c r="V988" s="1681"/>
      <c r="W988" s="1681"/>
      <c r="X988" s="1681"/>
      <c r="Y988" s="1681"/>
      <c r="Z988" s="1681"/>
      <c r="AA988" s="1681"/>
      <c r="AB988" s="1681"/>
      <c r="AC988" s="1681"/>
      <c r="AD988" s="1681"/>
      <c r="AE988" s="1681"/>
      <c r="AF988" s="1681"/>
      <c r="AG988" s="1681"/>
      <c r="AH988" s="1681"/>
      <c r="AI988" s="1681"/>
      <c r="AJ988" s="1681"/>
      <c r="AK988" s="1681"/>
      <c r="AL988" s="1681"/>
      <c r="AM988" s="1681"/>
      <c r="AN988" s="1681"/>
      <c r="AO988" s="1681"/>
      <c r="AP988" s="1824"/>
    </row>
    <row r="989" spans="4:42" s="1662" customFormat="1" ht="14.25">
      <c r="D989" s="1699"/>
      <c r="E989" s="1681"/>
      <c r="F989" s="1681"/>
      <c r="G989" s="1681"/>
      <c r="H989" s="1681"/>
      <c r="I989" s="1700"/>
      <c r="J989" s="1690"/>
      <c r="K989" s="1681"/>
      <c r="L989" s="1681"/>
      <c r="M989" s="1681"/>
      <c r="N989" s="1681"/>
      <c r="O989" s="1681"/>
      <c r="P989" s="1681"/>
      <c r="Q989" s="1681"/>
      <c r="R989" s="1681"/>
      <c r="S989" s="1681"/>
      <c r="T989" s="1681"/>
      <c r="U989" s="1681"/>
      <c r="V989" s="1681"/>
      <c r="W989" s="1681"/>
      <c r="X989" s="1681"/>
      <c r="Y989" s="1681"/>
      <c r="Z989" s="1681"/>
      <c r="AA989" s="1681"/>
      <c r="AB989" s="1681"/>
      <c r="AC989" s="1681"/>
      <c r="AD989" s="1681"/>
      <c r="AE989" s="1681"/>
      <c r="AF989" s="1681"/>
      <c r="AG989" s="1681"/>
      <c r="AH989" s="1681"/>
      <c r="AI989" s="1681"/>
      <c r="AJ989" s="1681"/>
      <c r="AK989" s="1681"/>
      <c r="AL989" s="1681"/>
      <c r="AM989" s="1681"/>
      <c r="AN989" s="1681"/>
      <c r="AO989" s="1681"/>
      <c r="AP989" s="1824"/>
    </row>
    <row r="990" spans="4:42" s="1662" customFormat="1" ht="14.25">
      <c r="D990" s="1699"/>
      <c r="E990" s="1681"/>
      <c r="F990" s="1681"/>
      <c r="G990" s="1681"/>
      <c r="H990" s="1681"/>
      <c r="I990" s="1700"/>
      <c r="J990" s="1690"/>
      <c r="K990" s="1681"/>
      <c r="L990" s="1681"/>
      <c r="M990" s="1681"/>
      <c r="N990" s="1681"/>
      <c r="O990" s="1681"/>
      <c r="P990" s="1681"/>
      <c r="Q990" s="1681"/>
      <c r="R990" s="1681"/>
      <c r="S990" s="1681"/>
      <c r="T990" s="1681"/>
      <c r="U990" s="1681"/>
      <c r="V990" s="1681"/>
      <c r="W990" s="1681"/>
      <c r="X990" s="1681"/>
      <c r="Y990" s="1681"/>
      <c r="Z990" s="1681"/>
      <c r="AA990" s="1681"/>
      <c r="AB990" s="1681"/>
      <c r="AC990" s="1681"/>
      <c r="AD990" s="1681"/>
      <c r="AE990" s="1681"/>
      <c r="AF990" s="1681"/>
      <c r="AG990" s="1681"/>
      <c r="AH990" s="1681"/>
      <c r="AI990" s="1681"/>
      <c r="AJ990" s="1681"/>
      <c r="AK990" s="1681"/>
      <c r="AL990" s="1681"/>
      <c r="AM990" s="1681"/>
      <c r="AN990" s="1681"/>
      <c r="AO990" s="1681"/>
      <c r="AP990" s="1824"/>
    </row>
    <row r="991" spans="4:42" s="1662" customFormat="1" ht="14.25">
      <c r="D991" s="1699"/>
      <c r="E991" s="1681"/>
      <c r="F991" s="1681"/>
      <c r="G991" s="1681"/>
      <c r="H991" s="1681"/>
      <c r="I991" s="1700"/>
      <c r="J991" s="1690"/>
      <c r="K991" s="1681"/>
      <c r="L991" s="1681"/>
      <c r="M991" s="1681"/>
      <c r="N991" s="1681"/>
      <c r="O991" s="1681"/>
      <c r="P991" s="1681"/>
      <c r="Q991" s="1681"/>
      <c r="R991" s="1681"/>
      <c r="S991" s="1681"/>
      <c r="T991" s="1681"/>
      <c r="U991" s="1681"/>
      <c r="V991" s="1681"/>
      <c r="W991" s="1681"/>
      <c r="X991" s="1681"/>
      <c r="Y991" s="1681"/>
      <c r="Z991" s="1681"/>
      <c r="AA991" s="1681"/>
      <c r="AB991" s="1681"/>
      <c r="AC991" s="1681"/>
      <c r="AD991" s="1681"/>
      <c r="AE991" s="1681"/>
      <c r="AF991" s="1681"/>
      <c r="AG991" s="1681"/>
      <c r="AH991" s="1681"/>
      <c r="AI991" s="1681"/>
      <c r="AJ991" s="1681"/>
      <c r="AK991" s="1681"/>
      <c r="AL991" s="1681"/>
      <c r="AM991" s="1681"/>
      <c r="AN991" s="1681"/>
      <c r="AO991" s="1681"/>
      <c r="AP991" s="1824"/>
    </row>
    <row r="992" spans="4:42" s="1662" customFormat="1" ht="14.25">
      <c r="D992" s="1699"/>
      <c r="E992" s="1681"/>
      <c r="F992" s="1681"/>
      <c r="G992" s="1681"/>
      <c r="H992" s="1681"/>
      <c r="I992" s="1700"/>
      <c r="J992" s="1690"/>
      <c r="K992" s="1681"/>
      <c r="L992" s="1681"/>
      <c r="M992" s="1681"/>
      <c r="N992" s="1681"/>
      <c r="O992" s="1681"/>
      <c r="P992" s="1681"/>
      <c r="Q992" s="1681"/>
      <c r="R992" s="1681"/>
      <c r="S992" s="1681"/>
      <c r="T992" s="1681"/>
      <c r="U992" s="1681"/>
      <c r="V992" s="1681"/>
      <c r="W992" s="1681"/>
      <c r="X992" s="1681"/>
      <c r="Y992" s="1681"/>
      <c r="Z992" s="1681"/>
      <c r="AA992" s="1681"/>
      <c r="AB992" s="1681"/>
      <c r="AC992" s="1681"/>
      <c r="AD992" s="1681"/>
      <c r="AE992" s="1681"/>
      <c r="AF992" s="1681"/>
      <c r="AG992" s="1681"/>
      <c r="AH992" s="1681"/>
      <c r="AI992" s="1681"/>
      <c r="AJ992" s="1681"/>
      <c r="AK992" s="1681"/>
      <c r="AL992" s="1681"/>
      <c r="AM992" s="1681"/>
      <c r="AN992" s="1681"/>
      <c r="AO992" s="1681"/>
      <c r="AP992" s="1824"/>
    </row>
    <row r="993" spans="4:42" s="1662" customFormat="1" ht="14.25">
      <c r="D993" s="1699"/>
      <c r="E993" s="1681"/>
      <c r="F993" s="1681"/>
      <c r="G993" s="1681"/>
      <c r="H993" s="1681"/>
      <c r="I993" s="1700"/>
      <c r="J993" s="1690"/>
      <c r="K993" s="1681"/>
      <c r="L993" s="1681"/>
      <c r="M993" s="1681"/>
      <c r="N993" s="1681"/>
      <c r="O993" s="1681"/>
      <c r="P993" s="1681"/>
      <c r="Q993" s="1681"/>
      <c r="R993" s="1681"/>
      <c r="S993" s="1681"/>
      <c r="T993" s="1681"/>
      <c r="U993" s="1681"/>
      <c r="V993" s="1681"/>
      <c r="W993" s="1681"/>
      <c r="X993" s="1681"/>
      <c r="Y993" s="1681"/>
      <c r="Z993" s="1681"/>
      <c r="AA993" s="1681"/>
      <c r="AB993" s="1681"/>
      <c r="AC993" s="1681"/>
      <c r="AD993" s="1681"/>
      <c r="AE993" s="1681"/>
      <c r="AF993" s="1681"/>
      <c r="AG993" s="1681"/>
      <c r="AH993" s="1681"/>
      <c r="AI993" s="1681"/>
      <c r="AJ993" s="1681"/>
      <c r="AK993" s="1681"/>
      <c r="AL993" s="1681"/>
      <c r="AM993" s="1681"/>
      <c r="AN993" s="1681"/>
      <c r="AO993" s="1681"/>
      <c r="AP993" s="1824"/>
    </row>
    <row r="994" spans="4:42" s="1662" customFormat="1" ht="14.25">
      <c r="D994" s="1699"/>
      <c r="E994" s="1681"/>
      <c r="F994" s="1681"/>
      <c r="G994" s="1681"/>
      <c r="H994" s="1681"/>
      <c r="I994" s="1700"/>
      <c r="J994" s="1690"/>
      <c r="K994" s="1681"/>
      <c r="L994" s="1681"/>
      <c r="M994" s="1681"/>
      <c r="N994" s="1681"/>
      <c r="O994" s="1681"/>
      <c r="P994" s="1681"/>
      <c r="Q994" s="1681"/>
      <c r="R994" s="1681"/>
      <c r="S994" s="1681"/>
      <c r="T994" s="1681"/>
      <c r="U994" s="1681"/>
      <c r="V994" s="1681"/>
      <c r="W994" s="1681"/>
      <c r="X994" s="1681"/>
      <c r="Y994" s="1681"/>
      <c r="Z994" s="1681"/>
      <c r="AA994" s="1681"/>
      <c r="AB994" s="1681"/>
      <c r="AC994" s="1681"/>
      <c r="AD994" s="1681"/>
      <c r="AE994" s="1681"/>
      <c r="AF994" s="1681"/>
      <c r="AG994" s="1681"/>
      <c r="AH994" s="1681"/>
      <c r="AI994" s="1681"/>
      <c r="AJ994" s="1681"/>
      <c r="AK994" s="1681"/>
      <c r="AL994" s="1681"/>
      <c r="AM994" s="1681"/>
      <c r="AN994" s="1681"/>
      <c r="AO994" s="1681"/>
      <c r="AP994" s="1824"/>
    </row>
    <row r="995" spans="4:42" s="1662" customFormat="1" ht="14.25">
      <c r="D995" s="1699"/>
      <c r="E995" s="1681"/>
      <c r="F995" s="1681"/>
      <c r="G995" s="1681"/>
      <c r="H995" s="1681"/>
      <c r="I995" s="1700"/>
      <c r="J995" s="1690"/>
      <c r="K995" s="1681"/>
      <c r="L995" s="1681"/>
      <c r="M995" s="1681"/>
      <c r="N995" s="1681"/>
      <c r="O995" s="1681"/>
      <c r="P995" s="1681"/>
      <c r="Q995" s="1681"/>
      <c r="R995" s="1681"/>
      <c r="S995" s="1681"/>
      <c r="T995" s="1681"/>
      <c r="U995" s="1681"/>
      <c r="V995" s="1681"/>
      <c r="W995" s="1681"/>
      <c r="X995" s="1681"/>
      <c r="Y995" s="1681"/>
      <c r="Z995" s="1681"/>
      <c r="AA995" s="1681"/>
      <c r="AB995" s="1681"/>
      <c r="AC995" s="1681"/>
      <c r="AD995" s="1681"/>
      <c r="AE995" s="1681"/>
      <c r="AF995" s="1681"/>
      <c r="AG995" s="1681"/>
      <c r="AH995" s="1681"/>
      <c r="AI995" s="1681"/>
      <c r="AJ995" s="1681"/>
      <c r="AK995" s="1681"/>
      <c r="AL995" s="1681"/>
      <c r="AM995" s="1681"/>
      <c r="AN995" s="1681"/>
      <c r="AO995" s="1681"/>
      <c r="AP995" s="1824"/>
    </row>
    <row r="996" spans="4:42" s="1662" customFormat="1" ht="14.25">
      <c r="D996" s="1699"/>
      <c r="E996" s="1681"/>
      <c r="F996" s="1681"/>
      <c r="G996" s="1681"/>
      <c r="H996" s="1681"/>
      <c r="I996" s="1700"/>
      <c r="J996" s="1690"/>
      <c r="K996" s="1681"/>
      <c r="L996" s="1681"/>
      <c r="M996" s="1681"/>
      <c r="N996" s="1681"/>
      <c r="O996" s="1681"/>
      <c r="P996" s="1681"/>
      <c r="Q996" s="1681"/>
      <c r="R996" s="1681"/>
      <c r="S996" s="1681"/>
      <c r="T996" s="1681"/>
      <c r="U996" s="1681"/>
      <c r="V996" s="1681"/>
      <c r="W996" s="1681"/>
      <c r="X996" s="1681"/>
      <c r="Y996" s="1681"/>
      <c r="Z996" s="1681"/>
      <c r="AA996" s="1681"/>
      <c r="AB996" s="1681"/>
      <c r="AC996" s="1681"/>
      <c r="AD996" s="1681"/>
      <c r="AE996" s="1681"/>
      <c r="AF996" s="1681"/>
      <c r="AG996" s="1681"/>
      <c r="AH996" s="1681"/>
      <c r="AI996" s="1681"/>
      <c r="AJ996" s="1681"/>
      <c r="AK996" s="1681"/>
      <c r="AL996" s="1681"/>
      <c r="AM996" s="1681"/>
      <c r="AN996" s="1681"/>
      <c r="AO996" s="1681"/>
      <c r="AP996" s="1824"/>
    </row>
    <row r="997" spans="4:42" s="1662" customFormat="1" ht="14.25">
      <c r="D997" s="1699"/>
      <c r="E997" s="1681"/>
      <c r="F997" s="1681"/>
      <c r="G997" s="1681"/>
      <c r="H997" s="1681"/>
      <c r="I997" s="1700"/>
      <c r="J997" s="1690"/>
      <c r="K997" s="1681"/>
      <c r="L997" s="1681"/>
      <c r="M997" s="1681"/>
      <c r="N997" s="1681"/>
      <c r="O997" s="1681"/>
      <c r="P997" s="1681"/>
      <c r="Q997" s="1681"/>
      <c r="R997" s="1681"/>
      <c r="S997" s="1681"/>
      <c r="T997" s="1681"/>
      <c r="U997" s="1681"/>
      <c r="V997" s="1681"/>
      <c r="W997" s="1681"/>
      <c r="X997" s="1681"/>
      <c r="Y997" s="1681"/>
      <c r="Z997" s="1681"/>
      <c r="AA997" s="1681"/>
      <c r="AB997" s="1681"/>
      <c r="AC997" s="1681"/>
      <c r="AD997" s="1681"/>
      <c r="AE997" s="1681"/>
      <c r="AF997" s="1681"/>
      <c r="AG997" s="1681"/>
      <c r="AH997" s="1681"/>
      <c r="AI997" s="1681"/>
      <c r="AJ997" s="1681"/>
      <c r="AK997" s="1681"/>
      <c r="AL997" s="1681"/>
      <c r="AM997" s="1681"/>
      <c r="AN997" s="1681"/>
      <c r="AO997" s="1681"/>
      <c r="AP997" s="1824"/>
    </row>
    <row r="998" spans="4:42" s="1662" customFormat="1" ht="14.25">
      <c r="D998" s="1699"/>
      <c r="E998" s="1681"/>
      <c r="F998" s="1681"/>
      <c r="G998" s="1681"/>
      <c r="H998" s="1681"/>
      <c r="I998" s="1700"/>
      <c r="J998" s="1690"/>
      <c r="K998" s="1681"/>
      <c r="L998" s="1681"/>
      <c r="M998" s="1681"/>
      <c r="N998" s="1681"/>
      <c r="O998" s="1681"/>
      <c r="P998" s="1681"/>
      <c r="Q998" s="1681"/>
      <c r="R998" s="1681"/>
      <c r="S998" s="1681"/>
      <c r="T998" s="1681"/>
      <c r="U998" s="1681"/>
      <c r="V998" s="1681"/>
      <c r="W998" s="1681"/>
      <c r="X998" s="1681"/>
      <c r="Y998" s="1681"/>
      <c r="Z998" s="1681"/>
      <c r="AA998" s="1681"/>
      <c r="AB998" s="1681"/>
      <c r="AC998" s="1681"/>
      <c r="AD998" s="1681"/>
      <c r="AE998" s="1681"/>
      <c r="AF998" s="1681"/>
      <c r="AG998" s="1681"/>
      <c r="AH998" s="1681"/>
      <c r="AI998" s="1681"/>
      <c r="AJ998" s="1681"/>
      <c r="AK998" s="1681"/>
      <c r="AL998" s="1681"/>
      <c r="AM998" s="1681"/>
      <c r="AN998" s="1681"/>
      <c r="AO998" s="1681"/>
      <c r="AP998" s="1824"/>
    </row>
    <row r="999" spans="4:42" s="1662" customFormat="1" ht="14.25">
      <c r="D999" s="1699"/>
      <c r="E999" s="1681"/>
      <c r="F999" s="1681"/>
      <c r="G999" s="1681"/>
      <c r="H999" s="1681"/>
      <c r="I999" s="1700"/>
      <c r="J999" s="1690"/>
      <c r="K999" s="1681"/>
      <c r="L999" s="1681"/>
      <c r="M999" s="1681"/>
      <c r="N999" s="1681"/>
      <c r="O999" s="1681"/>
      <c r="P999" s="1681"/>
      <c r="Q999" s="1681"/>
      <c r="R999" s="1681"/>
      <c r="S999" s="1681"/>
      <c r="T999" s="1681"/>
      <c r="U999" s="1681"/>
      <c r="V999" s="1681"/>
      <c r="W999" s="1681"/>
      <c r="X999" s="1681"/>
      <c r="Y999" s="1681"/>
      <c r="Z999" s="1681"/>
      <c r="AA999" s="1681"/>
      <c r="AB999" s="1681"/>
      <c r="AC999" s="1681"/>
      <c r="AD999" s="1681"/>
      <c r="AE999" s="1681"/>
      <c r="AF999" s="1681"/>
      <c r="AG999" s="1681"/>
      <c r="AH999" s="1681"/>
      <c r="AI999" s="1681"/>
      <c r="AJ999" s="1681"/>
      <c r="AK999" s="1681"/>
      <c r="AL999" s="1681"/>
      <c r="AM999" s="1681"/>
      <c r="AN999" s="1681"/>
      <c r="AO999" s="1681"/>
      <c r="AP999" s="1824"/>
    </row>
    <row r="1000" spans="4:42" s="1662" customFormat="1" ht="14.25">
      <c r="D1000" s="1699"/>
      <c r="E1000" s="1681"/>
      <c r="F1000" s="1681"/>
      <c r="G1000" s="1681"/>
      <c r="H1000" s="1681"/>
      <c r="I1000" s="1700"/>
      <c r="J1000" s="1690"/>
      <c r="K1000" s="1681"/>
      <c r="L1000" s="1681"/>
      <c r="M1000" s="1681"/>
      <c r="N1000" s="1681"/>
      <c r="O1000" s="1681"/>
      <c r="P1000" s="1681"/>
      <c r="Q1000" s="1681"/>
      <c r="R1000" s="1681"/>
      <c r="S1000" s="1681"/>
      <c r="T1000" s="1681"/>
      <c r="U1000" s="1681"/>
      <c r="V1000" s="1681"/>
      <c r="W1000" s="1681"/>
      <c r="X1000" s="1681"/>
      <c r="Y1000" s="1681"/>
      <c r="Z1000" s="1681"/>
      <c r="AA1000" s="1681"/>
      <c r="AB1000" s="1681"/>
      <c r="AC1000" s="1681"/>
      <c r="AD1000" s="1681"/>
      <c r="AE1000" s="1681"/>
      <c r="AF1000" s="1681"/>
      <c r="AG1000" s="1681"/>
      <c r="AH1000" s="1681"/>
      <c r="AI1000" s="1681"/>
      <c r="AJ1000" s="1681"/>
      <c r="AK1000" s="1681"/>
      <c r="AL1000" s="1681"/>
      <c r="AM1000" s="1681"/>
      <c r="AN1000" s="1681"/>
      <c r="AO1000" s="1681"/>
      <c r="AP1000" s="1824"/>
    </row>
    <row r="1001" spans="4:42" s="1662" customFormat="1" ht="14.25">
      <c r="D1001" s="1699"/>
      <c r="E1001" s="1681"/>
      <c r="F1001" s="1681"/>
      <c r="G1001" s="1681"/>
      <c r="H1001" s="1681"/>
      <c r="I1001" s="1700"/>
      <c r="J1001" s="1690"/>
      <c r="K1001" s="1681"/>
      <c r="L1001" s="1681"/>
      <c r="M1001" s="1681"/>
      <c r="N1001" s="1681"/>
      <c r="O1001" s="1681"/>
      <c r="P1001" s="1681"/>
      <c r="Q1001" s="1681"/>
      <c r="R1001" s="1681"/>
      <c r="S1001" s="1681"/>
      <c r="T1001" s="1681"/>
      <c r="U1001" s="1681"/>
      <c r="V1001" s="1681"/>
      <c r="W1001" s="1681"/>
      <c r="X1001" s="1681"/>
      <c r="Y1001" s="1681"/>
      <c r="Z1001" s="1681"/>
      <c r="AA1001" s="1681"/>
      <c r="AB1001" s="1681"/>
      <c r="AC1001" s="1681"/>
      <c r="AD1001" s="1681"/>
      <c r="AE1001" s="1681"/>
      <c r="AF1001" s="1681"/>
      <c r="AG1001" s="1681"/>
      <c r="AH1001" s="1681"/>
      <c r="AI1001" s="1681"/>
      <c r="AJ1001" s="1681"/>
      <c r="AK1001" s="1681"/>
      <c r="AL1001" s="1681"/>
      <c r="AM1001" s="1681"/>
      <c r="AN1001" s="1681"/>
      <c r="AO1001" s="1681"/>
      <c r="AP1001" s="1824"/>
    </row>
    <row r="1002" spans="4:42" s="1662" customFormat="1" ht="14.25">
      <c r="D1002" s="1699"/>
      <c r="E1002" s="1681"/>
      <c r="F1002" s="1681"/>
      <c r="G1002" s="1681"/>
      <c r="H1002" s="1681"/>
      <c r="I1002" s="1700"/>
      <c r="J1002" s="1690"/>
      <c r="K1002" s="1681"/>
      <c r="L1002" s="1681"/>
      <c r="M1002" s="1681"/>
      <c r="N1002" s="1681"/>
      <c r="O1002" s="1681"/>
      <c r="P1002" s="1681"/>
      <c r="Q1002" s="1681"/>
      <c r="R1002" s="1681"/>
      <c r="S1002" s="1681"/>
      <c r="T1002" s="1681"/>
      <c r="U1002" s="1681"/>
      <c r="V1002" s="1681"/>
      <c r="W1002" s="1681"/>
      <c r="X1002" s="1681"/>
      <c r="Y1002" s="1681"/>
      <c r="Z1002" s="1681"/>
      <c r="AA1002" s="1681"/>
      <c r="AB1002" s="1681"/>
      <c r="AC1002" s="1681"/>
      <c r="AD1002" s="1681"/>
      <c r="AE1002" s="1681"/>
      <c r="AF1002" s="1681"/>
      <c r="AG1002" s="1681"/>
      <c r="AH1002" s="1681"/>
      <c r="AI1002" s="1681"/>
      <c r="AJ1002" s="1681"/>
      <c r="AK1002" s="1681"/>
      <c r="AL1002" s="1681"/>
      <c r="AM1002" s="1681"/>
      <c r="AN1002" s="1681"/>
      <c r="AO1002" s="1681"/>
      <c r="AP1002" s="1824"/>
    </row>
    <row r="1003" spans="4:42" s="1662" customFormat="1" ht="14.25">
      <c r="D1003" s="1699"/>
      <c r="E1003" s="1681"/>
      <c r="F1003" s="1681"/>
      <c r="G1003" s="1681"/>
      <c r="H1003" s="1681"/>
      <c r="I1003" s="1700"/>
      <c r="J1003" s="1690"/>
      <c r="K1003" s="1681"/>
      <c r="L1003" s="1681"/>
      <c r="M1003" s="1681"/>
      <c r="N1003" s="1681"/>
      <c r="O1003" s="1681"/>
      <c r="P1003" s="1681"/>
      <c r="Q1003" s="1681"/>
      <c r="R1003" s="1681"/>
      <c r="S1003" s="1681"/>
      <c r="T1003" s="1681"/>
      <c r="U1003" s="1681"/>
      <c r="V1003" s="1681"/>
      <c r="W1003" s="1681"/>
      <c r="X1003" s="1681"/>
      <c r="Y1003" s="1681"/>
      <c r="Z1003" s="1681"/>
      <c r="AA1003" s="1681"/>
      <c r="AB1003" s="1681"/>
      <c r="AC1003" s="1681"/>
      <c r="AD1003" s="1681"/>
      <c r="AE1003" s="1681"/>
      <c r="AF1003" s="1681"/>
      <c r="AG1003" s="1681"/>
      <c r="AH1003" s="1681"/>
      <c r="AI1003" s="1681"/>
      <c r="AJ1003" s="1681"/>
      <c r="AK1003" s="1681"/>
      <c r="AL1003" s="1681"/>
      <c r="AM1003" s="1681"/>
      <c r="AN1003" s="1681"/>
      <c r="AO1003" s="1681"/>
      <c r="AP1003" s="1824"/>
    </row>
    <row r="1004" spans="4:42" s="1662" customFormat="1" ht="14.25">
      <c r="D1004" s="1699"/>
      <c r="E1004" s="1681"/>
      <c r="F1004" s="1681"/>
      <c r="G1004" s="1681"/>
      <c r="H1004" s="1681"/>
      <c r="I1004" s="1700"/>
      <c r="J1004" s="1690"/>
      <c r="K1004" s="1681"/>
      <c r="L1004" s="1681"/>
      <c r="M1004" s="1681"/>
      <c r="N1004" s="1681"/>
      <c r="O1004" s="1681"/>
      <c r="P1004" s="1681"/>
      <c r="Q1004" s="1681"/>
      <c r="R1004" s="1681"/>
      <c r="S1004" s="1681"/>
      <c r="T1004" s="1681"/>
      <c r="U1004" s="1681"/>
      <c r="V1004" s="1681"/>
      <c r="W1004" s="1681"/>
      <c r="X1004" s="1681"/>
      <c r="Y1004" s="1681"/>
      <c r="Z1004" s="1681"/>
      <c r="AA1004" s="1681"/>
      <c r="AB1004" s="1681"/>
      <c r="AC1004" s="1681"/>
      <c r="AD1004" s="1681"/>
      <c r="AE1004" s="1681"/>
      <c r="AF1004" s="1681"/>
      <c r="AG1004" s="1681"/>
      <c r="AH1004" s="1681"/>
      <c r="AI1004" s="1681"/>
      <c r="AJ1004" s="1681"/>
      <c r="AK1004" s="1681"/>
      <c r="AL1004" s="1681"/>
      <c r="AM1004" s="1681"/>
      <c r="AN1004" s="1681"/>
      <c r="AO1004" s="1681"/>
      <c r="AP1004" s="1824"/>
    </row>
    <row r="1005" spans="4:42" s="1662" customFormat="1" ht="14.25">
      <c r="D1005" s="1699"/>
      <c r="E1005" s="1681"/>
      <c r="F1005" s="1681"/>
      <c r="G1005" s="1681"/>
      <c r="H1005" s="1681"/>
      <c r="I1005" s="1700"/>
      <c r="J1005" s="1690"/>
      <c r="K1005" s="1681"/>
      <c r="L1005" s="1681"/>
      <c r="M1005" s="1681"/>
      <c r="N1005" s="1681"/>
      <c r="O1005" s="1681"/>
      <c r="P1005" s="1681"/>
      <c r="Q1005" s="1681"/>
      <c r="R1005" s="1681"/>
      <c r="S1005" s="1681"/>
      <c r="T1005" s="1681"/>
      <c r="U1005" s="1681"/>
      <c r="V1005" s="1681"/>
      <c r="W1005" s="1681"/>
      <c r="X1005" s="1681"/>
      <c r="Y1005" s="1681"/>
      <c r="Z1005" s="1681"/>
      <c r="AA1005" s="1681"/>
      <c r="AB1005" s="1681"/>
      <c r="AC1005" s="1681"/>
      <c r="AD1005" s="1681"/>
      <c r="AE1005" s="1681"/>
      <c r="AF1005" s="1681"/>
      <c r="AG1005" s="1681"/>
      <c r="AH1005" s="1681"/>
      <c r="AI1005" s="1681"/>
      <c r="AJ1005" s="1681"/>
      <c r="AK1005" s="1681"/>
      <c r="AL1005" s="1681"/>
      <c r="AM1005" s="1681"/>
      <c r="AN1005" s="1681"/>
      <c r="AO1005" s="1681"/>
      <c r="AP1005" s="1824"/>
    </row>
    <row r="1006" spans="4:42" s="1662" customFormat="1" ht="14.25">
      <c r="D1006" s="1699"/>
      <c r="E1006" s="1681"/>
      <c r="F1006" s="1681"/>
      <c r="G1006" s="1681"/>
      <c r="H1006" s="1681"/>
      <c r="I1006" s="1700"/>
      <c r="J1006" s="1690"/>
      <c r="K1006" s="1681"/>
      <c r="L1006" s="1681"/>
      <c r="M1006" s="1681"/>
      <c r="N1006" s="1681"/>
      <c r="O1006" s="1681"/>
      <c r="P1006" s="1681"/>
      <c r="Q1006" s="1681"/>
      <c r="R1006" s="1681"/>
      <c r="S1006" s="1681"/>
      <c r="T1006" s="1681"/>
      <c r="U1006" s="1681"/>
      <c r="V1006" s="1681"/>
      <c r="W1006" s="1681"/>
      <c r="X1006" s="1681"/>
      <c r="Y1006" s="1681"/>
      <c r="Z1006" s="1681"/>
      <c r="AA1006" s="1681"/>
      <c r="AB1006" s="1681"/>
      <c r="AC1006" s="1681"/>
      <c r="AD1006" s="1681"/>
      <c r="AE1006" s="1681"/>
      <c r="AF1006" s="1681"/>
      <c r="AG1006" s="1681"/>
      <c r="AH1006" s="1681"/>
      <c r="AI1006" s="1681"/>
      <c r="AJ1006" s="1681"/>
      <c r="AK1006" s="1681"/>
      <c r="AL1006" s="1681"/>
      <c r="AM1006" s="1681"/>
      <c r="AN1006" s="1681"/>
      <c r="AO1006" s="1681"/>
      <c r="AP1006" s="1824"/>
    </row>
    <row r="1007" spans="4:42" s="1662" customFormat="1" ht="14.25">
      <c r="D1007" s="1699"/>
      <c r="E1007" s="1681"/>
      <c r="F1007" s="1681"/>
      <c r="G1007" s="1681"/>
      <c r="H1007" s="1681"/>
      <c r="I1007" s="1700"/>
      <c r="J1007" s="1690"/>
      <c r="K1007" s="1681"/>
      <c r="L1007" s="1681"/>
      <c r="M1007" s="1681"/>
      <c r="N1007" s="1681"/>
      <c r="O1007" s="1681"/>
      <c r="P1007" s="1681"/>
      <c r="Q1007" s="1681"/>
      <c r="R1007" s="1681"/>
      <c r="S1007" s="1681"/>
      <c r="T1007" s="1681"/>
      <c r="U1007" s="1681"/>
      <c r="V1007" s="1681"/>
      <c r="W1007" s="1681"/>
      <c r="X1007" s="1681"/>
      <c r="Y1007" s="1681"/>
      <c r="Z1007" s="1681"/>
      <c r="AA1007" s="1681"/>
      <c r="AB1007" s="1681"/>
      <c r="AC1007" s="1681"/>
      <c r="AD1007" s="1681"/>
      <c r="AE1007" s="1681"/>
      <c r="AF1007" s="1681"/>
      <c r="AG1007" s="1681"/>
      <c r="AH1007" s="1681"/>
      <c r="AI1007" s="1681"/>
      <c r="AJ1007" s="1681"/>
      <c r="AK1007" s="1681"/>
      <c r="AL1007" s="1681"/>
      <c r="AM1007" s="1681"/>
      <c r="AN1007" s="1681"/>
      <c r="AO1007" s="1681"/>
      <c r="AP1007" s="1824"/>
    </row>
    <row r="1008" spans="4:42" s="1662" customFormat="1" ht="14.25">
      <c r="D1008" s="1699"/>
      <c r="E1008" s="1681"/>
      <c r="F1008" s="1681"/>
      <c r="G1008" s="1681"/>
      <c r="H1008" s="1681"/>
      <c r="I1008" s="1700"/>
      <c r="J1008" s="1690"/>
      <c r="K1008" s="1681"/>
      <c r="L1008" s="1681"/>
      <c r="M1008" s="1681"/>
      <c r="N1008" s="1681"/>
      <c r="O1008" s="1681"/>
      <c r="P1008" s="1681"/>
      <c r="Q1008" s="1681"/>
      <c r="R1008" s="1681"/>
      <c r="S1008" s="1681"/>
      <c r="T1008" s="1681"/>
      <c r="U1008" s="1681"/>
      <c r="V1008" s="1681"/>
      <c r="W1008" s="1681"/>
      <c r="X1008" s="1681"/>
      <c r="Y1008" s="1681"/>
      <c r="Z1008" s="1681"/>
      <c r="AA1008" s="1681"/>
      <c r="AB1008" s="1681"/>
      <c r="AC1008" s="1681"/>
      <c r="AD1008" s="1681"/>
      <c r="AE1008" s="1681"/>
      <c r="AF1008" s="1681"/>
      <c r="AG1008" s="1681"/>
      <c r="AH1008" s="1681"/>
      <c r="AI1008" s="1681"/>
      <c r="AJ1008" s="1681"/>
      <c r="AK1008" s="1681"/>
      <c r="AL1008" s="1681"/>
      <c r="AM1008" s="1681"/>
      <c r="AN1008" s="1681"/>
      <c r="AO1008" s="1681"/>
      <c r="AP1008" s="1824"/>
    </row>
    <row r="1009" spans="4:42" s="1662" customFormat="1" ht="14.25">
      <c r="D1009" s="1699"/>
      <c r="E1009" s="1681"/>
      <c r="F1009" s="1681"/>
      <c r="G1009" s="1681"/>
      <c r="H1009" s="1681"/>
      <c r="I1009" s="1700"/>
      <c r="J1009" s="1690"/>
      <c r="K1009" s="1681"/>
      <c r="L1009" s="1681"/>
      <c r="M1009" s="1681"/>
      <c r="N1009" s="1681"/>
      <c r="O1009" s="1681"/>
      <c r="P1009" s="1681"/>
      <c r="Q1009" s="1681"/>
      <c r="R1009" s="1681"/>
      <c r="S1009" s="1681"/>
      <c r="T1009" s="1681"/>
      <c r="U1009" s="1681"/>
      <c r="V1009" s="1681"/>
      <c r="W1009" s="1681"/>
      <c r="X1009" s="1681"/>
      <c r="Y1009" s="1681"/>
      <c r="Z1009" s="1681"/>
      <c r="AA1009" s="1681"/>
      <c r="AB1009" s="1681"/>
      <c r="AC1009" s="1681"/>
      <c r="AD1009" s="1681"/>
      <c r="AE1009" s="1681"/>
      <c r="AF1009" s="1681"/>
      <c r="AG1009" s="1681"/>
      <c r="AH1009" s="1681"/>
      <c r="AI1009" s="1681"/>
      <c r="AJ1009" s="1681"/>
      <c r="AK1009" s="1681"/>
      <c r="AL1009" s="1681"/>
      <c r="AM1009" s="1681"/>
      <c r="AN1009" s="1681"/>
      <c r="AO1009" s="1681"/>
      <c r="AP1009" s="1824"/>
    </row>
    <row r="1010" spans="4:42" s="1662" customFormat="1" ht="14.25">
      <c r="D1010" s="1699"/>
      <c r="E1010" s="1681"/>
      <c r="F1010" s="1681"/>
      <c r="G1010" s="1681"/>
      <c r="H1010" s="1681"/>
      <c r="I1010" s="1700"/>
      <c r="J1010" s="1690"/>
      <c r="K1010" s="1681"/>
      <c r="L1010" s="1681"/>
      <c r="M1010" s="1681"/>
      <c r="N1010" s="1681"/>
      <c r="O1010" s="1681"/>
      <c r="P1010" s="1681"/>
      <c r="Q1010" s="1681"/>
      <c r="R1010" s="1681"/>
      <c r="S1010" s="1681"/>
      <c r="T1010" s="1681"/>
      <c r="U1010" s="1681"/>
      <c r="V1010" s="1681"/>
      <c r="W1010" s="1681"/>
      <c r="X1010" s="1681"/>
      <c r="Y1010" s="1681"/>
      <c r="Z1010" s="1681"/>
      <c r="AA1010" s="1681"/>
      <c r="AB1010" s="1681"/>
      <c r="AC1010" s="1681"/>
      <c r="AD1010" s="1681"/>
      <c r="AE1010" s="1681"/>
      <c r="AF1010" s="1681"/>
      <c r="AG1010" s="1681"/>
      <c r="AH1010" s="1681"/>
      <c r="AI1010" s="1681"/>
      <c r="AJ1010" s="1681"/>
      <c r="AK1010" s="1681"/>
      <c r="AL1010" s="1681"/>
      <c r="AM1010" s="1681"/>
      <c r="AN1010" s="1681"/>
      <c r="AO1010" s="1681"/>
      <c r="AP1010" s="1824"/>
    </row>
    <row r="1011" spans="4:42" s="1662" customFormat="1" ht="14.25">
      <c r="D1011" s="1699"/>
      <c r="E1011" s="1681"/>
      <c r="F1011" s="1681"/>
      <c r="G1011" s="1681"/>
      <c r="H1011" s="1681"/>
      <c r="I1011" s="1700"/>
      <c r="J1011" s="1690"/>
      <c r="K1011" s="1681"/>
      <c r="L1011" s="1681"/>
      <c r="M1011" s="1681"/>
      <c r="N1011" s="1681"/>
      <c r="O1011" s="1681"/>
      <c r="P1011" s="1681"/>
      <c r="Q1011" s="1681"/>
      <c r="R1011" s="1681"/>
      <c r="S1011" s="1681"/>
      <c r="T1011" s="1681"/>
      <c r="U1011" s="1681"/>
      <c r="V1011" s="1681"/>
      <c r="W1011" s="1681"/>
      <c r="X1011" s="1681"/>
      <c r="Y1011" s="1681"/>
      <c r="Z1011" s="1681"/>
      <c r="AA1011" s="1681"/>
      <c r="AB1011" s="1681"/>
      <c r="AC1011" s="1681"/>
      <c r="AD1011" s="1681"/>
      <c r="AE1011" s="1681"/>
      <c r="AF1011" s="1681"/>
      <c r="AG1011" s="1681"/>
      <c r="AH1011" s="1681"/>
      <c r="AI1011" s="1681"/>
      <c r="AJ1011" s="1681"/>
      <c r="AK1011" s="1681"/>
      <c r="AL1011" s="1681"/>
      <c r="AM1011" s="1681"/>
      <c r="AN1011" s="1681"/>
      <c r="AO1011" s="1681"/>
      <c r="AP1011" s="1824"/>
    </row>
    <row r="1012" spans="4:42" s="1662" customFormat="1" ht="14.25">
      <c r="D1012" s="1699"/>
      <c r="E1012" s="1681"/>
      <c r="F1012" s="1681"/>
      <c r="G1012" s="1681"/>
      <c r="H1012" s="1681"/>
      <c r="I1012" s="1700"/>
      <c r="J1012" s="1690"/>
      <c r="K1012" s="1681"/>
      <c r="L1012" s="1681"/>
      <c r="M1012" s="1681"/>
      <c r="N1012" s="1681"/>
      <c r="O1012" s="1681"/>
      <c r="P1012" s="1681"/>
      <c r="Q1012" s="1681"/>
      <c r="R1012" s="1681"/>
      <c r="S1012" s="1681"/>
      <c r="T1012" s="1681"/>
      <c r="U1012" s="1681"/>
      <c r="V1012" s="1681"/>
      <c r="W1012" s="1681"/>
      <c r="X1012" s="1681"/>
      <c r="Y1012" s="1681"/>
      <c r="Z1012" s="1681"/>
      <c r="AA1012" s="1681"/>
      <c r="AB1012" s="1681"/>
      <c r="AC1012" s="1681"/>
      <c r="AD1012" s="1681"/>
      <c r="AE1012" s="1681"/>
      <c r="AF1012" s="1681"/>
      <c r="AG1012" s="1681"/>
      <c r="AH1012" s="1681"/>
      <c r="AI1012" s="1681"/>
      <c r="AJ1012" s="1681"/>
      <c r="AK1012" s="1681"/>
      <c r="AL1012" s="1681"/>
      <c r="AM1012" s="1681"/>
      <c r="AN1012" s="1681"/>
      <c r="AO1012" s="1681"/>
      <c r="AP1012" s="1824"/>
    </row>
    <row r="1013" spans="4:42" s="1662" customFormat="1" ht="14.25">
      <c r="D1013" s="1699"/>
      <c r="E1013" s="1681"/>
      <c r="F1013" s="1681"/>
      <c r="G1013" s="1681"/>
      <c r="H1013" s="1681"/>
      <c r="I1013" s="1700"/>
      <c r="J1013" s="1690"/>
      <c r="K1013" s="1681"/>
      <c r="L1013" s="1681"/>
      <c r="M1013" s="1681"/>
      <c r="N1013" s="1681"/>
      <c r="O1013" s="1681"/>
      <c r="P1013" s="1681"/>
      <c r="Q1013" s="1681"/>
      <c r="R1013" s="1681"/>
      <c r="S1013" s="1681"/>
      <c r="T1013" s="1681"/>
      <c r="U1013" s="1681"/>
      <c r="V1013" s="1681"/>
      <c r="W1013" s="1681"/>
      <c r="X1013" s="1681"/>
      <c r="Y1013" s="1681"/>
      <c r="Z1013" s="1681"/>
      <c r="AA1013" s="1681"/>
      <c r="AB1013" s="1681"/>
      <c r="AC1013" s="1681"/>
      <c r="AD1013" s="1681"/>
      <c r="AE1013" s="1681"/>
      <c r="AF1013" s="1681"/>
      <c r="AG1013" s="1681"/>
      <c r="AH1013" s="1681"/>
      <c r="AI1013" s="1681"/>
      <c r="AJ1013" s="1681"/>
      <c r="AK1013" s="1681"/>
      <c r="AL1013" s="1681"/>
      <c r="AM1013" s="1681"/>
      <c r="AN1013" s="1681"/>
      <c r="AO1013" s="1681"/>
      <c r="AP1013" s="1824"/>
    </row>
    <row r="1014" spans="4:42" s="1662" customFormat="1" ht="14.25">
      <c r="D1014" s="1699"/>
      <c r="E1014" s="1681"/>
      <c r="F1014" s="1681"/>
      <c r="G1014" s="1681"/>
      <c r="H1014" s="1681"/>
      <c r="I1014" s="1700"/>
      <c r="J1014" s="1690"/>
      <c r="K1014" s="1681"/>
      <c r="L1014" s="1681"/>
      <c r="M1014" s="1681"/>
      <c r="N1014" s="1681"/>
      <c r="O1014" s="1681"/>
      <c r="P1014" s="1681"/>
      <c r="Q1014" s="1681"/>
      <c r="R1014" s="1681"/>
      <c r="S1014" s="1681"/>
      <c r="T1014" s="1681"/>
      <c r="U1014" s="1681"/>
      <c r="V1014" s="1681"/>
      <c r="W1014" s="1681"/>
      <c r="X1014" s="1681"/>
      <c r="Y1014" s="1681"/>
      <c r="Z1014" s="1681"/>
      <c r="AA1014" s="1681"/>
      <c r="AB1014" s="1681"/>
      <c r="AC1014" s="1681"/>
      <c r="AD1014" s="1681"/>
      <c r="AE1014" s="1681"/>
      <c r="AF1014" s="1681"/>
      <c r="AG1014" s="1681"/>
      <c r="AH1014" s="1681"/>
      <c r="AI1014" s="1681"/>
      <c r="AJ1014" s="1681"/>
      <c r="AK1014" s="1681"/>
      <c r="AL1014" s="1681"/>
      <c r="AM1014" s="1681"/>
      <c r="AN1014" s="1681"/>
      <c r="AO1014" s="1681"/>
      <c r="AP1014" s="1824"/>
    </row>
    <row r="1015" spans="4:42" s="1662" customFormat="1" ht="14.25">
      <c r="D1015" s="1699"/>
      <c r="E1015" s="1681"/>
      <c r="F1015" s="1681"/>
      <c r="G1015" s="1681"/>
      <c r="H1015" s="1681"/>
      <c r="I1015" s="1700"/>
      <c r="J1015" s="1690"/>
      <c r="K1015" s="1681"/>
      <c r="L1015" s="1681"/>
      <c r="M1015" s="1681"/>
      <c r="N1015" s="1681"/>
      <c r="O1015" s="1681"/>
      <c r="P1015" s="1681"/>
      <c r="Q1015" s="1681"/>
      <c r="R1015" s="1681"/>
      <c r="S1015" s="1681"/>
      <c r="T1015" s="1681"/>
      <c r="U1015" s="1681"/>
      <c r="V1015" s="1681"/>
      <c r="W1015" s="1681"/>
      <c r="X1015" s="1681"/>
      <c r="Y1015" s="1681"/>
      <c r="Z1015" s="1681"/>
      <c r="AA1015" s="1681"/>
      <c r="AB1015" s="1681"/>
      <c r="AC1015" s="1681"/>
      <c r="AD1015" s="1681"/>
      <c r="AE1015" s="1681"/>
      <c r="AF1015" s="1681"/>
      <c r="AG1015" s="1681"/>
      <c r="AH1015" s="1681"/>
      <c r="AI1015" s="1681"/>
      <c r="AJ1015" s="1681"/>
      <c r="AK1015" s="1681"/>
      <c r="AL1015" s="1681"/>
      <c r="AM1015" s="1681"/>
      <c r="AN1015" s="1681"/>
      <c r="AO1015" s="1681"/>
      <c r="AP1015" s="1824"/>
    </row>
    <row r="1016" spans="4:42" s="1662" customFormat="1" ht="14.25">
      <c r="D1016" s="1699"/>
      <c r="E1016" s="1681"/>
      <c r="F1016" s="1681"/>
      <c r="G1016" s="1681"/>
      <c r="H1016" s="1681"/>
      <c r="I1016" s="1700"/>
      <c r="J1016" s="1690"/>
      <c r="K1016" s="1681"/>
      <c r="L1016" s="1681"/>
      <c r="M1016" s="1681"/>
      <c r="N1016" s="1681"/>
      <c r="O1016" s="1681"/>
      <c r="P1016" s="1681"/>
      <c r="Q1016" s="1681"/>
      <c r="R1016" s="1681"/>
      <c r="S1016" s="1681"/>
      <c r="T1016" s="1681"/>
      <c r="U1016" s="1681"/>
      <c r="V1016" s="1681"/>
      <c r="W1016" s="1681"/>
      <c r="X1016" s="1681"/>
      <c r="Y1016" s="1681"/>
      <c r="Z1016" s="1681"/>
      <c r="AA1016" s="1681"/>
      <c r="AB1016" s="1681"/>
      <c r="AC1016" s="1681"/>
      <c r="AD1016" s="1681"/>
      <c r="AE1016" s="1681"/>
      <c r="AF1016" s="1681"/>
      <c r="AG1016" s="1681"/>
      <c r="AH1016" s="1681"/>
      <c r="AI1016" s="1681"/>
      <c r="AJ1016" s="1681"/>
      <c r="AK1016" s="1681"/>
      <c r="AL1016" s="1681"/>
      <c r="AM1016" s="1681"/>
      <c r="AN1016" s="1681"/>
      <c r="AO1016" s="1681"/>
      <c r="AP1016" s="1824"/>
    </row>
    <row r="1017" spans="4:42" s="1662" customFormat="1" ht="14.25">
      <c r="D1017" s="1699"/>
      <c r="E1017" s="1681"/>
      <c r="F1017" s="1681"/>
      <c r="G1017" s="1681"/>
      <c r="H1017" s="1681"/>
      <c r="I1017" s="1700"/>
      <c r="J1017" s="1690"/>
      <c r="K1017" s="1681"/>
      <c r="L1017" s="1681"/>
      <c r="M1017" s="1681"/>
      <c r="N1017" s="1681"/>
      <c r="O1017" s="1681"/>
      <c r="P1017" s="1681"/>
      <c r="Q1017" s="1681"/>
      <c r="R1017" s="1681"/>
      <c r="S1017" s="1681"/>
      <c r="T1017" s="1681"/>
      <c r="U1017" s="1681"/>
      <c r="V1017" s="1681"/>
      <c r="W1017" s="1681"/>
      <c r="X1017" s="1681"/>
      <c r="Y1017" s="1681"/>
      <c r="Z1017" s="1681"/>
      <c r="AA1017" s="1681"/>
      <c r="AB1017" s="1681"/>
      <c r="AC1017" s="1681"/>
      <c r="AD1017" s="1681"/>
      <c r="AE1017" s="1681"/>
      <c r="AF1017" s="1681"/>
      <c r="AG1017" s="1681"/>
      <c r="AH1017" s="1681"/>
      <c r="AI1017" s="1681"/>
      <c r="AJ1017" s="1681"/>
      <c r="AK1017" s="1681"/>
      <c r="AL1017" s="1681"/>
      <c r="AM1017" s="1681"/>
      <c r="AN1017" s="1681"/>
      <c r="AO1017" s="1681"/>
      <c r="AP1017" s="1824"/>
    </row>
    <row r="1018" spans="4:42" s="1662" customFormat="1" ht="14.25">
      <c r="D1018" s="1699"/>
      <c r="E1018" s="1681"/>
      <c r="F1018" s="1681"/>
      <c r="G1018" s="1681"/>
      <c r="H1018" s="1681"/>
      <c r="I1018" s="1700"/>
      <c r="J1018" s="1690"/>
      <c r="K1018" s="1681"/>
      <c r="L1018" s="1681"/>
      <c r="M1018" s="1681"/>
      <c r="N1018" s="1681"/>
      <c r="O1018" s="1681"/>
      <c r="P1018" s="1681"/>
      <c r="Q1018" s="1681"/>
      <c r="R1018" s="1681"/>
      <c r="S1018" s="1681"/>
      <c r="T1018" s="1681"/>
      <c r="U1018" s="1681"/>
      <c r="V1018" s="1681"/>
      <c r="W1018" s="1681"/>
      <c r="X1018" s="1681"/>
      <c r="Y1018" s="1681"/>
      <c r="Z1018" s="1681"/>
      <c r="AA1018" s="1681"/>
      <c r="AB1018" s="1681"/>
      <c r="AC1018" s="1681"/>
      <c r="AD1018" s="1681"/>
      <c r="AE1018" s="1681"/>
      <c r="AF1018" s="1681"/>
      <c r="AG1018" s="1681"/>
      <c r="AH1018" s="1681"/>
      <c r="AI1018" s="1681"/>
      <c r="AJ1018" s="1681"/>
      <c r="AK1018" s="1681"/>
      <c r="AL1018" s="1681"/>
      <c r="AM1018" s="1681"/>
      <c r="AN1018" s="1681"/>
      <c r="AO1018" s="1681"/>
      <c r="AP1018" s="1824"/>
    </row>
    <row r="1019" spans="4:42" s="1662" customFormat="1" ht="14.25">
      <c r="D1019" s="1699"/>
      <c r="E1019" s="1681"/>
      <c r="F1019" s="1681"/>
      <c r="G1019" s="1681"/>
      <c r="H1019" s="1681"/>
      <c r="I1019" s="1700"/>
      <c r="J1019" s="1690"/>
      <c r="K1019" s="1681"/>
      <c r="L1019" s="1681"/>
      <c r="M1019" s="1681"/>
      <c r="N1019" s="1681"/>
      <c r="O1019" s="1681"/>
      <c r="P1019" s="1681"/>
      <c r="Q1019" s="1681"/>
      <c r="R1019" s="1681"/>
      <c r="S1019" s="1681"/>
      <c r="T1019" s="1681"/>
      <c r="U1019" s="1681"/>
      <c r="V1019" s="1681"/>
      <c r="W1019" s="1681"/>
      <c r="X1019" s="1681"/>
      <c r="Y1019" s="1681"/>
      <c r="Z1019" s="1681"/>
      <c r="AA1019" s="1681"/>
      <c r="AB1019" s="1681"/>
      <c r="AC1019" s="1681"/>
      <c r="AD1019" s="1681"/>
      <c r="AE1019" s="1681"/>
      <c r="AF1019" s="1681"/>
      <c r="AG1019" s="1681"/>
      <c r="AH1019" s="1681"/>
      <c r="AI1019" s="1681"/>
      <c r="AJ1019" s="1681"/>
      <c r="AK1019" s="1681"/>
      <c r="AL1019" s="1681"/>
      <c r="AM1019" s="1681"/>
      <c r="AN1019" s="1681"/>
      <c r="AO1019" s="1681"/>
      <c r="AP1019" s="1824"/>
    </row>
    <row r="1020" spans="4:42" s="1662" customFormat="1" ht="14.25">
      <c r="D1020" s="1699"/>
      <c r="E1020" s="1681"/>
      <c r="F1020" s="1681"/>
      <c r="G1020" s="1681"/>
      <c r="H1020" s="1681"/>
      <c r="I1020" s="1700"/>
      <c r="J1020" s="1690"/>
      <c r="K1020" s="1681"/>
      <c r="L1020" s="1681"/>
      <c r="M1020" s="1681"/>
      <c r="N1020" s="1681"/>
      <c r="O1020" s="1681"/>
      <c r="P1020" s="1681"/>
      <c r="Q1020" s="1681"/>
      <c r="R1020" s="1681"/>
      <c r="S1020" s="1681"/>
      <c r="T1020" s="1681"/>
      <c r="U1020" s="1681"/>
      <c r="V1020" s="1681"/>
      <c r="W1020" s="1681"/>
      <c r="X1020" s="1681"/>
      <c r="Y1020" s="1681"/>
      <c r="Z1020" s="1681"/>
      <c r="AA1020" s="1681"/>
      <c r="AB1020" s="1681"/>
      <c r="AC1020" s="1681"/>
      <c r="AD1020" s="1681"/>
      <c r="AE1020" s="1681"/>
      <c r="AF1020" s="1681"/>
      <c r="AG1020" s="1681"/>
      <c r="AH1020" s="1681"/>
      <c r="AI1020" s="1681"/>
      <c r="AJ1020" s="1681"/>
      <c r="AK1020" s="1681"/>
      <c r="AL1020" s="1681"/>
      <c r="AM1020" s="1681"/>
      <c r="AN1020" s="1681"/>
      <c r="AO1020" s="1681"/>
      <c r="AP1020" s="1824"/>
    </row>
    <row r="1021" spans="4:42" s="1662" customFormat="1" ht="14.25">
      <c r="D1021" s="1699"/>
      <c r="E1021" s="1681"/>
      <c r="F1021" s="1681"/>
      <c r="G1021" s="1681"/>
      <c r="H1021" s="1681"/>
      <c r="I1021" s="1700"/>
      <c r="J1021" s="1690"/>
      <c r="K1021" s="1681"/>
      <c r="L1021" s="1681"/>
      <c r="M1021" s="1681"/>
      <c r="N1021" s="1681"/>
      <c r="O1021" s="1681"/>
      <c r="P1021" s="1681"/>
      <c r="Q1021" s="1681"/>
      <c r="R1021" s="1681"/>
      <c r="S1021" s="1681"/>
      <c r="T1021" s="1681"/>
      <c r="U1021" s="1681"/>
      <c r="V1021" s="1681"/>
      <c r="W1021" s="1681"/>
      <c r="X1021" s="1681"/>
      <c r="Y1021" s="1681"/>
      <c r="Z1021" s="1681"/>
      <c r="AA1021" s="1681"/>
      <c r="AB1021" s="1681"/>
      <c r="AC1021" s="1681"/>
      <c r="AD1021" s="1681"/>
      <c r="AE1021" s="1681"/>
      <c r="AF1021" s="1681"/>
      <c r="AG1021" s="1681"/>
      <c r="AH1021" s="1681"/>
      <c r="AI1021" s="1681"/>
      <c r="AJ1021" s="1681"/>
      <c r="AK1021" s="1681"/>
      <c r="AL1021" s="1681"/>
      <c r="AM1021" s="1681"/>
      <c r="AN1021" s="1681"/>
      <c r="AO1021" s="1681"/>
      <c r="AP1021" s="1824"/>
    </row>
    <row r="1022" spans="4:42" s="1662" customFormat="1" ht="14.25">
      <c r="D1022" s="1699"/>
      <c r="E1022" s="1681"/>
      <c r="F1022" s="1681"/>
      <c r="G1022" s="1681"/>
      <c r="H1022" s="1681"/>
      <c r="I1022" s="1700"/>
      <c r="J1022" s="1690"/>
      <c r="K1022" s="1681"/>
      <c r="L1022" s="1681"/>
      <c r="M1022" s="1681"/>
      <c r="N1022" s="1681"/>
      <c r="O1022" s="1681"/>
      <c r="P1022" s="1681"/>
      <c r="Q1022" s="1681"/>
      <c r="R1022" s="1681"/>
      <c r="S1022" s="1681"/>
      <c r="T1022" s="1681"/>
      <c r="U1022" s="1681"/>
      <c r="V1022" s="1681"/>
      <c r="W1022" s="1681"/>
      <c r="X1022" s="1681"/>
      <c r="Y1022" s="1681"/>
      <c r="Z1022" s="1681"/>
      <c r="AA1022" s="1681"/>
      <c r="AB1022" s="1681"/>
      <c r="AC1022" s="1681"/>
      <c r="AD1022" s="1681"/>
      <c r="AE1022" s="1681"/>
      <c r="AF1022" s="1681"/>
      <c r="AG1022" s="1681"/>
      <c r="AH1022" s="1681"/>
      <c r="AI1022" s="1681"/>
      <c r="AJ1022" s="1681"/>
      <c r="AK1022" s="1681"/>
      <c r="AL1022" s="1681"/>
      <c r="AM1022" s="1681"/>
      <c r="AN1022" s="1681"/>
      <c r="AO1022" s="1681"/>
      <c r="AP1022" s="1824"/>
    </row>
    <row r="1023" spans="4:42" s="1662" customFormat="1" ht="14.25">
      <c r="D1023" s="1699"/>
      <c r="E1023" s="1681"/>
      <c r="F1023" s="1681"/>
      <c r="G1023" s="1681"/>
      <c r="H1023" s="1681"/>
      <c r="I1023" s="1700"/>
      <c r="J1023" s="1690"/>
      <c r="K1023" s="1681"/>
      <c r="L1023" s="1681"/>
      <c r="M1023" s="1681"/>
      <c r="N1023" s="1681"/>
      <c r="O1023" s="1681"/>
      <c r="P1023" s="1681"/>
      <c r="Q1023" s="1681"/>
      <c r="R1023" s="1681"/>
      <c r="S1023" s="1681"/>
      <c r="T1023" s="1681"/>
      <c r="U1023" s="1681"/>
      <c r="V1023" s="1681"/>
      <c r="W1023" s="1681"/>
      <c r="X1023" s="1681"/>
      <c r="Y1023" s="1681"/>
      <c r="Z1023" s="1681"/>
      <c r="AA1023" s="1681"/>
      <c r="AB1023" s="1681"/>
      <c r="AC1023" s="1681"/>
      <c r="AD1023" s="1681"/>
      <c r="AE1023" s="1681"/>
      <c r="AF1023" s="1681"/>
      <c r="AG1023" s="1681"/>
      <c r="AH1023" s="1681"/>
      <c r="AI1023" s="1681"/>
      <c r="AJ1023" s="1681"/>
      <c r="AK1023" s="1681"/>
      <c r="AL1023" s="1681"/>
      <c r="AM1023" s="1681"/>
      <c r="AN1023" s="1681"/>
      <c r="AO1023" s="1681"/>
      <c r="AP1023" s="1824"/>
    </row>
    <row r="1024" spans="4:42" s="1662" customFormat="1" ht="14.25">
      <c r="D1024" s="1699"/>
      <c r="E1024" s="1681"/>
      <c r="F1024" s="1681"/>
      <c r="G1024" s="1681"/>
      <c r="H1024" s="1681"/>
      <c r="I1024" s="1700"/>
      <c r="J1024" s="1690"/>
      <c r="K1024" s="1681"/>
      <c r="L1024" s="1681"/>
      <c r="M1024" s="1681"/>
      <c r="N1024" s="1681"/>
      <c r="O1024" s="1681"/>
      <c r="P1024" s="1681"/>
      <c r="Q1024" s="1681"/>
      <c r="R1024" s="1681"/>
      <c r="S1024" s="1681"/>
      <c r="T1024" s="1681"/>
      <c r="U1024" s="1681"/>
      <c r="V1024" s="1681"/>
      <c r="W1024" s="1681"/>
      <c r="X1024" s="1681"/>
      <c r="Y1024" s="1681"/>
      <c r="Z1024" s="1681"/>
      <c r="AA1024" s="1681"/>
      <c r="AB1024" s="1681"/>
      <c r="AC1024" s="1681"/>
      <c r="AD1024" s="1681"/>
      <c r="AE1024" s="1681"/>
      <c r="AF1024" s="1681"/>
      <c r="AG1024" s="1681"/>
      <c r="AH1024" s="1681"/>
      <c r="AI1024" s="1681"/>
      <c r="AJ1024" s="1681"/>
      <c r="AK1024" s="1681"/>
      <c r="AL1024" s="1681"/>
      <c r="AM1024" s="1681"/>
      <c r="AN1024" s="1681"/>
      <c r="AO1024" s="1681"/>
      <c r="AP1024" s="1824"/>
    </row>
    <row r="1025" spans="4:42" s="1662" customFormat="1" ht="14.25">
      <c r="D1025" s="1699"/>
      <c r="E1025" s="1681"/>
      <c r="F1025" s="1681"/>
      <c r="G1025" s="1681"/>
      <c r="H1025" s="1681"/>
      <c r="I1025" s="1700"/>
      <c r="J1025" s="1690"/>
      <c r="K1025" s="1681"/>
      <c r="L1025" s="1681"/>
      <c r="M1025" s="1681"/>
      <c r="N1025" s="1681"/>
      <c r="O1025" s="1681"/>
      <c r="P1025" s="1681"/>
      <c r="Q1025" s="1681"/>
      <c r="R1025" s="1681"/>
      <c r="S1025" s="1681"/>
      <c r="T1025" s="1681"/>
      <c r="U1025" s="1681"/>
      <c r="V1025" s="1681"/>
      <c r="W1025" s="1681"/>
      <c r="X1025" s="1681"/>
      <c r="Y1025" s="1681"/>
      <c r="Z1025" s="1681"/>
      <c r="AA1025" s="1681"/>
      <c r="AB1025" s="1681"/>
      <c r="AC1025" s="1681"/>
      <c r="AD1025" s="1681"/>
      <c r="AE1025" s="1681"/>
      <c r="AF1025" s="1681"/>
      <c r="AG1025" s="1681"/>
      <c r="AH1025" s="1681"/>
      <c r="AI1025" s="1681"/>
      <c r="AJ1025" s="1681"/>
      <c r="AK1025" s="1681"/>
      <c r="AL1025" s="1681"/>
      <c r="AM1025" s="1681"/>
      <c r="AN1025" s="1681"/>
      <c r="AO1025" s="1681"/>
      <c r="AP1025" s="1824"/>
    </row>
    <row r="1026" spans="4:42" s="1662" customFormat="1" ht="14.25">
      <c r="D1026" s="1699"/>
      <c r="E1026" s="1681"/>
      <c r="F1026" s="1681"/>
      <c r="G1026" s="1681"/>
      <c r="H1026" s="1681"/>
      <c r="I1026" s="1700"/>
      <c r="J1026" s="1690"/>
      <c r="K1026" s="1681"/>
      <c r="L1026" s="1681"/>
      <c r="M1026" s="1681"/>
      <c r="N1026" s="1681"/>
      <c r="O1026" s="1681"/>
      <c r="P1026" s="1681"/>
      <c r="Q1026" s="1681"/>
      <c r="R1026" s="1681"/>
      <c r="S1026" s="1681"/>
      <c r="T1026" s="1681"/>
      <c r="U1026" s="1681"/>
      <c r="V1026" s="1681"/>
      <c r="W1026" s="1681"/>
      <c r="X1026" s="1681"/>
      <c r="Y1026" s="1681"/>
      <c r="Z1026" s="1681"/>
      <c r="AA1026" s="1681"/>
      <c r="AB1026" s="1681"/>
      <c r="AC1026" s="1681"/>
      <c r="AD1026" s="1681"/>
      <c r="AE1026" s="1681"/>
      <c r="AF1026" s="1681"/>
      <c r="AG1026" s="1681"/>
      <c r="AH1026" s="1681"/>
      <c r="AI1026" s="1681"/>
      <c r="AJ1026" s="1681"/>
      <c r="AK1026" s="1681"/>
      <c r="AL1026" s="1681"/>
      <c r="AM1026" s="1681"/>
      <c r="AN1026" s="1681"/>
      <c r="AO1026" s="1681"/>
      <c r="AP1026" s="1824"/>
    </row>
    <row r="1027" spans="4:42" s="1662" customFormat="1" ht="14.25">
      <c r="D1027" s="1699"/>
      <c r="E1027" s="1681"/>
      <c r="F1027" s="1681"/>
      <c r="G1027" s="1681"/>
      <c r="H1027" s="1681"/>
      <c r="I1027" s="1700"/>
      <c r="J1027" s="1690"/>
      <c r="K1027" s="1681"/>
      <c r="L1027" s="1681"/>
      <c r="M1027" s="1681"/>
      <c r="N1027" s="1681"/>
      <c r="O1027" s="1681"/>
      <c r="P1027" s="1681"/>
      <c r="Q1027" s="1681"/>
      <c r="R1027" s="1681"/>
      <c r="S1027" s="1681"/>
      <c r="T1027" s="1681"/>
      <c r="U1027" s="1681"/>
      <c r="V1027" s="1681"/>
      <c r="W1027" s="1681"/>
      <c r="X1027" s="1681"/>
      <c r="Y1027" s="1681"/>
      <c r="Z1027" s="1681"/>
      <c r="AA1027" s="1681"/>
      <c r="AB1027" s="1681"/>
      <c r="AC1027" s="1681"/>
      <c r="AD1027" s="1681"/>
      <c r="AE1027" s="1681"/>
      <c r="AF1027" s="1681"/>
      <c r="AG1027" s="1681"/>
      <c r="AH1027" s="1681"/>
      <c r="AI1027" s="1681"/>
      <c r="AJ1027" s="1681"/>
      <c r="AK1027" s="1681"/>
      <c r="AL1027" s="1681"/>
      <c r="AM1027" s="1681"/>
      <c r="AN1027" s="1681"/>
      <c r="AO1027" s="1681"/>
      <c r="AP1027" s="1824"/>
    </row>
    <row r="1028" spans="4:42" s="1662" customFormat="1" ht="14.25">
      <c r="D1028" s="1699"/>
      <c r="E1028" s="1681"/>
      <c r="F1028" s="1681"/>
      <c r="G1028" s="1681"/>
      <c r="H1028" s="1681"/>
      <c r="I1028" s="1700"/>
      <c r="J1028" s="1690"/>
      <c r="K1028" s="1681"/>
      <c r="L1028" s="1681"/>
      <c r="M1028" s="1681"/>
      <c r="N1028" s="1681"/>
      <c r="O1028" s="1681"/>
      <c r="P1028" s="1681"/>
      <c r="Q1028" s="1681"/>
      <c r="R1028" s="1681"/>
      <c r="S1028" s="1681"/>
      <c r="T1028" s="1681"/>
      <c r="U1028" s="1681"/>
      <c r="V1028" s="1681"/>
      <c r="W1028" s="1681"/>
      <c r="X1028" s="1681"/>
      <c r="Y1028" s="1681"/>
      <c r="Z1028" s="1681"/>
      <c r="AA1028" s="1681"/>
      <c r="AB1028" s="1681"/>
      <c r="AC1028" s="1681"/>
      <c r="AD1028" s="1681"/>
      <c r="AE1028" s="1681"/>
      <c r="AF1028" s="1681"/>
      <c r="AG1028" s="1681"/>
      <c r="AH1028" s="1681"/>
      <c r="AI1028" s="1681"/>
      <c r="AJ1028" s="1681"/>
      <c r="AK1028" s="1681"/>
      <c r="AL1028" s="1681"/>
      <c r="AM1028" s="1681"/>
      <c r="AN1028" s="1681"/>
      <c r="AO1028" s="1681"/>
      <c r="AP1028" s="1824"/>
    </row>
    <row r="1029" spans="4:42" s="1662" customFormat="1" ht="14.25">
      <c r="D1029" s="1699"/>
      <c r="E1029" s="1681"/>
      <c r="F1029" s="1681"/>
      <c r="G1029" s="1681"/>
      <c r="H1029" s="1681"/>
      <c r="I1029" s="1700"/>
      <c r="J1029" s="1690"/>
      <c r="K1029" s="1681"/>
      <c r="L1029" s="1681"/>
      <c r="M1029" s="1681"/>
      <c r="N1029" s="1681"/>
      <c r="O1029" s="1681"/>
      <c r="P1029" s="1681"/>
      <c r="Q1029" s="1681"/>
      <c r="R1029" s="1681"/>
      <c r="S1029" s="1681"/>
      <c r="T1029" s="1681"/>
      <c r="U1029" s="1681"/>
      <c r="V1029" s="1681"/>
      <c r="W1029" s="1681"/>
      <c r="X1029" s="1681"/>
      <c r="Y1029" s="1681"/>
      <c r="Z1029" s="1681"/>
      <c r="AA1029" s="1681"/>
      <c r="AB1029" s="1681"/>
      <c r="AC1029" s="1681"/>
      <c r="AD1029" s="1681"/>
      <c r="AE1029" s="1681"/>
      <c r="AF1029" s="1681"/>
      <c r="AG1029" s="1681"/>
      <c r="AH1029" s="1681"/>
      <c r="AI1029" s="1681"/>
      <c r="AJ1029" s="1681"/>
      <c r="AK1029" s="1681"/>
      <c r="AL1029" s="1681"/>
      <c r="AM1029" s="1681"/>
      <c r="AN1029" s="1681"/>
      <c r="AO1029" s="1681"/>
      <c r="AP1029" s="1824"/>
    </row>
    <row r="1030" spans="4:42" s="1662" customFormat="1" ht="14.25">
      <c r="D1030" s="1699"/>
      <c r="E1030" s="1681"/>
      <c r="F1030" s="1681"/>
      <c r="G1030" s="1681"/>
      <c r="H1030" s="1681"/>
      <c r="I1030" s="1700"/>
      <c r="J1030" s="1690"/>
      <c r="K1030" s="1681"/>
      <c r="L1030" s="1681"/>
      <c r="M1030" s="1681"/>
      <c r="N1030" s="1681"/>
      <c r="O1030" s="1681"/>
      <c r="P1030" s="1681"/>
      <c r="Q1030" s="1681"/>
      <c r="R1030" s="1681"/>
      <c r="S1030" s="1681"/>
      <c r="T1030" s="1681"/>
      <c r="U1030" s="1681"/>
      <c r="V1030" s="1681"/>
      <c r="W1030" s="1681"/>
      <c r="X1030" s="1681"/>
      <c r="Y1030" s="1681"/>
      <c r="Z1030" s="1681"/>
      <c r="AA1030" s="1681"/>
      <c r="AB1030" s="1681"/>
      <c r="AC1030" s="1681"/>
      <c r="AD1030" s="1681"/>
      <c r="AE1030" s="1681"/>
      <c r="AF1030" s="1681"/>
      <c r="AG1030" s="1681"/>
      <c r="AH1030" s="1681"/>
      <c r="AI1030" s="1681"/>
      <c r="AJ1030" s="1681"/>
      <c r="AK1030" s="1681"/>
      <c r="AL1030" s="1681"/>
      <c r="AM1030" s="1681"/>
      <c r="AN1030" s="1681"/>
      <c r="AO1030" s="1681"/>
      <c r="AP1030" s="1824"/>
    </row>
    <row r="1031" spans="4:42" s="1662" customFormat="1" ht="14.25">
      <c r="D1031" s="1699"/>
      <c r="E1031" s="1681"/>
      <c r="F1031" s="1681"/>
      <c r="G1031" s="1681"/>
      <c r="H1031" s="1681"/>
      <c r="I1031" s="1700"/>
      <c r="J1031" s="1690"/>
      <c r="K1031" s="1681"/>
      <c r="L1031" s="1681"/>
      <c r="M1031" s="1681"/>
      <c r="N1031" s="1681"/>
      <c r="O1031" s="1681"/>
      <c r="P1031" s="1681"/>
      <c r="Q1031" s="1681"/>
      <c r="R1031" s="1681"/>
      <c r="S1031" s="1681"/>
      <c r="T1031" s="1681"/>
      <c r="U1031" s="1681"/>
      <c r="V1031" s="1681"/>
      <c r="W1031" s="1681"/>
      <c r="X1031" s="1681"/>
      <c r="Y1031" s="1681"/>
      <c r="Z1031" s="1681"/>
      <c r="AA1031" s="1681"/>
      <c r="AB1031" s="1681"/>
      <c r="AC1031" s="1681"/>
      <c r="AD1031" s="1681"/>
      <c r="AE1031" s="1681"/>
      <c r="AF1031" s="1681"/>
      <c r="AG1031" s="1681"/>
      <c r="AH1031" s="1681"/>
      <c r="AI1031" s="1681"/>
      <c r="AJ1031" s="1681"/>
      <c r="AK1031" s="1681"/>
      <c r="AL1031" s="1681"/>
      <c r="AM1031" s="1681"/>
      <c r="AN1031" s="1681"/>
      <c r="AO1031" s="1681"/>
      <c r="AP1031" s="1824"/>
    </row>
    <row r="1032" spans="4:42" s="1662" customFormat="1" ht="14.25">
      <c r="D1032" s="1699"/>
      <c r="E1032" s="1681"/>
      <c r="F1032" s="1681"/>
      <c r="G1032" s="1681"/>
      <c r="H1032" s="1681"/>
      <c r="I1032" s="1700"/>
      <c r="J1032" s="1690"/>
      <c r="K1032" s="1681"/>
      <c r="L1032" s="1681"/>
      <c r="M1032" s="1681"/>
      <c r="N1032" s="1681"/>
      <c r="O1032" s="1681"/>
      <c r="P1032" s="1681"/>
      <c r="Q1032" s="1681"/>
      <c r="R1032" s="1681"/>
      <c r="S1032" s="1681"/>
      <c r="T1032" s="1681"/>
      <c r="U1032" s="1681"/>
      <c r="V1032" s="1681"/>
      <c r="W1032" s="1681"/>
      <c r="X1032" s="1681"/>
      <c r="Y1032" s="1681"/>
      <c r="Z1032" s="1681"/>
      <c r="AA1032" s="1681"/>
      <c r="AB1032" s="1681"/>
      <c r="AC1032" s="1681"/>
      <c r="AD1032" s="1681"/>
      <c r="AE1032" s="1681"/>
      <c r="AF1032" s="1681"/>
      <c r="AG1032" s="1681"/>
      <c r="AH1032" s="1681"/>
      <c r="AI1032" s="1681"/>
      <c r="AJ1032" s="1681"/>
      <c r="AK1032" s="1681"/>
      <c r="AL1032" s="1681"/>
      <c r="AM1032" s="1681"/>
      <c r="AN1032" s="1681"/>
      <c r="AO1032" s="1681"/>
      <c r="AP1032" s="1824"/>
    </row>
    <row r="1033" spans="4:42" s="1662" customFormat="1" ht="14.25">
      <c r="D1033" s="1699"/>
      <c r="E1033" s="1681"/>
      <c r="F1033" s="1681"/>
      <c r="G1033" s="1681"/>
      <c r="H1033" s="1681"/>
      <c r="I1033" s="1700"/>
      <c r="J1033" s="1690"/>
      <c r="K1033" s="1681"/>
      <c r="L1033" s="1681"/>
      <c r="M1033" s="1681"/>
      <c r="N1033" s="1681"/>
      <c r="O1033" s="1681"/>
      <c r="P1033" s="1681"/>
      <c r="Q1033" s="1681"/>
      <c r="R1033" s="1681"/>
      <c r="S1033" s="1681"/>
      <c r="T1033" s="1681"/>
      <c r="U1033" s="1681"/>
      <c r="V1033" s="1681"/>
      <c r="W1033" s="1681"/>
      <c r="X1033" s="1681"/>
      <c r="Y1033" s="1681"/>
      <c r="Z1033" s="1681"/>
      <c r="AA1033" s="1681"/>
      <c r="AB1033" s="1681"/>
      <c r="AC1033" s="1681"/>
      <c r="AD1033" s="1681"/>
      <c r="AE1033" s="1681"/>
      <c r="AF1033" s="1681"/>
      <c r="AG1033" s="1681"/>
      <c r="AH1033" s="1681"/>
      <c r="AI1033" s="1681"/>
      <c r="AJ1033" s="1681"/>
      <c r="AK1033" s="1681"/>
      <c r="AL1033" s="1681"/>
      <c r="AM1033" s="1681"/>
      <c r="AN1033" s="1681"/>
      <c r="AO1033" s="1681"/>
      <c r="AP1033" s="1824"/>
    </row>
    <row r="1034" spans="4:42" s="1662" customFormat="1" ht="14.25">
      <c r="D1034" s="1699"/>
      <c r="E1034" s="1681"/>
      <c r="F1034" s="1681"/>
      <c r="G1034" s="1681"/>
      <c r="H1034" s="1681"/>
      <c r="I1034" s="1700"/>
      <c r="J1034" s="1690"/>
      <c r="K1034" s="1681"/>
      <c r="L1034" s="1681"/>
      <c r="M1034" s="1681"/>
      <c r="N1034" s="1681"/>
      <c r="O1034" s="1681"/>
      <c r="P1034" s="1681"/>
      <c r="Q1034" s="1681"/>
      <c r="R1034" s="1681"/>
      <c r="S1034" s="1681"/>
      <c r="T1034" s="1681"/>
      <c r="U1034" s="1681"/>
      <c r="V1034" s="1681"/>
      <c r="W1034" s="1681"/>
      <c r="X1034" s="1681"/>
      <c r="Y1034" s="1681"/>
      <c r="Z1034" s="1681"/>
      <c r="AA1034" s="1681"/>
      <c r="AB1034" s="1681"/>
      <c r="AC1034" s="1681"/>
      <c r="AD1034" s="1681"/>
      <c r="AE1034" s="1681"/>
      <c r="AF1034" s="1681"/>
      <c r="AG1034" s="1681"/>
      <c r="AH1034" s="1681"/>
      <c r="AI1034" s="1681"/>
      <c r="AJ1034" s="1681"/>
      <c r="AK1034" s="1681"/>
      <c r="AL1034" s="1681"/>
      <c r="AM1034" s="1681"/>
      <c r="AN1034" s="1681"/>
      <c r="AO1034" s="1681"/>
      <c r="AP1034" s="1824"/>
    </row>
    <row r="1035" spans="4:42" s="1662" customFormat="1" ht="14.25">
      <c r="D1035" s="1699"/>
      <c r="E1035" s="1681"/>
      <c r="F1035" s="1681"/>
      <c r="G1035" s="1681"/>
      <c r="H1035" s="1681"/>
      <c r="I1035" s="1700"/>
      <c r="J1035" s="1690"/>
      <c r="K1035" s="1681"/>
      <c r="L1035" s="1681"/>
      <c r="M1035" s="1681"/>
      <c r="N1035" s="1681"/>
      <c r="O1035" s="1681"/>
      <c r="P1035" s="1681"/>
      <c r="Q1035" s="1681"/>
      <c r="R1035" s="1681"/>
      <c r="S1035" s="1681"/>
      <c r="T1035" s="1681"/>
      <c r="U1035" s="1681"/>
      <c r="V1035" s="1681"/>
      <c r="W1035" s="1681"/>
      <c r="X1035" s="1681"/>
      <c r="Y1035" s="1681"/>
      <c r="Z1035" s="1681"/>
      <c r="AA1035" s="1681"/>
      <c r="AB1035" s="1681"/>
      <c r="AC1035" s="1681"/>
      <c r="AD1035" s="1681"/>
      <c r="AE1035" s="1681"/>
      <c r="AF1035" s="1681"/>
      <c r="AG1035" s="1681"/>
      <c r="AH1035" s="1681"/>
      <c r="AI1035" s="1681"/>
      <c r="AJ1035" s="1681"/>
      <c r="AK1035" s="1681"/>
      <c r="AL1035" s="1681"/>
      <c r="AM1035" s="1681"/>
      <c r="AN1035" s="1681"/>
      <c r="AO1035" s="1681"/>
      <c r="AP1035" s="1824"/>
    </row>
    <row r="1036" spans="4:42" s="1662" customFormat="1" ht="14.25">
      <c r="D1036" s="1699"/>
      <c r="E1036" s="1681"/>
      <c r="F1036" s="1681"/>
      <c r="G1036" s="1681"/>
      <c r="H1036" s="1681"/>
      <c r="I1036" s="1700"/>
      <c r="J1036" s="1690"/>
      <c r="K1036" s="1681"/>
      <c r="L1036" s="1681"/>
      <c r="M1036" s="1681"/>
      <c r="N1036" s="1681"/>
      <c r="O1036" s="1681"/>
      <c r="P1036" s="1681"/>
      <c r="Q1036" s="1681"/>
      <c r="R1036" s="1681"/>
      <c r="S1036" s="1681"/>
      <c r="T1036" s="1681"/>
      <c r="U1036" s="1681"/>
      <c r="V1036" s="1681"/>
      <c r="W1036" s="1681"/>
      <c r="X1036" s="1681"/>
      <c r="Y1036" s="1681"/>
      <c r="Z1036" s="1681"/>
      <c r="AA1036" s="1681"/>
      <c r="AB1036" s="1681"/>
      <c r="AC1036" s="1681"/>
      <c r="AD1036" s="1681"/>
      <c r="AE1036" s="1681"/>
      <c r="AF1036" s="1681"/>
      <c r="AG1036" s="1681"/>
      <c r="AH1036" s="1681"/>
      <c r="AI1036" s="1681"/>
      <c r="AJ1036" s="1681"/>
      <c r="AK1036" s="1681"/>
      <c r="AL1036" s="1681"/>
      <c r="AM1036" s="1681"/>
      <c r="AN1036" s="1681"/>
      <c r="AO1036" s="1681"/>
      <c r="AP1036" s="1824"/>
    </row>
    <row r="1037" spans="4:42" s="1662" customFormat="1" ht="14.25">
      <c r="D1037" s="1699"/>
      <c r="E1037" s="1681"/>
      <c r="F1037" s="1681"/>
      <c r="G1037" s="1681"/>
      <c r="H1037" s="1681"/>
      <c r="I1037" s="1700"/>
      <c r="J1037" s="1690"/>
      <c r="K1037" s="1681"/>
      <c r="L1037" s="1681"/>
      <c r="M1037" s="1681"/>
      <c r="N1037" s="1681"/>
      <c r="O1037" s="1681"/>
      <c r="P1037" s="1681"/>
      <c r="Q1037" s="1681"/>
      <c r="R1037" s="1681"/>
      <c r="S1037" s="1681"/>
      <c r="T1037" s="1681"/>
      <c r="U1037" s="1681"/>
      <c r="V1037" s="1681"/>
      <c r="W1037" s="1681"/>
      <c r="X1037" s="1681"/>
      <c r="Y1037" s="1681"/>
      <c r="Z1037" s="1681"/>
      <c r="AA1037" s="1681"/>
      <c r="AB1037" s="1681"/>
      <c r="AC1037" s="1681"/>
      <c r="AD1037" s="1681"/>
      <c r="AE1037" s="1681"/>
      <c r="AF1037" s="1681"/>
      <c r="AG1037" s="1681"/>
      <c r="AH1037" s="1681"/>
      <c r="AI1037" s="1681"/>
      <c r="AJ1037" s="1681"/>
      <c r="AK1037" s="1681"/>
      <c r="AL1037" s="1681"/>
      <c r="AM1037" s="1681"/>
      <c r="AN1037" s="1681"/>
      <c r="AO1037" s="1681"/>
      <c r="AP1037" s="1824"/>
    </row>
    <row r="1038" spans="4:42" s="1662" customFormat="1" ht="14.25">
      <c r="D1038" s="1699"/>
      <c r="E1038" s="1681"/>
      <c r="F1038" s="1681"/>
      <c r="G1038" s="1681"/>
      <c r="H1038" s="1681"/>
      <c r="I1038" s="1700"/>
      <c r="J1038" s="1690"/>
      <c r="K1038" s="1681"/>
      <c r="L1038" s="1681"/>
      <c r="M1038" s="1681"/>
      <c r="N1038" s="1681"/>
      <c r="O1038" s="1681"/>
      <c r="P1038" s="1681"/>
      <c r="Q1038" s="1681"/>
      <c r="R1038" s="1681"/>
      <c r="S1038" s="1681"/>
      <c r="T1038" s="1681"/>
      <c r="U1038" s="1681"/>
      <c r="V1038" s="1681"/>
      <c r="W1038" s="1681"/>
      <c r="X1038" s="1681"/>
      <c r="Y1038" s="1681"/>
      <c r="Z1038" s="1681"/>
      <c r="AA1038" s="1681"/>
      <c r="AB1038" s="1681"/>
      <c r="AC1038" s="1681"/>
      <c r="AD1038" s="1681"/>
      <c r="AE1038" s="1681"/>
      <c r="AF1038" s="1681"/>
      <c r="AG1038" s="1681"/>
      <c r="AH1038" s="1681"/>
      <c r="AI1038" s="1681"/>
      <c r="AJ1038" s="1681"/>
      <c r="AK1038" s="1681"/>
      <c r="AL1038" s="1681"/>
      <c r="AM1038" s="1681"/>
      <c r="AN1038" s="1681"/>
      <c r="AO1038" s="1681"/>
      <c r="AP1038" s="1824"/>
    </row>
    <row r="1039" spans="4:42" s="1662" customFormat="1" ht="14.25">
      <c r="D1039" s="1699"/>
      <c r="E1039" s="1681"/>
      <c r="F1039" s="1681"/>
      <c r="G1039" s="1681"/>
      <c r="H1039" s="1681"/>
      <c r="I1039" s="1700"/>
      <c r="J1039" s="1690"/>
      <c r="K1039" s="1681"/>
      <c r="L1039" s="1681"/>
      <c r="M1039" s="1681"/>
      <c r="N1039" s="1681"/>
      <c r="O1039" s="1681"/>
      <c r="P1039" s="1681"/>
      <c r="Q1039" s="1681"/>
      <c r="R1039" s="1681"/>
      <c r="S1039" s="1681"/>
      <c r="T1039" s="1681"/>
      <c r="U1039" s="1681"/>
      <c r="V1039" s="1681"/>
      <c r="W1039" s="1681"/>
      <c r="X1039" s="1681"/>
      <c r="Y1039" s="1681"/>
      <c r="Z1039" s="1681"/>
      <c r="AA1039" s="1681"/>
      <c r="AB1039" s="1681"/>
      <c r="AC1039" s="1681"/>
      <c r="AD1039" s="1681"/>
      <c r="AE1039" s="1681"/>
      <c r="AF1039" s="1681"/>
      <c r="AG1039" s="1681"/>
      <c r="AH1039" s="1681"/>
      <c r="AI1039" s="1681"/>
      <c r="AJ1039" s="1681"/>
      <c r="AK1039" s="1681"/>
      <c r="AL1039" s="1681"/>
      <c r="AM1039" s="1681"/>
      <c r="AN1039" s="1681"/>
      <c r="AO1039" s="1681"/>
      <c r="AP1039" s="1824"/>
    </row>
    <row r="1040" spans="4:42" s="1662" customFormat="1" ht="14.25">
      <c r="D1040" s="1699"/>
      <c r="E1040" s="1681"/>
      <c r="F1040" s="1681"/>
      <c r="G1040" s="1681"/>
      <c r="H1040" s="1681"/>
      <c r="I1040" s="1700"/>
      <c r="J1040" s="1690"/>
      <c r="K1040" s="1681"/>
      <c r="L1040" s="1681"/>
      <c r="M1040" s="1681"/>
      <c r="N1040" s="1681"/>
      <c r="O1040" s="1681"/>
      <c r="P1040" s="1681"/>
      <c r="Q1040" s="1681"/>
      <c r="R1040" s="1681"/>
      <c r="S1040" s="1681"/>
      <c r="T1040" s="1681"/>
      <c r="U1040" s="1681"/>
      <c r="V1040" s="1681"/>
      <c r="W1040" s="1681"/>
      <c r="X1040" s="1681"/>
      <c r="Y1040" s="1681"/>
      <c r="Z1040" s="1681"/>
      <c r="AA1040" s="1681"/>
      <c r="AB1040" s="1681"/>
      <c r="AC1040" s="1681"/>
      <c r="AD1040" s="1681"/>
      <c r="AE1040" s="1681"/>
      <c r="AF1040" s="1681"/>
      <c r="AG1040" s="1681"/>
      <c r="AH1040" s="1681"/>
      <c r="AI1040" s="1681"/>
      <c r="AJ1040" s="1681"/>
      <c r="AK1040" s="1681"/>
      <c r="AL1040" s="1681"/>
      <c r="AM1040" s="1681"/>
      <c r="AN1040" s="1681"/>
      <c r="AO1040" s="1681"/>
      <c r="AP1040" s="1824"/>
    </row>
    <row r="1041" spans="4:42" s="1662" customFormat="1" ht="14.25">
      <c r="D1041" s="1699"/>
      <c r="E1041" s="1681"/>
      <c r="F1041" s="1681"/>
      <c r="G1041" s="1681"/>
      <c r="H1041" s="1681"/>
      <c r="I1041" s="1700"/>
      <c r="J1041" s="1690"/>
      <c r="K1041" s="1681"/>
      <c r="L1041" s="1681"/>
      <c r="M1041" s="1681"/>
      <c r="N1041" s="1681"/>
      <c r="O1041" s="1681"/>
      <c r="P1041" s="1681"/>
      <c r="Q1041" s="1681"/>
      <c r="R1041" s="1681"/>
      <c r="S1041" s="1681"/>
      <c r="T1041" s="1681"/>
      <c r="U1041" s="1681"/>
      <c r="V1041" s="1681"/>
      <c r="W1041" s="1681"/>
      <c r="X1041" s="1681"/>
      <c r="Y1041" s="1681"/>
      <c r="Z1041" s="1681"/>
      <c r="AA1041" s="1681"/>
      <c r="AB1041" s="1681"/>
      <c r="AC1041" s="1681"/>
      <c r="AD1041" s="1681"/>
      <c r="AE1041" s="1681"/>
      <c r="AF1041" s="1681"/>
      <c r="AG1041" s="1681"/>
      <c r="AH1041" s="1681"/>
      <c r="AI1041" s="1681"/>
      <c r="AJ1041" s="1681"/>
      <c r="AK1041" s="1681"/>
      <c r="AL1041" s="1681"/>
      <c r="AM1041" s="1681"/>
      <c r="AN1041" s="1681"/>
      <c r="AO1041" s="1681"/>
      <c r="AP1041" s="1824"/>
    </row>
    <row r="1042" spans="4:42" s="1662" customFormat="1" ht="14.25">
      <c r="D1042" s="1699"/>
      <c r="E1042" s="1681"/>
      <c r="F1042" s="1681"/>
      <c r="G1042" s="1681"/>
      <c r="H1042" s="1681"/>
      <c r="I1042" s="1700"/>
      <c r="J1042" s="1690"/>
      <c r="K1042" s="1681"/>
      <c r="L1042" s="1681"/>
      <c r="M1042" s="1681"/>
      <c r="N1042" s="1681"/>
      <c r="O1042" s="1681"/>
      <c r="P1042" s="1681"/>
      <c r="Q1042" s="1681"/>
      <c r="R1042" s="1681"/>
      <c r="S1042" s="1681"/>
      <c r="T1042" s="1681"/>
      <c r="U1042" s="1681"/>
      <c r="V1042" s="1681"/>
      <c r="W1042" s="1681"/>
      <c r="X1042" s="1681"/>
      <c r="Y1042" s="1681"/>
      <c r="Z1042" s="1681"/>
      <c r="AA1042" s="1681"/>
      <c r="AB1042" s="1681"/>
      <c r="AC1042" s="1681"/>
      <c r="AD1042" s="1681"/>
      <c r="AE1042" s="1681"/>
      <c r="AF1042" s="1681"/>
      <c r="AG1042" s="1681"/>
      <c r="AH1042" s="1681"/>
      <c r="AI1042" s="1681"/>
      <c r="AJ1042" s="1681"/>
      <c r="AK1042" s="1681"/>
      <c r="AL1042" s="1681"/>
      <c r="AM1042" s="1681"/>
      <c r="AN1042" s="1681"/>
      <c r="AO1042" s="1681"/>
      <c r="AP1042" s="1824"/>
    </row>
    <row r="1043" spans="4:42" s="1662" customFormat="1" ht="14.25">
      <c r="D1043" s="1699"/>
      <c r="E1043" s="1681"/>
      <c r="F1043" s="1681"/>
      <c r="G1043" s="1681"/>
      <c r="H1043" s="1681"/>
      <c r="I1043" s="1700"/>
      <c r="J1043" s="1690"/>
      <c r="K1043" s="1681"/>
      <c r="L1043" s="1681"/>
      <c r="M1043" s="1681"/>
      <c r="N1043" s="1681"/>
      <c r="O1043" s="1681"/>
      <c r="P1043" s="1681"/>
      <c r="Q1043" s="1681"/>
      <c r="R1043" s="1681"/>
      <c r="S1043" s="1681"/>
      <c r="T1043" s="1681"/>
      <c r="U1043" s="1681"/>
      <c r="V1043" s="1681"/>
      <c r="W1043" s="1681"/>
      <c r="X1043" s="1681"/>
      <c r="Y1043" s="1681"/>
      <c r="Z1043" s="1681"/>
      <c r="AA1043" s="1681"/>
      <c r="AB1043" s="1681"/>
      <c r="AC1043" s="1681"/>
      <c r="AD1043" s="1681"/>
      <c r="AE1043" s="1681"/>
      <c r="AF1043" s="1681"/>
      <c r="AG1043" s="1681"/>
      <c r="AH1043" s="1681"/>
      <c r="AI1043" s="1681"/>
      <c r="AJ1043" s="1681"/>
      <c r="AK1043" s="1681"/>
      <c r="AL1043" s="1681"/>
      <c r="AM1043" s="1681"/>
      <c r="AN1043" s="1681"/>
      <c r="AO1043" s="1681"/>
      <c r="AP1043" s="1824"/>
    </row>
    <row r="1044" spans="4:42" s="1662" customFormat="1" ht="14.25">
      <c r="D1044" s="1699"/>
      <c r="E1044" s="1681"/>
      <c r="F1044" s="1681"/>
      <c r="G1044" s="1681"/>
      <c r="H1044" s="1681"/>
      <c r="I1044" s="1700"/>
      <c r="J1044" s="1690"/>
      <c r="K1044" s="1681"/>
      <c r="L1044" s="1681"/>
      <c r="M1044" s="1681"/>
      <c r="N1044" s="1681"/>
      <c r="O1044" s="1681"/>
      <c r="P1044" s="1681"/>
      <c r="Q1044" s="1681"/>
      <c r="R1044" s="1681"/>
      <c r="S1044" s="1681"/>
      <c r="T1044" s="1681"/>
      <c r="U1044" s="1681"/>
      <c r="V1044" s="1681"/>
      <c r="W1044" s="1681"/>
      <c r="X1044" s="1681"/>
      <c r="Y1044" s="1681"/>
      <c r="Z1044" s="1681"/>
      <c r="AA1044" s="1681"/>
      <c r="AB1044" s="1681"/>
      <c r="AC1044" s="1681"/>
      <c r="AD1044" s="1681"/>
      <c r="AE1044" s="1681"/>
      <c r="AF1044" s="1681"/>
      <c r="AG1044" s="1681"/>
      <c r="AH1044" s="1681"/>
      <c r="AI1044" s="1681"/>
      <c r="AJ1044" s="1681"/>
      <c r="AK1044" s="1681"/>
      <c r="AL1044" s="1681"/>
      <c r="AM1044" s="1681"/>
      <c r="AN1044" s="1681"/>
      <c r="AO1044" s="1681"/>
      <c r="AP1044" s="1824"/>
    </row>
    <row r="1045" spans="4:42" s="1662" customFormat="1" ht="14.25">
      <c r="D1045" s="1699"/>
      <c r="E1045" s="1681"/>
      <c r="F1045" s="1681"/>
      <c r="G1045" s="1681"/>
      <c r="H1045" s="1681"/>
      <c r="I1045" s="1700"/>
      <c r="J1045" s="1690"/>
      <c r="K1045" s="1681"/>
      <c r="L1045" s="1681"/>
      <c r="M1045" s="1681"/>
      <c r="N1045" s="1681"/>
      <c r="O1045" s="1681"/>
      <c r="P1045" s="1681"/>
      <c r="Q1045" s="1681"/>
      <c r="R1045" s="1681"/>
      <c r="S1045" s="1681"/>
      <c r="T1045" s="1681"/>
      <c r="U1045" s="1681"/>
      <c r="V1045" s="1681"/>
      <c r="W1045" s="1681"/>
      <c r="X1045" s="1681"/>
      <c r="Y1045" s="1681"/>
      <c r="Z1045" s="1681"/>
      <c r="AA1045" s="1681"/>
      <c r="AB1045" s="1681"/>
      <c r="AC1045" s="1681"/>
      <c r="AD1045" s="1681"/>
      <c r="AE1045" s="1681"/>
      <c r="AF1045" s="1681"/>
      <c r="AG1045" s="1681"/>
      <c r="AH1045" s="1681"/>
      <c r="AI1045" s="1681"/>
      <c r="AJ1045" s="1681"/>
      <c r="AK1045" s="1681"/>
      <c r="AL1045" s="1681"/>
      <c r="AM1045" s="1681"/>
      <c r="AN1045" s="1681"/>
      <c r="AO1045" s="1681"/>
      <c r="AP1045" s="1824"/>
    </row>
    <row r="1046" spans="4:42" s="1662" customFormat="1" ht="14.25">
      <c r="D1046" s="1699"/>
      <c r="E1046" s="1681"/>
      <c r="F1046" s="1681"/>
      <c r="G1046" s="1681"/>
      <c r="H1046" s="1681"/>
      <c r="I1046" s="1700"/>
      <c r="J1046" s="1690"/>
      <c r="K1046" s="1681"/>
      <c r="L1046" s="1681"/>
      <c r="M1046" s="1681"/>
      <c r="N1046" s="1681"/>
      <c r="O1046" s="1681"/>
      <c r="P1046" s="1681"/>
      <c r="Q1046" s="1681"/>
      <c r="R1046" s="1681"/>
      <c r="S1046" s="1681"/>
      <c r="T1046" s="1681"/>
      <c r="U1046" s="1681"/>
      <c r="V1046" s="1681"/>
      <c r="W1046" s="1681"/>
      <c r="X1046" s="1681"/>
      <c r="Y1046" s="1681"/>
      <c r="Z1046" s="1681"/>
      <c r="AA1046" s="1681"/>
      <c r="AB1046" s="1681"/>
      <c r="AC1046" s="1681"/>
      <c r="AD1046" s="1681"/>
      <c r="AE1046" s="1681"/>
      <c r="AF1046" s="1681"/>
      <c r="AG1046" s="1681"/>
      <c r="AH1046" s="1681"/>
      <c r="AI1046" s="1681"/>
      <c r="AJ1046" s="1681"/>
      <c r="AK1046" s="1681"/>
      <c r="AL1046" s="1681"/>
      <c r="AM1046" s="1681"/>
      <c r="AN1046" s="1681"/>
      <c r="AO1046" s="1681"/>
      <c r="AP1046" s="1824"/>
    </row>
    <row r="1047" spans="4:42" s="1662" customFormat="1" ht="14.25">
      <c r="D1047" s="1699"/>
      <c r="E1047" s="1681"/>
      <c r="F1047" s="1681"/>
      <c r="G1047" s="1681"/>
      <c r="H1047" s="1681"/>
      <c r="I1047" s="1700"/>
      <c r="J1047" s="1690"/>
      <c r="K1047" s="1681"/>
      <c r="L1047" s="1681"/>
      <c r="M1047" s="1681"/>
      <c r="N1047" s="1681"/>
      <c r="O1047" s="1681"/>
      <c r="P1047" s="1681"/>
      <c r="Q1047" s="1681"/>
      <c r="R1047" s="1681"/>
      <c r="S1047" s="1681"/>
      <c r="T1047" s="1681"/>
      <c r="U1047" s="1681"/>
      <c r="V1047" s="1681"/>
      <c r="W1047" s="1681"/>
      <c r="X1047" s="1681"/>
      <c r="Y1047" s="1681"/>
      <c r="Z1047" s="1681"/>
      <c r="AA1047" s="1681"/>
      <c r="AB1047" s="1681"/>
      <c r="AC1047" s="1681"/>
      <c r="AD1047" s="1681"/>
      <c r="AE1047" s="1681"/>
      <c r="AF1047" s="1681"/>
      <c r="AG1047" s="1681"/>
      <c r="AH1047" s="1681"/>
      <c r="AI1047" s="1681"/>
      <c r="AJ1047" s="1681"/>
      <c r="AK1047" s="1681"/>
      <c r="AL1047" s="1681"/>
      <c r="AM1047" s="1681"/>
      <c r="AN1047" s="1681"/>
      <c r="AO1047" s="1681"/>
      <c r="AP1047" s="1824"/>
    </row>
    <row r="1048" spans="4:42" s="1662" customFormat="1" ht="14.25">
      <c r="D1048" s="1699"/>
      <c r="E1048" s="1681"/>
      <c r="F1048" s="1681"/>
      <c r="G1048" s="1681"/>
      <c r="H1048" s="1681"/>
      <c r="I1048" s="1700"/>
      <c r="J1048" s="1690"/>
      <c r="K1048" s="1681"/>
      <c r="L1048" s="1681"/>
      <c r="M1048" s="1681"/>
      <c r="N1048" s="1681"/>
      <c r="O1048" s="1681"/>
      <c r="P1048" s="1681"/>
      <c r="Q1048" s="1681"/>
      <c r="R1048" s="1681"/>
      <c r="S1048" s="1681"/>
      <c r="T1048" s="1681"/>
      <c r="U1048" s="1681"/>
      <c r="V1048" s="1681"/>
      <c r="W1048" s="1681"/>
      <c r="X1048" s="1681"/>
      <c r="Y1048" s="1681"/>
      <c r="Z1048" s="1681"/>
      <c r="AA1048" s="1681"/>
      <c r="AB1048" s="1681"/>
      <c r="AC1048" s="1681"/>
      <c r="AD1048" s="1681"/>
      <c r="AE1048" s="1681"/>
      <c r="AF1048" s="1681"/>
      <c r="AG1048" s="1681"/>
      <c r="AH1048" s="1681"/>
      <c r="AI1048" s="1681"/>
      <c r="AJ1048" s="1681"/>
      <c r="AK1048" s="1681"/>
      <c r="AL1048" s="1681"/>
      <c r="AM1048" s="1681"/>
      <c r="AN1048" s="1681"/>
      <c r="AO1048" s="1681"/>
      <c r="AP1048" s="1824"/>
    </row>
    <row r="1049" spans="4:42" s="1662" customFormat="1" ht="14.25">
      <c r="D1049" s="1699"/>
      <c r="E1049" s="1681"/>
      <c r="F1049" s="1681"/>
      <c r="G1049" s="1681"/>
      <c r="H1049" s="1681"/>
      <c r="I1049" s="1700"/>
      <c r="J1049" s="1690"/>
      <c r="K1049" s="1681"/>
      <c r="L1049" s="1681"/>
      <c r="M1049" s="1681"/>
      <c r="N1049" s="1681"/>
      <c r="O1049" s="1681"/>
      <c r="P1049" s="1681"/>
      <c r="Q1049" s="1681"/>
      <c r="R1049" s="1681"/>
      <c r="S1049" s="1681"/>
      <c r="T1049" s="1681"/>
      <c r="U1049" s="1681"/>
      <c r="V1049" s="1681"/>
      <c r="W1049" s="1681"/>
      <c r="X1049" s="1681"/>
      <c r="Y1049" s="1681"/>
      <c r="Z1049" s="1681"/>
      <c r="AA1049" s="1681"/>
      <c r="AB1049" s="1681"/>
      <c r="AC1049" s="1681"/>
      <c r="AD1049" s="1681"/>
      <c r="AE1049" s="1681"/>
      <c r="AF1049" s="1681"/>
      <c r="AG1049" s="1681"/>
      <c r="AH1049" s="1681"/>
      <c r="AI1049" s="1681"/>
      <c r="AJ1049" s="1681"/>
      <c r="AK1049" s="1681"/>
      <c r="AL1049" s="1681"/>
      <c r="AM1049" s="1681"/>
      <c r="AN1049" s="1681"/>
      <c r="AO1049" s="1681"/>
      <c r="AP1049" s="1824"/>
    </row>
    <row r="1050" spans="4:42" s="1662" customFormat="1" ht="14.25">
      <c r="D1050" s="1699"/>
      <c r="E1050" s="1681"/>
      <c r="F1050" s="1681"/>
      <c r="G1050" s="1681"/>
      <c r="H1050" s="1681"/>
      <c r="I1050" s="1700"/>
      <c r="J1050" s="1690"/>
      <c r="K1050" s="1681"/>
      <c r="L1050" s="1681"/>
      <c r="M1050" s="1681"/>
      <c r="N1050" s="1681"/>
      <c r="O1050" s="1681"/>
      <c r="P1050" s="1681"/>
      <c r="Q1050" s="1681"/>
      <c r="R1050" s="1681"/>
      <c r="S1050" s="1681"/>
      <c r="T1050" s="1681"/>
      <c r="U1050" s="1681"/>
      <c r="V1050" s="1681"/>
      <c r="W1050" s="1681"/>
      <c r="X1050" s="1681"/>
      <c r="Y1050" s="1681"/>
      <c r="Z1050" s="1681"/>
      <c r="AA1050" s="1681"/>
      <c r="AB1050" s="1681"/>
      <c r="AC1050" s="1681"/>
      <c r="AD1050" s="1681"/>
      <c r="AE1050" s="1681"/>
      <c r="AF1050" s="1681"/>
      <c r="AG1050" s="1681"/>
      <c r="AH1050" s="1681"/>
      <c r="AI1050" s="1681"/>
      <c r="AJ1050" s="1681"/>
      <c r="AK1050" s="1681"/>
      <c r="AL1050" s="1681"/>
      <c r="AM1050" s="1681"/>
      <c r="AN1050" s="1681"/>
      <c r="AO1050" s="1681"/>
      <c r="AP1050" s="1824"/>
    </row>
    <row r="1051" spans="4:42" s="1662" customFormat="1" ht="14.25">
      <c r="D1051" s="1699"/>
      <c r="E1051" s="1681"/>
      <c r="F1051" s="1681"/>
      <c r="G1051" s="1681"/>
      <c r="H1051" s="1681"/>
      <c r="I1051" s="1700"/>
      <c r="J1051" s="1690"/>
      <c r="K1051" s="1681"/>
      <c r="L1051" s="1681"/>
      <c r="M1051" s="1681"/>
      <c r="N1051" s="1681"/>
      <c r="O1051" s="1681"/>
      <c r="P1051" s="1681"/>
      <c r="Q1051" s="1681"/>
      <c r="R1051" s="1681"/>
      <c r="S1051" s="1681"/>
      <c r="T1051" s="1681"/>
      <c r="U1051" s="1681"/>
      <c r="V1051" s="1681"/>
      <c r="W1051" s="1681"/>
      <c r="X1051" s="1681"/>
      <c r="Y1051" s="1681"/>
      <c r="Z1051" s="1681"/>
      <c r="AA1051" s="1681"/>
      <c r="AB1051" s="1681"/>
      <c r="AC1051" s="1681"/>
      <c r="AD1051" s="1681"/>
      <c r="AE1051" s="1681"/>
      <c r="AF1051" s="1681"/>
      <c r="AG1051" s="1681"/>
      <c r="AH1051" s="1681"/>
      <c r="AI1051" s="1681"/>
      <c r="AJ1051" s="1681"/>
      <c r="AK1051" s="1681"/>
      <c r="AL1051" s="1681"/>
      <c r="AM1051" s="1681"/>
      <c r="AN1051" s="1681"/>
      <c r="AO1051" s="1681"/>
      <c r="AP1051" s="1824"/>
    </row>
    <row r="1052" spans="4:42" s="1662" customFormat="1" ht="14.25">
      <c r="D1052" s="1699"/>
      <c r="E1052" s="1681"/>
      <c r="F1052" s="1681"/>
      <c r="G1052" s="1681"/>
      <c r="H1052" s="1681"/>
      <c r="I1052" s="1700"/>
      <c r="J1052" s="1690"/>
      <c r="K1052" s="1681"/>
      <c r="L1052" s="1681"/>
      <c r="M1052" s="1681"/>
      <c r="N1052" s="1681"/>
      <c r="O1052" s="1681"/>
      <c r="P1052" s="1681"/>
      <c r="Q1052" s="1681"/>
      <c r="R1052" s="1681"/>
      <c r="S1052" s="1681"/>
      <c r="T1052" s="1681"/>
      <c r="U1052" s="1681"/>
      <c r="V1052" s="1681"/>
      <c r="W1052" s="1681"/>
      <c r="X1052" s="1681"/>
      <c r="Y1052" s="1681"/>
      <c r="Z1052" s="1681"/>
      <c r="AA1052" s="1681"/>
      <c r="AB1052" s="1681"/>
      <c r="AC1052" s="1681"/>
      <c r="AD1052" s="1681"/>
      <c r="AE1052" s="1681"/>
      <c r="AF1052" s="1681"/>
      <c r="AG1052" s="1681"/>
      <c r="AH1052" s="1681"/>
      <c r="AI1052" s="1681"/>
      <c r="AJ1052" s="1681"/>
      <c r="AK1052" s="1681"/>
      <c r="AL1052" s="1681"/>
      <c r="AM1052" s="1681"/>
      <c r="AN1052" s="1681"/>
      <c r="AO1052" s="1681"/>
      <c r="AP1052" s="1824"/>
    </row>
    <row r="1053" spans="4:42" s="1662" customFormat="1" ht="14.25">
      <c r="D1053" s="1699"/>
      <c r="E1053" s="1681"/>
      <c r="F1053" s="1681"/>
      <c r="G1053" s="1681"/>
      <c r="H1053" s="1681"/>
      <c r="I1053" s="1700"/>
      <c r="J1053" s="1690"/>
      <c r="K1053" s="1681"/>
      <c r="L1053" s="1681"/>
      <c r="M1053" s="1681"/>
      <c r="N1053" s="1681"/>
      <c r="O1053" s="1681"/>
      <c r="P1053" s="1681"/>
      <c r="Q1053" s="1681"/>
      <c r="R1053" s="1681"/>
      <c r="S1053" s="1681"/>
      <c r="T1053" s="1681"/>
      <c r="U1053" s="1681"/>
      <c r="V1053" s="1681"/>
      <c r="W1053" s="1681"/>
      <c r="X1053" s="1681"/>
      <c r="Y1053" s="1681"/>
      <c r="Z1053" s="1681"/>
      <c r="AA1053" s="1681"/>
      <c r="AB1053" s="1681"/>
      <c r="AC1053" s="1681"/>
      <c r="AD1053" s="1681"/>
      <c r="AE1053" s="1681"/>
      <c r="AF1053" s="1681"/>
      <c r="AG1053" s="1681"/>
      <c r="AH1053" s="1681"/>
      <c r="AI1053" s="1681"/>
      <c r="AJ1053" s="1681"/>
      <c r="AK1053" s="1681"/>
      <c r="AL1053" s="1681"/>
      <c r="AM1053" s="1681"/>
      <c r="AN1053" s="1681"/>
      <c r="AO1053" s="1681"/>
      <c r="AP1053" s="1824"/>
    </row>
    <row r="1054" spans="4:42" s="1662" customFormat="1" ht="14.25">
      <c r="D1054" s="1699"/>
      <c r="E1054" s="1681"/>
      <c r="F1054" s="1681"/>
      <c r="G1054" s="1681"/>
      <c r="H1054" s="1681"/>
      <c r="I1054" s="1700"/>
      <c r="J1054" s="1690"/>
      <c r="K1054" s="1681"/>
      <c r="L1054" s="1681"/>
      <c r="M1054" s="1681"/>
      <c r="N1054" s="1681"/>
      <c r="O1054" s="1681"/>
      <c r="P1054" s="1681"/>
      <c r="Q1054" s="1681"/>
      <c r="R1054" s="1681"/>
      <c r="S1054" s="1681"/>
      <c r="T1054" s="1681"/>
      <c r="U1054" s="1681"/>
      <c r="V1054" s="1681"/>
      <c r="W1054" s="1681"/>
      <c r="X1054" s="1681"/>
      <c r="Y1054" s="1681"/>
      <c r="Z1054" s="1681"/>
      <c r="AA1054" s="1681"/>
      <c r="AB1054" s="1681"/>
      <c r="AC1054" s="1681"/>
      <c r="AD1054" s="1681"/>
      <c r="AE1054" s="1681"/>
      <c r="AF1054" s="1681"/>
      <c r="AG1054" s="1681"/>
      <c r="AH1054" s="1681"/>
      <c r="AI1054" s="1681"/>
      <c r="AJ1054" s="1681"/>
      <c r="AK1054" s="1681"/>
      <c r="AL1054" s="1681"/>
      <c r="AM1054" s="1681"/>
      <c r="AN1054" s="1681"/>
      <c r="AO1054" s="1681"/>
      <c r="AP1054" s="1824"/>
    </row>
    <row r="1055" spans="4:42" s="1662" customFormat="1" ht="14.25">
      <c r="D1055" s="1699"/>
      <c r="E1055" s="1681"/>
      <c r="F1055" s="1681"/>
      <c r="G1055" s="1681"/>
      <c r="H1055" s="1681"/>
      <c r="I1055" s="1700"/>
      <c r="J1055" s="1690"/>
      <c r="K1055" s="1681"/>
      <c r="L1055" s="1681"/>
      <c r="M1055" s="1681"/>
      <c r="N1055" s="1681"/>
      <c r="O1055" s="1681"/>
      <c r="P1055" s="1681"/>
      <c r="Q1055" s="1681"/>
      <c r="R1055" s="1681"/>
      <c r="S1055" s="1681"/>
      <c r="T1055" s="1681"/>
      <c r="U1055" s="1681"/>
      <c r="V1055" s="1681"/>
      <c r="W1055" s="1681"/>
      <c r="X1055" s="1681"/>
      <c r="Y1055" s="1681"/>
      <c r="Z1055" s="1681"/>
      <c r="AA1055" s="1681"/>
      <c r="AB1055" s="1681"/>
      <c r="AC1055" s="1681"/>
      <c r="AD1055" s="1681"/>
      <c r="AE1055" s="1681"/>
      <c r="AF1055" s="1681"/>
      <c r="AG1055" s="1681"/>
      <c r="AH1055" s="1681"/>
      <c r="AI1055" s="1681"/>
      <c r="AJ1055" s="1681"/>
      <c r="AK1055" s="1681"/>
      <c r="AL1055" s="1681"/>
      <c r="AM1055" s="1681"/>
      <c r="AN1055" s="1681"/>
      <c r="AO1055" s="1681"/>
      <c r="AP1055" s="1824"/>
    </row>
    <row r="1056" spans="4:42" s="1662" customFormat="1" ht="14.25">
      <c r="D1056" s="1699"/>
      <c r="E1056" s="1681"/>
      <c r="F1056" s="1681"/>
      <c r="G1056" s="1681"/>
      <c r="H1056" s="1681"/>
      <c r="I1056" s="1700"/>
      <c r="J1056" s="1690"/>
      <c r="K1056" s="1681"/>
      <c r="L1056" s="1681"/>
      <c r="M1056" s="1681"/>
      <c r="N1056" s="1681"/>
      <c r="O1056" s="1681"/>
      <c r="P1056" s="1681"/>
      <c r="Q1056" s="1681"/>
      <c r="R1056" s="1681"/>
      <c r="S1056" s="1681"/>
      <c r="T1056" s="1681"/>
      <c r="U1056" s="1681"/>
      <c r="V1056" s="1681"/>
      <c r="W1056" s="1681"/>
      <c r="X1056" s="1681"/>
      <c r="Y1056" s="1681"/>
      <c r="Z1056" s="1681"/>
      <c r="AA1056" s="1681"/>
      <c r="AB1056" s="1681"/>
      <c r="AC1056" s="1681"/>
      <c r="AD1056" s="1681"/>
      <c r="AE1056" s="1681"/>
      <c r="AF1056" s="1681"/>
      <c r="AG1056" s="1681"/>
      <c r="AH1056" s="1681"/>
      <c r="AI1056" s="1681"/>
      <c r="AJ1056" s="1681"/>
      <c r="AK1056" s="1681"/>
      <c r="AL1056" s="1681"/>
      <c r="AM1056" s="1681"/>
      <c r="AN1056" s="1681"/>
      <c r="AO1056" s="1681"/>
      <c r="AP1056" s="1824"/>
    </row>
    <row r="1057" spans="4:42" s="1662" customFormat="1" ht="14.25">
      <c r="D1057" s="1699"/>
      <c r="E1057" s="1681"/>
      <c r="F1057" s="1681"/>
      <c r="G1057" s="1681"/>
      <c r="H1057" s="1681"/>
      <c r="I1057" s="1700"/>
      <c r="J1057" s="1690"/>
      <c r="K1057" s="1681"/>
      <c r="L1057" s="1681"/>
      <c r="M1057" s="1681"/>
      <c r="N1057" s="1681"/>
      <c r="O1057" s="1681"/>
      <c r="P1057" s="1681"/>
      <c r="Q1057" s="1681"/>
      <c r="R1057" s="1681"/>
      <c r="S1057" s="1681"/>
      <c r="T1057" s="1681"/>
      <c r="U1057" s="1681"/>
      <c r="V1057" s="1681"/>
      <c r="W1057" s="1681"/>
      <c r="X1057" s="1681"/>
      <c r="Y1057" s="1681"/>
      <c r="Z1057" s="1681"/>
      <c r="AA1057" s="1681"/>
      <c r="AB1057" s="1681"/>
      <c r="AC1057" s="1681"/>
      <c r="AD1057" s="1681"/>
      <c r="AE1057" s="1681"/>
      <c r="AF1057" s="1681"/>
      <c r="AG1057" s="1681"/>
      <c r="AH1057" s="1681"/>
      <c r="AI1057" s="1681"/>
      <c r="AJ1057" s="1681"/>
      <c r="AK1057" s="1681"/>
      <c r="AL1057" s="1681"/>
      <c r="AM1057" s="1681"/>
      <c r="AN1057" s="1681"/>
      <c r="AO1057" s="1681"/>
      <c r="AP1057" s="1824"/>
    </row>
    <row r="1058" spans="4:42" s="1662" customFormat="1" ht="14.25">
      <c r="D1058" s="1699"/>
      <c r="E1058" s="1681"/>
      <c r="F1058" s="1681"/>
      <c r="G1058" s="1681"/>
      <c r="H1058" s="1681"/>
      <c r="I1058" s="1700"/>
      <c r="J1058" s="1690"/>
      <c r="K1058" s="1681"/>
      <c r="L1058" s="1681"/>
      <c r="M1058" s="1681"/>
      <c r="N1058" s="1681"/>
      <c r="O1058" s="1681"/>
      <c r="P1058" s="1681"/>
      <c r="Q1058" s="1681"/>
      <c r="R1058" s="1681"/>
      <c r="S1058" s="1681"/>
      <c r="T1058" s="1681"/>
      <c r="U1058" s="1681"/>
      <c r="V1058" s="1681"/>
      <c r="W1058" s="1681"/>
      <c r="X1058" s="1681"/>
      <c r="Y1058" s="1681"/>
      <c r="Z1058" s="1681"/>
      <c r="AA1058" s="1681"/>
      <c r="AB1058" s="1681"/>
      <c r="AC1058" s="1681"/>
      <c r="AD1058" s="1681"/>
      <c r="AE1058" s="1681"/>
      <c r="AF1058" s="1681"/>
      <c r="AG1058" s="1681"/>
      <c r="AH1058" s="1681"/>
      <c r="AI1058" s="1681"/>
      <c r="AJ1058" s="1681"/>
      <c r="AK1058" s="1681"/>
      <c r="AL1058" s="1681"/>
      <c r="AM1058" s="1681"/>
      <c r="AN1058" s="1681"/>
      <c r="AO1058" s="1681"/>
      <c r="AP1058" s="1824"/>
    </row>
    <row r="1059" spans="4:42" s="1662" customFormat="1" ht="14.25">
      <c r="D1059" s="1699"/>
      <c r="E1059" s="1681"/>
      <c r="F1059" s="1681"/>
      <c r="G1059" s="1681"/>
      <c r="H1059" s="1681"/>
      <c r="I1059" s="1700"/>
      <c r="J1059" s="1690"/>
      <c r="K1059" s="1681"/>
      <c r="L1059" s="1681"/>
      <c r="M1059" s="1681"/>
      <c r="N1059" s="1681"/>
      <c r="O1059" s="1681"/>
      <c r="P1059" s="1681"/>
      <c r="Q1059" s="1681"/>
      <c r="R1059" s="1681"/>
      <c r="S1059" s="1681"/>
      <c r="T1059" s="1681"/>
      <c r="U1059" s="1681"/>
      <c r="V1059" s="1681"/>
      <c r="W1059" s="1681"/>
      <c r="X1059" s="1681"/>
      <c r="Y1059" s="1681"/>
      <c r="Z1059" s="1681"/>
      <c r="AA1059" s="1681"/>
      <c r="AB1059" s="1681"/>
      <c r="AC1059" s="1681"/>
      <c r="AD1059" s="1681"/>
      <c r="AE1059" s="1681"/>
      <c r="AF1059" s="1681"/>
      <c r="AG1059" s="1681"/>
      <c r="AH1059" s="1681"/>
      <c r="AI1059" s="1681"/>
      <c r="AJ1059" s="1681"/>
      <c r="AK1059" s="1681"/>
      <c r="AL1059" s="1681"/>
      <c r="AM1059" s="1681"/>
      <c r="AN1059" s="1681"/>
      <c r="AO1059" s="1681"/>
      <c r="AP1059" s="1824"/>
    </row>
    <row r="1060" spans="4:42" s="1662" customFormat="1" ht="14.25">
      <c r="D1060" s="1699"/>
      <c r="E1060" s="1681"/>
      <c r="F1060" s="1681"/>
      <c r="G1060" s="1681"/>
      <c r="H1060" s="1681"/>
      <c r="I1060" s="1700"/>
      <c r="J1060" s="1690"/>
      <c r="K1060" s="1681"/>
      <c r="L1060" s="1681"/>
      <c r="M1060" s="1681"/>
      <c r="N1060" s="1681"/>
      <c r="O1060" s="1681"/>
      <c r="P1060" s="1681"/>
      <c r="Q1060" s="1681"/>
      <c r="R1060" s="1681"/>
      <c r="S1060" s="1681"/>
      <c r="T1060" s="1681"/>
      <c r="U1060" s="1681"/>
      <c r="V1060" s="1681"/>
      <c r="W1060" s="1681"/>
      <c r="X1060" s="1681"/>
      <c r="Y1060" s="1681"/>
      <c r="Z1060" s="1681"/>
      <c r="AA1060" s="1681"/>
      <c r="AB1060" s="1681"/>
      <c r="AC1060" s="1681"/>
      <c r="AD1060" s="1681"/>
      <c r="AE1060" s="1681"/>
      <c r="AF1060" s="1681"/>
      <c r="AG1060" s="1681"/>
      <c r="AH1060" s="1681"/>
      <c r="AI1060" s="1681"/>
      <c r="AJ1060" s="1681"/>
      <c r="AK1060" s="1681"/>
      <c r="AL1060" s="1681"/>
      <c r="AM1060" s="1681"/>
      <c r="AN1060" s="1681"/>
      <c r="AO1060" s="1681"/>
      <c r="AP1060" s="1824"/>
    </row>
    <row r="1061" spans="4:42" s="1662" customFormat="1" ht="14.25">
      <c r="D1061" s="1699"/>
      <c r="E1061" s="1681"/>
      <c r="F1061" s="1681"/>
      <c r="G1061" s="1681"/>
      <c r="H1061" s="1681"/>
      <c r="I1061" s="1700"/>
      <c r="J1061" s="1690"/>
      <c r="K1061" s="1681"/>
      <c r="L1061" s="1681"/>
      <c r="M1061" s="1681"/>
      <c r="N1061" s="1681"/>
      <c r="O1061" s="1681"/>
      <c r="P1061" s="1681"/>
      <c r="Q1061" s="1681"/>
      <c r="R1061" s="1681"/>
      <c r="S1061" s="1681"/>
      <c r="T1061" s="1681"/>
      <c r="U1061" s="1681"/>
      <c r="V1061" s="1681"/>
      <c r="W1061" s="1681"/>
      <c r="X1061" s="1681"/>
      <c r="Y1061" s="1681"/>
      <c r="Z1061" s="1681"/>
      <c r="AA1061" s="1681"/>
      <c r="AB1061" s="1681"/>
      <c r="AC1061" s="1681"/>
      <c r="AD1061" s="1681"/>
      <c r="AE1061" s="1681"/>
      <c r="AF1061" s="1681"/>
      <c r="AG1061" s="1681"/>
      <c r="AH1061" s="1681"/>
      <c r="AI1061" s="1681"/>
      <c r="AJ1061" s="1681"/>
      <c r="AK1061" s="1681"/>
      <c r="AL1061" s="1681"/>
      <c r="AM1061" s="1681"/>
      <c r="AN1061" s="1681"/>
      <c r="AO1061" s="1681"/>
      <c r="AP1061" s="1824"/>
    </row>
    <row r="1062" spans="4:42" s="1662" customFormat="1" ht="14.25">
      <c r="D1062" s="1699"/>
      <c r="E1062" s="1681"/>
      <c r="F1062" s="1681"/>
      <c r="G1062" s="1681"/>
      <c r="H1062" s="1681"/>
      <c r="I1062" s="1700"/>
      <c r="J1062" s="1690"/>
      <c r="K1062" s="1681"/>
      <c r="L1062" s="1681"/>
      <c r="M1062" s="1681"/>
      <c r="N1062" s="1681"/>
      <c r="O1062" s="1681"/>
      <c r="P1062" s="1681"/>
      <c r="Q1062" s="1681"/>
      <c r="R1062" s="1681"/>
      <c r="S1062" s="1681"/>
      <c r="T1062" s="1681"/>
      <c r="U1062" s="1681"/>
      <c r="V1062" s="1681"/>
      <c r="W1062" s="1681"/>
      <c r="X1062" s="1681"/>
      <c r="Y1062" s="1681"/>
      <c r="Z1062" s="1681"/>
      <c r="AA1062" s="1681"/>
      <c r="AB1062" s="1681"/>
      <c r="AC1062" s="1681"/>
      <c r="AD1062" s="1681"/>
      <c r="AE1062" s="1681"/>
      <c r="AF1062" s="1681"/>
      <c r="AG1062" s="1681"/>
      <c r="AH1062" s="1681"/>
      <c r="AI1062" s="1681"/>
      <c r="AJ1062" s="1681"/>
      <c r="AK1062" s="1681"/>
      <c r="AL1062" s="1681"/>
      <c r="AM1062" s="1681"/>
      <c r="AN1062" s="1681"/>
      <c r="AO1062" s="1681"/>
      <c r="AP1062" s="1824"/>
    </row>
    <row r="1063" spans="4:42" s="1662" customFormat="1" ht="14.25">
      <c r="D1063" s="1699"/>
      <c r="E1063" s="1681"/>
      <c r="F1063" s="1681"/>
      <c r="G1063" s="1681"/>
      <c r="H1063" s="1681"/>
      <c r="I1063" s="1700"/>
      <c r="J1063" s="1690"/>
      <c r="K1063" s="1681"/>
      <c r="L1063" s="1681"/>
      <c r="M1063" s="1681"/>
      <c r="N1063" s="1681"/>
      <c r="O1063" s="1681"/>
      <c r="P1063" s="1681"/>
      <c r="Q1063" s="1681"/>
      <c r="R1063" s="1681"/>
      <c r="S1063" s="1681"/>
      <c r="T1063" s="1681"/>
      <c r="U1063" s="1681"/>
      <c r="V1063" s="1681"/>
      <c r="W1063" s="1681"/>
      <c r="X1063" s="1681"/>
      <c r="Y1063" s="1681"/>
      <c r="Z1063" s="1681"/>
      <c r="AA1063" s="1681"/>
      <c r="AB1063" s="1681"/>
      <c r="AC1063" s="1681"/>
      <c r="AD1063" s="1681"/>
      <c r="AE1063" s="1681"/>
      <c r="AF1063" s="1681"/>
      <c r="AG1063" s="1681"/>
      <c r="AH1063" s="1681"/>
      <c r="AI1063" s="1681"/>
      <c r="AJ1063" s="1681"/>
      <c r="AK1063" s="1681"/>
      <c r="AL1063" s="1681"/>
      <c r="AM1063" s="1681"/>
      <c r="AN1063" s="1681"/>
      <c r="AO1063" s="1681"/>
      <c r="AP1063" s="1824"/>
    </row>
    <row r="1064" spans="4:42" s="1662" customFormat="1" ht="14.25">
      <c r="D1064" s="1699"/>
      <c r="E1064" s="1681"/>
      <c r="F1064" s="1681"/>
      <c r="G1064" s="1681"/>
      <c r="H1064" s="1681"/>
      <c r="I1064" s="1700"/>
      <c r="J1064" s="1690"/>
      <c r="K1064" s="1681"/>
      <c r="L1064" s="1681"/>
      <c r="M1064" s="1681"/>
      <c r="N1064" s="1681"/>
      <c r="O1064" s="1681"/>
      <c r="P1064" s="1681"/>
      <c r="Q1064" s="1681"/>
      <c r="R1064" s="1681"/>
      <c r="S1064" s="1681"/>
      <c r="T1064" s="1681"/>
      <c r="U1064" s="1681"/>
      <c r="V1064" s="1681"/>
      <c r="W1064" s="1681"/>
      <c r="X1064" s="1681"/>
      <c r="Y1064" s="1681"/>
      <c r="Z1064" s="1681"/>
      <c r="AA1064" s="1681"/>
      <c r="AB1064" s="1681"/>
      <c r="AC1064" s="1681"/>
      <c r="AD1064" s="1681"/>
      <c r="AE1064" s="1681"/>
      <c r="AF1064" s="1681"/>
      <c r="AG1064" s="1681"/>
      <c r="AH1064" s="1681"/>
      <c r="AI1064" s="1681"/>
      <c r="AJ1064" s="1681"/>
      <c r="AK1064" s="1681"/>
      <c r="AL1064" s="1681"/>
      <c r="AM1064" s="1681"/>
      <c r="AN1064" s="1681"/>
      <c r="AO1064" s="1681"/>
      <c r="AP1064" s="1824"/>
    </row>
    <row r="1065" spans="4:42" s="1662" customFormat="1" ht="14.25">
      <c r="D1065" s="1699"/>
      <c r="E1065" s="1681"/>
      <c r="F1065" s="1681"/>
      <c r="G1065" s="1681"/>
      <c r="H1065" s="1681"/>
      <c r="I1065" s="1700"/>
      <c r="J1065" s="1690"/>
      <c r="K1065" s="1681"/>
      <c r="L1065" s="1681"/>
      <c r="M1065" s="1681"/>
      <c r="N1065" s="1681"/>
      <c r="O1065" s="1681"/>
      <c r="P1065" s="1681"/>
      <c r="Q1065" s="1681"/>
      <c r="R1065" s="1681"/>
      <c r="S1065" s="1681"/>
      <c r="T1065" s="1681"/>
      <c r="U1065" s="1681"/>
      <c r="V1065" s="1681"/>
      <c r="W1065" s="1681"/>
      <c r="X1065" s="1681"/>
      <c r="Y1065" s="1681"/>
      <c r="Z1065" s="1681"/>
      <c r="AA1065" s="1681"/>
      <c r="AB1065" s="1681"/>
      <c r="AC1065" s="1681"/>
      <c r="AD1065" s="1681"/>
      <c r="AE1065" s="1681"/>
      <c r="AF1065" s="1681"/>
      <c r="AG1065" s="1681"/>
      <c r="AH1065" s="1681"/>
      <c r="AI1065" s="1681"/>
      <c r="AJ1065" s="1681"/>
      <c r="AK1065" s="1681"/>
      <c r="AL1065" s="1681"/>
      <c r="AM1065" s="1681"/>
      <c r="AN1065" s="1681"/>
      <c r="AO1065" s="1681"/>
      <c r="AP1065" s="1824"/>
    </row>
    <row r="1066" spans="4:42" s="1662" customFormat="1" ht="14.25">
      <c r="D1066" s="1699"/>
      <c r="E1066" s="1681"/>
      <c r="F1066" s="1681"/>
      <c r="G1066" s="1681"/>
      <c r="H1066" s="1681"/>
      <c r="I1066" s="1700"/>
      <c r="J1066" s="1690"/>
      <c r="K1066" s="1681"/>
      <c r="L1066" s="1681"/>
      <c r="M1066" s="1681"/>
      <c r="N1066" s="1681"/>
      <c r="O1066" s="1681"/>
      <c r="P1066" s="1681"/>
      <c r="Q1066" s="1681"/>
      <c r="R1066" s="1681"/>
      <c r="S1066" s="1681"/>
      <c r="T1066" s="1681"/>
      <c r="U1066" s="1681"/>
      <c r="V1066" s="1681"/>
      <c r="W1066" s="1681"/>
      <c r="X1066" s="1681"/>
      <c r="Y1066" s="1681"/>
      <c r="Z1066" s="1681"/>
      <c r="AA1066" s="1681"/>
      <c r="AB1066" s="1681"/>
      <c r="AC1066" s="1681"/>
      <c r="AD1066" s="1681"/>
      <c r="AE1066" s="1681"/>
      <c r="AF1066" s="1681"/>
      <c r="AG1066" s="1681"/>
      <c r="AH1066" s="1681"/>
      <c r="AI1066" s="1681"/>
      <c r="AJ1066" s="1681"/>
      <c r="AK1066" s="1681"/>
      <c r="AL1066" s="1681"/>
      <c r="AM1066" s="1681"/>
      <c r="AN1066" s="1681"/>
      <c r="AO1066" s="1681"/>
      <c r="AP1066" s="1824"/>
    </row>
    <row r="1067" spans="4:42" s="1662" customFormat="1" ht="14.25">
      <c r="D1067" s="1699"/>
      <c r="E1067" s="1681"/>
      <c r="F1067" s="1681"/>
      <c r="G1067" s="1681"/>
      <c r="H1067" s="1681"/>
      <c r="I1067" s="1700"/>
      <c r="J1067" s="1690"/>
      <c r="K1067" s="1681"/>
      <c r="L1067" s="1681"/>
      <c r="M1067" s="1681"/>
      <c r="N1067" s="1681"/>
      <c r="O1067" s="1681"/>
      <c r="P1067" s="1681"/>
      <c r="Q1067" s="1681"/>
      <c r="R1067" s="1681"/>
      <c r="S1067" s="1681"/>
      <c r="T1067" s="1681"/>
      <c r="U1067" s="1681"/>
      <c r="V1067" s="1681"/>
      <c r="W1067" s="1681"/>
      <c r="X1067" s="1681"/>
      <c r="Y1067" s="1681"/>
      <c r="Z1067" s="1681"/>
      <c r="AA1067" s="1681"/>
      <c r="AB1067" s="1681"/>
      <c r="AC1067" s="1681"/>
      <c r="AD1067" s="1681"/>
      <c r="AE1067" s="1681"/>
      <c r="AF1067" s="1681"/>
      <c r="AG1067" s="1681"/>
      <c r="AH1067" s="1681"/>
      <c r="AI1067" s="1681"/>
      <c r="AJ1067" s="1681"/>
      <c r="AK1067" s="1681"/>
      <c r="AL1067" s="1681"/>
      <c r="AM1067" s="1681"/>
      <c r="AN1067" s="1681"/>
      <c r="AO1067" s="1681"/>
      <c r="AP1067" s="1824"/>
    </row>
    <row r="1068" spans="4:42" s="1662" customFormat="1" ht="14.25">
      <c r="D1068" s="1699"/>
      <c r="E1068" s="1681"/>
      <c r="F1068" s="1681"/>
      <c r="G1068" s="1681"/>
      <c r="H1068" s="1681"/>
      <c r="I1068" s="1700"/>
      <c r="J1068" s="1690"/>
      <c r="K1068" s="1681"/>
      <c r="L1068" s="1681"/>
      <c r="M1068" s="1681"/>
      <c r="N1068" s="1681"/>
      <c r="O1068" s="1681"/>
      <c r="P1068" s="1681"/>
      <c r="Q1068" s="1681"/>
      <c r="R1068" s="1681"/>
      <c r="S1068" s="1681"/>
      <c r="T1068" s="1681"/>
      <c r="U1068" s="1681"/>
      <c r="V1068" s="1681"/>
      <c r="W1068" s="1681"/>
      <c r="X1068" s="1681"/>
      <c r="Y1068" s="1681"/>
      <c r="Z1068" s="1681"/>
      <c r="AA1068" s="1681"/>
      <c r="AB1068" s="1681"/>
      <c r="AC1068" s="1681"/>
      <c r="AD1068" s="1681"/>
      <c r="AE1068" s="1681"/>
      <c r="AF1068" s="1681"/>
      <c r="AG1068" s="1681"/>
      <c r="AH1068" s="1681"/>
      <c r="AI1068" s="1681"/>
      <c r="AJ1068" s="1681"/>
      <c r="AK1068" s="1681"/>
      <c r="AL1068" s="1681"/>
      <c r="AM1068" s="1681"/>
      <c r="AN1068" s="1681"/>
      <c r="AO1068" s="1681"/>
      <c r="AP1068" s="1824"/>
    </row>
    <row r="1069" spans="4:42" s="1662" customFormat="1" ht="14.25">
      <c r="D1069" s="1699"/>
      <c r="E1069" s="1681"/>
      <c r="F1069" s="1681"/>
      <c r="G1069" s="1681"/>
      <c r="H1069" s="1681"/>
      <c r="I1069" s="1700"/>
      <c r="J1069" s="1690"/>
      <c r="K1069" s="1681"/>
      <c r="L1069" s="1681"/>
      <c r="M1069" s="1681"/>
      <c r="N1069" s="1681"/>
      <c r="O1069" s="1681"/>
      <c r="P1069" s="1681"/>
      <c r="Q1069" s="1681"/>
      <c r="R1069" s="1681"/>
      <c r="S1069" s="1681"/>
      <c r="T1069" s="1681"/>
      <c r="U1069" s="1681"/>
      <c r="V1069" s="1681"/>
      <c r="W1069" s="1681"/>
      <c r="X1069" s="1681"/>
      <c r="Y1069" s="1681"/>
      <c r="Z1069" s="1681"/>
      <c r="AA1069" s="1681"/>
      <c r="AB1069" s="1681"/>
      <c r="AC1069" s="1681"/>
      <c r="AD1069" s="1681"/>
      <c r="AE1069" s="1681"/>
      <c r="AF1069" s="1681"/>
      <c r="AG1069" s="1681"/>
      <c r="AH1069" s="1681"/>
      <c r="AI1069" s="1681"/>
      <c r="AJ1069" s="1681"/>
      <c r="AK1069" s="1681"/>
      <c r="AL1069" s="1681"/>
      <c r="AM1069" s="1681"/>
      <c r="AN1069" s="1681"/>
      <c r="AO1069" s="1681"/>
      <c r="AP1069" s="1824"/>
    </row>
    <row r="1070" spans="4:42" s="1662" customFormat="1" ht="14.25">
      <c r="D1070" s="1699"/>
      <c r="E1070" s="1681"/>
      <c r="F1070" s="1681"/>
      <c r="G1070" s="1681"/>
      <c r="H1070" s="1681"/>
      <c r="I1070" s="1700"/>
      <c r="J1070" s="1690"/>
      <c r="K1070" s="1681"/>
      <c r="L1070" s="1681"/>
      <c r="M1070" s="1681"/>
      <c r="N1070" s="1681"/>
      <c r="O1070" s="1681"/>
      <c r="P1070" s="1681"/>
      <c r="Q1070" s="1681"/>
      <c r="R1070" s="1681"/>
      <c r="S1070" s="1681"/>
      <c r="T1070" s="1681"/>
      <c r="U1070" s="1681"/>
      <c r="V1070" s="1681"/>
      <c r="W1070" s="1681"/>
      <c r="X1070" s="1681"/>
      <c r="Y1070" s="1681"/>
      <c r="Z1070" s="1681"/>
      <c r="AA1070" s="1681"/>
      <c r="AB1070" s="1681"/>
      <c r="AC1070" s="1681"/>
      <c r="AD1070" s="1681"/>
      <c r="AE1070" s="1681"/>
      <c r="AF1070" s="1681"/>
      <c r="AG1070" s="1681"/>
      <c r="AH1070" s="1681"/>
      <c r="AI1070" s="1681"/>
      <c r="AJ1070" s="1681"/>
      <c r="AK1070" s="1681"/>
      <c r="AL1070" s="1681"/>
      <c r="AM1070" s="1681"/>
      <c r="AN1070" s="1681"/>
      <c r="AO1070" s="1681"/>
      <c r="AP1070" s="1824"/>
    </row>
    <row r="1071" spans="4:42" s="1662" customFormat="1" ht="14.25">
      <c r="D1071" s="1699"/>
      <c r="E1071" s="1681"/>
      <c r="F1071" s="1681"/>
      <c r="G1071" s="1681"/>
      <c r="H1071" s="1681"/>
      <c r="I1071" s="1700"/>
      <c r="J1071" s="1690"/>
      <c r="K1071" s="1681"/>
      <c r="L1071" s="1681"/>
      <c r="M1071" s="1681"/>
      <c r="N1071" s="1681"/>
      <c r="O1071" s="1681"/>
      <c r="P1071" s="1681"/>
      <c r="Q1071" s="1681"/>
      <c r="R1071" s="1681"/>
      <c r="S1071" s="1681"/>
      <c r="T1071" s="1681"/>
      <c r="U1071" s="1681"/>
      <c r="V1071" s="1681"/>
      <c r="W1071" s="1681"/>
      <c r="X1071" s="1681"/>
      <c r="Y1071" s="1681"/>
      <c r="Z1071" s="1681"/>
      <c r="AA1071" s="1681"/>
      <c r="AB1071" s="1681"/>
      <c r="AC1071" s="1681"/>
      <c r="AD1071" s="1681"/>
      <c r="AE1071" s="1681"/>
      <c r="AF1071" s="1681"/>
      <c r="AG1071" s="1681"/>
      <c r="AH1071" s="1681"/>
      <c r="AI1071" s="1681"/>
      <c r="AJ1071" s="1681"/>
      <c r="AK1071" s="1681"/>
      <c r="AL1071" s="1681"/>
      <c r="AM1071" s="1681"/>
      <c r="AN1071" s="1681"/>
      <c r="AO1071" s="1681"/>
      <c r="AP1071" s="1824"/>
    </row>
    <row r="1072" spans="4:42" s="1662" customFormat="1" ht="14.25">
      <c r="D1072" s="1699"/>
      <c r="E1072" s="1681"/>
      <c r="F1072" s="1681"/>
      <c r="G1072" s="1681"/>
      <c r="H1072" s="1681"/>
      <c r="I1072" s="1700"/>
      <c r="J1072" s="1690"/>
      <c r="K1072" s="1681"/>
      <c r="L1072" s="1681"/>
      <c r="M1072" s="1681"/>
      <c r="N1072" s="1681"/>
      <c r="O1072" s="1681"/>
      <c r="P1072" s="1681"/>
      <c r="Q1072" s="1681"/>
      <c r="R1072" s="1681"/>
      <c r="S1072" s="1681"/>
      <c r="T1072" s="1681"/>
      <c r="U1072" s="1681"/>
      <c r="V1072" s="1681"/>
      <c r="W1072" s="1681"/>
      <c r="X1072" s="1681"/>
      <c r="Y1072" s="1681"/>
      <c r="Z1072" s="1681"/>
      <c r="AA1072" s="1681"/>
      <c r="AB1072" s="1681"/>
      <c r="AC1072" s="1681"/>
      <c r="AD1072" s="1681"/>
      <c r="AE1072" s="1681"/>
      <c r="AF1072" s="1681"/>
      <c r="AG1072" s="1681"/>
      <c r="AH1072" s="1681"/>
      <c r="AI1072" s="1681"/>
      <c r="AJ1072" s="1681"/>
      <c r="AK1072" s="1681"/>
      <c r="AL1072" s="1681"/>
      <c r="AM1072" s="1681"/>
      <c r="AN1072" s="1681"/>
      <c r="AO1072" s="1681"/>
      <c r="AP1072" s="1824"/>
    </row>
    <row r="1073" spans="4:42" s="1662" customFormat="1" ht="14.25">
      <c r="D1073" s="1699"/>
      <c r="E1073" s="1681"/>
      <c r="F1073" s="1681"/>
      <c r="G1073" s="1681"/>
      <c r="H1073" s="1681"/>
      <c r="I1073" s="1700"/>
      <c r="J1073" s="1690"/>
      <c r="K1073" s="1681"/>
      <c r="L1073" s="1681"/>
      <c r="M1073" s="1681"/>
      <c r="N1073" s="1681"/>
      <c r="O1073" s="1681"/>
      <c r="P1073" s="1681"/>
      <c r="Q1073" s="1681"/>
      <c r="R1073" s="1681"/>
      <c r="S1073" s="1681"/>
      <c r="T1073" s="1681"/>
      <c r="U1073" s="1681"/>
      <c r="V1073" s="1681"/>
      <c r="W1073" s="1681"/>
      <c r="X1073" s="1681"/>
      <c r="Y1073" s="1681"/>
      <c r="Z1073" s="1681"/>
      <c r="AA1073" s="1681"/>
      <c r="AB1073" s="1681"/>
      <c r="AC1073" s="1681"/>
      <c r="AD1073" s="1681"/>
      <c r="AE1073" s="1681"/>
      <c r="AF1073" s="1681"/>
      <c r="AG1073" s="1681"/>
      <c r="AH1073" s="1681"/>
      <c r="AI1073" s="1681"/>
      <c r="AJ1073" s="1681"/>
      <c r="AK1073" s="1681"/>
      <c r="AL1073" s="1681"/>
      <c r="AM1073" s="1681"/>
      <c r="AN1073" s="1681"/>
      <c r="AO1073" s="1681"/>
      <c r="AP1073" s="1824"/>
    </row>
    <row r="1074" spans="4:42" s="1662" customFormat="1" ht="14.25">
      <c r="D1074" s="1699"/>
      <c r="E1074" s="1681"/>
      <c r="F1074" s="1681"/>
      <c r="G1074" s="1681"/>
      <c r="H1074" s="1681"/>
      <c r="I1074" s="1700"/>
      <c r="J1074" s="1690"/>
      <c r="K1074" s="1681"/>
      <c r="L1074" s="1681"/>
      <c r="M1074" s="1681"/>
      <c r="N1074" s="1681"/>
      <c r="O1074" s="1681"/>
      <c r="P1074" s="1681"/>
      <c r="Q1074" s="1681"/>
      <c r="R1074" s="1681"/>
      <c r="S1074" s="1681"/>
      <c r="T1074" s="1681"/>
      <c r="U1074" s="1681"/>
      <c r="V1074" s="1681"/>
      <c r="W1074" s="1681"/>
      <c r="X1074" s="1681"/>
      <c r="Y1074" s="1681"/>
      <c r="Z1074" s="1681"/>
      <c r="AA1074" s="1681"/>
      <c r="AB1074" s="1681"/>
      <c r="AC1074" s="1681"/>
      <c r="AD1074" s="1681"/>
      <c r="AE1074" s="1681"/>
      <c r="AF1074" s="1681"/>
      <c r="AG1074" s="1681"/>
      <c r="AH1074" s="1681"/>
      <c r="AI1074" s="1681"/>
      <c r="AJ1074" s="1681"/>
      <c r="AK1074" s="1681"/>
      <c r="AL1074" s="1681"/>
      <c r="AM1074" s="1681"/>
      <c r="AN1074" s="1681"/>
      <c r="AO1074" s="1681"/>
      <c r="AP1074" s="1824"/>
    </row>
    <row r="1075" spans="4:42" s="1662" customFormat="1" ht="14.25">
      <c r="D1075" s="1699"/>
      <c r="E1075" s="1681"/>
      <c r="F1075" s="1681"/>
      <c r="G1075" s="1681"/>
      <c r="H1075" s="1681"/>
      <c r="I1075" s="1700"/>
      <c r="J1075" s="1690"/>
      <c r="K1075" s="1681"/>
      <c r="L1075" s="1681"/>
      <c r="M1075" s="1681"/>
      <c r="N1075" s="1681"/>
      <c r="O1075" s="1681"/>
      <c r="P1075" s="1681"/>
      <c r="Q1075" s="1681"/>
      <c r="R1075" s="1681"/>
      <c r="S1075" s="1681"/>
      <c r="T1075" s="1681"/>
      <c r="U1075" s="1681"/>
      <c r="V1075" s="1681"/>
      <c r="W1075" s="1681"/>
      <c r="X1075" s="1681"/>
      <c r="Y1075" s="1681"/>
      <c r="Z1075" s="1681"/>
      <c r="AA1075" s="1681"/>
      <c r="AB1075" s="1681"/>
      <c r="AC1075" s="1681"/>
      <c r="AD1075" s="1681"/>
      <c r="AE1075" s="1681"/>
      <c r="AF1075" s="1681"/>
      <c r="AG1075" s="1681"/>
      <c r="AH1075" s="1681"/>
      <c r="AI1075" s="1681"/>
      <c r="AJ1075" s="1681"/>
      <c r="AK1075" s="1681"/>
      <c r="AL1075" s="1681"/>
      <c r="AM1075" s="1681"/>
      <c r="AN1075" s="1681"/>
      <c r="AO1075" s="1681"/>
      <c r="AP1075" s="1824"/>
    </row>
    <row r="1076" spans="4:42" s="1662" customFormat="1" ht="14.25">
      <c r="D1076" s="1699"/>
      <c r="E1076" s="1681"/>
      <c r="F1076" s="1681"/>
      <c r="G1076" s="1681"/>
      <c r="H1076" s="1681"/>
      <c r="I1076" s="1700"/>
      <c r="J1076" s="1690"/>
      <c r="K1076" s="1681"/>
      <c r="L1076" s="1681"/>
      <c r="M1076" s="1681"/>
      <c r="N1076" s="1681"/>
      <c r="O1076" s="1681"/>
      <c r="P1076" s="1681"/>
      <c r="Q1076" s="1681"/>
      <c r="R1076" s="1681"/>
      <c r="S1076" s="1681"/>
      <c r="T1076" s="1681"/>
      <c r="U1076" s="1681"/>
      <c r="V1076" s="1681"/>
      <c r="W1076" s="1681"/>
      <c r="X1076" s="1681"/>
      <c r="Y1076" s="1681"/>
      <c r="Z1076" s="1681"/>
      <c r="AA1076" s="1681"/>
      <c r="AB1076" s="1681"/>
      <c r="AC1076" s="1681"/>
      <c r="AD1076" s="1681"/>
      <c r="AE1076" s="1681"/>
      <c r="AF1076" s="1681"/>
      <c r="AG1076" s="1681"/>
      <c r="AH1076" s="1681"/>
      <c r="AI1076" s="1681"/>
      <c r="AJ1076" s="1681"/>
      <c r="AK1076" s="1681"/>
      <c r="AL1076" s="1681"/>
      <c r="AM1076" s="1681"/>
      <c r="AN1076" s="1681"/>
      <c r="AO1076" s="1681"/>
      <c r="AP1076" s="1824"/>
    </row>
    <row r="1077" spans="4:42" s="1662" customFormat="1" ht="14.25">
      <c r="D1077" s="1699"/>
      <c r="E1077" s="1681"/>
      <c r="F1077" s="1681"/>
      <c r="G1077" s="1681"/>
      <c r="H1077" s="1681"/>
      <c r="I1077" s="1700"/>
      <c r="J1077" s="1690"/>
      <c r="K1077" s="1681"/>
      <c r="L1077" s="1681"/>
      <c r="M1077" s="1681"/>
      <c r="N1077" s="1681"/>
      <c r="O1077" s="1681"/>
      <c r="P1077" s="1681"/>
      <c r="Q1077" s="1681"/>
      <c r="R1077" s="1681"/>
      <c r="S1077" s="1681"/>
      <c r="T1077" s="1681"/>
      <c r="U1077" s="1681"/>
      <c r="V1077" s="1681"/>
      <c r="W1077" s="1681"/>
      <c r="X1077" s="1681"/>
      <c r="Y1077" s="1681"/>
      <c r="Z1077" s="1681"/>
      <c r="AA1077" s="1681"/>
      <c r="AB1077" s="1681"/>
      <c r="AC1077" s="1681"/>
      <c r="AD1077" s="1681"/>
      <c r="AE1077" s="1681"/>
      <c r="AF1077" s="1681"/>
      <c r="AG1077" s="1681"/>
      <c r="AH1077" s="1681"/>
      <c r="AI1077" s="1681"/>
      <c r="AJ1077" s="1681"/>
      <c r="AK1077" s="1681"/>
      <c r="AL1077" s="1681"/>
      <c r="AM1077" s="1681"/>
      <c r="AN1077" s="1681"/>
      <c r="AO1077" s="1681"/>
      <c r="AP1077" s="1824"/>
    </row>
    <row r="1078" spans="4:42" s="1662" customFormat="1" ht="14.25">
      <c r="D1078" s="1699"/>
      <c r="E1078" s="1681"/>
      <c r="F1078" s="1681"/>
      <c r="G1078" s="1681"/>
      <c r="H1078" s="1681"/>
      <c r="I1078" s="1700"/>
      <c r="J1078" s="1690"/>
      <c r="K1078" s="1681"/>
      <c r="L1078" s="1681"/>
      <c r="M1078" s="1681"/>
      <c r="N1078" s="1681"/>
      <c r="O1078" s="1681"/>
      <c r="P1078" s="1681"/>
      <c r="Q1078" s="1681"/>
      <c r="R1078" s="1681"/>
      <c r="S1078" s="1681"/>
      <c r="T1078" s="1681"/>
      <c r="U1078" s="1681"/>
      <c r="V1078" s="1681"/>
      <c r="W1078" s="1681"/>
      <c r="X1078" s="1681"/>
      <c r="Y1078" s="1681"/>
      <c r="Z1078" s="1681"/>
      <c r="AA1078" s="1681"/>
      <c r="AB1078" s="1681"/>
      <c r="AC1078" s="1681"/>
      <c r="AD1078" s="1681"/>
      <c r="AE1078" s="1681"/>
      <c r="AF1078" s="1681"/>
      <c r="AG1078" s="1681"/>
      <c r="AH1078" s="1681"/>
      <c r="AI1078" s="1681"/>
      <c r="AJ1078" s="1681"/>
      <c r="AK1078" s="1681"/>
      <c r="AL1078" s="1681"/>
      <c r="AM1078" s="1681"/>
      <c r="AN1078" s="1681"/>
      <c r="AO1078" s="1681"/>
      <c r="AP1078" s="1824"/>
    </row>
    <row r="1079" spans="4:42" s="1662" customFormat="1" ht="14.25">
      <c r="D1079" s="1699"/>
      <c r="E1079" s="1681"/>
      <c r="F1079" s="1681"/>
      <c r="G1079" s="1681"/>
      <c r="H1079" s="1681"/>
      <c r="I1079" s="1700"/>
      <c r="J1079" s="1690"/>
      <c r="K1079" s="1681"/>
      <c r="L1079" s="1681"/>
      <c r="M1079" s="1681"/>
      <c r="N1079" s="1681"/>
      <c r="O1079" s="1681"/>
      <c r="P1079" s="1681"/>
      <c r="Q1079" s="1681"/>
      <c r="R1079" s="1681"/>
      <c r="S1079" s="1681"/>
      <c r="T1079" s="1681"/>
      <c r="U1079" s="1681"/>
      <c r="V1079" s="1681"/>
      <c r="W1079" s="1681"/>
      <c r="X1079" s="1681"/>
      <c r="Y1079" s="1681"/>
      <c r="Z1079" s="1681"/>
      <c r="AA1079" s="1681"/>
      <c r="AB1079" s="1681"/>
      <c r="AC1079" s="1681"/>
      <c r="AD1079" s="1681"/>
      <c r="AE1079" s="1681"/>
      <c r="AF1079" s="1681"/>
      <c r="AG1079" s="1681"/>
      <c r="AH1079" s="1681"/>
      <c r="AI1079" s="1681"/>
      <c r="AJ1079" s="1681"/>
      <c r="AK1079" s="1681"/>
      <c r="AL1079" s="1681"/>
      <c r="AM1079" s="1681"/>
      <c r="AN1079" s="1681"/>
      <c r="AO1079" s="1681"/>
      <c r="AP1079" s="1824"/>
    </row>
    <row r="1080" spans="4:42" s="1662" customFormat="1" ht="14.25">
      <c r="D1080" s="1699"/>
      <c r="E1080" s="1681"/>
      <c r="F1080" s="1681"/>
      <c r="G1080" s="1681"/>
      <c r="H1080" s="1681"/>
      <c r="I1080" s="1700"/>
      <c r="J1080" s="1690"/>
      <c r="K1080" s="1681"/>
      <c r="L1080" s="1681"/>
      <c r="M1080" s="1681"/>
      <c r="N1080" s="1681"/>
      <c r="O1080" s="1681"/>
      <c r="P1080" s="1681"/>
      <c r="Q1080" s="1681"/>
      <c r="R1080" s="1681"/>
      <c r="S1080" s="1681"/>
      <c r="T1080" s="1681"/>
      <c r="U1080" s="1681"/>
      <c r="V1080" s="1681"/>
      <c r="W1080" s="1681"/>
      <c r="X1080" s="1681"/>
      <c r="Y1080" s="1681"/>
      <c r="Z1080" s="1681"/>
      <c r="AA1080" s="1681"/>
      <c r="AB1080" s="1681"/>
      <c r="AC1080" s="1681"/>
      <c r="AD1080" s="1681"/>
      <c r="AE1080" s="1681"/>
      <c r="AF1080" s="1681"/>
      <c r="AG1080" s="1681"/>
      <c r="AH1080" s="1681"/>
      <c r="AI1080" s="1681"/>
      <c r="AJ1080" s="1681"/>
      <c r="AK1080" s="1681"/>
      <c r="AL1080" s="1681"/>
      <c r="AM1080" s="1681"/>
      <c r="AN1080" s="1681"/>
      <c r="AO1080" s="1681"/>
      <c r="AP1080" s="1824"/>
    </row>
    <row r="1081" spans="4:42" s="1662" customFormat="1" ht="14.25">
      <c r="D1081" s="1699"/>
      <c r="E1081" s="1681"/>
      <c r="F1081" s="1681"/>
      <c r="G1081" s="1681"/>
      <c r="H1081" s="1681"/>
      <c r="I1081" s="1700"/>
      <c r="J1081" s="1690"/>
      <c r="K1081" s="1681"/>
      <c r="L1081" s="1681"/>
      <c r="M1081" s="1681"/>
      <c r="N1081" s="1681"/>
      <c r="O1081" s="1681"/>
      <c r="P1081" s="1681"/>
      <c r="Q1081" s="1681"/>
      <c r="R1081" s="1681"/>
      <c r="S1081" s="1681"/>
      <c r="T1081" s="1681"/>
      <c r="U1081" s="1681"/>
      <c r="V1081" s="1681"/>
      <c r="W1081" s="1681"/>
      <c r="X1081" s="1681"/>
      <c r="Y1081" s="1681"/>
      <c r="Z1081" s="1681"/>
      <c r="AA1081" s="1681"/>
      <c r="AB1081" s="1681"/>
      <c r="AC1081" s="1681"/>
      <c r="AD1081" s="1681"/>
      <c r="AE1081" s="1681"/>
      <c r="AF1081" s="1681"/>
      <c r="AG1081" s="1681"/>
      <c r="AH1081" s="1681"/>
      <c r="AI1081" s="1681"/>
      <c r="AJ1081" s="1681"/>
      <c r="AK1081" s="1681"/>
      <c r="AL1081" s="1681"/>
      <c r="AM1081" s="1681"/>
      <c r="AN1081" s="1681"/>
      <c r="AO1081" s="1681"/>
      <c r="AP1081" s="1824"/>
    </row>
    <row r="1082" spans="4:42" s="1662" customFormat="1" ht="14.25">
      <c r="D1082" s="1699"/>
      <c r="E1082" s="1681"/>
      <c r="F1082" s="1681"/>
      <c r="G1082" s="1681"/>
      <c r="H1082" s="1681"/>
      <c r="I1082" s="1700"/>
      <c r="J1082" s="1690"/>
      <c r="K1082" s="1681"/>
      <c r="L1082" s="1681"/>
      <c r="M1082" s="1681"/>
      <c r="N1082" s="1681"/>
      <c r="O1082" s="1681"/>
      <c r="P1082" s="1681"/>
      <c r="Q1082" s="1681"/>
      <c r="R1082" s="1681"/>
      <c r="S1082" s="1681"/>
      <c r="T1082" s="1681"/>
      <c r="U1082" s="1681"/>
      <c r="V1082" s="1681"/>
      <c r="W1082" s="1681"/>
      <c r="X1082" s="1681"/>
      <c r="Y1082" s="1681"/>
      <c r="Z1082" s="1681"/>
      <c r="AA1082" s="1681"/>
      <c r="AB1082" s="1681"/>
      <c r="AC1082" s="1681"/>
      <c r="AD1082" s="1681"/>
      <c r="AE1082" s="1681"/>
      <c r="AF1082" s="1681"/>
      <c r="AG1082" s="1681"/>
      <c r="AH1082" s="1681"/>
      <c r="AI1082" s="1681"/>
      <c r="AJ1082" s="1681"/>
      <c r="AK1082" s="1681"/>
      <c r="AL1082" s="1681"/>
      <c r="AM1082" s="1681"/>
      <c r="AN1082" s="1681"/>
      <c r="AO1082" s="1681"/>
      <c r="AP1082" s="1824"/>
    </row>
    <row r="1083" spans="4:42" s="1662" customFormat="1" ht="14.25">
      <c r="D1083" s="1699"/>
      <c r="E1083" s="1681"/>
      <c r="F1083" s="1681"/>
      <c r="G1083" s="1681"/>
      <c r="H1083" s="1681"/>
      <c r="I1083" s="1700"/>
      <c r="J1083" s="1690"/>
      <c r="K1083" s="1681"/>
      <c r="L1083" s="1681"/>
      <c r="M1083" s="1681"/>
      <c r="N1083" s="1681"/>
      <c r="O1083" s="1681"/>
      <c r="P1083" s="1681"/>
      <c r="Q1083" s="1681"/>
      <c r="R1083" s="1681"/>
      <c r="S1083" s="1681"/>
      <c r="T1083" s="1681"/>
      <c r="U1083" s="1681"/>
      <c r="V1083" s="1681"/>
      <c r="W1083" s="1681"/>
      <c r="X1083" s="1681"/>
      <c r="Y1083" s="1681"/>
      <c r="Z1083" s="1681"/>
      <c r="AA1083" s="1681"/>
      <c r="AB1083" s="1681"/>
      <c r="AC1083" s="1681"/>
      <c r="AD1083" s="1681"/>
      <c r="AE1083" s="1681"/>
      <c r="AF1083" s="1681"/>
      <c r="AG1083" s="1681"/>
      <c r="AH1083" s="1681"/>
      <c r="AI1083" s="1681"/>
      <c r="AJ1083" s="1681"/>
      <c r="AK1083" s="1681"/>
      <c r="AL1083" s="1681"/>
      <c r="AM1083" s="1681"/>
      <c r="AN1083" s="1681"/>
      <c r="AO1083" s="1681"/>
      <c r="AP1083" s="1824"/>
    </row>
    <row r="1084" spans="4:42" s="1662" customFormat="1" ht="14.25">
      <c r="D1084" s="1699"/>
      <c r="E1084" s="1681"/>
      <c r="F1084" s="1681"/>
      <c r="G1084" s="1681"/>
      <c r="H1084" s="1681"/>
      <c r="I1084" s="1700"/>
      <c r="J1084" s="1690"/>
      <c r="K1084" s="1681"/>
      <c r="L1084" s="1681"/>
      <c r="M1084" s="1681"/>
      <c r="N1084" s="1681"/>
      <c r="O1084" s="1681"/>
      <c r="P1084" s="1681"/>
      <c r="Q1084" s="1681"/>
      <c r="R1084" s="1681"/>
      <c r="S1084" s="1681"/>
      <c r="T1084" s="1681"/>
      <c r="U1084" s="1681"/>
      <c r="V1084" s="1681"/>
      <c r="W1084" s="1681"/>
      <c r="X1084" s="1681"/>
      <c r="Y1084" s="1681"/>
      <c r="Z1084" s="1681"/>
      <c r="AA1084" s="1681"/>
      <c r="AB1084" s="1681"/>
      <c r="AC1084" s="1681"/>
      <c r="AD1084" s="1681"/>
      <c r="AE1084" s="1681"/>
      <c r="AF1084" s="1681"/>
      <c r="AG1084" s="1681"/>
      <c r="AH1084" s="1681"/>
      <c r="AI1084" s="1681"/>
      <c r="AJ1084" s="1681"/>
      <c r="AK1084" s="1681"/>
      <c r="AL1084" s="1681"/>
      <c r="AM1084" s="1681"/>
      <c r="AN1084" s="1681"/>
      <c r="AO1084" s="1681"/>
      <c r="AP1084" s="1824"/>
    </row>
    <row r="1085" spans="4:42" s="1662" customFormat="1" ht="14.25">
      <c r="D1085" s="1699"/>
      <c r="E1085" s="1681"/>
      <c r="F1085" s="1681"/>
      <c r="G1085" s="1681"/>
      <c r="H1085" s="1681"/>
      <c r="I1085" s="1700"/>
      <c r="J1085" s="1690"/>
      <c r="K1085" s="1681"/>
      <c r="L1085" s="1681"/>
      <c r="M1085" s="1681"/>
      <c r="N1085" s="1681"/>
      <c r="O1085" s="1681"/>
      <c r="P1085" s="1681"/>
      <c r="Q1085" s="1681"/>
      <c r="R1085" s="1681"/>
      <c r="S1085" s="1681"/>
      <c r="T1085" s="1681"/>
      <c r="U1085" s="1681"/>
      <c r="V1085" s="1681"/>
      <c r="W1085" s="1681"/>
      <c r="X1085" s="1681"/>
      <c r="Y1085" s="1681"/>
      <c r="Z1085" s="1681"/>
      <c r="AA1085" s="1681"/>
      <c r="AB1085" s="1681"/>
      <c r="AC1085" s="1681"/>
      <c r="AD1085" s="1681"/>
      <c r="AE1085" s="1681"/>
      <c r="AF1085" s="1681"/>
      <c r="AG1085" s="1681"/>
      <c r="AH1085" s="1681"/>
      <c r="AI1085" s="1681"/>
      <c r="AJ1085" s="1681"/>
      <c r="AK1085" s="1681"/>
      <c r="AL1085" s="1681"/>
      <c r="AM1085" s="1681"/>
      <c r="AN1085" s="1681"/>
      <c r="AO1085" s="1681"/>
      <c r="AP1085" s="1824"/>
    </row>
    <row r="1086" spans="4:42" s="1662" customFormat="1" ht="14.25">
      <c r="D1086" s="1699"/>
      <c r="E1086" s="1681"/>
      <c r="F1086" s="1681"/>
      <c r="G1086" s="1681"/>
      <c r="H1086" s="1681"/>
      <c r="I1086" s="1700"/>
      <c r="J1086" s="1690"/>
      <c r="K1086" s="1681"/>
      <c r="L1086" s="1681"/>
      <c r="M1086" s="1681"/>
      <c r="N1086" s="1681"/>
      <c r="O1086" s="1681"/>
      <c r="P1086" s="1681"/>
      <c r="Q1086" s="1681"/>
      <c r="R1086" s="1681"/>
      <c r="S1086" s="1681"/>
      <c r="T1086" s="1681"/>
      <c r="U1086" s="1681"/>
      <c r="V1086" s="1681"/>
      <c r="W1086" s="1681"/>
      <c r="X1086" s="1681"/>
      <c r="Y1086" s="1681"/>
      <c r="Z1086" s="1681"/>
      <c r="AA1086" s="1681"/>
      <c r="AB1086" s="1681"/>
      <c r="AC1086" s="1681"/>
      <c r="AD1086" s="1681"/>
      <c r="AE1086" s="1681"/>
      <c r="AF1086" s="1681"/>
      <c r="AG1086" s="1681"/>
      <c r="AH1086" s="1681"/>
      <c r="AI1086" s="1681"/>
      <c r="AJ1086" s="1681"/>
      <c r="AK1086" s="1681"/>
      <c r="AL1086" s="1681"/>
      <c r="AM1086" s="1681"/>
      <c r="AN1086" s="1681"/>
      <c r="AO1086" s="1681"/>
      <c r="AP1086" s="1824"/>
    </row>
    <row r="1087" spans="4:42" s="1662" customFormat="1" ht="14.25">
      <c r="D1087" s="1699"/>
      <c r="E1087" s="1681"/>
      <c r="F1087" s="1681"/>
      <c r="G1087" s="1681"/>
      <c r="H1087" s="1681"/>
      <c r="I1087" s="1700"/>
      <c r="J1087" s="1690"/>
      <c r="K1087" s="1681"/>
      <c r="L1087" s="1681"/>
      <c r="M1087" s="1681"/>
      <c r="N1087" s="1681"/>
      <c r="O1087" s="1681"/>
      <c r="P1087" s="1681"/>
      <c r="Q1087" s="1681"/>
      <c r="R1087" s="1681"/>
      <c r="S1087" s="1681"/>
      <c r="T1087" s="1681"/>
      <c r="U1087" s="1681"/>
      <c r="V1087" s="1681"/>
      <c r="W1087" s="1681"/>
      <c r="X1087" s="1681"/>
      <c r="Y1087" s="1681"/>
      <c r="Z1087" s="1681"/>
      <c r="AA1087" s="1681"/>
      <c r="AB1087" s="1681"/>
      <c r="AC1087" s="1681"/>
      <c r="AD1087" s="1681"/>
      <c r="AE1087" s="1681"/>
      <c r="AF1087" s="1681"/>
      <c r="AG1087" s="1681"/>
      <c r="AH1087" s="1681"/>
      <c r="AI1087" s="1681"/>
      <c r="AJ1087" s="1681"/>
      <c r="AK1087" s="1681"/>
      <c r="AL1087" s="1681"/>
      <c r="AM1087" s="1681"/>
      <c r="AN1087" s="1681"/>
      <c r="AO1087" s="1681"/>
      <c r="AP1087" s="1824"/>
    </row>
    <row r="1088" spans="4:42" s="1662" customFormat="1" ht="14.25">
      <c r="D1088" s="1699"/>
      <c r="E1088" s="1681"/>
      <c r="F1088" s="1681"/>
      <c r="G1088" s="1681"/>
      <c r="H1088" s="1681"/>
      <c r="I1088" s="1700"/>
      <c r="J1088" s="1690"/>
      <c r="K1088" s="1681"/>
      <c r="L1088" s="1681"/>
      <c r="M1088" s="1681"/>
      <c r="N1088" s="1681"/>
      <c r="O1088" s="1681"/>
      <c r="P1088" s="1681"/>
      <c r="Q1088" s="1681"/>
      <c r="R1088" s="1681"/>
      <c r="S1088" s="1681"/>
      <c r="T1088" s="1681"/>
      <c r="U1088" s="1681"/>
      <c r="V1088" s="1681"/>
      <c r="W1088" s="1681"/>
      <c r="X1088" s="1681"/>
      <c r="Y1088" s="1681"/>
      <c r="Z1088" s="1681"/>
      <c r="AA1088" s="1681"/>
      <c r="AB1088" s="1681"/>
      <c r="AC1088" s="1681"/>
      <c r="AD1088" s="1681"/>
      <c r="AE1088" s="1681"/>
      <c r="AF1088" s="1681"/>
      <c r="AG1088" s="1681"/>
      <c r="AH1088" s="1681"/>
      <c r="AI1088" s="1681"/>
      <c r="AJ1088" s="1681"/>
      <c r="AK1088" s="1681"/>
      <c r="AL1088" s="1681"/>
      <c r="AM1088" s="1681"/>
      <c r="AN1088" s="1681"/>
      <c r="AO1088" s="1681"/>
      <c r="AP1088" s="1824"/>
    </row>
    <row r="1089" spans="4:42" s="1662" customFormat="1" ht="14.25">
      <c r="D1089" s="1699"/>
      <c r="E1089" s="1681"/>
      <c r="F1089" s="1681"/>
      <c r="G1089" s="1681"/>
      <c r="H1089" s="1681"/>
      <c r="I1089" s="1700"/>
      <c r="J1089" s="1690"/>
      <c r="K1089" s="1681"/>
      <c r="L1089" s="1681"/>
      <c r="M1089" s="1681"/>
      <c r="N1089" s="1681"/>
      <c r="O1089" s="1681"/>
      <c r="P1089" s="1681"/>
      <c r="Q1089" s="1681"/>
      <c r="R1089" s="1681"/>
      <c r="S1089" s="1681"/>
      <c r="T1089" s="1681"/>
      <c r="U1089" s="1681"/>
      <c r="V1089" s="1681"/>
      <c r="W1089" s="1681"/>
      <c r="X1089" s="1681"/>
      <c r="Y1089" s="1681"/>
      <c r="Z1089" s="1681"/>
      <c r="AA1089" s="1681"/>
      <c r="AB1089" s="1681"/>
      <c r="AC1089" s="1681"/>
      <c r="AD1089" s="1681"/>
      <c r="AE1089" s="1681"/>
      <c r="AF1089" s="1681"/>
      <c r="AG1089" s="1681"/>
      <c r="AH1089" s="1681"/>
      <c r="AI1089" s="1681"/>
      <c r="AJ1089" s="1681"/>
      <c r="AK1089" s="1681"/>
      <c r="AL1089" s="1681"/>
      <c r="AM1089" s="1681"/>
      <c r="AN1089" s="1681"/>
      <c r="AO1089" s="1681"/>
      <c r="AP1089" s="1824"/>
    </row>
    <row r="1090" spans="4:42" s="1662" customFormat="1" ht="14.25">
      <c r="D1090" s="1699"/>
      <c r="E1090" s="1681"/>
      <c r="F1090" s="1681"/>
      <c r="G1090" s="1681"/>
      <c r="H1090" s="1681"/>
      <c r="I1090" s="1700"/>
      <c r="J1090" s="1690"/>
      <c r="K1090" s="1681"/>
      <c r="L1090" s="1681"/>
      <c r="M1090" s="1681"/>
      <c r="N1090" s="1681"/>
      <c r="O1090" s="1681"/>
      <c r="P1090" s="1681"/>
      <c r="Q1090" s="1681"/>
      <c r="R1090" s="1681"/>
      <c r="S1090" s="1681"/>
      <c r="T1090" s="1681"/>
      <c r="U1090" s="1681"/>
      <c r="V1090" s="1681"/>
      <c r="W1090" s="1681"/>
      <c r="X1090" s="1681"/>
      <c r="Y1090" s="1681"/>
      <c r="Z1090" s="1681"/>
      <c r="AA1090" s="1681"/>
      <c r="AB1090" s="1681"/>
      <c r="AC1090" s="1681"/>
      <c r="AD1090" s="1681"/>
      <c r="AE1090" s="1681"/>
      <c r="AF1090" s="1681"/>
      <c r="AG1090" s="1681"/>
      <c r="AH1090" s="1681"/>
      <c r="AI1090" s="1681"/>
      <c r="AJ1090" s="1681"/>
      <c r="AK1090" s="1681"/>
      <c r="AL1090" s="1681"/>
      <c r="AM1090" s="1681"/>
      <c r="AN1090" s="1681"/>
      <c r="AO1090" s="1681"/>
      <c r="AP1090" s="1824"/>
    </row>
    <row r="1091" spans="4:42" s="1662" customFormat="1" ht="14.25">
      <c r="D1091" s="1699"/>
      <c r="E1091" s="1681"/>
      <c r="F1091" s="1681"/>
      <c r="G1091" s="1681"/>
      <c r="H1091" s="1681"/>
      <c r="I1091" s="1700"/>
      <c r="J1091" s="1690"/>
      <c r="K1091" s="1681"/>
      <c r="L1091" s="1681"/>
      <c r="M1091" s="1681"/>
      <c r="N1091" s="1681"/>
      <c r="O1091" s="1681"/>
      <c r="P1091" s="1681"/>
      <c r="Q1091" s="1681"/>
      <c r="R1091" s="1681"/>
      <c r="S1091" s="1681"/>
      <c r="T1091" s="1681"/>
      <c r="U1091" s="1681"/>
      <c r="V1091" s="1681"/>
      <c r="W1091" s="1681"/>
      <c r="X1091" s="1681"/>
      <c r="Y1091" s="1681"/>
      <c r="Z1091" s="1681"/>
      <c r="AA1091" s="1681"/>
      <c r="AB1091" s="1681"/>
      <c r="AC1091" s="1681"/>
      <c r="AD1091" s="1681"/>
      <c r="AE1091" s="1681"/>
      <c r="AF1091" s="1681"/>
      <c r="AG1091" s="1681"/>
      <c r="AH1091" s="1681"/>
      <c r="AI1091" s="1681"/>
      <c r="AJ1091" s="1681"/>
      <c r="AK1091" s="1681"/>
      <c r="AL1091" s="1681"/>
      <c r="AM1091" s="1681"/>
      <c r="AN1091" s="1681"/>
      <c r="AO1091" s="1681"/>
      <c r="AP1091" s="1824"/>
    </row>
    <row r="1092" spans="4:42" s="1662" customFormat="1" ht="14.25">
      <c r="D1092" s="1699"/>
      <c r="E1092" s="1681"/>
      <c r="F1092" s="1681"/>
      <c r="G1092" s="1681"/>
      <c r="H1092" s="1681"/>
      <c r="I1092" s="1700"/>
      <c r="J1092" s="1690"/>
      <c r="K1092" s="1681"/>
      <c r="L1092" s="1681"/>
      <c r="M1092" s="1681"/>
      <c r="N1092" s="1681"/>
      <c r="O1092" s="1681"/>
      <c r="P1092" s="1681"/>
      <c r="Q1092" s="1681"/>
      <c r="R1092" s="1681"/>
      <c r="S1092" s="1681"/>
      <c r="T1092" s="1681"/>
      <c r="U1092" s="1681"/>
      <c r="V1092" s="1681"/>
      <c r="W1092" s="1681"/>
      <c r="X1092" s="1681"/>
      <c r="Y1092" s="1681"/>
      <c r="Z1092" s="1681"/>
      <c r="AA1092" s="1681"/>
      <c r="AB1092" s="1681"/>
      <c r="AC1092" s="1681"/>
      <c r="AD1092" s="1681"/>
      <c r="AE1092" s="1681"/>
      <c r="AF1092" s="1681"/>
      <c r="AG1092" s="1681"/>
      <c r="AH1092" s="1681"/>
      <c r="AI1092" s="1681"/>
      <c r="AJ1092" s="1681"/>
      <c r="AK1092" s="1681"/>
      <c r="AL1092" s="1681"/>
      <c r="AM1092" s="1681"/>
      <c r="AN1092" s="1681"/>
      <c r="AO1092" s="1681"/>
      <c r="AP1092" s="1824"/>
    </row>
    <row r="1093" spans="4:42" s="1662" customFormat="1" ht="14.25">
      <c r="D1093" s="1699"/>
      <c r="E1093" s="1681"/>
      <c r="F1093" s="1681"/>
      <c r="G1093" s="1681"/>
      <c r="H1093" s="1681"/>
      <c r="I1093" s="1700"/>
      <c r="J1093" s="1690"/>
      <c r="K1093" s="1681"/>
      <c r="L1093" s="1681"/>
      <c r="M1093" s="1681"/>
      <c r="N1093" s="1681"/>
      <c r="O1093" s="1681"/>
      <c r="P1093" s="1681"/>
      <c r="Q1093" s="1681"/>
      <c r="R1093" s="1681"/>
      <c r="S1093" s="1681"/>
      <c r="T1093" s="1681"/>
      <c r="U1093" s="1681"/>
      <c r="V1093" s="1681"/>
      <c r="W1093" s="1681"/>
      <c r="X1093" s="1681"/>
      <c r="Y1093" s="1681"/>
      <c r="Z1093" s="1681"/>
      <c r="AA1093" s="1681"/>
      <c r="AB1093" s="1681"/>
      <c r="AC1093" s="1681"/>
      <c r="AD1093" s="1681"/>
      <c r="AE1093" s="1681"/>
      <c r="AF1093" s="1681"/>
      <c r="AG1093" s="1681"/>
      <c r="AH1093" s="1681"/>
      <c r="AI1093" s="1681"/>
      <c r="AJ1093" s="1681"/>
      <c r="AK1093" s="1681"/>
      <c r="AL1093" s="1681"/>
      <c r="AM1093" s="1681"/>
      <c r="AN1093" s="1681"/>
      <c r="AO1093" s="1681"/>
      <c r="AP1093" s="1824"/>
    </row>
    <row r="1094" spans="4:42" s="1662" customFormat="1" ht="14.25">
      <c r="D1094" s="1699"/>
      <c r="E1094" s="1681"/>
      <c r="F1094" s="1681"/>
      <c r="G1094" s="1681"/>
      <c r="H1094" s="1681"/>
      <c r="I1094" s="1700"/>
      <c r="J1094" s="1690"/>
      <c r="K1094" s="1681"/>
      <c r="L1094" s="1681"/>
      <c r="M1094" s="1681"/>
      <c r="N1094" s="1681"/>
      <c r="O1094" s="1681"/>
      <c r="P1094" s="1681"/>
      <c r="Q1094" s="1681"/>
      <c r="R1094" s="1681"/>
      <c r="S1094" s="1681"/>
      <c r="T1094" s="1681"/>
      <c r="U1094" s="1681"/>
      <c r="V1094" s="1681"/>
      <c r="W1094" s="1681"/>
      <c r="X1094" s="1681"/>
      <c r="Y1094" s="1681"/>
      <c r="Z1094" s="1681"/>
      <c r="AA1094" s="1681"/>
      <c r="AB1094" s="1681"/>
      <c r="AC1094" s="1681"/>
      <c r="AD1094" s="1681"/>
      <c r="AE1094" s="1681"/>
      <c r="AF1094" s="1681"/>
      <c r="AG1094" s="1681"/>
      <c r="AH1094" s="1681"/>
      <c r="AI1094" s="1681"/>
      <c r="AJ1094" s="1681"/>
      <c r="AK1094" s="1681"/>
      <c r="AL1094" s="1681"/>
      <c r="AM1094" s="1681"/>
      <c r="AN1094" s="1681"/>
      <c r="AO1094" s="1681"/>
      <c r="AP1094" s="1824"/>
    </row>
    <row r="1095" spans="4:42" s="1662" customFormat="1" ht="14.25">
      <c r="D1095" s="1699"/>
      <c r="E1095" s="1681"/>
      <c r="F1095" s="1681"/>
      <c r="G1095" s="1681"/>
      <c r="H1095" s="1681"/>
      <c r="I1095" s="1700"/>
      <c r="J1095" s="1690"/>
      <c r="K1095" s="1681"/>
      <c r="L1095" s="1681"/>
      <c r="M1095" s="1681"/>
      <c r="N1095" s="1681"/>
      <c r="O1095" s="1681"/>
      <c r="P1095" s="1681"/>
      <c r="Q1095" s="1681"/>
      <c r="R1095" s="1681"/>
      <c r="S1095" s="1681"/>
      <c r="T1095" s="1681"/>
      <c r="U1095" s="1681"/>
      <c r="V1095" s="1681"/>
      <c r="W1095" s="1681"/>
      <c r="X1095" s="1681"/>
      <c r="Y1095" s="1681"/>
      <c r="Z1095" s="1681"/>
      <c r="AA1095" s="1681"/>
      <c r="AB1095" s="1681"/>
      <c r="AC1095" s="1681"/>
      <c r="AD1095" s="1681"/>
      <c r="AE1095" s="1681"/>
      <c r="AF1095" s="1681"/>
      <c r="AG1095" s="1681"/>
      <c r="AH1095" s="1681"/>
      <c r="AI1095" s="1681"/>
      <c r="AJ1095" s="1681"/>
      <c r="AK1095" s="1681"/>
      <c r="AL1095" s="1681"/>
      <c r="AM1095" s="1681"/>
      <c r="AN1095" s="1681"/>
      <c r="AO1095" s="1681"/>
      <c r="AP1095" s="1824"/>
    </row>
    <row r="1096" spans="4:42" s="1662" customFormat="1" ht="14.25">
      <c r="D1096" s="1699"/>
      <c r="E1096" s="1681"/>
      <c r="F1096" s="1681"/>
      <c r="G1096" s="1681"/>
      <c r="H1096" s="1681"/>
      <c r="I1096" s="1700"/>
      <c r="J1096" s="1690"/>
      <c r="K1096" s="1681"/>
      <c r="L1096" s="1681"/>
      <c r="M1096" s="1681"/>
      <c r="N1096" s="1681"/>
      <c r="O1096" s="1681"/>
      <c r="P1096" s="1681"/>
      <c r="Q1096" s="1681"/>
      <c r="R1096" s="1681"/>
      <c r="S1096" s="1681"/>
      <c r="T1096" s="1681"/>
      <c r="U1096" s="1681"/>
      <c r="V1096" s="1681"/>
      <c r="W1096" s="1681"/>
      <c r="X1096" s="1681"/>
      <c r="Y1096" s="1681"/>
      <c r="Z1096" s="1681"/>
      <c r="AA1096" s="1681"/>
      <c r="AB1096" s="1681"/>
      <c r="AC1096" s="1681"/>
      <c r="AD1096" s="1681"/>
      <c r="AE1096" s="1681"/>
      <c r="AF1096" s="1681"/>
      <c r="AG1096" s="1681"/>
      <c r="AH1096" s="1681"/>
      <c r="AI1096" s="1681"/>
      <c r="AJ1096" s="1681"/>
      <c r="AK1096" s="1681"/>
      <c r="AL1096" s="1681"/>
      <c r="AM1096" s="1681"/>
      <c r="AN1096" s="1681"/>
      <c r="AO1096" s="1681"/>
      <c r="AP1096" s="1824"/>
    </row>
    <row r="1097" spans="4:42" s="1662" customFormat="1" ht="14.25">
      <c r="D1097" s="1699"/>
      <c r="E1097" s="1681"/>
      <c r="F1097" s="1681"/>
      <c r="G1097" s="1681"/>
      <c r="H1097" s="1681"/>
      <c r="I1097" s="1700"/>
      <c r="J1097" s="1690"/>
      <c r="K1097" s="1681"/>
      <c r="L1097" s="1681"/>
      <c r="M1097" s="1681"/>
      <c r="N1097" s="1681"/>
      <c r="O1097" s="1681"/>
      <c r="P1097" s="1681"/>
      <c r="Q1097" s="1681"/>
      <c r="R1097" s="1681"/>
      <c r="S1097" s="1681"/>
      <c r="T1097" s="1681"/>
      <c r="U1097" s="1681"/>
      <c r="V1097" s="1681"/>
      <c r="W1097" s="1681"/>
      <c r="X1097" s="1681"/>
      <c r="Y1097" s="1681"/>
      <c r="Z1097" s="1681"/>
      <c r="AA1097" s="1681"/>
      <c r="AB1097" s="1681"/>
      <c r="AC1097" s="1681"/>
      <c r="AD1097" s="1681"/>
      <c r="AE1097" s="1681"/>
      <c r="AF1097" s="1681"/>
      <c r="AG1097" s="1681"/>
      <c r="AH1097" s="1681"/>
      <c r="AI1097" s="1681"/>
      <c r="AJ1097" s="1681"/>
      <c r="AK1097" s="1681"/>
      <c r="AL1097" s="1681"/>
      <c r="AM1097" s="1681"/>
      <c r="AN1097" s="1681"/>
      <c r="AO1097" s="1681"/>
      <c r="AP1097" s="1824"/>
    </row>
    <row r="1098" spans="4:42" s="1662" customFormat="1" ht="14.25">
      <c r="D1098" s="1699"/>
      <c r="E1098" s="1681"/>
      <c r="F1098" s="1681"/>
      <c r="G1098" s="1681"/>
      <c r="H1098" s="1681"/>
      <c r="I1098" s="1700"/>
      <c r="J1098" s="1690"/>
      <c r="K1098" s="1681"/>
      <c r="L1098" s="1681"/>
      <c r="M1098" s="1681"/>
      <c r="N1098" s="1681"/>
      <c r="O1098" s="1681"/>
      <c r="P1098" s="1681"/>
      <c r="Q1098" s="1681"/>
      <c r="R1098" s="1681"/>
      <c r="S1098" s="1681"/>
      <c r="T1098" s="1681"/>
      <c r="U1098" s="1681"/>
      <c r="V1098" s="1681"/>
      <c r="W1098" s="1681"/>
      <c r="X1098" s="1681"/>
      <c r="Y1098" s="1681"/>
      <c r="Z1098" s="1681"/>
      <c r="AA1098" s="1681"/>
      <c r="AB1098" s="1681"/>
      <c r="AC1098" s="1681"/>
      <c r="AD1098" s="1681"/>
      <c r="AE1098" s="1681"/>
      <c r="AF1098" s="1681"/>
      <c r="AG1098" s="1681"/>
      <c r="AH1098" s="1681"/>
      <c r="AI1098" s="1681"/>
      <c r="AJ1098" s="1681"/>
      <c r="AK1098" s="1681"/>
      <c r="AL1098" s="1681"/>
      <c r="AM1098" s="1681"/>
      <c r="AN1098" s="1681"/>
      <c r="AO1098" s="1681"/>
      <c r="AP1098" s="1824"/>
    </row>
    <row r="1099" spans="4:42" s="1662" customFormat="1" ht="14.25">
      <c r="D1099" s="1699"/>
      <c r="E1099" s="1681"/>
      <c r="F1099" s="1681"/>
      <c r="G1099" s="1681"/>
      <c r="H1099" s="1681"/>
      <c r="I1099" s="1700"/>
      <c r="J1099" s="1690"/>
      <c r="K1099" s="1681"/>
      <c r="L1099" s="1681"/>
      <c r="M1099" s="1681"/>
      <c r="N1099" s="1681"/>
      <c r="O1099" s="1681"/>
      <c r="P1099" s="1681"/>
      <c r="Q1099" s="1681"/>
      <c r="R1099" s="1681"/>
      <c r="S1099" s="1681"/>
      <c r="T1099" s="1681"/>
      <c r="U1099" s="1681"/>
      <c r="V1099" s="1681"/>
      <c r="W1099" s="1681"/>
      <c r="X1099" s="1681"/>
      <c r="Y1099" s="1681"/>
      <c r="Z1099" s="1681"/>
      <c r="AA1099" s="1681"/>
      <c r="AB1099" s="1681"/>
      <c r="AC1099" s="1681"/>
      <c r="AD1099" s="1681"/>
      <c r="AE1099" s="1681"/>
      <c r="AF1099" s="1681"/>
      <c r="AG1099" s="1681"/>
      <c r="AH1099" s="1681"/>
      <c r="AI1099" s="1681"/>
      <c r="AJ1099" s="1681"/>
      <c r="AK1099" s="1681"/>
      <c r="AL1099" s="1681"/>
      <c r="AM1099" s="1681"/>
      <c r="AN1099" s="1681"/>
      <c r="AO1099" s="1681"/>
      <c r="AP1099" s="1824"/>
    </row>
    <row r="1100" spans="4:42" s="1662" customFormat="1" ht="14.25">
      <c r="D1100" s="1699"/>
      <c r="E1100" s="1681"/>
      <c r="F1100" s="1681"/>
      <c r="G1100" s="1681"/>
      <c r="H1100" s="1681"/>
      <c r="I1100" s="1700"/>
      <c r="J1100" s="1690"/>
      <c r="K1100" s="1681"/>
      <c r="L1100" s="1681"/>
      <c r="M1100" s="1681"/>
      <c r="N1100" s="1681"/>
      <c r="O1100" s="1681"/>
      <c r="P1100" s="1681"/>
      <c r="Q1100" s="1681"/>
      <c r="R1100" s="1681"/>
      <c r="S1100" s="1681"/>
      <c r="T1100" s="1681"/>
      <c r="U1100" s="1681"/>
      <c r="V1100" s="1681"/>
      <c r="W1100" s="1681"/>
      <c r="X1100" s="1681"/>
      <c r="Y1100" s="1681"/>
      <c r="Z1100" s="1681"/>
      <c r="AA1100" s="1681"/>
      <c r="AB1100" s="1681"/>
      <c r="AC1100" s="1681"/>
      <c r="AD1100" s="1681"/>
      <c r="AE1100" s="1681"/>
      <c r="AF1100" s="1681"/>
      <c r="AG1100" s="1681"/>
      <c r="AH1100" s="1681"/>
      <c r="AI1100" s="1681"/>
      <c r="AJ1100" s="1681"/>
      <c r="AK1100" s="1681"/>
      <c r="AL1100" s="1681"/>
      <c r="AM1100" s="1681"/>
      <c r="AN1100" s="1681"/>
      <c r="AO1100" s="1681"/>
      <c r="AP1100" s="1824"/>
    </row>
    <row r="1101" spans="4:42" s="1662" customFormat="1" ht="14.25">
      <c r="D1101" s="1699"/>
      <c r="E1101" s="1681"/>
      <c r="F1101" s="1681"/>
      <c r="G1101" s="1681"/>
      <c r="H1101" s="1681"/>
      <c r="I1101" s="1700"/>
      <c r="J1101" s="1690"/>
      <c r="K1101" s="1681"/>
      <c r="L1101" s="1681"/>
      <c r="M1101" s="1681"/>
      <c r="N1101" s="1681"/>
      <c r="O1101" s="1681"/>
      <c r="P1101" s="1681"/>
      <c r="Q1101" s="1681"/>
      <c r="R1101" s="1681"/>
      <c r="S1101" s="1681"/>
      <c r="T1101" s="1681"/>
      <c r="U1101" s="1681"/>
      <c r="V1101" s="1681"/>
      <c r="W1101" s="1681"/>
      <c r="X1101" s="1681"/>
      <c r="Y1101" s="1681"/>
      <c r="Z1101" s="1681"/>
      <c r="AA1101" s="1681"/>
      <c r="AB1101" s="1681"/>
      <c r="AC1101" s="1681"/>
      <c r="AD1101" s="1681"/>
      <c r="AE1101" s="1681"/>
      <c r="AF1101" s="1681"/>
      <c r="AG1101" s="1681"/>
      <c r="AH1101" s="1681"/>
      <c r="AI1101" s="1681"/>
      <c r="AJ1101" s="1681"/>
      <c r="AK1101" s="1681"/>
      <c r="AL1101" s="1681"/>
      <c r="AM1101" s="1681"/>
      <c r="AN1101" s="1681"/>
      <c r="AO1101" s="1681"/>
      <c r="AP1101" s="1824"/>
    </row>
    <row r="1102" spans="4:42" s="1662" customFormat="1" ht="14.25">
      <c r="D1102" s="1699"/>
      <c r="E1102" s="1681"/>
      <c r="F1102" s="1681"/>
      <c r="G1102" s="1681"/>
      <c r="H1102" s="1681"/>
      <c r="I1102" s="1700"/>
      <c r="J1102" s="1690"/>
      <c r="K1102" s="1681"/>
      <c r="L1102" s="1681"/>
      <c r="M1102" s="1681"/>
      <c r="N1102" s="1681"/>
      <c r="O1102" s="1681"/>
      <c r="P1102" s="1681"/>
      <c r="Q1102" s="1681"/>
      <c r="R1102" s="1681"/>
      <c r="S1102" s="1681"/>
      <c r="T1102" s="1681"/>
      <c r="U1102" s="1681"/>
      <c r="V1102" s="1681"/>
      <c r="W1102" s="1681"/>
      <c r="X1102" s="1681"/>
      <c r="Y1102" s="1681"/>
      <c r="Z1102" s="1681"/>
      <c r="AA1102" s="1681"/>
      <c r="AB1102" s="1681"/>
      <c r="AC1102" s="1681"/>
      <c r="AD1102" s="1681"/>
      <c r="AE1102" s="1681"/>
      <c r="AF1102" s="1681"/>
      <c r="AG1102" s="1681"/>
      <c r="AH1102" s="1681"/>
      <c r="AI1102" s="1681"/>
      <c r="AJ1102" s="1681"/>
      <c r="AK1102" s="1681"/>
      <c r="AL1102" s="1681"/>
      <c r="AM1102" s="1681"/>
      <c r="AN1102" s="1681"/>
      <c r="AO1102" s="1681"/>
      <c r="AP1102" s="1824"/>
    </row>
    <row r="1103" spans="4:42" s="1662" customFormat="1" ht="14.25">
      <c r="D1103" s="1699"/>
      <c r="E1103" s="1681"/>
      <c r="F1103" s="1681"/>
      <c r="G1103" s="1681"/>
      <c r="H1103" s="1681"/>
      <c r="I1103" s="1700"/>
      <c r="J1103" s="1690"/>
      <c r="K1103" s="1681"/>
      <c r="L1103" s="1681"/>
      <c r="M1103" s="1681"/>
      <c r="N1103" s="1681"/>
      <c r="O1103" s="1681"/>
      <c r="P1103" s="1681"/>
      <c r="Q1103" s="1681"/>
      <c r="R1103" s="1681"/>
      <c r="S1103" s="1681"/>
      <c r="T1103" s="1681"/>
      <c r="U1103" s="1681"/>
      <c r="V1103" s="1681"/>
      <c r="W1103" s="1681"/>
      <c r="X1103" s="1681"/>
      <c r="Y1103" s="1681"/>
      <c r="Z1103" s="1681"/>
      <c r="AA1103" s="1681"/>
      <c r="AB1103" s="1681"/>
      <c r="AC1103" s="1681"/>
      <c r="AD1103" s="1681"/>
      <c r="AE1103" s="1681"/>
      <c r="AF1103" s="1681"/>
      <c r="AG1103" s="1681"/>
      <c r="AH1103" s="1681"/>
      <c r="AI1103" s="1681"/>
      <c r="AJ1103" s="1681"/>
      <c r="AK1103" s="1681"/>
      <c r="AL1103" s="1681"/>
      <c r="AM1103" s="1681"/>
      <c r="AN1103" s="1681"/>
      <c r="AO1103" s="1681"/>
      <c r="AP1103" s="1824"/>
    </row>
    <row r="1104" spans="4:42" s="1662" customFormat="1" ht="14.25">
      <c r="D1104" s="1699"/>
      <c r="E1104" s="1681"/>
      <c r="F1104" s="1681"/>
      <c r="G1104" s="1681"/>
      <c r="H1104" s="1681"/>
      <c r="I1104" s="1700"/>
      <c r="J1104" s="1690"/>
      <c r="K1104" s="1681"/>
      <c r="L1104" s="1681"/>
      <c r="M1104" s="1681"/>
      <c r="N1104" s="1681"/>
      <c r="O1104" s="1681"/>
      <c r="P1104" s="1681"/>
      <c r="Q1104" s="1681"/>
      <c r="R1104" s="1681"/>
      <c r="S1104" s="1681"/>
      <c r="T1104" s="1681"/>
      <c r="U1104" s="1681"/>
      <c r="V1104" s="1681"/>
      <c r="W1104" s="1681"/>
      <c r="X1104" s="1681"/>
      <c r="Y1104" s="1681"/>
      <c r="Z1104" s="1681"/>
      <c r="AA1104" s="1681"/>
      <c r="AB1104" s="1681"/>
      <c r="AC1104" s="1681"/>
      <c r="AD1104" s="1681"/>
      <c r="AE1104" s="1681"/>
      <c r="AF1104" s="1681"/>
      <c r="AG1104" s="1681"/>
      <c r="AH1104" s="1681"/>
      <c r="AI1104" s="1681"/>
      <c r="AJ1104" s="1681"/>
      <c r="AK1104" s="1681"/>
      <c r="AL1104" s="1681"/>
      <c r="AM1104" s="1681"/>
      <c r="AN1104" s="1681"/>
      <c r="AO1104" s="1681"/>
      <c r="AP1104" s="1824"/>
    </row>
    <row r="1105" spans="4:42" s="1662" customFormat="1" ht="14.25">
      <c r="D1105" s="1699"/>
      <c r="E1105" s="1681"/>
      <c r="F1105" s="1681"/>
      <c r="G1105" s="1681"/>
      <c r="H1105" s="1681"/>
      <c r="I1105" s="1700"/>
      <c r="J1105" s="1690"/>
      <c r="K1105" s="1681"/>
      <c r="L1105" s="1681"/>
      <c r="M1105" s="1681"/>
      <c r="N1105" s="1681"/>
      <c r="O1105" s="1681"/>
      <c r="P1105" s="1681"/>
      <c r="Q1105" s="1681"/>
      <c r="R1105" s="1681"/>
      <c r="S1105" s="1681"/>
      <c r="T1105" s="1681"/>
      <c r="U1105" s="1681"/>
      <c r="V1105" s="1681"/>
      <c r="W1105" s="1681"/>
      <c r="X1105" s="1681"/>
      <c r="Y1105" s="1681"/>
      <c r="Z1105" s="1681"/>
      <c r="AA1105" s="1681"/>
      <c r="AB1105" s="1681"/>
      <c r="AC1105" s="1681"/>
      <c r="AD1105" s="1681"/>
      <c r="AE1105" s="1681"/>
      <c r="AF1105" s="1681"/>
      <c r="AG1105" s="1681"/>
      <c r="AH1105" s="1681"/>
      <c r="AI1105" s="1681"/>
      <c r="AJ1105" s="1681"/>
      <c r="AK1105" s="1681"/>
      <c r="AL1105" s="1681"/>
      <c r="AM1105" s="1681"/>
      <c r="AN1105" s="1681"/>
      <c r="AO1105" s="1681"/>
      <c r="AP1105" s="1824"/>
    </row>
    <row r="1106" spans="4:42" s="1662" customFormat="1" ht="14.25">
      <c r="D1106" s="1699"/>
      <c r="E1106" s="1681"/>
      <c r="F1106" s="1681"/>
      <c r="G1106" s="1681"/>
      <c r="H1106" s="1681"/>
      <c r="I1106" s="1700"/>
      <c r="J1106" s="1690"/>
      <c r="K1106" s="1681"/>
      <c r="L1106" s="1681"/>
      <c r="M1106" s="1681"/>
      <c r="N1106" s="1681"/>
      <c r="O1106" s="1681"/>
      <c r="P1106" s="1681"/>
      <c r="Q1106" s="1681"/>
      <c r="R1106" s="1681"/>
      <c r="S1106" s="1681"/>
      <c r="T1106" s="1681"/>
      <c r="U1106" s="1681"/>
      <c r="V1106" s="1681"/>
      <c r="W1106" s="1681"/>
      <c r="X1106" s="1681"/>
      <c r="Y1106" s="1681"/>
      <c r="Z1106" s="1681"/>
      <c r="AA1106" s="1681"/>
      <c r="AB1106" s="1681"/>
      <c r="AC1106" s="1681"/>
      <c r="AD1106" s="1681"/>
      <c r="AE1106" s="1681"/>
      <c r="AF1106" s="1681"/>
      <c r="AG1106" s="1681"/>
      <c r="AH1106" s="1681"/>
      <c r="AI1106" s="1681"/>
      <c r="AJ1106" s="1681"/>
      <c r="AK1106" s="1681"/>
      <c r="AL1106" s="1681"/>
      <c r="AM1106" s="1681"/>
      <c r="AN1106" s="1681"/>
      <c r="AO1106" s="1681"/>
      <c r="AP1106" s="1824"/>
    </row>
    <row r="1107" spans="4:42" s="1662" customFormat="1" ht="14.25">
      <c r="D1107" s="1699"/>
      <c r="E1107" s="1681"/>
      <c r="F1107" s="1681"/>
      <c r="G1107" s="1681"/>
      <c r="H1107" s="1681"/>
      <c r="I1107" s="1700"/>
      <c r="J1107" s="1690"/>
      <c r="K1107" s="1681"/>
      <c r="L1107" s="1681"/>
      <c r="M1107" s="1681"/>
      <c r="N1107" s="1681"/>
      <c r="O1107" s="1681"/>
      <c r="P1107" s="1681"/>
      <c r="Q1107" s="1681"/>
      <c r="R1107" s="1681"/>
      <c r="S1107" s="1681"/>
      <c r="T1107" s="1681"/>
      <c r="U1107" s="1681"/>
      <c r="V1107" s="1681"/>
      <c r="W1107" s="1681"/>
      <c r="X1107" s="1681"/>
      <c r="Y1107" s="1681"/>
      <c r="Z1107" s="1681"/>
      <c r="AA1107" s="1681"/>
      <c r="AB1107" s="1681"/>
      <c r="AC1107" s="1681"/>
      <c r="AD1107" s="1681"/>
      <c r="AE1107" s="1681"/>
      <c r="AF1107" s="1681"/>
      <c r="AG1107" s="1681"/>
      <c r="AH1107" s="1681"/>
      <c r="AI1107" s="1681"/>
      <c r="AJ1107" s="1681"/>
      <c r="AK1107" s="1681"/>
      <c r="AL1107" s="1681"/>
      <c r="AM1107" s="1681"/>
      <c r="AN1107" s="1681"/>
      <c r="AO1107" s="1681"/>
      <c r="AP1107" s="1824"/>
    </row>
    <row r="1108" spans="4:42" s="1662" customFormat="1" ht="14.25">
      <c r="D1108" s="1699"/>
      <c r="E1108" s="1681"/>
      <c r="F1108" s="1681"/>
      <c r="G1108" s="1681"/>
      <c r="H1108" s="1681"/>
      <c r="I1108" s="1700"/>
      <c r="J1108" s="1690"/>
      <c r="K1108" s="1681"/>
      <c r="L1108" s="1681"/>
      <c r="M1108" s="1681"/>
      <c r="N1108" s="1681"/>
      <c r="O1108" s="1681"/>
      <c r="P1108" s="1681"/>
      <c r="Q1108" s="1681"/>
      <c r="R1108" s="1681"/>
      <c r="S1108" s="1681"/>
      <c r="T1108" s="1681"/>
      <c r="U1108" s="1681"/>
      <c r="V1108" s="1681"/>
      <c r="W1108" s="1681"/>
      <c r="X1108" s="1681"/>
      <c r="Y1108" s="1681"/>
      <c r="Z1108" s="1681"/>
      <c r="AA1108" s="1681"/>
      <c r="AB1108" s="1681"/>
      <c r="AC1108" s="1681"/>
      <c r="AD1108" s="1681"/>
      <c r="AE1108" s="1681"/>
      <c r="AF1108" s="1681"/>
      <c r="AG1108" s="1681"/>
      <c r="AH1108" s="1681"/>
      <c r="AI1108" s="1681"/>
      <c r="AJ1108" s="1681"/>
      <c r="AK1108" s="1681"/>
      <c r="AL1108" s="1681"/>
      <c r="AM1108" s="1681"/>
      <c r="AN1108" s="1681"/>
      <c r="AO1108" s="1681"/>
      <c r="AP1108" s="1824"/>
    </row>
    <row r="1109" spans="4:42" s="1662" customFormat="1" ht="14.25">
      <c r="D1109" s="1699"/>
      <c r="E1109" s="1681"/>
      <c r="F1109" s="1681"/>
      <c r="G1109" s="1681"/>
      <c r="H1109" s="1681"/>
      <c r="I1109" s="1700"/>
      <c r="J1109" s="1690"/>
      <c r="K1109" s="1681"/>
      <c r="L1109" s="1681"/>
      <c r="M1109" s="1681"/>
      <c r="N1109" s="1681"/>
      <c r="O1109" s="1681"/>
      <c r="P1109" s="1681"/>
      <c r="Q1109" s="1681"/>
      <c r="R1109" s="1681"/>
      <c r="S1109" s="1681"/>
      <c r="T1109" s="1681"/>
      <c r="U1109" s="1681"/>
      <c r="V1109" s="1681"/>
      <c r="W1109" s="1681"/>
      <c r="X1109" s="1681"/>
      <c r="Y1109" s="1681"/>
      <c r="Z1109" s="1681"/>
      <c r="AA1109" s="1681"/>
      <c r="AB1109" s="1681"/>
      <c r="AC1109" s="1681"/>
      <c r="AD1109" s="1681"/>
      <c r="AE1109" s="1681"/>
      <c r="AF1109" s="1681"/>
      <c r="AG1109" s="1681"/>
      <c r="AH1109" s="1681"/>
      <c r="AI1109" s="1681"/>
      <c r="AJ1109" s="1681"/>
      <c r="AK1109" s="1681"/>
      <c r="AL1109" s="1681"/>
      <c r="AM1109" s="1681"/>
      <c r="AN1109" s="1681"/>
      <c r="AO1109" s="1681"/>
      <c r="AP1109" s="1824"/>
    </row>
    <row r="1110" spans="4:42" s="1662" customFormat="1" ht="14.25">
      <c r="D1110" s="1699"/>
      <c r="E1110" s="1681"/>
      <c r="F1110" s="1681"/>
      <c r="G1110" s="1681"/>
      <c r="H1110" s="1681"/>
      <c r="I1110" s="1700"/>
      <c r="J1110" s="1690"/>
      <c r="K1110" s="1681"/>
      <c r="L1110" s="1681"/>
      <c r="M1110" s="1681"/>
      <c r="N1110" s="1681"/>
      <c r="O1110" s="1681"/>
      <c r="P1110" s="1681"/>
      <c r="Q1110" s="1681"/>
      <c r="R1110" s="1681"/>
      <c r="S1110" s="1681"/>
      <c r="T1110" s="1681"/>
      <c r="U1110" s="1681"/>
      <c r="V1110" s="1681"/>
      <c r="W1110" s="1681"/>
      <c r="X1110" s="1681"/>
      <c r="Y1110" s="1681"/>
      <c r="Z1110" s="1681"/>
      <c r="AA1110" s="1681"/>
      <c r="AB1110" s="1681"/>
      <c r="AC1110" s="1681"/>
      <c r="AD1110" s="1681"/>
      <c r="AE1110" s="1681"/>
      <c r="AF1110" s="1681"/>
      <c r="AG1110" s="1681"/>
      <c r="AH1110" s="1681"/>
      <c r="AI1110" s="1681"/>
      <c r="AJ1110" s="1681"/>
      <c r="AK1110" s="1681"/>
      <c r="AL1110" s="1681"/>
      <c r="AM1110" s="1681"/>
      <c r="AN1110" s="1681"/>
      <c r="AO1110" s="1681"/>
      <c r="AP1110" s="1824"/>
    </row>
    <row r="1111" spans="4:42" s="1662" customFormat="1" ht="14.25">
      <c r="D1111" s="1699"/>
      <c r="E1111" s="1681"/>
      <c r="F1111" s="1681"/>
      <c r="G1111" s="1681"/>
      <c r="H1111" s="1681"/>
      <c r="I1111" s="1700"/>
      <c r="J1111" s="1690"/>
      <c r="K1111" s="1681"/>
      <c r="L1111" s="1681"/>
      <c r="M1111" s="1681"/>
      <c r="N1111" s="1681"/>
      <c r="O1111" s="1681"/>
      <c r="P1111" s="1681"/>
      <c r="Q1111" s="1681"/>
      <c r="R1111" s="1681"/>
      <c r="S1111" s="1681"/>
      <c r="T1111" s="1681"/>
      <c r="U1111" s="1681"/>
      <c r="V1111" s="1681"/>
      <c r="W1111" s="1681"/>
      <c r="X1111" s="1681"/>
      <c r="Y1111" s="1681"/>
      <c r="Z1111" s="1681"/>
      <c r="AA1111" s="1681"/>
      <c r="AB1111" s="1681"/>
      <c r="AC1111" s="1681"/>
      <c r="AD1111" s="1681"/>
      <c r="AE1111" s="1681"/>
      <c r="AF1111" s="1681"/>
      <c r="AG1111" s="1681"/>
      <c r="AH1111" s="1681"/>
      <c r="AI1111" s="1681"/>
      <c r="AJ1111" s="1681"/>
      <c r="AK1111" s="1681"/>
      <c r="AL1111" s="1681"/>
      <c r="AM1111" s="1681"/>
      <c r="AN1111" s="1681"/>
      <c r="AO1111" s="1681"/>
      <c r="AP1111" s="1824"/>
    </row>
    <row r="1112" spans="4:42" s="1662" customFormat="1" ht="14.25">
      <c r="D1112" s="1699"/>
      <c r="E1112" s="1681"/>
      <c r="F1112" s="1681"/>
      <c r="G1112" s="1681"/>
      <c r="H1112" s="1681"/>
      <c r="I1112" s="1700"/>
      <c r="J1112" s="1690"/>
      <c r="K1112" s="1681"/>
      <c r="L1112" s="1681"/>
      <c r="M1112" s="1681"/>
      <c r="N1112" s="1681"/>
      <c r="O1112" s="1681"/>
      <c r="P1112" s="1681"/>
      <c r="Q1112" s="1681"/>
      <c r="R1112" s="1681"/>
      <c r="S1112" s="1681"/>
      <c r="T1112" s="1681"/>
      <c r="U1112" s="1681"/>
      <c r="V1112" s="1681"/>
      <c r="W1112" s="1681"/>
      <c r="X1112" s="1681"/>
      <c r="Y1112" s="1681"/>
      <c r="Z1112" s="1681"/>
      <c r="AA1112" s="1681"/>
      <c r="AB1112" s="1681"/>
      <c r="AC1112" s="1681"/>
      <c r="AD1112" s="1681"/>
      <c r="AE1112" s="1681"/>
      <c r="AF1112" s="1681"/>
      <c r="AG1112" s="1681"/>
      <c r="AH1112" s="1681"/>
      <c r="AI1112" s="1681"/>
      <c r="AJ1112" s="1681"/>
      <c r="AK1112" s="1681"/>
      <c r="AL1112" s="1681"/>
      <c r="AM1112" s="1681"/>
      <c r="AN1112" s="1681"/>
      <c r="AO1112" s="1681"/>
      <c r="AP1112" s="1824"/>
    </row>
    <row r="1113" spans="4:42" s="1662" customFormat="1" ht="14.25">
      <c r="D1113" s="1699"/>
      <c r="E1113" s="1681"/>
      <c r="F1113" s="1681"/>
      <c r="G1113" s="1681"/>
      <c r="H1113" s="1681"/>
      <c r="I1113" s="1700"/>
      <c r="J1113" s="1690"/>
      <c r="K1113" s="1681"/>
      <c r="L1113" s="1681"/>
      <c r="M1113" s="1681"/>
      <c r="N1113" s="1681"/>
      <c r="O1113" s="1681"/>
      <c r="P1113" s="1681"/>
      <c r="Q1113" s="1681"/>
      <c r="R1113" s="1681"/>
      <c r="S1113" s="1681"/>
      <c r="T1113" s="1681"/>
      <c r="U1113" s="1681"/>
      <c r="V1113" s="1681"/>
      <c r="W1113" s="1681"/>
      <c r="X1113" s="1681"/>
      <c r="Y1113" s="1681"/>
      <c r="Z1113" s="1681"/>
      <c r="AA1113" s="1681"/>
      <c r="AB1113" s="1681"/>
      <c r="AC1113" s="1681"/>
      <c r="AD1113" s="1681"/>
      <c r="AE1113" s="1681"/>
      <c r="AF1113" s="1681"/>
      <c r="AG1113" s="1681"/>
      <c r="AH1113" s="1681"/>
      <c r="AI1113" s="1681"/>
      <c r="AJ1113" s="1681"/>
      <c r="AK1113" s="1681"/>
      <c r="AL1113" s="1681"/>
      <c r="AM1113" s="1681"/>
      <c r="AN1113" s="1681"/>
      <c r="AO1113" s="1681"/>
      <c r="AP1113" s="1824"/>
    </row>
    <row r="1114" spans="4:42" s="1662" customFormat="1" ht="14.25">
      <c r="D1114" s="1699"/>
      <c r="E1114" s="1681"/>
      <c r="F1114" s="1681"/>
      <c r="G1114" s="1681"/>
      <c r="H1114" s="1681"/>
      <c r="I1114" s="1700"/>
      <c r="J1114" s="1690"/>
      <c r="K1114" s="1681"/>
      <c r="L1114" s="1681"/>
      <c r="M1114" s="1681"/>
      <c r="N1114" s="1681"/>
      <c r="O1114" s="1681"/>
      <c r="P1114" s="1681"/>
      <c r="Q1114" s="1681"/>
      <c r="R1114" s="1681"/>
      <c r="S1114" s="1681"/>
      <c r="T1114" s="1681"/>
      <c r="U1114" s="1681"/>
      <c r="V1114" s="1681"/>
      <c r="W1114" s="1681"/>
      <c r="X1114" s="1681"/>
      <c r="Y1114" s="1681"/>
      <c r="Z1114" s="1681"/>
      <c r="AA1114" s="1681"/>
      <c r="AB1114" s="1681"/>
      <c r="AC1114" s="1681"/>
      <c r="AD1114" s="1681"/>
      <c r="AE1114" s="1681"/>
      <c r="AF1114" s="1681"/>
      <c r="AG1114" s="1681"/>
      <c r="AH1114" s="1681"/>
      <c r="AI1114" s="1681"/>
      <c r="AJ1114" s="1681"/>
      <c r="AK1114" s="1681"/>
      <c r="AL1114" s="1681"/>
      <c r="AM1114" s="1681"/>
      <c r="AN1114" s="1681"/>
      <c r="AO1114" s="1681"/>
      <c r="AP1114" s="1824"/>
    </row>
    <row r="1115" spans="4:42" s="1662" customFormat="1" ht="14.25">
      <c r="D1115" s="1699"/>
      <c r="E1115" s="1681"/>
      <c r="F1115" s="1681"/>
      <c r="G1115" s="1681"/>
      <c r="H1115" s="1681"/>
      <c r="I1115" s="1700"/>
      <c r="J1115" s="1690"/>
      <c r="K1115" s="1681"/>
      <c r="L1115" s="1681"/>
      <c r="M1115" s="1681"/>
      <c r="N1115" s="1681"/>
      <c r="O1115" s="1681"/>
      <c r="P1115" s="1681"/>
      <c r="Q1115" s="1681"/>
      <c r="R1115" s="1681"/>
      <c r="S1115" s="1681"/>
      <c r="T1115" s="1681"/>
      <c r="U1115" s="1681"/>
      <c r="V1115" s="1681"/>
      <c r="W1115" s="1681"/>
      <c r="X1115" s="1681"/>
      <c r="Y1115" s="1681"/>
      <c r="Z1115" s="1681"/>
      <c r="AA1115" s="1681"/>
      <c r="AB1115" s="1681"/>
      <c r="AC1115" s="1681"/>
      <c r="AD1115" s="1681"/>
      <c r="AE1115" s="1681"/>
      <c r="AF1115" s="1681"/>
      <c r="AG1115" s="1681"/>
      <c r="AH1115" s="1681"/>
      <c r="AI1115" s="1681"/>
      <c r="AJ1115" s="1681"/>
      <c r="AK1115" s="1681"/>
      <c r="AL1115" s="1681"/>
      <c r="AM1115" s="1681"/>
      <c r="AN1115" s="1681"/>
      <c r="AO1115" s="1681"/>
      <c r="AP1115" s="1824"/>
    </row>
    <row r="1116" spans="4:42" s="1662" customFormat="1" ht="14.25">
      <c r="D1116" s="1699"/>
      <c r="E1116" s="1681"/>
      <c r="F1116" s="1681"/>
      <c r="G1116" s="1681"/>
      <c r="H1116" s="1681"/>
      <c r="I1116" s="1700"/>
      <c r="J1116" s="1690"/>
      <c r="K1116" s="1681"/>
      <c r="L1116" s="1681"/>
      <c r="M1116" s="1681"/>
      <c r="N1116" s="1681"/>
      <c r="O1116" s="1681"/>
      <c r="P1116" s="1681"/>
      <c r="Q1116" s="1681"/>
      <c r="R1116" s="1681"/>
      <c r="S1116" s="1681"/>
      <c r="T1116" s="1681"/>
      <c r="U1116" s="1681"/>
      <c r="V1116" s="1681"/>
      <c r="W1116" s="1681"/>
      <c r="X1116" s="1681"/>
      <c r="Y1116" s="1681"/>
      <c r="Z1116" s="1681"/>
      <c r="AA1116" s="1681"/>
      <c r="AB1116" s="1681"/>
      <c r="AC1116" s="1681"/>
      <c r="AD1116" s="1681"/>
      <c r="AE1116" s="1681"/>
      <c r="AF1116" s="1681"/>
      <c r="AG1116" s="1681"/>
      <c r="AH1116" s="1681"/>
      <c r="AI1116" s="1681"/>
      <c r="AJ1116" s="1681"/>
      <c r="AK1116" s="1681"/>
      <c r="AL1116" s="1681"/>
      <c r="AM1116" s="1681"/>
      <c r="AN1116" s="1681"/>
      <c r="AO1116" s="1681"/>
      <c r="AP1116" s="1824"/>
    </row>
    <row r="1117" spans="4:42" s="1662" customFormat="1" ht="14.25">
      <c r="D1117" s="1699"/>
      <c r="E1117" s="1681"/>
      <c r="F1117" s="1681"/>
      <c r="G1117" s="1681"/>
      <c r="H1117" s="1681"/>
      <c r="I1117" s="1700"/>
      <c r="J1117" s="1690"/>
      <c r="K1117" s="1681"/>
      <c r="L1117" s="1681"/>
      <c r="M1117" s="1681"/>
      <c r="N1117" s="1681"/>
      <c r="O1117" s="1681"/>
      <c r="P1117" s="1681"/>
      <c r="Q1117" s="1681"/>
      <c r="R1117" s="1681"/>
      <c r="S1117" s="1681"/>
      <c r="T1117" s="1681"/>
      <c r="U1117" s="1681"/>
      <c r="V1117" s="1681"/>
      <c r="W1117" s="1681"/>
      <c r="X1117" s="1681"/>
      <c r="Y1117" s="1681"/>
      <c r="Z1117" s="1681"/>
      <c r="AA1117" s="1681"/>
      <c r="AB1117" s="1681"/>
      <c r="AC1117" s="1681"/>
      <c r="AD1117" s="1681"/>
      <c r="AE1117" s="1681"/>
      <c r="AF1117" s="1681"/>
      <c r="AG1117" s="1681"/>
      <c r="AH1117" s="1681"/>
      <c r="AI1117" s="1681"/>
      <c r="AJ1117" s="1681"/>
      <c r="AK1117" s="1681"/>
      <c r="AL1117" s="1681"/>
      <c r="AM1117" s="1681"/>
      <c r="AN1117" s="1681"/>
      <c r="AO1117" s="1681"/>
      <c r="AP1117" s="1824"/>
    </row>
    <row r="1118" spans="4:42" s="1662" customFormat="1" ht="14.25">
      <c r="D1118" s="1699"/>
      <c r="E1118" s="1681"/>
      <c r="F1118" s="1681"/>
      <c r="G1118" s="1681"/>
      <c r="H1118" s="1681"/>
      <c r="I1118" s="1700"/>
      <c r="J1118" s="1690"/>
      <c r="K1118" s="1681"/>
      <c r="L1118" s="1681"/>
      <c r="M1118" s="1681"/>
      <c r="N1118" s="1681"/>
      <c r="O1118" s="1681"/>
      <c r="P1118" s="1681"/>
      <c r="Q1118" s="1681"/>
      <c r="R1118" s="1681"/>
      <c r="S1118" s="1681"/>
      <c r="T1118" s="1681"/>
      <c r="U1118" s="1681"/>
      <c r="V1118" s="1681"/>
      <c r="W1118" s="1681"/>
      <c r="X1118" s="1681"/>
      <c r="Y1118" s="1681"/>
      <c r="Z1118" s="1681"/>
      <c r="AA1118" s="1681"/>
      <c r="AB1118" s="1681"/>
      <c r="AC1118" s="1681"/>
      <c r="AD1118" s="1681"/>
      <c r="AE1118" s="1681"/>
      <c r="AF1118" s="1681"/>
      <c r="AG1118" s="1681"/>
      <c r="AH1118" s="1681"/>
      <c r="AI1118" s="1681"/>
      <c r="AJ1118" s="1681"/>
      <c r="AK1118" s="1681"/>
      <c r="AL1118" s="1681"/>
      <c r="AM1118" s="1681"/>
      <c r="AN1118" s="1681"/>
      <c r="AO1118" s="1681"/>
      <c r="AP1118" s="1824"/>
    </row>
    <row r="1119" spans="4:42" s="1662" customFormat="1" ht="14.25">
      <c r="D1119" s="1699"/>
      <c r="E1119" s="1681"/>
      <c r="F1119" s="1681"/>
      <c r="G1119" s="1681"/>
      <c r="H1119" s="1681"/>
      <c r="I1119" s="1700"/>
      <c r="J1119" s="1690"/>
      <c r="K1119" s="1681"/>
      <c r="L1119" s="1681"/>
      <c r="M1119" s="1681"/>
      <c r="N1119" s="1681"/>
      <c r="O1119" s="1681"/>
      <c r="P1119" s="1681"/>
      <c r="Q1119" s="1681"/>
      <c r="R1119" s="1681"/>
      <c r="S1119" s="1681"/>
      <c r="T1119" s="1681"/>
      <c r="U1119" s="1681"/>
      <c r="V1119" s="1681"/>
      <c r="W1119" s="1681"/>
      <c r="X1119" s="1681"/>
      <c r="Y1119" s="1681"/>
      <c r="Z1119" s="1681"/>
      <c r="AA1119" s="1681"/>
      <c r="AB1119" s="1681"/>
      <c r="AC1119" s="1681"/>
      <c r="AD1119" s="1681"/>
      <c r="AE1119" s="1681"/>
      <c r="AF1119" s="1681"/>
      <c r="AG1119" s="1681"/>
      <c r="AH1119" s="1681"/>
      <c r="AI1119" s="1681"/>
      <c r="AJ1119" s="1681"/>
      <c r="AK1119" s="1681"/>
      <c r="AL1119" s="1681"/>
      <c r="AM1119" s="1681"/>
      <c r="AN1119" s="1681"/>
      <c r="AO1119" s="1681"/>
      <c r="AP1119" s="1824"/>
    </row>
    <row r="1120" spans="4:42" s="1662" customFormat="1" ht="14.25">
      <c r="D1120" s="1699"/>
      <c r="E1120" s="1681"/>
      <c r="F1120" s="1681"/>
      <c r="G1120" s="1681"/>
      <c r="H1120" s="1681"/>
      <c r="I1120" s="1700"/>
      <c r="J1120" s="1690"/>
      <c r="K1120" s="1681"/>
      <c r="L1120" s="1681"/>
      <c r="M1120" s="1681"/>
      <c r="N1120" s="1681"/>
      <c r="O1120" s="1681"/>
      <c r="P1120" s="1681"/>
      <c r="Q1120" s="1681"/>
      <c r="R1120" s="1681"/>
      <c r="S1120" s="1681"/>
      <c r="T1120" s="1681"/>
      <c r="U1120" s="1681"/>
      <c r="V1120" s="1681"/>
      <c r="W1120" s="1681"/>
      <c r="X1120" s="1681"/>
      <c r="Y1120" s="1681"/>
      <c r="Z1120" s="1681"/>
      <c r="AA1120" s="1681"/>
      <c r="AB1120" s="1681"/>
      <c r="AC1120" s="1681"/>
      <c r="AD1120" s="1681"/>
      <c r="AE1120" s="1681"/>
      <c r="AF1120" s="1681"/>
      <c r="AG1120" s="1681"/>
      <c r="AH1120" s="1681"/>
      <c r="AI1120" s="1681"/>
      <c r="AJ1120" s="1681"/>
      <c r="AK1120" s="1681"/>
      <c r="AL1120" s="1681"/>
      <c r="AM1120" s="1681"/>
      <c r="AN1120" s="1681"/>
      <c r="AO1120" s="1681"/>
      <c r="AP1120" s="1824"/>
    </row>
    <row r="1121" spans="4:42" s="1662" customFormat="1" ht="14.25">
      <c r="D1121" s="1699"/>
      <c r="E1121" s="1681"/>
      <c r="F1121" s="1681"/>
      <c r="G1121" s="1681"/>
      <c r="H1121" s="1681"/>
      <c r="I1121" s="1700"/>
      <c r="J1121" s="1690"/>
      <c r="K1121" s="1681"/>
      <c r="L1121" s="1681"/>
      <c r="M1121" s="1681"/>
      <c r="N1121" s="1681"/>
      <c r="O1121" s="1681"/>
      <c r="P1121" s="1681"/>
      <c r="Q1121" s="1681"/>
      <c r="R1121" s="1681"/>
      <c r="S1121" s="1681"/>
      <c r="T1121" s="1681"/>
      <c r="U1121" s="1681"/>
      <c r="V1121" s="1681"/>
      <c r="W1121" s="1681"/>
      <c r="X1121" s="1681"/>
      <c r="Y1121" s="1681"/>
      <c r="Z1121" s="1681"/>
      <c r="AA1121" s="1681"/>
      <c r="AB1121" s="1681"/>
      <c r="AC1121" s="1681"/>
      <c r="AD1121" s="1681"/>
      <c r="AE1121" s="1681"/>
      <c r="AF1121" s="1681"/>
      <c r="AG1121" s="1681"/>
      <c r="AH1121" s="1681"/>
      <c r="AI1121" s="1681"/>
      <c r="AJ1121" s="1681"/>
      <c r="AK1121" s="1681"/>
      <c r="AL1121" s="1681"/>
      <c r="AM1121" s="1681"/>
      <c r="AN1121" s="1681"/>
      <c r="AO1121" s="1681"/>
      <c r="AP1121" s="1824"/>
    </row>
    <row r="1122" spans="4:42" s="1662" customFormat="1" ht="14.25">
      <c r="D1122" s="1699"/>
      <c r="E1122" s="1681"/>
      <c r="F1122" s="1681"/>
      <c r="G1122" s="1681"/>
      <c r="H1122" s="1681"/>
      <c r="I1122" s="1700"/>
      <c r="J1122" s="1690"/>
      <c r="K1122" s="1681"/>
      <c r="L1122" s="1681"/>
      <c r="M1122" s="1681"/>
      <c r="N1122" s="1681"/>
      <c r="O1122" s="1681"/>
      <c r="P1122" s="1681"/>
      <c r="Q1122" s="1681"/>
      <c r="R1122" s="1681"/>
      <c r="S1122" s="1681"/>
      <c r="T1122" s="1681"/>
      <c r="U1122" s="1681"/>
      <c r="V1122" s="1681"/>
      <c r="W1122" s="1681"/>
      <c r="X1122" s="1681"/>
      <c r="Y1122" s="1681"/>
      <c r="Z1122" s="1681"/>
      <c r="AA1122" s="1681"/>
      <c r="AB1122" s="1681"/>
      <c r="AC1122" s="1681"/>
      <c r="AD1122" s="1681"/>
      <c r="AE1122" s="1681"/>
      <c r="AF1122" s="1681"/>
      <c r="AG1122" s="1681"/>
      <c r="AH1122" s="1681"/>
      <c r="AI1122" s="1681"/>
      <c r="AJ1122" s="1681"/>
      <c r="AK1122" s="1681"/>
      <c r="AL1122" s="1681"/>
      <c r="AM1122" s="1681"/>
      <c r="AN1122" s="1681"/>
      <c r="AO1122" s="1681"/>
      <c r="AP1122" s="1824"/>
    </row>
    <row r="1123" spans="4:42" s="1662" customFormat="1" ht="14.25">
      <c r="D1123" s="1699"/>
      <c r="E1123" s="1681"/>
      <c r="F1123" s="1681"/>
      <c r="G1123" s="1681"/>
      <c r="H1123" s="1681"/>
      <c r="I1123" s="1700"/>
      <c r="J1123" s="1690"/>
      <c r="K1123" s="1681"/>
      <c r="L1123" s="1681"/>
      <c r="M1123" s="1681"/>
      <c r="N1123" s="1681"/>
      <c r="O1123" s="1681"/>
      <c r="P1123" s="1681"/>
      <c r="Q1123" s="1681"/>
      <c r="R1123" s="1681"/>
      <c r="S1123" s="1681"/>
      <c r="T1123" s="1681"/>
      <c r="U1123" s="1681"/>
      <c r="V1123" s="1681"/>
      <c r="W1123" s="1681"/>
      <c r="X1123" s="1681"/>
      <c r="Y1123" s="1681"/>
      <c r="Z1123" s="1681"/>
      <c r="AA1123" s="1681"/>
      <c r="AB1123" s="1681"/>
      <c r="AC1123" s="1681"/>
      <c r="AD1123" s="1681"/>
      <c r="AE1123" s="1681"/>
      <c r="AF1123" s="1681"/>
      <c r="AG1123" s="1681"/>
      <c r="AH1123" s="1681"/>
      <c r="AI1123" s="1681"/>
      <c r="AJ1123" s="1681"/>
      <c r="AK1123" s="1681"/>
      <c r="AL1123" s="1681"/>
      <c r="AM1123" s="1681"/>
      <c r="AN1123" s="1681"/>
      <c r="AO1123" s="1681"/>
      <c r="AP1123" s="1824"/>
    </row>
    <row r="1124" spans="4:42" s="1662" customFormat="1" ht="14.25">
      <c r="D1124" s="1699"/>
      <c r="E1124" s="1681"/>
      <c r="F1124" s="1681"/>
      <c r="G1124" s="1681"/>
      <c r="H1124" s="1681"/>
      <c r="I1124" s="1700"/>
      <c r="J1124" s="1690"/>
      <c r="K1124" s="1681"/>
      <c r="L1124" s="1681"/>
      <c r="M1124" s="1681"/>
      <c r="N1124" s="1681"/>
      <c r="O1124" s="1681"/>
      <c r="P1124" s="1681"/>
      <c r="Q1124" s="1681"/>
      <c r="R1124" s="1681"/>
      <c r="S1124" s="1681"/>
      <c r="T1124" s="1681"/>
      <c r="U1124" s="1681"/>
      <c r="V1124" s="1681"/>
      <c r="W1124" s="1681"/>
      <c r="X1124" s="1681"/>
      <c r="Y1124" s="1681"/>
      <c r="Z1124" s="1681"/>
      <c r="AA1124" s="1681"/>
      <c r="AB1124" s="1681"/>
      <c r="AC1124" s="1681"/>
      <c r="AD1124" s="1681"/>
      <c r="AE1124" s="1681"/>
      <c r="AF1124" s="1681"/>
      <c r="AG1124" s="1681"/>
      <c r="AH1124" s="1681"/>
      <c r="AI1124" s="1681"/>
      <c r="AJ1124" s="1681"/>
      <c r="AK1124" s="1681"/>
      <c r="AL1124" s="1681"/>
      <c r="AM1124" s="1681"/>
      <c r="AN1124" s="1681"/>
      <c r="AO1124" s="1681"/>
      <c r="AP1124" s="1824"/>
    </row>
    <row r="1125" spans="4:42" s="1662" customFormat="1" ht="14.25">
      <c r="D1125" s="1699"/>
      <c r="E1125" s="1681"/>
      <c r="F1125" s="1681"/>
      <c r="G1125" s="1681"/>
      <c r="H1125" s="1681"/>
      <c r="I1125" s="1700"/>
      <c r="J1125" s="1690"/>
      <c r="K1125" s="1681"/>
      <c r="L1125" s="1681"/>
      <c r="M1125" s="1681"/>
      <c r="N1125" s="1681"/>
      <c r="O1125" s="1681"/>
      <c r="P1125" s="1681"/>
      <c r="Q1125" s="1681"/>
      <c r="R1125" s="1681"/>
      <c r="S1125" s="1681"/>
      <c r="T1125" s="1681"/>
      <c r="U1125" s="1681"/>
      <c r="V1125" s="1681"/>
      <c r="W1125" s="1681"/>
      <c r="X1125" s="1681"/>
      <c r="Y1125" s="1681"/>
      <c r="Z1125" s="1681"/>
      <c r="AA1125" s="1681"/>
      <c r="AB1125" s="1681"/>
      <c r="AC1125" s="1681"/>
      <c r="AD1125" s="1681"/>
      <c r="AE1125" s="1681"/>
      <c r="AF1125" s="1681"/>
      <c r="AG1125" s="1681"/>
      <c r="AH1125" s="1681"/>
      <c r="AI1125" s="1681"/>
      <c r="AJ1125" s="1681"/>
      <c r="AK1125" s="1681"/>
      <c r="AL1125" s="1681"/>
      <c r="AM1125" s="1681"/>
      <c r="AN1125" s="1681"/>
      <c r="AO1125" s="1681"/>
      <c r="AP1125" s="1824"/>
    </row>
    <row r="1126" spans="4:42" s="1662" customFormat="1" ht="14.25">
      <c r="D1126" s="1699"/>
      <c r="E1126" s="1681"/>
      <c r="F1126" s="1681"/>
      <c r="G1126" s="1681"/>
      <c r="H1126" s="1681"/>
      <c r="I1126" s="1700"/>
      <c r="J1126" s="1690"/>
      <c r="K1126" s="1681"/>
      <c r="L1126" s="1681"/>
      <c r="M1126" s="1681"/>
      <c r="N1126" s="1681"/>
      <c r="O1126" s="1681"/>
      <c r="P1126" s="1681"/>
      <c r="Q1126" s="1681"/>
      <c r="R1126" s="1681"/>
      <c r="S1126" s="1681"/>
      <c r="T1126" s="1681"/>
      <c r="U1126" s="1681"/>
      <c r="V1126" s="1681"/>
      <c r="W1126" s="1681"/>
      <c r="X1126" s="1681"/>
      <c r="Y1126" s="1681"/>
      <c r="Z1126" s="1681"/>
      <c r="AA1126" s="1681"/>
      <c r="AB1126" s="1681"/>
      <c r="AC1126" s="1681"/>
      <c r="AD1126" s="1681"/>
      <c r="AE1126" s="1681"/>
      <c r="AF1126" s="1681"/>
      <c r="AG1126" s="1681"/>
      <c r="AH1126" s="1681"/>
      <c r="AI1126" s="1681"/>
      <c r="AJ1126" s="1681"/>
      <c r="AK1126" s="1681"/>
      <c r="AL1126" s="1681"/>
      <c r="AM1126" s="1681"/>
      <c r="AN1126" s="1681"/>
      <c r="AO1126" s="1681"/>
      <c r="AP1126" s="1824"/>
    </row>
    <row r="1127" spans="4:42" s="1662" customFormat="1" ht="14.25">
      <c r="D1127" s="1699"/>
      <c r="E1127" s="1681"/>
      <c r="F1127" s="1681"/>
      <c r="G1127" s="1681"/>
      <c r="H1127" s="1681"/>
      <c r="I1127" s="1700"/>
      <c r="J1127" s="1690"/>
      <c r="K1127" s="1681"/>
      <c r="L1127" s="1681"/>
      <c r="M1127" s="1681"/>
      <c r="N1127" s="1681"/>
      <c r="O1127" s="1681"/>
      <c r="P1127" s="1681"/>
      <c r="Q1127" s="1681"/>
      <c r="R1127" s="1681"/>
      <c r="S1127" s="1681"/>
      <c r="T1127" s="1681"/>
      <c r="U1127" s="1681"/>
      <c r="V1127" s="1681"/>
      <c r="W1127" s="1681"/>
      <c r="X1127" s="1681"/>
      <c r="Y1127" s="1681"/>
      <c r="Z1127" s="1681"/>
      <c r="AA1127" s="1681"/>
      <c r="AB1127" s="1681"/>
      <c r="AC1127" s="1681"/>
      <c r="AD1127" s="1681"/>
      <c r="AE1127" s="1681"/>
      <c r="AF1127" s="1681"/>
      <c r="AG1127" s="1681"/>
      <c r="AH1127" s="1681"/>
      <c r="AI1127" s="1681"/>
      <c r="AJ1127" s="1681"/>
      <c r="AK1127" s="1681"/>
      <c r="AL1127" s="1681"/>
      <c r="AM1127" s="1681"/>
      <c r="AN1127" s="1681"/>
      <c r="AO1127" s="1681"/>
      <c r="AP1127" s="1824"/>
    </row>
    <row r="1128" spans="4:42" s="1662" customFormat="1" ht="14.25">
      <c r="D1128" s="1699"/>
      <c r="E1128" s="1681"/>
      <c r="F1128" s="1681"/>
      <c r="G1128" s="1681"/>
      <c r="H1128" s="1681"/>
      <c r="I1128" s="1700"/>
      <c r="J1128" s="1690"/>
      <c r="K1128" s="1681"/>
      <c r="L1128" s="1681"/>
      <c r="M1128" s="1681"/>
      <c r="N1128" s="1681"/>
      <c r="O1128" s="1681"/>
      <c r="P1128" s="1681"/>
      <c r="Q1128" s="1681"/>
      <c r="R1128" s="1681"/>
      <c r="S1128" s="1681"/>
      <c r="T1128" s="1681"/>
      <c r="U1128" s="1681"/>
      <c r="V1128" s="1681"/>
      <c r="W1128" s="1681"/>
      <c r="X1128" s="1681"/>
      <c r="Y1128" s="1681"/>
      <c r="Z1128" s="1681"/>
      <c r="AA1128" s="1681"/>
      <c r="AB1128" s="1681"/>
      <c r="AC1128" s="1681"/>
      <c r="AD1128" s="1681"/>
      <c r="AE1128" s="1681"/>
      <c r="AF1128" s="1681"/>
      <c r="AG1128" s="1681"/>
      <c r="AH1128" s="1681"/>
      <c r="AI1128" s="1681"/>
      <c r="AJ1128" s="1681"/>
      <c r="AK1128" s="1681"/>
      <c r="AL1128" s="1681"/>
      <c r="AM1128" s="1681"/>
      <c r="AN1128" s="1681"/>
      <c r="AO1128" s="1681"/>
      <c r="AP1128" s="1824"/>
    </row>
    <row r="1129" spans="4:42" s="1662" customFormat="1" ht="14.25">
      <c r="D1129" s="1699"/>
      <c r="E1129" s="1681"/>
      <c r="F1129" s="1681"/>
      <c r="G1129" s="1681"/>
      <c r="H1129" s="1681"/>
      <c r="I1129" s="1700"/>
      <c r="J1129" s="1690"/>
      <c r="K1129" s="1681"/>
      <c r="L1129" s="1681"/>
      <c r="M1129" s="1681"/>
      <c r="N1129" s="1681"/>
      <c r="O1129" s="1681"/>
      <c r="P1129" s="1681"/>
      <c r="Q1129" s="1681"/>
      <c r="R1129" s="1681"/>
      <c r="S1129" s="1681"/>
      <c r="T1129" s="1681"/>
      <c r="U1129" s="1681"/>
      <c r="V1129" s="1681"/>
      <c r="W1129" s="1681"/>
      <c r="X1129" s="1681"/>
      <c r="Y1129" s="1681"/>
      <c r="Z1129" s="1681"/>
      <c r="AA1129" s="1681"/>
      <c r="AB1129" s="1681"/>
      <c r="AC1129" s="1681"/>
      <c r="AD1129" s="1681"/>
      <c r="AE1129" s="1681"/>
      <c r="AF1129" s="1681"/>
      <c r="AG1129" s="1681"/>
      <c r="AH1129" s="1681"/>
      <c r="AI1129" s="1681"/>
      <c r="AJ1129" s="1681"/>
      <c r="AK1129" s="1681"/>
      <c r="AL1129" s="1681"/>
      <c r="AM1129" s="1681"/>
      <c r="AN1129" s="1681"/>
      <c r="AO1129" s="1681"/>
      <c r="AP1129" s="1824"/>
    </row>
    <row r="1130" spans="4:42" s="1662" customFormat="1" ht="14.25">
      <c r="D1130" s="1699"/>
      <c r="E1130" s="1681"/>
      <c r="F1130" s="1681"/>
      <c r="G1130" s="1681"/>
      <c r="H1130" s="1681"/>
      <c r="I1130" s="1700"/>
      <c r="J1130" s="1690"/>
      <c r="K1130" s="1681"/>
      <c r="L1130" s="1681"/>
      <c r="M1130" s="1681"/>
      <c r="N1130" s="1681"/>
      <c r="O1130" s="1681"/>
      <c r="P1130" s="1681"/>
      <c r="Q1130" s="1681"/>
      <c r="R1130" s="1681"/>
      <c r="S1130" s="1681"/>
      <c r="T1130" s="1681"/>
      <c r="U1130" s="1681"/>
      <c r="V1130" s="1681"/>
      <c r="W1130" s="1681"/>
      <c r="X1130" s="1681"/>
      <c r="Y1130" s="1681"/>
      <c r="Z1130" s="1681"/>
      <c r="AA1130" s="1681"/>
      <c r="AB1130" s="1681"/>
      <c r="AC1130" s="1681"/>
      <c r="AD1130" s="1681"/>
      <c r="AE1130" s="1681"/>
      <c r="AF1130" s="1681"/>
      <c r="AG1130" s="1681"/>
      <c r="AH1130" s="1681"/>
      <c r="AI1130" s="1681"/>
      <c r="AJ1130" s="1681"/>
      <c r="AK1130" s="1681"/>
      <c r="AL1130" s="1681"/>
      <c r="AM1130" s="1681"/>
      <c r="AN1130" s="1681"/>
      <c r="AO1130" s="1681"/>
      <c r="AP1130" s="1824"/>
    </row>
    <row r="1131" spans="4:42" s="1662" customFormat="1" ht="14.25">
      <c r="D1131" s="1699"/>
      <c r="E1131" s="1681"/>
      <c r="F1131" s="1681"/>
      <c r="G1131" s="1681"/>
      <c r="H1131" s="1681"/>
      <c r="I1131" s="1700"/>
      <c r="J1131" s="1690"/>
      <c r="K1131" s="1681"/>
      <c r="L1131" s="1681"/>
      <c r="M1131" s="1681"/>
      <c r="N1131" s="1681"/>
      <c r="O1131" s="1681"/>
      <c r="P1131" s="1681"/>
      <c r="Q1131" s="1681"/>
      <c r="R1131" s="1681"/>
      <c r="S1131" s="1681"/>
      <c r="T1131" s="1681"/>
      <c r="U1131" s="1681"/>
      <c r="V1131" s="1681"/>
      <c r="W1131" s="1681"/>
      <c r="X1131" s="1681"/>
      <c r="Y1131" s="1681"/>
      <c r="Z1131" s="1681"/>
      <c r="AA1131" s="1681"/>
      <c r="AB1131" s="1681"/>
      <c r="AC1131" s="1681"/>
      <c r="AD1131" s="1681"/>
      <c r="AE1131" s="1681"/>
      <c r="AF1131" s="1681"/>
      <c r="AG1131" s="1681"/>
      <c r="AH1131" s="1681"/>
      <c r="AI1131" s="1681"/>
      <c r="AJ1131" s="1681"/>
      <c r="AK1131" s="1681"/>
      <c r="AL1131" s="1681"/>
      <c r="AM1131" s="1681"/>
      <c r="AN1131" s="1681"/>
      <c r="AO1131" s="1681"/>
      <c r="AP1131" s="1824"/>
    </row>
    <row r="1132" spans="4:42" s="1662" customFormat="1" ht="14.25">
      <c r="D1132" s="1699"/>
      <c r="E1132" s="1681"/>
      <c r="F1132" s="1681"/>
      <c r="G1132" s="1681"/>
      <c r="H1132" s="1681"/>
      <c r="I1132" s="1700"/>
      <c r="J1132" s="1690"/>
      <c r="K1132" s="1681"/>
      <c r="L1132" s="1681"/>
      <c r="M1132" s="1681"/>
      <c r="N1132" s="1681"/>
      <c r="O1132" s="1681"/>
      <c r="P1132" s="1681"/>
      <c r="Q1132" s="1681"/>
      <c r="R1132" s="1681"/>
      <c r="S1132" s="1681"/>
      <c r="T1132" s="1681"/>
      <c r="U1132" s="1681"/>
      <c r="V1132" s="1681"/>
      <c r="W1132" s="1681"/>
      <c r="X1132" s="1681"/>
      <c r="Y1132" s="1681"/>
      <c r="Z1132" s="1681"/>
      <c r="AA1132" s="1681"/>
      <c r="AB1132" s="1681"/>
      <c r="AC1132" s="1681"/>
      <c r="AD1132" s="1681"/>
      <c r="AE1132" s="1681"/>
      <c r="AF1132" s="1681"/>
      <c r="AG1132" s="1681"/>
      <c r="AH1132" s="1681"/>
      <c r="AI1132" s="1681"/>
      <c r="AJ1132" s="1681"/>
      <c r="AK1132" s="1681"/>
      <c r="AL1132" s="1681"/>
      <c r="AM1132" s="1681"/>
      <c r="AN1132" s="1681"/>
      <c r="AO1132" s="1681"/>
      <c r="AP1132" s="1824"/>
    </row>
    <row r="1133" spans="4:42" s="1662" customFormat="1" ht="14.25">
      <c r="D1133" s="1699"/>
      <c r="E1133" s="1681"/>
      <c r="F1133" s="1681"/>
      <c r="G1133" s="1681"/>
      <c r="H1133" s="1681"/>
      <c r="I1133" s="1700"/>
      <c r="J1133" s="1690"/>
      <c r="K1133" s="1681"/>
      <c r="L1133" s="1681"/>
      <c r="M1133" s="1681"/>
      <c r="N1133" s="1681"/>
      <c r="O1133" s="1681"/>
      <c r="P1133" s="1681"/>
      <c r="Q1133" s="1681"/>
      <c r="R1133" s="1681"/>
      <c r="S1133" s="1681"/>
      <c r="T1133" s="1681"/>
      <c r="U1133" s="1681"/>
      <c r="V1133" s="1681"/>
      <c r="W1133" s="1681"/>
      <c r="X1133" s="1681"/>
      <c r="Y1133" s="1681"/>
      <c r="Z1133" s="1681"/>
      <c r="AA1133" s="1681"/>
      <c r="AB1133" s="1681"/>
      <c r="AC1133" s="1681"/>
      <c r="AD1133" s="1681"/>
      <c r="AE1133" s="1681"/>
      <c r="AF1133" s="1681"/>
      <c r="AG1133" s="1681"/>
      <c r="AH1133" s="1681"/>
      <c r="AI1133" s="1681"/>
      <c r="AJ1133" s="1681"/>
      <c r="AK1133" s="1681"/>
      <c r="AL1133" s="1681"/>
      <c r="AM1133" s="1681"/>
      <c r="AN1133" s="1681"/>
      <c r="AO1133" s="1681"/>
      <c r="AP1133" s="1824"/>
    </row>
    <row r="1134" spans="4:42" s="1662" customFormat="1" ht="14.25">
      <c r="D1134" s="1699"/>
      <c r="E1134" s="1681"/>
      <c r="F1134" s="1681"/>
      <c r="G1134" s="1681"/>
      <c r="H1134" s="1681"/>
      <c r="I1134" s="1700"/>
      <c r="J1134" s="1690"/>
      <c r="K1134" s="1681"/>
      <c r="L1134" s="1681"/>
      <c r="M1134" s="1681"/>
      <c r="N1134" s="1681"/>
      <c r="O1134" s="1681"/>
      <c r="P1134" s="1681"/>
      <c r="Q1134" s="1681"/>
      <c r="R1134" s="1681"/>
      <c r="S1134" s="1681"/>
      <c r="T1134" s="1681"/>
      <c r="U1134" s="1681"/>
      <c r="V1134" s="1681"/>
      <c r="W1134" s="1681"/>
      <c r="X1134" s="1681"/>
      <c r="Y1134" s="1681"/>
      <c r="Z1134" s="1681"/>
      <c r="AA1134" s="1681"/>
      <c r="AB1134" s="1681"/>
      <c r="AC1134" s="1681"/>
      <c r="AD1134" s="1681"/>
      <c r="AE1134" s="1681"/>
      <c r="AF1134" s="1681"/>
      <c r="AG1134" s="1681"/>
      <c r="AH1134" s="1681"/>
      <c r="AI1134" s="1681"/>
      <c r="AJ1134" s="1681"/>
      <c r="AK1134" s="1681"/>
      <c r="AL1134" s="1681"/>
      <c r="AM1134" s="1681"/>
      <c r="AN1134" s="1681"/>
      <c r="AO1134" s="1681"/>
      <c r="AP1134" s="1824"/>
    </row>
    <row r="1135" spans="4:42" s="1662" customFormat="1" ht="14.25">
      <c r="D1135" s="1699"/>
      <c r="E1135" s="1681"/>
      <c r="F1135" s="1681"/>
      <c r="G1135" s="1681"/>
      <c r="H1135" s="1681"/>
      <c r="I1135" s="1700"/>
      <c r="J1135" s="1690"/>
      <c r="K1135" s="1681"/>
      <c r="L1135" s="1681"/>
      <c r="M1135" s="1681"/>
      <c r="N1135" s="1681"/>
      <c r="O1135" s="1681"/>
      <c r="P1135" s="1681"/>
      <c r="Q1135" s="1681"/>
      <c r="R1135" s="1681"/>
      <c r="S1135" s="1681"/>
      <c r="T1135" s="1681"/>
      <c r="U1135" s="1681"/>
      <c r="V1135" s="1681"/>
      <c r="W1135" s="1681"/>
      <c r="X1135" s="1681"/>
      <c r="Y1135" s="1681"/>
      <c r="Z1135" s="1681"/>
      <c r="AA1135" s="1681"/>
      <c r="AB1135" s="1681"/>
      <c r="AC1135" s="1681"/>
      <c r="AD1135" s="1681"/>
      <c r="AE1135" s="1681"/>
      <c r="AF1135" s="1681"/>
      <c r="AG1135" s="1681"/>
      <c r="AH1135" s="1681"/>
      <c r="AI1135" s="1681"/>
      <c r="AJ1135" s="1681"/>
      <c r="AK1135" s="1681"/>
      <c r="AL1135" s="1681"/>
      <c r="AM1135" s="1681"/>
      <c r="AN1135" s="1681"/>
      <c r="AO1135" s="1681"/>
      <c r="AP1135" s="1824"/>
    </row>
    <row r="1136" spans="4:42" s="1662" customFormat="1" ht="14.25">
      <c r="D1136" s="1699"/>
      <c r="E1136" s="1681"/>
      <c r="F1136" s="1681"/>
      <c r="G1136" s="1681"/>
      <c r="H1136" s="1681"/>
      <c r="I1136" s="1700"/>
      <c r="J1136" s="1690"/>
      <c r="K1136" s="1681"/>
      <c r="L1136" s="1681"/>
      <c r="M1136" s="1681"/>
      <c r="N1136" s="1681"/>
      <c r="O1136" s="1681"/>
      <c r="P1136" s="1681"/>
      <c r="Q1136" s="1681"/>
      <c r="R1136" s="1681"/>
      <c r="S1136" s="1681"/>
      <c r="T1136" s="1681"/>
      <c r="U1136" s="1681"/>
      <c r="V1136" s="1681"/>
      <c r="W1136" s="1681"/>
      <c r="X1136" s="1681"/>
      <c r="Y1136" s="1681"/>
      <c r="Z1136" s="1681"/>
      <c r="AA1136" s="1681"/>
      <c r="AB1136" s="1681"/>
      <c r="AC1136" s="1681"/>
      <c r="AD1136" s="1681"/>
      <c r="AE1136" s="1681"/>
      <c r="AF1136" s="1681"/>
      <c r="AG1136" s="1681"/>
      <c r="AH1136" s="1681"/>
      <c r="AI1136" s="1681"/>
      <c r="AJ1136" s="1681"/>
      <c r="AK1136" s="1681"/>
      <c r="AL1136" s="1681"/>
      <c r="AM1136" s="1681"/>
      <c r="AN1136" s="1681"/>
      <c r="AO1136" s="1681"/>
      <c r="AP1136" s="1824"/>
    </row>
    <row r="1137" spans="4:42" s="1662" customFormat="1" ht="14.25">
      <c r="D1137" s="1699"/>
      <c r="E1137" s="1681"/>
      <c r="F1137" s="1681"/>
      <c r="G1137" s="1681"/>
      <c r="H1137" s="1681"/>
      <c r="I1137" s="1700"/>
      <c r="J1137" s="1690"/>
      <c r="K1137" s="1681"/>
      <c r="L1137" s="1681"/>
      <c r="M1137" s="1681"/>
      <c r="N1137" s="1681"/>
      <c r="O1137" s="1681"/>
      <c r="P1137" s="1681"/>
      <c r="Q1137" s="1681"/>
      <c r="R1137" s="1681"/>
      <c r="S1137" s="1681"/>
      <c r="T1137" s="1681"/>
      <c r="U1137" s="1681"/>
      <c r="V1137" s="1681"/>
      <c r="W1137" s="1681"/>
      <c r="X1137" s="1681"/>
      <c r="Y1137" s="1681"/>
      <c r="Z1137" s="1681"/>
      <c r="AA1137" s="1681"/>
      <c r="AB1137" s="1681"/>
      <c r="AC1137" s="1681"/>
      <c r="AD1137" s="1681"/>
      <c r="AE1137" s="1681"/>
      <c r="AF1137" s="1681"/>
      <c r="AG1137" s="1681"/>
      <c r="AH1137" s="1681"/>
      <c r="AI1137" s="1681"/>
      <c r="AJ1137" s="1681"/>
      <c r="AK1137" s="1681"/>
      <c r="AL1137" s="1681"/>
      <c r="AM1137" s="1681"/>
      <c r="AN1137" s="1681"/>
      <c r="AO1137" s="1681"/>
      <c r="AP1137" s="1824"/>
    </row>
    <row r="1138" spans="4:42" s="1662" customFormat="1" ht="14.25">
      <c r="D1138" s="1699"/>
      <c r="E1138" s="1681"/>
      <c r="F1138" s="1681"/>
      <c r="G1138" s="1681"/>
      <c r="H1138" s="1681"/>
      <c r="I1138" s="1700"/>
      <c r="J1138" s="1690"/>
      <c r="K1138" s="1681"/>
      <c r="L1138" s="1681"/>
      <c r="M1138" s="1681"/>
      <c r="N1138" s="1681"/>
      <c r="O1138" s="1681"/>
      <c r="P1138" s="1681"/>
      <c r="Q1138" s="1681"/>
      <c r="R1138" s="1681"/>
      <c r="S1138" s="1681"/>
      <c r="T1138" s="1681"/>
      <c r="U1138" s="1681"/>
      <c r="V1138" s="1681"/>
      <c r="W1138" s="1681"/>
      <c r="X1138" s="1681"/>
      <c r="Y1138" s="1681"/>
      <c r="Z1138" s="1681"/>
      <c r="AA1138" s="1681"/>
      <c r="AB1138" s="1681"/>
      <c r="AC1138" s="1681"/>
      <c r="AD1138" s="1681"/>
      <c r="AE1138" s="1681"/>
      <c r="AF1138" s="1681"/>
      <c r="AG1138" s="1681"/>
      <c r="AH1138" s="1681"/>
      <c r="AI1138" s="1681"/>
      <c r="AJ1138" s="1681"/>
      <c r="AK1138" s="1681"/>
      <c r="AL1138" s="1681"/>
      <c r="AM1138" s="1681"/>
      <c r="AN1138" s="1681"/>
      <c r="AO1138" s="1681"/>
      <c r="AP1138" s="1824"/>
    </row>
    <row r="1139" spans="4:42" s="1662" customFormat="1" ht="14.25">
      <c r="D1139" s="1699"/>
      <c r="E1139" s="1681"/>
      <c r="F1139" s="1681"/>
      <c r="G1139" s="1681"/>
      <c r="H1139" s="1681"/>
      <c r="I1139" s="1700"/>
      <c r="J1139" s="1690"/>
      <c r="K1139" s="1681"/>
      <c r="L1139" s="1681"/>
      <c r="M1139" s="1681"/>
      <c r="N1139" s="1681"/>
      <c r="O1139" s="1681"/>
      <c r="P1139" s="1681"/>
      <c r="Q1139" s="1681"/>
      <c r="R1139" s="1681"/>
      <c r="S1139" s="1681"/>
      <c r="T1139" s="1681"/>
      <c r="U1139" s="1681"/>
      <c r="V1139" s="1681"/>
      <c r="W1139" s="1681"/>
      <c r="X1139" s="1681"/>
      <c r="Y1139" s="1681"/>
      <c r="Z1139" s="1681"/>
      <c r="AA1139" s="1681"/>
      <c r="AB1139" s="1681"/>
      <c r="AC1139" s="1681"/>
      <c r="AD1139" s="1681"/>
      <c r="AE1139" s="1681"/>
      <c r="AF1139" s="1681"/>
      <c r="AG1139" s="1681"/>
      <c r="AH1139" s="1681"/>
      <c r="AI1139" s="1681"/>
      <c r="AJ1139" s="1681"/>
      <c r="AK1139" s="1681"/>
      <c r="AL1139" s="1681"/>
      <c r="AM1139" s="1681"/>
      <c r="AN1139" s="1681"/>
      <c r="AO1139" s="1681"/>
      <c r="AP1139" s="1824"/>
    </row>
    <row r="1140" spans="4:42" s="1662" customFormat="1" ht="14.25">
      <c r="D1140" s="1699"/>
      <c r="E1140" s="1681"/>
      <c r="F1140" s="1681"/>
      <c r="G1140" s="1681"/>
      <c r="H1140" s="1681"/>
      <c r="I1140" s="1700"/>
      <c r="J1140" s="1690"/>
      <c r="K1140" s="1681"/>
      <c r="L1140" s="1681"/>
      <c r="M1140" s="1681"/>
      <c r="N1140" s="1681"/>
      <c r="O1140" s="1681"/>
      <c r="P1140" s="1681"/>
      <c r="Q1140" s="1681"/>
      <c r="R1140" s="1681"/>
      <c r="S1140" s="1681"/>
      <c r="T1140" s="1681"/>
      <c r="U1140" s="1681"/>
      <c r="V1140" s="1681"/>
      <c r="W1140" s="1681"/>
      <c r="X1140" s="1681"/>
      <c r="Y1140" s="1681"/>
      <c r="Z1140" s="1681"/>
      <c r="AA1140" s="1681"/>
      <c r="AB1140" s="1681"/>
      <c r="AC1140" s="1681"/>
      <c r="AD1140" s="1681"/>
      <c r="AE1140" s="1681"/>
      <c r="AF1140" s="1681"/>
      <c r="AG1140" s="1681"/>
      <c r="AH1140" s="1681"/>
      <c r="AI1140" s="1681"/>
      <c r="AJ1140" s="1681"/>
      <c r="AK1140" s="1681"/>
      <c r="AL1140" s="1681"/>
      <c r="AM1140" s="1681"/>
      <c r="AN1140" s="1681"/>
      <c r="AO1140" s="1681"/>
      <c r="AP1140" s="1824"/>
    </row>
    <row r="1141" spans="4:42" s="1662" customFormat="1" ht="14.25">
      <c r="D1141" s="1699"/>
      <c r="E1141" s="1681"/>
      <c r="F1141" s="1681"/>
      <c r="G1141" s="1681"/>
      <c r="H1141" s="1681"/>
      <c r="I1141" s="1700"/>
      <c r="J1141" s="1690"/>
      <c r="K1141" s="1681"/>
      <c r="L1141" s="1681"/>
      <c r="M1141" s="1681"/>
      <c r="N1141" s="1681"/>
      <c r="O1141" s="1681"/>
      <c r="P1141" s="1681"/>
      <c r="Q1141" s="1681"/>
      <c r="R1141" s="1681"/>
      <c r="S1141" s="1681"/>
      <c r="T1141" s="1681"/>
      <c r="U1141" s="1681"/>
      <c r="V1141" s="1681"/>
      <c r="W1141" s="1681"/>
      <c r="X1141" s="1681"/>
      <c r="Y1141" s="1681"/>
      <c r="Z1141" s="1681"/>
      <c r="AA1141" s="1681"/>
      <c r="AB1141" s="1681"/>
      <c r="AC1141" s="1681"/>
      <c r="AD1141" s="1681"/>
      <c r="AE1141" s="1681"/>
      <c r="AF1141" s="1681"/>
      <c r="AG1141" s="1681"/>
      <c r="AH1141" s="1681"/>
      <c r="AI1141" s="1681"/>
      <c r="AJ1141" s="1681"/>
      <c r="AK1141" s="1681"/>
      <c r="AL1141" s="1681"/>
      <c r="AM1141" s="1681"/>
      <c r="AN1141" s="1681"/>
      <c r="AO1141" s="1681"/>
      <c r="AP1141" s="1824"/>
    </row>
    <row r="1142" spans="4:42" s="1662" customFormat="1" ht="14.25">
      <c r="D1142" s="1699"/>
      <c r="E1142" s="1681"/>
      <c r="F1142" s="1681"/>
      <c r="G1142" s="1681"/>
      <c r="H1142" s="1681"/>
      <c r="I1142" s="1700"/>
      <c r="J1142" s="1690"/>
      <c r="K1142" s="1681"/>
      <c r="L1142" s="1681"/>
      <c r="M1142" s="1681"/>
      <c r="N1142" s="1681"/>
      <c r="O1142" s="1681"/>
      <c r="P1142" s="1681"/>
      <c r="Q1142" s="1681"/>
      <c r="R1142" s="1681"/>
      <c r="S1142" s="1681"/>
      <c r="T1142" s="1681"/>
      <c r="U1142" s="1681"/>
      <c r="V1142" s="1681"/>
      <c r="W1142" s="1681"/>
      <c r="X1142" s="1681"/>
      <c r="Y1142" s="1681"/>
      <c r="Z1142" s="1681"/>
      <c r="AA1142" s="1681"/>
      <c r="AB1142" s="1681"/>
      <c r="AC1142" s="1681"/>
      <c r="AD1142" s="1681"/>
      <c r="AE1142" s="1681"/>
      <c r="AF1142" s="1681"/>
      <c r="AG1142" s="1681"/>
      <c r="AH1142" s="1681"/>
      <c r="AI1142" s="1681"/>
      <c r="AJ1142" s="1681"/>
      <c r="AK1142" s="1681"/>
      <c r="AL1142" s="1681"/>
      <c r="AM1142" s="1681"/>
      <c r="AN1142" s="1681"/>
      <c r="AO1142" s="1681"/>
      <c r="AP1142" s="1824"/>
    </row>
    <row r="1143" spans="4:42" s="1662" customFormat="1" ht="14.25">
      <c r="D1143" s="1699"/>
      <c r="E1143" s="1681"/>
      <c r="F1143" s="1681"/>
      <c r="G1143" s="1681"/>
      <c r="H1143" s="1681"/>
      <c r="I1143" s="1700"/>
      <c r="J1143" s="1690"/>
      <c r="K1143" s="1681"/>
      <c r="L1143" s="1681"/>
      <c r="M1143" s="1681"/>
      <c r="N1143" s="1681"/>
      <c r="O1143" s="1681"/>
      <c r="P1143" s="1681"/>
      <c r="Q1143" s="1681"/>
      <c r="R1143" s="1681"/>
      <c r="S1143" s="1681"/>
      <c r="T1143" s="1681"/>
      <c r="U1143" s="1681"/>
      <c r="V1143" s="1681"/>
      <c r="W1143" s="1681"/>
      <c r="X1143" s="1681"/>
      <c r="Y1143" s="1681"/>
      <c r="Z1143" s="1681"/>
      <c r="AA1143" s="1681"/>
      <c r="AB1143" s="1681"/>
      <c r="AC1143" s="1681"/>
      <c r="AD1143" s="1681"/>
      <c r="AE1143" s="1681"/>
      <c r="AF1143" s="1681"/>
      <c r="AG1143" s="1681"/>
      <c r="AH1143" s="1681"/>
      <c r="AI1143" s="1681"/>
      <c r="AJ1143" s="1681"/>
      <c r="AK1143" s="1681"/>
      <c r="AL1143" s="1681"/>
      <c r="AM1143" s="1681"/>
      <c r="AN1143" s="1681"/>
      <c r="AO1143" s="1681"/>
      <c r="AP1143" s="1824"/>
    </row>
    <row r="1144" spans="4:42" s="1662" customFormat="1" ht="14.25">
      <c r="D1144" s="1699"/>
      <c r="E1144" s="1681"/>
      <c r="F1144" s="1681"/>
      <c r="G1144" s="1681"/>
      <c r="H1144" s="1681"/>
      <c r="I1144" s="1700"/>
      <c r="J1144" s="1690"/>
      <c r="K1144" s="1681"/>
      <c r="L1144" s="1681"/>
      <c r="M1144" s="1681"/>
      <c r="N1144" s="1681"/>
      <c r="O1144" s="1681"/>
      <c r="P1144" s="1681"/>
      <c r="Q1144" s="1681"/>
      <c r="R1144" s="1681"/>
      <c r="S1144" s="1681"/>
      <c r="T1144" s="1681"/>
      <c r="U1144" s="1681"/>
      <c r="V1144" s="1681"/>
      <c r="W1144" s="1681"/>
      <c r="X1144" s="1681"/>
      <c r="Y1144" s="1681"/>
      <c r="Z1144" s="1681"/>
      <c r="AA1144" s="1681"/>
      <c r="AB1144" s="1681"/>
      <c r="AC1144" s="1681"/>
      <c r="AD1144" s="1681"/>
      <c r="AE1144" s="1681"/>
      <c r="AF1144" s="1681"/>
      <c r="AG1144" s="1681"/>
      <c r="AH1144" s="1681"/>
      <c r="AI1144" s="1681"/>
      <c r="AJ1144" s="1681"/>
      <c r="AK1144" s="1681"/>
      <c r="AL1144" s="1681"/>
      <c r="AM1144" s="1681"/>
      <c r="AN1144" s="1681"/>
      <c r="AO1144" s="1681"/>
      <c r="AP1144" s="1824"/>
    </row>
    <row r="1145" spans="4:42" s="1662" customFormat="1" ht="14.25">
      <c r="D1145" s="1699"/>
      <c r="E1145" s="1681"/>
      <c r="F1145" s="1681"/>
      <c r="G1145" s="1681"/>
      <c r="H1145" s="1681"/>
      <c r="I1145" s="1700"/>
      <c r="J1145" s="1690"/>
      <c r="K1145" s="1681"/>
      <c r="L1145" s="1681"/>
      <c r="M1145" s="1681"/>
      <c r="N1145" s="1681"/>
      <c r="O1145" s="1681"/>
      <c r="P1145" s="1681"/>
      <c r="Q1145" s="1681"/>
      <c r="R1145" s="1681"/>
      <c r="S1145" s="1681"/>
      <c r="T1145" s="1681"/>
      <c r="U1145" s="1681"/>
      <c r="V1145" s="1681"/>
      <c r="W1145" s="1681"/>
      <c r="X1145" s="1681"/>
      <c r="Y1145" s="1681"/>
      <c r="Z1145" s="1681"/>
      <c r="AA1145" s="1681"/>
      <c r="AB1145" s="1681"/>
      <c r="AC1145" s="1681"/>
      <c r="AD1145" s="1681"/>
      <c r="AE1145" s="1681"/>
      <c r="AF1145" s="1681"/>
      <c r="AG1145" s="1681"/>
      <c r="AH1145" s="1681"/>
      <c r="AI1145" s="1681"/>
      <c r="AJ1145" s="1681"/>
      <c r="AK1145" s="1681"/>
      <c r="AL1145" s="1681"/>
      <c r="AM1145" s="1681"/>
      <c r="AN1145" s="1681"/>
      <c r="AO1145" s="1681"/>
      <c r="AP1145" s="1824"/>
    </row>
    <row r="1146" spans="4:42" s="1662" customFormat="1" ht="14.25">
      <c r="D1146" s="1699"/>
      <c r="E1146" s="1681"/>
      <c r="F1146" s="1681"/>
      <c r="G1146" s="1681"/>
      <c r="H1146" s="1681"/>
      <c r="I1146" s="1700"/>
      <c r="J1146" s="1690"/>
      <c r="K1146" s="1681"/>
      <c r="L1146" s="1681"/>
      <c r="M1146" s="1681"/>
      <c r="N1146" s="1681"/>
      <c r="O1146" s="1681"/>
      <c r="P1146" s="1681"/>
      <c r="Q1146" s="1681"/>
      <c r="R1146" s="1681"/>
      <c r="S1146" s="1681"/>
      <c r="T1146" s="1681"/>
      <c r="U1146" s="1681"/>
      <c r="V1146" s="1681"/>
      <c r="W1146" s="1681"/>
      <c r="X1146" s="1681"/>
      <c r="Y1146" s="1681"/>
      <c r="Z1146" s="1681"/>
      <c r="AA1146" s="1681"/>
      <c r="AB1146" s="1681"/>
      <c r="AC1146" s="1681"/>
      <c r="AD1146" s="1681"/>
      <c r="AE1146" s="1681"/>
      <c r="AF1146" s="1681"/>
      <c r="AG1146" s="1681"/>
      <c r="AH1146" s="1681"/>
      <c r="AI1146" s="1681"/>
      <c r="AJ1146" s="1681"/>
      <c r="AK1146" s="1681"/>
      <c r="AL1146" s="1681"/>
      <c r="AM1146" s="1681"/>
      <c r="AN1146" s="1681"/>
      <c r="AO1146" s="1681"/>
      <c r="AP1146" s="1824"/>
    </row>
    <row r="1147" spans="4:42" s="1662" customFormat="1" ht="14.25">
      <c r="D1147" s="1699"/>
      <c r="E1147" s="1681"/>
      <c r="F1147" s="1681"/>
      <c r="G1147" s="1681"/>
      <c r="H1147" s="1681"/>
      <c r="I1147" s="1700"/>
      <c r="J1147" s="1690"/>
      <c r="K1147" s="1681"/>
      <c r="L1147" s="1681"/>
      <c r="M1147" s="1681"/>
      <c r="N1147" s="1681"/>
      <c r="O1147" s="1681"/>
      <c r="P1147" s="1681"/>
      <c r="Q1147" s="1681"/>
      <c r="R1147" s="1681"/>
      <c r="S1147" s="1681"/>
      <c r="T1147" s="1681"/>
      <c r="U1147" s="1681"/>
      <c r="V1147" s="1681"/>
      <c r="W1147" s="1681"/>
      <c r="X1147" s="1681"/>
      <c r="Y1147" s="1681"/>
      <c r="Z1147" s="1681"/>
      <c r="AA1147" s="1681"/>
      <c r="AB1147" s="1681"/>
      <c r="AC1147" s="1681"/>
      <c r="AD1147" s="1681"/>
      <c r="AE1147" s="1681"/>
      <c r="AF1147" s="1681"/>
      <c r="AG1147" s="1681"/>
      <c r="AH1147" s="1681"/>
      <c r="AI1147" s="1681"/>
      <c r="AJ1147" s="1681"/>
      <c r="AK1147" s="1681"/>
      <c r="AL1147" s="1681"/>
      <c r="AM1147" s="1681"/>
      <c r="AN1147" s="1681"/>
      <c r="AO1147" s="1681"/>
      <c r="AP1147" s="1824"/>
    </row>
    <row r="1148" spans="4:42" s="1662" customFormat="1" ht="14.25">
      <c r="D1148" s="1699"/>
      <c r="E1148" s="1681"/>
      <c r="F1148" s="1681"/>
      <c r="G1148" s="1681"/>
      <c r="H1148" s="1681"/>
      <c r="I1148" s="1700"/>
      <c r="J1148" s="1690"/>
      <c r="K1148" s="1681"/>
      <c r="L1148" s="1681"/>
      <c r="M1148" s="1681"/>
      <c r="N1148" s="1681"/>
      <c r="O1148" s="1681"/>
      <c r="P1148" s="1681"/>
      <c r="Q1148" s="1681"/>
      <c r="R1148" s="1681"/>
      <c r="S1148" s="1681"/>
      <c r="T1148" s="1681"/>
      <c r="U1148" s="1681"/>
      <c r="V1148" s="1681"/>
      <c r="W1148" s="1681"/>
      <c r="X1148" s="1681"/>
      <c r="Y1148" s="1681"/>
      <c r="Z1148" s="1681"/>
      <c r="AA1148" s="1681"/>
      <c r="AB1148" s="1681"/>
      <c r="AC1148" s="1681"/>
      <c r="AD1148" s="1681"/>
      <c r="AE1148" s="1681"/>
      <c r="AF1148" s="1681"/>
      <c r="AG1148" s="1681"/>
      <c r="AH1148" s="1681"/>
      <c r="AI1148" s="1681"/>
      <c r="AJ1148" s="1681"/>
      <c r="AK1148" s="1681"/>
      <c r="AL1148" s="1681"/>
      <c r="AM1148" s="1681"/>
      <c r="AN1148" s="1681"/>
      <c r="AO1148" s="1681"/>
      <c r="AP1148" s="1824"/>
    </row>
    <row r="1149" spans="4:42" s="1662" customFormat="1" ht="14.25">
      <c r="D1149" s="1699"/>
      <c r="E1149" s="1681"/>
      <c r="F1149" s="1681"/>
      <c r="G1149" s="1681"/>
      <c r="H1149" s="1681"/>
      <c r="I1149" s="1700"/>
      <c r="J1149" s="1690"/>
      <c r="K1149" s="1681"/>
      <c r="L1149" s="1681"/>
      <c r="M1149" s="1681"/>
      <c r="N1149" s="1681"/>
      <c r="O1149" s="1681"/>
      <c r="P1149" s="1681"/>
      <c r="Q1149" s="1681"/>
      <c r="R1149" s="1681"/>
      <c r="S1149" s="1681"/>
      <c r="T1149" s="1681"/>
      <c r="U1149" s="1681"/>
      <c r="V1149" s="1681"/>
      <c r="W1149" s="1681"/>
      <c r="X1149" s="1681"/>
      <c r="Y1149" s="1681"/>
      <c r="Z1149" s="1681"/>
      <c r="AA1149" s="1681"/>
      <c r="AB1149" s="1681"/>
      <c r="AC1149" s="1681"/>
      <c r="AD1149" s="1681"/>
      <c r="AE1149" s="1681"/>
      <c r="AF1149" s="1681"/>
      <c r="AG1149" s="1681"/>
      <c r="AH1149" s="1681"/>
      <c r="AI1149" s="1681"/>
      <c r="AJ1149" s="1681"/>
      <c r="AK1149" s="1681"/>
      <c r="AL1149" s="1681"/>
      <c r="AM1149" s="1681"/>
      <c r="AN1149" s="1681"/>
      <c r="AO1149" s="1681"/>
      <c r="AP1149" s="1824"/>
    </row>
    <row r="1150" spans="4:42" s="1662" customFormat="1" ht="14.25">
      <c r="D1150" s="1699"/>
      <c r="E1150" s="1681"/>
      <c r="F1150" s="1681"/>
      <c r="G1150" s="1681"/>
      <c r="H1150" s="1681"/>
      <c r="I1150" s="1700"/>
      <c r="J1150" s="1690"/>
      <c r="K1150" s="1681"/>
      <c r="L1150" s="1681"/>
      <c r="M1150" s="1681"/>
      <c r="N1150" s="1681"/>
      <c r="O1150" s="1681"/>
      <c r="P1150" s="1681"/>
      <c r="Q1150" s="1681"/>
      <c r="R1150" s="1681"/>
      <c r="S1150" s="1681"/>
      <c r="T1150" s="1681"/>
      <c r="U1150" s="1681"/>
      <c r="V1150" s="1681"/>
      <c r="W1150" s="1681"/>
      <c r="X1150" s="1681"/>
      <c r="Y1150" s="1681"/>
      <c r="Z1150" s="1681"/>
      <c r="AA1150" s="1681"/>
      <c r="AB1150" s="1681"/>
      <c r="AC1150" s="1681"/>
      <c r="AD1150" s="1681"/>
      <c r="AE1150" s="1681"/>
      <c r="AF1150" s="1681"/>
      <c r="AG1150" s="1681"/>
      <c r="AH1150" s="1681"/>
      <c r="AI1150" s="1681"/>
      <c r="AJ1150" s="1681"/>
      <c r="AK1150" s="1681"/>
      <c r="AL1150" s="1681"/>
      <c r="AM1150" s="1681"/>
      <c r="AN1150" s="1681"/>
      <c r="AO1150" s="1681"/>
      <c r="AP1150" s="1824"/>
    </row>
    <row r="1151" spans="4:42" s="1662" customFormat="1" ht="14.25">
      <c r="D1151" s="1699"/>
      <c r="E1151" s="1681"/>
      <c r="F1151" s="1681"/>
      <c r="G1151" s="1681"/>
      <c r="H1151" s="1681"/>
      <c r="I1151" s="1700"/>
      <c r="J1151" s="1690"/>
      <c r="K1151" s="1681"/>
      <c r="L1151" s="1681"/>
      <c r="M1151" s="1681"/>
      <c r="N1151" s="1681"/>
      <c r="O1151" s="1681"/>
      <c r="P1151" s="1681"/>
      <c r="Q1151" s="1681"/>
      <c r="R1151" s="1681"/>
      <c r="S1151" s="1681"/>
      <c r="T1151" s="1681"/>
      <c r="U1151" s="1681"/>
      <c r="V1151" s="1681"/>
      <c r="W1151" s="1681"/>
      <c r="X1151" s="1681"/>
      <c r="Y1151" s="1681"/>
      <c r="Z1151" s="1681"/>
      <c r="AA1151" s="1681"/>
      <c r="AB1151" s="1681"/>
      <c r="AC1151" s="1681"/>
      <c r="AD1151" s="1681"/>
      <c r="AE1151" s="1681"/>
      <c r="AF1151" s="1681"/>
      <c r="AG1151" s="1681"/>
      <c r="AH1151" s="1681"/>
      <c r="AI1151" s="1681"/>
      <c r="AJ1151" s="1681"/>
      <c r="AK1151" s="1681"/>
      <c r="AL1151" s="1681"/>
      <c r="AM1151" s="1681"/>
      <c r="AN1151" s="1681"/>
      <c r="AO1151" s="1681"/>
      <c r="AP1151" s="1824"/>
    </row>
    <row r="1152" spans="4:42" s="1662" customFormat="1" ht="14.25">
      <c r="D1152" s="1699"/>
      <c r="E1152" s="1681"/>
      <c r="F1152" s="1681"/>
      <c r="G1152" s="1681"/>
      <c r="H1152" s="1681"/>
      <c r="I1152" s="1700"/>
      <c r="J1152" s="1690"/>
      <c r="K1152" s="1681"/>
      <c r="L1152" s="1681"/>
      <c r="M1152" s="1681"/>
      <c r="N1152" s="1681"/>
      <c r="O1152" s="1681"/>
      <c r="P1152" s="1681"/>
      <c r="Q1152" s="1681"/>
      <c r="R1152" s="1681"/>
      <c r="S1152" s="1681"/>
      <c r="T1152" s="1681"/>
      <c r="U1152" s="1681"/>
      <c r="V1152" s="1681"/>
      <c r="W1152" s="1681"/>
      <c r="X1152" s="1681"/>
      <c r="Y1152" s="1681"/>
      <c r="Z1152" s="1681"/>
      <c r="AA1152" s="1681"/>
      <c r="AB1152" s="1681"/>
      <c r="AC1152" s="1681"/>
      <c r="AD1152" s="1681"/>
      <c r="AE1152" s="1681"/>
      <c r="AF1152" s="1681"/>
      <c r="AG1152" s="1681"/>
      <c r="AH1152" s="1681"/>
      <c r="AI1152" s="1681"/>
      <c r="AJ1152" s="1681"/>
      <c r="AK1152" s="1681"/>
      <c r="AL1152" s="1681"/>
      <c r="AM1152" s="1681"/>
      <c r="AN1152" s="1681"/>
      <c r="AO1152" s="1681"/>
      <c r="AP1152" s="1824"/>
    </row>
    <row r="1153" spans="4:42" s="1662" customFormat="1" ht="14.25">
      <c r="D1153" s="1699"/>
      <c r="E1153" s="1681"/>
      <c r="F1153" s="1681"/>
      <c r="G1153" s="1681"/>
      <c r="H1153" s="1681"/>
      <c r="I1153" s="1700"/>
      <c r="J1153" s="1690"/>
      <c r="K1153" s="1681"/>
      <c r="L1153" s="1681"/>
      <c r="M1153" s="1681"/>
      <c r="N1153" s="1681"/>
      <c r="O1153" s="1681"/>
      <c r="P1153" s="1681"/>
      <c r="Q1153" s="1681"/>
      <c r="R1153" s="1681"/>
      <c r="S1153" s="1681"/>
      <c r="T1153" s="1681"/>
      <c r="U1153" s="1681"/>
      <c r="V1153" s="1681"/>
      <c r="W1153" s="1681"/>
      <c r="X1153" s="1681"/>
      <c r="Y1153" s="1681"/>
      <c r="Z1153" s="1681"/>
      <c r="AA1153" s="1681"/>
      <c r="AB1153" s="1681"/>
      <c r="AC1153" s="1681"/>
      <c r="AD1153" s="1681"/>
      <c r="AE1153" s="1681"/>
      <c r="AF1153" s="1681"/>
      <c r="AG1153" s="1681"/>
      <c r="AH1153" s="1681"/>
      <c r="AI1153" s="1681"/>
      <c r="AJ1153" s="1681"/>
      <c r="AK1153" s="1681"/>
      <c r="AL1153" s="1681"/>
      <c r="AM1153" s="1681"/>
      <c r="AN1153" s="1681"/>
      <c r="AO1153" s="1681"/>
      <c r="AP1153" s="1824"/>
    </row>
    <row r="1154" spans="4:42" s="1662" customFormat="1" ht="14.25">
      <c r="D1154" s="1699"/>
      <c r="E1154" s="1681"/>
      <c r="F1154" s="1681"/>
      <c r="G1154" s="1681"/>
      <c r="H1154" s="1681"/>
      <c r="I1154" s="1700"/>
      <c r="J1154" s="1690"/>
      <c r="K1154" s="1681"/>
      <c r="L1154" s="1681"/>
      <c r="M1154" s="1681"/>
      <c r="N1154" s="1681"/>
      <c r="O1154" s="1681"/>
      <c r="P1154" s="1681"/>
      <c r="Q1154" s="1681"/>
      <c r="R1154" s="1681"/>
      <c r="S1154" s="1681"/>
      <c r="T1154" s="1681"/>
      <c r="U1154" s="1681"/>
      <c r="V1154" s="1681"/>
      <c r="W1154" s="1681"/>
      <c r="X1154" s="1681"/>
      <c r="Y1154" s="1681"/>
      <c r="Z1154" s="1681"/>
      <c r="AA1154" s="1681"/>
      <c r="AB1154" s="1681"/>
      <c r="AC1154" s="1681"/>
      <c r="AD1154" s="1681"/>
      <c r="AE1154" s="1681"/>
      <c r="AF1154" s="1681"/>
      <c r="AG1154" s="1681"/>
      <c r="AH1154" s="1681"/>
      <c r="AI1154" s="1681"/>
      <c r="AJ1154" s="1681"/>
      <c r="AK1154" s="1681"/>
      <c r="AL1154" s="1681"/>
      <c r="AM1154" s="1681"/>
      <c r="AN1154" s="1681"/>
      <c r="AO1154" s="1681"/>
      <c r="AP1154" s="1824"/>
    </row>
    <row r="1155" spans="4:42" s="1662" customFormat="1" ht="14.25">
      <c r="D1155" s="1699"/>
      <c r="E1155" s="1681"/>
      <c r="F1155" s="1681"/>
      <c r="G1155" s="1681"/>
      <c r="H1155" s="1681"/>
      <c r="I1155" s="1700"/>
      <c r="J1155" s="1690"/>
      <c r="K1155" s="1681"/>
      <c r="L1155" s="1681"/>
      <c r="M1155" s="1681"/>
      <c r="N1155" s="1681"/>
      <c r="O1155" s="1681"/>
      <c r="P1155" s="1681"/>
      <c r="Q1155" s="1681"/>
      <c r="R1155" s="1681"/>
      <c r="S1155" s="1681"/>
      <c r="T1155" s="1681"/>
      <c r="U1155" s="1681"/>
      <c r="V1155" s="1681"/>
      <c r="W1155" s="1681"/>
      <c r="X1155" s="1681"/>
      <c r="Y1155" s="1681"/>
      <c r="Z1155" s="1681"/>
      <c r="AA1155" s="1681"/>
      <c r="AB1155" s="1681"/>
      <c r="AC1155" s="1681"/>
      <c r="AD1155" s="1681"/>
      <c r="AE1155" s="1681"/>
      <c r="AF1155" s="1681"/>
      <c r="AG1155" s="1681"/>
      <c r="AH1155" s="1681"/>
      <c r="AI1155" s="1681"/>
      <c r="AJ1155" s="1681"/>
      <c r="AK1155" s="1681"/>
      <c r="AL1155" s="1681"/>
      <c r="AM1155" s="1681"/>
      <c r="AN1155" s="1681"/>
      <c r="AO1155" s="1681"/>
      <c r="AP1155" s="1824"/>
    </row>
    <row r="1156" spans="4:42" s="1662" customFormat="1" ht="14.25">
      <c r="D1156" s="1699"/>
      <c r="E1156" s="1681"/>
      <c r="F1156" s="1681"/>
      <c r="G1156" s="1681"/>
      <c r="H1156" s="1681"/>
      <c r="I1156" s="1700"/>
      <c r="J1156" s="1690"/>
      <c r="K1156" s="1681"/>
      <c r="L1156" s="1681"/>
      <c r="M1156" s="1681"/>
      <c r="N1156" s="1681"/>
      <c r="O1156" s="1681"/>
      <c r="P1156" s="1681"/>
      <c r="Q1156" s="1681"/>
      <c r="R1156" s="1681"/>
      <c r="S1156" s="1681"/>
      <c r="T1156" s="1681"/>
      <c r="U1156" s="1681"/>
      <c r="V1156" s="1681"/>
      <c r="W1156" s="1681"/>
      <c r="X1156" s="1681"/>
      <c r="Y1156" s="1681"/>
      <c r="Z1156" s="1681"/>
      <c r="AA1156" s="1681"/>
      <c r="AB1156" s="1681"/>
      <c r="AC1156" s="1681"/>
      <c r="AD1156" s="1681"/>
      <c r="AE1156" s="1681"/>
      <c r="AF1156" s="1681"/>
      <c r="AG1156" s="1681"/>
      <c r="AH1156" s="1681"/>
      <c r="AI1156" s="1681"/>
      <c r="AJ1156" s="1681"/>
      <c r="AK1156" s="1681"/>
      <c r="AL1156" s="1681"/>
      <c r="AM1156" s="1681"/>
      <c r="AN1156" s="1681"/>
      <c r="AO1156" s="1681"/>
      <c r="AP1156" s="1824"/>
    </row>
    <row r="1157" spans="4:42" s="1662" customFormat="1" ht="14.25">
      <c r="D1157" s="1699"/>
      <c r="E1157" s="1681"/>
      <c r="F1157" s="1681"/>
      <c r="G1157" s="1681"/>
      <c r="H1157" s="1681"/>
      <c r="I1157" s="1700"/>
      <c r="J1157" s="1690"/>
      <c r="K1157" s="1681"/>
      <c r="L1157" s="1681"/>
      <c r="M1157" s="1681"/>
      <c r="N1157" s="1681"/>
      <c r="O1157" s="1681"/>
      <c r="P1157" s="1681"/>
      <c r="Q1157" s="1681"/>
      <c r="R1157" s="1681"/>
      <c r="S1157" s="1681"/>
      <c r="T1157" s="1681"/>
      <c r="U1157" s="1681"/>
      <c r="V1157" s="1681"/>
      <c r="W1157" s="1681"/>
      <c r="X1157" s="1681"/>
      <c r="Y1157" s="1681"/>
      <c r="Z1157" s="1681"/>
      <c r="AA1157" s="1681"/>
      <c r="AB1157" s="1681"/>
      <c r="AC1157" s="1681"/>
      <c r="AD1157" s="1681"/>
      <c r="AE1157" s="1681"/>
      <c r="AF1157" s="1681"/>
      <c r="AG1157" s="1681"/>
      <c r="AH1157" s="1681"/>
      <c r="AI1157" s="1681"/>
      <c r="AJ1157" s="1681"/>
      <c r="AK1157" s="1681"/>
      <c r="AL1157" s="1681"/>
      <c r="AM1157" s="1681"/>
      <c r="AN1157" s="1681"/>
      <c r="AO1157" s="1681"/>
      <c r="AP1157" s="1824"/>
    </row>
    <row r="1158" spans="4:42" s="1662" customFormat="1" ht="14.25">
      <c r="D1158" s="1699"/>
      <c r="E1158" s="1681"/>
      <c r="F1158" s="1681"/>
      <c r="G1158" s="1681"/>
      <c r="H1158" s="1681"/>
      <c r="I1158" s="1700"/>
      <c r="J1158" s="1690"/>
      <c r="K1158" s="1681"/>
      <c r="L1158" s="1681"/>
      <c r="M1158" s="1681"/>
      <c r="N1158" s="1681"/>
      <c r="O1158" s="1681"/>
      <c r="P1158" s="1681"/>
      <c r="Q1158" s="1681"/>
      <c r="R1158" s="1681"/>
      <c r="S1158" s="1681"/>
      <c r="T1158" s="1681"/>
      <c r="U1158" s="1681"/>
      <c r="V1158" s="1681"/>
      <c r="W1158" s="1681"/>
      <c r="X1158" s="1681"/>
      <c r="Y1158" s="1681"/>
      <c r="Z1158" s="1681"/>
      <c r="AA1158" s="1681"/>
      <c r="AB1158" s="1681"/>
      <c r="AC1158" s="1681"/>
      <c r="AD1158" s="1681"/>
      <c r="AE1158" s="1681"/>
      <c r="AF1158" s="1681"/>
      <c r="AG1158" s="1681"/>
      <c r="AH1158" s="1681"/>
      <c r="AI1158" s="1681"/>
      <c r="AJ1158" s="1681"/>
      <c r="AK1158" s="1681"/>
      <c r="AL1158" s="1681"/>
      <c r="AM1158" s="1681"/>
      <c r="AN1158" s="1681"/>
      <c r="AO1158" s="1681"/>
      <c r="AP1158" s="1824"/>
    </row>
    <row r="1159" spans="4:42" s="1662" customFormat="1" ht="14.25">
      <c r="D1159" s="1699"/>
      <c r="E1159" s="1681"/>
      <c r="F1159" s="1681"/>
      <c r="G1159" s="1681"/>
      <c r="H1159" s="1681"/>
      <c r="I1159" s="1700"/>
      <c r="J1159" s="1690"/>
      <c r="K1159" s="1681"/>
      <c r="L1159" s="1681"/>
      <c r="M1159" s="1681"/>
      <c r="N1159" s="1681"/>
      <c r="O1159" s="1681"/>
      <c r="P1159" s="1681"/>
      <c r="Q1159" s="1681"/>
      <c r="R1159" s="1681"/>
      <c r="S1159" s="1681"/>
      <c r="T1159" s="1681"/>
      <c r="U1159" s="1681"/>
      <c r="V1159" s="1681"/>
      <c r="W1159" s="1681"/>
      <c r="X1159" s="1681"/>
      <c r="Y1159" s="1681"/>
      <c r="Z1159" s="1681"/>
      <c r="AA1159" s="1681"/>
      <c r="AB1159" s="1681"/>
      <c r="AC1159" s="1681"/>
      <c r="AD1159" s="1681"/>
      <c r="AE1159" s="1681"/>
      <c r="AF1159" s="1681"/>
      <c r="AG1159" s="1681"/>
      <c r="AH1159" s="1681"/>
      <c r="AI1159" s="1681"/>
      <c r="AJ1159" s="1681"/>
      <c r="AK1159" s="1681"/>
      <c r="AL1159" s="1681"/>
      <c r="AM1159" s="1681"/>
      <c r="AN1159" s="1681"/>
      <c r="AO1159" s="1681"/>
      <c r="AP1159" s="1824"/>
    </row>
    <row r="1160" spans="4:42" s="1662" customFormat="1" ht="14.25">
      <c r="D1160" s="1699"/>
      <c r="E1160" s="1681"/>
      <c r="F1160" s="1681"/>
      <c r="G1160" s="1681"/>
      <c r="H1160" s="1681"/>
      <c r="I1160" s="1700"/>
      <c r="J1160" s="1690"/>
      <c r="K1160" s="1681"/>
      <c r="L1160" s="1681"/>
      <c r="M1160" s="1681"/>
      <c r="N1160" s="1681"/>
      <c r="O1160" s="1681"/>
      <c r="P1160" s="1681"/>
      <c r="Q1160" s="1681"/>
      <c r="R1160" s="1681"/>
      <c r="S1160" s="1681"/>
      <c r="T1160" s="1681"/>
      <c r="U1160" s="1681"/>
      <c r="V1160" s="1681"/>
      <c r="W1160" s="1681"/>
      <c r="X1160" s="1681"/>
      <c r="Y1160" s="1681"/>
      <c r="Z1160" s="1681"/>
      <c r="AA1160" s="1681"/>
      <c r="AB1160" s="1681"/>
      <c r="AC1160" s="1681"/>
      <c r="AD1160" s="1681"/>
      <c r="AE1160" s="1681"/>
      <c r="AF1160" s="1681"/>
      <c r="AG1160" s="1681"/>
      <c r="AH1160" s="1681"/>
      <c r="AI1160" s="1681"/>
      <c r="AJ1160" s="1681"/>
      <c r="AK1160" s="1681"/>
      <c r="AL1160" s="1681"/>
      <c r="AM1160" s="1681"/>
      <c r="AN1160" s="1681"/>
      <c r="AO1160" s="1681"/>
      <c r="AP1160" s="1824"/>
    </row>
    <row r="1161" spans="4:42" s="1662" customFormat="1" ht="14.25">
      <c r="D1161" s="1699"/>
      <c r="E1161" s="1681"/>
      <c r="F1161" s="1681"/>
      <c r="G1161" s="1681"/>
      <c r="H1161" s="1681"/>
      <c r="I1161" s="1700"/>
      <c r="J1161" s="1690"/>
      <c r="K1161" s="1681"/>
      <c r="L1161" s="1681"/>
      <c r="M1161" s="1681"/>
      <c r="N1161" s="1681"/>
      <c r="O1161" s="1681"/>
      <c r="P1161" s="1681"/>
      <c r="Q1161" s="1681"/>
      <c r="R1161" s="1681"/>
      <c r="S1161" s="1681"/>
      <c r="T1161" s="1681"/>
      <c r="U1161" s="1681"/>
      <c r="V1161" s="1681"/>
      <c r="W1161" s="1681"/>
      <c r="X1161" s="1681"/>
      <c r="Y1161" s="1681"/>
      <c r="Z1161" s="1681"/>
      <c r="AA1161" s="1681"/>
      <c r="AB1161" s="1681"/>
      <c r="AC1161" s="1681"/>
      <c r="AD1161" s="1681"/>
      <c r="AE1161" s="1681"/>
      <c r="AF1161" s="1681"/>
      <c r="AG1161" s="1681"/>
      <c r="AH1161" s="1681"/>
      <c r="AI1161" s="1681"/>
      <c r="AJ1161" s="1681"/>
      <c r="AK1161" s="1681"/>
      <c r="AL1161" s="1681"/>
      <c r="AM1161" s="1681"/>
      <c r="AN1161" s="1681"/>
      <c r="AO1161" s="1681"/>
      <c r="AP1161" s="1824"/>
    </row>
    <row r="1162" spans="4:42" s="1662" customFormat="1" ht="14.25">
      <c r="D1162" s="1699"/>
      <c r="E1162" s="1681"/>
      <c r="F1162" s="1681"/>
      <c r="G1162" s="1681"/>
      <c r="H1162" s="1681"/>
      <c r="I1162" s="1700"/>
      <c r="J1162" s="1690"/>
      <c r="K1162" s="1681"/>
      <c r="L1162" s="1681"/>
      <c r="M1162" s="1681"/>
      <c r="N1162" s="1681"/>
      <c r="O1162" s="1681"/>
      <c r="P1162" s="1681"/>
      <c r="Q1162" s="1681"/>
      <c r="R1162" s="1681"/>
      <c r="S1162" s="1681"/>
      <c r="T1162" s="1681"/>
      <c r="U1162" s="1681"/>
      <c r="V1162" s="1681"/>
      <c r="W1162" s="1681"/>
      <c r="X1162" s="1681"/>
      <c r="Y1162" s="1681"/>
      <c r="Z1162" s="1681"/>
      <c r="AA1162" s="1681"/>
      <c r="AB1162" s="1681"/>
      <c r="AC1162" s="1681"/>
      <c r="AD1162" s="1681"/>
      <c r="AE1162" s="1681"/>
      <c r="AF1162" s="1681"/>
      <c r="AG1162" s="1681"/>
      <c r="AH1162" s="1681"/>
      <c r="AI1162" s="1681"/>
      <c r="AJ1162" s="1681"/>
      <c r="AK1162" s="1681"/>
      <c r="AL1162" s="1681"/>
      <c r="AM1162" s="1681"/>
      <c r="AN1162" s="1681"/>
      <c r="AO1162" s="1681"/>
      <c r="AP1162" s="1824"/>
    </row>
    <row r="1163" spans="4:42" s="1662" customFormat="1" ht="14.25">
      <c r="D1163" s="1699"/>
      <c r="E1163" s="1681"/>
      <c r="F1163" s="1681"/>
      <c r="G1163" s="1681"/>
      <c r="H1163" s="1681"/>
      <c r="I1163" s="1700"/>
      <c r="J1163" s="1690"/>
      <c r="K1163" s="1681"/>
      <c r="L1163" s="1681"/>
      <c r="M1163" s="1681"/>
      <c r="N1163" s="1681"/>
      <c r="O1163" s="1681"/>
      <c r="P1163" s="1681"/>
      <c r="Q1163" s="1681"/>
      <c r="R1163" s="1681"/>
      <c r="S1163" s="1681"/>
      <c r="T1163" s="1681"/>
      <c r="U1163" s="1681"/>
      <c r="V1163" s="1681"/>
      <c r="W1163" s="1681"/>
      <c r="X1163" s="1681"/>
      <c r="Y1163" s="1681"/>
      <c r="Z1163" s="1681"/>
      <c r="AA1163" s="1681"/>
      <c r="AB1163" s="1681"/>
      <c r="AC1163" s="1681"/>
      <c r="AD1163" s="1681"/>
      <c r="AE1163" s="1681"/>
      <c r="AF1163" s="1681"/>
      <c r="AG1163" s="1681"/>
      <c r="AH1163" s="1681"/>
      <c r="AI1163" s="1681"/>
      <c r="AJ1163" s="1681"/>
      <c r="AK1163" s="1681"/>
      <c r="AL1163" s="1681"/>
      <c r="AM1163" s="1681"/>
      <c r="AN1163" s="1681"/>
      <c r="AO1163" s="1681"/>
      <c r="AP1163" s="1824"/>
    </row>
    <row r="1164" spans="4:42" s="1662" customFormat="1" ht="14.25">
      <c r="D1164" s="1699"/>
      <c r="E1164" s="1681"/>
      <c r="F1164" s="1681"/>
      <c r="G1164" s="1681"/>
      <c r="H1164" s="1681"/>
      <c r="I1164" s="1700"/>
      <c r="J1164" s="1690"/>
      <c r="K1164" s="1681"/>
      <c r="L1164" s="1681"/>
      <c r="M1164" s="1681"/>
      <c r="N1164" s="1681"/>
      <c r="O1164" s="1681"/>
      <c r="P1164" s="1681"/>
      <c r="Q1164" s="1681"/>
      <c r="R1164" s="1681"/>
      <c r="S1164" s="1681"/>
      <c r="T1164" s="1681"/>
      <c r="U1164" s="1681"/>
      <c r="V1164" s="1681"/>
      <c r="W1164" s="1681"/>
      <c r="X1164" s="1681"/>
      <c r="Y1164" s="1681"/>
      <c r="Z1164" s="1681"/>
      <c r="AA1164" s="1681"/>
      <c r="AB1164" s="1681"/>
      <c r="AC1164" s="1681"/>
      <c r="AD1164" s="1681"/>
      <c r="AE1164" s="1681"/>
      <c r="AF1164" s="1681"/>
      <c r="AG1164" s="1681"/>
      <c r="AH1164" s="1681"/>
      <c r="AI1164" s="1681"/>
      <c r="AJ1164" s="1681"/>
      <c r="AK1164" s="1681"/>
      <c r="AL1164" s="1681"/>
      <c r="AM1164" s="1681"/>
      <c r="AN1164" s="1681"/>
      <c r="AO1164" s="1681"/>
      <c r="AP1164" s="1824"/>
    </row>
    <row r="1165" spans="4:42" s="1662" customFormat="1" ht="14.25">
      <c r="D1165" s="1699"/>
      <c r="E1165" s="1681"/>
      <c r="F1165" s="1681"/>
      <c r="G1165" s="1681"/>
      <c r="H1165" s="1681"/>
      <c r="I1165" s="1700"/>
      <c r="J1165" s="1690"/>
      <c r="K1165" s="1681"/>
      <c r="L1165" s="1681"/>
      <c r="M1165" s="1681"/>
      <c r="N1165" s="1681"/>
      <c r="O1165" s="1681"/>
      <c r="P1165" s="1681"/>
      <c r="Q1165" s="1681"/>
      <c r="R1165" s="1681"/>
      <c r="S1165" s="1681"/>
      <c r="T1165" s="1681"/>
      <c r="U1165" s="1681"/>
      <c r="V1165" s="1681"/>
      <c r="W1165" s="1681"/>
      <c r="X1165" s="1681"/>
      <c r="Y1165" s="1681"/>
      <c r="Z1165" s="1681"/>
      <c r="AA1165" s="1681"/>
      <c r="AB1165" s="1681"/>
      <c r="AC1165" s="1681"/>
      <c r="AD1165" s="1681"/>
      <c r="AE1165" s="1681"/>
      <c r="AF1165" s="1681"/>
      <c r="AG1165" s="1681"/>
      <c r="AH1165" s="1681"/>
      <c r="AI1165" s="1681"/>
      <c r="AJ1165" s="1681"/>
      <c r="AK1165" s="1681"/>
      <c r="AL1165" s="1681"/>
      <c r="AM1165" s="1681"/>
      <c r="AN1165" s="1681"/>
      <c r="AO1165" s="1681"/>
      <c r="AP1165" s="1824"/>
    </row>
    <row r="1166" spans="4:42" s="1662" customFormat="1" ht="14.25">
      <c r="D1166" s="1699"/>
      <c r="E1166" s="1681"/>
      <c r="F1166" s="1681"/>
      <c r="G1166" s="1681"/>
      <c r="H1166" s="1681"/>
      <c r="I1166" s="1700"/>
      <c r="J1166" s="1690"/>
      <c r="K1166" s="1681"/>
      <c r="L1166" s="1681"/>
      <c r="M1166" s="1681"/>
      <c r="N1166" s="1681"/>
      <c r="O1166" s="1681"/>
      <c r="P1166" s="1681"/>
      <c r="Q1166" s="1681"/>
      <c r="R1166" s="1681"/>
      <c r="S1166" s="1681"/>
      <c r="T1166" s="1681"/>
      <c r="U1166" s="1681"/>
      <c r="V1166" s="1681"/>
      <c r="W1166" s="1681"/>
      <c r="X1166" s="1681"/>
      <c r="Y1166" s="1681"/>
      <c r="Z1166" s="1681"/>
      <c r="AA1166" s="1681"/>
      <c r="AB1166" s="1681"/>
      <c r="AC1166" s="1681"/>
      <c r="AD1166" s="1681"/>
      <c r="AE1166" s="1681"/>
      <c r="AF1166" s="1681"/>
      <c r="AG1166" s="1681"/>
      <c r="AH1166" s="1681"/>
      <c r="AI1166" s="1681"/>
      <c r="AJ1166" s="1681"/>
      <c r="AK1166" s="1681"/>
      <c r="AL1166" s="1681"/>
      <c r="AM1166" s="1681"/>
      <c r="AN1166" s="1681"/>
      <c r="AO1166" s="1681"/>
      <c r="AP1166" s="1824"/>
    </row>
    <row r="1167" spans="4:42" s="1662" customFormat="1" ht="14.25">
      <c r="D1167" s="1699"/>
      <c r="E1167" s="1681"/>
      <c r="F1167" s="1681"/>
      <c r="G1167" s="1681"/>
      <c r="H1167" s="1681"/>
      <c r="I1167" s="1700"/>
      <c r="J1167" s="1690"/>
      <c r="K1167" s="1681"/>
      <c r="L1167" s="1681"/>
      <c r="M1167" s="1681"/>
      <c r="N1167" s="1681"/>
      <c r="O1167" s="1681"/>
      <c r="P1167" s="1681"/>
      <c r="Q1167" s="1681"/>
      <c r="R1167" s="1681"/>
      <c r="S1167" s="1681"/>
      <c r="T1167" s="1681"/>
      <c r="U1167" s="1681"/>
      <c r="V1167" s="1681"/>
      <c r="W1167" s="1681"/>
      <c r="X1167" s="1681"/>
      <c r="Y1167" s="1681"/>
      <c r="Z1167" s="1681"/>
      <c r="AA1167" s="1681"/>
      <c r="AB1167" s="1681"/>
      <c r="AC1167" s="1681"/>
      <c r="AD1167" s="1681"/>
      <c r="AE1167" s="1681"/>
      <c r="AF1167" s="1681"/>
      <c r="AG1167" s="1681"/>
      <c r="AH1167" s="1681"/>
      <c r="AI1167" s="1681"/>
      <c r="AJ1167" s="1681"/>
      <c r="AK1167" s="1681"/>
      <c r="AL1167" s="1681"/>
      <c r="AM1167" s="1681"/>
      <c r="AN1167" s="1681"/>
      <c r="AO1167" s="1681"/>
      <c r="AP1167" s="1824"/>
    </row>
    <row r="1168" spans="4:42" s="1662" customFormat="1" ht="14.25">
      <c r="D1168" s="1699"/>
      <c r="E1168" s="1681"/>
      <c r="F1168" s="1681"/>
      <c r="G1168" s="1681"/>
      <c r="H1168" s="1681"/>
      <c r="I1168" s="1700"/>
      <c r="J1168" s="1690"/>
      <c r="K1168" s="1681"/>
      <c r="L1168" s="1681"/>
      <c r="M1168" s="1681"/>
      <c r="N1168" s="1681"/>
      <c r="O1168" s="1681"/>
      <c r="P1168" s="1681"/>
      <c r="Q1168" s="1681"/>
      <c r="R1168" s="1681"/>
      <c r="S1168" s="1681"/>
      <c r="T1168" s="1681"/>
      <c r="U1168" s="1681"/>
      <c r="V1168" s="1681"/>
      <c r="W1168" s="1681"/>
      <c r="X1168" s="1681"/>
      <c r="Y1168" s="1681"/>
      <c r="Z1168" s="1681"/>
      <c r="AA1168" s="1681"/>
      <c r="AB1168" s="1681"/>
      <c r="AC1168" s="1681"/>
      <c r="AD1168" s="1681"/>
      <c r="AE1168" s="1681"/>
      <c r="AF1168" s="1681"/>
      <c r="AG1168" s="1681"/>
      <c r="AH1168" s="1681"/>
      <c r="AI1168" s="1681"/>
      <c r="AJ1168" s="1681"/>
      <c r="AK1168" s="1681"/>
      <c r="AL1168" s="1681"/>
      <c r="AM1168" s="1681"/>
      <c r="AN1168" s="1681"/>
      <c r="AO1168" s="1681"/>
      <c r="AP1168" s="1824"/>
    </row>
    <row r="1169" spans="4:42" s="1662" customFormat="1" ht="14.25">
      <c r="D1169" s="1699"/>
      <c r="E1169" s="1681"/>
      <c r="F1169" s="1681"/>
      <c r="G1169" s="1681"/>
      <c r="H1169" s="1681"/>
      <c r="I1169" s="1700"/>
      <c r="J1169" s="1690"/>
      <c r="K1169" s="1681"/>
      <c r="L1169" s="1681"/>
      <c r="M1169" s="1681"/>
      <c r="N1169" s="1681"/>
      <c r="O1169" s="1681"/>
      <c r="P1169" s="1681"/>
      <c r="Q1169" s="1681"/>
      <c r="R1169" s="1681"/>
      <c r="S1169" s="1681"/>
      <c r="T1169" s="1681"/>
      <c r="U1169" s="1681"/>
      <c r="V1169" s="1681"/>
      <c r="W1169" s="1681"/>
      <c r="X1169" s="1681"/>
      <c r="Y1169" s="1681"/>
      <c r="Z1169" s="1681"/>
      <c r="AA1169" s="1681"/>
      <c r="AB1169" s="1681"/>
      <c r="AC1169" s="1681"/>
      <c r="AD1169" s="1681"/>
      <c r="AE1169" s="1681"/>
      <c r="AF1169" s="1681"/>
      <c r="AG1169" s="1681"/>
      <c r="AH1169" s="1681"/>
      <c r="AI1169" s="1681"/>
      <c r="AJ1169" s="1681"/>
      <c r="AK1169" s="1681"/>
      <c r="AL1169" s="1681"/>
      <c r="AM1169" s="1681"/>
      <c r="AN1169" s="1681"/>
      <c r="AO1169" s="1681"/>
      <c r="AP1169" s="1824"/>
    </row>
    <row r="1170" spans="4:42" s="1662" customFormat="1" ht="14.25">
      <c r="D1170" s="1699"/>
      <c r="E1170" s="1681"/>
      <c r="F1170" s="1681"/>
      <c r="G1170" s="1681"/>
      <c r="H1170" s="1681"/>
      <c r="I1170" s="1700"/>
      <c r="J1170" s="1690"/>
      <c r="K1170" s="1681"/>
      <c r="L1170" s="1681"/>
      <c r="M1170" s="1681"/>
      <c r="N1170" s="1681"/>
      <c r="O1170" s="1681"/>
      <c r="P1170" s="1681"/>
      <c r="Q1170" s="1681"/>
      <c r="R1170" s="1681"/>
      <c r="S1170" s="1681"/>
      <c r="T1170" s="1681"/>
      <c r="U1170" s="1681"/>
      <c r="V1170" s="1681"/>
      <c r="W1170" s="1681"/>
      <c r="X1170" s="1681"/>
      <c r="Y1170" s="1681"/>
      <c r="Z1170" s="1681"/>
      <c r="AA1170" s="1681"/>
      <c r="AB1170" s="1681"/>
      <c r="AC1170" s="1681"/>
      <c r="AD1170" s="1681"/>
      <c r="AE1170" s="1681"/>
      <c r="AF1170" s="1681"/>
      <c r="AG1170" s="1681"/>
      <c r="AH1170" s="1681"/>
      <c r="AI1170" s="1681"/>
      <c r="AJ1170" s="1681"/>
      <c r="AK1170" s="1681"/>
      <c r="AL1170" s="1681"/>
      <c r="AM1170" s="1681"/>
      <c r="AN1170" s="1681"/>
      <c r="AO1170" s="1681"/>
      <c r="AP1170" s="1824"/>
    </row>
    <row r="1171" spans="4:42" s="1662" customFormat="1" ht="14.25">
      <c r="D1171" s="1699"/>
      <c r="E1171" s="1681"/>
      <c r="F1171" s="1681"/>
      <c r="G1171" s="1681"/>
      <c r="H1171" s="1681"/>
      <c r="I1171" s="1700"/>
      <c r="J1171" s="1690"/>
      <c r="K1171" s="1681"/>
      <c r="L1171" s="1681"/>
      <c r="M1171" s="1681"/>
      <c r="N1171" s="1681"/>
      <c r="O1171" s="1681"/>
      <c r="P1171" s="1681"/>
      <c r="Q1171" s="1681"/>
      <c r="R1171" s="1681"/>
      <c r="S1171" s="1681"/>
      <c r="T1171" s="1681"/>
      <c r="U1171" s="1681"/>
      <c r="V1171" s="1681"/>
      <c r="W1171" s="1681"/>
      <c r="X1171" s="1681"/>
      <c r="Y1171" s="1681"/>
      <c r="Z1171" s="1681"/>
      <c r="AA1171" s="1681"/>
      <c r="AB1171" s="1681"/>
      <c r="AC1171" s="1681"/>
      <c r="AD1171" s="1681"/>
      <c r="AE1171" s="1681"/>
      <c r="AF1171" s="1681"/>
      <c r="AG1171" s="1681"/>
      <c r="AH1171" s="1681"/>
      <c r="AI1171" s="1681"/>
      <c r="AJ1171" s="1681"/>
      <c r="AK1171" s="1681"/>
      <c r="AL1171" s="1681"/>
      <c r="AM1171" s="1681"/>
      <c r="AN1171" s="1681"/>
      <c r="AO1171" s="1681"/>
      <c r="AP1171" s="1824"/>
    </row>
    <row r="1172" spans="4:42" s="1662" customFormat="1" ht="14.25">
      <c r="D1172" s="1699"/>
      <c r="E1172" s="1681"/>
      <c r="F1172" s="1681"/>
      <c r="G1172" s="1681"/>
      <c r="H1172" s="1681"/>
      <c r="I1172" s="1700"/>
      <c r="J1172" s="1690"/>
      <c r="K1172" s="1681"/>
      <c r="L1172" s="1681"/>
      <c r="M1172" s="1681"/>
      <c r="N1172" s="1681"/>
      <c r="O1172" s="1681"/>
      <c r="P1172" s="1681"/>
      <c r="Q1172" s="1681"/>
      <c r="R1172" s="1681"/>
      <c r="S1172" s="1681"/>
      <c r="T1172" s="1681"/>
      <c r="U1172" s="1681"/>
      <c r="V1172" s="1681"/>
      <c r="W1172" s="1681"/>
      <c r="X1172" s="1681"/>
      <c r="Y1172" s="1681"/>
      <c r="Z1172" s="1681"/>
      <c r="AA1172" s="1681"/>
      <c r="AB1172" s="1681"/>
      <c r="AC1172" s="1681"/>
      <c r="AD1172" s="1681"/>
      <c r="AE1172" s="1681"/>
      <c r="AF1172" s="1681"/>
      <c r="AG1172" s="1681"/>
      <c r="AH1172" s="1681"/>
      <c r="AI1172" s="1681"/>
      <c r="AJ1172" s="1681"/>
      <c r="AK1172" s="1681"/>
      <c r="AL1172" s="1681"/>
      <c r="AM1172" s="1681"/>
      <c r="AN1172" s="1681"/>
      <c r="AO1172" s="1681"/>
      <c r="AP1172" s="1824"/>
    </row>
    <row r="1173" spans="4:42" s="1662" customFormat="1" ht="14.25">
      <c r="D1173" s="1699"/>
      <c r="E1173" s="1681"/>
      <c r="F1173" s="1681"/>
      <c r="G1173" s="1681"/>
      <c r="H1173" s="1681"/>
      <c r="I1173" s="1700"/>
      <c r="J1173" s="1690"/>
      <c r="K1173" s="1681"/>
      <c r="L1173" s="1681"/>
      <c r="M1173" s="1681"/>
      <c r="N1173" s="1681"/>
      <c r="O1173" s="1681"/>
      <c r="P1173" s="1681"/>
      <c r="Q1173" s="1681"/>
      <c r="R1173" s="1681"/>
      <c r="S1173" s="1681"/>
      <c r="T1173" s="1681"/>
      <c r="U1173" s="1681"/>
      <c r="V1173" s="1681"/>
      <c r="W1173" s="1681"/>
      <c r="X1173" s="1681"/>
      <c r="Y1173" s="1681"/>
      <c r="Z1173" s="1681"/>
      <c r="AA1173" s="1681"/>
      <c r="AB1173" s="1681"/>
      <c r="AC1173" s="1681"/>
      <c r="AD1173" s="1681"/>
      <c r="AE1173" s="1681"/>
      <c r="AF1173" s="1681"/>
      <c r="AG1173" s="1681"/>
      <c r="AH1173" s="1681"/>
      <c r="AI1173" s="1681"/>
      <c r="AJ1173" s="1681"/>
      <c r="AK1173" s="1681"/>
      <c r="AL1173" s="1681"/>
      <c r="AM1173" s="1681"/>
      <c r="AN1173" s="1681"/>
      <c r="AO1173" s="1681"/>
      <c r="AP1173" s="1824"/>
    </row>
    <row r="1174" spans="4:42" s="1662" customFormat="1" ht="14.25">
      <c r="D1174" s="1699"/>
      <c r="E1174" s="1681"/>
      <c r="F1174" s="1681"/>
      <c r="G1174" s="1681"/>
      <c r="H1174" s="1681"/>
      <c r="I1174" s="1700"/>
      <c r="J1174" s="1690"/>
      <c r="K1174" s="1681"/>
      <c r="L1174" s="1681"/>
      <c r="M1174" s="1681"/>
      <c r="N1174" s="1681"/>
      <c r="O1174" s="1681"/>
      <c r="P1174" s="1681"/>
      <c r="Q1174" s="1681"/>
      <c r="R1174" s="1681"/>
      <c r="S1174" s="1681"/>
      <c r="T1174" s="1681"/>
      <c r="U1174" s="1681"/>
      <c r="V1174" s="1681"/>
      <c r="W1174" s="1681"/>
      <c r="X1174" s="1681"/>
      <c r="Y1174" s="1681"/>
      <c r="Z1174" s="1681"/>
      <c r="AA1174" s="1681"/>
      <c r="AB1174" s="1681"/>
      <c r="AC1174" s="1681"/>
      <c r="AD1174" s="1681"/>
      <c r="AE1174" s="1681"/>
      <c r="AF1174" s="1681"/>
      <c r="AG1174" s="1681"/>
      <c r="AH1174" s="1681"/>
      <c r="AI1174" s="1681"/>
      <c r="AJ1174" s="1681"/>
      <c r="AK1174" s="1681"/>
      <c r="AL1174" s="1681"/>
      <c r="AM1174" s="1681"/>
      <c r="AN1174" s="1681"/>
      <c r="AO1174" s="1681"/>
      <c r="AP1174" s="1824"/>
    </row>
    <row r="1175" spans="4:42" s="1662" customFormat="1" ht="14.25">
      <c r="D1175" s="1699"/>
      <c r="E1175" s="1681"/>
      <c r="F1175" s="1681"/>
      <c r="G1175" s="1681"/>
      <c r="H1175" s="1681"/>
      <c r="I1175" s="1700"/>
      <c r="J1175" s="1690"/>
      <c r="K1175" s="1681"/>
      <c r="L1175" s="1681"/>
      <c r="M1175" s="1681"/>
      <c r="N1175" s="1681"/>
      <c r="O1175" s="1681"/>
      <c r="P1175" s="1681"/>
      <c r="Q1175" s="1681"/>
      <c r="R1175" s="1681"/>
      <c r="S1175" s="1681"/>
      <c r="T1175" s="1681"/>
      <c r="U1175" s="1681"/>
      <c r="V1175" s="1681"/>
      <c r="W1175" s="1681"/>
      <c r="X1175" s="1681"/>
      <c r="Y1175" s="1681"/>
      <c r="Z1175" s="1681"/>
      <c r="AA1175" s="1681"/>
      <c r="AB1175" s="1681"/>
      <c r="AC1175" s="1681"/>
      <c r="AD1175" s="1681"/>
      <c r="AE1175" s="1681"/>
      <c r="AF1175" s="1681"/>
      <c r="AG1175" s="1681"/>
      <c r="AH1175" s="1681"/>
      <c r="AI1175" s="1681"/>
      <c r="AJ1175" s="1681"/>
      <c r="AK1175" s="1681"/>
      <c r="AL1175" s="1681"/>
      <c r="AM1175" s="1681"/>
      <c r="AN1175" s="1681"/>
      <c r="AO1175" s="1681"/>
      <c r="AP1175" s="1824"/>
    </row>
    <row r="1176" spans="4:42" s="1662" customFormat="1" ht="14.25">
      <c r="D1176" s="1699"/>
      <c r="E1176" s="1681"/>
      <c r="F1176" s="1681"/>
      <c r="G1176" s="1681"/>
      <c r="H1176" s="1681"/>
      <c r="I1176" s="1700"/>
      <c r="J1176" s="1690"/>
      <c r="K1176" s="1681"/>
      <c r="L1176" s="1681"/>
      <c r="M1176" s="1681"/>
      <c r="N1176" s="1681"/>
      <c r="O1176" s="1681"/>
      <c r="P1176" s="1681"/>
      <c r="Q1176" s="1681"/>
      <c r="R1176" s="1681"/>
      <c r="S1176" s="1681"/>
      <c r="T1176" s="1681"/>
      <c r="U1176" s="1681"/>
      <c r="V1176" s="1681"/>
      <c r="W1176" s="1681"/>
      <c r="X1176" s="1681"/>
      <c r="Y1176" s="1681"/>
      <c r="Z1176" s="1681"/>
      <c r="AA1176" s="1681"/>
      <c r="AB1176" s="1681"/>
      <c r="AC1176" s="1681"/>
      <c r="AD1176" s="1681"/>
      <c r="AE1176" s="1681"/>
      <c r="AF1176" s="1681"/>
      <c r="AG1176" s="1681"/>
      <c r="AH1176" s="1681"/>
      <c r="AI1176" s="1681"/>
      <c r="AJ1176" s="1681"/>
      <c r="AK1176" s="1681"/>
      <c r="AL1176" s="1681"/>
      <c r="AM1176" s="1681"/>
      <c r="AN1176" s="1681"/>
      <c r="AO1176" s="1681"/>
      <c r="AP1176" s="1824"/>
    </row>
    <row r="1177" spans="4:42" s="1662" customFormat="1" ht="14.25">
      <c r="D1177" s="1699"/>
      <c r="E1177" s="1681"/>
      <c r="F1177" s="1681"/>
      <c r="G1177" s="1681"/>
      <c r="H1177" s="1681"/>
      <c r="I1177" s="1700"/>
      <c r="J1177" s="1690"/>
      <c r="K1177" s="1681"/>
      <c r="L1177" s="1681"/>
      <c r="M1177" s="1681"/>
      <c r="N1177" s="1681"/>
      <c r="O1177" s="1681"/>
      <c r="P1177" s="1681"/>
      <c r="Q1177" s="1681"/>
      <c r="R1177" s="1681"/>
      <c r="S1177" s="1681"/>
      <c r="T1177" s="1681"/>
      <c r="U1177" s="1681"/>
      <c r="V1177" s="1681"/>
      <c r="W1177" s="1681"/>
      <c r="X1177" s="1681"/>
      <c r="Y1177" s="1681"/>
      <c r="Z1177" s="1681"/>
      <c r="AA1177" s="1681"/>
      <c r="AB1177" s="1681"/>
      <c r="AC1177" s="1681"/>
      <c r="AD1177" s="1681"/>
      <c r="AE1177" s="1681"/>
      <c r="AF1177" s="1681"/>
      <c r="AG1177" s="1681"/>
      <c r="AH1177" s="1681"/>
      <c r="AI1177" s="1681"/>
      <c r="AJ1177" s="1681"/>
      <c r="AK1177" s="1681"/>
      <c r="AL1177" s="1681"/>
      <c r="AM1177" s="1681"/>
      <c r="AN1177" s="1681"/>
      <c r="AO1177" s="1681"/>
      <c r="AP1177" s="1824"/>
    </row>
    <row r="1178" spans="4:42" s="1662" customFormat="1" ht="14.25">
      <c r="D1178" s="1699"/>
      <c r="E1178" s="1681"/>
      <c r="F1178" s="1681"/>
      <c r="G1178" s="1681"/>
      <c r="H1178" s="1681"/>
      <c r="I1178" s="1700"/>
      <c r="J1178" s="1690"/>
      <c r="K1178" s="1681"/>
      <c r="L1178" s="1681"/>
      <c r="M1178" s="1681"/>
      <c r="N1178" s="1681"/>
      <c r="O1178" s="1681"/>
      <c r="P1178" s="1681"/>
      <c r="Q1178" s="1681"/>
      <c r="R1178" s="1681"/>
      <c r="S1178" s="1681"/>
      <c r="T1178" s="1681"/>
      <c r="U1178" s="1681"/>
      <c r="V1178" s="1681"/>
      <c r="W1178" s="1681"/>
      <c r="X1178" s="1681"/>
      <c r="Y1178" s="1681"/>
      <c r="Z1178" s="1681"/>
      <c r="AA1178" s="1681"/>
      <c r="AB1178" s="1681"/>
      <c r="AC1178" s="1681"/>
      <c r="AD1178" s="1681"/>
      <c r="AE1178" s="1681"/>
      <c r="AF1178" s="1681"/>
      <c r="AG1178" s="1681"/>
      <c r="AH1178" s="1681"/>
      <c r="AI1178" s="1681"/>
      <c r="AJ1178" s="1681"/>
      <c r="AK1178" s="1681"/>
      <c r="AL1178" s="1681"/>
      <c r="AM1178" s="1681"/>
      <c r="AN1178" s="1681"/>
      <c r="AO1178" s="1681"/>
      <c r="AP1178" s="1824"/>
    </row>
    <row r="1179" spans="4:42" s="1662" customFormat="1" ht="14.25">
      <c r="D1179" s="1699"/>
      <c r="E1179" s="1681"/>
      <c r="F1179" s="1681"/>
      <c r="G1179" s="1681"/>
      <c r="H1179" s="1681"/>
      <c r="I1179" s="1700"/>
      <c r="J1179" s="1690"/>
      <c r="K1179" s="1681"/>
      <c r="L1179" s="1681"/>
      <c r="M1179" s="1681"/>
      <c r="N1179" s="1681"/>
      <c r="O1179" s="1681"/>
      <c r="P1179" s="1681"/>
      <c r="Q1179" s="1681"/>
      <c r="R1179" s="1681"/>
      <c r="S1179" s="1681"/>
      <c r="T1179" s="1681"/>
      <c r="U1179" s="1681"/>
      <c r="V1179" s="1681"/>
      <c r="W1179" s="1681"/>
      <c r="X1179" s="1681"/>
      <c r="Y1179" s="1681"/>
      <c r="Z1179" s="1681"/>
      <c r="AA1179" s="1681"/>
      <c r="AB1179" s="1681"/>
      <c r="AC1179" s="1681"/>
      <c r="AD1179" s="1681"/>
      <c r="AE1179" s="1681"/>
      <c r="AF1179" s="1681"/>
      <c r="AG1179" s="1681"/>
      <c r="AH1179" s="1681"/>
      <c r="AI1179" s="1681"/>
      <c r="AJ1179" s="1681"/>
      <c r="AK1179" s="1681"/>
      <c r="AL1179" s="1681"/>
      <c r="AM1179" s="1681"/>
      <c r="AN1179" s="1681"/>
      <c r="AO1179" s="1681"/>
      <c r="AP1179" s="1824"/>
    </row>
    <row r="1180" spans="4:42" s="1662" customFormat="1" ht="14.25">
      <c r="D1180" s="1699"/>
      <c r="E1180" s="1681"/>
      <c r="F1180" s="1681"/>
      <c r="G1180" s="1681"/>
      <c r="H1180" s="1681"/>
      <c r="I1180" s="1700"/>
      <c r="J1180" s="1690"/>
      <c r="K1180" s="1681"/>
      <c r="L1180" s="1681"/>
      <c r="M1180" s="1681"/>
      <c r="N1180" s="1681"/>
      <c r="O1180" s="1681"/>
      <c r="P1180" s="1681"/>
      <c r="Q1180" s="1681"/>
      <c r="R1180" s="1681"/>
      <c r="S1180" s="1681"/>
      <c r="T1180" s="1681"/>
      <c r="U1180" s="1681"/>
      <c r="V1180" s="1681"/>
      <c r="W1180" s="1681"/>
      <c r="X1180" s="1681"/>
      <c r="Y1180" s="1681"/>
      <c r="Z1180" s="1681"/>
      <c r="AA1180" s="1681"/>
      <c r="AB1180" s="1681"/>
      <c r="AC1180" s="1681"/>
      <c r="AD1180" s="1681"/>
      <c r="AE1180" s="1681"/>
      <c r="AF1180" s="1681"/>
      <c r="AG1180" s="1681"/>
      <c r="AH1180" s="1681"/>
      <c r="AI1180" s="1681"/>
      <c r="AJ1180" s="1681"/>
      <c r="AK1180" s="1681"/>
      <c r="AL1180" s="1681"/>
      <c r="AM1180" s="1681"/>
      <c r="AN1180" s="1681"/>
      <c r="AO1180" s="1681"/>
      <c r="AP1180" s="1824"/>
    </row>
    <row r="1181" spans="4:42" s="1662" customFormat="1" ht="14.25">
      <c r="D1181" s="1699"/>
      <c r="E1181" s="1681"/>
      <c r="F1181" s="1681"/>
      <c r="G1181" s="1681"/>
      <c r="H1181" s="1681"/>
      <c r="I1181" s="1700"/>
      <c r="J1181" s="1690"/>
      <c r="K1181" s="1681"/>
      <c r="L1181" s="1681"/>
      <c r="M1181" s="1681"/>
      <c r="N1181" s="1681"/>
      <c r="O1181" s="1681"/>
      <c r="P1181" s="1681"/>
      <c r="Q1181" s="1681"/>
      <c r="R1181" s="1681"/>
      <c r="S1181" s="1681"/>
      <c r="T1181" s="1681"/>
      <c r="U1181" s="1681"/>
      <c r="V1181" s="1681"/>
      <c r="W1181" s="1681"/>
      <c r="X1181" s="1681"/>
      <c r="Y1181" s="1681"/>
      <c r="Z1181" s="1681"/>
      <c r="AA1181" s="1681"/>
      <c r="AB1181" s="1681"/>
      <c r="AC1181" s="1681"/>
      <c r="AD1181" s="1681"/>
      <c r="AE1181" s="1681"/>
      <c r="AF1181" s="1681"/>
      <c r="AG1181" s="1681"/>
      <c r="AH1181" s="1681"/>
      <c r="AI1181" s="1681"/>
      <c r="AJ1181" s="1681"/>
      <c r="AK1181" s="1681"/>
      <c r="AL1181" s="1681"/>
      <c r="AM1181" s="1681"/>
      <c r="AN1181" s="1681"/>
      <c r="AO1181" s="1681"/>
      <c r="AP1181" s="1824"/>
    </row>
    <row r="1182" spans="4:42" s="1662" customFormat="1" ht="14.25">
      <c r="D1182" s="1699"/>
      <c r="E1182" s="1681"/>
      <c r="F1182" s="1681"/>
      <c r="G1182" s="1681"/>
      <c r="H1182" s="1681"/>
      <c r="I1182" s="1700"/>
      <c r="J1182" s="1690"/>
      <c r="K1182" s="1681"/>
      <c r="L1182" s="1681"/>
      <c r="M1182" s="1681"/>
      <c r="N1182" s="1681"/>
      <c r="O1182" s="1681"/>
      <c r="P1182" s="1681"/>
      <c r="Q1182" s="1681"/>
      <c r="R1182" s="1681"/>
      <c r="S1182" s="1681"/>
      <c r="T1182" s="1681"/>
      <c r="U1182" s="1681"/>
      <c r="V1182" s="1681"/>
      <c r="W1182" s="1681"/>
      <c r="X1182" s="1681"/>
      <c r="Y1182" s="1681"/>
      <c r="Z1182" s="1681"/>
      <c r="AA1182" s="1681"/>
      <c r="AB1182" s="1681"/>
      <c r="AC1182" s="1681"/>
      <c r="AD1182" s="1681"/>
      <c r="AE1182" s="1681"/>
      <c r="AF1182" s="1681"/>
      <c r="AG1182" s="1681"/>
      <c r="AH1182" s="1681"/>
      <c r="AI1182" s="1681"/>
      <c r="AJ1182" s="1681"/>
      <c r="AK1182" s="1681"/>
      <c r="AL1182" s="1681"/>
      <c r="AM1182" s="1681"/>
      <c r="AN1182" s="1681"/>
      <c r="AO1182" s="1681"/>
      <c r="AP1182" s="1824"/>
    </row>
    <row r="1183" spans="4:42" s="1662" customFormat="1" ht="14.25">
      <c r="D1183" s="1699"/>
      <c r="E1183" s="1681"/>
      <c r="F1183" s="1681"/>
      <c r="G1183" s="1681"/>
      <c r="H1183" s="1681"/>
      <c r="I1183" s="1700"/>
      <c r="J1183" s="1690"/>
      <c r="K1183" s="1681"/>
      <c r="L1183" s="1681"/>
      <c r="M1183" s="1681"/>
      <c r="N1183" s="1681"/>
      <c r="O1183" s="1681"/>
      <c r="P1183" s="1681"/>
      <c r="Q1183" s="1681"/>
      <c r="R1183" s="1681"/>
      <c r="S1183" s="1681"/>
      <c r="T1183" s="1681"/>
      <c r="U1183" s="1681"/>
      <c r="V1183" s="1681"/>
      <c r="W1183" s="1681"/>
      <c r="X1183" s="1681"/>
      <c r="Y1183" s="1681"/>
      <c r="Z1183" s="1681"/>
      <c r="AA1183" s="1681"/>
      <c r="AB1183" s="1681"/>
      <c r="AC1183" s="1681"/>
      <c r="AD1183" s="1681"/>
      <c r="AE1183" s="1681"/>
      <c r="AF1183" s="1681"/>
      <c r="AG1183" s="1681"/>
      <c r="AH1183" s="1681"/>
      <c r="AI1183" s="1681"/>
      <c r="AJ1183" s="1681"/>
      <c r="AK1183" s="1681"/>
      <c r="AL1183" s="1681"/>
      <c r="AM1183" s="1681"/>
      <c r="AN1183" s="1681"/>
      <c r="AO1183" s="1681"/>
      <c r="AP1183" s="1824"/>
    </row>
    <row r="1184" spans="4:42" s="1662" customFormat="1" ht="14.25">
      <c r="D1184" s="1699"/>
      <c r="E1184" s="1681"/>
      <c r="F1184" s="1681"/>
      <c r="G1184" s="1681"/>
      <c r="H1184" s="1681"/>
      <c r="I1184" s="1700"/>
      <c r="J1184" s="1690"/>
      <c r="K1184" s="1681"/>
      <c r="L1184" s="1681"/>
      <c r="M1184" s="1681"/>
      <c r="N1184" s="1681"/>
      <c r="O1184" s="1681"/>
      <c r="P1184" s="1681"/>
      <c r="Q1184" s="1681"/>
      <c r="R1184" s="1681"/>
      <c r="S1184" s="1681"/>
      <c r="T1184" s="1681"/>
      <c r="U1184" s="1681"/>
      <c r="V1184" s="1681"/>
      <c r="W1184" s="1681"/>
      <c r="X1184" s="1681"/>
      <c r="Y1184" s="1681"/>
      <c r="Z1184" s="1681"/>
      <c r="AA1184" s="1681"/>
      <c r="AB1184" s="1681"/>
      <c r="AC1184" s="1681"/>
      <c r="AD1184" s="1681"/>
      <c r="AE1184" s="1681"/>
      <c r="AF1184" s="1681"/>
      <c r="AG1184" s="1681"/>
      <c r="AH1184" s="1681"/>
      <c r="AI1184" s="1681"/>
      <c r="AJ1184" s="1681"/>
      <c r="AK1184" s="1681"/>
      <c r="AL1184" s="1681"/>
      <c r="AM1184" s="1681"/>
      <c r="AN1184" s="1681"/>
      <c r="AO1184" s="1681"/>
      <c r="AP1184" s="1824"/>
    </row>
    <row r="1185" spans="4:42" s="1662" customFormat="1" ht="14.25">
      <c r="D1185" s="1699"/>
      <c r="E1185" s="1681"/>
      <c r="F1185" s="1681"/>
      <c r="G1185" s="1681"/>
      <c r="H1185" s="1681"/>
      <c r="I1185" s="1700"/>
      <c r="J1185" s="1690"/>
      <c r="K1185" s="1681"/>
      <c r="L1185" s="1681"/>
      <c r="M1185" s="1681"/>
      <c r="N1185" s="1681"/>
      <c r="O1185" s="1681"/>
      <c r="P1185" s="1681"/>
      <c r="Q1185" s="1681"/>
      <c r="R1185" s="1681"/>
      <c r="S1185" s="1681"/>
      <c r="T1185" s="1681"/>
      <c r="U1185" s="1681"/>
      <c r="V1185" s="1681"/>
      <c r="W1185" s="1681"/>
      <c r="X1185" s="1681"/>
      <c r="Y1185" s="1681"/>
      <c r="Z1185" s="1681"/>
      <c r="AA1185" s="1681"/>
      <c r="AB1185" s="1681"/>
      <c r="AC1185" s="1681"/>
      <c r="AD1185" s="1681"/>
      <c r="AE1185" s="1681"/>
      <c r="AF1185" s="1681"/>
      <c r="AG1185" s="1681"/>
      <c r="AH1185" s="1681"/>
      <c r="AI1185" s="1681"/>
      <c r="AJ1185" s="1681"/>
      <c r="AK1185" s="1681"/>
      <c r="AL1185" s="1681"/>
      <c r="AM1185" s="1681"/>
      <c r="AN1185" s="1681"/>
      <c r="AO1185" s="1681"/>
      <c r="AP1185" s="1824"/>
    </row>
    <row r="1186" spans="4:42" s="1662" customFormat="1" ht="14.25">
      <c r="D1186" s="1699"/>
      <c r="E1186" s="1681"/>
      <c r="F1186" s="1681"/>
      <c r="G1186" s="1681"/>
      <c r="H1186" s="1681"/>
      <c r="I1186" s="1700"/>
      <c r="J1186" s="1690"/>
      <c r="K1186" s="1681"/>
      <c r="L1186" s="1681"/>
      <c r="M1186" s="1681"/>
      <c r="N1186" s="1681"/>
      <c r="O1186" s="1681"/>
      <c r="P1186" s="1681"/>
      <c r="Q1186" s="1681"/>
      <c r="R1186" s="1681"/>
      <c r="S1186" s="1681"/>
      <c r="T1186" s="1681"/>
      <c r="U1186" s="1681"/>
      <c r="V1186" s="1681"/>
      <c r="W1186" s="1681"/>
      <c r="X1186" s="1681"/>
      <c r="Y1186" s="1681"/>
      <c r="Z1186" s="1681"/>
      <c r="AA1186" s="1681"/>
      <c r="AB1186" s="1681"/>
      <c r="AC1186" s="1681"/>
      <c r="AD1186" s="1681"/>
      <c r="AE1186" s="1681"/>
      <c r="AF1186" s="1681"/>
      <c r="AG1186" s="1681"/>
      <c r="AH1186" s="1681"/>
      <c r="AI1186" s="1681"/>
      <c r="AJ1186" s="1681"/>
      <c r="AK1186" s="1681"/>
      <c r="AL1186" s="1681"/>
      <c r="AM1186" s="1681"/>
      <c r="AN1186" s="1681"/>
      <c r="AO1186" s="1681"/>
      <c r="AP1186" s="1824"/>
    </row>
    <row r="1187" spans="4:42" s="1662" customFormat="1" ht="14.25">
      <c r="D1187" s="1699"/>
      <c r="E1187" s="1681"/>
      <c r="F1187" s="1681"/>
      <c r="G1187" s="1681"/>
      <c r="H1187" s="1681"/>
      <c r="I1187" s="1700"/>
      <c r="J1187" s="1690"/>
      <c r="K1187" s="1681"/>
      <c r="L1187" s="1681"/>
      <c r="M1187" s="1681"/>
      <c r="N1187" s="1681"/>
      <c r="O1187" s="1681"/>
      <c r="P1187" s="1681"/>
      <c r="Q1187" s="1681"/>
      <c r="R1187" s="1681"/>
      <c r="S1187" s="1681"/>
      <c r="T1187" s="1681"/>
      <c r="U1187" s="1681"/>
      <c r="V1187" s="1681"/>
      <c r="W1187" s="1681"/>
      <c r="X1187" s="1681"/>
      <c r="Y1187" s="1681"/>
      <c r="Z1187" s="1681"/>
      <c r="AA1187" s="1681"/>
      <c r="AB1187" s="1681"/>
      <c r="AC1187" s="1681"/>
      <c r="AD1187" s="1681"/>
      <c r="AE1187" s="1681"/>
      <c r="AF1187" s="1681"/>
      <c r="AG1187" s="1681"/>
      <c r="AH1187" s="1681"/>
      <c r="AI1187" s="1681"/>
      <c r="AJ1187" s="1681"/>
      <c r="AK1187" s="1681"/>
      <c r="AL1187" s="1681"/>
      <c r="AM1187" s="1681"/>
      <c r="AN1187" s="1681"/>
      <c r="AO1187" s="1681"/>
      <c r="AP1187" s="1824"/>
    </row>
    <row r="1188" spans="4:42" s="1662" customFormat="1" ht="14.25">
      <c r="D1188" s="1699"/>
      <c r="E1188" s="1681"/>
      <c r="F1188" s="1681"/>
      <c r="G1188" s="1681"/>
      <c r="H1188" s="1681"/>
      <c r="I1188" s="1700"/>
      <c r="J1188" s="1690"/>
      <c r="K1188" s="1681"/>
      <c r="L1188" s="1681"/>
      <c r="M1188" s="1681"/>
      <c r="N1188" s="1681"/>
      <c r="O1188" s="1681"/>
      <c r="P1188" s="1681"/>
      <c r="Q1188" s="1681"/>
      <c r="R1188" s="1681"/>
      <c r="S1188" s="1681"/>
      <c r="T1188" s="1681"/>
      <c r="U1188" s="1681"/>
      <c r="V1188" s="1681"/>
      <c r="W1188" s="1681"/>
      <c r="X1188" s="1681"/>
      <c r="Y1188" s="1681"/>
      <c r="Z1188" s="1681"/>
      <c r="AA1188" s="1681"/>
      <c r="AB1188" s="1681"/>
      <c r="AC1188" s="1681"/>
      <c r="AD1188" s="1681"/>
      <c r="AE1188" s="1681"/>
      <c r="AF1188" s="1681"/>
      <c r="AG1188" s="1681"/>
      <c r="AH1188" s="1681"/>
      <c r="AI1188" s="1681"/>
      <c r="AJ1188" s="1681"/>
      <c r="AK1188" s="1681"/>
      <c r="AL1188" s="1681"/>
      <c r="AM1188" s="1681"/>
      <c r="AN1188" s="1681"/>
      <c r="AO1188" s="1681"/>
      <c r="AP1188" s="1824"/>
    </row>
    <row r="1189" spans="4:42" s="1662" customFormat="1" ht="14.25">
      <c r="D1189" s="1699"/>
      <c r="E1189" s="1681"/>
      <c r="F1189" s="1681"/>
      <c r="G1189" s="1681"/>
      <c r="H1189" s="1681"/>
      <c r="I1189" s="1700"/>
      <c r="J1189" s="1690"/>
      <c r="K1189" s="1681"/>
      <c r="L1189" s="1681"/>
      <c r="M1189" s="1681"/>
      <c r="N1189" s="1681"/>
      <c r="O1189" s="1681"/>
      <c r="P1189" s="1681"/>
      <c r="Q1189" s="1681"/>
      <c r="R1189" s="1681"/>
      <c r="S1189" s="1681"/>
      <c r="T1189" s="1681"/>
      <c r="U1189" s="1681"/>
      <c r="V1189" s="1681"/>
      <c r="W1189" s="1681"/>
      <c r="X1189" s="1681"/>
      <c r="Y1189" s="1681"/>
      <c r="Z1189" s="1681"/>
      <c r="AA1189" s="1681"/>
      <c r="AB1189" s="1681"/>
      <c r="AC1189" s="1681"/>
      <c r="AD1189" s="1681"/>
      <c r="AE1189" s="1681"/>
      <c r="AF1189" s="1681"/>
      <c r="AG1189" s="1681"/>
      <c r="AH1189" s="1681"/>
      <c r="AI1189" s="1681"/>
      <c r="AJ1189" s="1681"/>
      <c r="AK1189" s="1681"/>
      <c r="AL1189" s="1681"/>
      <c r="AM1189" s="1681"/>
      <c r="AN1189" s="1681"/>
      <c r="AO1189" s="1681"/>
      <c r="AP1189" s="1824"/>
    </row>
    <row r="1190" spans="4:42" s="1662" customFormat="1" ht="14.25">
      <c r="D1190" s="1699"/>
      <c r="E1190" s="1681"/>
      <c r="F1190" s="1681"/>
      <c r="G1190" s="1681"/>
      <c r="H1190" s="1681"/>
      <c r="I1190" s="1700"/>
      <c r="J1190" s="1690"/>
      <c r="K1190" s="1681"/>
      <c r="L1190" s="1681"/>
      <c r="M1190" s="1681"/>
      <c r="N1190" s="1681"/>
      <c r="O1190" s="1681"/>
      <c r="P1190" s="1681"/>
      <c r="Q1190" s="1681"/>
      <c r="R1190" s="1681"/>
      <c r="S1190" s="1681"/>
      <c r="T1190" s="1681"/>
      <c r="U1190" s="1681"/>
      <c r="V1190" s="1681"/>
      <c r="W1190" s="1681"/>
      <c r="X1190" s="1681"/>
      <c r="Y1190" s="1681"/>
      <c r="Z1190" s="1681"/>
      <c r="AA1190" s="1681"/>
      <c r="AB1190" s="1681"/>
      <c r="AC1190" s="1681"/>
      <c r="AD1190" s="1681"/>
      <c r="AE1190" s="1681"/>
      <c r="AF1190" s="1681"/>
      <c r="AG1190" s="1681"/>
      <c r="AH1190" s="1681"/>
      <c r="AI1190" s="1681"/>
      <c r="AJ1190" s="1681"/>
      <c r="AK1190" s="1681"/>
      <c r="AL1190" s="1681"/>
      <c r="AM1190" s="1681"/>
      <c r="AN1190" s="1681"/>
      <c r="AO1190" s="1681"/>
      <c r="AP1190" s="1824"/>
    </row>
    <row r="1191" spans="4:42" s="1662" customFormat="1" ht="14.25">
      <c r="D1191" s="1699"/>
      <c r="E1191" s="1681"/>
      <c r="F1191" s="1681"/>
      <c r="G1191" s="1681"/>
      <c r="H1191" s="1681"/>
      <c r="I1191" s="1700"/>
      <c r="J1191" s="1690"/>
      <c r="K1191" s="1681"/>
      <c r="L1191" s="1681"/>
      <c r="M1191" s="1681"/>
      <c r="N1191" s="1681"/>
      <c r="O1191" s="1681"/>
      <c r="P1191" s="1681"/>
      <c r="Q1191" s="1681"/>
      <c r="R1191" s="1681"/>
      <c r="S1191" s="1681"/>
      <c r="T1191" s="1681"/>
      <c r="U1191" s="1681"/>
      <c r="V1191" s="1681"/>
      <c r="W1191" s="1681"/>
      <c r="X1191" s="1681"/>
      <c r="Y1191" s="1681"/>
      <c r="Z1191" s="1681"/>
      <c r="AA1191" s="1681"/>
      <c r="AB1191" s="1681"/>
      <c r="AC1191" s="1681"/>
      <c r="AD1191" s="1681"/>
      <c r="AE1191" s="1681"/>
      <c r="AF1191" s="1681"/>
      <c r="AG1191" s="1681"/>
      <c r="AH1191" s="1681"/>
      <c r="AI1191" s="1681"/>
      <c r="AJ1191" s="1681"/>
      <c r="AK1191" s="1681"/>
      <c r="AL1191" s="1681"/>
      <c r="AM1191" s="1681"/>
      <c r="AN1191" s="1681"/>
      <c r="AO1191" s="1681"/>
      <c r="AP1191" s="1824"/>
    </row>
    <row r="1192" spans="4:42" s="1662" customFormat="1" ht="14.25">
      <c r="D1192" s="1699"/>
      <c r="E1192" s="1681"/>
      <c r="F1192" s="1681"/>
      <c r="G1192" s="1681"/>
      <c r="H1192" s="1681"/>
      <c r="I1192" s="1700"/>
      <c r="J1192" s="1690"/>
      <c r="K1192" s="1681"/>
      <c r="L1192" s="1681"/>
      <c r="M1192" s="1681"/>
      <c r="N1192" s="1681"/>
      <c r="O1192" s="1681"/>
      <c r="P1192" s="1681"/>
      <c r="Q1192" s="1681"/>
      <c r="R1192" s="1681"/>
      <c r="S1192" s="1681"/>
      <c r="T1192" s="1681"/>
      <c r="U1192" s="1681"/>
      <c r="V1192" s="1681"/>
      <c r="W1192" s="1681"/>
      <c r="X1192" s="1681"/>
      <c r="Y1192" s="1681"/>
      <c r="Z1192" s="1681"/>
      <c r="AA1192" s="1681"/>
      <c r="AB1192" s="1681"/>
      <c r="AC1192" s="1681"/>
      <c r="AD1192" s="1681"/>
      <c r="AE1192" s="1681"/>
      <c r="AF1192" s="1681"/>
      <c r="AG1192" s="1681"/>
      <c r="AH1192" s="1681"/>
      <c r="AI1192" s="1681"/>
      <c r="AJ1192" s="1681"/>
      <c r="AK1192" s="1681"/>
      <c r="AL1192" s="1681"/>
      <c r="AM1192" s="1681"/>
      <c r="AN1192" s="1681"/>
      <c r="AO1192" s="1681"/>
      <c r="AP1192" s="1824"/>
    </row>
    <row r="1193" spans="4:42" s="1662" customFormat="1" ht="14.25">
      <c r="D1193" s="1699"/>
      <c r="E1193" s="1681"/>
      <c r="F1193" s="1681"/>
      <c r="G1193" s="1681"/>
      <c r="H1193" s="1681"/>
      <c r="I1193" s="1700"/>
      <c r="J1193" s="1690"/>
      <c r="K1193" s="1681"/>
      <c r="L1193" s="1681"/>
      <c r="M1193" s="1681"/>
      <c r="N1193" s="1681"/>
      <c r="O1193" s="1681"/>
      <c r="P1193" s="1681"/>
      <c r="Q1193" s="1681"/>
      <c r="R1193" s="1681"/>
      <c r="S1193" s="1681"/>
      <c r="T1193" s="1681"/>
      <c r="U1193" s="1681"/>
      <c r="V1193" s="1681"/>
      <c r="W1193" s="1681"/>
      <c r="X1193" s="1681"/>
      <c r="Y1193" s="1681"/>
      <c r="Z1193" s="1681"/>
      <c r="AA1193" s="1681"/>
      <c r="AB1193" s="1681"/>
      <c r="AC1193" s="1681"/>
      <c r="AD1193" s="1681"/>
      <c r="AE1193" s="1681"/>
      <c r="AF1193" s="1681"/>
      <c r="AG1193" s="1681"/>
      <c r="AH1193" s="1681"/>
      <c r="AI1193" s="1681"/>
      <c r="AJ1193" s="1681"/>
      <c r="AK1193" s="1681"/>
      <c r="AL1193" s="1681"/>
      <c r="AM1193" s="1681"/>
      <c r="AN1193" s="1681"/>
      <c r="AO1193" s="1681"/>
      <c r="AP1193" s="1824"/>
    </row>
    <row r="1194" spans="4:42" s="1662" customFormat="1" ht="14.25">
      <c r="D1194" s="1699"/>
      <c r="E1194" s="1681"/>
      <c r="F1194" s="1681"/>
      <c r="G1194" s="1681"/>
      <c r="H1194" s="1681"/>
      <c r="I1194" s="1700"/>
      <c r="J1194" s="1690"/>
      <c r="K1194" s="1681"/>
      <c r="L1194" s="1681"/>
      <c r="M1194" s="1681"/>
      <c r="N1194" s="1681"/>
      <c r="O1194" s="1681"/>
      <c r="P1194" s="1681"/>
      <c r="Q1194" s="1681"/>
      <c r="R1194" s="1681"/>
      <c r="S1194" s="1681"/>
      <c r="T1194" s="1681"/>
      <c r="U1194" s="1681"/>
      <c r="V1194" s="1681"/>
      <c r="W1194" s="1681"/>
      <c r="X1194" s="1681"/>
      <c r="Y1194" s="1681"/>
      <c r="Z1194" s="1681"/>
      <c r="AA1194" s="1681"/>
      <c r="AB1194" s="1681"/>
      <c r="AC1194" s="1681"/>
      <c r="AD1194" s="1681"/>
      <c r="AE1194" s="1681"/>
      <c r="AF1194" s="1681"/>
      <c r="AG1194" s="1681"/>
      <c r="AH1194" s="1681"/>
      <c r="AI1194" s="1681"/>
      <c r="AJ1194" s="1681"/>
      <c r="AK1194" s="1681"/>
      <c r="AL1194" s="1681"/>
      <c r="AM1194" s="1681"/>
      <c r="AN1194" s="1681"/>
      <c r="AO1194" s="1681"/>
      <c r="AP1194" s="1824"/>
    </row>
    <row r="1195" spans="4:42" s="1662" customFormat="1" ht="14.25">
      <c r="D1195" s="1699"/>
      <c r="E1195" s="1681"/>
      <c r="F1195" s="1681"/>
      <c r="G1195" s="1681"/>
      <c r="H1195" s="1681"/>
      <c r="I1195" s="1700"/>
      <c r="J1195" s="1690"/>
      <c r="K1195" s="1681"/>
      <c r="L1195" s="1681"/>
      <c r="M1195" s="1681"/>
      <c r="N1195" s="1681"/>
      <c r="O1195" s="1681"/>
      <c r="P1195" s="1681"/>
      <c r="Q1195" s="1681"/>
      <c r="R1195" s="1681"/>
      <c r="S1195" s="1681"/>
      <c r="T1195" s="1681"/>
      <c r="U1195" s="1681"/>
      <c r="V1195" s="1681"/>
      <c r="W1195" s="1681"/>
      <c r="X1195" s="1681"/>
      <c r="Y1195" s="1681"/>
      <c r="Z1195" s="1681"/>
      <c r="AA1195" s="1681"/>
      <c r="AB1195" s="1681"/>
      <c r="AC1195" s="1681"/>
      <c r="AD1195" s="1681"/>
      <c r="AE1195" s="1681"/>
      <c r="AF1195" s="1681"/>
      <c r="AG1195" s="1681"/>
      <c r="AH1195" s="1681"/>
      <c r="AI1195" s="1681"/>
      <c r="AJ1195" s="1681"/>
      <c r="AK1195" s="1681"/>
      <c r="AL1195" s="1681"/>
      <c r="AM1195" s="1681"/>
      <c r="AN1195" s="1681"/>
      <c r="AO1195" s="1681"/>
      <c r="AP1195" s="1824"/>
    </row>
    <row r="1196" spans="4:42" s="1662" customFormat="1" ht="14.25">
      <c r="D1196" s="1699"/>
      <c r="E1196" s="1681"/>
      <c r="F1196" s="1681"/>
      <c r="G1196" s="1681"/>
      <c r="H1196" s="1681"/>
      <c r="I1196" s="1700"/>
      <c r="J1196" s="1690"/>
      <c r="K1196" s="1681"/>
      <c r="L1196" s="1681"/>
      <c r="M1196" s="1681"/>
      <c r="N1196" s="1681"/>
      <c r="O1196" s="1681"/>
      <c r="P1196" s="1681"/>
      <c r="Q1196" s="1681"/>
      <c r="R1196" s="1681"/>
      <c r="S1196" s="1681"/>
      <c r="T1196" s="1681"/>
      <c r="U1196" s="1681"/>
      <c r="V1196" s="1681"/>
      <c r="W1196" s="1681"/>
      <c r="X1196" s="1681"/>
      <c r="Y1196" s="1681"/>
      <c r="Z1196" s="1681"/>
      <c r="AA1196" s="1681"/>
      <c r="AB1196" s="1681"/>
      <c r="AC1196" s="1681"/>
      <c r="AD1196" s="1681"/>
      <c r="AE1196" s="1681"/>
      <c r="AF1196" s="1681"/>
      <c r="AG1196" s="1681"/>
      <c r="AH1196" s="1681"/>
      <c r="AI1196" s="1681"/>
      <c r="AJ1196" s="1681"/>
      <c r="AK1196" s="1681"/>
      <c r="AL1196" s="1681"/>
      <c r="AM1196" s="1681"/>
      <c r="AN1196" s="1681"/>
      <c r="AO1196" s="1681"/>
      <c r="AP1196" s="1824"/>
    </row>
    <row r="1197" spans="4:42" s="1662" customFormat="1" ht="14.25">
      <c r="D1197" s="1699"/>
      <c r="E1197" s="1681"/>
      <c r="F1197" s="1681"/>
      <c r="G1197" s="1681"/>
      <c r="H1197" s="1681"/>
      <c r="I1197" s="1700"/>
      <c r="J1197" s="1690"/>
      <c r="K1197" s="1681"/>
      <c r="L1197" s="1681"/>
      <c r="M1197" s="1681"/>
      <c r="N1197" s="1681"/>
      <c r="O1197" s="1681"/>
      <c r="P1197" s="1681"/>
      <c r="Q1197" s="1681"/>
      <c r="R1197" s="1681"/>
      <c r="S1197" s="1681"/>
      <c r="T1197" s="1681"/>
      <c r="U1197" s="1681"/>
      <c r="V1197" s="1681"/>
      <c r="W1197" s="1681"/>
      <c r="X1197" s="1681"/>
      <c r="Y1197" s="1681"/>
      <c r="Z1197" s="1681"/>
      <c r="AA1197" s="1681"/>
      <c r="AB1197" s="1681"/>
      <c r="AC1197" s="1681"/>
      <c r="AD1197" s="1681"/>
      <c r="AE1197" s="1681"/>
      <c r="AF1197" s="1681"/>
      <c r="AG1197" s="1681"/>
      <c r="AH1197" s="1681"/>
      <c r="AI1197" s="1681"/>
      <c r="AJ1197" s="1681"/>
      <c r="AK1197" s="1681"/>
      <c r="AL1197" s="1681"/>
      <c r="AM1197" s="1681"/>
      <c r="AN1197" s="1681"/>
      <c r="AO1197" s="1681"/>
      <c r="AP1197" s="1824"/>
    </row>
    <row r="1198" spans="4:42" s="1662" customFormat="1" ht="14.25">
      <c r="D1198" s="1699"/>
      <c r="E1198" s="1681"/>
      <c r="F1198" s="1681"/>
      <c r="G1198" s="1681"/>
      <c r="H1198" s="1681"/>
      <c r="I1198" s="1700"/>
      <c r="J1198" s="1690"/>
      <c r="K1198" s="1681"/>
      <c r="L1198" s="1681"/>
      <c r="M1198" s="1681"/>
      <c r="N1198" s="1681"/>
      <c r="O1198" s="1681"/>
      <c r="P1198" s="1681"/>
      <c r="Q1198" s="1681"/>
      <c r="R1198" s="1681"/>
      <c r="S1198" s="1681"/>
      <c r="T1198" s="1681"/>
      <c r="U1198" s="1681"/>
      <c r="V1198" s="1681"/>
      <c r="W1198" s="1681"/>
      <c r="X1198" s="1681"/>
      <c r="Y1198" s="1681"/>
      <c r="Z1198" s="1681"/>
      <c r="AA1198" s="1681"/>
      <c r="AB1198" s="1681"/>
      <c r="AC1198" s="1681"/>
      <c r="AD1198" s="1681"/>
      <c r="AE1198" s="1681"/>
      <c r="AF1198" s="1681"/>
      <c r="AG1198" s="1681"/>
      <c r="AH1198" s="1681"/>
      <c r="AI1198" s="1681"/>
      <c r="AJ1198" s="1681"/>
      <c r="AK1198" s="1681"/>
      <c r="AL1198" s="1681"/>
      <c r="AM1198" s="1681"/>
      <c r="AN1198" s="1681"/>
      <c r="AO1198" s="1681"/>
      <c r="AP1198" s="1824"/>
    </row>
    <row r="1199" spans="4:42" s="1662" customFormat="1" ht="14.25">
      <c r="D1199" s="1699"/>
      <c r="E1199" s="1681"/>
      <c r="F1199" s="1681"/>
      <c r="G1199" s="1681"/>
      <c r="H1199" s="1681"/>
      <c r="I1199" s="1700"/>
      <c r="J1199" s="1690"/>
      <c r="K1199" s="1681"/>
      <c r="L1199" s="1681"/>
      <c r="M1199" s="1681"/>
      <c r="N1199" s="1681"/>
      <c r="O1199" s="1681"/>
      <c r="P1199" s="1681"/>
      <c r="Q1199" s="1681"/>
      <c r="R1199" s="1681"/>
      <c r="S1199" s="1681"/>
      <c r="T1199" s="1681"/>
      <c r="U1199" s="1681"/>
      <c r="V1199" s="1681"/>
      <c r="W1199" s="1681"/>
      <c r="X1199" s="1681"/>
      <c r="Y1199" s="1681"/>
      <c r="Z1199" s="1681"/>
      <c r="AA1199" s="1681"/>
      <c r="AB1199" s="1681"/>
      <c r="AC1199" s="1681"/>
      <c r="AD1199" s="1681"/>
      <c r="AE1199" s="1681"/>
      <c r="AF1199" s="1681"/>
      <c r="AG1199" s="1681"/>
      <c r="AH1199" s="1681"/>
      <c r="AI1199" s="1681"/>
      <c r="AJ1199" s="1681"/>
      <c r="AK1199" s="1681"/>
      <c r="AL1199" s="1681"/>
      <c r="AM1199" s="1681"/>
      <c r="AN1199" s="1681"/>
      <c r="AO1199" s="1681"/>
      <c r="AP1199" s="1824"/>
    </row>
    <row r="1200" spans="4:42" s="1662" customFormat="1" ht="14.25">
      <c r="D1200" s="1699"/>
      <c r="E1200" s="1681"/>
      <c r="F1200" s="1681"/>
      <c r="G1200" s="1681"/>
      <c r="H1200" s="1681"/>
      <c r="I1200" s="1700"/>
      <c r="J1200" s="1690"/>
      <c r="K1200" s="1681"/>
      <c r="L1200" s="1681"/>
      <c r="M1200" s="1681"/>
      <c r="N1200" s="1681"/>
      <c r="O1200" s="1681"/>
      <c r="P1200" s="1681"/>
      <c r="Q1200" s="1681"/>
      <c r="R1200" s="1681"/>
      <c r="S1200" s="1681"/>
      <c r="T1200" s="1681"/>
      <c r="U1200" s="1681"/>
      <c r="V1200" s="1681"/>
      <c r="W1200" s="1681"/>
      <c r="X1200" s="1681"/>
      <c r="Y1200" s="1681"/>
      <c r="Z1200" s="1681"/>
      <c r="AA1200" s="1681"/>
      <c r="AB1200" s="1681"/>
      <c r="AC1200" s="1681"/>
      <c r="AD1200" s="1681"/>
      <c r="AE1200" s="1681"/>
      <c r="AF1200" s="1681"/>
      <c r="AG1200" s="1681"/>
      <c r="AH1200" s="1681"/>
      <c r="AI1200" s="1681"/>
      <c r="AJ1200" s="1681"/>
      <c r="AK1200" s="1681"/>
      <c r="AL1200" s="1681"/>
      <c r="AM1200" s="1681"/>
      <c r="AN1200" s="1681"/>
      <c r="AO1200" s="1681"/>
      <c r="AP1200" s="1824"/>
    </row>
    <row r="1201" spans="4:42" s="1662" customFormat="1" ht="14.25">
      <c r="D1201" s="1699"/>
      <c r="E1201" s="1681"/>
      <c r="F1201" s="1681"/>
      <c r="G1201" s="1681"/>
      <c r="H1201" s="1681"/>
      <c r="I1201" s="1700"/>
      <c r="J1201" s="1690"/>
      <c r="K1201" s="1681"/>
      <c r="L1201" s="1681"/>
      <c r="M1201" s="1681"/>
      <c r="N1201" s="1681"/>
      <c r="O1201" s="1681"/>
      <c r="P1201" s="1681"/>
      <c r="Q1201" s="1681"/>
      <c r="R1201" s="1681"/>
      <c r="S1201" s="1681"/>
      <c r="T1201" s="1681"/>
      <c r="U1201" s="1681"/>
      <c r="V1201" s="1681"/>
      <c r="W1201" s="1681"/>
      <c r="X1201" s="1681"/>
      <c r="Y1201" s="1681"/>
      <c r="Z1201" s="1681"/>
      <c r="AA1201" s="1681"/>
      <c r="AB1201" s="1681"/>
      <c r="AC1201" s="1681"/>
      <c r="AD1201" s="1681"/>
      <c r="AE1201" s="1681"/>
      <c r="AF1201" s="1681"/>
      <c r="AG1201" s="1681"/>
      <c r="AH1201" s="1681"/>
      <c r="AI1201" s="1681"/>
      <c r="AJ1201" s="1681"/>
      <c r="AK1201" s="1681"/>
      <c r="AL1201" s="1681"/>
      <c r="AM1201" s="1681"/>
      <c r="AN1201" s="1681"/>
      <c r="AO1201" s="1681"/>
      <c r="AP1201" s="1824"/>
    </row>
    <row r="1202" spans="4:42" s="1662" customFormat="1" ht="14.25">
      <c r="D1202" s="1699"/>
      <c r="E1202" s="1681"/>
      <c r="F1202" s="1681"/>
      <c r="G1202" s="1681"/>
      <c r="H1202" s="1681"/>
      <c r="I1202" s="1700"/>
      <c r="J1202" s="1690"/>
      <c r="K1202" s="1681"/>
      <c r="L1202" s="1681"/>
      <c r="M1202" s="1681"/>
      <c r="N1202" s="1681"/>
      <c r="O1202" s="1681"/>
      <c r="P1202" s="1681"/>
      <c r="Q1202" s="1681"/>
      <c r="R1202" s="1681"/>
      <c r="S1202" s="1681"/>
      <c r="T1202" s="1681"/>
      <c r="U1202" s="1681"/>
      <c r="V1202" s="1681"/>
      <c r="W1202" s="1681"/>
      <c r="X1202" s="1681"/>
      <c r="Y1202" s="1681"/>
      <c r="Z1202" s="1681"/>
      <c r="AA1202" s="1681"/>
      <c r="AB1202" s="1681"/>
      <c r="AC1202" s="1681"/>
      <c r="AD1202" s="1681"/>
      <c r="AE1202" s="1681"/>
      <c r="AF1202" s="1681"/>
      <c r="AG1202" s="1681"/>
      <c r="AH1202" s="1681"/>
      <c r="AI1202" s="1681"/>
      <c r="AJ1202" s="1681"/>
      <c r="AK1202" s="1681"/>
      <c r="AL1202" s="1681"/>
      <c r="AM1202" s="1681"/>
      <c r="AN1202" s="1681"/>
      <c r="AO1202" s="1681"/>
      <c r="AP1202" s="1824"/>
    </row>
    <row r="1203" spans="4:42" s="1662" customFormat="1" ht="14.25">
      <c r="D1203" s="1699"/>
      <c r="E1203" s="1681"/>
      <c r="F1203" s="1681"/>
      <c r="G1203" s="1681"/>
      <c r="H1203" s="1681"/>
      <c r="I1203" s="1700"/>
      <c r="J1203" s="1690"/>
      <c r="K1203" s="1681"/>
      <c r="L1203" s="1681"/>
      <c r="M1203" s="1681"/>
      <c r="N1203" s="1681"/>
      <c r="O1203" s="1681"/>
      <c r="P1203" s="1681"/>
      <c r="Q1203" s="1681"/>
      <c r="R1203" s="1681"/>
      <c r="S1203" s="1681"/>
      <c r="T1203" s="1681"/>
      <c r="U1203" s="1681"/>
      <c r="V1203" s="1681"/>
      <c r="W1203" s="1681"/>
      <c r="X1203" s="1681"/>
      <c r="Y1203" s="1681"/>
      <c r="Z1203" s="1681"/>
      <c r="AA1203" s="1681"/>
      <c r="AB1203" s="1681"/>
      <c r="AC1203" s="1681"/>
      <c r="AD1203" s="1681"/>
      <c r="AE1203" s="1681"/>
      <c r="AF1203" s="1681"/>
      <c r="AG1203" s="1681"/>
      <c r="AH1203" s="1681"/>
      <c r="AI1203" s="1681"/>
      <c r="AJ1203" s="1681"/>
      <c r="AK1203" s="1681"/>
      <c r="AL1203" s="1681"/>
      <c r="AM1203" s="1681"/>
      <c r="AN1203" s="1681"/>
      <c r="AO1203" s="1681"/>
      <c r="AP1203" s="1824"/>
    </row>
    <row r="1204" spans="4:42" s="1662" customFormat="1" ht="14.25">
      <c r="D1204" s="1699"/>
      <c r="E1204" s="1681"/>
      <c r="F1204" s="1681"/>
      <c r="G1204" s="1681"/>
      <c r="H1204" s="1681"/>
      <c r="I1204" s="1700"/>
      <c r="J1204" s="1690"/>
      <c r="K1204" s="1681"/>
      <c r="L1204" s="1681"/>
      <c r="M1204" s="1681"/>
      <c r="N1204" s="1681"/>
      <c r="O1204" s="1681"/>
      <c r="P1204" s="1681"/>
      <c r="Q1204" s="1681"/>
      <c r="R1204" s="1681"/>
      <c r="S1204" s="1681"/>
      <c r="T1204" s="1681"/>
      <c r="U1204" s="1681"/>
      <c r="V1204" s="1681"/>
      <c r="W1204" s="1681"/>
      <c r="X1204" s="1681"/>
      <c r="Y1204" s="1681"/>
      <c r="Z1204" s="1681"/>
      <c r="AA1204" s="1681"/>
      <c r="AB1204" s="1681"/>
      <c r="AC1204" s="1681"/>
      <c r="AD1204" s="1681"/>
      <c r="AE1204" s="1681"/>
      <c r="AF1204" s="1681"/>
      <c r="AG1204" s="1681"/>
      <c r="AH1204" s="1681"/>
      <c r="AI1204" s="1681"/>
      <c r="AJ1204" s="1681"/>
      <c r="AK1204" s="1681"/>
      <c r="AL1204" s="1681"/>
      <c r="AM1204" s="1681"/>
      <c r="AN1204" s="1681"/>
      <c r="AO1204" s="1681"/>
      <c r="AP1204" s="1824"/>
    </row>
    <row r="1205" spans="4:42" s="1662" customFormat="1" ht="14.25">
      <c r="D1205" s="1699"/>
      <c r="E1205" s="1681"/>
      <c r="F1205" s="1681"/>
      <c r="G1205" s="1681"/>
      <c r="H1205" s="1681"/>
      <c r="I1205" s="1700"/>
      <c r="J1205" s="1690"/>
      <c r="K1205" s="1681"/>
      <c r="L1205" s="1681"/>
      <c r="M1205" s="1681"/>
      <c r="N1205" s="1681"/>
      <c r="O1205" s="1681"/>
      <c r="P1205" s="1681"/>
      <c r="Q1205" s="1681"/>
      <c r="R1205" s="1681"/>
      <c r="S1205" s="1681"/>
      <c r="T1205" s="1681"/>
      <c r="U1205" s="1681"/>
      <c r="V1205" s="1681"/>
      <c r="W1205" s="1681"/>
      <c r="X1205" s="1681"/>
      <c r="Y1205" s="1681"/>
      <c r="Z1205" s="1681"/>
      <c r="AA1205" s="1681"/>
      <c r="AB1205" s="1681"/>
      <c r="AC1205" s="1681"/>
      <c r="AD1205" s="1681"/>
      <c r="AE1205" s="1681"/>
      <c r="AF1205" s="1681"/>
      <c r="AG1205" s="1681"/>
      <c r="AH1205" s="1681"/>
      <c r="AI1205" s="1681"/>
      <c r="AJ1205" s="1681"/>
      <c r="AK1205" s="1681"/>
      <c r="AL1205" s="1681"/>
      <c r="AM1205" s="1681"/>
      <c r="AN1205" s="1681"/>
      <c r="AO1205" s="1681"/>
      <c r="AP1205" s="1824"/>
    </row>
    <row r="1206" spans="4:42" s="1662" customFormat="1" ht="14.25">
      <c r="D1206" s="1699"/>
      <c r="E1206" s="1681"/>
      <c r="F1206" s="1681"/>
      <c r="G1206" s="1681"/>
      <c r="H1206" s="1681"/>
      <c r="I1206" s="1700"/>
      <c r="J1206" s="1690"/>
      <c r="K1206" s="1681"/>
      <c r="L1206" s="1681"/>
      <c r="M1206" s="1681"/>
      <c r="N1206" s="1681"/>
      <c r="O1206" s="1681"/>
      <c r="P1206" s="1681"/>
      <c r="Q1206" s="1681"/>
      <c r="R1206" s="1681"/>
      <c r="S1206" s="1681"/>
      <c r="T1206" s="1681"/>
      <c r="U1206" s="1681"/>
      <c r="V1206" s="1681"/>
      <c r="W1206" s="1681"/>
      <c r="X1206" s="1681"/>
      <c r="Y1206" s="1681"/>
      <c r="Z1206" s="1681"/>
      <c r="AA1206" s="1681"/>
      <c r="AB1206" s="1681"/>
      <c r="AC1206" s="1681"/>
      <c r="AD1206" s="1681"/>
      <c r="AE1206" s="1681"/>
      <c r="AF1206" s="1681"/>
      <c r="AG1206" s="1681"/>
      <c r="AH1206" s="1681"/>
      <c r="AI1206" s="1681"/>
      <c r="AJ1206" s="1681"/>
      <c r="AK1206" s="1681"/>
      <c r="AL1206" s="1681"/>
      <c r="AM1206" s="1681"/>
      <c r="AN1206" s="1681"/>
      <c r="AO1206" s="1681"/>
      <c r="AP1206" s="1824"/>
    </row>
    <row r="1207" spans="4:42" s="1662" customFormat="1" ht="14.25">
      <c r="D1207" s="1699"/>
      <c r="E1207" s="1681"/>
      <c r="F1207" s="1681"/>
      <c r="G1207" s="1681"/>
      <c r="H1207" s="1681"/>
      <c r="I1207" s="1700"/>
      <c r="J1207" s="1690"/>
      <c r="K1207" s="1681"/>
      <c r="L1207" s="1681"/>
      <c r="M1207" s="1681"/>
      <c r="N1207" s="1681"/>
      <c r="O1207" s="1681"/>
      <c r="P1207" s="1681"/>
      <c r="Q1207" s="1681"/>
      <c r="R1207" s="1681"/>
      <c r="S1207" s="1681"/>
      <c r="T1207" s="1681"/>
      <c r="U1207" s="1681"/>
      <c r="V1207" s="1681"/>
      <c r="W1207" s="1681"/>
      <c r="X1207" s="1681"/>
      <c r="Y1207" s="1681"/>
      <c r="Z1207" s="1681"/>
      <c r="AA1207" s="1681"/>
      <c r="AB1207" s="1681"/>
      <c r="AC1207" s="1681"/>
      <c r="AD1207" s="1681"/>
      <c r="AE1207" s="1681"/>
      <c r="AF1207" s="1681"/>
      <c r="AG1207" s="1681"/>
      <c r="AH1207" s="1681"/>
      <c r="AI1207" s="1681"/>
      <c r="AJ1207" s="1681"/>
      <c r="AK1207" s="1681"/>
      <c r="AL1207" s="1681"/>
      <c r="AM1207" s="1681"/>
      <c r="AN1207" s="1681"/>
      <c r="AO1207" s="1681"/>
      <c r="AP1207" s="1824"/>
    </row>
    <row r="1208" spans="4:42" s="1662" customFormat="1" ht="14.25">
      <c r="D1208" s="1699"/>
      <c r="E1208" s="1681"/>
      <c r="F1208" s="1681"/>
      <c r="G1208" s="1681"/>
      <c r="H1208" s="1681"/>
      <c r="I1208" s="1700"/>
      <c r="J1208" s="1690"/>
      <c r="K1208" s="1681"/>
      <c r="L1208" s="1681"/>
      <c r="M1208" s="1681"/>
      <c r="N1208" s="1681"/>
      <c r="O1208" s="1681"/>
      <c r="P1208" s="1681"/>
      <c r="Q1208" s="1681"/>
      <c r="R1208" s="1681"/>
      <c r="S1208" s="1681"/>
      <c r="T1208" s="1681"/>
      <c r="U1208" s="1681"/>
      <c r="V1208" s="1681"/>
      <c r="W1208" s="1681"/>
      <c r="X1208" s="1681"/>
      <c r="Y1208" s="1681"/>
      <c r="Z1208" s="1681"/>
      <c r="AA1208" s="1681"/>
      <c r="AB1208" s="1681"/>
      <c r="AC1208" s="1681"/>
      <c r="AD1208" s="1681"/>
      <c r="AE1208" s="1681"/>
      <c r="AF1208" s="1681"/>
      <c r="AG1208" s="1681"/>
      <c r="AH1208" s="1681"/>
      <c r="AI1208" s="1681"/>
      <c r="AJ1208" s="1681"/>
      <c r="AK1208" s="1681"/>
      <c r="AL1208" s="1681"/>
      <c r="AM1208" s="1681"/>
      <c r="AN1208" s="1681"/>
      <c r="AO1208" s="1681"/>
      <c r="AP1208" s="1824"/>
    </row>
    <row r="1209" spans="4:42" s="1662" customFormat="1" ht="14.25">
      <c r="D1209" s="1699"/>
      <c r="E1209" s="1681"/>
      <c r="F1209" s="1681"/>
      <c r="G1209" s="1681"/>
      <c r="H1209" s="1681"/>
      <c r="I1209" s="1700"/>
      <c r="J1209" s="1690"/>
      <c r="K1209" s="1681"/>
      <c r="L1209" s="1681"/>
      <c r="M1209" s="1681"/>
      <c r="N1209" s="1681"/>
      <c r="O1209" s="1681"/>
      <c r="P1209" s="1681"/>
      <c r="Q1209" s="1681"/>
      <c r="R1209" s="1681"/>
      <c r="S1209" s="1681"/>
      <c r="T1209" s="1681"/>
      <c r="U1209" s="1681"/>
      <c r="V1209" s="1681"/>
      <c r="W1209" s="1681"/>
      <c r="X1209" s="1681"/>
      <c r="Y1209" s="1681"/>
      <c r="Z1209" s="1681"/>
      <c r="AA1209" s="1681"/>
      <c r="AB1209" s="1681"/>
      <c r="AC1209" s="1681"/>
      <c r="AD1209" s="1681"/>
      <c r="AE1209" s="1681"/>
      <c r="AF1209" s="1681"/>
      <c r="AG1209" s="1681"/>
      <c r="AH1209" s="1681"/>
      <c r="AI1209" s="1681"/>
      <c r="AJ1209" s="1681"/>
      <c r="AK1209" s="1681"/>
      <c r="AL1209" s="1681"/>
      <c r="AM1209" s="1681"/>
      <c r="AN1209" s="1681"/>
      <c r="AO1209" s="1681"/>
      <c r="AP1209" s="1824"/>
    </row>
    <row r="1210" spans="4:42" s="1662" customFormat="1" ht="14.25">
      <c r="D1210" s="1699"/>
      <c r="E1210" s="1681"/>
      <c r="F1210" s="1681"/>
      <c r="G1210" s="1681"/>
      <c r="H1210" s="1681"/>
      <c r="I1210" s="1700"/>
      <c r="J1210" s="1690"/>
      <c r="K1210" s="1681"/>
      <c r="L1210" s="1681"/>
      <c r="M1210" s="1681"/>
      <c r="N1210" s="1681"/>
      <c r="O1210" s="1681"/>
      <c r="P1210" s="1681"/>
      <c r="Q1210" s="1681"/>
      <c r="R1210" s="1681"/>
      <c r="S1210" s="1681"/>
      <c r="T1210" s="1681"/>
      <c r="U1210" s="1681"/>
      <c r="V1210" s="1681"/>
      <c r="W1210" s="1681"/>
      <c r="X1210" s="1681"/>
      <c r="Y1210" s="1681"/>
      <c r="Z1210" s="1681"/>
      <c r="AA1210" s="1681"/>
      <c r="AB1210" s="1681"/>
      <c r="AC1210" s="1681"/>
      <c r="AD1210" s="1681"/>
      <c r="AE1210" s="1681"/>
      <c r="AF1210" s="1681"/>
      <c r="AG1210" s="1681"/>
      <c r="AH1210" s="1681"/>
      <c r="AI1210" s="1681"/>
      <c r="AJ1210" s="1681"/>
      <c r="AK1210" s="1681"/>
      <c r="AL1210" s="1681"/>
      <c r="AM1210" s="1681"/>
      <c r="AN1210" s="1681"/>
      <c r="AO1210" s="1681"/>
      <c r="AP1210" s="1824"/>
    </row>
    <row r="1211" spans="4:42" s="1662" customFormat="1" ht="14.25">
      <c r="D1211" s="1699"/>
      <c r="E1211" s="1681"/>
      <c r="F1211" s="1681"/>
      <c r="G1211" s="1681"/>
      <c r="H1211" s="1681"/>
      <c r="I1211" s="1700"/>
      <c r="J1211" s="1690"/>
      <c r="K1211" s="1681"/>
      <c r="L1211" s="1681"/>
      <c r="M1211" s="1681"/>
      <c r="N1211" s="1681"/>
      <c r="O1211" s="1681"/>
      <c r="P1211" s="1681"/>
      <c r="Q1211" s="1681"/>
      <c r="R1211" s="1681"/>
      <c r="S1211" s="1681"/>
      <c r="T1211" s="1681"/>
      <c r="U1211" s="1681"/>
      <c r="V1211" s="1681"/>
      <c r="W1211" s="1681"/>
      <c r="X1211" s="1681"/>
      <c r="Y1211" s="1681"/>
      <c r="Z1211" s="1681"/>
      <c r="AA1211" s="1681"/>
      <c r="AB1211" s="1681"/>
      <c r="AC1211" s="1681"/>
      <c r="AD1211" s="1681"/>
      <c r="AE1211" s="1681"/>
      <c r="AF1211" s="1681"/>
      <c r="AG1211" s="1681"/>
      <c r="AH1211" s="1681"/>
      <c r="AI1211" s="1681"/>
      <c r="AJ1211" s="1681"/>
      <c r="AK1211" s="1681"/>
      <c r="AL1211" s="1681"/>
      <c r="AM1211" s="1681"/>
      <c r="AN1211" s="1681"/>
      <c r="AO1211" s="1681"/>
      <c r="AP1211" s="1824"/>
    </row>
    <row r="1212" spans="4:42" s="1662" customFormat="1" ht="14.25">
      <c r="D1212" s="1699"/>
      <c r="E1212" s="1681"/>
      <c r="F1212" s="1681"/>
      <c r="G1212" s="1681"/>
      <c r="H1212" s="1681"/>
      <c r="I1212" s="1700"/>
      <c r="J1212" s="1690"/>
      <c r="K1212" s="1681"/>
      <c r="L1212" s="1681"/>
      <c r="M1212" s="1681"/>
      <c r="N1212" s="1681"/>
      <c r="O1212" s="1681"/>
      <c r="P1212" s="1681"/>
      <c r="Q1212" s="1681"/>
      <c r="R1212" s="1681"/>
      <c r="S1212" s="1681"/>
      <c r="T1212" s="1681"/>
      <c r="U1212" s="1681"/>
      <c r="V1212" s="1681"/>
      <c r="W1212" s="1681"/>
      <c r="X1212" s="1681"/>
      <c r="Y1212" s="1681"/>
      <c r="Z1212" s="1681"/>
      <c r="AA1212" s="1681"/>
      <c r="AB1212" s="1681"/>
      <c r="AC1212" s="1681"/>
      <c r="AD1212" s="1681"/>
      <c r="AE1212" s="1681"/>
      <c r="AF1212" s="1681"/>
      <c r="AG1212" s="1681"/>
      <c r="AH1212" s="1681"/>
      <c r="AI1212" s="1681"/>
      <c r="AJ1212" s="1681"/>
      <c r="AK1212" s="1681"/>
      <c r="AL1212" s="1681"/>
      <c r="AM1212" s="1681"/>
      <c r="AN1212" s="1681"/>
      <c r="AO1212" s="1681"/>
      <c r="AP1212" s="1824"/>
    </row>
    <row r="1213" spans="4:42" s="1662" customFormat="1" ht="14.25">
      <c r="D1213" s="1699"/>
      <c r="E1213" s="1681"/>
      <c r="F1213" s="1681"/>
      <c r="G1213" s="1681"/>
      <c r="H1213" s="1681"/>
      <c r="I1213" s="1700"/>
      <c r="J1213" s="1690"/>
      <c r="K1213" s="1681"/>
      <c r="L1213" s="1681"/>
      <c r="M1213" s="1681"/>
      <c r="N1213" s="1681"/>
      <c r="O1213" s="1681"/>
      <c r="P1213" s="1681"/>
      <c r="Q1213" s="1681"/>
      <c r="R1213" s="1681"/>
      <c r="S1213" s="1681"/>
      <c r="T1213" s="1681"/>
      <c r="U1213" s="1681"/>
      <c r="V1213" s="1681"/>
      <c r="W1213" s="1681"/>
      <c r="X1213" s="1681"/>
      <c r="Y1213" s="1681"/>
      <c r="Z1213" s="1681"/>
      <c r="AA1213" s="1681"/>
      <c r="AB1213" s="1681"/>
      <c r="AC1213" s="1681"/>
      <c r="AD1213" s="1681"/>
      <c r="AE1213" s="1681"/>
      <c r="AF1213" s="1681"/>
      <c r="AG1213" s="1681"/>
      <c r="AH1213" s="1681"/>
      <c r="AI1213" s="1681"/>
      <c r="AJ1213" s="1681"/>
      <c r="AK1213" s="1681"/>
      <c r="AL1213" s="1681"/>
      <c r="AM1213" s="1681"/>
      <c r="AN1213" s="1681"/>
      <c r="AO1213" s="1681"/>
      <c r="AP1213" s="1824"/>
    </row>
    <row r="1214" spans="4:42" s="1662" customFormat="1" ht="14.25">
      <c r="D1214" s="1699"/>
      <c r="E1214" s="1681"/>
      <c r="F1214" s="1681"/>
      <c r="G1214" s="1681"/>
      <c r="H1214" s="1681"/>
      <c r="I1214" s="1700"/>
      <c r="J1214" s="1690"/>
      <c r="K1214" s="1681"/>
      <c r="L1214" s="1681"/>
      <c r="M1214" s="1681"/>
      <c r="N1214" s="1681"/>
      <c r="O1214" s="1681"/>
      <c r="P1214" s="1681"/>
      <c r="Q1214" s="1681"/>
      <c r="R1214" s="1681"/>
      <c r="S1214" s="1681"/>
      <c r="T1214" s="1681"/>
      <c r="U1214" s="1681"/>
      <c r="V1214" s="1681"/>
      <c r="W1214" s="1681"/>
      <c r="X1214" s="1681"/>
      <c r="Y1214" s="1681"/>
      <c r="Z1214" s="1681"/>
      <c r="AA1214" s="1681"/>
      <c r="AB1214" s="1681"/>
      <c r="AC1214" s="1681"/>
      <c r="AD1214" s="1681"/>
      <c r="AE1214" s="1681"/>
      <c r="AF1214" s="1681"/>
      <c r="AG1214" s="1681"/>
      <c r="AH1214" s="1681"/>
      <c r="AI1214" s="1681"/>
      <c r="AJ1214" s="1681"/>
      <c r="AK1214" s="1681"/>
      <c r="AL1214" s="1681"/>
      <c r="AM1214" s="1681"/>
      <c r="AN1214" s="1681"/>
      <c r="AO1214" s="1681"/>
      <c r="AP1214" s="1824"/>
    </row>
    <row r="1215" spans="4:42" s="1662" customFormat="1" ht="14.25">
      <c r="D1215" s="1699"/>
      <c r="E1215" s="1681"/>
      <c r="F1215" s="1681"/>
      <c r="G1215" s="1681"/>
      <c r="H1215" s="1681"/>
      <c r="I1215" s="1700"/>
      <c r="J1215" s="1690"/>
      <c r="K1215" s="1681"/>
      <c r="L1215" s="1681"/>
      <c r="M1215" s="1681"/>
      <c r="N1215" s="1681"/>
      <c r="O1215" s="1681"/>
      <c r="P1215" s="1681"/>
      <c r="Q1215" s="1681"/>
      <c r="R1215" s="1681"/>
      <c r="S1215" s="1681"/>
      <c r="T1215" s="1681"/>
      <c r="U1215" s="1681"/>
      <c r="V1215" s="1681"/>
      <c r="W1215" s="1681"/>
      <c r="X1215" s="1681"/>
      <c r="Y1215" s="1681"/>
      <c r="Z1215" s="1681"/>
      <c r="AA1215" s="1681"/>
      <c r="AB1215" s="1681"/>
      <c r="AC1215" s="1681"/>
      <c r="AD1215" s="1681"/>
      <c r="AE1215" s="1681"/>
      <c r="AF1215" s="1681"/>
      <c r="AG1215" s="1681"/>
      <c r="AH1215" s="1681"/>
      <c r="AI1215" s="1681"/>
      <c r="AJ1215" s="1681"/>
      <c r="AK1215" s="1681"/>
      <c r="AL1215" s="1681"/>
      <c r="AM1215" s="1681"/>
      <c r="AN1215" s="1681"/>
      <c r="AO1215" s="1681"/>
      <c r="AP1215" s="1824"/>
    </row>
    <row r="1216" spans="4:42" s="1662" customFormat="1" ht="14.25">
      <c r="D1216" s="1699"/>
      <c r="E1216" s="1681"/>
      <c r="F1216" s="1681"/>
      <c r="G1216" s="1681"/>
      <c r="H1216" s="1681"/>
      <c r="I1216" s="1700"/>
      <c r="J1216" s="1690"/>
      <c r="K1216" s="1681"/>
      <c r="L1216" s="1681"/>
      <c r="M1216" s="1681"/>
      <c r="N1216" s="1681"/>
      <c r="O1216" s="1681"/>
      <c r="P1216" s="1681"/>
      <c r="Q1216" s="1681"/>
      <c r="R1216" s="1681"/>
      <c r="S1216" s="1681"/>
      <c r="T1216" s="1681"/>
      <c r="U1216" s="1681"/>
      <c r="V1216" s="1681"/>
      <c r="W1216" s="1681"/>
      <c r="X1216" s="1681"/>
      <c r="Y1216" s="1681"/>
      <c r="Z1216" s="1681"/>
      <c r="AA1216" s="1681"/>
      <c r="AB1216" s="1681"/>
      <c r="AC1216" s="1681"/>
      <c r="AD1216" s="1681"/>
      <c r="AE1216" s="1681"/>
      <c r="AF1216" s="1681"/>
      <c r="AG1216" s="1681"/>
      <c r="AH1216" s="1681"/>
      <c r="AI1216" s="1681"/>
      <c r="AJ1216" s="1681"/>
      <c r="AK1216" s="1681"/>
      <c r="AL1216" s="1681"/>
      <c r="AM1216" s="1681"/>
      <c r="AN1216" s="1681"/>
      <c r="AO1216" s="1681"/>
      <c r="AP1216" s="1824"/>
    </row>
    <row r="1217" spans="4:42" s="1662" customFormat="1" ht="14.25">
      <c r="D1217" s="1699"/>
      <c r="E1217" s="1681"/>
      <c r="F1217" s="1681"/>
      <c r="G1217" s="1681"/>
      <c r="H1217" s="1681"/>
      <c r="I1217" s="1700"/>
      <c r="J1217" s="1690"/>
      <c r="K1217" s="1681"/>
      <c r="L1217" s="1681"/>
      <c r="M1217" s="1681"/>
      <c r="N1217" s="1681"/>
      <c r="O1217" s="1681"/>
      <c r="P1217" s="1681"/>
      <c r="Q1217" s="1681"/>
      <c r="R1217" s="1681"/>
      <c r="S1217" s="1681"/>
      <c r="T1217" s="1681"/>
      <c r="U1217" s="1681"/>
      <c r="V1217" s="1681"/>
      <c r="W1217" s="1681"/>
      <c r="X1217" s="1681"/>
      <c r="Y1217" s="1681"/>
      <c r="Z1217" s="1681"/>
      <c r="AA1217" s="1681"/>
      <c r="AB1217" s="1681"/>
      <c r="AC1217" s="1681"/>
      <c r="AD1217" s="1681"/>
      <c r="AE1217" s="1681"/>
      <c r="AF1217" s="1681"/>
      <c r="AG1217" s="1681"/>
      <c r="AH1217" s="1681"/>
      <c r="AI1217" s="1681"/>
      <c r="AJ1217" s="1681"/>
      <c r="AK1217" s="1681"/>
      <c r="AL1217" s="1681"/>
      <c r="AM1217" s="1681"/>
      <c r="AN1217" s="1681"/>
      <c r="AO1217" s="1681"/>
      <c r="AP1217" s="1824"/>
    </row>
    <row r="1218" spans="4:42" s="1662" customFormat="1" ht="14.25">
      <c r="D1218" s="1699"/>
      <c r="E1218" s="1681"/>
      <c r="F1218" s="1681"/>
      <c r="G1218" s="1681"/>
      <c r="H1218" s="1681"/>
      <c r="I1218" s="1700"/>
      <c r="J1218" s="1690"/>
      <c r="K1218" s="1681"/>
      <c r="L1218" s="1681"/>
      <c r="M1218" s="1681"/>
      <c r="N1218" s="1681"/>
      <c r="O1218" s="1681"/>
      <c r="P1218" s="1681"/>
      <c r="Q1218" s="1681"/>
      <c r="R1218" s="1681"/>
      <c r="S1218" s="1681"/>
      <c r="T1218" s="1681"/>
      <c r="U1218" s="1681"/>
      <c r="V1218" s="1681"/>
      <c r="W1218" s="1681"/>
      <c r="X1218" s="1681"/>
      <c r="Y1218" s="1681"/>
      <c r="Z1218" s="1681"/>
      <c r="AA1218" s="1681"/>
      <c r="AB1218" s="1681"/>
      <c r="AC1218" s="1681"/>
      <c r="AD1218" s="1681"/>
      <c r="AE1218" s="1681"/>
      <c r="AF1218" s="1681"/>
      <c r="AG1218" s="1681"/>
      <c r="AH1218" s="1681"/>
      <c r="AI1218" s="1681"/>
      <c r="AJ1218" s="1681"/>
      <c r="AK1218" s="1681"/>
      <c r="AL1218" s="1681"/>
      <c r="AM1218" s="1681"/>
      <c r="AN1218" s="1681"/>
      <c r="AO1218" s="1681"/>
      <c r="AP1218" s="1824"/>
    </row>
    <row r="1219" spans="4:42" s="1662" customFormat="1" ht="14.25">
      <c r="D1219" s="1699"/>
      <c r="E1219" s="1681"/>
      <c r="F1219" s="1681"/>
      <c r="G1219" s="1681"/>
      <c r="H1219" s="1681"/>
      <c r="I1219" s="1700"/>
      <c r="J1219" s="1690"/>
      <c r="K1219" s="1681"/>
      <c r="L1219" s="1681"/>
      <c r="M1219" s="1681"/>
      <c r="N1219" s="1681"/>
      <c r="O1219" s="1681"/>
      <c r="P1219" s="1681"/>
      <c r="Q1219" s="1681"/>
      <c r="R1219" s="1681"/>
      <c r="S1219" s="1681"/>
      <c r="T1219" s="1681"/>
      <c r="U1219" s="1681"/>
      <c r="V1219" s="1681"/>
      <c r="W1219" s="1681"/>
      <c r="X1219" s="1681"/>
      <c r="Y1219" s="1681"/>
      <c r="Z1219" s="1681"/>
      <c r="AA1219" s="1681"/>
      <c r="AB1219" s="1681"/>
      <c r="AC1219" s="1681"/>
      <c r="AD1219" s="1681"/>
      <c r="AE1219" s="1681"/>
      <c r="AF1219" s="1681"/>
      <c r="AG1219" s="1681"/>
      <c r="AH1219" s="1681"/>
      <c r="AI1219" s="1681"/>
      <c r="AJ1219" s="1681"/>
      <c r="AK1219" s="1681"/>
      <c r="AL1219" s="1681"/>
      <c r="AM1219" s="1681"/>
      <c r="AN1219" s="1681"/>
      <c r="AO1219" s="1681"/>
      <c r="AP1219" s="1824"/>
    </row>
    <row r="1220" spans="4:42" s="1662" customFormat="1" ht="14.25">
      <c r="D1220" s="1699"/>
      <c r="E1220" s="1681"/>
      <c r="F1220" s="1681"/>
      <c r="G1220" s="1681"/>
      <c r="H1220" s="1681"/>
      <c r="I1220" s="1700"/>
      <c r="J1220" s="1690"/>
      <c r="K1220" s="1681"/>
      <c r="L1220" s="1681"/>
      <c r="M1220" s="1681"/>
      <c r="N1220" s="1681"/>
      <c r="O1220" s="1681"/>
      <c r="P1220" s="1681"/>
      <c r="Q1220" s="1681"/>
      <c r="R1220" s="1681"/>
      <c r="S1220" s="1681"/>
      <c r="T1220" s="1681"/>
      <c r="U1220" s="1681"/>
      <c r="V1220" s="1681"/>
      <c r="W1220" s="1681"/>
      <c r="X1220" s="1681"/>
      <c r="Y1220" s="1681"/>
      <c r="Z1220" s="1681"/>
      <c r="AA1220" s="1681"/>
      <c r="AB1220" s="1681"/>
      <c r="AC1220" s="1681"/>
      <c r="AD1220" s="1681"/>
      <c r="AE1220" s="1681"/>
      <c r="AF1220" s="1681"/>
      <c r="AG1220" s="1681"/>
      <c r="AH1220" s="1681"/>
      <c r="AI1220" s="1681"/>
      <c r="AJ1220" s="1681"/>
      <c r="AK1220" s="1681"/>
      <c r="AL1220" s="1681"/>
      <c r="AM1220" s="1681"/>
      <c r="AN1220" s="1681"/>
      <c r="AO1220" s="1681"/>
      <c r="AP1220" s="1824"/>
    </row>
    <row r="1221" spans="4:42" s="1662" customFormat="1" ht="14.25">
      <c r="D1221" s="1699"/>
      <c r="E1221" s="1681"/>
      <c r="F1221" s="1681"/>
      <c r="G1221" s="1681"/>
      <c r="H1221" s="1681"/>
      <c r="I1221" s="1700"/>
      <c r="J1221" s="1690"/>
      <c r="K1221" s="1681"/>
      <c r="L1221" s="1681"/>
      <c r="M1221" s="1681"/>
      <c r="N1221" s="1681"/>
      <c r="O1221" s="1681"/>
      <c r="P1221" s="1681"/>
      <c r="Q1221" s="1681"/>
      <c r="R1221" s="1681"/>
      <c r="S1221" s="1681"/>
      <c r="T1221" s="1681"/>
      <c r="U1221" s="1681"/>
      <c r="V1221" s="1681"/>
      <c r="W1221" s="1681"/>
      <c r="X1221" s="1681"/>
      <c r="Y1221" s="1681"/>
      <c r="Z1221" s="1681"/>
      <c r="AA1221" s="1681"/>
      <c r="AB1221" s="1681"/>
      <c r="AC1221" s="1681"/>
      <c r="AD1221" s="1681"/>
      <c r="AE1221" s="1681"/>
      <c r="AF1221" s="1681"/>
      <c r="AG1221" s="1681"/>
      <c r="AH1221" s="1681"/>
      <c r="AI1221" s="1681"/>
      <c r="AJ1221" s="1681"/>
      <c r="AK1221" s="1681"/>
      <c r="AL1221" s="1681"/>
      <c r="AM1221" s="1681"/>
      <c r="AN1221" s="1681"/>
      <c r="AO1221" s="1681"/>
      <c r="AP1221" s="1824"/>
    </row>
    <row r="1222" spans="4:42" s="1662" customFormat="1" ht="14.25">
      <c r="D1222" s="1699"/>
      <c r="E1222" s="1681"/>
      <c r="F1222" s="1681"/>
      <c r="G1222" s="1681"/>
      <c r="H1222" s="1681"/>
      <c r="I1222" s="1700"/>
      <c r="J1222" s="1690"/>
      <c r="K1222" s="1681"/>
      <c r="L1222" s="1681"/>
      <c r="M1222" s="1681"/>
      <c r="N1222" s="1681"/>
      <c r="O1222" s="1681"/>
      <c r="P1222" s="1681"/>
      <c r="Q1222" s="1681"/>
      <c r="R1222" s="1681"/>
      <c r="S1222" s="1681"/>
      <c r="T1222" s="1681"/>
      <c r="U1222" s="1681"/>
      <c r="V1222" s="1681"/>
      <c r="W1222" s="1681"/>
      <c r="X1222" s="1681"/>
      <c r="Y1222" s="1681"/>
      <c r="Z1222" s="1681"/>
      <c r="AA1222" s="1681"/>
      <c r="AB1222" s="1681"/>
      <c r="AC1222" s="1681"/>
      <c r="AD1222" s="1681"/>
      <c r="AE1222" s="1681"/>
      <c r="AF1222" s="1681"/>
      <c r="AG1222" s="1681"/>
      <c r="AH1222" s="1681"/>
      <c r="AI1222" s="1681"/>
      <c r="AJ1222" s="1681"/>
      <c r="AK1222" s="1681"/>
      <c r="AL1222" s="1681"/>
      <c r="AM1222" s="1681"/>
      <c r="AN1222" s="1681"/>
      <c r="AO1222" s="1681"/>
      <c r="AP1222" s="1824"/>
    </row>
    <row r="1223" spans="4:42" s="1662" customFormat="1" ht="14.25">
      <c r="D1223" s="1699"/>
      <c r="E1223" s="1681"/>
      <c r="F1223" s="1681"/>
      <c r="G1223" s="1681"/>
      <c r="H1223" s="1681"/>
      <c r="I1223" s="1700"/>
      <c r="J1223" s="1690"/>
      <c r="K1223" s="1681"/>
      <c r="L1223" s="1681"/>
      <c r="M1223" s="1681"/>
      <c r="N1223" s="1681"/>
      <c r="O1223" s="1681"/>
      <c r="P1223" s="1681"/>
      <c r="Q1223" s="1681"/>
      <c r="R1223" s="1681"/>
      <c r="S1223" s="1681"/>
      <c r="T1223" s="1681"/>
      <c r="U1223" s="1681"/>
      <c r="V1223" s="1681"/>
      <c r="W1223" s="1681"/>
      <c r="X1223" s="1681"/>
      <c r="Y1223" s="1681"/>
      <c r="Z1223" s="1681"/>
      <c r="AA1223" s="1681"/>
      <c r="AB1223" s="1681"/>
      <c r="AC1223" s="1681"/>
      <c r="AD1223" s="1681"/>
      <c r="AE1223" s="1681"/>
      <c r="AF1223" s="1681"/>
      <c r="AG1223" s="1681"/>
      <c r="AH1223" s="1681"/>
      <c r="AI1223" s="1681"/>
      <c r="AJ1223" s="1681"/>
      <c r="AK1223" s="1681"/>
      <c r="AL1223" s="1681"/>
      <c r="AM1223" s="1681"/>
      <c r="AN1223" s="1681"/>
      <c r="AO1223" s="1681"/>
      <c r="AP1223" s="1824"/>
    </row>
    <row r="1224" spans="4:42" s="1662" customFormat="1" ht="14.25">
      <c r="D1224" s="1699"/>
      <c r="E1224" s="1681"/>
      <c r="F1224" s="1681"/>
      <c r="G1224" s="1681"/>
      <c r="H1224" s="1681"/>
      <c r="I1224" s="1700"/>
      <c r="J1224" s="1690"/>
      <c r="K1224" s="1681"/>
      <c r="L1224" s="1681"/>
      <c r="M1224" s="1681"/>
      <c r="N1224" s="1681"/>
      <c r="O1224" s="1681"/>
      <c r="P1224" s="1681"/>
      <c r="Q1224" s="1681"/>
      <c r="R1224" s="1681"/>
      <c r="S1224" s="1681"/>
      <c r="T1224" s="1681"/>
      <c r="U1224" s="1681"/>
      <c r="V1224" s="1681"/>
      <c r="W1224" s="1681"/>
      <c r="X1224" s="1681"/>
      <c r="Y1224" s="1681"/>
      <c r="Z1224" s="1681"/>
      <c r="AA1224" s="1681"/>
      <c r="AB1224" s="1681"/>
      <c r="AC1224" s="1681"/>
      <c r="AD1224" s="1681"/>
      <c r="AE1224" s="1681"/>
      <c r="AF1224" s="1681"/>
      <c r="AG1224" s="1681"/>
      <c r="AH1224" s="1681"/>
      <c r="AI1224" s="1681"/>
      <c r="AJ1224" s="1681"/>
      <c r="AK1224" s="1681"/>
      <c r="AL1224" s="1681"/>
      <c r="AM1224" s="1681"/>
      <c r="AN1224" s="1681"/>
      <c r="AO1224" s="1681"/>
      <c r="AP1224" s="1824"/>
    </row>
    <row r="1225" spans="4:42" s="1662" customFormat="1" ht="14.25">
      <c r="D1225" s="1699"/>
      <c r="E1225" s="1681"/>
      <c r="F1225" s="1681"/>
      <c r="G1225" s="1681"/>
      <c r="H1225" s="1681"/>
      <c r="I1225" s="1700"/>
      <c r="J1225" s="1690"/>
      <c r="K1225" s="1681"/>
      <c r="L1225" s="1681"/>
      <c r="M1225" s="1681"/>
      <c r="N1225" s="1681"/>
      <c r="O1225" s="1681"/>
      <c r="P1225" s="1681"/>
      <c r="Q1225" s="1681"/>
      <c r="R1225" s="1681"/>
      <c r="S1225" s="1681"/>
      <c r="T1225" s="1681"/>
      <c r="U1225" s="1681"/>
      <c r="V1225" s="1681"/>
      <c r="W1225" s="1681"/>
      <c r="X1225" s="1681"/>
      <c r="Y1225" s="1681"/>
      <c r="Z1225" s="1681"/>
      <c r="AA1225" s="1681"/>
      <c r="AB1225" s="1681"/>
      <c r="AC1225" s="1681"/>
      <c r="AD1225" s="1681"/>
      <c r="AE1225" s="1681"/>
      <c r="AF1225" s="1681"/>
      <c r="AG1225" s="1681"/>
      <c r="AH1225" s="1681"/>
      <c r="AI1225" s="1681"/>
      <c r="AJ1225" s="1681"/>
      <c r="AK1225" s="1681"/>
      <c r="AL1225" s="1681"/>
      <c r="AM1225" s="1681"/>
      <c r="AN1225" s="1681"/>
      <c r="AO1225" s="1681"/>
      <c r="AP1225" s="1824"/>
    </row>
    <row r="1226" spans="4:42" s="1662" customFormat="1" ht="14.25">
      <c r="D1226" s="1699"/>
      <c r="E1226" s="1681"/>
      <c r="F1226" s="1681"/>
      <c r="G1226" s="1681"/>
      <c r="H1226" s="1681"/>
      <c r="I1226" s="1700"/>
      <c r="J1226" s="1690"/>
      <c r="K1226" s="1681"/>
      <c r="L1226" s="1681"/>
      <c r="M1226" s="1681"/>
      <c r="N1226" s="1681"/>
      <c r="O1226" s="1681"/>
      <c r="P1226" s="1681"/>
      <c r="Q1226" s="1681"/>
      <c r="R1226" s="1681"/>
      <c r="S1226" s="1681"/>
      <c r="T1226" s="1681"/>
      <c r="U1226" s="1681"/>
      <c r="V1226" s="1681"/>
      <c r="W1226" s="1681"/>
      <c r="X1226" s="1681"/>
      <c r="Y1226" s="1681"/>
      <c r="Z1226" s="1681"/>
      <c r="AA1226" s="1681"/>
      <c r="AB1226" s="1681"/>
      <c r="AC1226" s="1681"/>
      <c r="AD1226" s="1681"/>
      <c r="AE1226" s="1681"/>
      <c r="AF1226" s="1681"/>
      <c r="AG1226" s="1681"/>
      <c r="AH1226" s="1681"/>
      <c r="AI1226" s="1681"/>
      <c r="AJ1226" s="1681"/>
      <c r="AK1226" s="1681"/>
      <c r="AL1226" s="1681"/>
      <c r="AM1226" s="1681"/>
      <c r="AN1226" s="1681"/>
      <c r="AO1226" s="1681"/>
      <c r="AP1226" s="1824"/>
    </row>
    <row r="1227" spans="4:42" s="1662" customFormat="1" ht="14.25">
      <c r="D1227" s="1699"/>
      <c r="E1227" s="1681"/>
      <c r="F1227" s="1681"/>
      <c r="G1227" s="1681"/>
      <c r="H1227" s="1681"/>
      <c r="I1227" s="1700"/>
      <c r="J1227" s="1690"/>
      <c r="K1227" s="1681"/>
      <c r="L1227" s="1681"/>
      <c r="M1227" s="1681"/>
      <c r="N1227" s="1681"/>
      <c r="O1227" s="1681"/>
      <c r="P1227" s="1681"/>
      <c r="Q1227" s="1681"/>
      <c r="R1227" s="1681"/>
      <c r="S1227" s="1681"/>
      <c r="T1227" s="1681"/>
      <c r="U1227" s="1681"/>
      <c r="V1227" s="1681"/>
      <c r="W1227" s="1681"/>
      <c r="X1227" s="1681"/>
      <c r="Y1227" s="1681"/>
      <c r="Z1227" s="1681"/>
      <c r="AA1227" s="1681"/>
      <c r="AB1227" s="1681"/>
      <c r="AC1227" s="1681"/>
      <c r="AD1227" s="1681"/>
      <c r="AE1227" s="1681"/>
      <c r="AF1227" s="1681"/>
      <c r="AG1227" s="1681"/>
      <c r="AH1227" s="1681"/>
      <c r="AI1227" s="1681"/>
      <c r="AJ1227" s="1681"/>
      <c r="AK1227" s="1681"/>
      <c r="AL1227" s="1681"/>
      <c r="AM1227" s="1681"/>
      <c r="AN1227" s="1681"/>
      <c r="AO1227" s="1681"/>
      <c r="AP1227" s="1824"/>
    </row>
    <row r="1228" spans="4:42" s="1662" customFormat="1" ht="14.25">
      <c r="D1228" s="1699"/>
      <c r="E1228" s="1681"/>
      <c r="F1228" s="1681"/>
      <c r="G1228" s="1681"/>
      <c r="H1228" s="1681"/>
      <c r="I1228" s="1700"/>
      <c r="J1228" s="1690"/>
      <c r="K1228" s="1681"/>
      <c r="L1228" s="1681"/>
      <c r="M1228" s="1681"/>
      <c r="N1228" s="1681"/>
      <c r="O1228" s="1681"/>
      <c r="P1228" s="1681"/>
      <c r="Q1228" s="1681"/>
      <c r="R1228" s="1681"/>
      <c r="S1228" s="1681"/>
      <c r="T1228" s="1681"/>
      <c r="U1228" s="1681"/>
      <c r="V1228" s="1681"/>
      <c r="W1228" s="1681"/>
      <c r="X1228" s="1681"/>
      <c r="Y1228" s="1681"/>
      <c r="Z1228" s="1681"/>
      <c r="AA1228" s="1681"/>
      <c r="AB1228" s="1681"/>
      <c r="AC1228" s="1681"/>
      <c r="AD1228" s="1681"/>
      <c r="AE1228" s="1681"/>
      <c r="AF1228" s="1681"/>
      <c r="AG1228" s="1681"/>
      <c r="AH1228" s="1681"/>
      <c r="AI1228" s="1681"/>
      <c r="AJ1228" s="1681"/>
      <c r="AK1228" s="1681"/>
      <c r="AL1228" s="1681"/>
      <c r="AM1228" s="1681"/>
      <c r="AN1228" s="1681"/>
      <c r="AO1228" s="1681"/>
      <c r="AP1228" s="1824"/>
    </row>
    <row r="1229" spans="4:42" s="1662" customFormat="1" ht="14.25">
      <c r="D1229" s="1699"/>
      <c r="E1229" s="1681"/>
      <c r="F1229" s="1681"/>
      <c r="G1229" s="1681"/>
      <c r="H1229" s="1681"/>
      <c r="I1229" s="1700"/>
      <c r="J1229" s="1690"/>
      <c r="K1229" s="1681"/>
      <c r="L1229" s="1681"/>
      <c r="M1229" s="1681"/>
      <c r="N1229" s="1681"/>
      <c r="O1229" s="1681"/>
      <c r="P1229" s="1681"/>
      <c r="Q1229" s="1681"/>
      <c r="R1229" s="1681"/>
      <c r="S1229" s="1681"/>
      <c r="T1229" s="1681"/>
      <c r="U1229" s="1681"/>
      <c r="V1229" s="1681"/>
      <c r="W1229" s="1681"/>
      <c r="X1229" s="1681"/>
      <c r="Y1229" s="1681"/>
      <c r="Z1229" s="1681"/>
      <c r="AA1229" s="1681"/>
      <c r="AB1229" s="1681"/>
      <c r="AC1229" s="1681"/>
      <c r="AD1229" s="1681"/>
      <c r="AE1229" s="1681"/>
      <c r="AF1229" s="1681"/>
      <c r="AG1229" s="1681"/>
      <c r="AH1229" s="1681"/>
      <c r="AI1229" s="1681"/>
      <c r="AJ1229" s="1681"/>
      <c r="AK1229" s="1681"/>
      <c r="AL1229" s="1681"/>
      <c r="AM1229" s="1681"/>
      <c r="AN1229" s="1681"/>
      <c r="AO1229" s="1681"/>
      <c r="AP1229" s="1824"/>
    </row>
    <row r="1230" spans="4:42" s="1662" customFormat="1" ht="14.25">
      <c r="D1230" s="1699"/>
      <c r="E1230" s="1681"/>
      <c r="F1230" s="1681"/>
      <c r="G1230" s="1681"/>
      <c r="H1230" s="1681"/>
      <c r="I1230" s="1700"/>
      <c r="J1230" s="1690"/>
      <c r="K1230" s="1681"/>
      <c r="L1230" s="1681"/>
      <c r="M1230" s="1681"/>
      <c r="N1230" s="1681"/>
      <c r="O1230" s="1681"/>
      <c r="P1230" s="1681"/>
      <c r="Q1230" s="1681"/>
      <c r="R1230" s="1681"/>
      <c r="S1230" s="1681"/>
      <c r="T1230" s="1681"/>
      <c r="U1230" s="1681"/>
      <c r="V1230" s="1681"/>
      <c r="W1230" s="1681"/>
      <c r="X1230" s="1681"/>
      <c r="Y1230" s="1681"/>
      <c r="Z1230" s="1681"/>
      <c r="AA1230" s="1681"/>
      <c r="AB1230" s="1681"/>
      <c r="AC1230" s="1681"/>
      <c r="AD1230" s="1681"/>
      <c r="AE1230" s="1681"/>
      <c r="AF1230" s="1681"/>
      <c r="AG1230" s="1681"/>
      <c r="AH1230" s="1681"/>
      <c r="AI1230" s="1681"/>
      <c r="AJ1230" s="1681"/>
      <c r="AK1230" s="1681"/>
      <c r="AL1230" s="1681"/>
      <c r="AM1230" s="1681"/>
      <c r="AN1230" s="1681"/>
      <c r="AO1230" s="1681"/>
      <c r="AP1230" s="1824"/>
    </row>
    <row r="1231" spans="4:42" s="1662" customFormat="1" ht="14.25">
      <c r="D1231" s="1699"/>
      <c r="E1231" s="1681"/>
      <c r="F1231" s="1681"/>
      <c r="G1231" s="1681"/>
      <c r="H1231" s="1681"/>
      <c r="I1231" s="1700"/>
      <c r="J1231" s="1690"/>
      <c r="K1231" s="1681"/>
      <c r="L1231" s="1681"/>
      <c r="M1231" s="1681"/>
      <c r="N1231" s="1681"/>
      <c r="O1231" s="1681"/>
      <c r="P1231" s="1681"/>
      <c r="Q1231" s="1681"/>
      <c r="R1231" s="1681"/>
      <c r="S1231" s="1681"/>
      <c r="T1231" s="1681"/>
      <c r="U1231" s="1681"/>
      <c r="V1231" s="1681"/>
      <c r="W1231" s="1681"/>
      <c r="X1231" s="1681"/>
      <c r="Y1231" s="1681"/>
      <c r="Z1231" s="1681"/>
      <c r="AA1231" s="1681"/>
      <c r="AB1231" s="1681"/>
      <c r="AC1231" s="1681"/>
      <c r="AD1231" s="1681"/>
      <c r="AE1231" s="1681"/>
      <c r="AF1231" s="1681"/>
      <c r="AG1231" s="1681"/>
      <c r="AH1231" s="1681"/>
      <c r="AI1231" s="1681"/>
      <c r="AJ1231" s="1681"/>
      <c r="AK1231" s="1681"/>
      <c r="AL1231" s="1681"/>
      <c r="AM1231" s="1681"/>
      <c r="AN1231" s="1681"/>
      <c r="AO1231" s="1681"/>
      <c r="AP1231" s="1824"/>
    </row>
    <row r="1232" spans="4:42" s="1662" customFormat="1" ht="14.25">
      <c r="D1232" s="1699"/>
      <c r="E1232" s="1681"/>
      <c r="F1232" s="1681"/>
      <c r="G1232" s="1681"/>
      <c r="H1232" s="1681"/>
      <c r="I1232" s="1700"/>
      <c r="J1232" s="1690"/>
      <c r="K1232" s="1681"/>
      <c r="L1232" s="1681"/>
      <c r="M1232" s="1681"/>
      <c r="N1232" s="1681"/>
      <c r="O1232" s="1681"/>
      <c r="P1232" s="1681"/>
      <c r="Q1232" s="1681"/>
      <c r="R1232" s="1681"/>
      <c r="S1232" s="1681"/>
      <c r="T1232" s="1681"/>
      <c r="U1232" s="1681"/>
      <c r="V1232" s="1681"/>
      <c r="W1232" s="1681"/>
      <c r="X1232" s="1681"/>
      <c r="Y1232" s="1681"/>
      <c r="Z1232" s="1681"/>
      <c r="AA1232" s="1681"/>
      <c r="AB1232" s="1681"/>
      <c r="AC1232" s="1681"/>
      <c r="AD1232" s="1681"/>
      <c r="AE1232" s="1681"/>
      <c r="AF1232" s="1681"/>
      <c r="AG1232" s="1681"/>
      <c r="AH1232" s="1681"/>
      <c r="AI1232" s="1681"/>
      <c r="AJ1232" s="1681"/>
      <c r="AK1232" s="1681"/>
      <c r="AL1232" s="1681"/>
      <c r="AM1232" s="1681"/>
      <c r="AN1232" s="1681"/>
      <c r="AO1232" s="1681"/>
      <c r="AP1232" s="1824"/>
    </row>
    <row r="1233" spans="4:42" s="1662" customFormat="1" ht="14.25">
      <c r="D1233" s="1699"/>
      <c r="E1233" s="1681"/>
      <c r="F1233" s="1681"/>
      <c r="G1233" s="1681"/>
      <c r="H1233" s="1681"/>
      <c r="I1233" s="1700"/>
      <c r="J1233" s="1690"/>
      <c r="K1233" s="1681"/>
      <c r="L1233" s="1681"/>
      <c r="M1233" s="1681"/>
      <c r="N1233" s="1681"/>
      <c r="O1233" s="1681"/>
      <c r="P1233" s="1681"/>
      <c r="Q1233" s="1681"/>
      <c r="R1233" s="1681"/>
      <c r="S1233" s="1681"/>
      <c r="T1233" s="1681"/>
      <c r="U1233" s="1681"/>
      <c r="V1233" s="1681"/>
      <c r="W1233" s="1681"/>
      <c r="X1233" s="1681"/>
      <c r="Y1233" s="1681"/>
      <c r="Z1233" s="1681"/>
      <c r="AA1233" s="1681"/>
      <c r="AB1233" s="1681"/>
      <c r="AC1233" s="1681"/>
      <c r="AD1233" s="1681"/>
      <c r="AE1233" s="1681"/>
      <c r="AF1233" s="1681"/>
      <c r="AG1233" s="1681"/>
      <c r="AH1233" s="1681"/>
      <c r="AI1233" s="1681"/>
      <c r="AJ1233" s="1681"/>
      <c r="AK1233" s="1681"/>
      <c r="AL1233" s="1681"/>
      <c r="AM1233" s="1681"/>
      <c r="AN1233" s="1681"/>
      <c r="AO1233" s="1681"/>
      <c r="AP1233" s="1824"/>
    </row>
    <row r="1234" spans="4:42" s="1662" customFormat="1" ht="14.25">
      <c r="D1234" s="1699"/>
      <c r="E1234" s="1681"/>
      <c r="F1234" s="1681"/>
      <c r="G1234" s="1681"/>
      <c r="H1234" s="1681"/>
      <c r="I1234" s="1700"/>
      <c r="J1234" s="1690"/>
      <c r="K1234" s="1681"/>
      <c r="L1234" s="1681"/>
      <c r="M1234" s="1681"/>
      <c r="N1234" s="1681"/>
      <c r="O1234" s="1681"/>
      <c r="P1234" s="1681"/>
      <c r="Q1234" s="1681"/>
      <c r="R1234" s="1681"/>
      <c r="S1234" s="1681"/>
      <c r="T1234" s="1681"/>
      <c r="U1234" s="1681"/>
      <c r="V1234" s="1681"/>
      <c r="W1234" s="1681"/>
      <c r="X1234" s="1681"/>
      <c r="Y1234" s="1681"/>
      <c r="Z1234" s="1681"/>
      <c r="AA1234" s="1681"/>
      <c r="AB1234" s="1681"/>
      <c r="AC1234" s="1681"/>
      <c r="AD1234" s="1681"/>
      <c r="AE1234" s="1681"/>
      <c r="AF1234" s="1681"/>
      <c r="AG1234" s="1681"/>
      <c r="AH1234" s="1681"/>
      <c r="AI1234" s="1681"/>
      <c r="AJ1234" s="1681"/>
      <c r="AK1234" s="1681"/>
      <c r="AL1234" s="1681"/>
      <c r="AM1234" s="1681"/>
      <c r="AN1234" s="1681"/>
      <c r="AO1234" s="1681"/>
      <c r="AP1234" s="1824"/>
    </row>
    <row r="1235" spans="4:42" s="1662" customFormat="1" ht="14.25">
      <c r="D1235" s="1699"/>
      <c r="E1235" s="1681"/>
      <c r="F1235" s="1681"/>
      <c r="G1235" s="1681"/>
      <c r="H1235" s="1681"/>
      <c r="I1235" s="1700"/>
      <c r="J1235" s="1690"/>
      <c r="K1235" s="1681"/>
      <c r="L1235" s="1681"/>
      <c r="M1235" s="1681"/>
      <c r="N1235" s="1681"/>
      <c r="O1235" s="1681"/>
      <c r="P1235" s="1681"/>
      <c r="Q1235" s="1681"/>
      <c r="R1235" s="1681"/>
      <c r="S1235" s="1681"/>
      <c r="T1235" s="1681"/>
      <c r="U1235" s="1681"/>
      <c r="V1235" s="1681"/>
      <c r="W1235" s="1681"/>
      <c r="X1235" s="1681"/>
      <c r="Y1235" s="1681"/>
      <c r="Z1235" s="1681"/>
      <c r="AA1235" s="1681"/>
      <c r="AB1235" s="1681"/>
      <c r="AC1235" s="1681"/>
      <c r="AD1235" s="1681"/>
      <c r="AE1235" s="1681"/>
      <c r="AF1235" s="1681"/>
      <c r="AG1235" s="1681"/>
      <c r="AH1235" s="1681"/>
      <c r="AI1235" s="1681"/>
      <c r="AJ1235" s="1681"/>
      <c r="AK1235" s="1681"/>
      <c r="AL1235" s="1681"/>
      <c r="AM1235" s="1681"/>
      <c r="AN1235" s="1681"/>
      <c r="AO1235" s="1681"/>
      <c r="AP1235" s="1824"/>
    </row>
    <row r="1236" spans="4:42" s="1662" customFormat="1" ht="14.25">
      <c r="D1236" s="1699"/>
      <c r="E1236" s="1681"/>
      <c r="F1236" s="1681"/>
      <c r="G1236" s="1681"/>
      <c r="H1236" s="1681"/>
      <c r="I1236" s="1700"/>
      <c r="J1236" s="1690"/>
      <c r="K1236" s="1681"/>
      <c r="L1236" s="1681"/>
      <c r="M1236" s="1681"/>
      <c r="N1236" s="1681"/>
      <c r="O1236" s="1681"/>
      <c r="P1236" s="1681"/>
      <c r="Q1236" s="1681"/>
      <c r="R1236" s="1681"/>
      <c r="S1236" s="1681"/>
      <c r="T1236" s="1681"/>
      <c r="U1236" s="1681"/>
      <c r="V1236" s="1681"/>
      <c r="W1236" s="1681"/>
      <c r="X1236" s="1681"/>
      <c r="Y1236" s="1681"/>
      <c r="Z1236" s="1681"/>
      <c r="AA1236" s="1681"/>
      <c r="AB1236" s="1681"/>
      <c r="AC1236" s="1681"/>
      <c r="AD1236" s="1681"/>
      <c r="AE1236" s="1681"/>
      <c r="AF1236" s="1681"/>
      <c r="AG1236" s="1681"/>
      <c r="AH1236" s="1681"/>
      <c r="AI1236" s="1681"/>
      <c r="AJ1236" s="1681"/>
      <c r="AK1236" s="1681"/>
      <c r="AL1236" s="1681"/>
      <c r="AM1236" s="1681"/>
      <c r="AN1236" s="1681"/>
      <c r="AO1236" s="1681"/>
      <c r="AP1236" s="1824"/>
    </row>
    <row r="1237" spans="4:42" s="1662" customFormat="1" ht="14.25">
      <c r="D1237" s="1699"/>
      <c r="E1237" s="1681"/>
      <c r="F1237" s="1681"/>
      <c r="G1237" s="1681"/>
      <c r="H1237" s="1681"/>
      <c r="I1237" s="1700"/>
      <c r="J1237" s="1690"/>
      <c r="K1237" s="1681"/>
      <c r="L1237" s="1681"/>
      <c r="M1237" s="1681"/>
      <c r="N1237" s="1681"/>
      <c r="O1237" s="1681"/>
      <c r="P1237" s="1681"/>
      <c r="Q1237" s="1681"/>
      <c r="R1237" s="1681"/>
      <c r="S1237" s="1681"/>
      <c r="T1237" s="1681"/>
      <c r="U1237" s="1681"/>
      <c r="V1237" s="1681"/>
      <c r="W1237" s="1681"/>
      <c r="X1237" s="1681"/>
      <c r="Y1237" s="1681"/>
      <c r="Z1237" s="1681"/>
      <c r="AA1237" s="1681"/>
      <c r="AB1237" s="1681"/>
      <c r="AC1237" s="1681"/>
      <c r="AD1237" s="1681"/>
      <c r="AE1237" s="1681"/>
      <c r="AF1237" s="1681"/>
      <c r="AG1237" s="1681"/>
      <c r="AH1237" s="1681"/>
      <c r="AI1237" s="1681"/>
      <c r="AJ1237" s="1681"/>
      <c r="AK1237" s="1681"/>
      <c r="AL1237" s="1681"/>
      <c r="AM1237" s="1681"/>
      <c r="AN1237" s="1681"/>
      <c r="AO1237" s="1681"/>
      <c r="AP1237" s="1824"/>
    </row>
    <row r="1238" spans="4:42" s="1662" customFormat="1" ht="14.25">
      <c r="D1238" s="1699"/>
      <c r="E1238" s="1681"/>
      <c r="F1238" s="1681"/>
      <c r="G1238" s="1681"/>
      <c r="H1238" s="1681"/>
      <c r="I1238" s="1700"/>
      <c r="J1238" s="1690"/>
      <c r="K1238" s="1681"/>
      <c r="L1238" s="1681"/>
      <c r="M1238" s="1681"/>
      <c r="N1238" s="1681"/>
      <c r="O1238" s="1681"/>
      <c r="P1238" s="1681"/>
      <c r="Q1238" s="1681"/>
      <c r="R1238" s="1681"/>
      <c r="S1238" s="1681"/>
      <c r="T1238" s="1681"/>
      <c r="U1238" s="1681"/>
      <c r="V1238" s="1681"/>
      <c r="W1238" s="1681"/>
      <c r="X1238" s="1681"/>
      <c r="Y1238" s="1681"/>
      <c r="Z1238" s="1681"/>
      <c r="AA1238" s="1681"/>
      <c r="AB1238" s="1681"/>
      <c r="AC1238" s="1681"/>
      <c r="AD1238" s="1681"/>
      <c r="AE1238" s="1681"/>
      <c r="AF1238" s="1681"/>
      <c r="AG1238" s="1681"/>
      <c r="AH1238" s="1681"/>
      <c r="AI1238" s="1681"/>
      <c r="AJ1238" s="1681"/>
      <c r="AK1238" s="1681"/>
      <c r="AL1238" s="1681"/>
      <c r="AM1238" s="1681"/>
      <c r="AN1238" s="1681"/>
      <c r="AO1238" s="1681"/>
      <c r="AP1238" s="1824"/>
    </row>
    <row r="1239" spans="4:42" s="1662" customFormat="1" ht="14.25">
      <c r="D1239" s="1699"/>
      <c r="E1239" s="1681"/>
      <c r="F1239" s="1681"/>
      <c r="G1239" s="1681"/>
      <c r="H1239" s="1681"/>
      <c r="I1239" s="1700"/>
      <c r="J1239" s="1690"/>
      <c r="K1239" s="1681"/>
      <c r="L1239" s="1681"/>
      <c r="M1239" s="1681"/>
      <c r="N1239" s="1681"/>
      <c r="O1239" s="1681"/>
      <c r="P1239" s="1681"/>
      <c r="Q1239" s="1681"/>
      <c r="R1239" s="1681"/>
      <c r="S1239" s="1681"/>
      <c r="T1239" s="1681"/>
      <c r="U1239" s="1681"/>
      <c r="V1239" s="1681"/>
      <c r="W1239" s="1681"/>
      <c r="X1239" s="1681"/>
      <c r="Y1239" s="1681"/>
      <c r="Z1239" s="1681"/>
      <c r="AA1239" s="1681"/>
      <c r="AB1239" s="1681"/>
      <c r="AC1239" s="1681"/>
      <c r="AD1239" s="1681"/>
      <c r="AE1239" s="1681"/>
      <c r="AF1239" s="1681"/>
      <c r="AG1239" s="1681"/>
      <c r="AH1239" s="1681"/>
      <c r="AI1239" s="1681"/>
      <c r="AJ1239" s="1681"/>
      <c r="AK1239" s="1681"/>
      <c r="AL1239" s="1681"/>
      <c r="AM1239" s="1681"/>
      <c r="AN1239" s="1681"/>
      <c r="AO1239" s="1681"/>
      <c r="AP1239" s="1824"/>
    </row>
    <row r="1240" spans="4:42" s="1662" customFormat="1" ht="14.25">
      <c r="D1240" s="1699"/>
      <c r="E1240" s="1681"/>
      <c r="F1240" s="1681"/>
      <c r="G1240" s="1681"/>
      <c r="H1240" s="1681"/>
      <c r="I1240" s="1700"/>
      <c r="J1240" s="1690"/>
      <c r="K1240" s="1681"/>
      <c r="L1240" s="1681"/>
      <c r="M1240" s="1681"/>
      <c r="N1240" s="1681"/>
      <c r="O1240" s="1681"/>
      <c r="P1240" s="1681"/>
      <c r="Q1240" s="1681"/>
      <c r="R1240" s="1681"/>
      <c r="S1240" s="1681"/>
      <c r="T1240" s="1681"/>
      <c r="U1240" s="1681"/>
      <c r="V1240" s="1681"/>
      <c r="W1240" s="1681"/>
      <c r="X1240" s="1681"/>
      <c r="Y1240" s="1681"/>
      <c r="Z1240" s="1681"/>
      <c r="AA1240" s="1681"/>
      <c r="AB1240" s="1681"/>
      <c r="AC1240" s="1681"/>
      <c r="AD1240" s="1681"/>
      <c r="AE1240" s="1681"/>
      <c r="AF1240" s="1681"/>
      <c r="AG1240" s="1681"/>
      <c r="AH1240" s="1681"/>
      <c r="AI1240" s="1681"/>
      <c r="AJ1240" s="1681"/>
      <c r="AK1240" s="1681"/>
      <c r="AL1240" s="1681"/>
      <c r="AM1240" s="1681"/>
      <c r="AN1240" s="1681"/>
      <c r="AO1240" s="1681"/>
      <c r="AP1240" s="1824"/>
    </row>
    <row r="1241" spans="4:42" s="1662" customFormat="1" ht="14.25">
      <c r="D1241" s="1699"/>
      <c r="E1241" s="1681"/>
      <c r="F1241" s="1681"/>
      <c r="G1241" s="1681"/>
      <c r="H1241" s="1681"/>
      <c r="I1241" s="1700"/>
      <c r="J1241" s="1690"/>
      <c r="K1241" s="1681"/>
      <c r="L1241" s="1681"/>
      <c r="M1241" s="1681"/>
      <c r="N1241" s="1681"/>
      <c r="O1241" s="1681"/>
      <c r="P1241" s="1681"/>
      <c r="Q1241" s="1681"/>
      <c r="R1241" s="1681"/>
      <c r="S1241" s="1681"/>
      <c r="T1241" s="1681"/>
      <c r="U1241" s="1681"/>
      <c r="V1241" s="1681"/>
      <c r="W1241" s="1681"/>
      <c r="X1241" s="1681"/>
      <c r="Y1241" s="1681"/>
      <c r="Z1241" s="1681"/>
      <c r="AA1241" s="1681"/>
      <c r="AB1241" s="1681"/>
      <c r="AC1241" s="1681"/>
      <c r="AD1241" s="1681"/>
      <c r="AE1241" s="1681"/>
      <c r="AF1241" s="1681"/>
      <c r="AG1241" s="1681"/>
      <c r="AH1241" s="1681"/>
      <c r="AI1241" s="1681"/>
      <c r="AJ1241" s="1681"/>
      <c r="AK1241" s="1681"/>
      <c r="AL1241" s="1681"/>
      <c r="AM1241" s="1681"/>
      <c r="AN1241" s="1681"/>
      <c r="AO1241" s="1681"/>
      <c r="AP1241" s="1824"/>
    </row>
    <row r="1242" spans="4:42" s="1662" customFormat="1" ht="14.25">
      <c r="D1242" s="1699"/>
      <c r="E1242" s="1681"/>
      <c r="F1242" s="1681"/>
      <c r="G1242" s="1681"/>
      <c r="H1242" s="1681"/>
      <c r="I1242" s="1700"/>
      <c r="J1242" s="1690"/>
      <c r="K1242" s="1681"/>
      <c r="L1242" s="1681"/>
      <c r="M1242" s="1681"/>
      <c r="N1242" s="1681"/>
      <c r="O1242" s="1681"/>
      <c r="P1242" s="1681"/>
      <c r="Q1242" s="1681"/>
      <c r="R1242" s="1681"/>
      <c r="S1242" s="1681"/>
      <c r="T1242" s="1681"/>
      <c r="U1242" s="1681"/>
      <c r="V1242" s="1681"/>
      <c r="W1242" s="1681"/>
      <c r="X1242" s="1681"/>
      <c r="Y1242" s="1681"/>
      <c r="Z1242" s="1681"/>
      <c r="AA1242" s="1681"/>
      <c r="AB1242" s="1681"/>
      <c r="AC1242" s="1681"/>
      <c r="AD1242" s="1681"/>
      <c r="AE1242" s="1681"/>
      <c r="AF1242" s="1681"/>
      <c r="AG1242" s="1681"/>
      <c r="AH1242" s="1681"/>
      <c r="AI1242" s="1681"/>
      <c r="AJ1242" s="1681"/>
      <c r="AK1242" s="1681"/>
      <c r="AL1242" s="1681"/>
      <c r="AM1242" s="1681"/>
      <c r="AN1242" s="1681"/>
      <c r="AO1242" s="1681"/>
      <c r="AP1242" s="1824"/>
    </row>
    <row r="1243" spans="4:42" s="1662" customFormat="1" ht="14.25">
      <c r="D1243" s="1699"/>
      <c r="E1243" s="1681"/>
      <c r="F1243" s="1681"/>
      <c r="G1243" s="1681"/>
      <c r="H1243" s="1681"/>
      <c r="I1243" s="1700"/>
      <c r="J1243" s="1690"/>
      <c r="K1243" s="1681"/>
      <c r="L1243" s="1681"/>
      <c r="M1243" s="1681"/>
      <c r="N1243" s="1681"/>
      <c r="O1243" s="1681"/>
      <c r="P1243" s="1681"/>
      <c r="Q1243" s="1681"/>
      <c r="R1243" s="1681"/>
      <c r="S1243" s="1681"/>
      <c r="T1243" s="1681"/>
      <c r="U1243" s="1681"/>
      <c r="V1243" s="1681"/>
      <c r="W1243" s="1681"/>
      <c r="X1243" s="1681"/>
      <c r="Y1243" s="1681"/>
      <c r="Z1243" s="1681"/>
      <c r="AA1243" s="1681"/>
      <c r="AB1243" s="1681"/>
      <c r="AC1243" s="1681"/>
      <c r="AD1243" s="1681"/>
      <c r="AE1243" s="1681"/>
      <c r="AF1243" s="1681"/>
      <c r="AG1243" s="1681"/>
      <c r="AH1243" s="1681"/>
      <c r="AI1243" s="1681"/>
      <c r="AJ1243" s="1681"/>
      <c r="AK1243" s="1681"/>
      <c r="AL1243" s="1681"/>
      <c r="AM1243" s="1681"/>
      <c r="AN1243" s="1681"/>
      <c r="AO1243" s="1681"/>
      <c r="AP1243" s="1824"/>
    </row>
    <row r="1244" spans="4:42" s="1662" customFormat="1" ht="14.25">
      <c r="D1244" s="1699"/>
      <c r="E1244" s="1681"/>
      <c r="F1244" s="1681"/>
      <c r="G1244" s="1681"/>
      <c r="H1244" s="1681"/>
      <c r="I1244" s="1700"/>
      <c r="J1244" s="1690"/>
      <c r="K1244" s="1681"/>
      <c r="L1244" s="1681"/>
      <c r="M1244" s="1681"/>
      <c r="N1244" s="1681"/>
      <c r="O1244" s="1681"/>
      <c r="P1244" s="1681"/>
      <c r="Q1244" s="1681"/>
      <c r="R1244" s="1681"/>
      <c r="S1244" s="1681"/>
      <c r="T1244" s="1681"/>
      <c r="U1244" s="1681"/>
      <c r="V1244" s="1681"/>
      <c r="W1244" s="1681"/>
      <c r="X1244" s="1681"/>
      <c r="Y1244" s="1681"/>
      <c r="Z1244" s="1681"/>
      <c r="AA1244" s="1681"/>
      <c r="AB1244" s="1681"/>
      <c r="AC1244" s="1681"/>
      <c r="AD1244" s="1681"/>
      <c r="AE1244" s="1681"/>
      <c r="AF1244" s="1681"/>
      <c r="AG1244" s="1681"/>
      <c r="AH1244" s="1681"/>
      <c r="AI1244" s="1681"/>
      <c r="AJ1244" s="1681"/>
      <c r="AK1244" s="1681"/>
      <c r="AL1244" s="1681"/>
      <c r="AM1244" s="1681"/>
      <c r="AN1244" s="1681"/>
      <c r="AO1244" s="1681"/>
      <c r="AP1244" s="1824"/>
    </row>
    <row r="1245" spans="4:42" s="1662" customFormat="1" ht="14.25">
      <c r="D1245" s="1699"/>
      <c r="E1245" s="1681"/>
      <c r="F1245" s="1681"/>
      <c r="G1245" s="1681"/>
      <c r="H1245" s="1681"/>
      <c r="I1245" s="1700"/>
      <c r="J1245" s="1690"/>
      <c r="K1245" s="1681"/>
      <c r="L1245" s="1681"/>
      <c r="M1245" s="1681"/>
      <c r="N1245" s="1681"/>
      <c r="O1245" s="1681"/>
      <c r="P1245" s="1681"/>
      <c r="Q1245" s="1681"/>
      <c r="R1245" s="1681"/>
      <c r="S1245" s="1681"/>
      <c r="T1245" s="1681"/>
      <c r="U1245" s="1681"/>
      <c r="V1245" s="1681"/>
      <c r="W1245" s="1681"/>
      <c r="X1245" s="1681"/>
      <c r="Y1245" s="1681"/>
      <c r="Z1245" s="1681"/>
      <c r="AA1245" s="1681"/>
      <c r="AB1245" s="1681"/>
      <c r="AC1245" s="1681"/>
      <c r="AD1245" s="1681"/>
      <c r="AE1245" s="1681"/>
      <c r="AF1245" s="1681"/>
      <c r="AG1245" s="1681"/>
      <c r="AH1245" s="1681"/>
      <c r="AI1245" s="1681"/>
      <c r="AJ1245" s="1681"/>
      <c r="AK1245" s="1681"/>
      <c r="AL1245" s="1681"/>
      <c r="AM1245" s="1681"/>
      <c r="AN1245" s="1681"/>
      <c r="AO1245" s="1681"/>
      <c r="AP1245" s="1824"/>
    </row>
    <row r="1246" spans="4:42" s="1662" customFormat="1" ht="14.25">
      <c r="D1246" s="1699"/>
      <c r="E1246" s="1681"/>
      <c r="F1246" s="1681"/>
      <c r="G1246" s="1681"/>
      <c r="H1246" s="1681"/>
      <c r="I1246" s="1700"/>
      <c r="J1246" s="1690"/>
      <c r="K1246" s="1681"/>
      <c r="L1246" s="1681"/>
      <c r="M1246" s="1681"/>
      <c r="N1246" s="1681"/>
      <c r="O1246" s="1681"/>
      <c r="P1246" s="1681"/>
      <c r="Q1246" s="1681"/>
      <c r="R1246" s="1681"/>
      <c r="S1246" s="1681"/>
      <c r="T1246" s="1681"/>
      <c r="U1246" s="1681"/>
      <c r="V1246" s="1681"/>
      <c r="W1246" s="1681"/>
      <c r="X1246" s="1681"/>
      <c r="Y1246" s="1681"/>
      <c r="Z1246" s="1681"/>
      <c r="AA1246" s="1681"/>
      <c r="AB1246" s="1681"/>
      <c r="AC1246" s="1681"/>
      <c r="AD1246" s="1681"/>
      <c r="AE1246" s="1681"/>
      <c r="AF1246" s="1681"/>
      <c r="AG1246" s="1681"/>
      <c r="AH1246" s="1681"/>
      <c r="AI1246" s="1681"/>
      <c r="AJ1246" s="1681"/>
      <c r="AK1246" s="1681"/>
      <c r="AL1246" s="1681"/>
      <c r="AM1246" s="1681"/>
      <c r="AN1246" s="1681"/>
      <c r="AO1246" s="1681"/>
      <c r="AP1246" s="1824"/>
    </row>
    <row r="1247" spans="4:42" s="1662" customFormat="1" ht="14.25">
      <c r="D1247" s="1699"/>
      <c r="E1247" s="1681"/>
      <c r="F1247" s="1681"/>
      <c r="G1247" s="1681"/>
      <c r="H1247" s="1681"/>
      <c r="I1247" s="1700"/>
      <c r="J1247" s="1690"/>
      <c r="K1247" s="1681"/>
      <c r="L1247" s="1681"/>
      <c r="M1247" s="1681"/>
      <c r="N1247" s="1681"/>
      <c r="O1247" s="1681"/>
      <c r="P1247" s="1681"/>
      <c r="Q1247" s="1681"/>
      <c r="R1247" s="1681"/>
      <c r="S1247" s="1681"/>
      <c r="T1247" s="1681"/>
      <c r="U1247" s="1681"/>
      <c r="V1247" s="1681"/>
      <c r="W1247" s="1681"/>
      <c r="X1247" s="1681"/>
      <c r="Y1247" s="1681"/>
      <c r="Z1247" s="1681"/>
      <c r="AA1247" s="1681"/>
      <c r="AB1247" s="1681"/>
      <c r="AC1247" s="1681"/>
      <c r="AD1247" s="1681"/>
      <c r="AE1247" s="1681"/>
      <c r="AF1247" s="1681"/>
      <c r="AG1247" s="1681"/>
      <c r="AH1247" s="1681"/>
      <c r="AI1247" s="1681"/>
      <c r="AJ1247" s="1681"/>
      <c r="AK1247" s="1681"/>
      <c r="AL1247" s="1681"/>
      <c r="AM1247" s="1681"/>
      <c r="AN1247" s="1681"/>
      <c r="AO1247" s="1681"/>
      <c r="AP1247" s="1824"/>
    </row>
    <row r="1248" spans="4:42" s="1662" customFormat="1" ht="14.25">
      <c r="D1248" s="1699"/>
      <c r="E1248" s="1681"/>
      <c r="F1248" s="1681"/>
      <c r="G1248" s="1681"/>
      <c r="H1248" s="1681"/>
      <c r="I1248" s="1700"/>
      <c r="J1248" s="1690"/>
      <c r="K1248" s="1681"/>
      <c r="L1248" s="1681"/>
      <c r="M1248" s="1681"/>
      <c r="N1248" s="1681"/>
      <c r="O1248" s="1681"/>
      <c r="P1248" s="1681"/>
      <c r="Q1248" s="1681"/>
      <c r="R1248" s="1681"/>
      <c r="S1248" s="1681"/>
      <c r="T1248" s="1681"/>
      <c r="U1248" s="1681"/>
      <c r="V1248" s="1681"/>
      <c r="W1248" s="1681"/>
      <c r="X1248" s="1681"/>
      <c r="Y1248" s="1681"/>
      <c r="Z1248" s="1681"/>
      <c r="AA1248" s="1681"/>
      <c r="AB1248" s="1681"/>
      <c r="AC1248" s="1681"/>
      <c r="AD1248" s="1681"/>
      <c r="AE1248" s="1681"/>
      <c r="AF1248" s="1681"/>
      <c r="AG1248" s="1681"/>
      <c r="AH1248" s="1681"/>
      <c r="AI1248" s="1681"/>
      <c r="AJ1248" s="1681"/>
      <c r="AK1248" s="1681"/>
      <c r="AL1248" s="1681"/>
      <c r="AM1248" s="1681"/>
      <c r="AN1248" s="1681"/>
      <c r="AO1248" s="1681"/>
      <c r="AP1248" s="1824"/>
    </row>
    <row r="1249" spans="4:42" s="1662" customFormat="1" ht="14.25">
      <c r="D1249" s="1699"/>
      <c r="E1249" s="1681"/>
      <c r="F1249" s="1681"/>
      <c r="G1249" s="1681"/>
      <c r="H1249" s="1681"/>
      <c r="I1249" s="1700"/>
      <c r="J1249" s="1690"/>
      <c r="K1249" s="1681"/>
      <c r="L1249" s="1681"/>
      <c r="M1249" s="1681"/>
      <c r="N1249" s="1681"/>
      <c r="O1249" s="1681"/>
      <c r="P1249" s="1681"/>
      <c r="Q1249" s="1681"/>
      <c r="R1249" s="1681"/>
      <c r="S1249" s="1681"/>
      <c r="T1249" s="1681"/>
      <c r="U1249" s="1681"/>
      <c r="V1249" s="1681"/>
      <c r="W1249" s="1681"/>
      <c r="X1249" s="1681"/>
      <c r="Y1249" s="1681"/>
      <c r="Z1249" s="1681"/>
      <c r="AA1249" s="1681"/>
      <c r="AB1249" s="1681"/>
      <c r="AC1249" s="1681"/>
      <c r="AD1249" s="1681"/>
      <c r="AE1249" s="1681"/>
      <c r="AF1249" s="1681"/>
      <c r="AG1249" s="1681"/>
      <c r="AH1249" s="1681"/>
      <c r="AI1249" s="1681"/>
      <c r="AJ1249" s="1681"/>
      <c r="AK1249" s="1681"/>
      <c r="AL1249" s="1681"/>
      <c r="AM1249" s="1681"/>
      <c r="AN1249" s="1681"/>
      <c r="AO1249" s="1681"/>
      <c r="AP1249" s="1824"/>
    </row>
    <row r="1250" spans="4:42" s="1662" customFormat="1" ht="14.25">
      <c r="D1250" s="1699"/>
      <c r="E1250" s="1681"/>
      <c r="F1250" s="1681"/>
      <c r="G1250" s="1681"/>
      <c r="H1250" s="1681"/>
      <c r="I1250" s="1700"/>
      <c r="J1250" s="1690"/>
      <c r="K1250" s="1681"/>
      <c r="L1250" s="1681"/>
      <c r="M1250" s="1681"/>
      <c r="N1250" s="1681"/>
      <c r="O1250" s="1681"/>
      <c r="P1250" s="1681"/>
      <c r="Q1250" s="1681"/>
      <c r="R1250" s="1681"/>
      <c r="S1250" s="1681"/>
      <c r="T1250" s="1681"/>
      <c r="U1250" s="1681"/>
      <c r="V1250" s="1681"/>
      <c r="W1250" s="1681"/>
      <c r="X1250" s="1681"/>
      <c r="Y1250" s="1681"/>
      <c r="Z1250" s="1681"/>
      <c r="AA1250" s="1681"/>
      <c r="AB1250" s="1681"/>
      <c r="AC1250" s="1681"/>
      <c r="AD1250" s="1681"/>
      <c r="AE1250" s="1681"/>
      <c r="AF1250" s="1681"/>
      <c r="AG1250" s="1681"/>
      <c r="AH1250" s="1681"/>
      <c r="AI1250" s="1681"/>
      <c r="AJ1250" s="1681"/>
      <c r="AK1250" s="1681"/>
      <c r="AL1250" s="1681"/>
      <c r="AM1250" s="1681"/>
      <c r="AN1250" s="1681"/>
      <c r="AO1250" s="1681"/>
      <c r="AP1250" s="1824"/>
    </row>
    <row r="1251" spans="4:42" s="1662" customFormat="1" ht="14.25">
      <c r="D1251" s="1699"/>
      <c r="E1251" s="1681"/>
      <c r="F1251" s="1681"/>
      <c r="G1251" s="1681"/>
      <c r="H1251" s="1681"/>
      <c r="I1251" s="1700"/>
      <c r="J1251" s="1690"/>
      <c r="K1251" s="1681"/>
      <c r="L1251" s="1681"/>
      <c r="M1251" s="1681"/>
      <c r="N1251" s="1681"/>
      <c r="O1251" s="1681"/>
      <c r="P1251" s="1681"/>
      <c r="Q1251" s="1681"/>
      <c r="R1251" s="1681"/>
      <c r="S1251" s="1681"/>
      <c r="T1251" s="1681"/>
      <c r="U1251" s="1681"/>
      <c r="V1251" s="1681"/>
      <c r="W1251" s="1681"/>
      <c r="X1251" s="1681"/>
      <c r="Y1251" s="1681"/>
      <c r="Z1251" s="1681"/>
      <c r="AA1251" s="1681"/>
      <c r="AB1251" s="1681"/>
      <c r="AC1251" s="1681"/>
      <c r="AD1251" s="1681"/>
      <c r="AE1251" s="1681"/>
      <c r="AF1251" s="1681"/>
      <c r="AG1251" s="1681"/>
      <c r="AH1251" s="1681"/>
      <c r="AI1251" s="1681"/>
      <c r="AJ1251" s="1681"/>
      <c r="AK1251" s="1681"/>
      <c r="AL1251" s="1681"/>
      <c r="AM1251" s="1681"/>
      <c r="AN1251" s="1681"/>
      <c r="AO1251" s="1681"/>
      <c r="AP1251" s="1824"/>
    </row>
    <row r="1252" spans="4:42" s="1662" customFormat="1" ht="14.25">
      <c r="D1252" s="1699"/>
      <c r="E1252" s="1681"/>
      <c r="F1252" s="1681"/>
      <c r="G1252" s="1681"/>
      <c r="H1252" s="1681"/>
      <c r="I1252" s="1700"/>
      <c r="J1252" s="1690"/>
      <c r="K1252" s="1681"/>
      <c r="L1252" s="1681"/>
      <c r="M1252" s="1681"/>
      <c r="N1252" s="1681"/>
      <c r="O1252" s="1681"/>
      <c r="P1252" s="1681"/>
      <c r="Q1252" s="1681"/>
      <c r="R1252" s="1681"/>
      <c r="S1252" s="1681"/>
      <c r="T1252" s="1681"/>
      <c r="U1252" s="1681"/>
      <c r="V1252" s="1681"/>
      <c r="W1252" s="1681"/>
      <c r="X1252" s="1681"/>
      <c r="Y1252" s="1681"/>
      <c r="Z1252" s="1681"/>
      <c r="AA1252" s="1681"/>
      <c r="AB1252" s="1681"/>
      <c r="AC1252" s="1681"/>
      <c r="AD1252" s="1681"/>
      <c r="AE1252" s="1681"/>
      <c r="AF1252" s="1681"/>
      <c r="AG1252" s="1681"/>
      <c r="AH1252" s="1681"/>
      <c r="AI1252" s="1681"/>
      <c r="AJ1252" s="1681"/>
      <c r="AK1252" s="1681"/>
      <c r="AL1252" s="1681"/>
      <c r="AM1252" s="1681"/>
      <c r="AN1252" s="1681"/>
      <c r="AO1252" s="1681"/>
      <c r="AP1252" s="1824"/>
    </row>
    <row r="1253" spans="4:42" s="1662" customFormat="1" ht="14.25">
      <c r="D1253" s="1699"/>
      <c r="E1253" s="1681"/>
      <c r="F1253" s="1681"/>
      <c r="G1253" s="1681"/>
      <c r="H1253" s="1681"/>
      <c r="I1253" s="1700"/>
      <c r="J1253" s="1690"/>
      <c r="K1253" s="1681"/>
      <c r="L1253" s="1681"/>
      <c r="M1253" s="1681"/>
      <c r="N1253" s="1681"/>
      <c r="O1253" s="1681"/>
      <c r="P1253" s="1681"/>
      <c r="Q1253" s="1681"/>
      <c r="R1253" s="1681"/>
      <c r="S1253" s="1681"/>
      <c r="T1253" s="1681"/>
      <c r="U1253" s="1681"/>
      <c r="V1253" s="1681"/>
      <c r="W1253" s="1681"/>
      <c r="X1253" s="1681"/>
      <c r="Y1253" s="1681"/>
      <c r="Z1253" s="1681"/>
      <c r="AA1253" s="1681"/>
      <c r="AB1253" s="1681"/>
      <c r="AC1253" s="1681"/>
      <c r="AD1253" s="1681"/>
      <c r="AE1253" s="1681"/>
      <c r="AF1253" s="1681"/>
      <c r="AG1253" s="1681"/>
      <c r="AH1253" s="1681"/>
      <c r="AI1253" s="1681"/>
      <c r="AJ1253" s="1681"/>
      <c r="AK1253" s="1681"/>
      <c r="AL1253" s="1681"/>
      <c r="AM1253" s="1681"/>
      <c r="AN1253" s="1681"/>
      <c r="AO1253" s="1681"/>
      <c r="AP1253" s="1824"/>
    </row>
    <row r="1254" spans="4:42" s="1662" customFormat="1" ht="14.25">
      <c r="D1254" s="1699"/>
      <c r="E1254" s="1681"/>
      <c r="F1254" s="1681"/>
      <c r="G1254" s="1681"/>
      <c r="H1254" s="1681"/>
      <c r="I1254" s="1700"/>
      <c r="J1254" s="1690"/>
      <c r="K1254" s="1681"/>
      <c r="L1254" s="1681"/>
      <c r="M1254" s="1681"/>
      <c r="N1254" s="1681"/>
      <c r="O1254" s="1681"/>
      <c r="P1254" s="1681"/>
      <c r="Q1254" s="1681"/>
      <c r="R1254" s="1681"/>
      <c r="S1254" s="1681"/>
      <c r="T1254" s="1681"/>
      <c r="U1254" s="1681"/>
      <c r="V1254" s="1681"/>
      <c r="W1254" s="1681"/>
      <c r="X1254" s="1681"/>
      <c r="Y1254" s="1681"/>
      <c r="Z1254" s="1681"/>
      <c r="AA1254" s="1681"/>
      <c r="AB1254" s="1681"/>
      <c r="AC1254" s="1681"/>
      <c r="AD1254" s="1681"/>
      <c r="AE1254" s="1681"/>
      <c r="AF1254" s="1681"/>
      <c r="AG1254" s="1681"/>
      <c r="AH1254" s="1681"/>
      <c r="AI1254" s="1681"/>
      <c r="AJ1254" s="1681"/>
      <c r="AK1254" s="1681"/>
      <c r="AL1254" s="1681"/>
      <c r="AM1254" s="1681"/>
      <c r="AN1254" s="1681"/>
      <c r="AO1254" s="1681"/>
      <c r="AP1254" s="1824"/>
    </row>
    <row r="1255" spans="4:42" s="1662" customFormat="1" ht="14.25">
      <c r="D1255" s="1699"/>
      <c r="E1255" s="1681"/>
      <c r="F1255" s="1681"/>
      <c r="G1255" s="1681"/>
      <c r="H1255" s="1681"/>
      <c r="I1255" s="1700"/>
      <c r="J1255" s="1690"/>
      <c r="K1255" s="1681"/>
      <c r="L1255" s="1681"/>
      <c r="M1255" s="1681"/>
      <c r="N1255" s="1681"/>
      <c r="O1255" s="1681"/>
      <c r="P1255" s="1681"/>
      <c r="Q1255" s="1681"/>
      <c r="R1255" s="1681"/>
      <c r="S1255" s="1681"/>
      <c r="T1255" s="1681"/>
      <c r="U1255" s="1681"/>
      <c r="V1255" s="1681"/>
      <c r="W1255" s="1681"/>
      <c r="X1255" s="1681"/>
      <c r="Y1255" s="1681"/>
      <c r="Z1255" s="1681"/>
      <c r="AA1255" s="1681"/>
      <c r="AB1255" s="1681"/>
      <c r="AC1255" s="1681"/>
      <c r="AD1255" s="1681"/>
      <c r="AE1255" s="1681"/>
      <c r="AF1255" s="1681"/>
      <c r="AG1255" s="1681"/>
      <c r="AH1255" s="1681"/>
      <c r="AI1255" s="1681"/>
      <c r="AJ1255" s="1681"/>
      <c r="AK1255" s="1681"/>
      <c r="AL1255" s="1681"/>
      <c r="AM1255" s="1681"/>
      <c r="AN1255" s="1681"/>
      <c r="AO1255" s="1681"/>
      <c r="AP1255" s="1824"/>
    </row>
    <row r="1256" spans="4:42" s="1662" customFormat="1" ht="14.25">
      <c r="D1256" s="1699"/>
      <c r="E1256" s="1681"/>
      <c r="F1256" s="1681"/>
      <c r="G1256" s="1681"/>
      <c r="H1256" s="1681"/>
      <c r="I1256" s="1700"/>
      <c r="J1256" s="1690"/>
      <c r="K1256" s="1681"/>
      <c r="L1256" s="1681"/>
      <c r="M1256" s="1681"/>
      <c r="N1256" s="1681"/>
      <c r="O1256" s="1681"/>
      <c r="P1256" s="1681"/>
      <c r="Q1256" s="1681"/>
      <c r="R1256" s="1681"/>
      <c r="S1256" s="1681"/>
      <c r="T1256" s="1681"/>
      <c r="U1256" s="1681"/>
      <c r="V1256" s="1681"/>
      <c r="W1256" s="1681"/>
      <c r="X1256" s="1681"/>
      <c r="Y1256" s="1681"/>
      <c r="Z1256" s="1681"/>
      <c r="AA1256" s="1681"/>
      <c r="AB1256" s="1681"/>
      <c r="AC1256" s="1681"/>
      <c r="AD1256" s="1681"/>
      <c r="AE1256" s="1681"/>
      <c r="AF1256" s="1681"/>
      <c r="AG1256" s="1681"/>
      <c r="AH1256" s="1681"/>
      <c r="AI1256" s="1681"/>
      <c r="AJ1256" s="1681"/>
      <c r="AK1256" s="1681"/>
      <c r="AL1256" s="1681"/>
      <c r="AM1256" s="1681"/>
      <c r="AN1256" s="1681"/>
      <c r="AO1256" s="1681"/>
      <c r="AP1256" s="1824"/>
    </row>
    <row r="1257" spans="4:42" s="1662" customFormat="1" ht="14.25">
      <c r="D1257" s="1699"/>
      <c r="E1257" s="1681"/>
      <c r="F1257" s="1681"/>
      <c r="G1257" s="1681"/>
      <c r="H1257" s="1681"/>
      <c r="I1257" s="1700"/>
      <c r="J1257" s="1690"/>
      <c r="K1257" s="1681"/>
      <c r="L1257" s="1681"/>
      <c r="M1257" s="1681"/>
      <c r="N1257" s="1681"/>
      <c r="O1257" s="1681"/>
      <c r="P1257" s="1681"/>
      <c r="Q1257" s="1681"/>
      <c r="R1257" s="1681"/>
      <c r="S1257" s="1681"/>
      <c r="T1257" s="1681"/>
      <c r="U1257" s="1681"/>
      <c r="V1257" s="1681"/>
      <c r="W1257" s="1681"/>
      <c r="X1257" s="1681"/>
      <c r="Y1257" s="1681"/>
      <c r="Z1257" s="1681"/>
      <c r="AA1257" s="1681"/>
      <c r="AB1257" s="1681"/>
      <c r="AC1257" s="1681"/>
      <c r="AD1257" s="1681"/>
      <c r="AE1257" s="1681"/>
      <c r="AF1257" s="1681"/>
      <c r="AG1257" s="1681"/>
      <c r="AH1257" s="1681"/>
      <c r="AI1257" s="1681"/>
      <c r="AJ1257" s="1681"/>
      <c r="AK1257" s="1681"/>
      <c r="AL1257" s="1681"/>
      <c r="AM1257" s="1681"/>
      <c r="AN1257" s="1681"/>
      <c r="AO1257" s="1681"/>
      <c r="AP1257" s="1824"/>
    </row>
    <row r="1258" spans="4:42" s="1662" customFormat="1" ht="14.25">
      <c r="D1258" s="1699"/>
      <c r="E1258" s="1681"/>
      <c r="F1258" s="1681"/>
      <c r="G1258" s="1681"/>
      <c r="H1258" s="1681"/>
      <c r="I1258" s="1700"/>
      <c r="J1258" s="1690"/>
      <c r="K1258" s="1681"/>
      <c r="L1258" s="1681"/>
      <c r="M1258" s="1681"/>
      <c r="N1258" s="1681"/>
      <c r="O1258" s="1681"/>
      <c r="P1258" s="1681"/>
      <c r="Q1258" s="1681"/>
      <c r="R1258" s="1681"/>
      <c r="S1258" s="1681"/>
      <c r="T1258" s="1681"/>
      <c r="U1258" s="1681"/>
      <c r="V1258" s="1681"/>
      <c r="W1258" s="1681"/>
      <c r="X1258" s="1681"/>
      <c r="Y1258" s="1681"/>
      <c r="Z1258" s="1681"/>
      <c r="AA1258" s="1681"/>
      <c r="AB1258" s="1681"/>
      <c r="AC1258" s="1681"/>
      <c r="AD1258" s="1681"/>
      <c r="AE1258" s="1681"/>
      <c r="AF1258" s="1681"/>
      <c r="AG1258" s="1681"/>
      <c r="AH1258" s="1681"/>
      <c r="AI1258" s="1681"/>
      <c r="AJ1258" s="1681"/>
      <c r="AK1258" s="1681"/>
      <c r="AL1258" s="1681"/>
      <c r="AM1258" s="1681"/>
      <c r="AN1258" s="1681"/>
      <c r="AO1258" s="1681"/>
      <c r="AP1258" s="1824"/>
    </row>
    <row r="1259" spans="4:42" s="1662" customFormat="1" ht="14.25">
      <c r="D1259" s="1699"/>
      <c r="E1259" s="1681"/>
      <c r="F1259" s="1681"/>
      <c r="G1259" s="1681"/>
      <c r="H1259" s="1681"/>
      <c r="I1259" s="1700"/>
      <c r="J1259" s="1690"/>
      <c r="K1259" s="1681"/>
      <c r="L1259" s="1681"/>
      <c r="M1259" s="1681"/>
      <c r="N1259" s="1681"/>
      <c r="O1259" s="1681"/>
      <c r="P1259" s="1681"/>
      <c r="Q1259" s="1681"/>
      <c r="R1259" s="1681"/>
      <c r="S1259" s="1681"/>
      <c r="T1259" s="1681"/>
      <c r="U1259" s="1681"/>
      <c r="V1259" s="1681"/>
      <c r="W1259" s="1681"/>
      <c r="X1259" s="1681"/>
      <c r="Y1259" s="1681"/>
      <c r="Z1259" s="1681"/>
      <c r="AA1259" s="1681"/>
      <c r="AB1259" s="1681"/>
      <c r="AC1259" s="1681"/>
      <c r="AD1259" s="1681"/>
      <c r="AE1259" s="1681"/>
      <c r="AF1259" s="1681"/>
      <c r="AG1259" s="1681"/>
      <c r="AH1259" s="1681"/>
      <c r="AI1259" s="1681"/>
      <c r="AJ1259" s="1681"/>
      <c r="AK1259" s="1681"/>
      <c r="AL1259" s="1681"/>
      <c r="AM1259" s="1681"/>
      <c r="AN1259" s="1681"/>
      <c r="AO1259" s="1681"/>
      <c r="AP1259" s="1824"/>
    </row>
    <row r="1260" spans="4:42" s="1662" customFormat="1" ht="14.25">
      <c r="D1260" s="1699"/>
      <c r="E1260" s="1681"/>
      <c r="F1260" s="1681"/>
      <c r="G1260" s="1681"/>
      <c r="H1260" s="1681"/>
      <c r="I1260" s="1700"/>
      <c r="J1260" s="1690"/>
      <c r="K1260" s="1681"/>
      <c r="L1260" s="1681"/>
      <c r="M1260" s="1681"/>
      <c r="N1260" s="1681"/>
      <c r="O1260" s="1681"/>
      <c r="P1260" s="1681"/>
      <c r="Q1260" s="1681"/>
      <c r="R1260" s="1681"/>
      <c r="S1260" s="1681"/>
      <c r="T1260" s="1681"/>
      <c r="U1260" s="1681"/>
      <c r="V1260" s="1681"/>
      <c r="W1260" s="1681"/>
      <c r="X1260" s="1681"/>
      <c r="Y1260" s="1681"/>
      <c r="Z1260" s="1681"/>
      <c r="AA1260" s="1681"/>
      <c r="AB1260" s="1681"/>
      <c r="AC1260" s="1681"/>
      <c r="AD1260" s="1681"/>
      <c r="AE1260" s="1681"/>
      <c r="AF1260" s="1681"/>
      <c r="AG1260" s="1681"/>
      <c r="AH1260" s="1681"/>
      <c r="AI1260" s="1681"/>
      <c r="AJ1260" s="1681"/>
      <c r="AK1260" s="1681"/>
      <c r="AL1260" s="1681"/>
      <c r="AM1260" s="1681"/>
      <c r="AN1260" s="1681"/>
      <c r="AO1260" s="1681"/>
      <c r="AP1260" s="1824"/>
    </row>
    <row r="1261" spans="4:42" s="1662" customFormat="1" ht="14.25">
      <c r="D1261" s="1699"/>
      <c r="E1261" s="1681"/>
      <c r="F1261" s="1681"/>
      <c r="G1261" s="1681"/>
      <c r="H1261" s="1681"/>
      <c r="I1261" s="1700"/>
      <c r="J1261" s="1690"/>
      <c r="K1261" s="1681"/>
      <c r="L1261" s="1681"/>
      <c r="M1261" s="1681"/>
      <c r="N1261" s="1681"/>
      <c r="O1261" s="1681"/>
      <c r="P1261" s="1681"/>
      <c r="Q1261" s="1681"/>
      <c r="R1261" s="1681"/>
      <c r="S1261" s="1681"/>
      <c r="T1261" s="1681"/>
      <c r="U1261" s="1681"/>
      <c r="V1261" s="1681"/>
      <c r="W1261" s="1681"/>
      <c r="X1261" s="1681"/>
      <c r="Y1261" s="1681"/>
      <c r="Z1261" s="1681"/>
      <c r="AA1261" s="1681"/>
      <c r="AB1261" s="1681"/>
      <c r="AC1261" s="1681"/>
      <c r="AD1261" s="1681"/>
      <c r="AE1261" s="1681"/>
      <c r="AF1261" s="1681"/>
      <c r="AG1261" s="1681"/>
      <c r="AH1261" s="1681"/>
      <c r="AI1261" s="1681"/>
      <c r="AJ1261" s="1681"/>
      <c r="AK1261" s="1681"/>
      <c r="AL1261" s="1681"/>
      <c r="AM1261" s="1681"/>
      <c r="AN1261" s="1681"/>
      <c r="AO1261" s="1681"/>
      <c r="AP1261" s="1824"/>
    </row>
    <row r="1262" spans="4:42" s="1662" customFormat="1" ht="14.25">
      <c r="D1262" s="1699"/>
      <c r="E1262" s="1681"/>
      <c r="F1262" s="1681"/>
      <c r="G1262" s="1681"/>
      <c r="H1262" s="1681"/>
      <c r="I1262" s="1700"/>
      <c r="J1262" s="1690"/>
      <c r="K1262" s="1681"/>
      <c r="L1262" s="1681"/>
      <c r="M1262" s="1681"/>
      <c r="N1262" s="1681"/>
      <c r="O1262" s="1681"/>
      <c r="P1262" s="1681"/>
      <c r="Q1262" s="1681"/>
      <c r="R1262" s="1681"/>
      <c r="S1262" s="1681"/>
      <c r="T1262" s="1681"/>
      <c r="U1262" s="1681"/>
      <c r="V1262" s="1681"/>
      <c r="W1262" s="1681"/>
      <c r="X1262" s="1681"/>
      <c r="Y1262" s="1681"/>
      <c r="Z1262" s="1681"/>
      <c r="AA1262" s="1681"/>
      <c r="AB1262" s="1681"/>
      <c r="AC1262" s="1681"/>
      <c r="AD1262" s="1681"/>
      <c r="AE1262" s="1681"/>
      <c r="AF1262" s="1681"/>
      <c r="AG1262" s="1681"/>
      <c r="AH1262" s="1681"/>
      <c r="AI1262" s="1681"/>
      <c r="AJ1262" s="1681"/>
      <c r="AK1262" s="1681"/>
      <c r="AL1262" s="1681"/>
      <c r="AM1262" s="1681"/>
      <c r="AN1262" s="1681"/>
      <c r="AO1262" s="1681"/>
      <c r="AP1262" s="1824"/>
    </row>
    <row r="1263" spans="4:42" s="1662" customFormat="1" ht="14.25">
      <c r="D1263" s="1699"/>
      <c r="E1263" s="1681"/>
      <c r="F1263" s="1681"/>
      <c r="G1263" s="1681"/>
      <c r="H1263" s="1681"/>
      <c r="I1263" s="1700"/>
      <c r="J1263" s="1690"/>
      <c r="K1263" s="1681"/>
      <c r="L1263" s="1681"/>
      <c r="M1263" s="1681"/>
      <c r="N1263" s="1681"/>
      <c r="O1263" s="1681"/>
      <c r="P1263" s="1681"/>
      <c r="Q1263" s="1681"/>
      <c r="R1263" s="1681"/>
      <c r="S1263" s="1681"/>
      <c r="T1263" s="1681"/>
      <c r="U1263" s="1681"/>
      <c r="V1263" s="1681"/>
      <c r="W1263" s="1681"/>
      <c r="X1263" s="1681"/>
      <c r="Y1263" s="1681"/>
      <c r="Z1263" s="1681"/>
      <c r="AA1263" s="1681"/>
      <c r="AB1263" s="1681"/>
      <c r="AC1263" s="1681"/>
      <c r="AD1263" s="1681"/>
      <c r="AE1263" s="1681"/>
      <c r="AF1263" s="1681"/>
      <c r="AG1263" s="1681"/>
      <c r="AH1263" s="1681"/>
      <c r="AI1263" s="1681"/>
      <c r="AJ1263" s="1681"/>
      <c r="AK1263" s="1681"/>
      <c r="AL1263" s="1681"/>
      <c r="AM1263" s="1681"/>
      <c r="AN1263" s="1681"/>
      <c r="AO1263" s="1681"/>
      <c r="AP1263" s="1824"/>
    </row>
    <row r="1264" spans="4:42" s="1662" customFormat="1" ht="14.25">
      <c r="D1264" s="1699"/>
      <c r="E1264" s="1681"/>
      <c r="F1264" s="1681"/>
      <c r="G1264" s="1681"/>
      <c r="H1264" s="1681"/>
      <c r="I1264" s="1700"/>
      <c r="J1264" s="1690"/>
      <c r="K1264" s="1681"/>
      <c r="L1264" s="1681"/>
      <c r="M1264" s="1681"/>
      <c r="N1264" s="1681"/>
      <c r="O1264" s="1681"/>
      <c r="P1264" s="1681"/>
      <c r="Q1264" s="1681"/>
      <c r="R1264" s="1681"/>
      <c r="S1264" s="1681"/>
      <c r="T1264" s="1681"/>
      <c r="U1264" s="1681"/>
      <c r="V1264" s="1681"/>
      <c r="W1264" s="1681"/>
      <c r="X1264" s="1681"/>
      <c r="Y1264" s="1681"/>
      <c r="Z1264" s="1681"/>
      <c r="AA1264" s="1681"/>
      <c r="AB1264" s="1681"/>
      <c r="AC1264" s="1681"/>
      <c r="AD1264" s="1681"/>
      <c r="AE1264" s="1681"/>
      <c r="AF1264" s="1681"/>
      <c r="AG1264" s="1681"/>
      <c r="AH1264" s="1681"/>
      <c r="AI1264" s="1681"/>
      <c r="AJ1264" s="1681"/>
      <c r="AK1264" s="1681"/>
      <c r="AL1264" s="1681"/>
      <c r="AM1264" s="1681"/>
      <c r="AN1264" s="1681"/>
      <c r="AO1264" s="1681"/>
      <c r="AP1264" s="1824"/>
    </row>
    <row r="1265" spans="4:42" s="1662" customFormat="1" ht="14.25">
      <c r="D1265" s="1699"/>
      <c r="E1265" s="1681"/>
      <c r="F1265" s="1681"/>
      <c r="G1265" s="1681"/>
      <c r="H1265" s="1681"/>
      <c r="I1265" s="1700"/>
      <c r="J1265" s="1690"/>
      <c r="K1265" s="1681"/>
      <c r="L1265" s="1681"/>
      <c r="M1265" s="1681"/>
      <c r="N1265" s="1681"/>
      <c r="O1265" s="1681"/>
      <c r="P1265" s="1681"/>
      <c r="Q1265" s="1681"/>
      <c r="R1265" s="1681"/>
      <c r="S1265" s="1681"/>
      <c r="T1265" s="1681"/>
      <c r="U1265" s="1681"/>
      <c r="V1265" s="1681"/>
      <c r="W1265" s="1681"/>
      <c r="X1265" s="1681"/>
      <c r="Y1265" s="1681"/>
      <c r="Z1265" s="1681"/>
      <c r="AA1265" s="1681"/>
      <c r="AB1265" s="1681"/>
      <c r="AC1265" s="1681"/>
      <c r="AD1265" s="1681"/>
      <c r="AE1265" s="1681"/>
      <c r="AF1265" s="1681"/>
      <c r="AG1265" s="1681"/>
      <c r="AH1265" s="1681"/>
      <c r="AI1265" s="1681"/>
      <c r="AJ1265" s="1681"/>
      <c r="AK1265" s="1681"/>
      <c r="AL1265" s="1681"/>
      <c r="AM1265" s="1681"/>
      <c r="AN1265" s="1681"/>
      <c r="AO1265" s="1681"/>
      <c r="AP1265" s="1824"/>
    </row>
    <row r="1266" spans="4:42" s="1662" customFormat="1" ht="14.25">
      <c r="D1266" s="1699"/>
      <c r="E1266" s="1681"/>
      <c r="F1266" s="1681"/>
      <c r="G1266" s="1681"/>
      <c r="H1266" s="1681"/>
      <c r="I1266" s="1700"/>
      <c r="J1266" s="1690"/>
      <c r="K1266" s="1681"/>
      <c r="L1266" s="1681"/>
      <c r="M1266" s="1681"/>
      <c r="N1266" s="1681"/>
      <c r="O1266" s="1681"/>
      <c r="P1266" s="1681"/>
      <c r="Q1266" s="1681"/>
      <c r="R1266" s="1681"/>
      <c r="S1266" s="1681"/>
      <c r="T1266" s="1681"/>
      <c r="U1266" s="1681"/>
      <c r="V1266" s="1681"/>
      <c r="W1266" s="1681"/>
      <c r="X1266" s="1681"/>
      <c r="Y1266" s="1681"/>
      <c r="Z1266" s="1681"/>
      <c r="AA1266" s="1681"/>
      <c r="AB1266" s="1681"/>
      <c r="AC1266" s="1681"/>
      <c r="AD1266" s="1681"/>
      <c r="AE1266" s="1681"/>
      <c r="AF1266" s="1681"/>
      <c r="AG1266" s="1681"/>
      <c r="AH1266" s="1681"/>
      <c r="AI1266" s="1681"/>
      <c r="AJ1266" s="1681"/>
      <c r="AK1266" s="1681"/>
      <c r="AL1266" s="1681"/>
      <c r="AM1266" s="1681"/>
      <c r="AN1266" s="1681"/>
      <c r="AO1266" s="1681"/>
      <c r="AP1266" s="1824"/>
    </row>
    <row r="1267" spans="4:42" s="1662" customFormat="1" ht="14.25">
      <c r="D1267" s="1699"/>
      <c r="E1267" s="1681"/>
      <c r="F1267" s="1681"/>
      <c r="G1267" s="1681"/>
      <c r="H1267" s="1681"/>
      <c r="I1267" s="1700"/>
      <c r="J1267" s="1690"/>
      <c r="K1267" s="1681"/>
      <c r="L1267" s="1681"/>
      <c r="M1267" s="1681"/>
      <c r="N1267" s="1681"/>
      <c r="O1267" s="1681"/>
      <c r="P1267" s="1681"/>
      <c r="Q1267" s="1681"/>
      <c r="R1267" s="1681"/>
      <c r="S1267" s="1681"/>
      <c r="T1267" s="1681"/>
      <c r="U1267" s="1681"/>
      <c r="V1267" s="1681"/>
      <c r="W1267" s="1681"/>
      <c r="X1267" s="1681"/>
      <c r="Y1267" s="1681"/>
      <c r="Z1267" s="1681"/>
      <c r="AA1267" s="1681"/>
      <c r="AB1267" s="1681"/>
      <c r="AC1267" s="1681"/>
      <c r="AD1267" s="1681"/>
      <c r="AE1267" s="1681"/>
      <c r="AF1267" s="1681"/>
      <c r="AG1267" s="1681"/>
      <c r="AH1267" s="1681"/>
      <c r="AI1267" s="1681"/>
      <c r="AJ1267" s="1681"/>
      <c r="AK1267" s="1681"/>
      <c r="AL1267" s="1681"/>
      <c r="AM1267" s="1681"/>
      <c r="AN1267" s="1681"/>
      <c r="AO1267" s="1681"/>
      <c r="AP1267" s="1824"/>
    </row>
    <row r="1268" spans="4:42" s="1662" customFormat="1" ht="14.25">
      <c r="D1268" s="1699"/>
      <c r="E1268" s="1681"/>
      <c r="F1268" s="1681"/>
      <c r="G1268" s="1681"/>
      <c r="H1268" s="1681"/>
      <c r="I1268" s="1700"/>
      <c r="J1268" s="1690"/>
      <c r="K1268" s="1681"/>
      <c r="L1268" s="1681"/>
      <c r="M1268" s="1681"/>
      <c r="N1268" s="1681"/>
      <c r="O1268" s="1681"/>
      <c r="P1268" s="1681"/>
      <c r="Q1268" s="1681"/>
      <c r="R1268" s="1681"/>
      <c r="S1268" s="1681"/>
      <c r="T1268" s="1681"/>
      <c r="U1268" s="1681"/>
      <c r="V1268" s="1681"/>
      <c r="W1268" s="1681"/>
      <c r="X1268" s="1681"/>
      <c r="Y1268" s="1681"/>
      <c r="Z1268" s="1681"/>
      <c r="AA1268" s="1681"/>
      <c r="AB1268" s="1681"/>
      <c r="AC1268" s="1681"/>
      <c r="AD1268" s="1681"/>
      <c r="AE1268" s="1681"/>
      <c r="AF1268" s="1681"/>
      <c r="AG1268" s="1681"/>
      <c r="AH1268" s="1681"/>
      <c r="AI1268" s="1681"/>
      <c r="AJ1268" s="1681"/>
      <c r="AK1268" s="1681"/>
      <c r="AL1268" s="1681"/>
      <c r="AM1268" s="1681"/>
      <c r="AN1268" s="1681"/>
      <c r="AO1268" s="1681"/>
      <c r="AP1268" s="1824"/>
    </row>
    <row r="1269" spans="4:42" s="1662" customFormat="1" ht="14.25">
      <c r="D1269" s="1699"/>
      <c r="E1269" s="1681"/>
      <c r="F1269" s="1681"/>
      <c r="G1269" s="1681"/>
      <c r="H1269" s="1681"/>
      <c r="I1269" s="1700"/>
      <c r="J1269" s="1690"/>
      <c r="K1269" s="1681"/>
      <c r="L1269" s="1681"/>
      <c r="M1269" s="1681"/>
      <c r="N1269" s="1681"/>
      <c r="O1269" s="1681"/>
      <c r="P1269" s="1681"/>
      <c r="Q1269" s="1681"/>
      <c r="R1269" s="1681"/>
      <c r="S1269" s="1681"/>
      <c r="T1269" s="1681"/>
      <c r="U1269" s="1681"/>
      <c r="V1269" s="1681"/>
      <c r="W1269" s="1681"/>
      <c r="X1269" s="1681"/>
      <c r="Y1269" s="1681"/>
      <c r="Z1269" s="1681"/>
      <c r="AA1269" s="1681"/>
      <c r="AB1269" s="1681"/>
      <c r="AC1269" s="1681"/>
      <c r="AD1269" s="1681"/>
      <c r="AE1269" s="1681"/>
      <c r="AF1269" s="1681"/>
      <c r="AG1269" s="1681"/>
      <c r="AH1269" s="1681"/>
      <c r="AI1269" s="1681"/>
      <c r="AJ1269" s="1681"/>
      <c r="AK1269" s="1681"/>
      <c r="AL1269" s="1681"/>
      <c r="AM1269" s="1681"/>
      <c r="AN1269" s="1681"/>
      <c r="AO1269" s="1681"/>
      <c r="AP1269" s="1824"/>
    </row>
    <row r="1270" spans="4:42" s="1662" customFormat="1" ht="14.25">
      <c r="D1270" s="1699"/>
      <c r="E1270" s="1681"/>
      <c r="F1270" s="1681"/>
      <c r="G1270" s="1681"/>
      <c r="H1270" s="1681"/>
      <c r="I1270" s="1700"/>
      <c r="J1270" s="1690"/>
      <c r="K1270" s="1681"/>
      <c r="L1270" s="1681"/>
      <c r="M1270" s="1681"/>
      <c r="N1270" s="1681"/>
      <c r="O1270" s="1681"/>
      <c r="P1270" s="1681"/>
      <c r="Q1270" s="1681"/>
      <c r="R1270" s="1681"/>
      <c r="S1270" s="1681"/>
      <c r="T1270" s="1681"/>
      <c r="U1270" s="1681"/>
      <c r="V1270" s="1681"/>
      <c r="W1270" s="1681"/>
      <c r="X1270" s="1681"/>
      <c r="Y1270" s="1681"/>
      <c r="Z1270" s="1681"/>
      <c r="AA1270" s="1681"/>
      <c r="AB1270" s="1681"/>
      <c r="AC1270" s="1681"/>
      <c r="AD1270" s="1681"/>
      <c r="AE1270" s="1681"/>
      <c r="AF1270" s="1681"/>
      <c r="AG1270" s="1681"/>
      <c r="AH1270" s="1681"/>
      <c r="AI1270" s="1681"/>
      <c r="AJ1270" s="1681"/>
      <c r="AK1270" s="1681"/>
      <c r="AL1270" s="1681"/>
      <c r="AM1270" s="1681"/>
      <c r="AN1270" s="1681"/>
      <c r="AO1270" s="1681"/>
      <c r="AP1270" s="1824"/>
    </row>
    <row r="1271" spans="4:42" s="1662" customFormat="1" ht="14.25">
      <c r="D1271" s="1699"/>
      <c r="E1271" s="1681"/>
      <c r="F1271" s="1681"/>
      <c r="G1271" s="1681"/>
      <c r="H1271" s="1681"/>
      <c r="I1271" s="1700"/>
      <c r="J1271" s="1690"/>
      <c r="K1271" s="1681"/>
      <c r="L1271" s="1681"/>
      <c r="M1271" s="1681"/>
      <c r="N1271" s="1681"/>
      <c r="O1271" s="1681"/>
      <c r="P1271" s="1681"/>
      <c r="Q1271" s="1681"/>
      <c r="R1271" s="1681"/>
      <c r="S1271" s="1681"/>
      <c r="T1271" s="1681"/>
      <c r="U1271" s="1681"/>
      <c r="V1271" s="1681"/>
      <c r="W1271" s="1681"/>
      <c r="X1271" s="1681"/>
      <c r="Y1271" s="1681"/>
      <c r="Z1271" s="1681"/>
      <c r="AA1271" s="1681"/>
      <c r="AB1271" s="1681"/>
      <c r="AC1271" s="1681"/>
      <c r="AD1271" s="1681"/>
      <c r="AE1271" s="1681"/>
      <c r="AF1271" s="1681"/>
      <c r="AG1271" s="1681"/>
      <c r="AH1271" s="1681"/>
      <c r="AI1271" s="1681"/>
      <c r="AJ1271" s="1681"/>
      <c r="AK1271" s="1681"/>
      <c r="AL1271" s="1681"/>
      <c r="AM1271" s="1681"/>
      <c r="AN1271" s="1681"/>
      <c r="AO1271" s="1681"/>
      <c r="AP1271" s="1824"/>
    </row>
    <row r="1272" spans="4:42" s="1662" customFormat="1" ht="14.25">
      <c r="D1272" s="1699"/>
      <c r="E1272" s="1681"/>
      <c r="F1272" s="1681"/>
      <c r="G1272" s="1681"/>
      <c r="H1272" s="1681"/>
      <c r="I1272" s="1700"/>
      <c r="J1272" s="1690"/>
      <c r="K1272" s="1681"/>
      <c r="L1272" s="1681"/>
      <c r="M1272" s="1681"/>
      <c r="N1272" s="1681"/>
      <c r="O1272" s="1681"/>
      <c r="P1272" s="1681"/>
      <c r="Q1272" s="1681"/>
      <c r="R1272" s="1681"/>
      <c r="S1272" s="1681"/>
      <c r="T1272" s="1681"/>
      <c r="U1272" s="1681"/>
      <c r="V1272" s="1681"/>
      <c r="W1272" s="1681"/>
      <c r="X1272" s="1681"/>
      <c r="Y1272" s="1681"/>
      <c r="Z1272" s="1681"/>
      <c r="AA1272" s="1681"/>
      <c r="AB1272" s="1681"/>
      <c r="AC1272" s="1681"/>
      <c r="AD1272" s="1681"/>
      <c r="AE1272" s="1681"/>
      <c r="AF1272" s="1681"/>
      <c r="AG1272" s="1681"/>
      <c r="AH1272" s="1681"/>
      <c r="AI1272" s="1681"/>
      <c r="AJ1272" s="1681"/>
      <c r="AK1272" s="1681"/>
      <c r="AL1272" s="1681"/>
      <c r="AM1272" s="1681"/>
      <c r="AN1272" s="1681"/>
      <c r="AO1272" s="1681"/>
      <c r="AP1272" s="1824"/>
    </row>
    <row r="1273" spans="4:42" s="1662" customFormat="1" ht="14.25">
      <c r="D1273" s="1699"/>
      <c r="E1273" s="1681"/>
      <c r="F1273" s="1681"/>
      <c r="G1273" s="1681"/>
      <c r="H1273" s="1681"/>
      <c r="I1273" s="1700"/>
      <c r="J1273" s="1690"/>
      <c r="K1273" s="1681"/>
      <c r="L1273" s="1681"/>
      <c r="M1273" s="1681"/>
      <c r="N1273" s="1681"/>
      <c r="O1273" s="1681"/>
      <c r="P1273" s="1681"/>
      <c r="Q1273" s="1681"/>
      <c r="R1273" s="1681"/>
      <c r="S1273" s="1681"/>
      <c r="T1273" s="1681"/>
      <c r="U1273" s="1681"/>
      <c r="V1273" s="1681"/>
      <c r="W1273" s="1681"/>
      <c r="X1273" s="1681"/>
      <c r="Y1273" s="1681"/>
      <c r="Z1273" s="1681"/>
      <c r="AA1273" s="1681"/>
      <c r="AB1273" s="1681"/>
      <c r="AC1273" s="1681"/>
      <c r="AD1273" s="1681"/>
      <c r="AE1273" s="1681"/>
      <c r="AF1273" s="1681"/>
      <c r="AG1273" s="1681"/>
      <c r="AH1273" s="1681"/>
      <c r="AI1273" s="1681"/>
      <c r="AJ1273" s="1681"/>
      <c r="AK1273" s="1681"/>
      <c r="AL1273" s="1681"/>
      <c r="AM1273" s="1681"/>
      <c r="AN1273" s="1681"/>
      <c r="AO1273" s="1681"/>
      <c r="AP1273" s="1824"/>
    </row>
    <row r="1274" spans="4:42" s="1662" customFormat="1" ht="14.25">
      <c r="D1274" s="1699"/>
      <c r="E1274" s="1681"/>
      <c r="F1274" s="1681"/>
      <c r="G1274" s="1681"/>
      <c r="H1274" s="1681"/>
      <c r="I1274" s="1700"/>
      <c r="J1274" s="1690"/>
      <c r="K1274" s="1681"/>
      <c r="L1274" s="1681"/>
      <c r="M1274" s="1681"/>
      <c r="N1274" s="1681"/>
      <c r="O1274" s="1681"/>
      <c r="P1274" s="1681"/>
      <c r="Q1274" s="1681"/>
      <c r="R1274" s="1681"/>
      <c r="S1274" s="1681"/>
      <c r="T1274" s="1681"/>
      <c r="U1274" s="1681"/>
      <c r="V1274" s="1681"/>
      <c r="W1274" s="1681"/>
      <c r="X1274" s="1681"/>
      <c r="Y1274" s="1681"/>
      <c r="Z1274" s="1681"/>
      <c r="AA1274" s="1681"/>
      <c r="AB1274" s="1681"/>
      <c r="AC1274" s="1681"/>
      <c r="AD1274" s="1681"/>
      <c r="AE1274" s="1681"/>
      <c r="AF1274" s="1681"/>
      <c r="AG1274" s="1681"/>
      <c r="AH1274" s="1681"/>
      <c r="AI1274" s="1681"/>
      <c r="AJ1274" s="1681"/>
      <c r="AK1274" s="1681"/>
      <c r="AL1274" s="1681"/>
      <c r="AM1274" s="1681"/>
      <c r="AN1274" s="1681"/>
      <c r="AO1274" s="1681"/>
      <c r="AP1274" s="1824"/>
    </row>
    <row r="1275" spans="4:42" s="1662" customFormat="1" ht="14.25">
      <c r="D1275" s="1699"/>
      <c r="E1275" s="1681"/>
      <c r="F1275" s="1681"/>
      <c r="G1275" s="1681"/>
      <c r="H1275" s="1681"/>
      <c r="I1275" s="1700"/>
      <c r="J1275" s="1690"/>
      <c r="K1275" s="1681"/>
      <c r="L1275" s="1681"/>
      <c r="M1275" s="1681"/>
      <c r="N1275" s="1681"/>
      <c r="O1275" s="1681"/>
      <c r="P1275" s="1681"/>
      <c r="Q1275" s="1681"/>
      <c r="R1275" s="1681"/>
      <c r="S1275" s="1681"/>
      <c r="T1275" s="1681"/>
      <c r="U1275" s="1681"/>
      <c r="V1275" s="1681"/>
      <c r="W1275" s="1681"/>
      <c r="X1275" s="1681"/>
      <c r="Y1275" s="1681"/>
      <c r="Z1275" s="1681"/>
      <c r="AA1275" s="1681"/>
      <c r="AB1275" s="1681"/>
      <c r="AC1275" s="1681"/>
      <c r="AD1275" s="1681"/>
      <c r="AE1275" s="1681"/>
      <c r="AF1275" s="1681"/>
      <c r="AG1275" s="1681"/>
      <c r="AH1275" s="1681"/>
      <c r="AI1275" s="1681"/>
      <c r="AJ1275" s="1681"/>
      <c r="AK1275" s="1681"/>
      <c r="AL1275" s="1681"/>
      <c r="AM1275" s="1681"/>
      <c r="AN1275" s="1681"/>
      <c r="AO1275" s="1681"/>
      <c r="AP1275" s="1824"/>
    </row>
    <row r="1276" spans="4:42" s="1662" customFormat="1" ht="14.25">
      <c r="D1276" s="1699"/>
      <c r="E1276" s="1681"/>
      <c r="F1276" s="1681"/>
      <c r="G1276" s="1681"/>
      <c r="H1276" s="1681"/>
      <c r="I1276" s="1700"/>
      <c r="J1276" s="1690"/>
      <c r="K1276" s="1681"/>
      <c r="L1276" s="1681"/>
      <c r="M1276" s="1681"/>
      <c r="N1276" s="1681"/>
      <c r="O1276" s="1681"/>
      <c r="P1276" s="1681"/>
      <c r="Q1276" s="1681"/>
      <c r="R1276" s="1681"/>
      <c r="S1276" s="1681"/>
      <c r="T1276" s="1681"/>
      <c r="U1276" s="1681"/>
      <c r="V1276" s="1681"/>
      <c r="W1276" s="1681"/>
      <c r="X1276" s="1681"/>
      <c r="Y1276" s="1681"/>
      <c r="Z1276" s="1681"/>
      <c r="AA1276" s="1681"/>
      <c r="AB1276" s="1681"/>
      <c r="AC1276" s="1681"/>
      <c r="AD1276" s="1681"/>
      <c r="AE1276" s="1681"/>
      <c r="AF1276" s="1681"/>
      <c r="AG1276" s="1681"/>
      <c r="AH1276" s="1681"/>
      <c r="AI1276" s="1681"/>
      <c r="AJ1276" s="1681"/>
      <c r="AK1276" s="1681"/>
      <c r="AL1276" s="1681"/>
      <c r="AM1276" s="1681"/>
      <c r="AN1276" s="1681"/>
      <c r="AO1276" s="1681"/>
      <c r="AP1276" s="1824"/>
    </row>
    <row r="1277" spans="4:42" s="1662" customFormat="1" ht="14.25">
      <c r="D1277" s="1699"/>
      <c r="E1277" s="1681"/>
      <c r="F1277" s="1681"/>
      <c r="G1277" s="1681"/>
      <c r="H1277" s="1681"/>
      <c r="I1277" s="1700"/>
      <c r="J1277" s="1690"/>
      <c r="K1277" s="1681"/>
      <c r="L1277" s="1681"/>
      <c r="M1277" s="1681"/>
      <c r="N1277" s="1681"/>
      <c r="O1277" s="1681"/>
      <c r="P1277" s="1681"/>
      <c r="Q1277" s="1681"/>
      <c r="R1277" s="1681"/>
      <c r="S1277" s="1681"/>
      <c r="T1277" s="1681"/>
      <c r="U1277" s="1681"/>
      <c r="V1277" s="1681"/>
      <c r="W1277" s="1681"/>
      <c r="X1277" s="1681"/>
      <c r="Y1277" s="1681"/>
      <c r="Z1277" s="1681"/>
      <c r="AA1277" s="1681"/>
      <c r="AB1277" s="1681"/>
      <c r="AC1277" s="1681"/>
      <c r="AD1277" s="1681"/>
      <c r="AE1277" s="1681"/>
      <c r="AF1277" s="1681"/>
      <c r="AG1277" s="1681"/>
      <c r="AH1277" s="1681"/>
      <c r="AI1277" s="1681"/>
      <c r="AJ1277" s="1681"/>
      <c r="AK1277" s="1681"/>
      <c r="AL1277" s="1681"/>
      <c r="AM1277" s="1681"/>
      <c r="AN1277" s="1681"/>
      <c r="AO1277" s="1681"/>
      <c r="AP1277" s="1824"/>
    </row>
    <row r="1278" spans="4:42" s="1662" customFormat="1" ht="14.25">
      <c r="D1278" s="1699"/>
      <c r="E1278" s="1681"/>
      <c r="F1278" s="1681"/>
      <c r="G1278" s="1681"/>
      <c r="H1278" s="1681"/>
      <c r="I1278" s="1700"/>
      <c r="J1278" s="1690"/>
      <c r="K1278" s="1681"/>
      <c r="L1278" s="1681"/>
      <c r="M1278" s="1681"/>
      <c r="N1278" s="1681"/>
      <c r="O1278" s="1681"/>
      <c r="P1278" s="1681"/>
      <c r="Q1278" s="1681"/>
      <c r="R1278" s="1681"/>
      <c r="S1278" s="1681"/>
      <c r="T1278" s="1681"/>
      <c r="U1278" s="1681"/>
      <c r="V1278" s="1681"/>
      <c r="W1278" s="1681"/>
      <c r="X1278" s="1681"/>
      <c r="Y1278" s="1681"/>
      <c r="Z1278" s="1681"/>
      <c r="AA1278" s="1681"/>
      <c r="AB1278" s="1681"/>
      <c r="AC1278" s="1681"/>
      <c r="AD1278" s="1681"/>
      <c r="AE1278" s="1681"/>
      <c r="AF1278" s="1681"/>
      <c r="AG1278" s="1681"/>
      <c r="AH1278" s="1681"/>
      <c r="AI1278" s="1681"/>
      <c r="AJ1278" s="1681"/>
      <c r="AK1278" s="1681"/>
      <c r="AL1278" s="1681"/>
      <c r="AM1278" s="1681"/>
      <c r="AN1278" s="1681"/>
      <c r="AO1278" s="1681"/>
      <c r="AP1278" s="1824"/>
    </row>
    <row r="1279" spans="4:42" s="1662" customFormat="1" ht="14.25">
      <c r="D1279" s="1699"/>
      <c r="E1279" s="1681"/>
      <c r="F1279" s="1681"/>
      <c r="G1279" s="1681"/>
      <c r="H1279" s="1681"/>
      <c r="I1279" s="1700"/>
      <c r="J1279" s="1690"/>
      <c r="K1279" s="1681"/>
      <c r="L1279" s="1681"/>
      <c r="M1279" s="1681"/>
      <c r="N1279" s="1681"/>
      <c r="O1279" s="1681"/>
      <c r="P1279" s="1681"/>
      <c r="Q1279" s="1681"/>
      <c r="R1279" s="1681"/>
      <c r="S1279" s="1681"/>
      <c r="T1279" s="1681"/>
      <c r="U1279" s="1681"/>
      <c r="V1279" s="1681"/>
      <c r="W1279" s="1681"/>
      <c r="X1279" s="1681"/>
      <c r="Y1279" s="1681"/>
      <c r="Z1279" s="1681"/>
      <c r="AA1279" s="1681"/>
      <c r="AB1279" s="1681"/>
      <c r="AC1279" s="1681"/>
      <c r="AD1279" s="1681"/>
      <c r="AE1279" s="1681"/>
      <c r="AF1279" s="1681"/>
      <c r="AG1279" s="1681"/>
      <c r="AH1279" s="1681"/>
      <c r="AI1279" s="1681"/>
      <c r="AJ1279" s="1681"/>
      <c r="AK1279" s="1681"/>
      <c r="AL1279" s="1681"/>
      <c r="AM1279" s="1681"/>
      <c r="AN1279" s="1681"/>
      <c r="AO1279" s="1681"/>
      <c r="AP1279" s="1824"/>
    </row>
    <row r="1280" spans="4:42" s="1662" customFormat="1" ht="14.25">
      <c r="D1280" s="1699"/>
      <c r="E1280" s="1681"/>
      <c r="F1280" s="1681"/>
      <c r="G1280" s="1681"/>
      <c r="H1280" s="1681"/>
      <c r="I1280" s="1700"/>
      <c r="J1280" s="1690"/>
      <c r="K1280" s="1681"/>
      <c r="L1280" s="1681"/>
      <c r="M1280" s="1681"/>
      <c r="N1280" s="1681"/>
      <c r="O1280" s="1681"/>
      <c r="P1280" s="1681"/>
      <c r="Q1280" s="1681"/>
      <c r="R1280" s="1681"/>
      <c r="S1280" s="1681"/>
      <c r="T1280" s="1681"/>
      <c r="U1280" s="1681"/>
      <c r="V1280" s="1681"/>
      <c r="W1280" s="1681"/>
      <c r="X1280" s="1681"/>
      <c r="Y1280" s="1681"/>
      <c r="Z1280" s="1681"/>
      <c r="AA1280" s="1681"/>
      <c r="AB1280" s="1681"/>
      <c r="AC1280" s="1681"/>
      <c r="AD1280" s="1681"/>
      <c r="AE1280" s="1681"/>
      <c r="AF1280" s="1681"/>
      <c r="AG1280" s="1681"/>
      <c r="AH1280" s="1681"/>
      <c r="AI1280" s="1681"/>
      <c r="AJ1280" s="1681"/>
      <c r="AK1280" s="1681"/>
      <c r="AL1280" s="1681"/>
      <c r="AM1280" s="1681"/>
      <c r="AN1280" s="1681"/>
      <c r="AO1280" s="1681"/>
      <c r="AP1280" s="1824"/>
    </row>
    <row r="1281" spans="4:42" s="1662" customFormat="1" ht="14.25">
      <c r="D1281" s="1699"/>
      <c r="E1281" s="1681"/>
      <c r="F1281" s="1681"/>
      <c r="G1281" s="1681"/>
      <c r="H1281" s="1681"/>
      <c r="I1281" s="1700"/>
      <c r="J1281" s="1690"/>
      <c r="K1281" s="1681"/>
      <c r="L1281" s="1681"/>
      <c r="M1281" s="1681"/>
      <c r="N1281" s="1681"/>
      <c r="O1281" s="1681"/>
      <c r="P1281" s="1681"/>
      <c r="Q1281" s="1681"/>
      <c r="R1281" s="1681"/>
      <c r="S1281" s="1681"/>
      <c r="T1281" s="1681"/>
      <c r="U1281" s="1681"/>
      <c r="V1281" s="1681"/>
      <c r="W1281" s="1681"/>
      <c r="X1281" s="1681"/>
      <c r="Y1281" s="1681"/>
      <c r="Z1281" s="1681"/>
      <c r="AA1281" s="1681"/>
      <c r="AB1281" s="1681"/>
      <c r="AC1281" s="1681"/>
      <c r="AD1281" s="1681"/>
      <c r="AE1281" s="1681"/>
      <c r="AF1281" s="1681"/>
      <c r="AG1281" s="1681"/>
      <c r="AH1281" s="1681"/>
      <c r="AI1281" s="1681"/>
      <c r="AJ1281" s="1681"/>
      <c r="AK1281" s="1681"/>
      <c r="AL1281" s="1681"/>
      <c r="AM1281" s="1681"/>
      <c r="AN1281" s="1681"/>
      <c r="AO1281" s="1681"/>
      <c r="AP1281" s="1824"/>
    </row>
    <row r="1282" spans="4:42" s="1662" customFormat="1" ht="14.25">
      <c r="D1282" s="1699"/>
      <c r="E1282" s="1681"/>
      <c r="F1282" s="1681"/>
      <c r="G1282" s="1681"/>
      <c r="H1282" s="1681"/>
      <c r="I1282" s="1700"/>
      <c r="J1282" s="1690"/>
      <c r="K1282" s="1681"/>
      <c r="L1282" s="1681"/>
      <c r="M1282" s="1681"/>
      <c r="N1282" s="1681"/>
      <c r="O1282" s="1681"/>
      <c r="P1282" s="1681"/>
      <c r="Q1282" s="1681"/>
      <c r="R1282" s="1681"/>
      <c r="S1282" s="1681"/>
      <c r="T1282" s="1681"/>
      <c r="U1282" s="1681"/>
      <c r="V1282" s="1681"/>
      <c r="W1282" s="1681"/>
      <c r="X1282" s="1681"/>
      <c r="Y1282" s="1681"/>
      <c r="Z1282" s="1681"/>
      <c r="AA1282" s="1681"/>
      <c r="AB1282" s="1681"/>
      <c r="AC1282" s="1681"/>
      <c r="AD1282" s="1681"/>
      <c r="AE1282" s="1681"/>
      <c r="AF1282" s="1681"/>
      <c r="AG1282" s="1681"/>
      <c r="AH1282" s="1681"/>
      <c r="AI1282" s="1681"/>
      <c r="AJ1282" s="1681"/>
      <c r="AK1282" s="1681"/>
      <c r="AL1282" s="1681"/>
      <c r="AM1282" s="1681"/>
      <c r="AN1282" s="1681"/>
      <c r="AO1282" s="1681"/>
      <c r="AP1282" s="1824"/>
    </row>
    <row r="1283" spans="4:42" s="1662" customFormat="1" ht="14.25">
      <c r="D1283" s="1699"/>
      <c r="E1283" s="1681"/>
      <c r="F1283" s="1681"/>
      <c r="G1283" s="1681"/>
      <c r="H1283" s="1681"/>
      <c r="I1283" s="1700"/>
      <c r="J1283" s="1690"/>
      <c r="K1283" s="1681"/>
      <c r="L1283" s="1681"/>
      <c r="M1283" s="1681"/>
      <c r="N1283" s="1681"/>
      <c r="O1283" s="1681"/>
      <c r="P1283" s="1681"/>
      <c r="Q1283" s="1681"/>
      <c r="R1283" s="1681"/>
      <c r="S1283" s="1681"/>
      <c r="T1283" s="1681"/>
      <c r="U1283" s="1681"/>
      <c r="V1283" s="1681"/>
      <c r="W1283" s="1681"/>
      <c r="X1283" s="1681"/>
      <c r="Y1283" s="1681"/>
      <c r="Z1283" s="1681"/>
      <c r="AA1283" s="1681"/>
      <c r="AB1283" s="1681"/>
      <c r="AC1283" s="1681"/>
      <c r="AD1283" s="1681"/>
      <c r="AE1283" s="1681"/>
      <c r="AF1283" s="1681"/>
      <c r="AG1283" s="1681"/>
      <c r="AH1283" s="1681"/>
      <c r="AI1283" s="1681"/>
      <c r="AJ1283" s="1681"/>
      <c r="AK1283" s="1681"/>
      <c r="AL1283" s="1681"/>
      <c r="AM1283" s="1681"/>
      <c r="AN1283" s="1681"/>
      <c r="AO1283" s="1681"/>
      <c r="AP1283" s="1824"/>
    </row>
    <row r="1284" spans="4:42" s="1662" customFormat="1" ht="14.25">
      <c r="D1284" s="1699"/>
      <c r="E1284" s="1681"/>
      <c r="F1284" s="1681"/>
      <c r="G1284" s="1681"/>
      <c r="H1284" s="1681"/>
      <c r="I1284" s="1700"/>
      <c r="J1284" s="1690"/>
      <c r="K1284" s="1681"/>
      <c r="L1284" s="1681"/>
      <c r="M1284" s="1681"/>
      <c r="N1284" s="1681"/>
      <c r="O1284" s="1681"/>
      <c r="P1284" s="1681"/>
      <c r="Q1284" s="1681"/>
      <c r="R1284" s="1681"/>
      <c r="S1284" s="1681"/>
      <c r="T1284" s="1681"/>
      <c r="U1284" s="1681"/>
      <c r="V1284" s="1681"/>
      <c r="W1284" s="1681"/>
      <c r="X1284" s="1681"/>
      <c r="Y1284" s="1681"/>
      <c r="Z1284" s="1681"/>
      <c r="AA1284" s="1681"/>
      <c r="AB1284" s="1681"/>
      <c r="AC1284" s="1681"/>
      <c r="AD1284" s="1681"/>
      <c r="AE1284" s="1681"/>
      <c r="AF1284" s="1681"/>
      <c r="AG1284" s="1681"/>
      <c r="AH1284" s="1681"/>
      <c r="AI1284" s="1681"/>
      <c r="AJ1284" s="1681"/>
      <c r="AK1284" s="1681"/>
      <c r="AL1284" s="1681"/>
      <c r="AM1284" s="1681"/>
      <c r="AN1284" s="1681"/>
      <c r="AO1284" s="1681"/>
      <c r="AP1284" s="1824"/>
    </row>
    <row r="1285" spans="4:42" s="1662" customFormat="1" ht="14.25">
      <c r="D1285" s="1699"/>
      <c r="E1285" s="1681"/>
      <c r="F1285" s="1681"/>
      <c r="G1285" s="1681"/>
      <c r="H1285" s="1681"/>
      <c r="I1285" s="1700"/>
      <c r="J1285" s="1690"/>
      <c r="K1285" s="1681"/>
      <c r="L1285" s="1681"/>
      <c r="M1285" s="1681"/>
      <c r="N1285" s="1681"/>
      <c r="O1285" s="1681"/>
      <c r="P1285" s="1681"/>
      <c r="Q1285" s="1681"/>
      <c r="R1285" s="1681"/>
      <c r="S1285" s="1681"/>
      <c r="T1285" s="1681"/>
      <c r="U1285" s="1681"/>
      <c r="V1285" s="1681"/>
      <c r="W1285" s="1681"/>
      <c r="X1285" s="1681"/>
      <c r="Y1285" s="1681"/>
      <c r="Z1285" s="1681"/>
      <c r="AA1285" s="1681"/>
      <c r="AB1285" s="1681"/>
      <c r="AC1285" s="1681"/>
      <c r="AD1285" s="1681"/>
      <c r="AE1285" s="1681"/>
      <c r="AF1285" s="1681"/>
      <c r="AG1285" s="1681"/>
      <c r="AH1285" s="1681"/>
      <c r="AI1285" s="1681"/>
      <c r="AJ1285" s="1681"/>
      <c r="AK1285" s="1681"/>
      <c r="AL1285" s="1681"/>
      <c r="AM1285" s="1681"/>
      <c r="AN1285" s="1681"/>
      <c r="AO1285" s="1681"/>
      <c r="AP1285" s="1824"/>
    </row>
    <row r="1286" spans="4:42" s="1662" customFormat="1" ht="14.25">
      <c r="D1286" s="1699"/>
      <c r="E1286" s="1681"/>
      <c r="F1286" s="1681"/>
      <c r="G1286" s="1681"/>
      <c r="H1286" s="1681"/>
      <c r="I1286" s="1700"/>
      <c r="J1286" s="1690"/>
      <c r="K1286" s="1681"/>
      <c r="L1286" s="1681"/>
      <c r="M1286" s="1681"/>
      <c r="N1286" s="1681"/>
      <c r="O1286" s="1681"/>
      <c r="P1286" s="1681"/>
      <c r="Q1286" s="1681"/>
      <c r="R1286" s="1681"/>
      <c r="S1286" s="1681"/>
      <c r="T1286" s="1681"/>
      <c r="U1286" s="1681"/>
      <c r="V1286" s="1681"/>
      <c r="W1286" s="1681"/>
      <c r="X1286" s="1681"/>
      <c r="Y1286" s="1681"/>
      <c r="Z1286" s="1681"/>
      <c r="AA1286" s="1681"/>
      <c r="AB1286" s="1681"/>
      <c r="AC1286" s="1681"/>
      <c r="AD1286" s="1681"/>
      <c r="AE1286" s="1681"/>
      <c r="AF1286" s="1681"/>
      <c r="AG1286" s="1681"/>
      <c r="AH1286" s="1681"/>
      <c r="AI1286" s="1681"/>
      <c r="AJ1286" s="1681"/>
      <c r="AK1286" s="1681"/>
      <c r="AL1286" s="1681"/>
      <c r="AM1286" s="1681"/>
      <c r="AN1286" s="1681"/>
      <c r="AO1286" s="1681"/>
      <c r="AP1286" s="1824"/>
    </row>
    <row r="1287" spans="4:42" s="1662" customFormat="1" ht="14.25">
      <c r="D1287" s="1699"/>
      <c r="E1287" s="1681"/>
      <c r="F1287" s="1681"/>
      <c r="G1287" s="1681"/>
      <c r="H1287" s="1681"/>
      <c r="I1287" s="1700"/>
      <c r="J1287" s="1690"/>
      <c r="K1287" s="1681"/>
      <c r="L1287" s="1681"/>
      <c r="M1287" s="1681"/>
      <c r="N1287" s="1681"/>
      <c r="O1287" s="1681"/>
      <c r="P1287" s="1681"/>
      <c r="Q1287" s="1681"/>
      <c r="R1287" s="1681"/>
      <c r="S1287" s="1681"/>
      <c r="T1287" s="1681"/>
      <c r="U1287" s="1681"/>
      <c r="V1287" s="1681"/>
      <c r="W1287" s="1681"/>
      <c r="X1287" s="1681"/>
      <c r="Y1287" s="1681"/>
      <c r="Z1287" s="1681"/>
      <c r="AA1287" s="1681"/>
      <c r="AB1287" s="1681"/>
      <c r="AC1287" s="1681"/>
      <c r="AD1287" s="1681"/>
      <c r="AE1287" s="1681"/>
      <c r="AF1287" s="1681"/>
      <c r="AG1287" s="1681"/>
      <c r="AH1287" s="1681"/>
      <c r="AI1287" s="1681"/>
      <c r="AJ1287" s="1681"/>
      <c r="AK1287" s="1681"/>
      <c r="AL1287" s="1681"/>
      <c r="AM1287" s="1681"/>
      <c r="AN1287" s="1681"/>
      <c r="AO1287" s="1681"/>
      <c r="AP1287" s="1824"/>
    </row>
    <row r="1288" spans="4:42" s="1662" customFormat="1" ht="14.25">
      <c r="D1288" s="1699"/>
      <c r="E1288" s="1681"/>
      <c r="F1288" s="1681"/>
      <c r="G1288" s="1681"/>
      <c r="H1288" s="1681"/>
      <c r="I1288" s="1700"/>
      <c r="J1288" s="1690"/>
      <c r="K1288" s="1681"/>
      <c r="L1288" s="1681"/>
      <c r="M1288" s="1681"/>
      <c r="N1288" s="1681"/>
      <c r="O1288" s="1681"/>
      <c r="P1288" s="1681"/>
      <c r="Q1288" s="1681"/>
      <c r="R1288" s="1681"/>
      <c r="S1288" s="1681"/>
      <c r="T1288" s="1681"/>
      <c r="U1288" s="1681"/>
      <c r="V1288" s="1681"/>
      <c r="W1288" s="1681"/>
      <c r="X1288" s="1681"/>
      <c r="Y1288" s="1681"/>
      <c r="Z1288" s="1681"/>
      <c r="AA1288" s="1681"/>
      <c r="AB1288" s="1681"/>
      <c r="AC1288" s="1681"/>
      <c r="AD1288" s="1681"/>
      <c r="AE1288" s="1681"/>
      <c r="AF1288" s="1681"/>
      <c r="AG1288" s="1681"/>
      <c r="AH1288" s="1681"/>
      <c r="AI1288" s="1681"/>
      <c r="AJ1288" s="1681"/>
      <c r="AK1288" s="1681"/>
      <c r="AL1288" s="1681"/>
      <c r="AM1288" s="1681"/>
      <c r="AN1288" s="1681"/>
      <c r="AO1288" s="1681"/>
      <c r="AP1288" s="1824"/>
    </row>
    <row r="1289" spans="4:42" s="1662" customFormat="1" ht="14.25">
      <c r="D1289" s="1699"/>
      <c r="E1289" s="1681"/>
      <c r="F1289" s="1681"/>
      <c r="G1289" s="1681"/>
      <c r="H1289" s="1681"/>
      <c r="I1289" s="1700"/>
      <c r="J1289" s="1690"/>
      <c r="K1289" s="1681"/>
      <c r="L1289" s="1681"/>
      <c r="M1289" s="1681"/>
      <c r="N1289" s="1681"/>
      <c r="O1289" s="1681"/>
      <c r="P1289" s="1681"/>
      <c r="Q1289" s="1681"/>
      <c r="R1289" s="1681"/>
      <c r="S1289" s="1681"/>
      <c r="T1289" s="1681"/>
      <c r="U1289" s="1681"/>
      <c r="V1289" s="1681"/>
      <c r="W1289" s="1681"/>
      <c r="X1289" s="1681"/>
      <c r="Y1289" s="1681"/>
      <c r="Z1289" s="1681"/>
      <c r="AA1289" s="1681"/>
      <c r="AB1289" s="1681"/>
      <c r="AC1289" s="1681"/>
      <c r="AD1289" s="1681"/>
      <c r="AE1289" s="1681"/>
      <c r="AF1289" s="1681"/>
      <c r="AG1289" s="1681"/>
      <c r="AH1289" s="1681"/>
      <c r="AI1289" s="1681"/>
      <c r="AJ1289" s="1681"/>
      <c r="AK1289" s="1681"/>
      <c r="AL1289" s="1681"/>
      <c r="AM1289" s="1681"/>
      <c r="AN1289" s="1681"/>
      <c r="AO1289" s="1681"/>
      <c r="AP1289" s="1824"/>
    </row>
    <row r="1290" spans="4:42" s="1662" customFormat="1" ht="14.25">
      <c r="D1290" s="1699"/>
      <c r="E1290" s="1681"/>
      <c r="F1290" s="1681"/>
      <c r="G1290" s="1681"/>
      <c r="H1290" s="1681"/>
      <c r="I1290" s="1700"/>
      <c r="J1290" s="1690"/>
      <c r="K1290" s="1681"/>
      <c r="L1290" s="1681"/>
      <c r="M1290" s="1681"/>
      <c r="N1290" s="1681"/>
      <c r="O1290" s="1681"/>
      <c r="P1290" s="1681"/>
      <c r="Q1290" s="1681"/>
      <c r="R1290" s="1681"/>
      <c r="S1290" s="1681"/>
      <c r="T1290" s="1681"/>
      <c r="U1290" s="1681"/>
      <c r="V1290" s="1681"/>
      <c r="W1290" s="1681"/>
      <c r="X1290" s="1681"/>
      <c r="Y1290" s="1681"/>
      <c r="Z1290" s="1681"/>
      <c r="AA1290" s="1681"/>
      <c r="AB1290" s="1681"/>
      <c r="AC1290" s="1681"/>
      <c r="AD1290" s="1681"/>
      <c r="AE1290" s="1681"/>
      <c r="AF1290" s="1681"/>
      <c r="AG1290" s="1681"/>
      <c r="AH1290" s="1681"/>
      <c r="AI1290" s="1681"/>
      <c r="AJ1290" s="1681"/>
      <c r="AK1290" s="1681"/>
      <c r="AL1290" s="1681"/>
      <c r="AM1290" s="1681"/>
      <c r="AN1290" s="1681"/>
      <c r="AO1290" s="1681"/>
      <c r="AP1290" s="1824"/>
    </row>
    <row r="1291" spans="4:42" s="1662" customFormat="1" ht="14.25">
      <c r="D1291" s="1699"/>
      <c r="E1291" s="1681"/>
      <c r="F1291" s="1681"/>
      <c r="G1291" s="1681"/>
      <c r="H1291" s="1681"/>
      <c r="I1291" s="1700"/>
      <c r="J1291" s="1690"/>
      <c r="K1291" s="1681"/>
      <c r="L1291" s="1681"/>
      <c r="M1291" s="1681"/>
      <c r="N1291" s="1681"/>
      <c r="O1291" s="1681"/>
      <c r="P1291" s="1681"/>
      <c r="Q1291" s="1681"/>
      <c r="R1291" s="1681"/>
      <c r="S1291" s="1681"/>
      <c r="T1291" s="1681"/>
      <c r="U1291" s="1681"/>
      <c r="V1291" s="1681"/>
      <c r="W1291" s="1681"/>
      <c r="X1291" s="1681"/>
      <c r="Y1291" s="1681"/>
      <c r="Z1291" s="1681"/>
      <c r="AA1291" s="1681"/>
      <c r="AB1291" s="1681"/>
      <c r="AC1291" s="1681"/>
      <c r="AD1291" s="1681"/>
      <c r="AE1291" s="1681"/>
      <c r="AF1291" s="1681"/>
      <c r="AG1291" s="1681"/>
      <c r="AH1291" s="1681"/>
      <c r="AI1291" s="1681"/>
      <c r="AJ1291" s="1681"/>
      <c r="AK1291" s="1681"/>
      <c r="AL1291" s="1681"/>
      <c r="AM1291" s="1681"/>
      <c r="AN1291" s="1681"/>
      <c r="AO1291" s="1681"/>
      <c r="AP1291" s="1824"/>
    </row>
    <row r="1292" spans="4:42" s="1662" customFormat="1" ht="14.25">
      <c r="D1292" s="1699"/>
      <c r="E1292" s="1681"/>
      <c r="F1292" s="1681"/>
      <c r="G1292" s="1681"/>
      <c r="H1292" s="1681"/>
      <c r="I1292" s="1700"/>
      <c r="J1292" s="1690"/>
      <c r="K1292" s="1681"/>
      <c r="L1292" s="1681"/>
      <c r="M1292" s="1681"/>
      <c r="N1292" s="1681"/>
      <c r="O1292" s="1681"/>
      <c r="P1292" s="1681"/>
      <c r="Q1292" s="1681"/>
      <c r="R1292" s="1681"/>
      <c r="S1292" s="1681"/>
      <c r="T1292" s="1681"/>
      <c r="U1292" s="1681"/>
      <c r="V1292" s="1681"/>
      <c r="W1292" s="1681"/>
      <c r="X1292" s="1681"/>
      <c r="Y1292" s="1681"/>
      <c r="Z1292" s="1681"/>
      <c r="AA1292" s="1681"/>
      <c r="AB1292" s="1681"/>
      <c r="AC1292" s="1681"/>
      <c r="AD1292" s="1681"/>
      <c r="AE1292" s="1681"/>
      <c r="AF1292" s="1681"/>
      <c r="AG1292" s="1681"/>
      <c r="AH1292" s="1681"/>
      <c r="AI1292" s="1681"/>
      <c r="AJ1292" s="1681"/>
      <c r="AK1292" s="1681"/>
      <c r="AL1292" s="1681"/>
      <c r="AM1292" s="1681"/>
      <c r="AN1292" s="1681"/>
      <c r="AO1292" s="1681"/>
      <c r="AP1292" s="1824"/>
    </row>
    <row r="1293" spans="4:42" s="1662" customFormat="1" ht="14.25">
      <c r="D1293" s="1699"/>
      <c r="E1293" s="1681"/>
      <c r="F1293" s="1681"/>
      <c r="G1293" s="1681"/>
      <c r="H1293" s="1681"/>
      <c r="I1293" s="1700"/>
      <c r="J1293" s="1690"/>
      <c r="K1293" s="1681"/>
      <c r="L1293" s="1681"/>
      <c r="M1293" s="1681"/>
      <c r="N1293" s="1681"/>
      <c r="O1293" s="1681"/>
      <c r="P1293" s="1681"/>
      <c r="Q1293" s="1681"/>
      <c r="R1293" s="1681"/>
      <c r="S1293" s="1681"/>
      <c r="T1293" s="1681"/>
      <c r="U1293" s="1681"/>
      <c r="V1293" s="1681"/>
      <c r="W1293" s="1681"/>
      <c r="X1293" s="1681"/>
      <c r="Y1293" s="1681"/>
      <c r="Z1293" s="1681"/>
      <c r="AA1293" s="1681"/>
      <c r="AB1293" s="1681"/>
      <c r="AC1293" s="1681"/>
      <c r="AD1293" s="1681"/>
      <c r="AE1293" s="1681"/>
      <c r="AF1293" s="1681"/>
      <c r="AG1293" s="1681"/>
      <c r="AH1293" s="1681"/>
      <c r="AI1293" s="1681"/>
      <c r="AJ1293" s="1681"/>
      <c r="AK1293" s="1681"/>
      <c r="AL1293" s="1681"/>
      <c r="AM1293" s="1681"/>
      <c r="AN1293" s="1681"/>
      <c r="AO1293" s="1681"/>
      <c r="AP1293" s="1824"/>
    </row>
    <row r="1294" spans="4:42" s="1662" customFormat="1" ht="14.25">
      <c r="D1294" s="1699"/>
      <c r="E1294" s="1681"/>
      <c r="F1294" s="1681"/>
      <c r="G1294" s="1681"/>
      <c r="H1294" s="1681"/>
      <c r="I1294" s="1700"/>
      <c r="J1294" s="1690"/>
      <c r="K1294" s="1681"/>
      <c r="L1294" s="1681"/>
      <c r="M1294" s="1681"/>
      <c r="N1294" s="1681"/>
      <c r="O1294" s="1681"/>
      <c r="P1294" s="1681"/>
      <c r="Q1294" s="1681"/>
      <c r="R1294" s="1681"/>
      <c r="S1294" s="1681"/>
      <c r="T1294" s="1681"/>
      <c r="U1294" s="1681"/>
      <c r="V1294" s="1681"/>
      <c r="W1294" s="1681"/>
      <c r="X1294" s="1681"/>
      <c r="Y1294" s="1681"/>
      <c r="Z1294" s="1681"/>
      <c r="AA1294" s="1681"/>
      <c r="AB1294" s="1681"/>
      <c r="AC1294" s="1681"/>
      <c r="AD1294" s="1681"/>
      <c r="AE1294" s="1681"/>
      <c r="AF1294" s="1681"/>
      <c r="AG1294" s="1681"/>
      <c r="AH1294" s="1681"/>
      <c r="AI1294" s="1681"/>
      <c r="AJ1294" s="1681"/>
      <c r="AK1294" s="1681"/>
      <c r="AL1294" s="1681"/>
      <c r="AM1294" s="1681"/>
      <c r="AN1294" s="1681"/>
      <c r="AO1294" s="1681"/>
      <c r="AP1294" s="1824"/>
    </row>
    <row r="1295" spans="4:42" s="1662" customFormat="1" ht="14.25">
      <c r="D1295" s="1699"/>
      <c r="E1295" s="1681"/>
      <c r="F1295" s="1681"/>
      <c r="G1295" s="1681"/>
      <c r="H1295" s="1681"/>
      <c r="I1295" s="1700"/>
      <c r="J1295" s="1690"/>
      <c r="K1295" s="1681"/>
      <c r="L1295" s="1681"/>
      <c r="M1295" s="1681"/>
      <c r="N1295" s="1681"/>
      <c r="O1295" s="1681"/>
      <c r="P1295" s="1681"/>
      <c r="Q1295" s="1681"/>
      <c r="R1295" s="1681"/>
      <c r="S1295" s="1681"/>
      <c r="T1295" s="1681"/>
      <c r="U1295" s="1681"/>
      <c r="V1295" s="1681"/>
      <c r="W1295" s="1681"/>
      <c r="X1295" s="1681"/>
      <c r="Y1295" s="1681"/>
      <c r="Z1295" s="1681"/>
      <c r="AA1295" s="1681"/>
      <c r="AB1295" s="1681"/>
      <c r="AC1295" s="1681"/>
      <c r="AD1295" s="1681"/>
      <c r="AE1295" s="1681"/>
      <c r="AF1295" s="1681"/>
      <c r="AG1295" s="1681"/>
      <c r="AH1295" s="1681"/>
      <c r="AI1295" s="1681"/>
      <c r="AJ1295" s="1681"/>
      <c r="AK1295" s="1681"/>
      <c r="AL1295" s="1681"/>
      <c r="AM1295" s="1681"/>
      <c r="AN1295" s="1681"/>
      <c r="AO1295" s="1681"/>
      <c r="AP1295" s="1824"/>
    </row>
    <row r="1296" spans="4:42" s="1662" customFormat="1" ht="14.25">
      <c r="D1296" s="1699"/>
      <c r="E1296" s="1681"/>
      <c r="F1296" s="1681"/>
      <c r="G1296" s="1681"/>
      <c r="H1296" s="1681"/>
      <c r="I1296" s="1700"/>
      <c r="J1296" s="1690"/>
      <c r="K1296" s="1681"/>
      <c r="L1296" s="1681"/>
      <c r="M1296" s="1681"/>
      <c r="N1296" s="1681"/>
      <c r="O1296" s="1681"/>
      <c r="P1296" s="1681"/>
      <c r="Q1296" s="1681"/>
      <c r="R1296" s="1681"/>
      <c r="S1296" s="1681"/>
      <c r="T1296" s="1681"/>
      <c r="U1296" s="1681"/>
      <c r="V1296" s="1681"/>
      <c r="W1296" s="1681"/>
      <c r="X1296" s="1681"/>
      <c r="Y1296" s="1681"/>
      <c r="Z1296" s="1681"/>
      <c r="AA1296" s="1681"/>
      <c r="AB1296" s="1681"/>
      <c r="AC1296" s="1681"/>
      <c r="AD1296" s="1681"/>
      <c r="AE1296" s="1681"/>
      <c r="AF1296" s="1681"/>
      <c r="AG1296" s="1681"/>
      <c r="AH1296" s="1681"/>
      <c r="AI1296" s="1681"/>
      <c r="AJ1296" s="1681"/>
      <c r="AK1296" s="1681"/>
      <c r="AL1296" s="1681"/>
      <c r="AM1296" s="1681"/>
      <c r="AN1296" s="1681"/>
      <c r="AO1296" s="1681"/>
      <c r="AP1296" s="1824"/>
    </row>
    <row r="1297" spans="4:42" s="1662" customFormat="1" ht="14.25">
      <c r="D1297" s="1699"/>
      <c r="E1297" s="1681"/>
      <c r="F1297" s="1681"/>
      <c r="G1297" s="1681"/>
      <c r="H1297" s="1681"/>
      <c r="I1297" s="1700"/>
      <c r="J1297" s="1690"/>
      <c r="K1297" s="1681"/>
      <c r="L1297" s="1681"/>
      <c r="M1297" s="1681"/>
      <c r="N1297" s="1681"/>
      <c r="O1297" s="1681"/>
      <c r="P1297" s="1681"/>
      <c r="Q1297" s="1681"/>
      <c r="R1297" s="1681"/>
      <c r="S1297" s="1681"/>
      <c r="T1297" s="1681"/>
      <c r="U1297" s="1681"/>
      <c r="V1297" s="1681"/>
      <c r="W1297" s="1681"/>
      <c r="X1297" s="1681"/>
      <c r="Y1297" s="1681"/>
      <c r="Z1297" s="1681"/>
      <c r="AA1297" s="1681"/>
      <c r="AB1297" s="1681"/>
      <c r="AC1297" s="1681"/>
      <c r="AD1297" s="1681"/>
      <c r="AE1297" s="1681"/>
      <c r="AF1297" s="1681"/>
      <c r="AG1297" s="1681"/>
      <c r="AH1297" s="1681"/>
      <c r="AI1297" s="1681"/>
      <c r="AJ1297" s="1681"/>
      <c r="AK1297" s="1681"/>
      <c r="AL1297" s="1681"/>
      <c r="AM1297" s="1681"/>
      <c r="AN1297" s="1681"/>
      <c r="AO1297" s="1681"/>
      <c r="AP1297" s="1824"/>
    </row>
    <row r="1298" spans="4:42" s="1662" customFormat="1" ht="14.25">
      <c r="D1298" s="1699"/>
      <c r="E1298" s="1681"/>
      <c r="F1298" s="1681"/>
      <c r="G1298" s="1681"/>
      <c r="H1298" s="1681"/>
      <c r="I1298" s="1700"/>
      <c r="J1298" s="1690"/>
      <c r="K1298" s="1681"/>
      <c r="L1298" s="1681"/>
      <c r="M1298" s="1681"/>
      <c r="N1298" s="1681"/>
      <c r="O1298" s="1681"/>
      <c r="P1298" s="1681"/>
      <c r="Q1298" s="1681"/>
      <c r="R1298" s="1681"/>
      <c r="S1298" s="1681"/>
      <c r="T1298" s="1681"/>
      <c r="U1298" s="1681"/>
      <c r="V1298" s="1681"/>
      <c r="W1298" s="1681"/>
      <c r="X1298" s="1681"/>
      <c r="Y1298" s="1681"/>
      <c r="Z1298" s="1681"/>
      <c r="AA1298" s="1681"/>
      <c r="AB1298" s="1681"/>
      <c r="AC1298" s="1681"/>
      <c r="AD1298" s="1681"/>
      <c r="AE1298" s="1681"/>
      <c r="AF1298" s="1681"/>
      <c r="AG1298" s="1681"/>
      <c r="AH1298" s="1681"/>
      <c r="AI1298" s="1681"/>
      <c r="AJ1298" s="1681"/>
      <c r="AK1298" s="1681"/>
      <c r="AL1298" s="1681"/>
      <c r="AM1298" s="1681"/>
      <c r="AN1298" s="1681"/>
      <c r="AO1298" s="1681"/>
      <c r="AP1298" s="1824"/>
    </row>
    <row r="1299" spans="4:42" s="1662" customFormat="1" ht="14.25">
      <c r="D1299" s="1699"/>
      <c r="E1299" s="1681"/>
      <c r="F1299" s="1681"/>
      <c r="G1299" s="1681"/>
      <c r="H1299" s="1681"/>
      <c r="I1299" s="1700"/>
      <c r="J1299" s="1690"/>
      <c r="K1299" s="1681"/>
      <c r="L1299" s="1681"/>
      <c r="M1299" s="1681"/>
      <c r="N1299" s="1681"/>
      <c r="O1299" s="1681"/>
      <c r="P1299" s="1681"/>
      <c r="Q1299" s="1681"/>
      <c r="R1299" s="1681"/>
      <c r="S1299" s="1681"/>
      <c r="T1299" s="1681"/>
      <c r="U1299" s="1681"/>
      <c r="V1299" s="1681"/>
      <c r="W1299" s="1681"/>
      <c r="X1299" s="1681"/>
      <c r="Y1299" s="1681"/>
      <c r="Z1299" s="1681"/>
      <c r="AA1299" s="1681"/>
      <c r="AB1299" s="1681"/>
      <c r="AC1299" s="1681"/>
      <c r="AD1299" s="1681"/>
      <c r="AE1299" s="1681"/>
      <c r="AF1299" s="1681"/>
      <c r="AG1299" s="1681"/>
      <c r="AH1299" s="1681"/>
      <c r="AI1299" s="1681"/>
      <c r="AJ1299" s="1681"/>
      <c r="AK1299" s="1681"/>
      <c r="AL1299" s="1681"/>
      <c r="AM1299" s="1681"/>
      <c r="AN1299" s="1681"/>
      <c r="AO1299" s="1681"/>
      <c r="AP1299" s="1824"/>
    </row>
    <row r="1300" spans="4:42" s="1662" customFormat="1" ht="14.25">
      <c r="D1300" s="1699"/>
      <c r="E1300" s="1681"/>
      <c r="F1300" s="1681"/>
      <c r="G1300" s="1681"/>
      <c r="H1300" s="1681"/>
      <c r="I1300" s="1700"/>
      <c r="J1300" s="1690"/>
      <c r="K1300" s="1681"/>
      <c r="L1300" s="1681"/>
      <c r="M1300" s="1681"/>
      <c r="N1300" s="1681"/>
      <c r="O1300" s="1681"/>
      <c r="P1300" s="1681"/>
      <c r="Q1300" s="1681"/>
      <c r="R1300" s="1681"/>
      <c r="S1300" s="1681"/>
      <c r="T1300" s="1681"/>
      <c r="U1300" s="1681"/>
      <c r="V1300" s="1681"/>
      <c r="W1300" s="1681"/>
      <c r="X1300" s="1681"/>
      <c r="Y1300" s="1681"/>
      <c r="Z1300" s="1681"/>
      <c r="AA1300" s="1681"/>
      <c r="AB1300" s="1681"/>
      <c r="AC1300" s="1681"/>
      <c r="AD1300" s="1681"/>
      <c r="AE1300" s="1681"/>
      <c r="AF1300" s="1681"/>
      <c r="AG1300" s="1681"/>
      <c r="AH1300" s="1681"/>
      <c r="AI1300" s="1681"/>
      <c r="AJ1300" s="1681"/>
      <c r="AK1300" s="1681"/>
      <c r="AL1300" s="1681"/>
      <c r="AM1300" s="1681"/>
      <c r="AN1300" s="1681"/>
      <c r="AO1300" s="1681"/>
      <c r="AP1300" s="1824"/>
    </row>
    <row r="1301" spans="4:42" s="1662" customFormat="1" ht="14.25">
      <c r="D1301" s="1699"/>
      <c r="E1301" s="1681"/>
      <c r="F1301" s="1681"/>
      <c r="G1301" s="1681"/>
      <c r="H1301" s="1681"/>
      <c r="I1301" s="1700"/>
      <c r="J1301" s="1690"/>
      <c r="K1301" s="1681"/>
      <c r="L1301" s="1681"/>
      <c r="M1301" s="1681"/>
      <c r="N1301" s="1681"/>
      <c r="O1301" s="1681"/>
      <c r="P1301" s="1681"/>
      <c r="Q1301" s="1681"/>
      <c r="R1301" s="1681"/>
      <c r="S1301" s="1681"/>
      <c r="T1301" s="1681"/>
      <c r="U1301" s="1681"/>
      <c r="V1301" s="1681"/>
      <c r="W1301" s="1681"/>
      <c r="X1301" s="1681"/>
      <c r="Y1301" s="1681"/>
      <c r="Z1301" s="1681"/>
      <c r="AA1301" s="1681"/>
      <c r="AB1301" s="1681"/>
      <c r="AC1301" s="1681"/>
      <c r="AD1301" s="1681"/>
      <c r="AE1301" s="1681"/>
      <c r="AF1301" s="1681"/>
      <c r="AG1301" s="1681"/>
      <c r="AH1301" s="1681"/>
      <c r="AI1301" s="1681"/>
      <c r="AJ1301" s="1681"/>
      <c r="AK1301" s="1681"/>
      <c r="AL1301" s="1681"/>
      <c r="AM1301" s="1681"/>
      <c r="AN1301" s="1681"/>
      <c r="AO1301" s="1681"/>
      <c r="AP1301" s="1824"/>
    </row>
    <row r="1302" spans="4:42" s="1662" customFormat="1" ht="14.25">
      <c r="D1302" s="1699"/>
      <c r="E1302" s="1681"/>
      <c r="F1302" s="1681"/>
      <c r="G1302" s="1681"/>
      <c r="H1302" s="1681"/>
      <c r="I1302" s="1700"/>
      <c r="J1302" s="1690"/>
      <c r="K1302" s="1681"/>
      <c r="L1302" s="1681"/>
      <c r="M1302" s="1681"/>
      <c r="N1302" s="1681"/>
      <c r="O1302" s="1681"/>
      <c r="P1302" s="1681"/>
      <c r="Q1302" s="1681"/>
      <c r="R1302" s="1681"/>
      <c r="S1302" s="1681"/>
      <c r="T1302" s="1681"/>
      <c r="U1302" s="1681"/>
      <c r="V1302" s="1681"/>
      <c r="W1302" s="1681"/>
      <c r="X1302" s="1681"/>
      <c r="Y1302" s="1681"/>
      <c r="Z1302" s="1681"/>
      <c r="AA1302" s="1681"/>
      <c r="AB1302" s="1681"/>
      <c r="AC1302" s="1681"/>
      <c r="AD1302" s="1681"/>
      <c r="AE1302" s="1681"/>
      <c r="AF1302" s="1681"/>
      <c r="AG1302" s="1681"/>
      <c r="AH1302" s="1681"/>
      <c r="AI1302" s="1681"/>
      <c r="AJ1302" s="1681"/>
      <c r="AK1302" s="1681"/>
      <c r="AL1302" s="1681"/>
      <c r="AM1302" s="1681"/>
      <c r="AN1302" s="1681"/>
      <c r="AO1302" s="1681"/>
      <c r="AP1302" s="1824"/>
    </row>
    <row r="1303" spans="4:42" s="1662" customFormat="1" ht="14.25">
      <c r="D1303" s="1699"/>
      <c r="E1303" s="1681"/>
      <c r="F1303" s="1681"/>
      <c r="G1303" s="1681"/>
      <c r="H1303" s="1681"/>
      <c r="I1303" s="1700"/>
      <c r="J1303" s="1690"/>
      <c r="K1303" s="1681"/>
      <c r="L1303" s="1681"/>
      <c r="M1303" s="1681"/>
      <c r="N1303" s="1681"/>
      <c r="O1303" s="1681"/>
      <c r="P1303" s="1681"/>
      <c r="Q1303" s="1681"/>
      <c r="R1303" s="1681"/>
      <c r="S1303" s="1681"/>
      <c r="T1303" s="1681"/>
      <c r="U1303" s="1681"/>
      <c r="V1303" s="1681"/>
      <c r="W1303" s="1681"/>
      <c r="X1303" s="1681"/>
      <c r="Y1303" s="1681"/>
      <c r="Z1303" s="1681"/>
      <c r="AA1303" s="1681"/>
      <c r="AB1303" s="1681"/>
      <c r="AC1303" s="1681"/>
      <c r="AD1303" s="1681"/>
      <c r="AE1303" s="1681"/>
      <c r="AF1303" s="1681"/>
      <c r="AG1303" s="1681"/>
      <c r="AH1303" s="1681"/>
      <c r="AI1303" s="1681"/>
      <c r="AJ1303" s="1681"/>
      <c r="AK1303" s="1681"/>
      <c r="AL1303" s="1681"/>
      <c r="AM1303" s="1681"/>
      <c r="AN1303" s="1681"/>
      <c r="AO1303" s="1681"/>
      <c r="AP1303" s="1824"/>
    </row>
    <row r="1304" spans="4:42" s="1662" customFormat="1" ht="14.25">
      <c r="D1304" s="1699"/>
      <c r="E1304" s="1681"/>
      <c r="F1304" s="1681"/>
      <c r="G1304" s="1681"/>
      <c r="H1304" s="1681"/>
      <c r="I1304" s="1700"/>
      <c r="J1304" s="1690"/>
      <c r="K1304" s="1681"/>
      <c r="L1304" s="1681"/>
      <c r="M1304" s="1681"/>
      <c r="N1304" s="1681"/>
      <c r="O1304" s="1681"/>
      <c r="P1304" s="1681"/>
      <c r="Q1304" s="1681"/>
      <c r="R1304" s="1681"/>
      <c r="S1304" s="1681"/>
      <c r="T1304" s="1681"/>
      <c r="U1304" s="1681"/>
      <c r="V1304" s="1681"/>
      <c r="W1304" s="1681"/>
      <c r="X1304" s="1681"/>
      <c r="Y1304" s="1681"/>
      <c r="Z1304" s="1681"/>
      <c r="AA1304" s="1681"/>
      <c r="AB1304" s="1681"/>
      <c r="AC1304" s="1681"/>
      <c r="AD1304" s="1681"/>
      <c r="AE1304" s="1681"/>
      <c r="AF1304" s="1681"/>
      <c r="AG1304" s="1681"/>
      <c r="AH1304" s="1681"/>
      <c r="AI1304" s="1681"/>
      <c r="AJ1304" s="1681"/>
      <c r="AK1304" s="1681"/>
      <c r="AL1304" s="1681"/>
      <c r="AM1304" s="1681"/>
      <c r="AN1304" s="1681"/>
      <c r="AO1304" s="1681"/>
      <c r="AP1304" s="1824"/>
    </row>
    <row r="1305" spans="4:42" s="1662" customFormat="1" ht="14.25">
      <c r="D1305" s="1699"/>
      <c r="E1305" s="1681"/>
      <c r="F1305" s="1681"/>
      <c r="G1305" s="1681"/>
      <c r="H1305" s="1681"/>
      <c r="I1305" s="1700"/>
      <c r="J1305" s="1690"/>
      <c r="K1305" s="1681"/>
      <c r="L1305" s="1681"/>
      <c r="M1305" s="1681"/>
      <c r="N1305" s="1681"/>
      <c r="O1305" s="1681"/>
      <c r="P1305" s="1681"/>
      <c r="Q1305" s="1681"/>
      <c r="R1305" s="1681"/>
      <c r="S1305" s="1681"/>
      <c r="T1305" s="1681"/>
      <c r="U1305" s="1681"/>
      <c r="V1305" s="1681"/>
      <c r="W1305" s="1681"/>
      <c r="X1305" s="1681"/>
      <c r="Y1305" s="1681"/>
      <c r="Z1305" s="1681"/>
      <c r="AA1305" s="1681"/>
      <c r="AB1305" s="1681"/>
      <c r="AC1305" s="1681"/>
      <c r="AD1305" s="1681"/>
      <c r="AE1305" s="1681"/>
      <c r="AF1305" s="1681"/>
      <c r="AG1305" s="1681"/>
      <c r="AH1305" s="1681"/>
      <c r="AI1305" s="1681"/>
      <c r="AJ1305" s="1681"/>
      <c r="AK1305" s="1681"/>
      <c r="AL1305" s="1681"/>
      <c r="AM1305" s="1681"/>
      <c r="AN1305" s="1681"/>
      <c r="AO1305" s="1681"/>
      <c r="AP1305" s="1824"/>
    </row>
    <row r="1306" spans="4:42" s="1662" customFormat="1" ht="14.25">
      <c r="D1306" s="1699"/>
      <c r="E1306" s="1681"/>
      <c r="F1306" s="1681"/>
      <c r="G1306" s="1681"/>
      <c r="H1306" s="1681"/>
      <c r="I1306" s="1700"/>
      <c r="J1306" s="1690"/>
      <c r="K1306" s="1681"/>
      <c r="L1306" s="1681"/>
      <c r="M1306" s="1681"/>
      <c r="N1306" s="1681"/>
      <c r="O1306" s="1681"/>
      <c r="P1306" s="1681"/>
      <c r="Q1306" s="1681"/>
      <c r="R1306" s="1681"/>
      <c r="S1306" s="1681"/>
      <c r="T1306" s="1681"/>
      <c r="U1306" s="1681"/>
      <c r="V1306" s="1681"/>
      <c r="W1306" s="1681"/>
      <c r="X1306" s="1681"/>
      <c r="Y1306" s="1681"/>
      <c r="Z1306" s="1681"/>
      <c r="AA1306" s="1681"/>
      <c r="AB1306" s="1681"/>
      <c r="AC1306" s="1681"/>
      <c r="AD1306" s="1681"/>
      <c r="AE1306" s="1681"/>
      <c r="AF1306" s="1681"/>
      <c r="AG1306" s="1681"/>
      <c r="AH1306" s="1681"/>
      <c r="AI1306" s="1681"/>
      <c r="AJ1306" s="1681"/>
      <c r="AK1306" s="1681"/>
      <c r="AL1306" s="1681"/>
      <c r="AM1306" s="1681"/>
      <c r="AN1306" s="1681"/>
      <c r="AO1306" s="1681"/>
      <c r="AP1306" s="1824"/>
    </row>
    <row r="1307" spans="4:42" s="1662" customFormat="1" ht="14.25">
      <c r="D1307" s="1699"/>
      <c r="E1307" s="1681"/>
      <c r="F1307" s="1681"/>
      <c r="G1307" s="1681"/>
      <c r="H1307" s="1681"/>
      <c r="I1307" s="1700"/>
      <c r="J1307" s="1690"/>
      <c r="K1307" s="1681"/>
      <c r="L1307" s="1681"/>
      <c r="M1307" s="1681"/>
      <c r="N1307" s="1681"/>
      <c r="O1307" s="1681"/>
      <c r="P1307" s="1681"/>
      <c r="Q1307" s="1681"/>
      <c r="R1307" s="1681"/>
      <c r="S1307" s="1681"/>
      <c r="T1307" s="1681"/>
      <c r="U1307" s="1681"/>
      <c r="V1307" s="1681"/>
      <c r="W1307" s="1681"/>
      <c r="X1307" s="1681"/>
      <c r="Y1307" s="1681"/>
      <c r="Z1307" s="1681"/>
      <c r="AA1307" s="1681"/>
      <c r="AB1307" s="1681"/>
      <c r="AC1307" s="1681"/>
      <c r="AD1307" s="1681"/>
      <c r="AE1307" s="1681"/>
      <c r="AF1307" s="1681"/>
      <c r="AG1307" s="1681"/>
      <c r="AH1307" s="1681"/>
      <c r="AI1307" s="1681"/>
      <c r="AJ1307" s="1681"/>
      <c r="AK1307" s="1681"/>
      <c r="AL1307" s="1681"/>
      <c r="AM1307" s="1681"/>
      <c r="AN1307" s="1681"/>
      <c r="AO1307" s="1681"/>
      <c r="AP1307" s="1824"/>
    </row>
    <row r="1308" spans="4:42" s="1662" customFormat="1" ht="14.25">
      <c r="D1308" s="1699"/>
      <c r="E1308" s="1681"/>
      <c r="F1308" s="1681"/>
      <c r="G1308" s="1681"/>
      <c r="H1308" s="1681"/>
      <c r="I1308" s="1700"/>
      <c r="J1308" s="1690"/>
      <c r="K1308" s="1681"/>
      <c r="L1308" s="1681"/>
      <c r="M1308" s="1681"/>
      <c r="N1308" s="1681"/>
      <c r="O1308" s="1681"/>
      <c r="P1308" s="1681"/>
      <c r="Q1308" s="1681"/>
      <c r="R1308" s="1681"/>
      <c r="S1308" s="1681"/>
      <c r="T1308" s="1681"/>
      <c r="U1308" s="1681"/>
      <c r="V1308" s="1681"/>
      <c r="W1308" s="1681"/>
      <c r="X1308" s="1681"/>
      <c r="Y1308" s="1681"/>
      <c r="Z1308" s="1681"/>
      <c r="AA1308" s="1681"/>
      <c r="AB1308" s="1681"/>
      <c r="AC1308" s="1681"/>
      <c r="AD1308" s="1681"/>
      <c r="AE1308" s="1681"/>
      <c r="AF1308" s="1681"/>
      <c r="AG1308" s="1681"/>
      <c r="AH1308" s="1681"/>
      <c r="AI1308" s="1681"/>
      <c r="AJ1308" s="1681"/>
      <c r="AK1308" s="1681"/>
      <c r="AL1308" s="1681"/>
      <c r="AM1308" s="1681"/>
      <c r="AN1308" s="1681"/>
      <c r="AO1308" s="1681"/>
      <c r="AP1308" s="1824"/>
    </row>
    <row r="1309" spans="4:42" s="1662" customFormat="1" ht="14.25">
      <c r="D1309" s="1699"/>
      <c r="E1309" s="1681"/>
      <c r="F1309" s="1681"/>
      <c r="G1309" s="1681"/>
      <c r="H1309" s="1681"/>
      <c r="I1309" s="1700"/>
      <c r="J1309" s="1690"/>
      <c r="K1309" s="1681"/>
      <c r="L1309" s="1681"/>
      <c r="M1309" s="1681"/>
      <c r="N1309" s="1681"/>
      <c r="O1309" s="1681"/>
      <c r="P1309" s="1681"/>
      <c r="Q1309" s="1681"/>
      <c r="R1309" s="1681"/>
      <c r="S1309" s="1681"/>
      <c r="T1309" s="1681"/>
      <c r="U1309" s="1681"/>
      <c r="V1309" s="1681"/>
      <c r="W1309" s="1681"/>
      <c r="X1309" s="1681"/>
      <c r="Y1309" s="1681"/>
      <c r="Z1309" s="1681"/>
      <c r="AA1309" s="1681"/>
      <c r="AB1309" s="1681"/>
      <c r="AC1309" s="1681"/>
      <c r="AD1309" s="1681"/>
      <c r="AE1309" s="1681"/>
      <c r="AF1309" s="1681"/>
      <c r="AG1309" s="1681"/>
      <c r="AH1309" s="1681"/>
      <c r="AI1309" s="1681"/>
      <c r="AJ1309" s="1681"/>
      <c r="AK1309" s="1681"/>
      <c r="AL1309" s="1681"/>
      <c r="AM1309" s="1681"/>
      <c r="AN1309" s="1681"/>
      <c r="AO1309" s="1681"/>
      <c r="AP1309" s="1824"/>
    </row>
    <row r="1310" spans="4:42" s="1662" customFormat="1" ht="14.25">
      <c r="D1310" s="1699"/>
      <c r="E1310" s="1681"/>
      <c r="F1310" s="1681"/>
      <c r="G1310" s="1681"/>
      <c r="H1310" s="1681"/>
      <c r="I1310" s="1700"/>
      <c r="J1310" s="1690"/>
      <c r="K1310" s="1681"/>
      <c r="L1310" s="1681"/>
      <c r="M1310" s="1681"/>
      <c r="N1310" s="1681"/>
      <c r="O1310" s="1681"/>
      <c r="P1310" s="1681"/>
      <c r="Q1310" s="1681"/>
      <c r="R1310" s="1681"/>
      <c r="S1310" s="1681"/>
      <c r="T1310" s="1681"/>
      <c r="U1310" s="1681"/>
      <c r="V1310" s="1681"/>
      <c r="W1310" s="1681"/>
      <c r="X1310" s="1681"/>
      <c r="Y1310" s="1681"/>
      <c r="Z1310" s="1681"/>
      <c r="AA1310" s="1681"/>
      <c r="AB1310" s="1681"/>
      <c r="AC1310" s="1681"/>
      <c r="AD1310" s="1681"/>
      <c r="AE1310" s="1681"/>
      <c r="AF1310" s="1681"/>
      <c r="AG1310" s="1681"/>
      <c r="AH1310" s="1681"/>
      <c r="AI1310" s="1681"/>
      <c r="AJ1310" s="1681"/>
      <c r="AK1310" s="1681"/>
      <c r="AL1310" s="1681"/>
      <c r="AM1310" s="1681"/>
      <c r="AN1310" s="1681"/>
      <c r="AO1310" s="1681"/>
      <c r="AP1310" s="1824"/>
    </row>
    <row r="1311" spans="4:42" s="1662" customFormat="1" ht="14.25">
      <c r="D1311" s="1699"/>
      <c r="E1311" s="1681"/>
      <c r="F1311" s="1681"/>
      <c r="G1311" s="1681"/>
      <c r="H1311" s="1681"/>
      <c r="I1311" s="1700"/>
      <c r="J1311" s="1690"/>
      <c r="K1311" s="1681"/>
      <c r="L1311" s="1681"/>
      <c r="M1311" s="1681"/>
      <c r="N1311" s="1681"/>
      <c r="O1311" s="1681"/>
      <c r="P1311" s="1681"/>
      <c r="Q1311" s="1681"/>
      <c r="R1311" s="1681"/>
      <c r="S1311" s="1681"/>
      <c r="T1311" s="1681"/>
      <c r="U1311" s="1681"/>
      <c r="V1311" s="1681"/>
      <c r="W1311" s="1681"/>
      <c r="X1311" s="1681"/>
      <c r="Y1311" s="1681"/>
      <c r="Z1311" s="1681"/>
      <c r="AA1311" s="1681"/>
      <c r="AB1311" s="1681"/>
      <c r="AC1311" s="1681"/>
      <c r="AD1311" s="1681"/>
      <c r="AE1311" s="1681"/>
      <c r="AF1311" s="1681"/>
      <c r="AG1311" s="1681"/>
      <c r="AH1311" s="1681"/>
      <c r="AI1311" s="1681"/>
      <c r="AJ1311" s="1681"/>
      <c r="AK1311" s="1681"/>
      <c r="AL1311" s="1681"/>
      <c r="AM1311" s="1681"/>
      <c r="AN1311" s="1681"/>
      <c r="AO1311" s="1681"/>
      <c r="AP1311" s="1824"/>
    </row>
    <row r="1312" spans="4:42" s="1662" customFormat="1" ht="14.25">
      <c r="D1312" s="1699"/>
      <c r="E1312" s="1681"/>
      <c r="F1312" s="1681"/>
      <c r="G1312" s="1681"/>
      <c r="H1312" s="1681"/>
      <c r="I1312" s="1700"/>
      <c r="J1312" s="1690"/>
      <c r="K1312" s="1681"/>
      <c r="L1312" s="1681"/>
      <c r="M1312" s="1681"/>
      <c r="N1312" s="1681"/>
      <c r="O1312" s="1681"/>
      <c r="P1312" s="1681"/>
      <c r="Q1312" s="1681"/>
      <c r="R1312" s="1681"/>
      <c r="S1312" s="1681"/>
      <c r="T1312" s="1681"/>
      <c r="U1312" s="1681"/>
      <c r="V1312" s="1681"/>
      <c r="W1312" s="1681"/>
      <c r="X1312" s="1681"/>
      <c r="Y1312" s="1681"/>
      <c r="Z1312" s="1681"/>
      <c r="AA1312" s="1681"/>
      <c r="AB1312" s="1681"/>
      <c r="AC1312" s="1681"/>
      <c r="AD1312" s="1681"/>
      <c r="AE1312" s="1681"/>
      <c r="AF1312" s="1681"/>
      <c r="AG1312" s="1681"/>
      <c r="AH1312" s="1681"/>
      <c r="AI1312" s="1681"/>
      <c r="AJ1312" s="1681"/>
      <c r="AK1312" s="1681"/>
      <c r="AL1312" s="1681"/>
      <c r="AM1312" s="1681"/>
      <c r="AN1312" s="1681"/>
      <c r="AO1312" s="1681"/>
      <c r="AP1312" s="1824"/>
    </row>
    <row r="1313" spans="4:42" s="1662" customFormat="1" ht="14.25">
      <c r="D1313" s="1699"/>
      <c r="E1313" s="1681"/>
      <c r="F1313" s="1681"/>
      <c r="G1313" s="1681"/>
      <c r="H1313" s="1681"/>
      <c r="I1313" s="1700"/>
      <c r="J1313" s="1690"/>
      <c r="K1313" s="1681"/>
      <c r="L1313" s="1681"/>
      <c r="M1313" s="1681"/>
      <c r="N1313" s="1681"/>
      <c r="O1313" s="1681"/>
      <c r="P1313" s="1681"/>
      <c r="Q1313" s="1681"/>
      <c r="R1313" s="1681"/>
      <c r="S1313" s="1681"/>
      <c r="T1313" s="1681"/>
      <c r="U1313" s="1681"/>
      <c r="V1313" s="1681"/>
      <c r="W1313" s="1681"/>
      <c r="X1313" s="1681"/>
      <c r="Y1313" s="1681"/>
      <c r="Z1313" s="1681"/>
      <c r="AA1313" s="1681"/>
      <c r="AB1313" s="1681"/>
      <c r="AC1313" s="1681"/>
      <c r="AD1313" s="1681"/>
      <c r="AE1313" s="1681"/>
      <c r="AF1313" s="1681"/>
      <c r="AG1313" s="1681"/>
      <c r="AH1313" s="1681"/>
      <c r="AI1313" s="1681"/>
      <c r="AJ1313" s="1681"/>
      <c r="AK1313" s="1681"/>
      <c r="AL1313" s="1681"/>
      <c r="AM1313" s="1681"/>
      <c r="AN1313" s="1681"/>
      <c r="AO1313" s="1681"/>
      <c r="AP1313" s="1824"/>
    </row>
    <row r="1314" spans="4:42" s="1662" customFormat="1" ht="14.25">
      <c r="D1314" s="1699"/>
      <c r="E1314" s="1681"/>
      <c r="F1314" s="1681"/>
      <c r="G1314" s="1681"/>
      <c r="H1314" s="1681"/>
      <c r="I1314" s="1700"/>
      <c r="J1314" s="1690"/>
      <c r="K1314" s="1681"/>
      <c r="L1314" s="1681"/>
      <c r="M1314" s="1681"/>
      <c r="N1314" s="1681"/>
      <c r="O1314" s="1681"/>
      <c r="P1314" s="1681"/>
      <c r="Q1314" s="1681"/>
      <c r="R1314" s="1681"/>
      <c r="S1314" s="1681"/>
      <c r="T1314" s="1681"/>
      <c r="U1314" s="1681"/>
      <c r="V1314" s="1681"/>
      <c r="W1314" s="1681"/>
      <c r="X1314" s="1681"/>
      <c r="Y1314" s="1681"/>
      <c r="Z1314" s="1681"/>
      <c r="AA1314" s="1681"/>
      <c r="AB1314" s="1681"/>
      <c r="AC1314" s="1681"/>
      <c r="AD1314" s="1681"/>
      <c r="AE1314" s="1681"/>
      <c r="AF1314" s="1681"/>
      <c r="AG1314" s="1681"/>
      <c r="AH1314" s="1681"/>
      <c r="AI1314" s="1681"/>
      <c r="AJ1314" s="1681"/>
      <c r="AK1314" s="1681"/>
      <c r="AL1314" s="1681"/>
      <c r="AM1314" s="1681"/>
      <c r="AN1314" s="1681"/>
      <c r="AO1314" s="1681"/>
      <c r="AP1314" s="1824"/>
    </row>
    <row r="1315" spans="4:42" s="1662" customFormat="1" ht="14.25">
      <c r="D1315" s="1699"/>
      <c r="E1315" s="1681"/>
      <c r="F1315" s="1681"/>
      <c r="G1315" s="1681"/>
      <c r="H1315" s="1681"/>
      <c r="I1315" s="1700"/>
      <c r="J1315" s="1690"/>
      <c r="K1315" s="1681"/>
      <c r="L1315" s="1681"/>
      <c r="M1315" s="1681"/>
      <c r="N1315" s="1681"/>
      <c r="O1315" s="1681"/>
      <c r="P1315" s="1681"/>
      <c r="Q1315" s="1681"/>
      <c r="R1315" s="1681"/>
      <c r="S1315" s="1681"/>
      <c r="T1315" s="1681"/>
      <c r="U1315" s="1681"/>
      <c r="V1315" s="1681"/>
      <c r="W1315" s="1681"/>
      <c r="X1315" s="1681"/>
      <c r="Y1315" s="1681"/>
      <c r="Z1315" s="1681"/>
      <c r="AA1315" s="1681"/>
      <c r="AB1315" s="1681"/>
      <c r="AC1315" s="1681"/>
      <c r="AD1315" s="1681"/>
      <c r="AE1315" s="1681"/>
      <c r="AF1315" s="1681"/>
      <c r="AG1315" s="1681"/>
      <c r="AH1315" s="1681"/>
      <c r="AI1315" s="1681"/>
      <c r="AJ1315" s="1681"/>
      <c r="AK1315" s="1681"/>
      <c r="AL1315" s="1681"/>
      <c r="AM1315" s="1681"/>
      <c r="AN1315" s="1681"/>
      <c r="AO1315" s="1681"/>
      <c r="AP1315" s="1824"/>
    </row>
    <row r="1316" spans="4:42" s="1662" customFormat="1" ht="14.25">
      <c r="D1316" s="1699"/>
      <c r="E1316" s="1681"/>
      <c r="F1316" s="1681"/>
      <c r="G1316" s="1681"/>
      <c r="H1316" s="1681"/>
      <c r="I1316" s="1700"/>
      <c r="J1316" s="1690"/>
      <c r="K1316" s="1681"/>
      <c r="L1316" s="1681"/>
      <c r="M1316" s="1681"/>
      <c r="N1316" s="1681"/>
      <c r="O1316" s="1681"/>
      <c r="P1316" s="1681"/>
      <c r="Q1316" s="1681"/>
      <c r="R1316" s="1681"/>
      <c r="S1316" s="1681"/>
      <c r="T1316" s="1681"/>
      <c r="U1316" s="1681"/>
      <c r="V1316" s="1681"/>
      <c r="W1316" s="1681"/>
      <c r="X1316" s="1681"/>
      <c r="Y1316" s="1681"/>
      <c r="Z1316" s="1681"/>
      <c r="AA1316" s="1681"/>
      <c r="AB1316" s="1681"/>
      <c r="AC1316" s="1681"/>
      <c r="AD1316" s="1681"/>
      <c r="AE1316" s="1681"/>
      <c r="AF1316" s="1681"/>
      <c r="AG1316" s="1681"/>
      <c r="AH1316" s="1681"/>
      <c r="AI1316" s="1681"/>
      <c r="AJ1316" s="1681"/>
      <c r="AK1316" s="1681"/>
      <c r="AL1316" s="1681"/>
      <c r="AM1316" s="1681"/>
      <c r="AN1316" s="1681"/>
      <c r="AO1316" s="1681"/>
      <c r="AP1316" s="1824"/>
    </row>
    <row r="1317" spans="4:42" s="1662" customFormat="1" ht="14.25">
      <c r="D1317" s="1699"/>
      <c r="E1317" s="1681"/>
      <c r="F1317" s="1681"/>
      <c r="G1317" s="1681"/>
      <c r="H1317" s="1681"/>
      <c r="I1317" s="1700"/>
      <c r="J1317" s="1690"/>
      <c r="K1317" s="1681"/>
      <c r="L1317" s="1681"/>
      <c r="M1317" s="1681"/>
      <c r="N1317" s="1681"/>
      <c r="O1317" s="1681"/>
      <c r="P1317" s="1681"/>
      <c r="Q1317" s="1681"/>
      <c r="R1317" s="1681"/>
      <c r="S1317" s="1681"/>
      <c r="T1317" s="1681"/>
      <c r="U1317" s="1681"/>
      <c r="V1317" s="1681"/>
      <c r="W1317" s="1681"/>
      <c r="X1317" s="1681"/>
      <c r="Y1317" s="1681"/>
      <c r="Z1317" s="1681"/>
      <c r="AA1317" s="1681"/>
      <c r="AB1317" s="1681"/>
      <c r="AC1317" s="1681"/>
      <c r="AD1317" s="1681"/>
      <c r="AE1317" s="1681"/>
      <c r="AF1317" s="1681"/>
      <c r="AG1317" s="1681"/>
      <c r="AH1317" s="1681"/>
      <c r="AI1317" s="1681"/>
      <c r="AJ1317" s="1681"/>
      <c r="AK1317" s="1681"/>
      <c r="AL1317" s="1681"/>
      <c r="AM1317" s="1681"/>
      <c r="AN1317" s="1681"/>
      <c r="AO1317" s="1681"/>
      <c r="AP1317" s="1824"/>
    </row>
    <row r="1318" spans="4:42" s="1662" customFormat="1" ht="14.25">
      <c r="D1318" s="1699"/>
      <c r="E1318" s="1681"/>
      <c r="F1318" s="1681"/>
      <c r="G1318" s="1681"/>
      <c r="H1318" s="1681"/>
      <c r="I1318" s="1700"/>
      <c r="J1318" s="1690"/>
      <c r="K1318" s="1681"/>
      <c r="L1318" s="1681"/>
      <c r="M1318" s="1681"/>
      <c r="N1318" s="1681"/>
      <c r="O1318" s="1681"/>
      <c r="P1318" s="1681"/>
      <c r="Q1318" s="1681"/>
      <c r="R1318" s="1681"/>
      <c r="S1318" s="1681"/>
      <c r="T1318" s="1681"/>
      <c r="U1318" s="1681"/>
      <c r="V1318" s="1681"/>
      <c r="W1318" s="1681"/>
      <c r="X1318" s="1681"/>
      <c r="Y1318" s="1681"/>
      <c r="Z1318" s="1681"/>
      <c r="AA1318" s="1681"/>
      <c r="AB1318" s="1681"/>
      <c r="AC1318" s="1681"/>
      <c r="AD1318" s="1681"/>
      <c r="AE1318" s="1681"/>
      <c r="AF1318" s="1681"/>
      <c r="AG1318" s="1681"/>
      <c r="AH1318" s="1681"/>
      <c r="AI1318" s="1681"/>
      <c r="AJ1318" s="1681"/>
      <c r="AK1318" s="1681"/>
      <c r="AL1318" s="1681"/>
      <c r="AM1318" s="1681"/>
      <c r="AN1318" s="1681"/>
      <c r="AO1318" s="1681"/>
      <c r="AP1318" s="1824"/>
    </row>
    <row r="1319" spans="4:42" s="1662" customFormat="1" ht="14.25">
      <c r="D1319" s="1699"/>
      <c r="E1319" s="1681"/>
      <c r="F1319" s="1681"/>
      <c r="G1319" s="1681"/>
      <c r="H1319" s="1681"/>
      <c r="I1319" s="1700"/>
      <c r="J1319" s="1690"/>
      <c r="K1319" s="1681"/>
      <c r="L1319" s="1681"/>
      <c r="M1319" s="1681"/>
      <c r="N1319" s="1681"/>
      <c r="O1319" s="1681"/>
      <c r="P1319" s="1681"/>
      <c r="Q1319" s="1681"/>
      <c r="R1319" s="1681"/>
      <c r="S1319" s="1681"/>
      <c r="T1319" s="1681"/>
      <c r="U1319" s="1681"/>
      <c r="V1319" s="1681"/>
      <c r="W1319" s="1681"/>
      <c r="X1319" s="1681"/>
      <c r="Y1319" s="1681"/>
      <c r="Z1319" s="1681"/>
      <c r="AA1319" s="1681"/>
      <c r="AB1319" s="1681"/>
      <c r="AC1319" s="1681"/>
      <c r="AD1319" s="1681"/>
      <c r="AE1319" s="1681"/>
      <c r="AF1319" s="1681"/>
      <c r="AG1319" s="1681"/>
      <c r="AH1319" s="1681"/>
      <c r="AI1319" s="1681"/>
      <c r="AJ1319" s="1681"/>
      <c r="AK1319" s="1681"/>
      <c r="AL1319" s="1681"/>
      <c r="AM1319" s="1681"/>
      <c r="AN1319" s="1681"/>
      <c r="AO1319" s="1681"/>
      <c r="AP1319" s="1824"/>
    </row>
    <row r="1320" spans="4:42" s="1662" customFormat="1" ht="14.25">
      <c r="D1320" s="1699"/>
      <c r="E1320" s="1681"/>
      <c r="F1320" s="1681"/>
      <c r="G1320" s="1681"/>
      <c r="H1320" s="1681"/>
      <c r="I1320" s="1700"/>
      <c r="J1320" s="1690"/>
      <c r="K1320" s="1681"/>
      <c r="L1320" s="1681"/>
      <c r="M1320" s="1681"/>
      <c r="N1320" s="1681"/>
      <c r="O1320" s="1681"/>
      <c r="P1320" s="1681"/>
      <c r="Q1320" s="1681"/>
      <c r="R1320" s="1681"/>
      <c r="S1320" s="1681"/>
      <c r="T1320" s="1681"/>
      <c r="U1320" s="1681"/>
      <c r="V1320" s="1681"/>
      <c r="W1320" s="1681"/>
      <c r="X1320" s="1681"/>
      <c r="Y1320" s="1681"/>
      <c r="Z1320" s="1681"/>
      <c r="AA1320" s="1681"/>
      <c r="AB1320" s="1681"/>
      <c r="AC1320" s="1681"/>
      <c r="AD1320" s="1681"/>
      <c r="AE1320" s="1681"/>
      <c r="AF1320" s="1681"/>
      <c r="AG1320" s="1681"/>
      <c r="AH1320" s="1681"/>
      <c r="AI1320" s="1681"/>
      <c r="AJ1320" s="1681"/>
      <c r="AK1320" s="1681"/>
      <c r="AL1320" s="1681"/>
      <c r="AM1320" s="1681"/>
      <c r="AN1320" s="1681"/>
      <c r="AO1320" s="1681"/>
      <c r="AP1320" s="1824"/>
    </row>
    <row r="1321" spans="4:42" s="1662" customFormat="1" ht="14.25">
      <c r="D1321" s="1699"/>
      <c r="E1321" s="1681"/>
      <c r="F1321" s="1681"/>
      <c r="G1321" s="1681"/>
      <c r="H1321" s="1681"/>
      <c r="I1321" s="1700"/>
      <c r="J1321" s="1690"/>
      <c r="K1321" s="1681"/>
      <c r="L1321" s="1681"/>
      <c r="M1321" s="1681"/>
      <c r="N1321" s="1681"/>
      <c r="O1321" s="1681"/>
      <c r="P1321" s="1681"/>
      <c r="Q1321" s="1681"/>
      <c r="R1321" s="1681"/>
      <c r="S1321" s="1681"/>
      <c r="T1321" s="1681"/>
      <c r="U1321" s="1681"/>
      <c r="V1321" s="1681"/>
      <c r="W1321" s="1681"/>
      <c r="X1321" s="1681"/>
      <c r="Y1321" s="1681"/>
      <c r="Z1321" s="1681"/>
      <c r="AA1321" s="1681"/>
      <c r="AB1321" s="1681"/>
      <c r="AC1321" s="1681"/>
      <c r="AD1321" s="1681"/>
      <c r="AE1321" s="1681"/>
      <c r="AF1321" s="1681"/>
      <c r="AG1321" s="1681"/>
      <c r="AH1321" s="1681"/>
      <c r="AI1321" s="1681"/>
      <c r="AJ1321" s="1681"/>
      <c r="AK1321" s="1681"/>
      <c r="AL1321" s="1681"/>
      <c r="AM1321" s="1681"/>
      <c r="AN1321" s="1681"/>
      <c r="AO1321" s="1681"/>
      <c r="AP1321" s="1824"/>
    </row>
    <row r="1322" spans="4:42" s="1662" customFormat="1" ht="14.25">
      <c r="D1322" s="1699"/>
      <c r="E1322" s="1681"/>
      <c r="F1322" s="1681"/>
      <c r="G1322" s="1681"/>
      <c r="H1322" s="1681"/>
      <c r="I1322" s="1700"/>
      <c r="J1322" s="1690"/>
      <c r="K1322" s="1681"/>
      <c r="L1322" s="1681"/>
      <c r="M1322" s="1681"/>
      <c r="N1322" s="1681"/>
      <c r="O1322" s="1681"/>
      <c r="P1322" s="1681"/>
      <c r="Q1322" s="1681"/>
      <c r="R1322" s="1681"/>
      <c r="S1322" s="1681"/>
      <c r="T1322" s="1681"/>
      <c r="U1322" s="1681"/>
      <c r="V1322" s="1681"/>
      <c r="W1322" s="1681"/>
      <c r="X1322" s="1681"/>
      <c r="Y1322" s="1681"/>
      <c r="Z1322" s="1681"/>
      <c r="AA1322" s="1681"/>
      <c r="AB1322" s="1681"/>
      <c r="AC1322" s="1681"/>
      <c r="AD1322" s="1681"/>
      <c r="AE1322" s="1681"/>
      <c r="AF1322" s="1681"/>
      <c r="AG1322" s="1681"/>
      <c r="AH1322" s="1681"/>
      <c r="AI1322" s="1681"/>
      <c r="AJ1322" s="1681"/>
      <c r="AK1322" s="1681"/>
      <c r="AL1322" s="1681"/>
      <c r="AM1322" s="1681"/>
      <c r="AN1322" s="1681"/>
      <c r="AO1322" s="1681"/>
      <c r="AP1322" s="1824"/>
    </row>
    <row r="1323" spans="4:42" s="1662" customFormat="1" ht="14.25">
      <c r="D1323" s="1699"/>
      <c r="E1323" s="1681"/>
      <c r="F1323" s="1681"/>
      <c r="G1323" s="1681"/>
      <c r="H1323" s="1681"/>
      <c r="I1323" s="1700"/>
      <c r="J1323" s="1690"/>
      <c r="K1323" s="1681"/>
      <c r="L1323" s="1681"/>
      <c r="M1323" s="1681"/>
      <c r="N1323" s="1681"/>
      <c r="O1323" s="1681"/>
      <c r="P1323" s="1681"/>
      <c r="Q1323" s="1681"/>
      <c r="R1323" s="1681"/>
      <c r="S1323" s="1681"/>
      <c r="T1323" s="1681"/>
      <c r="U1323" s="1681"/>
      <c r="V1323" s="1681"/>
      <c r="W1323" s="1681"/>
      <c r="X1323" s="1681"/>
      <c r="Y1323" s="1681"/>
      <c r="Z1323" s="1681"/>
      <c r="AA1323" s="1681"/>
      <c r="AB1323" s="1681"/>
      <c r="AC1323" s="1681"/>
      <c r="AD1323" s="1681"/>
      <c r="AE1323" s="1681"/>
      <c r="AF1323" s="1681"/>
      <c r="AG1323" s="1681"/>
      <c r="AH1323" s="1681"/>
      <c r="AI1323" s="1681"/>
      <c r="AJ1323" s="1681"/>
      <c r="AK1323" s="1681"/>
      <c r="AL1323" s="1681"/>
      <c r="AM1323" s="1681"/>
      <c r="AN1323" s="1681"/>
      <c r="AO1323" s="1681"/>
      <c r="AP1323" s="1824"/>
    </row>
    <row r="1324" spans="4:42" s="1662" customFormat="1" ht="14.25">
      <c r="D1324" s="1699"/>
      <c r="E1324" s="1681"/>
      <c r="F1324" s="1681"/>
      <c r="G1324" s="1681"/>
      <c r="H1324" s="1681"/>
      <c r="I1324" s="1700"/>
      <c r="J1324" s="1690"/>
      <c r="K1324" s="1681"/>
      <c r="L1324" s="1681"/>
      <c r="M1324" s="1681"/>
      <c r="N1324" s="1681"/>
      <c r="O1324" s="1681"/>
      <c r="P1324" s="1681"/>
      <c r="Q1324" s="1681"/>
      <c r="R1324" s="1681"/>
      <c r="S1324" s="1681"/>
      <c r="T1324" s="1681"/>
      <c r="U1324" s="1681"/>
      <c r="V1324" s="1681"/>
      <c r="W1324" s="1681"/>
      <c r="X1324" s="1681"/>
      <c r="Y1324" s="1681"/>
      <c r="Z1324" s="1681"/>
      <c r="AA1324" s="1681"/>
      <c r="AB1324" s="1681"/>
      <c r="AC1324" s="1681"/>
      <c r="AD1324" s="1681"/>
      <c r="AE1324" s="1681"/>
      <c r="AF1324" s="1681"/>
      <c r="AG1324" s="1681"/>
      <c r="AH1324" s="1681"/>
      <c r="AI1324" s="1681"/>
      <c r="AJ1324" s="1681"/>
      <c r="AK1324" s="1681"/>
      <c r="AL1324" s="1681"/>
      <c r="AM1324" s="1681"/>
      <c r="AN1324" s="1681"/>
      <c r="AO1324" s="1681"/>
      <c r="AP1324" s="1824"/>
    </row>
    <row r="1325" spans="4:42" s="1662" customFormat="1" ht="14.25">
      <c r="D1325" s="1699"/>
      <c r="E1325" s="1681"/>
      <c r="F1325" s="1681"/>
      <c r="G1325" s="1681"/>
      <c r="H1325" s="1681"/>
      <c r="I1325" s="1700"/>
      <c r="J1325" s="1690"/>
      <c r="K1325" s="1681"/>
      <c r="L1325" s="1681"/>
      <c r="M1325" s="1681"/>
      <c r="N1325" s="1681"/>
      <c r="O1325" s="1681"/>
      <c r="P1325" s="1681"/>
      <c r="Q1325" s="1681"/>
      <c r="R1325" s="1681"/>
      <c r="S1325" s="1681"/>
      <c r="T1325" s="1681"/>
      <c r="U1325" s="1681"/>
      <c r="V1325" s="1681"/>
      <c r="W1325" s="1681"/>
      <c r="X1325" s="1681"/>
      <c r="Y1325" s="1681"/>
      <c r="Z1325" s="1681"/>
      <c r="AA1325" s="1681"/>
      <c r="AB1325" s="1681"/>
      <c r="AC1325" s="1681"/>
      <c r="AD1325" s="1681"/>
      <c r="AE1325" s="1681"/>
      <c r="AF1325" s="1681"/>
      <c r="AG1325" s="1681"/>
      <c r="AH1325" s="1681"/>
      <c r="AI1325" s="1681"/>
      <c r="AJ1325" s="1681"/>
      <c r="AK1325" s="1681"/>
      <c r="AL1325" s="1681"/>
      <c r="AM1325" s="1681"/>
      <c r="AN1325" s="1681"/>
      <c r="AO1325" s="1681"/>
      <c r="AP1325" s="1824"/>
    </row>
    <row r="1326" spans="4:42" s="1662" customFormat="1" ht="14.25">
      <c r="D1326" s="1699"/>
      <c r="E1326" s="1681"/>
      <c r="F1326" s="1681"/>
      <c r="G1326" s="1681"/>
      <c r="H1326" s="1681"/>
      <c r="I1326" s="1700"/>
      <c r="J1326" s="1690"/>
      <c r="K1326" s="1681"/>
      <c r="L1326" s="1681"/>
      <c r="M1326" s="1681"/>
      <c r="N1326" s="1681"/>
      <c r="O1326" s="1681"/>
      <c r="P1326" s="1681"/>
      <c r="Q1326" s="1681"/>
      <c r="R1326" s="1681"/>
      <c r="S1326" s="1681"/>
      <c r="T1326" s="1681"/>
      <c r="U1326" s="1681"/>
      <c r="V1326" s="1681"/>
      <c r="W1326" s="1681"/>
      <c r="X1326" s="1681"/>
      <c r="Y1326" s="1681"/>
      <c r="Z1326" s="1681"/>
      <c r="AA1326" s="1681"/>
      <c r="AB1326" s="1681"/>
      <c r="AC1326" s="1681"/>
      <c r="AD1326" s="1681"/>
      <c r="AE1326" s="1681"/>
      <c r="AF1326" s="1681"/>
      <c r="AG1326" s="1681"/>
      <c r="AH1326" s="1681"/>
      <c r="AI1326" s="1681"/>
      <c r="AJ1326" s="1681"/>
      <c r="AK1326" s="1681"/>
      <c r="AL1326" s="1681"/>
      <c r="AM1326" s="1681"/>
      <c r="AN1326" s="1681"/>
      <c r="AO1326" s="1681"/>
      <c r="AP1326" s="1824"/>
    </row>
    <row r="1327" spans="4:42" s="1662" customFormat="1" ht="14.25">
      <c r="D1327" s="1699"/>
      <c r="E1327" s="1681"/>
      <c r="F1327" s="1681"/>
      <c r="G1327" s="1681"/>
      <c r="H1327" s="1681"/>
      <c r="I1327" s="1700"/>
      <c r="J1327" s="1690"/>
      <c r="K1327" s="1681"/>
      <c r="L1327" s="1681"/>
      <c r="M1327" s="1681"/>
      <c r="N1327" s="1681"/>
      <c r="O1327" s="1681"/>
      <c r="P1327" s="1681"/>
      <c r="Q1327" s="1681"/>
      <c r="R1327" s="1681"/>
      <c r="S1327" s="1681"/>
      <c r="T1327" s="1681"/>
      <c r="U1327" s="1681"/>
      <c r="V1327" s="1681"/>
      <c r="W1327" s="1681"/>
      <c r="X1327" s="1681"/>
      <c r="Y1327" s="1681"/>
      <c r="Z1327" s="1681"/>
      <c r="AA1327" s="1681"/>
      <c r="AB1327" s="1681"/>
      <c r="AC1327" s="1681"/>
      <c r="AD1327" s="1681"/>
      <c r="AE1327" s="1681"/>
      <c r="AF1327" s="1681"/>
      <c r="AG1327" s="1681"/>
      <c r="AH1327" s="1681"/>
      <c r="AI1327" s="1681"/>
      <c r="AJ1327" s="1681"/>
      <c r="AK1327" s="1681"/>
      <c r="AL1327" s="1681"/>
      <c r="AM1327" s="1681"/>
      <c r="AN1327" s="1681"/>
      <c r="AO1327" s="1681"/>
      <c r="AP1327" s="1824"/>
    </row>
    <row r="1328" spans="4:42" s="1662" customFormat="1" ht="14.25">
      <c r="D1328" s="1699"/>
      <c r="E1328" s="1681"/>
      <c r="F1328" s="1681"/>
      <c r="G1328" s="1681"/>
      <c r="H1328" s="1681"/>
      <c r="I1328" s="1700"/>
      <c r="J1328" s="1690"/>
      <c r="K1328" s="1681"/>
      <c r="L1328" s="1681"/>
      <c r="M1328" s="1681"/>
      <c r="N1328" s="1681"/>
      <c r="O1328" s="1681"/>
      <c r="P1328" s="1681"/>
      <c r="Q1328" s="1681"/>
      <c r="R1328" s="1681"/>
      <c r="S1328" s="1681"/>
      <c r="T1328" s="1681"/>
      <c r="U1328" s="1681"/>
      <c r="V1328" s="1681"/>
      <c r="W1328" s="1681"/>
      <c r="X1328" s="1681"/>
      <c r="Y1328" s="1681"/>
      <c r="Z1328" s="1681"/>
      <c r="AA1328" s="1681"/>
      <c r="AB1328" s="1681"/>
      <c r="AC1328" s="1681"/>
      <c r="AD1328" s="1681"/>
      <c r="AE1328" s="1681"/>
      <c r="AF1328" s="1681"/>
      <c r="AG1328" s="1681"/>
      <c r="AH1328" s="1681"/>
      <c r="AI1328" s="1681"/>
      <c r="AJ1328" s="1681"/>
      <c r="AK1328" s="1681"/>
      <c r="AL1328" s="1681"/>
      <c r="AM1328" s="1681"/>
      <c r="AN1328" s="1681"/>
      <c r="AO1328" s="1681"/>
      <c r="AP1328" s="1824"/>
    </row>
    <row r="1329" spans="4:42" s="1662" customFormat="1" ht="14.25">
      <c r="D1329" s="1699"/>
      <c r="E1329" s="1681"/>
      <c r="F1329" s="1681"/>
      <c r="G1329" s="1681"/>
      <c r="H1329" s="1681"/>
      <c r="I1329" s="1700"/>
      <c r="J1329" s="1690"/>
      <c r="K1329" s="1681"/>
      <c r="L1329" s="1681"/>
      <c r="M1329" s="1681"/>
      <c r="N1329" s="1681"/>
      <c r="O1329" s="1681"/>
      <c r="P1329" s="1681"/>
      <c r="Q1329" s="1681"/>
      <c r="R1329" s="1681"/>
      <c r="S1329" s="1681"/>
      <c r="T1329" s="1681"/>
      <c r="U1329" s="1681"/>
      <c r="V1329" s="1681"/>
      <c r="W1329" s="1681"/>
      <c r="X1329" s="1681"/>
      <c r="Y1329" s="1681"/>
      <c r="Z1329" s="1681"/>
      <c r="AA1329" s="1681"/>
      <c r="AB1329" s="1681"/>
      <c r="AC1329" s="1681"/>
      <c r="AD1329" s="1681"/>
      <c r="AE1329" s="1681"/>
      <c r="AF1329" s="1681"/>
      <c r="AG1329" s="1681"/>
      <c r="AH1329" s="1681"/>
      <c r="AI1329" s="1681"/>
      <c r="AJ1329" s="1681"/>
      <c r="AK1329" s="1681"/>
      <c r="AL1329" s="1681"/>
      <c r="AM1329" s="1681"/>
      <c r="AN1329" s="1681"/>
      <c r="AO1329" s="1681"/>
      <c r="AP1329" s="1824"/>
    </row>
    <row r="1330" spans="4:42" s="1662" customFormat="1" ht="14.25">
      <c r="D1330" s="1699"/>
      <c r="E1330" s="1681"/>
      <c r="F1330" s="1681"/>
      <c r="G1330" s="1681"/>
      <c r="H1330" s="1681"/>
      <c r="I1330" s="1700"/>
      <c r="J1330" s="1690"/>
      <c r="K1330" s="1681"/>
      <c r="L1330" s="1681"/>
      <c r="M1330" s="1681"/>
      <c r="N1330" s="1681"/>
      <c r="O1330" s="1681"/>
      <c r="P1330" s="1681"/>
      <c r="Q1330" s="1681"/>
      <c r="R1330" s="1681"/>
      <c r="S1330" s="1681"/>
      <c r="T1330" s="1681"/>
      <c r="U1330" s="1681"/>
      <c r="V1330" s="1681"/>
      <c r="W1330" s="1681"/>
      <c r="X1330" s="1681"/>
      <c r="Y1330" s="1681"/>
      <c r="Z1330" s="1681"/>
      <c r="AA1330" s="1681"/>
      <c r="AB1330" s="1681"/>
      <c r="AC1330" s="1681"/>
      <c r="AD1330" s="1681"/>
      <c r="AE1330" s="1681"/>
      <c r="AF1330" s="1681"/>
      <c r="AG1330" s="1681"/>
      <c r="AH1330" s="1681"/>
      <c r="AI1330" s="1681"/>
      <c r="AJ1330" s="1681"/>
      <c r="AK1330" s="1681"/>
      <c r="AL1330" s="1681"/>
      <c r="AM1330" s="1681"/>
      <c r="AN1330" s="1681"/>
      <c r="AO1330" s="1681"/>
      <c r="AP1330" s="1824"/>
    </row>
    <row r="1331" spans="4:42" s="1662" customFormat="1" ht="14.25">
      <c r="D1331" s="1699"/>
      <c r="E1331" s="1681"/>
      <c r="F1331" s="1681"/>
      <c r="G1331" s="1681"/>
      <c r="H1331" s="1681"/>
      <c r="I1331" s="1700"/>
      <c r="J1331" s="1690"/>
      <c r="K1331" s="1681"/>
      <c r="L1331" s="1681"/>
      <c r="M1331" s="1681"/>
      <c r="N1331" s="1681"/>
      <c r="O1331" s="1681"/>
      <c r="P1331" s="1681"/>
      <c r="Q1331" s="1681"/>
      <c r="R1331" s="1681"/>
      <c r="S1331" s="1681"/>
      <c r="T1331" s="1681"/>
      <c r="U1331" s="1681"/>
      <c r="V1331" s="1681"/>
      <c r="W1331" s="1681"/>
      <c r="X1331" s="1681"/>
      <c r="Y1331" s="1681"/>
      <c r="Z1331" s="1681"/>
      <c r="AA1331" s="1681"/>
      <c r="AB1331" s="1681"/>
      <c r="AC1331" s="1681"/>
      <c r="AD1331" s="1681"/>
      <c r="AE1331" s="1681"/>
      <c r="AF1331" s="1681"/>
      <c r="AG1331" s="1681"/>
      <c r="AH1331" s="1681"/>
      <c r="AI1331" s="1681"/>
      <c r="AJ1331" s="1681"/>
      <c r="AK1331" s="1681"/>
      <c r="AL1331" s="1681"/>
      <c r="AM1331" s="1681"/>
      <c r="AN1331" s="1681"/>
      <c r="AO1331" s="1681"/>
      <c r="AP1331" s="1824"/>
    </row>
    <row r="1332" spans="4:42" s="1662" customFormat="1" ht="14.25">
      <c r="D1332" s="1699"/>
      <c r="E1332" s="1681"/>
      <c r="F1332" s="1681"/>
      <c r="G1332" s="1681"/>
      <c r="H1332" s="1681"/>
      <c r="I1332" s="1700"/>
      <c r="J1332" s="1690"/>
      <c r="K1332" s="1681"/>
      <c r="L1332" s="1681"/>
      <c r="M1332" s="1681"/>
      <c r="N1332" s="1681"/>
      <c r="O1332" s="1681"/>
      <c r="P1332" s="1681"/>
      <c r="Q1332" s="1681"/>
      <c r="R1332" s="1681"/>
      <c r="S1332" s="1681"/>
      <c r="T1332" s="1681"/>
      <c r="U1332" s="1681"/>
      <c r="V1332" s="1681"/>
      <c r="W1332" s="1681"/>
      <c r="X1332" s="1681"/>
      <c r="Y1332" s="1681"/>
      <c r="Z1332" s="1681"/>
      <c r="AA1332" s="1681"/>
      <c r="AB1332" s="1681"/>
      <c r="AC1332" s="1681"/>
      <c r="AD1332" s="1681"/>
      <c r="AE1332" s="1681"/>
      <c r="AF1332" s="1681"/>
      <c r="AG1332" s="1681"/>
      <c r="AH1332" s="1681"/>
      <c r="AI1332" s="1681"/>
      <c r="AJ1332" s="1681"/>
      <c r="AK1332" s="1681"/>
      <c r="AL1332" s="1681"/>
      <c r="AM1332" s="1681"/>
      <c r="AN1332" s="1681"/>
      <c r="AO1332" s="1681"/>
      <c r="AP1332" s="1824"/>
    </row>
    <row r="1333" spans="4:42" s="1662" customFormat="1" ht="14.25">
      <c r="D1333" s="1699"/>
      <c r="E1333" s="1681"/>
      <c r="F1333" s="1681"/>
      <c r="G1333" s="1681"/>
      <c r="H1333" s="1681"/>
      <c r="I1333" s="1700"/>
      <c r="J1333" s="1690"/>
      <c r="K1333" s="1681"/>
      <c r="L1333" s="1681"/>
      <c r="M1333" s="1681"/>
      <c r="N1333" s="1681"/>
      <c r="O1333" s="1681"/>
      <c r="P1333" s="1681"/>
      <c r="Q1333" s="1681"/>
      <c r="R1333" s="1681"/>
      <c r="S1333" s="1681"/>
      <c r="T1333" s="1681"/>
      <c r="U1333" s="1681"/>
      <c r="V1333" s="1681"/>
      <c r="W1333" s="1681"/>
      <c r="X1333" s="1681"/>
      <c r="Y1333" s="1681"/>
      <c r="Z1333" s="1681"/>
      <c r="AA1333" s="1681"/>
      <c r="AB1333" s="1681"/>
      <c r="AC1333" s="1681"/>
      <c r="AD1333" s="1681"/>
      <c r="AE1333" s="1681"/>
      <c r="AF1333" s="1681"/>
      <c r="AG1333" s="1681"/>
      <c r="AH1333" s="1681"/>
      <c r="AI1333" s="1681"/>
      <c r="AJ1333" s="1681"/>
      <c r="AK1333" s="1681"/>
      <c r="AL1333" s="1681"/>
      <c r="AM1333" s="1681"/>
      <c r="AN1333" s="1681"/>
      <c r="AO1333" s="1681"/>
      <c r="AP1333" s="1824"/>
    </row>
    <row r="1334" spans="4:42" s="1662" customFormat="1" ht="14.25">
      <c r="D1334" s="1699"/>
      <c r="E1334" s="1681"/>
      <c r="F1334" s="1681"/>
      <c r="G1334" s="1681"/>
      <c r="H1334" s="1681"/>
      <c r="I1334" s="1700"/>
      <c r="J1334" s="1690"/>
      <c r="K1334" s="1681"/>
      <c r="L1334" s="1681"/>
      <c r="M1334" s="1681"/>
      <c r="N1334" s="1681"/>
      <c r="O1334" s="1681"/>
      <c r="P1334" s="1681"/>
      <c r="Q1334" s="1681"/>
      <c r="R1334" s="1681"/>
      <c r="S1334" s="1681"/>
      <c r="T1334" s="1681"/>
      <c r="U1334" s="1681"/>
      <c r="V1334" s="1681"/>
      <c r="W1334" s="1681"/>
      <c r="X1334" s="1681"/>
      <c r="Y1334" s="1681"/>
      <c r="Z1334" s="1681"/>
      <c r="AA1334" s="1681"/>
      <c r="AB1334" s="1681"/>
      <c r="AC1334" s="1681"/>
      <c r="AD1334" s="1681"/>
      <c r="AE1334" s="1681"/>
      <c r="AF1334" s="1681"/>
      <c r="AG1334" s="1681"/>
      <c r="AH1334" s="1681"/>
      <c r="AI1334" s="1681"/>
      <c r="AJ1334" s="1681"/>
      <c r="AK1334" s="1681"/>
      <c r="AL1334" s="1681"/>
      <c r="AM1334" s="1681"/>
      <c r="AN1334" s="1681"/>
      <c r="AO1334" s="1681"/>
      <c r="AP1334" s="1824"/>
    </row>
    <row r="1335" spans="4:42" s="1662" customFormat="1" ht="14.25">
      <c r="D1335" s="1699"/>
      <c r="E1335" s="1681"/>
      <c r="F1335" s="1681"/>
      <c r="G1335" s="1681"/>
      <c r="H1335" s="1681"/>
      <c r="I1335" s="1700"/>
      <c r="J1335" s="1690"/>
      <c r="K1335" s="1681"/>
      <c r="L1335" s="1681"/>
      <c r="M1335" s="1681"/>
      <c r="N1335" s="1681"/>
      <c r="O1335" s="1681"/>
      <c r="P1335" s="1681"/>
      <c r="Q1335" s="1681"/>
      <c r="R1335" s="1681"/>
      <c r="S1335" s="1681"/>
      <c r="T1335" s="1681"/>
      <c r="U1335" s="1681"/>
      <c r="V1335" s="1681"/>
      <c r="W1335" s="1681"/>
      <c r="X1335" s="1681"/>
      <c r="Y1335" s="1681"/>
      <c r="Z1335" s="1681"/>
      <c r="AA1335" s="1681"/>
      <c r="AB1335" s="1681"/>
      <c r="AC1335" s="1681"/>
      <c r="AD1335" s="1681"/>
      <c r="AE1335" s="1681"/>
      <c r="AF1335" s="1681"/>
      <c r="AG1335" s="1681"/>
      <c r="AH1335" s="1681"/>
      <c r="AI1335" s="1681"/>
      <c r="AJ1335" s="1681"/>
      <c r="AK1335" s="1681"/>
      <c r="AL1335" s="1681"/>
      <c r="AM1335" s="1681"/>
      <c r="AN1335" s="1681"/>
      <c r="AO1335" s="1681"/>
      <c r="AP1335" s="1824"/>
    </row>
    <row r="1336" spans="4:42" s="1662" customFormat="1" ht="14.25">
      <c r="D1336" s="1699"/>
      <c r="E1336" s="1681"/>
      <c r="F1336" s="1681"/>
      <c r="G1336" s="1681"/>
      <c r="H1336" s="1681"/>
      <c r="I1336" s="1700"/>
      <c r="J1336" s="1690"/>
      <c r="K1336" s="1681"/>
      <c r="L1336" s="1681"/>
      <c r="M1336" s="1681"/>
      <c r="N1336" s="1681"/>
      <c r="O1336" s="1681"/>
      <c r="P1336" s="1681"/>
      <c r="Q1336" s="1681"/>
      <c r="R1336" s="1681"/>
      <c r="S1336" s="1681"/>
      <c r="T1336" s="1681"/>
      <c r="U1336" s="1681"/>
      <c r="V1336" s="1681"/>
      <c r="W1336" s="1681"/>
      <c r="X1336" s="1681"/>
      <c r="Y1336" s="1681"/>
      <c r="Z1336" s="1681"/>
      <c r="AA1336" s="1681"/>
      <c r="AB1336" s="1681"/>
      <c r="AC1336" s="1681"/>
      <c r="AD1336" s="1681"/>
      <c r="AE1336" s="1681"/>
      <c r="AF1336" s="1681"/>
      <c r="AG1336" s="1681"/>
      <c r="AH1336" s="1681"/>
      <c r="AI1336" s="1681"/>
      <c r="AJ1336" s="1681"/>
      <c r="AK1336" s="1681"/>
      <c r="AL1336" s="1681"/>
      <c r="AM1336" s="1681"/>
      <c r="AN1336" s="1681"/>
      <c r="AO1336" s="1681"/>
      <c r="AP1336" s="1824"/>
    </row>
    <row r="1337" spans="4:42" s="1662" customFormat="1" ht="14.25">
      <c r="D1337" s="1699"/>
      <c r="E1337" s="1681"/>
      <c r="F1337" s="1681"/>
      <c r="G1337" s="1681"/>
      <c r="H1337" s="1681"/>
      <c r="I1337" s="1700"/>
      <c r="J1337" s="1690"/>
      <c r="K1337" s="1681"/>
      <c r="L1337" s="1681"/>
      <c r="M1337" s="1681"/>
      <c r="N1337" s="1681"/>
      <c r="O1337" s="1681"/>
      <c r="P1337" s="1681"/>
      <c r="Q1337" s="1681"/>
      <c r="R1337" s="1681"/>
      <c r="S1337" s="1681"/>
      <c r="T1337" s="1681"/>
      <c r="U1337" s="1681"/>
      <c r="V1337" s="1681"/>
      <c r="W1337" s="1681"/>
      <c r="X1337" s="1681"/>
      <c r="Y1337" s="1681"/>
      <c r="Z1337" s="1681"/>
      <c r="AA1337" s="1681"/>
      <c r="AB1337" s="1681"/>
      <c r="AC1337" s="1681"/>
      <c r="AD1337" s="1681"/>
      <c r="AE1337" s="1681"/>
      <c r="AF1337" s="1681"/>
      <c r="AG1337" s="1681"/>
      <c r="AH1337" s="1681"/>
      <c r="AI1337" s="1681"/>
      <c r="AJ1337" s="1681"/>
      <c r="AK1337" s="1681"/>
      <c r="AL1337" s="1681"/>
      <c r="AM1337" s="1681"/>
      <c r="AN1337" s="1681"/>
      <c r="AO1337" s="1681"/>
      <c r="AP1337" s="1824"/>
    </row>
    <row r="1338" spans="4:42" s="1662" customFormat="1" ht="14.25">
      <c r="D1338" s="1699"/>
      <c r="E1338" s="1681"/>
      <c r="F1338" s="1681"/>
      <c r="G1338" s="1681"/>
      <c r="H1338" s="1681"/>
      <c r="I1338" s="1700"/>
      <c r="J1338" s="1690"/>
      <c r="K1338" s="1681"/>
      <c r="L1338" s="1681"/>
      <c r="M1338" s="1681"/>
      <c r="N1338" s="1681"/>
      <c r="O1338" s="1681"/>
      <c r="P1338" s="1681"/>
      <c r="Q1338" s="1681"/>
      <c r="R1338" s="1681"/>
      <c r="S1338" s="1681"/>
      <c r="T1338" s="1681"/>
      <c r="U1338" s="1681"/>
      <c r="V1338" s="1681"/>
      <c r="W1338" s="1681"/>
      <c r="X1338" s="1681"/>
      <c r="Y1338" s="1681"/>
      <c r="Z1338" s="1681"/>
      <c r="AA1338" s="1681"/>
      <c r="AB1338" s="1681"/>
      <c r="AC1338" s="1681"/>
      <c r="AD1338" s="1681"/>
      <c r="AE1338" s="1681"/>
      <c r="AF1338" s="1681"/>
      <c r="AG1338" s="1681"/>
      <c r="AH1338" s="1681"/>
      <c r="AI1338" s="1681"/>
      <c r="AJ1338" s="1681"/>
      <c r="AK1338" s="1681"/>
      <c r="AL1338" s="1681"/>
      <c r="AM1338" s="1681"/>
      <c r="AN1338" s="1681"/>
      <c r="AO1338" s="1681"/>
      <c r="AP1338" s="1824"/>
    </row>
    <row r="1339" spans="4:42" s="1662" customFormat="1" ht="14.25">
      <c r="D1339" s="1699"/>
      <c r="E1339" s="1681"/>
      <c r="F1339" s="1681"/>
      <c r="G1339" s="1681"/>
      <c r="H1339" s="1681"/>
      <c r="I1339" s="1700"/>
      <c r="J1339" s="1690"/>
      <c r="K1339" s="1681"/>
      <c r="L1339" s="1681"/>
      <c r="M1339" s="1681"/>
      <c r="N1339" s="1681"/>
      <c r="O1339" s="1681"/>
      <c r="P1339" s="1681"/>
      <c r="Q1339" s="1681"/>
      <c r="R1339" s="1681"/>
      <c r="S1339" s="1681"/>
      <c r="T1339" s="1681"/>
      <c r="U1339" s="1681"/>
      <c r="V1339" s="1681"/>
      <c r="W1339" s="1681"/>
      <c r="X1339" s="1681"/>
      <c r="Y1339" s="1681"/>
      <c r="Z1339" s="1681"/>
      <c r="AA1339" s="1681"/>
      <c r="AB1339" s="1681"/>
      <c r="AC1339" s="1681"/>
      <c r="AD1339" s="1681"/>
      <c r="AE1339" s="1681"/>
      <c r="AF1339" s="1681"/>
      <c r="AG1339" s="1681"/>
      <c r="AH1339" s="1681"/>
      <c r="AI1339" s="1681"/>
      <c r="AJ1339" s="1681"/>
      <c r="AK1339" s="1681"/>
      <c r="AL1339" s="1681"/>
      <c r="AM1339" s="1681"/>
      <c r="AN1339" s="1681"/>
      <c r="AO1339" s="1681"/>
      <c r="AP1339" s="1824"/>
    </row>
    <row r="1340" spans="4:42" s="1662" customFormat="1" ht="14.25">
      <c r="D1340" s="1699"/>
      <c r="E1340" s="1681"/>
      <c r="F1340" s="1681"/>
      <c r="G1340" s="1681"/>
      <c r="H1340" s="1681"/>
      <c r="I1340" s="1700"/>
      <c r="J1340" s="1690"/>
      <c r="K1340" s="1681"/>
      <c r="L1340" s="1681"/>
      <c r="M1340" s="1681"/>
      <c r="N1340" s="1681"/>
      <c r="O1340" s="1681"/>
      <c r="P1340" s="1681"/>
      <c r="Q1340" s="1681"/>
      <c r="R1340" s="1681"/>
      <c r="S1340" s="1681"/>
      <c r="T1340" s="1681"/>
      <c r="U1340" s="1681"/>
      <c r="V1340" s="1681"/>
      <c r="W1340" s="1681"/>
      <c r="X1340" s="1681"/>
      <c r="Y1340" s="1681"/>
      <c r="Z1340" s="1681"/>
      <c r="AA1340" s="1681"/>
      <c r="AB1340" s="1681"/>
      <c r="AC1340" s="1681"/>
      <c r="AD1340" s="1681"/>
      <c r="AE1340" s="1681"/>
      <c r="AF1340" s="1681"/>
      <c r="AG1340" s="1681"/>
      <c r="AH1340" s="1681"/>
      <c r="AI1340" s="1681"/>
      <c r="AJ1340" s="1681"/>
      <c r="AK1340" s="1681"/>
      <c r="AL1340" s="1681"/>
      <c r="AM1340" s="1681"/>
      <c r="AN1340" s="1681"/>
      <c r="AO1340" s="1681"/>
      <c r="AP1340" s="1824"/>
    </row>
    <row r="1341" spans="4:42" s="1662" customFormat="1" ht="14.25">
      <c r="D1341" s="1699"/>
      <c r="E1341" s="1681"/>
      <c r="F1341" s="1681"/>
      <c r="G1341" s="1681"/>
      <c r="H1341" s="1681"/>
      <c r="I1341" s="1700"/>
      <c r="J1341" s="1690"/>
      <c r="K1341" s="1681"/>
      <c r="L1341" s="1681"/>
      <c r="M1341" s="1681"/>
      <c r="N1341" s="1681"/>
      <c r="O1341" s="1681"/>
      <c r="P1341" s="1681"/>
      <c r="Q1341" s="1681"/>
      <c r="R1341" s="1681"/>
      <c r="S1341" s="1681"/>
      <c r="T1341" s="1681"/>
      <c r="U1341" s="1681"/>
      <c r="V1341" s="1681"/>
      <c r="W1341" s="1681"/>
      <c r="X1341" s="1681"/>
      <c r="Y1341" s="1681"/>
      <c r="Z1341" s="1681"/>
      <c r="AA1341" s="1681"/>
      <c r="AB1341" s="1681"/>
      <c r="AC1341" s="1681"/>
      <c r="AD1341" s="1681"/>
      <c r="AE1341" s="1681"/>
      <c r="AF1341" s="1681"/>
      <c r="AG1341" s="1681"/>
      <c r="AH1341" s="1681"/>
      <c r="AI1341" s="1681"/>
      <c r="AJ1341" s="1681"/>
      <c r="AK1341" s="1681"/>
      <c r="AL1341" s="1681"/>
      <c r="AM1341" s="1681"/>
      <c r="AN1341" s="1681"/>
      <c r="AO1341" s="1681"/>
      <c r="AP1341" s="1824"/>
    </row>
    <row r="1342" spans="4:42" s="1662" customFormat="1" ht="14.25">
      <c r="D1342" s="1699"/>
      <c r="E1342" s="1681"/>
      <c r="F1342" s="1681"/>
      <c r="G1342" s="1681"/>
      <c r="H1342" s="1681"/>
      <c r="I1342" s="1700"/>
      <c r="J1342" s="1690"/>
      <c r="K1342" s="1681"/>
      <c r="L1342" s="1681"/>
      <c r="M1342" s="1681"/>
      <c r="N1342" s="1681"/>
      <c r="O1342" s="1681"/>
      <c r="P1342" s="1681"/>
      <c r="Q1342" s="1681"/>
      <c r="R1342" s="1681"/>
      <c r="S1342" s="1681"/>
      <c r="T1342" s="1681"/>
      <c r="U1342" s="1681"/>
      <c r="V1342" s="1681"/>
      <c r="W1342" s="1681"/>
      <c r="X1342" s="1681"/>
      <c r="Y1342" s="1681"/>
      <c r="Z1342" s="1681"/>
      <c r="AA1342" s="1681"/>
      <c r="AB1342" s="1681"/>
      <c r="AC1342" s="1681"/>
      <c r="AD1342" s="1681"/>
      <c r="AE1342" s="1681"/>
      <c r="AF1342" s="1681"/>
      <c r="AG1342" s="1681"/>
      <c r="AH1342" s="1681"/>
      <c r="AI1342" s="1681"/>
      <c r="AJ1342" s="1681"/>
      <c r="AK1342" s="1681"/>
      <c r="AL1342" s="1681"/>
      <c r="AM1342" s="1681"/>
      <c r="AN1342" s="1681"/>
      <c r="AO1342" s="1681"/>
      <c r="AP1342" s="1824"/>
    </row>
    <row r="1343" spans="4:42" s="1662" customFormat="1" ht="14.25">
      <c r="D1343" s="1699"/>
      <c r="E1343" s="1681"/>
      <c r="F1343" s="1681"/>
      <c r="G1343" s="1681"/>
      <c r="H1343" s="1681"/>
      <c r="I1343" s="1700"/>
      <c r="J1343" s="1690"/>
      <c r="K1343" s="1681"/>
      <c r="L1343" s="1681"/>
      <c r="M1343" s="1681"/>
      <c r="N1343" s="1681"/>
      <c r="O1343" s="1681"/>
      <c r="P1343" s="1681"/>
      <c r="Q1343" s="1681"/>
      <c r="R1343" s="1681"/>
      <c r="S1343" s="1681"/>
      <c r="T1343" s="1681"/>
      <c r="U1343" s="1681"/>
      <c r="V1343" s="1681"/>
      <c r="W1343" s="1681"/>
      <c r="X1343" s="1681"/>
      <c r="Y1343" s="1681"/>
      <c r="Z1343" s="1681"/>
      <c r="AA1343" s="1681"/>
      <c r="AB1343" s="1681"/>
      <c r="AC1343" s="1681"/>
      <c r="AD1343" s="1681"/>
      <c r="AE1343" s="1681"/>
      <c r="AF1343" s="1681"/>
      <c r="AG1343" s="1681"/>
      <c r="AH1343" s="1681"/>
      <c r="AI1343" s="1681"/>
      <c r="AJ1343" s="1681"/>
      <c r="AK1343" s="1681"/>
      <c r="AL1343" s="1681"/>
      <c r="AM1343" s="1681"/>
      <c r="AN1343" s="1681"/>
      <c r="AO1343" s="1681"/>
      <c r="AP1343" s="1824"/>
    </row>
    <row r="1344" spans="4:42" s="1662" customFormat="1" ht="14.25">
      <c r="D1344" s="1699"/>
      <c r="E1344" s="1681"/>
      <c r="F1344" s="1681"/>
      <c r="G1344" s="1681"/>
      <c r="H1344" s="1681"/>
      <c r="I1344" s="1700"/>
      <c r="J1344" s="1690"/>
      <c r="K1344" s="1681"/>
      <c r="L1344" s="1681"/>
      <c r="M1344" s="1681"/>
      <c r="N1344" s="1681"/>
      <c r="O1344" s="1681"/>
      <c r="P1344" s="1681"/>
      <c r="Q1344" s="1681"/>
      <c r="R1344" s="1681"/>
      <c r="S1344" s="1681"/>
      <c r="T1344" s="1681"/>
      <c r="U1344" s="1681"/>
      <c r="V1344" s="1681"/>
      <c r="W1344" s="1681"/>
      <c r="X1344" s="1681"/>
      <c r="Y1344" s="1681"/>
      <c r="Z1344" s="1681"/>
      <c r="AA1344" s="1681"/>
      <c r="AB1344" s="1681"/>
      <c r="AC1344" s="1681"/>
      <c r="AD1344" s="1681"/>
      <c r="AE1344" s="1681"/>
      <c r="AF1344" s="1681"/>
      <c r="AG1344" s="1681"/>
      <c r="AH1344" s="1681"/>
      <c r="AI1344" s="1681"/>
      <c r="AJ1344" s="1681"/>
      <c r="AK1344" s="1681"/>
      <c r="AL1344" s="1681"/>
      <c r="AM1344" s="1681"/>
      <c r="AN1344" s="1681"/>
      <c r="AO1344" s="1681"/>
      <c r="AP1344" s="1824"/>
    </row>
    <row r="1345" spans="4:42" s="1662" customFormat="1" ht="14.25">
      <c r="D1345" s="1699"/>
      <c r="E1345" s="1681"/>
      <c r="F1345" s="1681"/>
      <c r="G1345" s="1681"/>
      <c r="H1345" s="1681"/>
      <c r="I1345" s="1700"/>
      <c r="J1345" s="1690"/>
      <c r="K1345" s="1681"/>
      <c r="L1345" s="1681"/>
      <c r="M1345" s="1681"/>
      <c r="N1345" s="1681"/>
      <c r="O1345" s="1681"/>
      <c r="P1345" s="1681"/>
      <c r="Q1345" s="1681"/>
      <c r="R1345" s="1681"/>
      <c r="S1345" s="1681"/>
      <c r="T1345" s="1681"/>
      <c r="U1345" s="1681"/>
      <c r="V1345" s="1681"/>
      <c r="W1345" s="1681"/>
      <c r="X1345" s="1681"/>
      <c r="Y1345" s="1681"/>
      <c r="Z1345" s="1681"/>
      <c r="AA1345" s="1681"/>
      <c r="AB1345" s="1681"/>
      <c r="AC1345" s="1681"/>
      <c r="AD1345" s="1681"/>
      <c r="AE1345" s="1681"/>
      <c r="AF1345" s="1681"/>
      <c r="AG1345" s="1681"/>
      <c r="AH1345" s="1681"/>
      <c r="AI1345" s="1681"/>
      <c r="AJ1345" s="1681"/>
      <c r="AK1345" s="1681"/>
      <c r="AL1345" s="1681"/>
      <c r="AM1345" s="1681"/>
      <c r="AN1345" s="1681"/>
      <c r="AO1345" s="1681"/>
      <c r="AP1345" s="1824"/>
    </row>
    <row r="1346" spans="4:42" s="1662" customFormat="1" ht="14.25">
      <c r="D1346" s="1699"/>
      <c r="E1346" s="1681"/>
      <c r="F1346" s="1681"/>
      <c r="G1346" s="1681"/>
      <c r="H1346" s="1681"/>
      <c r="I1346" s="1700"/>
      <c r="J1346" s="1690"/>
      <c r="K1346" s="1681"/>
      <c r="L1346" s="1681"/>
      <c r="M1346" s="1681"/>
      <c r="N1346" s="1681"/>
      <c r="O1346" s="1681"/>
      <c r="P1346" s="1681"/>
      <c r="Q1346" s="1681"/>
      <c r="R1346" s="1681"/>
      <c r="S1346" s="1681"/>
      <c r="T1346" s="1681"/>
      <c r="U1346" s="1681"/>
      <c r="V1346" s="1681"/>
      <c r="W1346" s="1681"/>
      <c r="X1346" s="1681"/>
      <c r="Y1346" s="1681"/>
      <c r="Z1346" s="1681"/>
      <c r="AA1346" s="1681"/>
      <c r="AB1346" s="1681"/>
      <c r="AC1346" s="1681"/>
      <c r="AD1346" s="1681"/>
      <c r="AE1346" s="1681"/>
      <c r="AF1346" s="1681"/>
      <c r="AG1346" s="1681"/>
      <c r="AH1346" s="1681"/>
      <c r="AI1346" s="1681"/>
      <c r="AJ1346" s="1681"/>
      <c r="AK1346" s="1681"/>
      <c r="AL1346" s="1681"/>
      <c r="AM1346" s="1681"/>
      <c r="AN1346" s="1681"/>
      <c r="AO1346" s="1681"/>
      <c r="AP1346" s="1824"/>
    </row>
    <row r="1347" spans="4:42" s="1662" customFormat="1" ht="14.25">
      <c r="D1347" s="1699"/>
      <c r="E1347" s="1681"/>
      <c r="F1347" s="1681"/>
      <c r="G1347" s="1681"/>
      <c r="H1347" s="1681"/>
      <c r="I1347" s="1700"/>
      <c r="J1347" s="1690"/>
      <c r="K1347" s="1681"/>
      <c r="L1347" s="1681"/>
      <c r="M1347" s="1681"/>
      <c r="N1347" s="1681"/>
      <c r="O1347" s="1681"/>
      <c r="P1347" s="1681"/>
      <c r="Q1347" s="1681"/>
      <c r="R1347" s="1681"/>
      <c r="S1347" s="1681"/>
      <c r="T1347" s="1681"/>
      <c r="U1347" s="1681"/>
      <c r="V1347" s="1681"/>
      <c r="W1347" s="1681"/>
      <c r="X1347" s="1681"/>
      <c r="Y1347" s="1681"/>
      <c r="Z1347" s="1681"/>
      <c r="AA1347" s="1681"/>
      <c r="AB1347" s="1681"/>
      <c r="AC1347" s="1681"/>
      <c r="AD1347" s="1681"/>
      <c r="AE1347" s="1681"/>
      <c r="AF1347" s="1681"/>
      <c r="AG1347" s="1681"/>
      <c r="AH1347" s="1681"/>
      <c r="AI1347" s="1681"/>
      <c r="AJ1347" s="1681"/>
      <c r="AK1347" s="1681"/>
      <c r="AL1347" s="1681"/>
      <c r="AM1347" s="1681"/>
      <c r="AN1347" s="1681"/>
      <c r="AO1347" s="1681"/>
      <c r="AP1347" s="1824"/>
    </row>
    <row r="1348" spans="4:42" s="1662" customFormat="1" ht="14.25">
      <c r="D1348" s="1699"/>
      <c r="E1348" s="1681"/>
      <c r="F1348" s="1681"/>
      <c r="G1348" s="1681"/>
      <c r="H1348" s="1681"/>
      <c r="I1348" s="1700"/>
      <c r="J1348" s="1690"/>
      <c r="K1348" s="1681"/>
      <c r="L1348" s="1681"/>
      <c r="M1348" s="1681"/>
      <c r="N1348" s="1681"/>
      <c r="O1348" s="1681"/>
      <c r="P1348" s="1681"/>
      <c r="Q1348" s="1681"/>
      <c r="R1348" s="1681"/>
      <c r="S1348" s="1681"/>
      <c r="T1348" s="1681"/>
      <c r="U1348" s="1681"/>
      <c r="V1348" s="1681"/>
      <c r="W1348" s="1681"/>
      <c r="X1348" s="1681"/>
      <c r="Y1348" s="1681"/>
      <c r="Z1348" s="1681"/>
      <c r="AA1348" s="1681"/>
      <c r="AB1348" s="1681"/>
      <c r="AC1348" s="1681"/>
      <c r="AD1348" s="1681"/>
      <c r="AE1348" s="1681"/>
      <c r="AF1348" s="1681"/>
      <c r="AG1348" s="1681"/>
      <c r="AH1348" s="1681"/>
      <c r="AI1348" s="1681"/>
      <c r="AJ1348" s="1681"/>
      <c r="AK1348" s="1681"/>
      <c r="AL1348" s="1681"/>
      <c r="AM1348" s="1681"/>
      <c r="AN1348" s="1681"/>
      <c r="AO1348" s="1681"/>
      <c r="AP1348" s="1824"/>
    </row>
    <row r="1349" spans="4:42" s="1662" customFormat="1" ht="14.25">
      <c r="D1349" s="1699"/>
      <c r="E1349" s="1681"/>
      <c r="F1349" s="1681"/>
      <c r="G1349" s="1681"/>
      <c r="H1349" s="1681"/>
      <c r="I1349" s="1700"/>
      <c r="J1349" s="1690"/>
      <c r="K1349" s="1681"/>
      <c r="L1349" s="1681"/>
      <c r="M1349" s="1681"/>
      <c r="N1349" s="1681"/>
      <c r="O1349" s="1681"/>
      <c r="P1349" s="1681"/>
      <c r="Q1349" s="1681"/>
      <c r="R1349" s="1681"/>
      <c r="S1349" s="1681"/>
      <c r="T1349" s="1681"/>
      <c r="U1349" s="1681"/>
      <c r="V1349" s="1681"/>
      <c r="W1349" s="1681"/>
      <c r="X1349" s="1681"/>
      <c r="Y1349" s="1681"/>
      <c r="Z1349" s="1681"/>
      <c r="AA1349" s="1681"/>
      <c r="AB1349" s="1681"/>
      <c r="AC1349" s="1681"/>
      <c r="AD1349" s="1681"/>
      <c r="AE1349" s="1681"/>
      <c r="AF1349" s="1681"/>
      <c r="AG1349" s="1681"/>
      <c r="AH1349" s="1681"/>
      <c r="AI1349" s="1681"/>
      <c r="AJ1349" s="1681"/>
      <c r="AK1349" s="1681"/>
      <c r="AL1349" s="1681"/>
      <c r="AM1349" s="1681"/>
      <c r="AN1349" s="1681"/>
      <c r="AO1349" s="1681"/>
      <c r="AP1349" s="1824"/>
    </row>
    <row r="1350" spans="4:42" s="1662" customFormat="1" ht="14.25">
      <c r="D1350" s="1699"/>
      <c r="E1350" s="1681"/>
      <c r="F1350" s="1681"/>
      <c r="G1350" s="1681"/>
      <c r="H1350" s="1681"/>
      <c r="I1350" s="1700"/>
      <c r="J1350" s="1690"/>
      <c r="K1350" s="1681"/>
      <c r="L1350" s="1681"/>
      <c r="M1350" s="1681"/>
      <c r="N1350" s="1681"/>
      <c r="O1350" s="1681"/>
      <c r="P1350" s="1681"/>
      <c r="Q1350" s="1681"/>
      <c r="R1350" s="1681"/>
      <c r="S1350" s="1681"/>
      <c r="T1350" s="1681"/>
      <c r="U1350" s="1681"/>
      <c r="V1350" s="1681"/>
      <c r="W1350" s="1681"/>
      <c r="X1350" s="1681"/>
      <c r="Y1350" s="1681"/>
      <c r="Z1350" s="1681"/>
      <c r="AA1350" s="1681"/>
      <c r="AB1350" s="1681"/>
      <c r="AC1350" s="1681"/>
      <c r="AD1350" s="1681"/>
      <c r="AE1350" s="1681"/>
      <c r="AF1350" s="1681"/>
      <c r="AG1350" s="1681"/>
      <c r="AH1350" s="1681"/>
      <c r="AI1350" s="1681"/>
      <c r="AJ1350" s="1681"/>
      <c r="AK1350" s="1681"/>
      <c r="AL1350" s="1681"/>
      <c r="AM1350" s="1681"/>
      <c r="AN1350" s="1681"/>
      <c r="AO1350" s="1681"/>
      <c r="AP1350" s="1824"/>
    </row>
    <row r="1351" spans="4:42" s="1662" customFormat="1" ht="14.25">
      <c r="D1351" s="1699"/>
      <c r="E1351" s="1681"/>
      <c r="F1351" s="1681"/>
      <c r="G1351" s="1681"/>
      <c r="H1351" s="1681"/>
      <c r="I1351" s="1700"/>
      <c r="J1351" s="1690"/>
      <c r="K1351" s="1681"/>
      <c r="L1351" s="1681"/>
      <c r="M1351" s="1681"/>
      <c r="N1351" s="1681"/>
      <c r="O1351" s="1681"/>
      <c r="P1351" s="1681"/>
      <c r="Q1351" s="1681"/>
      <c r="R1351" s="1681"/>
      <c r="S1351" s="1681"/>
      <c r="T1351" s="1681"/>
      <c r="U1351" s="1681"/>
      <c r="V1351" s="1681"/>
      <c r="W1351" s="1681"/>
      <c r="X1351" s="1681"/>
      <c r="Y1351" s="1681"/>
      <c r="Z1351" s="1681"/>
      <c r="AA1351" s="1681"/>
      <c r="AB1351" s="1681"/>
      <c r="AC1351" s="1681"/>
      <c r="AD1351" s="1681"/>
      <c r="AE1351" s="1681"/>
      <c r="AF1351" s="1681"/>
      <c r="AG1351" s="1681"/>
      <c r="AH1351" s="1681"/>
      <c r="AI1351" s="1681"/>
      <c r="AJ1351" s="1681"/>
      <c r="AK1351" s="1681"/>
      <c r="AL1351" s="1681"/>
      <c r="AM1351" s="1681"/>
      <c r="AN1351" s="1681"/>
      <c r="AO1351" s="1681"/>
      <c r="AP1351" s="1824"/>
    </row>
    <row r="1352" spans="4:42" s="1662" customFormat="1" ht="14.25">
      <c r="D1352" s="1699"/>
      <c r="E1352" s="1681"/>
      <c r="F1352" s="1681"/>
      <c r="G1352" s="1681"/>
      <c r="H1352" s="1681"/>
      <c r="I1352" s="1700"/>
      <c r="J1352" s="1690"/>
      <c r="K1352" s="1681"/>
      <c r="L1352" s="1681"/>
      <c r="M1352" s="1681"/>
      <c r="N1352" s="1681"/>
      <c r="O1352" s="1681"/>
      <c r="P1352" s="1681"/>
      <c r="Q1352" s="1681"/>
      <c r="R1352" s="1681"/>
      <c r="S1352" s="1681"/>
      <c r="T1352" s="1681"/>
      <c r="U1352" s="1681"/>
      <c r="V1352" s="1681"/>
      <c r="W1352" s="1681"/>
      <c r="X1352" s="1681"/>
      <c r="Y1352" s="1681"/>
      <c r="Z1352" s="1681"/>
      <c r="AA1352" s="1681"/>
      <c r="AB1352" s="1681"/>
      <c r="AC1352" s="1681"/>
      <c r="AD1352" s="1681"/>
      <c r="AE1352" s="1681"/>
      <c r="AF1352" s="1681"/>
      <c r="AG1352" s="1681"/>
      <c r="AH1352" s="1681"/>
      <c r="AI1352" s="1681"/>
      <c r="AJ1352" s="1681"/>
      <c r="AK1352" s="1681"/>
      <c r="AL1352" s="1681"/>
      <c r="AM1352" s="1681"/>
      <c r="AN1352" s="1681"/>
      <c r="AO1352" s="1681"/>
      <c r="AP1352" s="1824"/>
    </row>
    <row r="1353" spans="4:42" s="1662" customFormat="1" ht="14.25">
      <c r="D1353" s="1699"/>
      <c r="E1353" s="1681"/>
      <c r="F1353" s="1681"/>
      <c r="G1353" s="1681"/>
      <c r="H1353" s="1681"/>
      <c r="I1353" s="1700"/>
      <c r="J1353" s="1690"/>
      <c r="K1353" s="1681"/>
      <c r="L1353" s="1681"/>
      <c r="M1353" s="1681"/>
      <c r="N1353" s="1681"/>
      <c r="O1353" s="1681"/>
      <c r="P1353" s="1681"/>
      <c r="Q1353" s="1681"/>
      <c r="R1353" s="1681"/>
      <c r="S1353" s="1681"/>
      <c r="T1353" s="1681"/>
      <c r="U1353" s="1681"/>
      <c r="V1353" s="1681"/>
      <c r="W1353" s="1681"/>
      <c r="X1353" s="1681"/>
      <c r="Y1353" s="1681"/>
      <c r="Z1353" s="1681"/>
      <c r="AA1353" s="1681"/>
      <c r="AB1353" s="1681"/>
      <c r="AC1353" s="1681"/>
      <c r="AD1353" s="1681"/>
      <c r="AE1353" s="1681"/>
      <c r="AF1353" s="1681"/>
      <c r="AG1353" s="1681"/>
      <c r="AH1353" s="1681"/>
      <c r="AI1353" s="1681"/>
      <c r="AJ1353" s="1681"/>
      <c r="AK1353" s="1681"/>
      <c r="AL1353" s="1681"/>
      <c r="AM1353" s="1681"/>
      <c r="AN1353" s="1681"/>
      <c r="AO1353" s="1681"/>
      <c r="AP1353" s="1824"/>
    </row>
    <row r="1354" spans="4:42" s="1662" customFormat="1" ht="14.25">
      <c r="D1354" s="1699"/>
      <c r="E1354" s="1681"/>
      <c r="F1354" s="1681"/>
      <c r="G1354" s="1681"/>
      <c r="H1354" s="1681"/>
      <c r="I1354" s="1700"/>
      <c r="J1354" s="1690"/>
      <c r="K1354" s="1681"/>
      <c r="L1354" s="1681"/>
      <c r="M1354" s="1681"/>
      <c r="N1354" s="1681"/>
      <c r="O1354" s="1681"/>
      <c r="P1354" s="1681"/>
      <c r="Q1354" s="1681"/>
      <c r="R1354" s="1681"/>
      <c r="S1354" s="1681"/>
      <c r="T1354" s="1681"/>
      <c r="U1354" s="1681"/>
      <c r="V1354" s="1681"/>
      <c r="W1354" s="1681"/>
      <c r="X1354" s="1681"/>
      <c r="Y1354" s="1681"/>
      <c r="Z1354" s="1681"/>
      <c r="AA1354" s="1681"/>
      <c r="AB1354" s="1681"/>
      <c r="AC1354" s="1681"/>
      <c r="AD1354" s="1681"/>
      <c r="AE1354" s="1681"/>
      <c r="AF1354" s="1681"/>
      <c r="AG1354" s="1681"/>
      <c r="AH1354" s="1681"/>
      <c r="AI1354" s="1681"/>
      <c r="AJ1354" s="1681"/>
      <c r="AK1354" s="1681"/>
      <c r="AL1354" s="1681"/>
      <c r="AM1354" s="1681"/>
      <c r="AN1354" s="1681"/>
      <c r="AO1354" s="1681"/>
      <c r="AP1354" s="1824"/>
    </row>
    <row r="1355" spans="4:42" s="1662" customFormat="1" ht="14.25">
      <c r="D1355" s="1699"/>
      <c r="E1355" s="1681"/>
      <c r="F1355" s="1681"/>
      <c r="G1355" s="1681"/>
      <c r="H1355" s="1681"/>
      <c r="I1355" s="1700"/>
      <c r="J1355" s="1690"/>
      <c r="K1355" s="1681"/>
      <c r="L1355" s="1681"/>
      <c r="M1355" s="1681"/>
      <c r="N1355" s="1681"/>
      <c r="O1355" s="1681"/>
      <c r="P1355" s="1681"/>
      <c r="Q1355" s="1681"/>
      <c r="R1355" s="1681"/>
      <c r="S1355" s="1681"/>
      <c r="T1355" s="1681"/>
      <c r="U1355" s="1681"/>
      <c r="V1355" s="1681"/>
      <c r="W1355" s="1681"/>
      <c r="X1355" s="1681"/>
      <c r="Y1355" s="1681"/>
      <c r="Z1355" s="1681"/>
      <c r="AA1355" s="1681"/>
      <c r="AB1355" s="1681"/>
      <c r="AC1355" s="1681"/>
      <c r="AD1355" s="1681"/>
      <c r="AE1355" s="1681"/>
      <c r="AF1355" s="1681"/>
      <c r="AG1355" s="1681"/>
      <c r="AH1355" s="1681"/>
      <c r="AI1355" s="1681"/>
      <c r="AJ1355" s="1681"/>
      <c r="AK1355" s="1681"/>
      <c r="AL1355" s="1681"/>
      <c r="AM1355" s="1681"/>
      <c r="AN1355" s="1681"/>
      <c r="AO1355" s="1681"/>
      <c r="AP1355" s="1824"/>
    </row>
    <row r="1356" spans="4:42" s="1662" customFormat="1" ht="14.25">
      <c r="D1356" s="1699"/>
      <c r="E1356" s="1681"/>
      <c r="F1356" s="1681"/>
      <c r="G1356" s="1681"/>
      <c r="H1356" s="1681"/>
      <c r="I1356" s="1700"/>
      <c r="J1356" s="1690"/>
      <c r="K1356" s="1681"/>
      <c r="L1356" s="1681"/>
      <c r="M1356" s="1681"/>
      <c r="N1356" s="1681"/>
      <c r="O1356" s="1681"/>
      <c r="P1356" s="1681"/>
      <c r="Q1356" s="1681"/>
      <c r="R1356" s="1681"/>
      <c r="S1356" s="1681"/>
      <c r="T1356" s="1681"/>
      <c r="U1356" s="1681"/>
      <c r="V1356" s="1681"/>
      <c r="W1356" s="1681"/>
      <c r="X1356" s="1681"/>
      <c r="Y1356" s="1681"/>
      <c r="Z1356" s="1681"/>
      <c r="AA1356" s="1681"/>
      <c r="AB1356" s="1681"/>
      <c r="AC1356" s="1681"/>
      <c r="AD1356" s="1681"/>
      <c r="AE1356" s="1681"/>
      <c r="AF1356" s="1681"/>
      <c r="AG1356" s="1681"/>
      <c r="AH1356" s="1681"/>
      <c r="AI1356" s="1681"/>
      <c r="AJ1356" s="1681"/>
      <c r="AK1356" s="1681"/>
      <c r="AL1356" s="1681"/>
      <c r="AM1356" s="1681"/>
      <c r="AN1356" s="1681"/>
      <c r="AO1356" s="1681"/>
      <c r="AP1356" s="1824"/>
    </row>
    <row r="1357" spans="4:42" s="1662" customFormat="1" ht="14.25">
      <c r="D1357" s="1699"/>
      <c r="E1357" s="1681"/>
      <c r="F1357" s="1681"/>
      <c r="G1357" s="1681"/>
      <c r="H1357" s="1681"/>
      <c r="I1357" s="1700"/>
      <c r="J1357" s="1690"/>
      <c r="K1357" s="1681"/>
      <c r="L1357" s="1681"/>
      <c r="M1357" s="1681"/>
      <c r="N1357" s="1681"/>
      <c r="O1357" s="1681"/>
      <c r="P1357" s="1681"/>
      <c r="Q1357" s="1681"/>
      <c r="R1357" s="1681"/>
      <c r="S1357" s="1681"/>
      <c r="T1357" s="1681"/>
      <c r="U1357" s="1681"/>
      <c r="V1357" s="1681"/>
      <c r="W1357" s="1681"/>
      <c r="X1357" s="1681"/>
      <c r="Y1357" s="1681"/>
      <c r="Z1357" s="1681"/>
      <c r="AA1357" s="1681"/>
      <c r="AB1357" s="1681"/>
      <c r="AC1357" s="1681"/>
      <c r="AD1357" s="1681"/>
      <c r="AE1357" s="1681"/>
      <c r="AF1357" s="1681"/>
      <c r="AG1357" s="1681"/>
      <c r="AH1357" s="1681"/>
      <c r="AI1357" s="1681"/>
      <c r="AJ1357" s="1681"/>
      <c r="AK1357" s="1681"/>
      <c r="AL1357" s="1681"/>
      <c r="AM1357" s="1681"/>
      <c r="AN1357" s="1681"/>
      <c r="AO1357" s="1681"/>
      <c r="AP1357" s="1824"/>
    </row>
    <row r="1358" spans="4:42" s="1662" customFormat="1" ht="14.25">
      <c r="D1358" s="1699"/>
      <c r="E1358" s="1681"/>
      <c r="F1358" s="1681"/>
      <c r="G1358" s="1681"/>
      <c r="H1358" s="1681"/>
      <c r="I1358" s="1700"/>
      <c r="J1358" s="1690"/>
      <c r="K1358" s="1681"/>
      <c r="L1358" s="1681"/>
      <c r="M1358" s="1681"/>
      <c r="N1358" s="1681"/>
      <c r="O1358" s="1681"/>
      <c r="P1358" s="1681"/>
      <c r="Q1358" s="1681"/>
      <c r="R1358" s="1681"/>
      <c r="S1358" s="1681"/>
      <c r="T1358" s="1681"/>
      <c r="U1358" s="1681"/>
      <c r="V1358" s="1681"/>
      <c r="W1358" s="1681"/>
      <c r="X1358" s="1681"/>
      <c r="Y1358" s="1681"/>
      <c r="Z1358" s="1681"/>
      <c r="AA1358" s="1681"/>
      <c r="AB1358" s="1681"/>
      <c r="AC1358" s="1681"/>
      <c r="AD1358" s="1681"/>
      <c r="AE1358" s="1681"/>
      <c r="AF1358" s="1681"/>
      <c r="AG1358" s="1681"/>
      <c r="AH1358" s="1681"/>
      <c r="AI1358" s="1681"/>
      <c r="AJ1358" s="1681"/>
      <c r="AK1358" s="1681"/>
      <c r="AL1358" s="1681"/>
      <c r="AM1358" s="1681"/>
      <c r="AN1358" s="1681"/>
      <c r="AO1358" s="1681"/>
      <c r="AP1358" s="1824"/>
    </row>
    <row r="1359" spans="4:42" s="1662" customFormat="1" ht="14.25">
      <c r="D1359" s="1699"/>
      <c r="E1359" s="1681"/>
      <c r="F1359" s="1681"/>
      <c r="G1359" s="1681"/>
      <c r="H1359" s="1681"/>
      <c r="I1359" s="1700"/>
      <c r="J1359" s="1690"/>
      <c r="K1359" s="1681"/>
      <c r="L1359" s="1681"/>
      <c r="M1359" s="1681"/>
      <c r="N1359" s="1681"/>
      <c r="O1359" s="1681"/>
      <c r="P1359" s="1681"/>
      <c r="Q1359" s="1681"/>
      <c r="R1359" s="1681"/>
      <c r="S1359" s="1681"/>
      <c r="T1359" s="1681"/>
      <c r="U1359" s="1681"/>
      <c r="V1359" s="1681"/>
      <c r="W1359" s="1681"/>
      <c r="X1359" s="1681"/>
      <c r="Y1359" s="1681"/>
      <c r="Z1359" s="1681"/>
      <c r="AA1359" s="1681"/>
      <c r="AB1359" s="1681"/>
      <c r="AC1359" s="1681"/>
      <c r="AD1359" s="1681"/>
      <c r="AE1359" s="1681"/>
      <c r="AF1359" s="1681"/>
      <c r="AG1359" s="1681"/>
      <c r="AH1359" s="1681"/>
      <c r="AI1359" s="1681"/>
      <c r="AJ1359" s="1681"/>
      <c r="AK1359" s="1681"/>
      <c r="AL1359" s="1681"/>
      <c r="AM1359" s="1681"/>
      <c r="AN1359" s="1681"/>
      <c r="AO1359" s="1681"/>
      <c r="AP1359" s="1824"/>
    </row>
    <row r="1360" spans="4:42" s="1662" customFormat="1" ht="14.25">
      <c r="D1360" s="1699"/>
      <c r="E1360" s="1681"/>
      <c r="F1360" s="1681"/>
      <c r="G1360" s="1681"/>
      <c r="H1360" s="1681"/>
      <c r="I1360" s="1700"/>
      <c r="J1360" s="1690"/>
      <c r="K1360" s="1681"/>
      <c r="L1360" s="1681"/>
      <c r="M1360" s="1681"/>
      <c r="N1360" s="1681"/>
      <c r="O1360" s="1681"/>
      <c r="P1360" s="1681"/>
      <c r="Q1360" s="1681"/>
      <c r="R1360" s="1681"/>
      <c r="S1360" s="1681"/>
      <c r="T1360" s="1681"/>
      <c r="U1360" s="1681"/>
      <c r="V1360" s="1681"/>
      <c r="W1360" s="1681"/>
      <c r="X1360" s="1681"/>
      <c r="Y1360" s="1681"/>
      <c r="Z1360" s="1681"/>
      <c r="AA1360" s="1681"/>
      <c r="AB1360" s="1681"/>
      <c r="AC1360" s="1681"/>
      <c r="AD1360" s="1681"/>
      <c r="AE1360" s="1681"/>
      <c r="AF1360" s="1681"/>
      <c r="AG1360" s="1681"/>
      <c r="AH1360" s="1681"/>
      <c r="AI1360" s="1681"/>
      <c r="AJ1360" s="1681"/>
      <c r="AK1360" s="1681"/>
      <c r="AL1360" s="1681"/>
      <c r="AM1360" s="1681"/>
      <c r="AN1360" s="1681"/>
      <c r="AO1360" s="1681"/>
      <c r="AP1360" s="1824"/>
    </row>
    <row r="1361" spans="4:42" s="1662" customFormat="1" ht="14.25">
      <c r="D1361" s="1699"/>
      <c r="E1361" s="1681"/>
      <c r="F1361" s="1681"/>
      <c r="G1361" s="1681"/>
      <c r="H1361" s="1681"/>
      <c r="I1361" s="1700"/>
      <c r="J1361" s="1690"/>
      <c r="K1361" s="1681"/>
      <c r="L1361" s="1681"/>
      <c r="M1361" s="1681"/>
      <c r="N1361" s="1681"/>
      <c r="O1361" s="1681"/>
      <c r="P1361" s="1681"/>
      <c r="Q1361" s="1681"/>
      <c r="R1361" s="1681"/>
      <c r="S1361" s="1681"/>
      <c r="T1361" s="1681"/>
      <c r="U1361" s="1681"/>
      <c r="V1361" s="1681"/>
      <c r="W1361" s="1681"/>
      <c r="X1361" s="1681"/>
      <c r="Y1361" s="1681"/>
      <c r="Z1361" s="1681"/>
      <c r="AA1361" s="1681"/>
      <c r="AB1361" s="1681"/>
      <c r="AC1361" s="1681"/>
      <c r="AD1361" s="1681"/>
      <c r="AE1361" s="1681"/>
      <c r="AF1361" s="1681"/>
      <c r="AG1361" s="1681"/>
      <c r="AH1361" s="1681"/>
      <c r="AI1361" s="1681"/>
      <c r="AJ1361" s="1681"/>
      <c r="AK1361" s="1681"/>
      <c r="AL1361" s="1681"/>
      <c r="AM1361" s="1681"/>
      <c r="AN1361" s="1681"/>
      <c r="AO1361" s="1681"/>
      <c r="AP1361" s="1824"/>
    </row>
    <row r="1362" spans="4:42" s="1662" customFormat="1" ht="14.25">
      <c r="D1362" s="1699"/>
      <c r="E1362" s="1681"/>
      <c r="F1362" s="1681"/>
      <c r="G1362" s="1681"/>
      <c r="H1362" s="1681"/>
      <c r="I1362" s="1700"/>
      <c r="J1362" s="1690"/>
      <c r="K1362" s="1681"/>
      <c r="L1362" s="1681"/>
      <c r="M1362" s="1681"/>
      <c r="N1362" s="1681"/>
      <c r="O1362" s="1681"/>
      <c r="P1362" s="1681"/>
      <c r="Q1362" s="1681"/>
      <c r="R1362" s="1681"/>
      <c r="S1362" s="1681"/>
      <c r="T1362" s="1681"/>
      <c r="U1362" s="1681"/>
      <c r="V1362" s="1681"/>
      <c r="W1362" s="1681"/>
      <c r="X1362" s="1681"/>
      <c r="Y1362" s="1681"/>
      <c r="Z1362" s="1681"/>
      <c r="AA1362" s="1681"/>
      <c r="AB1362" s="1681"/>
      <c r="AC1362" s="1681"/>
      <c r="AD1362" s="1681"/>
      <c r="AE1362" s="1681"/>
      <c r="AF1362" s="1681"/>
      <c r="AG1362" s="1681"/>
      <c r="AH1362" s="1681"/>
      <c r="AI1362" s="1681"/>
      <c r="AJ1362" s="1681"/>
      <c r="AK1362" s="1681"/>
      <c r="AL1362" s="1681"/>
      <c r="AM1362" s="1681"/>
      <c r="AN1362" s="1681"/>
      <c r="AO1362" s="1681"/>
      <c r="AP1362" s="1824"/>
    </row>
    <row r="1363" spans="4:42" s="1662" customFormat="1" ht="14.25">
      <c r="D1363" s="1699"/>
      <c r="E1363" s="1681"/>
      <c r="F1363" s="1681"/>
      <c r="G1363" s="1681"/>
      <c r="H1363" s="1681"/>
      <c r="I1363" s="1700"/>
      <c r="J1363" s="1690"/>
      <c r="K1363" s="1681"/>
      <c r="L1363" s="1681"/>
      <c r="M1363" s="1681"/>
      <c r="N1363" s="1681"/>
      <c r="O1363" s="1681"/>
      <c r="P1363" s="1681"/>
      <c r="Q1363" s="1681"/>
      <c r="R1363" s="1681"/>
      <c r="S1363" s="1681"/>
      <c r="T1363" s="1681"/>
      <c r="U1363" s="1681"/>
      <c r="V1363" s="1681"/>
      <c r="W1363" s="1681"/>
      <c r="X1363" s="1681"/>
      <c r="Y1363" s="1681"/>
      <c r="Z1363" s="1681"/>
      <c r="AA1363" s="1681"/>
      <c r="AB1363" s="1681"/>
      <c r="AC1363" s="1681"/>
      <c r="AD1363" s="1681"/>
      <c r="AE1363" s="1681"/>
      <c r="AF1363" s="1681"/>
      <c r="AG1363" s="1681"/>
      <c r="AH1363" s="1681"/>
      <c r="AI1363" s="1681"/>
      <c r="AJ1363" s="1681"/>
      <c r="AK1363" s="1681"/>
      <c r="AL1363" s="1681"/>
      <c r="AM1363" s="1681"/>
      <c r="AN1363" s="1681"/>
      <c r="AO1363" s="1681"/>
      <c r="AP1363" s="1824"/>
    </row>
    <row r="1364" spans="4:42" s="1662" customFormat="1" ht="14.25">
      <c r="D1364" s="1699"/>
      <c r="E1364" s="1681"/>
      <c r="F1364" s="1681"/>
      <c r="G1364" s="1681"/>
      <c r="H1364" s="1681"/>
      <c r="I1364" s="1700"/>
      <c r="J1364" s="1690"/>
      <c r="K1364" s="1681"/>
      <c r="L1364" s="1681"/>
      <c r="M1364" s="1681"/>
      <c r="N1364" s="1681"/>
      <c r="O1364" s="1681"/>
      <c r="P1364" s="1681"/>
      <c r="Q1364" s="1681"/>
      <c r="R1364" s="1681"/>
      <c r="S1364" s="1681"/>
      <c r="T1364" s="1681"/>
      <c r="U1364" s="1681"/>
      <c r="V1364" s="1681"/>
      <c r="W1364" s="1681"/>
      <c r="X1364" s="1681"/>
      <c r="Y1364" s="1681"/>
      <c r="Z1364" s="1681"/>
      <c r="AA1364" s="1681"/>
      <c r="AB1364" s="1681"/>
      <c r="AC1364" s="1681"/>
      <c r="AD1364" s="1681"/>
      <c r="AE1364" s="1681"/>
      <c r="AF1364" s="1681"/>
      <c r="AG1364" s="1681"/>
      <c r="AH1364" s="1681"/>
      <c r="AI1364" s="1681"/>
      <c r="AJ1364" s="1681"/>
      <c r="AK1364" s="1681"/>
      <c r="AL1364" s="1681"/>
      <c r="AM1364" s="1681"/>
      <c r="AN1364" s="1681"/>
      <c r="AO1364" s="1681"/>
      <c r="AP1364" s="1824"/>
    </row>
    <row r="1365" spans="4:42" s="1662" customFormat="1" ht="14.25">
      <c r="D1365" s="1699"/>
      <c r="E1365" s="1681"/>
      <c r="F1365" s="1681"/>
      <c r="G1365" s="1681"/>
      <c r="H1365" s="1681"/>
      <c r="I1365" s="1700"/>
      <c r="J1365" s="1690"/>
      <c r="K1365" s="1681"/>
      <c r="L1365" s="1681"/>
      <c r="M1365" s="1681"/>
      <c r="N1365" s="1681"/>
      <c r="O1365" s="1681"/>
      <c r="P1365" s="1681"/>
      <c r="Q1365" s="1681"/>
      <c r="R1365" s="1681"/>
      <c r="S1365" s="1681"/>
      <c r="T1365" s="1681"/>
      <c r="U1365" s="1681"/>
      <c r="V1365" s="1681"/>
      <c r="W1365" s="1681"/>
      <c r="X1365" s="1681"/>
      <c r="Y1365" s="1681"/>
      <c r="Z1365" s="1681"/>
      <c r="AA1365" s="1681"/>
      <c r="AB1365" s="1681"/>
      <c r="AC1365" s="1681"/>
      <c r="AD1365" s="1681"/>
      <c r="AE1365" s="1681"/>
      <c r="AF1365" s="1681"/>
      <c r="AG1365" s="1681"/>
      <c r="AH1365" s="1681"/>
      <c r="AI1365" s="1681"/>
      <c r="AJ1365" s="1681"/>
      <c r="AK1365" s="1681"/>
      <c r="AL1365" s="1681"/>
      <c r="AM1365" s="1681"/>
      <c r="AN1365" s="1681"/>
      <c r="AO1365" s="1681"/>
      <c r="AP1365" s="1824"/>
    </row>
    <row r="1366" spans="4:42" s="1662" customFormat="1" ht="14.25">
      <c r="D1366" s="1699"/>
      <c r="E1366" s="1681"/>
      <c r="F1366" s="1681"/>
      <c r="G1366" s="1681"/>
      <c r="H1366" s="1681"/>
      <c r="I1366" s="1700"/>
      <c r="J1366" s="1690"/>
      <c r="K1366" s="1681"/>
      <c r="L1366" s="1681"/>
      <c r="M1366" s="1681"/>
      <c r="N1366" s="1681"/>
      <c r="O1366" s="1681"/>
      <c r="P1366" s="1681"/>
      <c r="Q1366" s="1681"/>
      <c r="R1366" s="1681"/>
      <c r="S1366" s="1681"/>
      <c r="T1366" s="1681"/>
      <c r="U1366" s="1681"/>
      <c r="V1366" s="1681"/>
      <c r="W1366" s="1681"/>
      <c r="X1366" s="1681"/>
      <c r="Y1366" s="1681"/>
      <c r="Z1366" s="1681"/>
      <c r="AA1366" s="1681"/>
      <c r="AB1366" s="1681"/>
      <c r="AC1366" s="1681"/>
      <c r="AD1366" s="1681"/>
      <c r="AE1366" s="1681"/>
      <c r="AF1366" s="1681"/>
      <c r="AG1366" s="1681"/>
      <c r="AH1366" s="1681"/>
      <c r="AI1366" s="1681"/>
      <c r="AJ1366" s="1681"/>
      <c r="AK1366" s="1681"/>
      <c r="AL1366" s="1681"/>
      <c r="AM1366" s="1681"/>
      <c r="AN1366" s="1681"/>
      <c r="AO1366" s="1681"/>
      <c r="AP1366" s="1824"/>
    </row>
    <row r="1367" spans="4:42" s="1662" customFormat="1" ht="14.25">
      <c r="D1367" s="1699"/>
      <c r="E1367" s="1681"/>
      <c r="F1367" s="1681"/>
      <c r="G1367" s="1681"/>
      <c r="H1367" s="1681"/>
      <c r="I1367" s="1700"/>
      <c r="J1367" s="1690"/>
      <c r="K1367" s="1681"/>
      <c r="L1367" s="1681"/>
      <c r="M1367" s="1681"/>
      <c r="N1367" s="1681"/>
      <c r="O1367" s="1681"/>
      <c r="P1367" s="1681"/>
      <c r="Q1367" s="1681"/>
      <c r="R1367" s="1681"/>
      <c r="S1367" s="1681"/>
      <c r="T1367" s="1681"/>
      <c r="U1367" s="1681"/>
      <c r="V1367" s="1681"/>
      <c r="W1367" s="1681"/>
      <c r="X1367" s="1681"/>
      <c r="Y1367" s="1681"/>
      <c r="Z1367" s="1681"/>
      <c r="AA1367" s="1681"/>
      <c r="AB1367" s="1681"/>
      <c r="AC1367" s="1681"/>
      <c r="AD1367" s="1681"/>
      <c r="AE1367" s="1681"/>
      <c r="AF1367" s="1681"/>
      <c r="AG1367" s="1681"/>
      <c r="AH1367" s="1681"/>
      <c r="AI1367" s="1681"/>
      <c r="AJ1367" s="1681"/>
      <c r="AK1367" s="1681"/>
      <c r="AL1367" s="1681"/>
      <c r="AM1367" s="1681"/>
      <c r="AN1367" s="1681"/>
      <c r="AO1367" s="1681"/>
      <c r="AP1367" s="1824"/>
    </row>
    <row r="1368" spans="4:42" s="1662" customFormat="1" ht="14.25">
      <c r="D1368" s="1699"/>
      <c r="E1368" s="1681"/>
      <c r="F1368" s="1681"/>
      <c r="G1368" s="1681"/>
      <c r="H1368" s="1681"/>
      <c r="I1368" s="1700"/>
      <c r="J1368" s="1690"/>
      <c r="K1368" s="1681"/>
      <c r="L1368" s="1681"/>
      <c r="M1368" s="1681"/>
      <c r="N1368" s="1681"/>
      <c r="O1368" s="1681"/>
      <c r="P1368" s="1681"/>
      <c r="Q1368" s="1681"/>
      <c r="R1368" s="1681"/>
      <c r="S1368" s="1681"/>
      <c r="T1368" s="1681"/>
      <c r="U1368" s="1681"/>
      <c r="V1368" s="1681"/>
      <c r="W1368" s="1681"/>
      <c r="X1368" s="1681"/>
      <c r="Y1368" s="1681"/>
      <c r="Z1368" s="1681"/>
      <c r="AA1368" s="1681"/>
      <c r="AB1368" s="1681"/>
      <c r="AC1368" s="1681"/>
      <c r="AD1368" s="1681"/>
      <c r="AE1368" s="1681"/>
      <c r="AF1368" s="1681"/>
      <c r="AG1368" s="1681"/>
      <c r="AH1368" s="1681"/>
      <c r="AI1368" s="1681"/>
      <c r="AJ1368" s="1681"/>
      <c r="AK1368" s="1681"/>
      <c r="AL1368" s="1681"/>
      <c r="AM1368" s="1681"/>
      <c r="AN1368" s="1681"/>
      <c r="AO1368" s="1681"/>
      <c r="AP1368" s="1824"/>
    </row>
    <row r="1369" spans="4:42" s="1662" customFormat="1" ht="14.25">
      <c r="D1369" s="1699"/>
      <c r="E1369" s="1681"/>
      <c r="F1369" s="1681"/>
      <c r="G1369" s="1681"/>
      <c r="H1369" s="1681"/>
      <c r="I1369" s="1700"/>
      <c r="J1369" s="1690"/>
      <c r="K1369" s="1681"/>
      <c r="L1369" s="1681"/>
      <c r="M1369" s="1681"/>
      <c r="N1369" s="1681"/>
      <c r="O1369" s="1681"/>
      <c r="P1369" s="1681"/>
      <c r="Q1369" s="1681"/>
      <c r="R1369" s="1681"/>
      <c r="S1369" s="1681"/>
      <c r="T1369" s="1681"/>
      <c r="U1369" s="1681"/>
      <c r="V1369" s="1681"/>
      <c r="W1369" s="1681"/>
      <c r="X1369" s="1681"/>
      <c r="Y1369" s="1681"/>
      <c r="Z1369" s="1681"/>
      <c r="AA1369" s="1681"/>
      <c r="AB1369" s="1681"/>
      <c r="AC1369" s="1681"/>
      <c r="AD1369" s="1681"/>
      <c r="AE1369" s="1681"/>
      <c r="AF1369" s="1681"/>
      <c r="AG1369" s="1681"/>
      <c r="AH1369" s="1681"/>
      <c r="AI1369" s="1681"/>
      <c r="AJ1369" s="1681"/>
      <c r="AK1369" s="1681"/>
      <c r="AL1369" s="1681"/>
      <c r="AM1369" s="1681"/>
      <c r="AN1369" s="1681"/>
      <c r="AO1369" s="1681"/>
      <c r="AP1369" s="1824"/>
    </row>
    <row r="1370" spans="4:42" s="1662" customFormat="1" ht="14.25">
      <c r="D1370" s="1699"/>
      <c r="E1370" s="1681"/>
      <c r="F1370" s="1681"/>
      <c r="G1370" s="1681"/>
      <c r="H1370" s="1681"/>
      <c r="I1370" s="1700"/>
      <c r="J1370" s="1690"/>
      <c r="K1370" s="1681"/>
      <c r="L1370" s="1681"/>
      <c r="M1370" s="1681"/>
      <c r="N1370" s="1681"/>
      <c r="O1370" s="1681"/>
      <c r="P1370" s="1681"/>
      <c r="Q1370" s="1681"/>
      <c r="R1370" s="1681"/>
      <c r="S1370" s="1681"/>
      <c r="T1370" s="1681"/>
      <c r="U1370" s="1681"/>
      <c r="V1370" s="1681"/>
      <c r="W1370" s="1681"/>
      <c r="X1370" s="1681"/>
      <c r="Y1370" s="1681"/>
      <c r="Z1370" s="1681"/>
      <c r="AA1370" s="1681"/>
      <c r="AB1370" s="1681"/>
      <c r="AC1370" s="1681"/>
      <c r="AD1370" s="1681"/>
      <c r="AE1370" s="1681"/>
      <c r="AF1370" s="1681"/>
      <c r="AG1370" s="1681"/>
      <c r="AH1370" s="1681"/>
      <c r="AI1370" s="1681"/>
      <c r="AJ1370" s="1681"/>
      <c r="AK1370" s="1681"/>
      <c r="AL1370" s="1681"/>
      <c r="AM1370" s="1681"/>
      <c r="AN1370" s="1681"/>
      <c r="AO1370" s="1681"/>
      <c r="AP1370" s="1824"/>
    </row>
    <row r="1371" spans="4:42" s="1662" customFormat="1" ht="14.25">
      <c r="D1371" s="1699"/>
      <c r="E1371" s="1681"/>
      <c r="F1371" s="1681"/>
      <c r="G1371" s="1681"/>
      <c r="H1371" s="1681"/>
      <c r="I1371" s="1700"/>
      <c r="J1371" s="1690"/>
      <c r="K1371" s="1681"/>
      <c r="L1371" s="1681"/>
      <c r="M1371" s="1681"/>
      <c r="N1371" s="1681"/>
      <c r="O1371" s="1681"/>
      <c r="P1371" s="1681"/>
      <c r="Q1371" s="1681"/>
      <c r="R1371" s="1681"/>
      <c r="S1371" s="1681"/>
      <c r="T1371" s="1681"/>
      <c r="U1371" s="1681"/>
      <c r="V1371" s="1681"/>
      <c r="W1371" s="1681"/>
      <c r="X1371" s="1681"/>
      <c r="Y1371" s="1681"/>
      <c r="Z1371" s="1681"/>
      <c r="AA1371" s="1681"/>
      <c r="AB1371" s="1681"/>
      <c r="AC1371" s="1681"/>
      <c r="AD1371" s="1681"/>
      <c r="AE1371" s="1681"/>
      <c r="AF1371" s="1681"/>
      <c r="AG1371" s="1681"/>
      <c r="AH1371" s="1681"/>
      <c r="AI1371" s="1681"/>
      <c r="AJ1371" s="1681"/>
      <c r="AK1371" s="1681"/>
      <c r="AL1371" s="1681"/>
      <c r="AM1371" s="1681"/>
      <c r="AN1371" s="1681"/>
      <c r="AO1371" s="1681"/>
      <c r="AP1371" s="1824"/>
    </row>
    <row r="1372" spans="4:42" s="1662" customFormat="1" ht="14.25">
      <c r="D1372" s="1699"/>
      <c r="E1372" s="1681"/>
      <c r="F1372" s="1681"/>
      <c r="G1372" s="1681"/>
      <c r="H1372" s="1681"/>
      <c r="I1372" s="1700"/>
      <c r="J1372" s="1690"/>
      <c r="K1372" s="1681"/>
      <c r="L1372" s="1681"/>
      <c r="M1372" s="1681"/>
      <c r="N1372" s="1681"/>
      <c r="O1372" s="1681"/>
      <c r="P1372" s="1681"/>
      <c r="Q1372" s="1681"/>
      <c r="R1372" s="1681"/>
      <c r="S1372" s="1681"/>
      <c r="T1372" s="1681"/>
      <c r="U1372" s="1681"/>
      <c r="V1372" s="1681"/>
      <c r="W1372" s="1681"/>
      <c r="X1372" s="1681"/>
      <c r="Y1372" s="1681"/>
      <c r="Z1372" s="1681"/>
      <c r="AA1372" s="1681"/>
      <c r="AB1372" s="1681"/>
      <c r="AC1372" s="1681"/>
      <c r="AD1372" s="1681"/>
      <c r="AE1372" s="1681"/>
      <c r="AF1372" s="1681"/>
      <c r="AG1372" s="1681"/>
      <c r="AH1372" s="1681"/>
      <c r="AI1372" s="1681"/>
      <c r="AJ1372" s="1681"/>
      <c r="AK1372" s="1681"/>
      <c r="AL1372" s="1681"/>
      <c r="AM1372" s="1681"/>
      <c r="AN1372" s="1681"/>
      <c r="AO1372" s="1681"/>
      <c r="AP1372" s="1824"/>
    </row>
    <row r="1373" spans="4:42" s="1662" customFormat="1" ht="14.25">
      <c r="D1373" s="1699"/>
      <c r="E1373" s="1681"/>
      <c r="F1373" s="1681"/>
      <c r="G1373" s="1681"/>
      <c r="H1373" s="1681"/>
      <c r="I1373" s="1700"/>
      <c r="J1373" s="1690"/>
      <c r="K1373" s="1681"/>
      <c r="L1373" s="1681"/>
      <c r="M1373" s="1681"/>
      <c r="N1373" s="1681"/>
      <c r="O1373" s="1681"/>
      <c r="P1373" s="1681"/>
      <c r="Q1373" s="1681"/>
      <c r="R1373" s="1681"/>
      <c r="S1373" s="1681"/>
      <c r="T1373" s="1681"/>
      <c r="U1373" s="1681"/>
      <c r="V1373" s="1681"/>
      <c r="W1373" s="1681"/>
      <c r="X1373" s="1681"/>
      <c r="Y1373" s="1681"/>
      <c r="Z1373" s="1681"/>
      <c r="AA1373" s="1681"/>
      <c r="AB1373" s="1681"/>
      <c r="AC1373" s="1681"/>
      <c r="AD1373" s="1681"/>
      <c r="AE1373" s="1681"/>
      <c r="AF1373" s="1681"/>
      <c r="AG1373" s="1681"/>
      <c r="AH1373" s="1681"/>
      <c r="AI1373" s="1681"/>
      <c r="AJ1373" s="1681"/>
      <c r="AK1373" s="1681"/>
      <c r="AL1373" s="1681"/>
      <c r="AM1373" s="1681"/>
      <c r="AN1373" s="1681"/>
      <c r="AO1373" s="1681"/>
      <c r="AP1373" s="1824"/>
    </row>
    <row r="1374" spans="4:42" s="1662" customFormat="1" ht="14.25">
      <c r="D1374" s="1699"/>
      <c r="E1374" s="1681"/>
      <c r="F1374" s="1681"/>
      <c r="G1374" s="1681"/>
      <c r="H1374" s="1681"/>
      <c r="I1374" s="1700"/>
      <c r="J1374" s="1690"/>
      <c r="K1374" s="1681"/>
      <c r="L1374" s="1681"/>
      <c r="M1374" s="1681"/>
      <c r="N1374" s="1681"/>
      <c r="O1374" s="1681"/>
      <c r="P1374" s="1681"/>
      <c r="Q1374" s="1681"/>
      <c r="R1374" s="1681"/>
      <c r="S1374" s="1681"/>
      <c r="T1374" s="1681"/>
      <c r="U1374" s="1681"/>
      <c r="V1374" s="1681"/>
      <c r="W1374" s="1681"/>
      <c r="X1374" s="1681"/>
      <c r="Y1374" s="1681"/>
      <c r="Z1374" s="1681"/>
      <c r="AA1374" s="1681"/>
      <c r="AB1374" s="1681"/>
      <c r="AC1374" s="1681"/>
      <c r="AD1374" s="1681"/>
      <c r="AE1374" s="1681"/>
      <c r="AF1374" s="1681"/>
      <c r="AG1374" s="1681"/>
      <c r="AH1374" s="1681"/>
      <c r="AI1374" s="1681"/>
      <c r="AJ1374" s="1681"/>
      <c r="AK1374" s="1681"/>
      <c r="AL1374" s="1681"/>
      <c r="AM1374" s="1681"/>
      <c r="AN1374" s="1681"/>
      <c r="AO1374" s="1681"/>
      <c r="AP1374" s="1824"/>
    </row>
    <row r="1375" spans="4:42" s="1662" customFormat="1" ht="14.25">
      <c r="D1375" s="1699"/>
      <c r="E1375" s="1681"/>
      <c r="F1375" s="1681"/>
      <c r="G1375" s="1681"/>
      <c r="H1375" s="1681"/>
      <c r="I1375" s="1700"/>
      <c r="J1375" s="1690"/>
      <c r="K1375" s="1681"/>
      <c r="L1375" s="1681"/>
      <c r="M1375" s="1681"/>
      <c r="N1375" s="1681"/>
      <c r="O1375" s="1681"/>
      <c r="P1375" s="1681"/>
      <c r="Q1375" s="1681"/>
      <c r="R1375" s="1681"/>
      <c r="S1375" s="1681"/>
      <c r="T1375" s="1681"/>
      <c r="U1375" s="1681"/>
      <c r="V1375" s="1681"/>
      <c r="W1375" s="1681"/>
      <c r="X1375" s="1681"/>
      <c r="Y1375" s="1681"/>
      <c r="Z1375" s="1681"/>
      <c r="AA1375" s="1681"/>
      <c r="AB1375" s="1681"/>
      <c r="AC1375" s="1681"/>
      <c r="AD1375" s="1681"/>
      <c r="AE1375" s="1681"/>
      <c r="AF1375" s="1681"/>
      <c r="AG1375" s="1681"/>
      <c r="AH1375" s="1681"/>
      <c r="AI1375" s="1681"/>
      <c r="AJ1375" s="1681"/>
      <c r="AK1375" s="1681"/>
      <c r="AL1375" s="1681"/>
      <c r="AM1375" s="1681"/>
      <c r="AN1375" s="1681"/>
      <c r="AO1375" s="1681"/>
      <c r="AP1375" s="1824"/>
    </row>
    <row r="1376" spans="4:42" s="1662" customFormat="1" ht="14.25">
      <c r="D1376" s="1699"/>
      <c r="E1376" s="1681"/>
      <c r="F1376" s="1681"/>
      <c r="G1376" s="1681"/>
      <c r="H1376" s="1681"/>
      <c r="I1376" s="1700"/>
      <c r="J1376" s="1690"/>
      <c r="K1376" s="1681"/>
      <c r="L1376" s="1681"/>
      <c r="M1376" s="1681"/>
      <c r="N1376" s="1681"/>
      <c r="O1376" s="1681"/>
      <c r="P1376" s="1681"/>
      <c r="Q1376" s="1681"/>
      <c r="R1376" s="1681"/>
      <c r="S1376" s="1681"/>
      <c r="T1376" s="1681"/>
      <c r="U1376" s="1681"/>
      <c r="V1376" s="1681"/>
      <c r="W1376" s="1681"/>
      <c r="X1376" s="1681"/>
      <c r="Y1376" s="1681"/>
      <c r="Z1376" s="1681"/>
      <c r="AA1376" s="1681"/>
      <c r="AB1376" s="1681"/>
      <c r="AC1376" s="1681"/>
      <c r="AD1376" s="1681"/>
      <c r="AE1376" s="1681"/>
      <c r="AF1376" s="1681"/>
      <c r="AG1376" s="1681"/>
      <c r="AH1376" s="1681"/>
      <c r="AI1376" s="1681"/>
      <c r="AJ1376" s="1681"/>
      <c r="AK1376" s="1681"/>
      <c r="AL1376" s="1681"/>
      <c r="AM1376" s="1681"/>
      <c r="AN1376" s="1681"/>
      <c r="AO1376" s="1681"/>
      <c r="AP1376" s="1824"/>
    </row>
    <row r="1377" spans="4:42" s="1662" customFormat="1" ht="14.25">
      <c r="D1377" s="1699"/>
      <c r="E1377" s="1681"/>
      <c r="F1377" s="1681"/>
      <c r="G1377" s="1681"/>
      <c r="H1377" s="1681"/>
      <c r="I1377" s="1700"/>
      <c r="J1377" s="1690"/>
      <c r="K1377" s="1681"/>
      <c r="L1377" s="1681"/>
      <c r="M1377" s="1681"/>
      <c r="N1377" s="1681"/>
      <c r="O1377" s="1681"/>
      <c r="P1377" s="1681"/>
      <c r="Q1377" s="1681"/>
      <c r="R1377" s="1681"/>
      <c r="S1377" s="1681"/>
      <c r="T1377" s="1681"/>
      <c r="U1377" s="1681"/>
      <c r="V1377" s="1681"/>
      <c r="W1377" s="1681"/>
      <c r="X1377" s="1681"/>
      <c r="Y1377" s="1681"/>
      <c r="Z1377" s="1681"/>
      <c r="AA1377" s="1681"/>
      <c r="AB1377" s="1681"/>
      <c r="AC1377" s="1681"/>
      <c r="AD1377" s="1681"/>
      <c r="AE1377" s="1681"/>
      <c r="AF1377" s="1681"/>
      <c r="AG1377" s="1681"/>
      <c r="AH1377" s="1681"/>
      <c r="AI1377" s="1681"/>
      <c r="AJ1377" s="1681"/>
      <c r="AK1377" s="1681"/>
      <c r="AL1377" s="1681"/>
      <c r="AM1377" s="1681"/>
      <c r="AN1377" s="1681"/>
      <c r="AO1377" s="1681"/>
      <c r="AP1377" s="1824"/>
    </row>
    <row r="1378" spans="4:42" s="1662" customFormat="1" ht="14.25">
      <c r="D1378" s="1699"/>
      <c r="E1378" s="1681"/>
      <c r="F1378" s="1681"/>
      <c r="G1378" s="1681"/>
      <c r="H1378" s="1681"/>
      <c r="I1378" s="1700"/>
      <c r="J1378" s="1690"/>
      <c r="K1378" s="1681"/>
      <c r="L1378" s="1681"/>
      <c r="M1378" s="1681"/>
      <c r="N1378" s="1681"/>
      <c r="O1378" s="1681"/>
      <c r="P1378" s="1681"/>
      <c r="Q1378" s="1681"/>
      <c r="R1378" s="1681"/>
      <c r="S1378" s="1681"/>
      <c r="T1378" s="1681"/>
      <c r="U1378" s="1681"/>
      <c r="V1378" s="1681"/>
      <c r="W1378" s="1681"/>
      <c r="X1378" s="1681"/>
      <c r="Y1378" s="1681"/>
      <c r="Z1378" s="1681"/>
      <c r="AA1378" s="1681"/>
      <c r="AB1378" s="1681"/>
      <c r="AC1378" s="1681"/>
      <c r="AD1378" s="1681"/>
      <c r="AE1378" s="1681"/>
      <c r="AF1378" s="1681"/>
      <c r="AG1378" s="1681"/>
      <c r="AH1378" s="1681"/>
      <c r="AI1378" s="1681"/>
      <c r="AJ1378" s="1681"/>
      <c r="AK1378" s="1681"/>
      <c r="AL1378" s="1681"/>
      <c r="AM1378" s="1681"/>
      <c r="AN1378" s="1681"/>
      <c r="AO1378" s="1681"/>
      <c r="AP1378" s="1824"/>
    </row>
    <row r="1379" spans="4:42" s="1662" customFormat="1" ht="14.25">
      <c r="D1379" s="1699"/>
      <c r="E1379" s="1681"/>
      <c r="F1379" s="1681"/>
      <c r="G1379" s="1681"/>
      <c r="H1379" s="1681"/>
      <c r="I1379" s="1700"/>
      <c r="J1379" s="1690"/>
      <c r="K1379" s="1681"/>
      <c r="L1379" s="1681"/>
      <c r="M1379" s="1681"/>
      <c r="N1379" s="1681"/>
      <c r="O1379" s="1681"/>
      <c r="P1379" s="1681"/>
      <c r="Q1379" s="1681"/>
      <c r="R1379" s="1681"/>
      <c r="S1379" s="1681"/>
      <c r="T1379" s="1681"/>
      <c r="U1379" s="1681"/>
      <c r="V1379" s="1681"/>
      <c r="W1379" s="1681"/>
      <c r="X1379" s="1681"/>
      <c r="Y1379" s="1681"/>
      <c r="Z1379" s="1681"/>
      <c r="AA1379" s="1681"/>
      <c r="AB1379" s="1681"/>
      <c r="AC1379" s="1681"/>
      <c r="AD1379" s="1681"/>
      <c r="AE1379" s="1681"/>
      <c r="AF1379" s="1681"/>
      <c r="AG1379" s="1681"/>
      <c r="AH1379" s="1681"/>
      <c r="AI1379" s="1681"/>
      <c r="AJ1379" s="1681"/>
      <c r="AK1379" s="1681"/>
      <c r="AL1379" s="1681"/>
      <c r="AM1379" s="1681"/>
      <c r="AN1379" s="1681"/>
      <c r="AO1379" s="1681"/>
      <c r="AP1379" s="1824"/>
    </row>
    <row r="1380" spans="4:42" s="1662" customFormat="1" ht="14.25">
      <c r="D1380" s="1699"/>
      <c r="E1380" s="1681"/>
      <c r="F1380" s="1681"/>
      <c r="G1380" s="1681"/>
      <c r="H1380" s="1681"/>
      <c r="I1380" s="1700"/>
      <c r="J1380" s="1690"/>
      <c r="K1380" s="1681"/>
      <c r="L1380" s="1681"/>
      <c r="M1380" s="1681"/>
      <c r="N1380" s="1681"/>
      <c r="O1380" s="1681"/>
      <c r="P1380" s="1681"/>
      <c r="Q1380" s="1681"/>
      <c r="R1380" s="1681"/>
      <c r="S1380" s="1681"/>
      <c r="T1380" s="1681"/>
      <c r="U1380" s="1681"/>
      <c r="V1380" s="1681"/>
      <c r="W1380" s="1681"/>
      <c r="X1380" s="1681"/>
      <c r="Y1380" s="1681"/>
      <c r="Z1380" s="1681"/>
      <c r="AA1380" s="1681"/>
      <c r="AB1380" s="1681"/>
      <c r="AC1380" s="1681"/>
      <c r="AD1380" s="1681"/>
      <c r="AE1380" s="1681"/>
      <c r="AF1380" s="1681"/>
      <c r="AG1380" s="1681"/>
      <c r="AH1380" s="1681"/>
      <c r="AI1380" s="1681"/>
      <c r="AJ1380" s="1681"/>
      <c r="AK1380" s="1681"/>
      <c r="AL1380" s="1681"/>
      <c r="AM1380" s="1681"/>
      <c r="AN1380" s="1681"/>
      <c r="AO1380" s="1681"/>
      <c r="AP1380" s="1824"/>
    </row>
    <row r="1381" spans="4:42" s="1662" customFormat="1" ht="14.25">
      <c r="D1381" s="1699"/>
      <c r="E1381" s="1681"/>
      <c r="F1381" s="1681"/>
      <c r="G1381" s="1681"/>
      <c r="H1381" s="1681"/>
      <c r="I1381" s="1700"/>
      <c r="J1381" s="1690"/>
      <c r="K1381" s="1681"/>
      <c r="L1381" s="1681"/>
      <c r="M1381" s="1681"/>
      <c r="N1381" s="1681"/>
      <c r="O1381" s="1681"/>
      <c r="P1381" s="1681"/>
      <c r="Q1381" s="1681"/>
      <c r="R1381" s="1681"/>
      <c r="S1381" s="1681"/>
      <c r="T1381" s="1681"/>
      <c r="U1381" s="1681"/>
      <c r="V1381" s="1681"/>
      <c r="W1381" s="1681"/>
      <c r="X1381" s="1681"/>
      <c r="Y1381" s="1681"/>
      <c r="Z1381" s="1681"/>
      <c r="AA1381" s="1681"/>
      <c r="AB1381" s="1681"/>
      <c r="AC1381" s="1681"/>
      <c r="AD1381" s="1681"/>
      <c r="AE1381" s="1681"/>
      <c r="AF1381" s="1681"/>
      <c r="AG1381" s="1681"/>
      <c r="AH1381" s="1681"/>
      <c r="AI1381" s="1681"/>
      <c r="AJ1381" s="1681"/>
      <c r="AK1381" s="1681"/>
      <c r="AL1381" s="1681"/>
      <c r="AM1381" s="1681"/>
      <c r="AN1381" s="1681"/>
      <c r="AO1381" s="1681"/>
      <c r="AP1381" s="1824"/>
    </row>
    <row r="1382" spans="4:42" s="1662" customFormat="1" ht="14.25">
      <c r="D1382" s="1699"/>
      <c r="E1382" s="1681"/>
      <c r="F1382" s="1681"/>
      <c r="G1382" s="1681"/>
      <c r="H1382" s="1681"/>
      <c r="I1382" s="1700"/>
      <c r="J1382" s="1690"/>
      <c r="K1382" s="1681"/>
      <c r="L1382" s="1681"/>
      <c r="M1382" s="1681"/>
      <c r="N1382" s="1681"/>
      <c r="O1382" s="1681"/>
      <c r="P1382" s="1681"/>
      <c r="Q1382" s="1681"/>
      <c r="R1382" s="1681"/>
      <c r="S1382" s="1681"/>
      <c r="T1382" s="1681"/>
      <c r="U1382" s="1681"/>
      <c r="V1382" s="1681"/>
      <c r="W1382" s="1681"/>
      <c r="X1382" s="1681"/>
      <c r="Y1382" s="1681"/>
      <c r="Z1382" s="1681"/>
      <c r="AA1382" s="1681"/>
      <c r="AB1382" s="1681"/>
      <c r="AC1382" s="1681"/>
      <c r="AD1382" s="1681"/>
      <c r="AE1382" s="1681"/>
      <c r="AF1382" s="1681"/>
      <c r="AG1382" s="1681"/>
      <c r="AH1382" s="1681"/>
      <c r="AI1382" s="1681"/>
      <c r="AJ1382" s="1681"/>
      <c r="AK1382" s="1681"/>
      <c r="AL1382" s="1681"/>
      <c r="AM1382" s="1681"/>
      <c r="AN1382" s="1681"/>
      <c r="AO1382" s="1681"/>
      <c r="AP1382" s="1824"/>
    </row>
    <row r="1383" spans="4:42" s="1662" customFormat="1" ht="14.25">
      <c r="D1383" s="1699"/>
      <c r="E1383" s="1681"/>
      <c r="F1383" s="1681"/>
      <c r="G1383" s="1681"/>
      <c r="H1383" s="1681"/>
      <c r="I1383" s="1700"/>
      <c r="J1383" s="1690"/>
      <c r="K1383" s="1681"/>
      <c r="L1383" s="1681"/>
      <c r="M1383" s="1681"/>
      <c r="N1383" s="1681"/>
      <c r="O1383" s="1681"/>
      <c r="P1383" s="1681"/>
      <c r="Q1383" s="1681"/>
      <c r="R1383" s="1681"/>
      <c r="S1383" s="1681"/>
      <c r="T1383" s="1681"/>
      <c r="U1383" s="1681"/>
      <c r="V1383" s="1681"/>
      <c r="W1383" s="1681"/>
      <c r="X1383" s="1681"/>
      <c r="Y1383" s="1681"/>
      <c r="Z1383" s="1681"/>
      <c r="AA1383" s="1681"/>
      <c r="AB1383" s="1681"/>
      <c r="AC1383" s="1681"/>
      <c r="AD1383" s="1681"/>
      <c r="AE1383" s="1681"/>
      <c r="AF1383" s="1681"/>
      <c r="AG1383" s="1681"/>
      <c r="AH1383" s="1681"/>
      <c r="AI1383" s="1681"/>
      <c r="AJ1383" s="1681"/>
      <c r="AK1383" s="1681"/>
      <c r="AL1383" s="1681"/>
      <c r="AM1383" s="1681"/>
      <c r="AN1383" s="1681"/>
      <c r="AO1383" s="1681"/>
      <c r="AP1383" s="1824"/>
    </row>
    <row r="1384" spans="4:42" s="1662" customFormat="1" ht="14.25">
      <c r="D1384" s="1699"/>
      <c r="E1384" s="1681"/>
      <c r="F1384" s="1681"/>
      <c r="G1384" s="1681"/>
      <c r="H1384" s="1681"/>
      <c r="I1384" s="1700"/>
      <c r="J1384" s="1690"/>
      <c r="K1384" s="1681"/>
      <c r="L1384" s="1681"/>
      <c r="M1384" s="1681"/>
      <c r="N1384" s="1681"/>
      <c r="O1384" s="1681"/>
      <c r="P1384" s="1681"/>
      <c r="Q1384" s="1681"/>
      <c r="R1384" s="1681"/>
      <c r="S1384" s="1681"/>
      <c r="T1384" s="1681"/>
      <c r="U1384" s="1681"/>
      <c r="V1384" s="1681"/>
      <c r="W1384" s="1681"/>
      <c r="X1384" s="1681"/>
      <c r="Y1384" s="1681"/>
      <c r="Z1384" s="1681"/>
      <c r="AA1384" s="1681"/>
      <c r="AB1384" s="1681"/>
      <c r="AC1384" s="1681"/>
      <c r="AD1384" s="1681"/>
      <c r="AE1384" s="1681"/>
      <c r="AF1384" s="1681"/>
      <c r="AG1384" s="1681"/>
      <c r="AH1384" s="1681"/>
      <c r="AI1384" s="1681"/>
      <c r="AJ1384" s="1681"/>
      <c r="AK1384" s="1681"/>
      <c r="AL1384" s="1681"/>
      <c r="AM1384" s="1681"/>
      <c r="AN1384" s="1681"/>
      <c r="AO1384" s="1681"/>
      <c r="AP1384" s="1824"/>
    </row>
    <row r="1385" spans="4:42" s="1662" customFormat="1" ht="14.25">
      <c r="D1385" s="1699"/>
      <c r="E1385" s="1681"/>
      <c r="F1385" s="1681"/>
      <c r="G1385" s="1681"/>
      <c r="H1385" s="1681"/>
      <c r="I1385" s="1700"/>
      <c r="J1385" s="1690"/>
      <c r="K1385" s="1681"/>
      <c r="L1385" s="1681"/>
      <c r="M1385" s="1681"/>
      <c r="N1385" s="1681"/>
      <c r="O1385" s="1681"/>
      <c r="P1385" s="1681"/>
      <c r="Q1385" s="1681"/>
      <c r="R1385" s="1681"/>
      <c r="S1385" s="1681"/>
      <c r="T1385" s="1681"/>
      <c r="U1385" s="1681"/>
      <c r="V1385" s="1681"/>
      <c r="W1385" s="1681"/>
      <c r="X1385" s="1681"/>
      <c r="Y1385" s="1681"/>
      <c r="Z1385" s="1681"/>
      <c r="AA1385" s="1681"/>
      <c r="AB1385" s="1681"/>
      <c r="AC1385" s="1681"/>
      <c r="AD1385" s="1681"/>
      <c r="AE1385" s="1681"/>
      <c r="AF1385" s="1681"/>
      <c r="AG1385" s="1681"/>
      <c r="AH1385" s="1681"/>
      <c r="AI1385" s="1681"/>
      <c r="AJ1385" s="1681"/>
      <c r="AK1385" s="1681"/>
      <c r="AL1385" s="1681"/>
      <c r="AM1385" s="1681"/>
      <c r="AN1385" s="1681"/>
      <c r="AO1385" s="1681"/>
      <c r="AP1385" s="1824"/>
    </row>
    <row r="1386" spans="4:42" s="1662" customFormat="1" ht="14.25">
      <c r="D1386" s="1699"/>
      <c r="E1386" s="1681"/>
      <c r="F1386" s="1681"/>
      <c r="G1386" s="1681"/>
      <c r="H1386" s="1681"/>
      <c r="I1386" s="1700"/>
      <c r="J1386" s="1690"/>
      <c r="K1386" s="1681"/>
      <c r="L1386" s="1681"/>
      <c r="M1386" s="1681"/>
      <c r="N1386" s="1681"/>
      <c r="O1386" s="1681"/>
      <c r="P1386" s="1681"/>
      <c r="Q1386" s="1681"/>
      <c r="R1386" s="1681"/>
      <c r="S1386" s="1681"/>
      <c r="T1386" s="1681"/>
      <c r="U1386" s="1681"/>
      <c r="V1386" s="1681"/>
      <c r="W1386" s="1681"/>
      <c r="X1386" s="1681"/>
      <c r="Y1386" s="1681"/>
      <c r="Z1386" s="1681"/>
      <c r="AA1386" s="1681"/>
      <c r="AB1386" s="1681"/>
      <c r="AC1386" s="1681"/>
      <c r="AD1386" s="1681"/>
      <c r="AE1386" s="1681"/>
      <c r="AF1386" s="1681"/>
      <c r="AG1386" s="1681"/>
      <c r="AH1386" s="1681"/>
      <c r="AI1386" s="1681"/>
      <c r="AJ1386" s="1681"/>
      <c r="AK1386" s="1681"/>
      <c r="AL1386" s="1681"/>
      <c r="AM1386" s="1681"/>
      <c r="AN1386" s="1681"/>
      <c r="AO1386" s="1681"/>
      <c r="AP1386" s="1824"/>
    </row>
    <row r="1387" spans="4:42" s="1662" customFormat="1" ht="14.25">
      <c r="D1387" s="1699"/>
      <c r="E1387" s="1681"/>
      <c r="F1387" s="1681"/>
      <c r="G1387" s="1681"/>
      <c r="H1387" s="1681"/>
      <c r="I1387" s="1700"/>
      <c r="J1387" s="1690"/>
      <c r="K1387" s="1681"/>
      <c r="L1387" s="1681"/>
      <c r="M1387" s="1681"/>
      <c r="N1387" s="1681"/>
      <c r="O1387" s="1681"/>
      <c r="P1387" s="1681"/>
      <c r="Q1387" s="1681"/>
      <c r="R1387" s="1681"/>
      <c r="S1387" s="1681"/>
      <c r="T1387" s="1681"/>
      <c r="U1387" s="1681"/>
      <c r="V1387" s="1681"/>
      <c r="W1387" s="1681"/>
      <c r="X1387" s="1681"/>
      <c r="Y1387" s="1681"/>
      <c r="Z1387" s="1681"/>
      <c r="AA1387" s="1681"/>
      <c r="AB1387" s="1681"/>
      <c r="AC1387" s="1681"/>
      <c r="AD1387" s="1681"/>
      <c r="AE1387" s="1681"/>
      <c r="AF1387" s="1681"/>
      <c r="AG1387" s="1681"/>
      <c r="AH1387" s="1681"/>
      <c r="AI1387" s="1681"/>
      <c r="AJ1387" s="1681"/>
      <c r="AK1387" s="1681"/>
      <c r="AL1387" s="1681"/>
      <c r="AM1387" s="1681"/>
      <c r="AN1387" s="1681"/>
      <c r="AO1387" s="1681"/>
      <c r="AP1387" s="1824"/>
    </row>
    <row r="1388" spans="4:42" s="1662" customFormat="1" ht="14.25">
      <c r="D1388" s="1699"/>
      <c r="E1388" s="1681"/>
      <c r="F1388" s="1681"/>
      <c r="G1388" s="1681"/>
      <c r="H1388" s="1681"/>
      <c r="I1388" s="1700"/>
      <c r="J1388" s="1690"/>
      <c r="K1388" s="1681"/>
      <c r="L1388" s="1681"/>
      <c r="M1388" s="1681"/>
      <c r="N1388" s="1681"/>
      <c r="O1388" s="1681"/>
      <c r="P1388" s="1681"/>
      <c r="Q1388" s="1681"/>
      <c r="R1388" s="1681"/>
      <c r="S1388" s="1681"/>
      <c r="T1388" s="1681"/>
      <c r="U1388" s="1681"/>
      <c r="V1388" s="1681"/>
      <c r="W1388" s="1681"/>
      <c r="X1388" s="1681"/>
      <c r="Y1388" s="1681"/>
      <c r="Z1388" s="1681"/>
      <c r="AA1388" s="1681"/>
      <c r="AB1388" s="1681"/>
      <c r="AC1388" s="1681"/>
      <c r="AD1388" s="1681"/>
      <c r="AE1388" s="1681"/>
      <c r="AF1388" s="1681"/>
      <c r="AG1388" s="1681"/>
      <c r="AH1388" s="1681"/>
      <c r="AI1388" s="1681"/>
      <c r="AJ1388" s="1681"/>
      <c r="AK1388" s="1681"/>
      <c r="AL1388" s="1681"/>
      <c r="AM1388" s="1681"/>
      <c r="AN1388" s="1681"/>
      <c r="AO1388" s="1681"/>
      <c r="AP1388" s="1824"/>
    </row>
    <row r="1389" spans="4:42" s="1662" customFormat="1" ht="14.25">
      <c r="D1389" s="1699"/>
      <c r="E1389" s="1681"/>
      <c r="F1389" s="1681"/>
      <c r="G1389" s="1681"/>
      <c r="H1389" s="1681"/>
      <c r="I1389" s="1700"/>
      <c r="J1389" s="1690"/>
      <c r="K1389" s="1681"/>
      <c r="L1389" s="1681"/>
      <c r="M1389" s="1681"/>
      <c r="N1389" s="1681"/>
      <c r="O1389" s="1681"/>
      <c r="P1389" s="1681"/>
      <c r="Q1389" s="1681"/>
      <c r="R1389" s="1681"/>
      <c r="S1389" s="1681"/>
      <c r="T1389" s="1681"/>
      <c r="U1389" s="1681"/>
      <c r="V1389" s="1681"/>
      <c r="W1389" s="1681"/>
      <c r="X1389" s="1681"/>
      <c r="Y1389" s="1681"/>
      <c r="Z1389" s="1681"/>
      <c r="AA1389" s="1681"/>
      <c r="AB1389" s="1681"/>
      <c r="AC1389" s="1681"/>
      <c r="AD1389" s="1681"/>
      <c r="AE1389" s="1681"/>
      <c r="AF1389" s="1681"/>
      <c r="AG1389" s="1681"/>
      <c r="AH1389" s="1681"/>
      <c r="AI1389" s="1681"/>
      <c r="AJ1389" s="1681"/>
      <c r="AK1389" s="1681"/>
      <c r="AL1389" s="1681"/>
      <c r="AM1389" s="1681"/>
      <c r="AN1389" s="1681"/>
      <c r="AO1389" s="1681"/>
      <c r="AP1389" s="1824"/>
    </row>
    <row r="1390" spans="4:42" s="1662" customFormat="1" ht="14.25">
      <c r="D1390" s="1699"/>
      <c r="E1390" s="1681"/>
      <c r="F1390" s="1681"/>
      <c r="G1390" s="1681"/>
      <c r="H1390" s="1681"/>
      <c r="I1390" s="1700"/>
      <c r="J1390" s="1690"/>
      <c r="K1390" s="1681"/>
      <c r="L1390" s="1681"/>
      <c r="M1390" s="1681"/>
      <c r="N1390" s="1681"/>
      <c r="O1390" s="1681"/>
      <c r="P1390" s="1681"/>
      <c r="Q1390" s="1681"/>
      <c r="R1390" s="1681"/>
      <c r="S1390" s="1681"/>
      <c r="T1390" s="1681"/>
      <c r="U1390" s="1681"/>
      <c r="V1390" s="1681"/>
      <c r="W1390" s="1681"/>
      <c r="X1390" s="1681"/>
      <c r="Y1390" s="1681"/>
      <c r="Z1390" s="1681"/>
      <c r="AA1390" s="1681"/>
      <c r="AB1390" s="1681"/>
      <c r="AC1390" s="1681"/>
      <c r="AD1390" s="1681"/>
      <c r="AE1390" s="1681"/>
      <c r="AF1390" s="1681"/>
      <c r="AG1390" s="1681"/>
      <c r="AH1390" s="1681"/>
      <c r="AI1390" s="1681"/>
      <c r="AJ1390" s="1681"/>
      <c r="AK1390" s="1681"/>
      <c r="AL1390" s="1681"/>
      <c r="AM1390" s="1681"/>
      <c r="AN1390" s="1681"/>
      <c r="AO1390" s="1681"/>
      <c r="AP1390" s="1824"/>
    </row>
    <row r="1391" spans="4:42" s="1662" customFormat="1" ht="14.25">
      <c r="D1391" s="1699"/>
      <c r="E1391" s="1681"/>
      <c r="F1391" s="1681"/>
      <c r="G1391" s="1681"/>
      <c r="H1391" s="1681"/>
      <c r="I1391" s="1700"/>
      <c r="J1391" s="1690"/>
      <c r="K1391" s="1681"/>
      <c r="L1391" s="1681"/>
      <c r="M1391" s="1681"/>
      <c r="N1391" s="1681"/>
      <c r="O1391" s="1681"/>
      <c r="P1391" s="1681"/>
      <c r="Q1391" s="1681"/>
      <c r="R1391" s="1681"/>
      <c r="S1391" s="1681"/>
      <c r="T1391" s="1681"/>
      <c r="U1391" s="1681"/>
      <c r="V1391" s="1681"/>
      <c r="W1391" s="1681"/>
      <c r="X1391" s="1681"/>
      <c r="Y1391" s="1681"/>
      <c r="Z1391" s="1681"/>
      <c r="AA1391" s="1681"/>
      <c r="AB1391" s="1681"/>
      <c r="AC1391" s="1681"/>
      <c r="AD1391" s="1681"/>
      <c r="AE1391" s="1681"/>
      <c r="AF1391" s="1681"/>
      <c r="AG1391" s="1681"/>
      <c r="AH1391" s="1681"/>
      <c r="AI1391" s="1681"/>
      <c r="AJ1391" s="1681"/>
      <c r="AK1391" s="1681"/>
      <c r="AL1391" s="1681"/>
      <c r="AM1391" s="1681"/>
      <c r="AN1391" s="1681"/>
      <c r="AO1391" s="1681"/>
      <c r="AP1391" s="1824"/>
    </row>
    <row r="1392" spans="4:42" s="1662" customFormat="1" ht="14.25">
      <c r="D1392" s="1699"/>
      <c r="E1392" s="1681"/>
      <c r="F1392" s="1681"/>
      <c r="G1392" s="1681"/>
      <c r="H1392" s="1681"/>
      <c r="I1392" s="1700"/>
      <c r="J1392" s="1690"/>
      <c r="K1392" s="1681"/>
      <c r="L1392" s="1681"/>
      <c r="M1392" s="1681"/>
      <c r="N1392" s="1681"/>
      <c r="O1392" s="1681"/>
      <c r="P1392" s="1681"/>
      <c r="Q1392" s="1681"/>
      <c r="R1392" s="1681"/>
      <c r="S1392" s="1681"/>
      <c r="T1392" s="1681"/>
      <c r="U1392" s="1681"/>
      <c r="V1392" s="1681"/>
      <c r="W1392" s="1681"/>
      <c r="X1392" s="1681"/>
      <c r="Y1392" s="1681"/>
      <c r="Z1392" s="1681"/>
      <c r="AA1392" s="1681"/>
      <c r="AB1392" s="1681"/>
      <c r="AC1392" s="1681"/>
      <c r="AD1392" s="1681"/>
      <c r="AE1392" s="1681"/>
      <c r="AF1392" s="1681"/>
      <c r="AG1392" s="1681"/>
      <c r="AH1392" s="1681"/>
      <c r="AI1392" s="1681"/>
      <c r="AJ1392" s="1681"/>
      <c r="AK1392" s="1681"/>
      <c r="AL1392" s="1681"/>
      <c r="AM1392" s="1681"/>
      <c r="AN1392" s="1681"/>
      <c r="AO1392" s="1681"/>
      <c r="AP1392" s="1824"/>
    </row>
    <row r="1393" spans="4:42" s="1662" customFormat="1" ht="14.25">
      <c r="D1393" s="1699"/>
      <c r="E1393" s="1681"/>
      <c r="F1393" s="1681"/>
      <c r="G1393" s="1681"/>
      <c r="H1393" s="1681"/>
      <c r="I1393" s="1700"/>
      <c r="J1393" s="1690"/>
      <c r="K1393" s="1681"/>
      <c r="L1393" s="1681"/>
      <c r="M1393" s="1681"/>
      <c r="N1393" s="1681"/>
      <c r="O1393" s="1681"/>
      <c r="P1393" s="1681"/>
      <c r="Q1393" s="1681"/>
      <c r="R1393" s="1681"/>
      <c r="S1393" s="1681"/>
      <c r="T1393" s="1681"/>
      <c r="U1393" s="1681"/>
      <c r="V1393" s="1681"/>
      <c r="W1393" s="1681"/>
      <c r="X1393" s="1681"/>
      <c r="Y1393" s="1681"/>
      <c r="Z1393" s="1681"/>
      <c r="AA1393" s="1681"/>
      <c r="AB1393" s="1681"/>
      <c r="AC1393" s="1681"/>
      <c r="AD1393" s="1681"/>
      <c r="AE1393" s="1681"/>
      <c r="AF1393" s="1681"/>
      <c r="AG1393" s="1681"/>
      <c r="AH1393" s="1681"/>
      <c r="AI1393" s="1681"/>
      <c r="AJ1393" s="1681"/>
      <c r="AK1393" s="1681"/>
      <c r="AL1393" s="1681"/>
      <c r="AM1393" s="1681"/>
      <c r="AN1393" s="1681"/>
      <c r="AO1393" s="1681"/>
      <c r="AP1393" s="1824"/>
    </row>
    <row r="1394" spans="4:42" s="1662" customFormat="1" ht="14.25">
      <c r="D1394" s="1699"/>
      <c r="E1394" s="1681"/>
      <c r="F1394" s="1681"/>
      <c r="G1394" s="1681"/>
      <c r="H1394" s="1681"/>
      <c r="I1394" s="1700"/>
      <c r="J1394" s="1690"/>
      <c r="K1394" s="1681"/>
      <c r="L1394" s="1681"/>
      <c r="M1394" s="1681"/>
      <c r="N1394" s="1681"/>
      <c r="O1394" s="1681"/>
      <c r="P1394" s="1681"/>
      <c r="Q1394" s="1681"/>
      <c r="R1394" s="1681"/>
      <c r="S1394" s="1681"/>
      <c r="T1394" s="1681"/>
      <c r="U1394" s="1681"/>
      <c r="V1394" s="1681"/>
      <c r="W1394" s="1681"/>
      <c r="X1394" s="1681"/>
      <c r="Y1394" s="1681"/>
      <c r="Z1394" s="1681"/>
      <c r="AA1394" s="1681"/>
      <c r="AB1394" s="1681"/>
      <c r="AC1394" s="1681"/>
      <c r="AD1394" s="1681"/>
      <c r="AE1394" s="1681"/>
      <c r="AF1394" s="1681"/>
      <c r="AG1394" s="1681"/>
      <c r="AH1394" s="1681"/>
      <c r="AI1394" s="1681"/>
      <c r="AJ1394" s="1681"/>
      <c r="AK1394" s="1681"/>
      <c r="AL1394" s="1681"/>
      <c r="AM1394" s="1681"/>
      <c r="AN1394" s="1681"/>
      <c r="AO1394" s="1681"/>
      <c r="AP1394" s="1824"/>
    </row>
    <row r="1395" spans="4:42" s="1662" customFormat="1" ht="14.25">
      <c r="D1395" s="1699"/>
      <c r="E1395" s="1681"/>
      <c r="F1395" s="1681"/>
      <c r="G1395" s="1681"/>
      <c r="H1395" s="1681"/>
      <c r="I1395" s="1700"/>
      <c r="J1395" s="1690"/>
      <c r="K1395" s="1681"/>
      <c r="L1395" s="1681"/>
      <c r="M1395" s="1681"/>
      <c r="N1395" s="1681"/>
      <c r="O1395" s="1681"/>
      <c r="P1395" s="1681"/>
      <c r="Q1395" s="1681"/>
      <c r="R1395" s="1681"/>
      <c r="S1395" s="1681"/>
      <c r="T1395" s="1681"/>
      <c r="U1395" s="1681"/>
      <c r="V1395" s="1681"/>
      <c r="W1395" s="1681"/>
      <c r="X1395" s="1681"/>
      <c r="Y1395" s="1681"/>
      <c r="Z1395" s="1681"/>
      <c r="AA1395" s="1681"/>
      <c r="AB1395" s="1681"/>
      <c r="AC1395" s="1681"/>
      <c r="AD1395" s="1681"/>
      <c r="AE1395" s="1681"/>
      <c r="AF1395" s="1681"/>
      <c r="AG1395" s="1681"/>
      <c r="AH1395" s="1681"/>
      <c r="AI1395" s="1681"/>
      <c r="AJ1395" s="1681"/>
      <c r="AK1395" s="1681"/>
      <c r="AL1395" s="1681"/>
      <c r="AM1395" s="1681"/>
      <c r="AN1395" s="1681"/>
      <c r="AO1395" s="1681"/>
      <c r="AP1395" s="1824"/>
    </row>
    <row r="1396" spans="4:42" s="1662" customFormat="1" ht="14.25">
      <c r="D1396" s="1699"/>
      <c r="E1396" s="1681"/>
      <c r="F1396" s="1681"/>
      <c r="G1396" s="1681"/>
      <c r="H1396" s="1681"/>
      <c r="I1396" s="1700"/>
      <c r="J1396" s="1690"/>
      <c r="K1396" s="1681"/>
      <c r="L1396" s="1681"/>
      <c r="M1396" s="1681"/>
      <c r="N1396" s="1681"/>
      <c r="O1396" s="1681"/>
      <c r="P1396" s="1681"/>
      <c r="Q1396" s="1681"/>
      <c r="R1396" s="1681"/>
      <c r="S1396" s="1681"/>
      <c r="T1396" s="1681"/>
      <c r="U1396" s="1681"/>
      <c r="V1396" s="1681"/>
      <c r="W1396" s="1681"/>
      <c r="X1396" s="1681"/>
      <c r="Y1396" s="1681"/>
      <c r="Z1396" s="1681"/>
      <c r="AA1396" s="1681"/>
      <c r="AB1396" s="1681"/>
      <c r="AC1396" s="1681"/>
      <c r="AD1396" s="1681"/>
      <c r="AE1396" s="1681"/>
      <c r="AF1396" s="1681"/>
      <c r="AG1396" s="1681"/>
      <c r="AH1396" s="1681"/>
      <c r="AI1396" s="1681"/>
      <c r="AJ1396" s="1681"/>
      <c r="AK1396" s="1681"/>
      <c r="AL1396" s="1681"/>
      <c r="AM1396" s="1681"/>
      <c r="AN1396" s="1681"/>
      <c r="AO1396" s="1681"/>
      <c r="AP1396" s="1824"/>
    </row>
    <row r="1397" spans="4:42" s="1662" customFormat="1" ht="14.25">
      <c r="D1397" s="1699"/>
      <c r="E1397" s="1681"/>
      <c r="F1397" s="1681"/>
      <c r="G1397" s="1681"/>
      <c r="H1397" s="1681"/>
      <c r="I1397" s="1700"/>
      <c r="J1397" s="1690"/>
      <c r="K1397" s="1681"/>
      <c r="L1397" s="1681"/>
      <c r="M1397" s="1681"/>
      <c r="N1397" s="1681"/>
      <c r="O1397" s="1681"/>
      <c r="P1397" s="1681"/>
      <c r="Q1397" s="1681"/>
      <c r="R1397" s="1681"/>
      <c r="S1397" s="1681"/>
      <c r="T1397" s="1681"/>
      <c r="U1397" s="1681"/>
      <c r="V1397" s="1681"/>
      <c r="W1397" s="1681"/>
      <c r="X1397" s="1681"/>
      <c r="Y1397" s="1681"/>
      <c r="Z1397" s="1681"/>
      <c r="AA1397" s="1681"/>
      <c r="AB1397" s="1681"/>
      <c r="AC1397" s="1681"/>
      <c r="AD1397" s="1681"/>
      <c r="AE1397" s="1681"/>
      <c r="AF1397" s="1681"/>
      <c r="AG1397" s="1681"/>
      <c r="AH1397" s="1681"/>
      <c r="AI1397" s="1681"/>
      <c r="AJ1397" s="1681"/>
      <c r="AK1397" s="1681"/>
      <c r="AL1397" s="1681"/>
      <c r="AM1397" s="1681"/>
      <c r="AN1397" s="1681"/>
      <c r="AO1397" s="1681"/>
      <c r="AP1397" s="1824"/>
    </row>
    <row r="1398" spans="4:42" s="1662" customFormat="1" ht="14.25">
      <c r="D1398" s="1699"/>
      <c r="E1398" s="1681"/>
      <c r="F1398" s="1681"/>
      <c r="G1398" s="1681"/>
      <c r="H1398" s="1681"/>
      <c r="I1398" s="1700"/>
      <c r="J1398" s="1690"/>
      <c r="K1398" s="1681"/>
      <c r="L1398" s="1681"/>
      <c r="M1398" s="1681"/>
      <c r="N1398" s="1681"/>
      <c r="O1398" s="1681"/>
      <c r="P1398" s="1681"/>
      <c r="Q1398" s="1681"/>
      <c r="R1398" s="1681"/>
      <c r="S1398" s="1681"/>
      <c r="T1398" s="1681"/>
      <c r="U1398" s="1681"/>
      <c r="V1398" s="1681"/>
      <c r="W1398" s="1681"/>
      <c r="X1398" s="1681"/>
      <c r="Y1398" s="1681"/>
      <c r="Z1398" s="1681"/>
      <c r="AA1398" s="1681"/>
      <c r="AB1398" s="1681"/>
      <c r="AC1398" s="1681"/>
      <c r="AD1398" s="1681"/>
      <c r="AE1398" s="1681"/>
      <c r="AF1398" s="1681"/>
      <c r="AG1398" s="1681"/>
      <c r="AH1398" s="1681"/>
      <c r="AI1398" s="1681"/>
      <c r="AJ1398" s="1681"/>
      <c r="AK1398" s="1681"/>
      <c r="AL1398" s="1681"/>
      <c r="AM1398" s="1681"/>
      <c r="AN1398" s="1681"/>
      <c r="AO1398" s="1681"/>
      <c r="AP1398" s="1824"/>
    </row>
    <row r="1399" spans="4:42" s="1662" customFormat="1" ht="14.25">
      <c r="D1399" s="1699"/>
      <c r="E1399" s="1681"/>
      <c r="F1399" s="1681"/>
      <c r="G1399" s="1681"/>
      <c r="H1399" s="1681"/>
      <c r="I1399" s="1700"/>
      <c r="J1399" s="1690"/>
      <c r="K1399" s="1681"/>
      <c r="L1399" s="1681"/>
      <c r="M1399" s="1681"/>
      <c r="N1399" s="1681"/>
      <c r="O1399" s="1681"/>
      <c r="P1399" s="1681"/>
      <c r="Q1399" s="1681"/>
      <c r="R1399" s="1681"/>
      <c r="S1399" s="1681"/>
      <c r="T1399" s="1681"/>
      <c r="U1399" s="1681"/>
      <c r="V1399" s="1681"/>
      <c r="W1399" s="1681"/>
      <c r="X1399" s="1681"/>
      <c r="Y1399" s="1681"/>
      <c r="Z1399" s="1681"/>
      <c r="AA1399" s="1681"/>
      <c r="AB1399" s="1681"/>
      <c r="AC1399" s="1681"/>
      <c r="AD1399" s="1681"/>
      <c r="AE1399" s="1681"/>
      <c r="AF1399" s="1681"/>
      <c r="AG1399" s="1681"/>
      <c r="AH1399" s="1681"/>
      <c r="AI1399" s="1681"/>
      <c r="AJ1399" s="1681"/>
      <c r="AK1399" s="1681"/>
      <c r="AL1399" s="1681"/>
      <c r="AM1399" s="1681"/>
      <c r="AN1399" s="1681"/>
      <c r="AO1399" s="1681"/>
      <c r="AP1399" s="1824"/>
    </row>
    <row r="1400" spans="4:42" s="1662" customFormat="1" ht="14.25">
      <c r="D1400" s="1699"/>
      <c r="E1400" s="1681"/>
      <c r="F1400" s="1681"/>
      <c r="G1400" s="1681"/>
      <c r="H1400" s="1681"/>
      <c r="I1400" s="1700"/>
      <c r="J1400" s="1690"/>
      <c r="K1400" s="1681"/>
      <c r="L1400" s="1681"/>
      <c r="M1400" s="1681"/>
      <c r="N1400" s="1681"/>
      <c r="O1400" s="1681"/>
      <c r="P1400" s="1681"/>
      <c r="Q1400" s="1681"/>
      <c r="R1400" s="1681"/>
      <c r="S1400" s="1681"/>
      <c r="T1400" s="1681"/>
      <c r="U1400" s="1681"/>
      <c r="V1400" s="1681"/>
      <c r="W1400" s="1681"/>
      <c r="X1400" s="1681"/>
      <c r="Y1400" s="1681"/>
      <c r="Z1400" s="1681"/>
      <c r="AA1400" s="1681"/>
      <c r="AB1400" s="1681"/>
      <c r="AC1400" s="1681"/>
      <c r="AD1400" s="1681"/>
      <c r="AE1400" s="1681"/>
      <c r="AF1400" s="1681"/>
      <c r="AG1400" s="1681"/>
      <c r="AH1400" s="1681"/>
      <c r="AI1400" s="1681"/>
      <c r="AJ1400" s="1681"/>
      <c r="AK1400" s="1681"/>
      <c r="AL1400" s="1681"/>
      <c r="AM1400" s="1681"/>
      <c r="AN1400" s="1681"/>
      <c r="AO1400" s="1681"/>
      <c r="AP1400" s="1824"/>
    </row>
    <row r="1401" spans="4:42" s="1662" customFormat="1" ht="14.25">
      <c r="D1401" s="1699"/>
      <c r="E1401" s="1681"/>
      <c r="F1401" s="1681"/>
      <c r="G1401" s="1681"/>
      <c r="H1401" s="1681"/>
      <c r="I1401" s="1700"/>
      <c r="J1401" s="1690"/>
      <c r="K1401" s="1681"/>
      <c r="L1401" s="1681"/>
      <c r="M1401" s="1681"/>
      <c r="N1401" s="1681"/>
      <c r="O1401" s="1681"/>
      <c r="P1401" s="1681"/>
      <c r="Q1401" s="1681"/>
      <c r="R1401" s="1681"/>
      <c r="S1401" s="1681"/>
      <c r="T1401" s="1681"/>
      <c r="U1401" s="1681"/>
      <c r="V1401" s="1681"/>
      <c r="W1401" s="1681"/>
      <c r="X1401" s="1681"/>
      <c r="Y1401" s="1681"/>
      <c r="Z1401" s="1681"/>
      <c r="AA1401" s="1681"/>
      <c r="AB1401" s="1681"/>
      <c r="AC1401" s="1681"/>
      <c r="AD1401" s="1681"/>
      <c r="AE1401" s="1681"/>
      <c r="AF1401" s="1681"/>
      <c r="AG1401" s="1681"/>
      <c r="AH1401" s="1681"/>
      <c r="AI1401" s="1681"/>
      <c r="AJ1401" s="1681"/>
      <c r="AK1401" s="1681"/>
      <c r="AL1401" s="1681"/>
      <c r="AM1401" s="1681"/>
      <c r="AN1401" s="1681"/>
      <c r="AO1401" s="1681"/>
      <c r="AP1401" s="1824"/>
    </row>
    <row r="1402" spans="4:42" s="1662" customFormat="1" ht="14.25">
      <c r="D1402" s="1699"/>
      <c r="E1402" s="1681"/>
      <c r="F1402" s="1681"/>
      <c r="G1402" s="1681"/>
      <c r="H1402" s="1681"/>
      <c r="I1402" s="1700"/>
      <c r="J1402" s="1690"/>
      <c r="K1402" s="1681"/>
      <c r="L1402" s="1681"/>
      <c r="M1402" s="1681"/>
      <c r="N1402" s="1681"/>
      <c r="O1402" s="1681"/>
      <c r="P1402" s="1681"/>
      <c r="Q1402" s="1681"/>
      <c r="R1402" s="1681"/>
      <c r="S1402" s="1681"/>
      <c r="T1402" s="1681"/>
      <c r="U1402" s="1681"/>
      <c r="V1402" s="1681"/>
      <c r="W1402" s="1681"/>
      <c r="X1402" s="1681"/>
      <c r="Y1402" s="1681"/>
      <c r="Z1402" s="1681"/>
      <c r="AA1402" s="1681"/>
      <c r="AB1402" s="1681"/>
      <c r="AC1402" s="1681"/>
      <c r="AD1402" s="1681"/>
      <c r="AE1402" s="1681"/>
      <c r="AF1402" s="1681"/>
      <c r="AG1402" s="1681"/>
      <c r="AH1402" s="1681"/>
      <c r="AI1402" s="1681"/>
      <c r="AJ1402" s="1681"/>
      <c r="AK1402" s="1681"/>
      <c r="AL1402" s="1681"/>
      <c r="AM1402" s="1681"/>
      <c r="AN1402" s="1681"/>
      <c r="AO1402" s="1681"/>
      <c r="AP1402" s="1824"/>
    </row>
    <row r="1403" spans="4:42" s="1662" customFormat="1" ht="14.25">
      <c r="D1403" s="1699"/>
      <c r="E1403" s="1681"/>
      <c r="F1403" s="1681"/>
      <c r="G1403" s="1681"/>
      <c r="H1403" s="1681"/>
      <c r="I1403" s="1700"/>
      <c r="J1403" s="1690"/>
      <c r="K1403" s="1681"/>
      <c r="L1403" s="1681"/>
      <c r="M1403" s="1681"/>
      <c r="N1403" s="1681"/>
      <c r="O1403" s="1681"/>
      <c r="P1403" s="1681"/>
      <c r="Q1403" s="1681"/>
      <c r="R1403" s="1681"/>
      <c r="S1403" s="1681"/>
      <c r="T1403" s="1681"/>
      <c r="U1403" s="1681"/>
      <c r="V1403" s="1681"/>
      <c r="W1403" s="1681"/>
      <c r="X1403" s="1681"/>
      <c r="Y1403" s="1681"/>
      <c r="Z1403" s="1681"/>
      <c r="AA1403" s="1681"/>
      <c r="AB1403" s="1681"/>
      <c r="AC1403" s="1681"/>
      <c r="AD1403" s="1681"/>
      <c r="AE1403" s="1681"/>
      <c r="AF1403" s="1681"/>
      <c r="AG1403" s="1681"/>
      <c r="AH1403" s="1681"/>
      <c r="AI1403" s="1681"/>
      <c r="AJ1403" s="1681"/>
      <c r="AK1403" s="1681"/>
      <c r="AL1403" s="1681"/>
      <c r="AM1403" s="1681"/>
      <c r="AN1403" s="1681"/>
      <c r="AO1403" s="1681"/>
      <c r="AP1403" s="1824"/>
    </row>
    <row r="1404" spans="4:42" s="1662" customFormat="1" ht="14.25">
      <c r="D1404" s="1699"/>
      <c r="E1404" s="1681"/>
      <c r="F1404" s="1681"/>
      <c r="G1404" s="1681"/>
      <c r="H1404" s="1681"/>
      <c r="I1404" s="1700"/>
      <c r="J1404" s="1690"/>
      <c r="K1404" s="1681"/>
      <c r="L1404" s="1681"/>
      <c r="M1404" s="1681"/>
      <c r="N1404" s="1681"/>
      <c r="O1404" s="1681"/>
      <c r="P1404" s="1681"/>
      <c r="Q1404" s="1681"/>
      <c r="R1404" s="1681"/>
      <c r="S1404" s="1681"/>
      <c r="T1404" s="1681"/>
      <c r="U1404" s="1681"/>
      <c r="V1404" s="1681"/>
      <c r="W1404" s="1681"/>
      <c r="X1404" s="1681"/>
      <c r="Y1404" s="1681"/>
      <c r="Z1404" s="1681"/>
      <c r="AA1404" s="1681"/>
      <c r="AB1404" s="1681"/>
      <c r="AC1404" s="1681"/>
      <c r="AD1404" s="1681"/>
      <c r="AE1404" s="1681"/>
      <c r="AF1404" s="1681"/>
      <c r="AG1404" s="1681"/>
      <c r="AH1404" s="1681"/>
      <c r="AI1404" s="1681"/>
      <c r="AJ1404" s="1681"/>
      <c r="AK1404" s="1681"/>
      <c r="AL1404" s="1681"/>
      <c r="AM1404" s="1681"/>
      <c r="AN1404" s="1681"/>
      <c r="AO1404" s="1681"/>
      <c r="AP1404" s="1824"/>
    </row>
    <row r="1405" spans="4:42" s="1662" customFormat="1" ht="14.25">
      <c r="D1405" s="1699"/>
      <c r="E1405" s="1681"/>
      <c r="F1405" s="1681"/>
      <c r="G1405" s="1681"/>
      <c r="H1405" s="1681"/>
      <c r="I1405" s="1700"/>
      <c r="J1405" s="1690"/>
      <c r="K1405" s="1681"/>
      <c r="L1405" s="1681"/>
      <c r="M1405" s="1681"/>
      <c r="N1405" s="1681"/>
      <c r="O1405" s="1681"/>
      <c r="P1405" s="1681"/>
      <c r="Q1405" s="1681"/>
      <c r="R1405" s="1681"/>
      <c r="S1405" s="1681"/>
      <c r="T1405" s="1681"/>
      <c r="U1405" s="1681"/>
      <c r="V1405" s="1681"/>
      <c r="W1405" s="1681"/>
      <c r="X1405" s="1681"/>
      <c r="Y1405" s="1681"/>
      <c r="Z1405" s="1681"/>
      <c r="AA1405" s="1681"/>
      <c r="AB1405" s="1681"/>
      <c r="AC1405" s="1681"/>
      <c r="AD1405" s="1681"/>
      <c r="AE1405" s="1681"/>
      <c r="AF1405" s="1681"/>
      <c r="AG1405" s="1681"/>
      <c r="AH1405" s="1681"/>
      <c r="AI1405" s="1681"/>
      <c r="AJ1405" s="1681"/>
      <c r="AK1405" s="1681"/>
      <c r="AL1405" s="1681"/>
      <c r="AM1405" s="1681"/>
      <c r="AN1405" s="1681"/>
      <c r="AO1405" s="1681"/>
      <c r="AP1405" s="1824"/>
    </row>
    <row r="1406" spans="4:42" s="1662" customFormat="1" ht="14.25">
      <c r="D1406" s="1699"/>
      <c r="E1406" s="1681"/>
      <c r="F1406" s="1681"/>
      <c r="G1406" s="1681"/>
      <c r="H1406" s="1681"/>
      <c r="I1406" s="1700"/>
      <c r="J1406" s="1690"/>
      <c r="K1406" s="1681"/>
      <c r="L1406" s="1681"/>
      <c r="M1406" s="1681"/>
      <c r="N1406" s="1681"/>
      <c r="O1406" s="1681"/>
      <c r="P1406" s="1681"/>
      <c r="Q1406" s="1681"/>
      <c r="R1406" s="1681"/>
      <c r="S1406" s="1681"/>
      <c r="T1406" s="1681"/>
      <c r="U1406" s="1681"/>
      <c r="V1406" s="1681"/>
      <c r="W1406" s="1681"/>
      <c r="X1406" s="1681"/>
      <c r="Y1406" s="1681"/>
      <c r="Z1406" s="1681"/>
      <c r="AA1406" s="1681"/>
      <c r="AB1406" s="1681"/>
      <c r="AC1406" s="1681"/>
      <c r="AD1406" s="1681"/>
      <c r="AE1406" s="1681"/>
      <c r="AF1406" s="1681"/>
      <c r="AG1406" s="1681"/>
      <c r="AH1406" s="1681"/>
      <c r="AI1406" s="1681"/>
      <c r="AJ1406" s="1681"/>
      <c r="AK1406" s="1681"/>
      <c r="AL1406" s="1681"/>
      <c r="AM1406" s="1681"/>
      <c r="AN1406" s="1681"/>
      <c r="AO1406" s="1681"/>
      <c r="AP1406" s="1824"/>
    </row>
    <row r="1407" spans="4:42" s="1662" customFormat="1" ht="14.25">
      <c r="D1407" s="1699"/>
      <c r="E1407" s="1681"/>
      <c r="F1407" s="1681"/>
      <c r="G1407" s="1681"/>
      <c r="H1407" s="1681"/>
      <c r="I1407" s="1700"/>
      <c r="J1407" s="1690"/>
      <c r="K1407" s="1681"/>
      <c r="L1407" s="1681"/>
      <c r="M1407" s="1681"/>
      <c r="N1407" s="1681"/>
      <c r="O1407" s="1681"/>
      <c r="P1407" s="1681"/>
      <c r="Q1407" s="1681"/>
      <c r="R1407" s="1681"/>
      <c r="S1407" s="1681"/>
      <c r="T1407" s="1681"/>
      <c r="U1407" s="1681"/>
      <c r="V1407" s="1681"/>
      <c r="W1407" s="1681"/>
      <c r="X1407" s="1681"/>
      <c r="Y1407" s="1681"/>
      <c r="Z1407" s="1681"/>
      <c r="AA1407" s="1681"/>
      <c r="AB1407" s="1681"/>
      <c r="AC1407" s="1681"/>
      <c r="AD1407" s="1681"/>
      <c r="AE1407" s="1681"/>
      <c r="AF1407" s="1681"/>
      <c r="AG1407" s="1681"/>
      <c r="AH1407" s="1681"/>
      <c r="AI1407" s="1681"/>
      <c r="AJ1407" s="1681"/>
      <c r="AK1407" s="1681"/>
      <c r="AL1407" s="1681"/>
      <c r="AM1407" s="1681"/>
      <c r="AN1407" s="1681"/>
      <c r="AO1407" s="1681"/>
      <c r="AP1407" s="1824"/>
    </row>
    <row r="1408" spans="4:42" s="1662" customFormat="1" ht="14.25">
      <c r="D1408" s="1699"/>
      <c r="E1408" s="1681"/>
      <c r="F1408" s="1681"/>
      <c r="G1408" s="1681"/>
      <c r="H1408" s="1681"/>
      <c r="I1408" s="1700"/>
      <c r="J1408" s="1690"/>
      <c r="K1408" s="1681"/>
      <c r="L1408" s="1681"/>
      <c r="M1408" s="1681"/>
      <c r="N1408" s="1681"/>
      <c r="O1408" s="1681"/>
      <c r="P1408" s="1681"/>
      <c r="Q1408" s="1681"/>
      <c r="R1408" s="1681"/>
      <c r="S1408" s="1681"/>
      <c r="T1408" s="1681"/>
      <c r="U1408" s="1681"/>
      <c r="V1408" s="1681"/>
      <c r="W1408" s="1681"/>
      <c r="X1408" s="1681"/>
      <c r="Y1408" s="1681"/>
      <c r="Z1408" s="1681"/>
      <c r="AA1408" s="1681"/>
      <c r="AB1408" s="1681"/>
      <c r="AC1408" s="1681"/>
      <c r="AD1408" s="1681"/>
      <c r="AE1408" s="1681"/>
      <c r="AF1408" s="1681"/>
      <c r="AG1408" s="1681"/>
      <c r="AH1408" s="1681"/>
      <c r="AI1408" s="1681"/>
      <c r="AJ1408" s="1681"/>
      <c r="AK1408" s="1681"/>
      <c r="AL1408" s="1681"/>
      <c r="AM1408" s="1681"/>
      <c r="AN1408" s="1681"/>
      <c r="AO1408" s="1681"/>
      <c r="AP1408" s="1824"/>
    </row>
    <row r="1409" spans="4:42" s="1662" customFormat="1" ht="14.25">
      <c r="D1409" s="1699"/>
      <c r="E1409" s="1681"/>
      <c r="F1409" s="1681"/>
      <c r="G1409" s="1681"/>
      <c r="H1409" s="1681"/>
      <c r="I1409" s="1700"/>
      <c r="J1409" s="1690"/>
      <c r="K1409" s="1681"/>
      <c r="L1409" s="1681"/>
      <c r="M1409" s="1681"/>
      <c r="N1409" s="1681"/>
      <c r="O1409" s="1681"/>
      <c r="P1409" s="1681"/>
      <c r="Q1409" s="1681"/>
      <c r="R1409" s="1681"/>
      <c r="S1409" s="1681"/>
      <c r="T1409" s="1681"/>
      <c r="U1409" s="1681"/>
      <c r="V1409" s="1681"/>
      <c r="W1409" s="1681"/>
      <c r="X1409" s="1681"/>
      <c r="Y1409" s="1681"/>
      <c r="Z1409" s="1681"/>
      <c r="AA1409" s="1681"/>
      <c r="AB1409" s="1681"/>
      <c r="AC1409" s="1681"/>
      <c r="AD1409" s="1681"/>
      <c r="AE1409" s="1681"/>
      <c r="AF1409" s="1681"/>
      <c r="AG1409" s="1681"/>
      <c r="AH1409" s="1681"/>
      <c r="AI1409" s="1681"/>
      <c r="AJ1409" s="1681"/>
      <c r="AK1409" s="1681"/>
      <c r="AL1409" s="1681"/>
      <c r="AM1409" s="1681"/>
      <c r="AN1409" s="1681"/>
      <c r="AO1409" s="1681"/>
      <c r="AP1409" s="1824"/>
    </row>
    <row r="1410" spans="4:42" s="1662" customFormat="1" ht="14.25">
      <c r="D1410" s="1699"/>
      <c r="E1410" s="1681"/>
      <c r="F1410" s="1681"/>
      <c r="G1410" s="1681"/>
      <c r="H1410" s="1681"/>
      <c r="I1410" s="1700"/>
      <c r="J1410" s="1690"/>
      <c r="K1410" s="1681"/>
      <c r="L1410" s="1681"/>
      <c r="M1410" s="1681"/>
      <c r="N1410" s="1681"/>
      <c r="O1410" s="1681"/>
      <c r="P1410" s="1681"/>
      <c r="Q1410" s="1681"/>
      <c r="R1410" s="1681"/>
      <c r="S1410" s="1681"/>
      <c r="T1410" s="1681"/>
      <c r="U1410" s="1681"/>
      <c r="V1410" s="1681"/>
      <c r="W1410" s="1681"/>
      <c r="X1410" s="1681"/>
      <c r="Y1410" s="1681"/>
      <c r="Z1410" s="1681"/>
      <c r="AA1410" s="1681"/>
      <c r="AB1410" s="1681"/>
      <c r="AC1410" s="1681"/>
      <c r="AD1410" s="1681"/>
      <c r="AE1410" s="1681"/>
      <c r="AF1410" s="1681"/>
      <c r="AG1410" s="1681"/>
      <c r="AH1410" s="1681"/>
      <c r="AI1410" s="1681"/>
      <c r="AJ1410" s="1681"/>
      <c r="AK1410" s="1681"/>
      <c r="AL1410" s="1681"/>
      <c r="AM1410" s="1681"/>
      <c r="AN1410" s="1681"/>
      <c r="AO1410" s="1681"/>
      <c r="AP1410" s="1824"/>
    </row>
    <row r="1411" spans="4:42" s="1662" customFormat="1" ht="14.25">
      <c r="D1411" s="1699"/>
      <c r="E1411" s="1681"/>
      <c r="F1411" s="1681"/>
      <c r="G1411" s="1681"/>
      <c r="H1411" s="1681"/>
      <c r="I1411" s="1700"/>
      <c r="J1411" s="1690"/>
      <c r="K1411" s="1681"/>
      <c r="L1411" s="1681"/>
      <c r="M1411" s="1681"/>
      <c r="N1411" s="1681"/>
      <c r="O1411" s="1681"/>
      <c r="P1411" s="1681"/>
      <c r="Q1411" s="1681"/>
      <c r="R1411" s="1681"/>
      <c r="S1411" s="1681"/>
      <c r="T1411" s="1681"/>
      <c r="U1411" s="1681"/>
      <c r="V1411" s="1681"/>
      <c r="W1411" s="1681"/>
      <c r="X1411" s="1681"/>
      <c r="Y1411" s="1681"/>
      <c r="Z1411" s="1681"/>
      <c r="AA1411" s="1681"/>
      <c r="AB1411" s="1681"/>
      <c r="AC1411" s="1681"/>
      <c r="AD1411" s="1681"/>
      <c r="AE1411" s="1681"/>
      <c r="AF1411" s="1681"/>
      <c r="AG1411" s="1681"/>
      <c r="AH1411" s="1681"/>
      <c r="AI1411" s="1681"/>
      <c r="AJ1411" s="1681"/>
      <c r="AK1411" s="1681"/>
      <c r="AL1411" s="1681"/>
      <c r="AM1411" s="1681"/>
      <c r="AN1411" s="1681"/>
      <c r="AO1411" s="1681"/>
      <c r="AP1411" s="1824"/>
    </row>
    <row r="1412" spans="4:42" s="1662" customFormat="1" ht="14.25">
      <c r="D1412" s="1699"/>
      <c r="E1412" s="1681"/>
      <c r="F1412" s="1681"/>
      <c r="G1412" s="1681"/>
      <c r="H1412" s="1681"/>
      <c r="I1412" s="1700"/>
      <c r="J1412" s="1690"/>
      <c r="K1412" s="1681"/>
      <c r="L1412" s="1681"/>
      <c r="M1412" s="1681"/>
      <c r="N1412" s="1681"/>
      <c r="O1412" s="1681"/>
      <c r="P1412" s="1681"/>
      <c r="Q1412" s="1681"/>
      <c r="R1412" s="1681"/>
      <c r="S1412" s="1681"/>
      <c r="T1412" s="1681"/>
      <c r="U1412" s="1681"/>
      <c r="V1412" s="1681"/>
      <c r="W1412" s="1681"/>
      <c r="X1412" s="1681"/>
      <c r="Y1412" s="1681"/>
      <c r="Z1412" s="1681"/>
      <c r="AA1412" s="1681"/>
      <c r="AB1412" s="1681"/>
      <c r="AC1412" s="1681"/>
      <c r="AD1412" s="1681"/>
      <c r="AE1412" s="1681"/>
      <c r="AF1412" s="1681"/>
      <c r="AG1412" s="1681"/>
      <c r="AH1412" s="1681"/>
      <c r="AI1412" s="1681"/>
      <c r="AJ1412" s="1681"/>
      <c r="AK1412" s="1681"/>
      <c r="AL1412" s="1681"/>
      <c r="AM1412" s="1681"/>
      <c r="AN1412" s="1681"/>
      <c r="AO1412" s="1681"/>
      <c r="AP1412" s="1824"/>
    </row>
    <row r="1413" spans="4:42" s="1662" customFormat="1" ht="14.25">
      <c r="D1413" s="1699"/>
      <c r="E1413" s="1681"/>
      <c r="F1413" s="1681"/>
      <c r="G1413" s="1681"/>
      <c r="H1413" s="1681"/>
      <c r="I1413" s="1700"/>
      <c r="J1413" s="1690"/>
      <c r="K1413" s="1681"/>
      <c r="L1413" s="1681"/>
      <c r="M1413" s="1681"/>
      <c r="N1413" s="1681"/>
      <c r="O1413" s="1681"/>
      <c r="P1413" s="1681"/>
      <c r="Q1413" s="1681"/>
      <c r="R1413" s="1681"/>
      <c r="S1413" s="1681"/>
      <c r="T1413" s="1681"/>
      <c r="U1413" s="1681"/>
      <c r="V1413" s="1681"/>
      <c r="W1413" s="1681"/>
      <c r="X1413" s="1681"/>
      <c r="Y1413" s="1681"/>
      <c r="Z1413" s="1681"/>
      <c r="AA1413" s="1681"/>
      <c r="AB1413" s="1681"/>
      <c r="AC1413" s="1681"/>
      <c r="AD1413" s="1681"/>
      <c r="AE1413" s="1681"/>
      <c r="AF1413" s="1681"/>
      <c r="AG1413" s="1681"/>
      <c r="AH1413" s="1681"/>
      <c r="AI1413" s="1681"/>
      <c r="AJ1413" s="1681"/>
      <c r="AK1413" s="1681"/>
      <c r="AL1413" s="1681"/>
      <c r="AM1413" s="1681"/>
      <c r="AN1413" s="1681"/>
      <c r="AO1413" s="1681"/>
      <c r="AP1413" s="1824"/>
    </row>
    <row r="1414" spans="4:42" s="1662" customFormat="1" ht="14.25">
      <c r="D1414" s="1699"/>
      <c r="E1414" s="1681"/>
      <c r="F1414" s="1681"/>
      <c r="G1414" s="1681"/>
      <c r="H1414" s="1681"/>
      <c r="I1414" s="1700"/>
      <c r="J1414" s="1690"/>
      <c r="K1414" s="1681"/>
      <c r="L1414" s="1681"/>
      <c r="M1414" s="1681"/>
      <c r="N1414" s="1681"/>
      <c r="O1414" s="1681"/>
      <c r="P1414" s="1681"/>
      <c r="Q1414" s="1681"/>
      <c r="R1414" s="1681"/>
      <c r="S1414" s="1681"/>
      <c r="T1414" s="1681"/>
      <c r="U1414" s="1681"/>
      <c r="V1414" s="1681"/>
      <c r="W1414" s="1681"/>
      <c r="X1414" s="1681"/>
      <c r="Y1414" s="1681"/>
      <c r="Z1414" s="1681"/>
      <c r="AA1414" s="1681"/>
      <c r="AB1414" s="1681"/>
      <c r="AC1414" s="1681"/>
      <c r="AD1414" s="1681"/>
      <c r="AE1414" s="1681"/>
      <c r="AF1414" s="1681"/>
      <c r="AG1414" s="1681"/>
      <c r="AH1414" s="1681"/>
      <c r="AI1414" s="1681"/>
      <c r="AJ1414" s="1681"/>
      <c r="AK1414" s="1681"/>
      <c r="AL1414" s="1681"/>
      <c r="AM1414" s="1681"/>
      <c r="AN1414" s="1681"/>
      <c r="AO1414" s="1681"/>
      <c r="AP1414" s="1824"/>
    </row>
    <row r="1415" spans="4:42" s="1662" customFormat="1" ht="14.25">
      <c r="D1415" s="1699"/>
      <c r="E1415" s="1681"/>
      <c r="F1415" s="1681"/>
      <c r="G1415" s="1681"/>
      <c r="H1415" s="1681"/>
      <c r="I1415" s="1700"/>
      <c r="J1415" s="1690"/>
      <c r="K1415" s="1681"/>
      <c r="L1415" s="1681"/>
      <c r="M1415" s="1681"/>
      <c r="N1415" s="1681"/>
      <c r="O1415" s="1681"/>
      <c r="P1415" s="1681"/>
      <c r="Q1415" s="1681"/>
      <c r="R1415" s="1681"/>
      <c r="S1415" s="1681"/>
      <c r="T1415" s="1681"/>
      <c r="U1415" s="1681"/>
      <c r="V1415" s="1681"/>
      <c r="W1415" s="1681"/>
      <c r="X1415" s="1681"/>
      <c r="Y1415" s="1681"/>
      <c r="Z1415" s="1681"/>
      <c r="AA1415" s="1681"/>
      <c r="AB1415" s="1681"/>
      <c r="AC1415" s="1681"/>
      <c r="AD1415" s="1681"/>
      <c r="AE1415" s="1681"/>
      <c r="AF1415" s="1681"/>
      <c r="AG1415" s="1681"/>
      <c r="AH1415" s="1681"/>
      <c r="AI1415" s="1681"/>
      <c r="AJ1415" s="1681"/>
      <c r="AK1415" s="1681"/>
      <c r="AL1415" s="1681"/>
      <c r="AM1415" s="1681"/>
      <c r="AN1415" s="1681"/>
      <c r="AO1415" s="1681"/>
      <c r="AP1415" s="1824"/>
    </row>
    <row r="1416" spans="4:42" s="1662" customFormat="1" ht="14.25">
      <c r="D1416" s="1699"/>
      <c r="E1416" s="1681"/>
      <c r="F1416" s="1681"/>
      <c r="G1416" s="1681"/>
      <c r="H1416" s="1681"/>
      <c r="I1416" s="1700"/>
      <c r="J1416" s="1690"/>
      <c r="K1416" s="1681"/>
      <c r="L1416" s="1681"/>
      <c r="M1416" s="1681"/>
      <c r="N1416" s="1681"/>
      <c r="O1416" s="1681"/>
      <c r="P1416" s="1681"/>
      <c r="Q1416" s="1681"/>
      <c r="R1416" s="1681"/>
      <c r="S1416" s="1681"/>
      <c r="T1416" s="1681"/>
      <c r="U1416" s="1681"/>
      <c r="V1416" s="1681"/>
      <c r="W1416" s="1681"/>
      <c r="X1416" s="1681"/>
      <c r="Y1416" s="1681"/>
      <c r="Z1416" s="1681"/>
      <c r="AA1416" s="1681"/>
      <c r="AB1416" s="1681"/>
      <c r="AC1416" s="1681"/>
      <c r="AD1416" s="1681"/>
      <c r="AE1416" s="1681"/>
      <c r="AF1416" s="1681"/>
      <c r="AG1416" s="1681"/>
      <c r="AH1416" s="1681"/>
      <c r="AI1416" s="1681"/>
      <c r="AJ1416" s="1681"/>
      <c r="AK1416" s="1681"/>
      <c r="AL1416" s="1681"/>
      <c r="AM1416" s="1681"/>
      <c r="AN1416" s="1681"/>
      <c r="AO1416" s="1681"/>
      <c r="AP1416" s="1824"/>
    </row>
    <row r="1417" spans="4:42" s="1662" customFormat="1" ht="14.25">
      <c r="D1417" s="1699"/>
      <c r="E1417" s="1681"/>
      <c r="F1417" s="1681"/>
      <c r="G1417" s="1681"/>
      <c r="H1417" s="1681"/>
      <c r="I1417" s="1700"/>
      <c r="J1417" s="1690"/>
      <c r="K1417" s="1681"/>
      <c r="L1417" s="1681"/>
      <c r="M1417" s="1681"/>
      <c r="N1417" s="1681"/>
      <c r="O1417" s="1681"/>
      <c r="P1417" s="1681"/>
      <c r="Q1417" s="1681"/>
      <c r="R1417" s="1681"/>
      <c r="S1417" s="1681"/>
      <c r="T1417" s="1681"/>
      <c r="U1417" s="1681"/>
      <c r="V1417" s="1681"/>
      <c r="W1417" s="1681"/>
      <c r="X1417" s="1681"/>
      <c r="Y1417" s="1681"/>
      <c r="Z1417" s="1681"/>
      <c r="AA1417" s="1681"/>
      <c r="AB1417" s="1681"/>
      <c r="AC1417" s="1681"/>
      <c r="AD1417" s="1681"/>
      <c r="AE1417" s="1681"/>
      <c r="AF1417" s="1681"/>
      <c r="AG1417" s="1681"/>
      <c r="AH1417" s="1681"/>
      <c r="AI1417" s="1681"/>
      <c r="AJ1417" s="1681"/>
      <c r="AK1417" s="1681"/>
      <c r="AL1417" s="1681"/>
      <c r="AM1417" s="1681"/>
      <c r="AN1417" s="1681"/>
      <c r="AO1417" s="1681"/>
      <c r="AP1417" s="1824"/>
    </row>
    <row r="1418" spans="4:42" s="1662" customFormat="1" ht="14.25">
      <c r="D1418" s="1699"/>
      <c r="E1418" s="1681"/>
      <c r="F1418" s="1681"/>
      <c r="G1418" s="1681"/>
      <c r="H1418" s="1681"/>
      <c r="I1418" s="1700"/>
      <c r="J1418" s="1690"/>
      <c r="K1418" s="1681"/>
      <c r="L1418" s="1681"/>
      <c r="M1418" s="1681"/>
      <c r="N1418" s="1681"/>
      <c r="O1418" s="1681"/>
      <c r="P1418" s="1681"/>
      <c r="Q1418" s="1681"/>
      <c r="R1418" s="1681"/>
      <c r="S1418" s="1681"/>
      <c r="T1418" s="1681"/>
      <c r="U1418" s="1681"/>
      <c r="V1418" s="1681"/>
      <c r="W1418" s="1681"/>
      <c r="X1418" s="1681"/>
      <c r="Y1418" s="1681"/>
      <c r="Z1418" s="1681"/>
      <c r="AA1418" s="1681"/>
      <c r="AB1418" s="1681"/>
      <c r="AC1418" s="1681"/>
      <c r="AD1418" s="1681"/>
      <c r="AE1418" s="1681"/>
      <c r="AF1418" s="1681"/>
      <c r="AG1418" s="1681"/>
      <c r="AH1418" s="1681"/>
      <c r="AI1418" s="1681"/>
      <c r="AJ1418" s="1681"/>
      <c r="AK1418" s="1681"/>
      <c r="AL1418" s="1681"/>
      <c r="AM1418" s="1681"/>
      <c r="AN1418" s="1681"/>
      <c r="AO1418" s="1681"/>
      <c r="AP1418" s="1824"/>
    </row>
    <row r="1419" spans="4:42" s="1662" customFormat="1" ht="14.25">
      <c r="D1419" s="1699"/>
      <c r="E1419" s="1681"/>
      <c r="F1419" s="1681"/>
      <c r="G1419" s="1681"/>
      <c r="H1419" s="1681"/>
      <c r="I1419" s="1700"/>
      <c r="J1419" s="1690"/>
      <c r="K1419" s="1681"/>
      <c r="L1419" s="1681"/>
      <c r="M1419" s="1681"/>
      <c r="N1419" s="1681"/>
      <c r="O1419" s="1681"/>
      <c r="P1419" s="1681"/>
      <c r="Q1419" s="1681"/>
      <c r="R1419" s="1681"/>
      <c r="S1419" s="1681"/>
      <c r="T1419" s="1681"/>
      <c r="U1419" s="1681"/>
      <c r="V1419" s="1681"/>
      <c r="W1419" s="1681"/>
      <c r="X1419" s="1681"/>
      <c r="Y1419" s="1681"/>
      <c r="Z1419" s="1681"/>
      <c r="AA1419" s="1681"/>
      <c r="AB1419" s="1681"/>
      <c r="AC1419" s="1681"/>
      <c r="AD1419" s="1681"/>
      <c r="AE1419" s="1681"/>
      <c r="AF1419" s="1681"/>
      <c r="AG1419" s="1681"/>
      <c r="AH1419" s="1681"/>
      <c r="AI1419" s="1681"/>
      <c r="AJ1419" s="1681"/>
      <c r="AK1419" s="1681"/>
      <c r="AL1419" s="1681"/>
      <c r="AM1419" s="1681"/>
      <c r="AN1419" s="1681"/>
      <c r="AO1419" s="1681"/>
      <c r="AP1419" s="1824"/>
    </row>
    <row r="1420" spans="4:42" s="1662" customFormat="1" ht="14.25">
      <c r="D1420" s="1699"/>
      <c r="E1420" s="1681"/>
      <c r="F1420" s="1681"/>
      <c r="G1420" s="1681"/>
      <c r="H1420" s="1681"/>
      <c r="I1420" s="1700"/>
      <c r="J1420" s="1690"/>
      <c r="K1420" s="1681"/>
      <c r="L1420" s="1681"/>
      <c r="M1420" s="1681"/>
      <c r="N1420" s="1681"/>
      <c r="O1420" s="1681"/>
      <c r="P1420" s="1681"/>
      <c r="Q1420" s="1681"/>
      <c r="R1420" s="1681"/>
      <c r="S1420" s="1681"/>
      <c r="T1420" s="1681"/>
      <c r="U1420" s="1681"/>
      <c r="V1420" s="1681"/>
      <c r="W1420" s="1681"/>
      <c r="X1420" s="1681"/>
      <c r="Y1420" s="1681"/>
      <c r="Z1420" s="1681"/>
      <c r="AA1420" s="1681"/>
      <c r="AB1420" s="1681"/>
      <c r="AC1420" s="1681"/>
      <c r="AD1420" s="1681"/>
      <c r="AE1420" s="1681"/>
      <c r="AF1420" s="1681"/>
      <c r="AG1420" s="1681"/>
      <c r="AH1420" s="1681"/>
      <c r="AI1420" s="1681"/>
      <c r="AJ1420" s="1681"/>
      <c r="AK1420" s="1681"/>
      <c r="AL1420" s="1681"/>
      <c r="AM1420" s="1681"/>
      <c r="AN1420" s="1681"/>
      <c r="AO1420" s="1681"/>
      <c r="AP1420" s="1824"/>
    </row>
    <row r="1421" spans="4:42" s="1662" customFormat="1" ht="14.25">
      <c r="D1421" s="1699"/>
      <c r="E1421" s="1681"/>
      <c r="F1421" s="1681"/>
      <c r="G1421" s="1681"/>
      <c r="H1421" s="1681"/>
      <c r="I1421" s="1700"/>
      <c r="J1421" s="1690"/>
      <c r="K1421" s="1681"/>
      <c r="L1421" s="1681"/>
      <c r="M1421" s="1681"/>
      <c r="N1421" s="1681"/>
      <c r="O1421" s="1681"/>
      <c r="P1421" s="1681"/>
      <c r="Q1421" s="1681"/>
      <c r="R1421" s="1681"/>
      <c r="S1421" s="1681"/>
      <c r="T1421" s="1681"/>
      <c r="U1421" s="1681"/>
      <c r="V1421" s="1681"/>
      <c r="W1421" s="1681"/>
      <c r="X1421" s="1681"/>
      <c r="Y1421" s="1681"/>
      <c r="Z1421" s="1681"/>
      <c r="AA1421" s="1681"/>
      <c r="AB1421" s="1681"/>
      <c r="AC1421" s="1681"/>
      <c r="AD1421" s="1681"/>
      <c r="AE1421" s="1681"/>
      <c r="AF1421" s="1681"/>
      <c r="AG1421" s="1681"/>
      <c r="AH1421" s="1681"/>
      <c r="AI1421" s="1681"/>
      <c r="AJ1421" s="1681"/>
      <c r="AK1421" s="1681"/>
      <c r="AL1421" s="1681"/>
      <c r="AM1421" s="1681"/>
      <c r="AN1421" s="1681"/>
      <c r="AO1421" s="1681"/>
      <c r="AP1421" s="1824"/>
    </row>
    <row r="1422" spans="4:42" s="1662" customFormat="1" ht="14.25">
      <c r="D1422" s="1699"/>
      <c r="E1422" s="1681"/>
      <c r="F1422" s="1681"/>
      <c r="G1422" s="1681"/>
      <c r="H1422" s="1681"/>
      <c r="I1422" s="1700"/>
      <c r="J1422" s="1690"/>
      <c r="K1422" s="1681"/>
      <c r="L1422" s="1681"/>
      <c r="M1422" s="1681"/>
      <c r="N1422" s="1681"/>
      <c r="O1422" s="1681"/>
      <c r="P1422" s="1681"/>
      <c r="Q1422" s="1681"/>
      <c r="R1422" s="1681"/>
      <c r="S1422" s="1681"/>
      <c r="T1422" s="1681"/>
      <c r="U1422" s="1681"/>
      <c r="V1422" s="1681"/>
      <c r="W1422" s="1681"/>
      <c r="X1422" s="1681"/>
      <c r="Y1422" s="1681"/>
      <c r="Z1422" s="1681"/>
      <c r="AA1422" s="1681"/>
      <c r="AB1422" s="1681"/>
      <c r="AC1422" s="1681"/>
      <c r="AD1422" s="1681"/>
      <c r="AE1422" s="1681"/>
      <c r="AF1422" s="1681"/>
      <c r="AG1422" s="1681"/>
      <c r="AH1422" s="1681"/>
      <c r="AI1422" s="1681"/>
      <c r="AJ1422" s="1681"/>
      <c r="AK1422" s="1681"/>
      <c r="AL1422" s="1681"/>
      <c r="AM1422" s="1681"/>
      <c r="AN1422" s="1681"/>
      <c r="AO1422" s="1681"/>
      <c r="AP1422" s="1824"/>
    </row>
    <row r="1423" spans="4:42" s="1662" customFormat="1" ht="14.25">
      <c r="D1423" s="1699"/>
      <c r="E1423" s="1681"/>
      <c r="F1423" s="1681"/>
      <c r="G1423" s="1681"/>
      <c r="H1423" s="1681"/>
      <c r="I1423" s="1700"/>
      <c r="J1423" s="1690"/>
      <c r="K1423" s="1681"/>
      <c r="L1423" s="1681"/>
      <c r="M1423" s="1681"/>
      <c r="N1423" s="1681"/>
      <c r="O1423" s="1681"/>
      <c r="P1423" s="1681"/>
      <c r="Q1423" s="1681"/>
      <c r="R1423" s="1681"/>
      <c r="S1423" s="1681"/>
      <c r="T1423" s="1681"/>
      <c r="U1423" s="1681"/>
      <c r="V1423" s="1681"/>
      <c r="W1423" s="1681"/>
      <c r="X1423" s="1681"/>
      <c r="Y1423" s="1681"/>
      <c r="Z1423" s="1681"/>
      <c r="AA1423" s="1681"/>
      <c r="AB1423" s="1681"/>
      <c r="AC1423" s="1681"/>
      <c r="AD1423" s="1681"/>
      <c r="AE1423" s="1681"/>
      <c r="AF1423" s="1681"/>
      <c r="AG1423" s="1681"/>
      <c r="AH1423" s="1681"/>
      <c r="AI1423" s="1681"/>
      <c r="AJ1423" s="1681"/>
      <c r="AK1423" s="1681"/>
      <c r="AL1423" s="1681"/>
      <c r="AM1423" s="1681"/>
      <c r="AN1423" s="1681"/>
      <c r="AO1423" s="1681"/>
      <c r="AP1423" s="1824"/>
    </row>
    <row r="1424" spans="4:42" s="1662" customFormat="1" ht="14.25">
      <c r="D1424" s="1699"/>
      <c r="E1424" s="1681"/>
      <c r="F1424" s="1681"/>
      <c r="G1424" s="1681"/>
      <c r="H1424" s="1681"/>
      <c r="I1424" s="1700"/>
      <c r="J1424" s="1690"/>
      <c r="K1424" s="1681"/>
      <c r="L1424" s="1681"/>
      <c r="M1424" s="1681"/>
      <c r="N1424" s="1681"/>
      <c r="O1424" s="1681"/>
      <c r="P1424" s="1681"/>
      <c r="Q1424" s="1681"/>
      <c r="R1424" s="1681"/>
      <c r="S1424" s="1681"/>
      <c r="T1424" s="1681"/>
      <c r="U1424" s="1681"/>
      <c r="V1424" s="1681"/>
      <c r="W1424" s="1681"/>
      <c r="X1424" s="1681"/>
      <c r="Y1424" s="1681"/>
      <c r="Z1424" s="1681"/>
      <c r="AA1424" s="1681"/>
      <c r="AB1424" s="1681"/>
      <c r="AC1424" s="1681"/>
      <c r="AD1424" s="1681"/>
      <c r="AE1424" s="1681"/>
      <c r="AF1424" s="1681"/>
      <c r="AG1424" s="1681"/>
      <c r="AH1424" s="1681"/>
      <c r="AI1424" s="1681"/>
      <c r="AJ1424" s="1681"/>
      <c r="AK1424" s="1681"/>
      <c r="AL1424" s="1681"/>
      <c r="AM1424" s="1681"/>
      <c r="AN1424" s="1681"/>
      <c r="AO1424" s="1681"/>
      <c r="AP1424" s="1824"/>
    </row>
    <row r="1425" spans="4:42" s="1662" customFormat="1" ht="14.25">
      <c r="D1425" s="1699"/>
      <c r="E1425" s="1681"/>
      <c r="F1425" s="1681"/>
      <c r="G1425" s="1681"/>
      <c r="H1425" s="1681"/>
      <c r="I1425" s="1700"/>
      <c r="J1425" s="1690"/>
      <c r="K1425" s="1681"/>
      <c r="L1425" s="1681"/>
      <c r="M1425" s="1681"/>
      <c r="N1425" s="1681"/>
      <c r="O1425" s="1681"/>
      <c r="P1425" s="1681"/>
      <c r="Q1425" s="1681"/>
      <c r="R1425" s="1681"/>
      <c r="S1425" s="1681"/>
      <c r="T1425" s="1681"/>
      <c r="U1425" s="1681"/>
      <c r="V1425" s="1681"/>
      <c r="W1425" s="1681"/>
      <c r="X1425" s="1681"/>
      <c r="Y1425" s="1681"/>
      <c r="Z1425" s="1681"/>
      <c r="AA1425" s="1681"/>
      <c r="AB1425" s="1681"/>
      <c r="AC1425" s="1681"/>
      <c r="AD1425" s="1681"/>
      <c r="AE1425" s="1681"/>
      <c r="AF1425" s="1681"/>
      <c r="AG1425" s="1681"/>
      <c r="AH1425" s="1681"/>
      <c r="AI1425" s="1681"/>
      <c r="AJ1425" s="1681"/>
      <c r="AK1425" s="1681"/>
      <c r="AL1425" s="1681"/>
      <c r="AM1425" s="1681"/>
      <c r="AN1425" s="1681"/>
      <c r="AO1425" s="1681"/>
      <c r="AP1425" s="1824"/>
    </row>
    <row r="1426" spans="4:42" s="1662" customFormat="1" ht="14.25">
      <c r="D1426" s="1699"/>
      <c r="E1426" s="1681"/>
      <c r="F1426" s="1681"/>
      <c r="G1426" s="1681"/>
      <c r="H1426" s="1681"/>
      <c r="I1426" s="1700"/>
      <c r="J1426" s="1690"/>
      <c r="K1426" s="1681"/>
      <c r="L1426" s="1681"/>
      <c r="M1426" s="1681"/>
      <c r="N1426" s="1681"/>
      <c r="O1426" s="1681"/>
      <c r="P1426" s="1681"/>
      <c r="Q1426" s="1681"/>
      <c r="R1426" s="1681"/>
      <c r="S1426" s="1681"/>
      <c r="T1426" s="1681"/>
      <c r="U1426" s="1681"/>
      <c r="V1426" s="1681"/>
      <c r="W1426" s="1681"/>
      <c r="X1426" s="1681"/>
      <c r="Y1426" s="1681"/>
      <c r="Z1426" s="1681"/>
      <c r="AA1426" s="1681"/>
      <c r="AB1426" s="1681"/>
      <c r="AC1426" s="1681"/>
      <c r="AD1426" s="1681"/>
      <c r="AE1426" s="1681"/>
      <c r="AF1426" s="1681"/>
      <c r="AG1426" s="1681"/>
      <c r="AH1426" s="1681"/>
      <c r="AI1426" s="1681"/>
      <c r="AJ1426" s="1681"/>
      <c r="AK1426" s="1681"/>
      <c r="AL1426" s="1681"/>
      <c r="AM1426" s="1681"/>
      <c r="AN1426" s="1681"/>
      <c r="AO1426" s="1681"/>
      <c r="AP1426" s="1824"/>
    </row>
    <row r="1427" spans="4:42" s="1662" customFormat="1" ht="14.25">
      <c r="D1427" s="1699"/>
      <c r="E1427" s="1681"/>
      <c r="F1427" s="1681"/>
      <c r="G1427" s="1681"/>
      <c r="H1427" s="1681"/>
      <c r="I1427" s="1700"/>
      <c r="J1427" s="1690"/>
      <c r="K1427" s="1681"/>
      <c r="L1427" s="1681"/>
      <c r="M1427" s="1681"/>
      <c r="N1427" s="1681"/>
      <c r="O1427" s="1681"/>
      <c r="P1427" s="1681"/>
      <c r="Q1427" s="1681"/>
      <c r="R1427" s="1681"/>
      <c r="S1427" s="1681"/>
      <c r="T1427" s="1681"/>
      <c r="U1427" s="1681"/>
      <c r="V1427" s="1681"/>
      <c r="W1427" s="1681"/>
      <c r="X1427" s="1681"/>
      <c r="Y1427" s="1681"/>
      <c r="Z1427" s="1681"/>
      <c r="AA1427" s="1681"/>
      <c r="AB1427" s="1681"/>
      <c r="AC1427" s="1681"/>
      <c r="AD1427" s="1681"/>
      <c r="AE1427" s="1681"/>
      <c r="AF1427" s="1681"/>
      <c r="AG1427" s="1681"/>
      <c r="AH1427" s="1681"/>
      <c r="AI1427" s="1681"/>
      <c r="AJ1427" s="1681"/>
      <c r="AK1427" s="1681"/>
      <c r="AL1427" s="1681"/>
      <c r="AM1427" s="1681"/>
      <c r="AN1427" s="1681"/>
      <c r="AO1427" s="1681"/>
      <c r="AP1427" s="1824"/>
    </row>
    <row r="1428" spans="4:42" s="1662" customFormat="1" ht="14.25">
      <c r="D1428" s="1699"/>
      <c r="E1428" s="1681"/>
      <c r="F1428" s="1681"/>
      <c r="G1428" s="1681"/>
      <c r="H1428" s="1681"/>
      <c r="I1428" s="1700"/>
      <c r="J1428" s="1690"/>
      <c r="K1428" s="1681"/>
      <c r="L1428" s="1681"/>
      <c r="M1428" s="1681"/>
      <c r="N1428" s="1681"/>
      <c r="O1428" s="1681"/>
      <c r="P1428" s="1681"/>
      <c r="Q1428" s="1681"/>
      <c r="R1428" s="1681"/>
      <c r="S1428" s="1681"/>
      <c r="T1428" s="1681"/>
      <c r="U1428" s="1681"/>
      <c r="V1428" s="1681"/>
      <c r="W1428" s="1681"/>
      <c r="X1428" s="1681"/>
      <c r="Y1428" s="1681"/>
      <c r="Z1428" s="1681"/>
      <c r="AA1428" s="1681"/>
      <c r="AB1428" s="1681"/>
      <c r="AC1428" s="1681"/>
      <c r="AD1428" s="1681"/>
      <c r="AE1428" s="1681"/>
      <c r="AF1428" s="1681"/>
      <c r="AG1428" s="1681"/>
      <c r="AH1428" s="1681"/>
      <c r="AI1428" s="1681"/>
      <c r="AJ1428" s="1681"/>
      <c r="AK1428" s="1681"/>
      <c r="AL1428" s="1681"/>
      <c r="AM1428" s="1681"/>
      <c r="AN1428" s="1681"/>
      <c r="AO1428" s="1681"/>
      <c r="AP1428" s="1824"/>
    </row>
    <row r="1429" spans="4:42" s="1662" customFormat="1" ht="14.25">
      <c r="D1429" s="1699"/>
      <c r="E1429" s="1681"/>
      <c r="F1429" s="1681"/>
      <c r="G1429" s="1681"/>
      <c r="H1429" s="1681"/>
      <c r="I1429" s="1700"/>
      <c r="J1429" s="1690"/>
      <c r="K1429" s="1681"/>
      <c r="L1429" s="1681"/>
      <c r="M1429" s="1681"/>
      <c r="N1429" s="1681"/>
      <c r="O1429" s="1681"/>
      <c r="P1429" s="1681"/>
      <c r="Q1429" s="1681"/>
      <c r="R1429" s="1681"/>
      <c r="S1429" s="1681"/>
      <c r="T1429" s="1681"/>
      <c r="U1429" s="1681"/>
      <c r="V1429" s="1681"/>
      <c r="W1429" s="1681"/>
      <c r="X1429" s="1681"/>
      <c r="Y1429" s="1681"/>
      <c r="Z1429" s="1681"/>
      <c r="AA1429" s="1681"/>
      <c r="AB1429" s="1681"/>
      <c r="AC1429" s="1681"/>
      <c r="AD1429" s="1681"/>
      <c r="AE1429" s="1681"/>
      <c r="AF1429" s="1681"/>
      <c r="AG1429" s="1681"/>
      <c r="AH1429" s="1681"/>
      <c r="AI1429" s="1681"/>
      <c r="AJ1429" s="1681"/>
      <c r="AK1429" s="1681"/>
      <c r="AL1429" s="1681"/>
      <c r="AM1429" s="1681"/>
      <c r="AN1429" s="1681"/>
      <c r="AO1429" s="1681"/>
      <c r="AP1429" s="1824"/>
    </row>
    <row r="1430" spans="4:42" s="1662" customFormat="1" ht="14.25">
      <c r="D1430" s="1699"/>
      <c r="E1430" s="1681"/>
      <c r="F1430" s="1681"/>
      <c r="G1430" s="1681"/>
      <c r="H1430" s="1681"/>
      <c r="I1430" s="1700"/>
      <c r="J1430" s="1690"/>
      <c r="K1430" s="1681"/>
      <c r="L1430" s="1681"/>
      <c r="M1430" s="1681"/>
      <c r="N1430" s="1681"/>
      <c r="O1430" s="1681"/>
      <c r="P1430" s="1681"/>
      <c r="Q1430" s="1681"/>
      <c r="R1430" s="1681"/>
      <c r="S1430" s="1681"/>
      <c r="T1430" s="1681"/>
      <c r="U1430" s="1681"/>
      <c r="V1430" s="1681"/>
      <c r="W1430" s="1681"/>
      <c r="X1430" s="1681"/>
      <c r="Y1430" s="1681"/>
      <c r="Z1430" s="1681"/>
      <c r="AA1430" s="1681"/>
      <c r="AB1430" s="1681"/>
      <c r="AC1430" s="1681"/>
      <c r="AD1430" s="1681"/>
      <c r="AE1430" s="1681"/>
      <c r="AF1430" s="1681"/>
      <c r="AG1430" s="1681"/>
      <c r="AH1430" s="1681"/>
      <c r="AI1430" s="1681"/>
      <c r="AJ1430" s="1681"/>
      <c r="AK1430" s="1681"/>
      <c r="AL1430" s="1681"/>
      <c r="AM1430" s="1681"/>
      <c r="AN1430" s="1681"/>
      <c r="AO1430" s="1681"/>
      <c r="AP1430" s="1824"/>
    </row>
    <row r="1431" spans="4:42" s="1662" customFormat="1" ht="14.25">
      <c r="D1431" s="1699"/>
      <c r="E1431" s="1681"/>
      <c r="F1431" s="1681"/>
      <c r="G1431" s="1681"/>
      <c r="H1431" s="1681"/>
      <c r="I1431" s="1700"/>
      <c r="J1431" s="1690"/>
      <c r="K1431" s="1681"/>
      <c r="L1431" s="1681"/>
      <c r="M1431" s="1681"/>
      <c r="N1431" s="1681"/>
      <c r="O1431" s="1681"/>
      <c r="P1431" s="1681"/>
      <c r="Q1431" s="1681"/>
      <c r="R1431" s="1681"/>
      <c r="S1431" s="1681"/>
      <c r="T1431" s="1681"/>
      <c r="U1431" s="1681"/>
      <c r="V1431" s="1681"/>
      <c r="W1431" s="1681"/>
      <c r="X1431" s="1681"/>
      <c r="Y1431" s="1681"/>
      <c r="Z1431" s="1681"/>
      <c r="AA1431" s="1681"/>
      <c r="AB1431" s="1681"/>
      <c r="AC1431" s="1681"/>
      <c r="AD1431" s="1681"/>
      <c r="AE1431" s="1681"/>
      <c r="AF1431" s="1681"/>
      <c r="AG1431" s="1681"/>
      <c r="AH1431" s="1681"/>
      <c r="AI1431" s="1681"/>
      <c r="AJ1431" s="1681"/>
      <c r="AK1431" s="1681"/>
      <c r="AL1431" s="1681"/>
      <c r="AM1431" s="1681"/>
      <c r="AN1431" s="1681"/>
      <c r="AO1431" s="1681"/>
      <c r="AP1431" s="1824"/>
    </row>
    <row r="1432" spans="4:42" s="1662" customFormat="1" ht="14.25">
      <c r="D1432" s="1699"/>
      <c r="E1432" s="1681"/>
      <c r="F1432" s="1681"/>
      <c r="G1432" s="1681"/>
      <c r="H1432" s="1681"/>
      <c r="I1432" s="1700"/>
      <c r="J1432" s="1690"/>
      <c r="K1432" s="1681"/>
      <c r="L1432" s="1681"/>
      <c r="M1432" s="1681"/>
      <c r="N1432" s="1681"/>
      <c r="O1432" s="1681"/>
      <c r="P1432" s="1681"/>
      <c r="Q1432" s="1681"/>
      <c r="R1432" s="1681"/>
      <c r="S1432" s="1681"/>
      <c r="T1432" s="1681"/>
      <c r="U1432" s="1681"/>
      <c r="V1432" s="1681"/>
      <c r="W1432" s="1681"/>
      <c r="X1432" s="1681"/>
      <c r="Y1432" s="1681"/>
      <c r="Z1432" s="1681"/>
      <c r="AA1432" s="1681"/>
      <c r="AB1432" s="1681"/>
      <c r="AC1432" s="1681"/>
      <c r="AD1432" s="1681"/>
      <c r="AE1432" s="1681"/>
      <c r="AF1432" s="1681"/>
      <c r="AG1432" s="1681"/>
      <c r="AH1432" s="1681"/>
      <c r="AI1432" s="1681"/>
      <c r="AJ1432" s="1681"/>
      <c r="AK1432" s="1681"/>
      <c r="AL1432" s="1681"/>
      <c r="AM1432" s="1681"/>
      <c r="AN1432" s="1681"/>
      <c r="AO1432" s="1681"/>
      <c r="AP1432" s="1824"/>
    </row>
    <row r="1433" spans="4:42" s="1662" customFormat="1" ht="14.25">
      <c r="D1433" s="1699"/>
      <c r="E1433" s="1681"/>
      <c r="F1433" s="1681"/>
      <c r="G1433" s="1681"/>
      <c r="H1433" s="1681"/>
      <c r="I1433" s="1700"/>
      <c r="J1433" s="1690"/>
      <c r="K1433" s="1681"/>
      <c r="L1433" s="1681"/>
      <c r="M1433" s="1681"/>
      <c r="N1433" s="1681"/>
      <c r="O1433" s="1681"/>
      <c r="P1433" s="1681"/>
      <c r="Q1433" s="1681"/>
      <c r="R1433" s="1681"/>
      <c r="S1433" s="1681"/>
      <c r="T1433" s="1681"/>
      <c r="U1433" s="1681"/>
      <c r="V1433" s="1681"/>
      <c r="W1433" s="1681"/>
      <c r="X1433" s="1681"/>
      <c r="Y1433" s="1681"/>
      <c r="Z1433" s="1681"/>
      <c r="AA1433" s="1681"/>
      <c r="AB1433" s="1681"/>
      <c r="AC1433" s="1681"/>
      <c r="AD1433" s="1681"/>
      <c r="AE1433" s="1681"/>
      <c r="AF1433" s="1681"/>
      <c r="AG1433" s="1681"/>
      <c r="AH1433" s="1681"/>
      <c r="AI1433" s="1681"/>
      <c r="AJ1433" s="1681"/>
      <c r="AK1433" s="1681"/>
      <c r="AL1433" s="1681"/>
      <c r="AM1433" s="1681"/>
      <c r="AN1433" s="1681"/>
      <c r="AO1433" s="1681"/>
      <c r="AP1433" s="1824"/>
    </row>
    <row r="1434" spans="4:42" s="1662" customFormat="1" ht="14.25">
      <c r="D1434" s="1699"/>
      <c r="E1434" s="1681"/>
      <c r="F1434" s="1681"/>
      <c r="G1434" s="1681"/>
      <c r="H1434" s="1681"/>
      <c r="I1434" s="1700"/>
      <c r="J1434" s="1690"/>
      <c r="K1434" s="1681"/>
      <c r="L1434" s="1681"/>
      <c r="M1434" s="1681"/>
      <c r="N1434" s="1681"/>
      <c r="O1434" s="1681"/>
      <c r="P1434" s="1681"/>
      <c r="Q1434" s="1681"/>
      <c r="R1434" s="1681"/>
      <c r="S1434" s="1681"/>
      <c r="T1434" s="1681"/>
      <c r="U1434" s="1681"/>
      <c r="V1434" s="1681"/>
      <c r="W1434" s="1681"/>
      <c r="X1434" s="1681"/>
      <c r="Y1434" s="1681"/>
      <c r="Z1434" s="1681"/>
      <c r="AA1434" s="1681"/>
      <c r="AB1434" s="1681"/>
      <c r="AC1434" s="1681"/>
      <c r="AD1434" s="1681"/>
      <c r="AE1434" s="1681"/>
      <c r="AF1434" s="1681"/>
      <c r="AG1434" s="1681"/>
      <c r="AH1434" s="1681"/>
      <c r="AI1434" s="1681"/>
      <c r="AJ1434" s="1681"/>
      <c r="AK1434" s="1681"/>
      <c r="AL1434" s="1681"/>
      <c r="AM1434" s="1681"/>
      <c r="AN1434" s="1681"/>
      <c r="AO1434" s="1681"/>
      <c r="AP1434" s="1824"/>
    </row>
    <row r="1435" spans="4:42" s="1662" customFormat="1" ht="14.25">
      <c r="D1435" s="1699"/>
      <c r="E1435" s="1681"/>
      <c r="F1435" s="1681"/>
      <c r="G1435" s="1681"/>
      <c r="H1435" s="1681"/>
      <c r="I1435" s="1700"/>
      <c r="J1435" s="1690"/>
      <c r="K1435" s="1681"/>
      <c r="L1435" s="1681"/>
      <c r="M1435" s="1681"/>
      <c r="N1435" s="1681"/>
      <c r="O1435" s="1681"/>
      <c r="P1435" s="1681"/>
      <c r="Q1435" s="1681"/>
      <c r="R1435" s="1681"/>
      <c r="S1435" s="1681"/>
      <c r="T1435" s="1681"/>
      <c r="U1435" s="1681"/>
      <c r="V1435" s="1681"/>
      <c r="W1435" s="1681"/>
      <c r="X1435" s="1681"/>
      <c r="Y1435" s="1681"/>
      <c r="Z1435" s="1681"/>
      <c r="AA1435" s="1681"/>
      <c r="AB1435" s="1681"/>
      <c r="AC1435" s="1681"/>
      <c r="AD1435" s="1681"/>
      <c r="AE1435" s="1681"/>
      <c r="AF1435" s="1681"/>
      <c r="AG1435" s="1681"/>
      <c r="AH1435" s="1681"/>
      <c r="AI1435" s="1681"/>
      <c r="AJ1435" s="1681"/>
      <c r="AK1435" s="1681"/>
      <c r="AL1435" s="1681"/>
      <c r="AM1435" s="1681"/>
      <c r="AN1435" s="1681"/>
      <c r="AO1435" s="1681"/>
      <c r="AP1435" s="1824"/>
    </row>
    <row r="1436" spans="4:42" s="1662" customFormat="1" ht="14.25">
      <c r="D1436" s="1699"/>
      <c r="E1436" s="1681"/>
      <c r="F1436" s="1681"/>
      <c r="G1436" s="1681"/>
      <c r="H1436" s="1681"/>
      <c r="I1436" s="1700"/>
      <c r="J1436" s="1690"/>
      <c r="K1436" s="1681"/>
      <c r="L1436" s="1681"/>
      <c r="M1436" s="1681"/>
      <c r="N1436" s="1681"/>
      <c r="O1436" s="1681"/>
      <c r="P1436" s="1681"/>
      <c r="Q1436" s="1681"/>
      <c r="R1436" s="1681"/>
      <c r="S1436" s="1681"/>
      <c r="T1436" s="1681"/>
      <c r="U1436" s="1681"/>
      <c r="V1436" s="1681"/>
      <c r="W1436" s="1681"/>
      <c r="X1436" s="1681"/>
      <c r="Y1436" s="1681"/>
      <c r="Z1436" s="1681"/>
      <c r="AA1436" s="1681"/>
      <c r="AB1436" s="1681"/>
      <c r="AC1436" s="1681"/>
      <c r="AD1436" s="1681"/>
      <c r="AE1436" s="1681"/>
      <c r="AF1436" s="1681"/>
      <c r="AG1436" s="1681"/>
      <c r="AH1436" s="1681"/>
      <c r="AI1436" s="1681"/>
      <c r="AJ1436" s="1681"/>
      <c r="AK1436" s="1681"/>
      <c r="AL1436" s="1681"/>
      <c r="AM1436" s="1681"/>
      <c r="AN1436" s="1681"/>
      <c r="AO1436" s="1681"/>
      <c r="AP1436" s="1824"/>
    </row>
    <row r="1437" spans="4:42" s="1662" customFormat="1" ht="14.25">
      <c r="D1437" s="1699"/>
      <c r="E1437" s="1681"/>
      <c r="F1437" s="1681"/>
      <c r="G1437" s="1681"/>
      <c r="H1437" s="1681"/>
      <c r="I1437" s="1700"/>
      <c r="J1437" s="1690"/>
      <c r="K1437" s="1681"/>
      <c r="L1437" s="1681"/>
      <c r="M1437" s="1681"/>
      <c r="N1437" s="1681"/>
      <c r="O1437" s="1681"/>
      <c r="P1437" s="1681"/>
      <c r="Q1437" s="1681"/>
      <c r="R1437" s="1681"/>
      <c r="S1437" s="1681"/>
      <c r="T1437" s="1681"/>
      <c r="U1437" s="1681"/>
      <c r="V1437" s="1681"/>
      <c r="W1437" s="1681"/>
      <c r="X1437" s="1681"/>
      <c r="Y1437" s="1681"/>
      <c r="Z1437" s="1681"/>
      <c r="AA1437" s="1681"/>
      <c r="AB1437" s="1681"/>
      <c r="AC1437" s="1681"/>
      <c r="AD1437" s="1681"/>
      <c r="AE1437" s="1681"/>
      <c r="AF1437" s="1681"/>
      <c r="AG1437" s="1681"/>
      <c r="AH1437" s="1681"/>
      <c r="AI1437" s="1681"/>
      <c r="AJ1437" s="1681"/>
      <c r="AK1437" s="1681"/>
      <c r="AL1437" s="1681"/>
      <c r="AM1437" s="1681"/>
      <c r="AN1437" s="1681"/>
      <c r="AO1437" s="1681"/>
      <c r="AP1437" s="1824"/>
    </row>
    <row r="1438" spans="4:42" s="1662" customFormat="1" ht="14.25">
      <c r="D1438" s="1699"/>
      <c r="E1438" s="1681"/>
      <c r="F1438" s="1681"/>
      <c r="G1438" s="1681"/>
      <c r="H1438" s="1681"/>
      <c r="I1438" s="1700"/>
      <c r="J1438" s="1690"/>
      <c r="K1438" s="1681"/>
      <c r="L1438" s="1681"/>
      <c r="M1438" s="1681"/>
      <c r="N1438" s="1681"/>
      <c r="O1438" s="1681"/>
      <c r="P1438" s="1681"/>
      <c r="Q1438" s="1681"/>
      <c r="R1438" s="1681"/>
      <c r="S1438" s="1681"/>
      <c r="T1438" s="1681"/>
      <c r="U1438" s="1681"/>
      <c r="V1438" s="1681"/>
      <c r="W1438" s="1681"/>
      <c r="X1438" s="1681"/>
      <c r="Y1438" s="1681"/>
      <c r="Z1438" s="1681"/>
      <c r="AA1438" s="1681"/>
      <c r="AB1438" s="1681"/>
      <c r="AC1438" s="1681"/>
      <c r="AD1438" s="1681"/>
      <c r="AE1438" s="1681"/>
      <c r="AF1438" s="1681"/>
      <c r="AG1438" s="1681"/>
      <c r="AH1438" s="1681"/>
      <c r="AI1438" s="1681"/>
      <c r="AJ1438" s="1681"/>
      <c r="AK1438" s="1681"/>
      <c r="AL1438" s="1681"/>
      <c r="AM1438" s="1681"/>
      <c r="AN1438" s="1681"/>
      <c r="AO1438" s="1681"/>
      <c r="AP1438" s="1824"/>
    </row>
    <row r="1439" spans="4:42" s="1662" customFormat="1" ht="14.25">
      <c r="D1439" s="1699"/>
      <c r="E1439" s="1681"/>
      <c r="F1439" s="1681"/>
      <c r="G1439" s="1681"/>
      <c r="H1439" s="1681"/>
      <c r="I1439" s="1700"/>
      <c r="J1439" s="1690"/>
      <c r="K1439" s="1681"/>
      <c r="L1439" s="1681"/>
      <c r="M1439" s="1681"/>
      <c r="N1439" s="1681"/>
      <c r="O1439" s="1681"/>
      <c r="P1439" s="1681"/>
      <c r="Q1439" s="1681"/>
      <c r="R1439" s="1681"/>
      <c r="S1439" s="1681"/>
      <c r="T1439" s="1681"/>
      <c r="U1439" s="1681"/>
      <c r="V1439" s="1681"/>
      <c r="W1439" s="1681"/>
      <c r="X1439" s="1681"/>
      <c r="Y1439" s="1681"/>
      <c r="Z1439" s="1681"/>
      <c r="AA1439" s="1681"/>
      <c r="AB1439" s="1681"/>
      <c r="AC1439" s="1681"/>
      <c r="AD1439" s="1681"/>
      <c r="AE1439" s="1681"/>
      <c r="AF1439" s="1681"/>
      <c r="AG1439" s="1681"/>
      <c r="AH1439" s="1681"/>
      <c r="AI1439" s="1681"/>
      <c r="AJ1439" s="1681"/>
      <c r="AK1439" s="1681"/>
      <c r="AL1439" s="1681"/>
      <c r="AM1439" s="1681"/>
      <c r="AN1439" s="1681"/>
      <c r="AO1439" s="1681"/>
      <c r="AP1439" s="1824"/>
    </row>
    <row r="1440" spans="4:42" s="1662" customFormat="1" ht="14.25">
      <c r="D1440" s="1699"/>
      <c r="E1440" s="1681"/>
      <c r="F1440" s="1681"/>
      <c r="G1440" s="1681"/>
      <c r="H1440" s="1681"/>
      <c r="I1440" s="1700"/>
      <c r="J1440" s="1690"/>
      <c r="K1440" s="1681"/>
      <c r="L1440" s="1681"/>
      <c r="M1440" s="1681"/>
      <c r="N1440" s="1681"/>
      <c r="O1440" s="1681"/>
      <c r="P1440" s="1681"/>
      <c r="Q1440" s="1681"/>
      <c r="R1440" s="1681"/>
      <c r="S1440" s="1681"/>
      <c r="T1440" s="1681"/>
      <c r="U1440" s="1681"/>
      <c r="V1440" s="1681"/>
      <c r="W1440" s="1681"/>
      <c r="X1440" s="1681"/>
      <c r="Y1440" s="1681"/>
      <c r="Z1440" s="1681"/>
      <c r="AA1440" s="1681"/>
      <c r="AB1440" s="1681"/>
      <c r="AC1440" s="1681"/>
      <c r="AD1440" s="1681"/>
      <c r="AE1440" s="1681"/>
      <c r="AF1440" s="1681"/>
      <c r="AG1440" s="1681"/>
      <c r="AH1440" s="1681"/>
      <c r="AI1440" s="1681"/>
      <c r="AJ1440" s="1681"/>
      <c r="AK1440" s="1681"/>
      <c r="AL1440" s="1681"/>
      <c r="AM1440" s="1681"/>
      <c r="AN1440" s="1681"/>
      <c r="AO1440" s="1681"/>
      <c r="AP1440" s="1824"/>
    </row>
    <row r="1441" spans="4:42" s="1662" customFormat="1" ht="14.25">
      <c r="D1441" s="1699"/>
      <c r="E1441" s="1681"/>
      <c r="F1441" s="1681"/>
      <c r="G1441" s="1681"/>
      <c r="H1441" s="1681"/>
      <c r="I1441" s="1700"/>
      <c r="J1441" s="1690"/>
      <c r="K1441" s="1681"/>
      <c r="L1441" s="1681"/>
      <c r="M1441" s="1681"/>
      <c r="N1441" s="1681"/>
      <c r="O1441" s="1681"/>
      <c r="P1441" s="1681"/>
      <c r="Q1441" s="1681"/>
      <c r="R1441" s="1681"/>
      <c r="S1441" s="1681"/>
      <c r="T1441" s="1681"/>
      <c r="U1441" s="1681"/>
      <c r="V1441" s="1681"/>
      <c r="W1441" s="1681"/>
      <c r="X1441" s="1681"/>
      <c r="Y1441" s="1681"/>
      <c r="Z1441" s="1681"/>
      <c r="AA1441" s="1681"/>
      <c r="AB1441" s="1681"/>
      <c r="AC1441" s="1681"/>
      <c r="AD1441" s="1681"/>
      <c r="AE1441" s="1681"/>
      <c r="AF1441" s="1681"/>
      <c r="AG1441" s="1681"/>
      <c r="AH1441" s="1681"/>
      <c r="AI1441" s="1681"/>
      <c r="AJ1441" s="1681"/>
      <c r="AK1441" s="1681"/>
      <c r="AL1441" s="1681"/>
      <c r="AM1441" s="1681"/>
      <c r="AN1441" s="1681"/>
      <c r="AO1441" s="1681"/>
      <c r="AP1441" s="1824"/>
    </row>
    <row r="1442" spans="4:42" s="1662" customFormat="1" ht="14.25">
      <c r="D1442" s="1699"/>
      <c r="E1442" s="1681"/>
      <c r="F1442" s="1681"/>
      <c r="G1442" s="1681"/>
      <c r="H1442" s="1681"/>
      <c r="I1442" s="1700"/>
      <c r="J1442" s="1690"/>
      <c r="K1442" s="1681"/>
      <c r="L1442" s="1681"/>
      <c r="M1442" s="1681"/>
      <c r="N1442" s="1681"/>
      <c r="O1442" s="1681"/>
      <c r="P1442" s="1681"/>
      <c r="Q1442" s="1681"/>
      <c r="R1442" s="1681"/>
      <c r="S1442" s="1681"/>
      <c r="T1442" s="1681"/>
      <c r="U1442" s="1681"/>
      <c r="V1442" s="1681"/>
      <c r="W1442" s="1681"/>
      <c r="X1442" s="1681"/>
      <c r="Y1442" s="1681"/>
      <c r="Z1442" s="1681"/>
      <c r="AA1442" s="1681"/>
      <c r="AB1442" s="1681"/>
      <c r="AC1442" s="1681"/>
      <c r="AD1442" s="1681"/>
      <c r="AE1442" s="1681"/>
      <c r="AF1442" s="1681"/>
      <c r="AG1442" s="1681"/>
      <c r="AH1442" s="1681"/>
      <c r="AI1442" s="1681"/>
      <c r="AJ1442" s="1681"/>
      <c r="AK1442" s="1681"/>
      <c r="AL1442" s="1681"/>
      <c r="AM1442" s="1681"/>
      <c r="AN1442" s="1681"/>
      <c r="AO1442" s="1681"/>
      <c r="AP1442" s="1824"/>
    </row>
    <row r="1443" spans="4:42" s="1662" customFormat="1" ht="14.25">
      <c r="D1443" s="1699"/>
      <c r="E1443" s="1681"/>
      <c r="F1443" s="1681"/>
      <c r="G1443" s="1681"/>
      <c r="H1443" s="1681"/>
      <c r="I1443" s="1700"/>
      <c r="J1443" s="1690"/>
      <c r="K1443" s="1681"/>
      <c r="L1443" s="1681"/>
      <c r="M1443" s="1681"/>
      <c r="N1443" s="1681"/>
      <c r="O1443" s="1681"/>
      <c r="P1443" s="1681"/>
      <c r="Q1443" s="1681"/>
      <c r="R1443" s="1681"/>
      <c r="S1443" s="1681"/>
      <c r="T1443" s="1681"/>
      <c r="U1443" s="1681"/>
      <c r="V1443" s="1681"/>
      <c r="W1443" s="1681"/>
      <c r="X1443" s="1681"/>
      <c r="Y1443" s="1681"/>
      <c r="Z1443" s="1681"/>
      <c r="AA1443" s="1681"/>
      <c r="AB1443" s="1681"/>
      <c r="AC1443" s="1681"/>
      <c r="AD1443" s="1681"/>
      <c r="AE1443" s="1681"/>
      <c r="AF1443" s="1681"/>
      <c r="AG1443" s="1681"/>
      <c r="AH1443" s="1681"/>
      <c r="AI1443" s="1681"/>
      <c r="AJ1443" s="1681"/>
      <c r="AK1443" s="1681"/>
      <c r="AL1443" s="1681"/>
      <c r="AM1443" s="1681"/>
      <c r="AN1443" s="1681"/>
      <c r="AO1443" s="1681"/>
      <c r="AP1443" s="1824"/>
    </row>
    <row r="1444" spans="4:42" s="1662" customFormat="1" ht="14.25">
      <c r="D1444" s="1699"/>
      <c r="E1444" s="1681"/>
      <c r="F1444" s="1681"/>
      <c r="G1444" s="1681"/>
      <c r="H1444" s="1681"/>
      <c r="I1444" s="1700"/>
      <c r="J1444" s="1690"/>
      <c r="K1444" s="1681"/>
      <c r="L1444" s="1681"/>
      <c r="M1444" s="1681"/>
      <c r="N1444" s="1681"/>
      <c r="O1444" s="1681"/>
      <c r="P1444" s="1681"/>
      <c r="Q1444" s="1681"/>
      <c r="R1444" s="1681"/>
      <c r="S1444" s="1681"/>
      <c r="T1444" s="1681"/>
      <c r="U1444" s="1681"/>
      <c r="V1444" s="1681"/>
      <c r="W1444" s="1681"/>
      <c r="X1444" s="1681"/>
      <c r="Y1444" s="1681"/>
      <c r="Z1444" s="1681"/>
      <c r="AA1444" s="1681"/>
      <c r="AB1444" s="1681"/>
      <c r="AC1444" s="1681"/>
      <c r="AD1444" s="1681"/>
      <c r="AE1444" s="1681"/>
      <c r="AF1444" s="1681"/>
      <c r="AG1444" s="1681"/>
      <c r="AH1444" s="1681"/>
      <c r="AI1444" s="1681"/>
      <c r="AJ1444" s="1681"/>
      <c r="AK1444" s="1681"/>
      <c r="AL1444" s="1681"/>
      <c r="AM1444" s="1681"/>
      <c r="AN1444" s="1681"/>
      <c r="AO1444" s="1681"/>
      <c r="AP1444" s="1824"/>
    </row>
    <row r="1445" spans="4:42" s="1662" customFormat="1" ht="14.25">
      <c r="D1445" s="1699"/>
      <c r="E1445" s="1681"/>
      <c r="F1445" s="1681"/>
      <c r="G1445" s="1681"/>
      <c r="H1445" s="1681"/>
      <c r="I1445" s="1700"/>
      <c r="J1445" s="1690"/>
      <c r="K1445" s="1681"/>
      <c r="L1445" s="1681"/>
      <c r="M1445" s="1681"/>
      <c r="N1445" s="1681"/>
      <c r="O1445" s="1681"/>
      <c r="P1445" s="1681"/>
      <c r="Q1445" s="1681"/>
      <c r="R1445" s="1681"/>
      <c r="S1445" s="1681"/>
      <c r="T1445" s="1681"/>
      <c r="U1445" s="1681"/>
      <c r="V1445" s="1681"/>
      <c r="W1445" s="1681"/>
      <c r="X1445" s="1681"/>
      <c r="Y1445" s="1681"/>
      <c r="Z1445" s="1681"/>
      <c r="AA1445" s="1681"/>
      <c r="AB1445" s="1681"/>
      <c r="AC1445" s="1681"/>
      <c r="AD1445" s="1681"/>
      <c r="AE1445" s="1681"/>
      <c r="AF1445" s="1681"/>
      <c r="AG1445" s="1681"/>
      <c r="AH1445" s="1681"/>
      <c r="AI1445" s="1681"/>
      <c r="AJ1445" s="1681"/>
      <c r="AK1445" s="1681"/>
      <c r="AL1445" s="1681"/>
      <c r="AM1445" s="1681"/>
      <c r="AN1445" s="1681"/>
      <c r="AO1445" s="1681"/>
      <c r="AP1445" s="1824"/>
    </row>
    <row r="1446" spans="4:42" s="1662" customFormat="1" ht="14.25">
      <c r="D1446" s="1699"/>
      <c r="E1446" s="1681"/>
      <c r="F1446" s="1681"/>
      <c r="G1446" s="1681"/>
      <c r="H1446" s="1681"/>
      <c r="I1446" s="1700"/>
      <c r="J1446" s="1690"/>
      <c r="K1446" s="1681"/>
      <c r="L1446" s="1681"/>
      <c r="M1446" s="1681"/>
      <c r="N1446" s="1681"/>
      <c r="O1446" s="1681"/>
      <c r="P1446" s="1681"/>
      <c r="Q1446" s="1681"/>
      <c r="R1446" s="1681"/>
      <c r="S1446" s="1681"/>
      <c r="T1446" s="1681"/>
      <c r="U1446" s="1681"/>
      <c r="V1446" s="1681"/>
      <c r="W1446" s="1681"/>
      <c r="X1446" s="1681"/>
      <c r="Y1446" s="1681"/>
      <c r="Z1446" s="1681"/>
      <c r="AA1446" s="1681"/>
      <c r="AB1446" s="1681"/>
      <c r="AC1446" s="1681"/>
      <c r="AD1446" s="1681"/>
      <c r="AE1446" s="1681"/>
      <c r="AF1446" s="1681"/>
      <c r="AG1446" s="1681"/>
      <c r="AH1446" s="1681"/>
      <c r="AI1446" s="1681"/>
      <c r="AJ1446" s="1681"/>
      <c r="AK1446" s="1681"/>
      <c r="AL1446" s="1681"/>
      <c r="AM1446" s="1681"/>
      <c r="AN1446" s="1681"/>
      <c r="AO1446" s="1681"/>
      <c r="AP1446" s="1824"/>
    </row>
    <row r="1447" spans="4:42" s="1662" customFormat="1" ht="14.25">
      <c r="D1447" s="1699"/>
      <c r="E1447" s="1681"/>
      <c r="F1447" s="1681"/>
      <c r="G1447" s="1681"/>
      <c r="H1447" s="1681"/>
      <c r="I1447" s="1700"/>
      <c r="J1447" s="1690"/>
      <c r="K1447" s="1681"/>
      <c r="L1447" s="1681"/>
      <c r="M1447" s="1681"/>
      <c r="N1447" s="1681"/>
      <c r="O1447" s="1681"/>
      <c r="P1447" s="1681"/>
      <c r="Q1447" s="1681"/>
      <c r="R1447" s="1681"/>
      <c r="S1447" s="1681"/>
      <c r="T1447" s="1681"/>
      <c r="U1447" s="1681"/>
      <c r="V1447" s="1681"/>
      <c r="W1447" s="1681"/>
      <c r="X1447" s="1681"/>
      <c r="Y1447" s="1681"/>
      <c r="Z1447" s="1681"/>
      <c r="AA1447" s="1681"/>
      <c r="AB1447" s="1681"/>
      <c r="AC1447" s="1681"/>
      <c r="AD1447" s="1681"/>
      <c r="AE1447" s="1681"/>
      <c r="AF1447" s="1681"/>
      <c r="AG1447" s="1681"/>
      <c r="AH1447" s="1681"/>
      <c r="AI1447" s="1681"/>
      <c r="AJ1447" s="1681"/>
      <c r="AK1447" s="1681"/>
      <c r="AL1447" s="1681"/>
      <c r="AM1447" s="1681"/>
      <c r="AN1447" s="1681"/>
      <c r="AO1447" s="1681"/>
      <c r="AP1447" s="1824"/>
    </row>
    <row r="1448" spans="4:42" s="1662" customFormat="1" ht="14.25">
      <c r="D1448" s="1699"/>
      <c r="E1448" s="1681"/>
      <c r="F1448" s="1681"/>
      <c r="G1448" s="1681"/>
      <c r="H1448" s="1681"/>
      <c r="I1448" s="1700"/>
      <c r="J1448" s="1690"/>
      <c r="K1448" s="1681"/>
      <c r="L1448" s="1681"/>
      <c r="M1448" s="1681"/>
      <c r="N1448" s="1681"/>
      <c r="O1448" s="1681"/>
      <c r="P1448" s="1681"/>
      <c r="Q1448" s="1681"/>
      <c r="R1448" s="1681"/>
      <c r="S1448" s="1681"/>
      <c r="T1448" s="1681"/>
      <c r="U1448" s="1681"/>
      <c r="V1448" s="1681"/>
      <c r="W1448" s="1681"/>
      <c r="X1448" s="1681"/>
      <c r="Y1448" s="1681"/>
      <c r="Z1448" s="1681"/>
      <c r="AA1448" s="1681"/>
      <c r="AB1448" s="1681"/>
      <c r="AC1448" s="1681"/>
      <c r="AD1448" s="1681"/>
      <c r="AE1448" s="1681"/>
      <c r="AF1448" s="1681"/>
      <c r="AG1448" s="1681"/>
      <c r="AH1448" s="1681"/>
      <c r="AI1448" s="1681"/>
      <c r="AJ1448" s="1681"/>
      <c r="AK1448" s="1681"/>
      <c r="AL1448" s="1681"/>
      <c r="AM1448" s="1681"/>
      <c r="AN1448" s="1681"/>
      <c r="AO1448" s="1681"/>
      <c r="AP1448" s="1824"/>
    </row>
    <row r="1449" spans="4:42" s="1662" customFormat="1" ht="14.25">
      <c r="D1449" s="1699"/>
      <c r="E1449" s="1681"/>
      <c r="F1449" s="1681"/>
      <c r="G1449" s="1681"/>
      <c r="H1449" s="1681"/>
      <c r="I1449" s="1700"/>
      <c r="J1449" s="1690"/>
      <c r="K1449" s="1681"/>
      <c r="L1449" s="1681"/>
      <c r="M1449" s="1681"/>
      <c r="N1449" s="1681"/>
      <c r="O1449" s="1681"/>
      <c r="P1449" s="1681"/>
      <c r="Q1449" s="1681"/>
      <c r="R1449" s="1681"/>
      <c r="S1449" s="1681"/>
      <c r="T1449" s="1681"/>
      <c r="U1449" s="1681"/>
      <c r="V1449" s="1681"/>
      <c r="W1449" s="1681"/>
      <c r="X1449" s="1681"/>
      <c r="Y1449" s="1681"/>
      <c r="Z1449" s="1681"/>
      <c r="AA1449" s="1681"/>
      <c r="AB1449" s="1681"/>
      <c r="AC1449" s="1681"/>
      <c r="AD1449" s="1681"/>
      <c r="AE1449" s="1681"/>
      <c r="AF1449" s="1681"/>
      <c r="AG1449" s="1681"/>
      <c r="AH1449" s="1681"/>
      <c r="AI1449" s="1681"/>
      <c r="AJ1449" s="1681"/>
      <c r="AK1449" s="1681"/>
      <c r="AL1449" s="1681"/>
      <c r="AM1449" s="1681"/>
      <c r="AN1449" s="1681"/>
      <c r="AO1449" s="1681"/>
      <c r="AP1449" s="1824"/>
    </row>
    <row r="1450" spans="4:42" s="1662" customFormat="1" ht="14.25">
      <c r="D1450" s="1699"/>
      <c r="E1450" s="1681"/>
      <c r="F1450" s="1681"/>
      <c r="G1450" s="1681"/>
      <c r="H1450" s="1681"/>
      <c r="I1450" s="1700"/>
      <c r="J1450" s="1690"/>
      <c r="K1450" s="1681"/>
      <c r="L1450" s="1681"/>
      <c r="M1450" s="1681"/>
      <c r="N1450" s="1681"/>
      <c r="O1450" s="1681"/>
      <c r="P1450" s="1681"/>
      <c r="Q1450" s="1681"/>
      <c r="R1450" s="1681"/>
      <c r="S1450" s="1681"/>
      <c r="T1450" s="1681"/>
      <c r="U1450" s="1681"/>
      <c r="V1450" s="1681"/>
      <c r="W1450" s="1681"/>
      <c r="X1450" s="1681"/>
      <c r="Y1450" s="1681"/>
      <c r="Z1450" s="1681"/>
      <c r="AA1450" s="1681"/>
      <c r="AB1450" s="1681"/>
      <c r="AC1450" s="1681"/>
      <c r="AD1450" s="1681"/>
      <c r="AE1450" s="1681"/>
      <c r="AF1450" s="1681"/>
      <c r="AG1450" s="1681"/>
      <c r="AH1450" s="1681"/>
      <c r="AI1450" s="1681"/>
      <c r="AJ1450" s="1681"/>
      <c r="AK1450" s="1681"/>
      <c r="AL1450" s="1681"/>
      <c r="AM1450" s="1681"/>
      <c r="AN1450" s="1681"/>
      <c r="AO1450" s="1681"/>
      <c r="AP1450" s="1824"/>
    </row>
    <row r="1451" spans="4:42" s="1662" customFormat="1" ht="14.25">
      <c r="D1451" s="1699"/>
      <c r="E1451" s="1681"/>
      <c r="F1451" s="1681"/>
      <c r="G1451" s="1681"/>
      <c r="H1451" s="1681"/>
      <c r="I1451" s="1700"/>
      <c r="J1451" s="1690"/>
      <c r="K1451" s="1681"/>
      <c r="L1451" s="1681"/>
      <c r="M1451" s="1681"/>
      <c r="N1451" s="1681"/>
      <c r="O1451" s="1681"/>
      <c r="P1451" s="1681"/>
      <c r="Q1451" s="1681"/>
      <c r="R1451" s="1681"/>
      <c r="S1451" s="1681"/>
      <c r="T1451" s="1681"/>
      <c r="U1451" s="1681"/>
      <c r="V1451" s="1681"/>
      <c r="W1451" s="1681"/>
      <c r="X1451" s="1681"/>
      <c r="Y1451" s="1681"/>
      <c r="Z1451" s="1681"/>
      <c r="AA1451" s="1681"/>
      <c r="AB1451" s="1681"/>
      <c r="AC1451" s="1681"/>
      <c r="AD1451" s="1681"/>
      <c r="AE1451" s="1681"/>
      <c r="AF1451" s="1681"/>
      <c r="AG1451" s="1681"/>
      <c r="AH1451" s="1681"/>
      <c r="AI1451" s="1681"/>
      <c r="AJ1451" s="1681"/>
      <c r="AK1451" s="1681"/>
      <c r="AL1451" s="1681"/>
      <c r="AM1451" s="1681"/>
      <c r="AN1451" s="1681"/>
      <c r="AO1451" s="1681"/>
      <c r="AP1451" s="1824"/>
    </row>
    <row r="1452" spans="4:42" s="1662" customFormat="1" ht="14.25">
      <c r="D1452" s="1699"/>
      <c r="E1452" s="1681"/>
      <c r="F1452" s="1681"/>
      <c r="G1452" s="1681"/>
      <c r="H1452" s="1681"/>
      <c r="I1452" s="1700"/>
      <c r="J1452" s="1690"/>
      <c r="K1452" s="1681"/>
      <c r="L1452" s="1681"/>
      <c r="M1452" s="1681"/>
      <c r="N1452" s="1681"/>
      <c r="O1452" s="1681"/>
      <c r="P1452" s="1681"/>
      <c r="Q1452" s="1681"/>
      <c r="R1452" s="1681"/>
      <c r="S1452" s="1681"/>
      <c r="T1452" s="1681"/>
      <c r="U1452" s="1681"/>
      <c r="V1452" s="1681"/>
      <c r="W1452" s="1681"/>
      <c r="X1452" s="1681"/>
      <c r="Y1452" s="1681"/>
      <c r="Z1452" s="1681"/>
      <c r="AA1452" s="1681"/>
      <c r="AB1452" s="1681"/>
      <c r="AC1452" s="1681"/>
      <c r="AD1452" s="1681"/>
      <c r="AE1452" s="1681"/>
      <c r="AF1452" s="1681"/>
      <c r="AG1452" s="1681"/>
      <c r="AH1452" s="1681"/>
      <c r="AI1452" s="1681"/>
      <c r="AJ1452" s="1681"/>
      <c r="AK1452" s="1681"/>
      <c r="AL1452" s="1681"/>
      <c r="AM1452" s="1681"/>
      <c r="AN1452" s="1681"/>
      <c r="AO1452" s="1681"/>
      <c r="AP1452" s="1824"/>
    </row>
    <row r="1453" spans="4:42" s="1662" customFormat="1" ht="14.25">
      <c r="D1453" s="1699"/>
      <c r="E1453" s="1681"/>
      <c r="F1453" s="1681"/>
      <c r="G1453" s="1681"/>
      <c r="H1453" s="1681"/>
      <c r="I1453" s="1700"/>
      <c r="J1453" s="1690"/>
      <c r="K1453" s="1681"/>
      <c r="L1453" s="1681"/>
      <c r="M1453" s="1681"/>
      <c r="N1453" s="1681"/>
      <c r="O1453" s="1681"/>
      <c r="P1453" s="1681"/>
      <c r="Q1453" s="1681"/>
      <c r="R1453" s="1681"/>
      <c r="S1453" s="1681"/>
      <c r="T1453" s="1681"/>
      <c r="U1453" s="1681"/>
      <c r="V1453" s="1681"/>
      <c r="W1453" s="1681"/>
      <c r="X1453" s="1681"/>
      <c r="Y1453" s="1681"/>
      <c r="Z1453" s="1681"/>
      <c r="AA1453" s="1681"/>
      <c r="AB1453" s="1681"/>
      <c r="AC1453" s="1681"/>
      <c r="AD1453" s="1681"/>
      <c r="AE1453" s="1681"/>
      <c r="AF1453" s="1681"/>
      <c r="AG1453" s="1681"/>
      <c r="AH1453" s="1681"/>
      <c r="AI1453" s="1681"/>
      <c r="AJ1453" s="1681"/>
      <c r="AK1453" s="1681"/>
      <c r="AL1453" s="1681"/>
      <c r="AM1453" s="1681"/>
      <c r="AN1453" s="1681"/>
      <c r="AO1453" s="1681"/>
      <c r="AP1453" s="1824"/>
    </row>
    <row r="1454" spans="4:42" s="1662" customFormat="1" ht="14.25">
      <c r="D1454" s="1699"/>
      <c r="E1454" s="1681"/>
      <c r="F1454" s="1681"/>
      <c r="G1454" s="1681"/>
      <c r="H1454" s="1681"/>
      <c r="I1454" s="1700"/>
      <c r="J1454" s="1690"/>
      <c r="K1454" s="1681"/>
      <c r="L1454" s="1681"/>
      <c r="M1454" s="1681"/>
      <c r="N1454" s="1681"/>
      <c r="O1454" s="1681"/>
      <c r="P1454" s="1681"/>
      <c r="Q1454" s="1681"/>
      <c r="R1454" s="1681"/>
      <c r="S1454" s="1681"/>
      <c r="T1454" s="1681"/>
      <c r="U1454" s="1681"/>
      <c r="V1454" s="1681"/>
      <c r="W1454" s="1681"/>
      <c r="X1454" s="1681"/>
      <c r="Y1454" s="1681"/>
      <c r="Z1454" s="1681"/>
      <c r="AA1454" s="1681"/>
      <c r="AB1454" s="1681"/>
      <c r="AC1454" s="1681"/>
      <c r="AD1454" s="1681"/>
      <c r="AE1454" s="1681"/>
      <c r="AF1454" s="1681"/>
      <c r="AG1454" s="1681"/>
      <c r="AH1454" s="1681"/>
      <c r="AI1454" s="1681"/>
      <c r="AJ1454" s="1681"/>
      <c r="AK1454" s="1681"/>
      <c r="AL1454" s="1681"/>
      <c r="AM1454" s="1681"/>
      <c r="AN1454" s="1681"/>
      <c r="AO1454" s="1681"/>
      <c r="AP1454" s="1824"/>
    </row>
    <row r="1455" spans="4:42" s="1662" customFormat="1" ht="14.25">
      <c r="D1455" s="1699"/>
      <c r="E1455" s="1681"/>
      <c r="F1455" s="1681"/>
      <c r="G1455" s="1681"/>
      <c r="H1455" s="1681"/>
      <c r="I1455" s="1700"/>
      <c r="J1455" s="1690"/>
      <c r="K1455" s="1681"/>
      <c r="L1455" s="1681"/>
      <c r="M1455" s="1681"/>
      <c r="N1455" s="1681"/>
      <c r="O1455" s="1681"/>
      <c r="P1455" s="1681"/>
      <c r="Q1455" s="1681"/>
      <c r="R1455" s="1681"/>
      <c r="S1455" s="1681"/>
      <c r="T1455" s="1681"/>
      <c r="U1455" s="1681"/>
      <c r="V1455" s="1681"/>
      <c r="W1455" s="1681"/>
      <c r="X1455" s="1681"/>
      <c r="Y1455" s="1681"/>
      <c r="Z1455" s="1681"/>
      <c r="AA1455" s="1681"/>
      <c r="AB1455" s="1681"/>
      <c r="AC1455" s="1681"/>
      <c r="AD1455" s="1681"/>
      <c r="AE1455" s="1681"/>
      <c r="AF1455" s="1681"/>
      <c r="AG1455" s="1681"/>
      <c r="AH1455" s="1681"/>
      <c r="AI1455" s="1681"/>
      <c r="AJ1455" s="1681"/>
      <c r="AK1455" s="1681"/>
      <c r="AL1455" s="1681"/>
      <c r="AM1455" s="1681"/>
      <c r="AN1455" s="1681"/>
      <c r="AO1455" s="1681"/>
      <c r="AP1455" s="1824"/>
    </row>
    <row r="1456" spans="4:42" s="1662" customFormat="1" ht="14.25">
      <c r="D1456" s="1699"/>
      <c r="E1456" s="1681"/>
      <c r="F1456" s="1681"/>
      <c r="G1456" s="1681"/>
      <c r="H1456" s="1681"/>
      <c r="I1456" s="1700"/>
      <c r="J1456" s="1690"/>
      <c r="K1456" s="1681"/>
      <c r="L1456" s="1681"/>
      <c r="M1456" s="1681"/>
      <c r="N1456" s="1681"/>
      <c r="O1456" s="1681"/>
      <c r="P1456" s="1681"/>
      <c r="Q1456" s="1681"/>
      <c r="R1456" s="1681"/>
      <c r="S1456" s="1681"/>
      <c r="T1456" s="1681"/>
      <c r="U1456" s="1681"/>
      <c r="V1456" s="1681"/>
      <c r="W1456" s="1681"/>
      <c r="X1456" s="1681"/>
      <c r="Y1456" s="1681"/>
      <c r="Z1456" s="1681"/>
      <c r="AA1456" s="1681"/>
      <c r="AB1456" s="1681"/>
      <c r="AC1456" s="1681"/>
      <c r="AD1456" s="1681"/>
      <c r="AE1456" s="1681"/>
      <c r="AF1456" s="1681"/>
      <c r="AG1456" s="1681"/>
      <c r="AH1456" s="1681"/>
      <c r="AI1456" s="1681"/>
      <c r="AJ1456" s="1681"/>
      <c r="AK1456" s="1681"/>
      <c r="AL1456" s="1681"/>
      <c r="AM1456" s="1681"/>
      <c r="AN1456" s="1681"/>
      <c r="AO1456" s="1681"/>
      <c r="AP1456" s="1824"/>
    </row>
    <row r="1457" spans="4:42" s="1662" customFormat="1" ht="14.25">
      <c r="D1457" s="1699"/>
      <c r="E1457" s="1681"/>
      <c r="F1457" s="1681"/>
      <c r="G1457" s="1681"/>
      <c r="H1457" s="1681"/>
      <c r="I1457" s="1700"/>
      <c r="J1457" s="1690"/>
      <c r="K1457" s="1681"/>
      <c r="L1457" s="1681"/>
      <c r="M1457" s="1681"/>
      <c r="N1457" s="1681"/>
      <c r="O1457" s="1681"/>
      <c r="P1457" s="1681"/>
      <c r="Q1457" s="1681"/>
      <c r="R1457" s="1681"/>
      <c r="S1457" s="1681"/>
      <c r="T1457" s="1681"/>
      <c r="U1457" s="1681"/>
      <c r="V1457" s="1681"/>
      <c r="W1457" s="1681"/>
      <c r="X1457" s="1681"/>
      <c r="Y1457" s="1681"/>
      <c r="Z1457" s="1681"/>
      <c r="AA1457" s="1681"/>
      <c r="AB1457" s="1681"/>
      <c r="AC1457" s="1681"/>
      <c r="AD1457" s="1681"/>
      <c r="AE1457" s="1681"/>
      <c r="AF1457" s="1681"/>
      <c r="AG1457" s="1681"/>
      <c r="AH1457" s="1681"/>
      <c r="AI1457" s="1681"/>
      <c r="AJ1457" s="1681"/>
      <c r="AK1457" s="1681"/>
      <c r="AL1457" s="1681"/>
      <c r="AM1457" s="1681"/>
      <c r="AN1457" s="1681"/>
      <c r="AO1457" s="1681"/>
      <c r="AP1457" s="1824"/>
    </row>
    <row r="1458" spans="4:42" s="1662" customFormat="1" ht="14.25">
      <c r="D1458" s="1699"/>
      <c r="E1458" s="1681"/>
      <c r="F1458" s="1681"/>
      <c r="G1458" s="1681"/>
      <c r="H1458" s="1681"/>
      <c r="I1458" s="1700"/>
      <c r="J1458" s="1690"/>
      <c r="K1458" s="1681"/>
      <c r="L1458" s="1681"/>
      <c r="M1458" s="1681"/>
      <c r="N1458" s="1681"/>
      <c r="O1458" s="1681"/>
      <c r="P1458" s="1681"/>
      <c r="Q1458" s="1681"/>
      <c r="R1458" s="1681"/>
      <c r="S1458" s="1681"/>
      <c r="T1458" s="1681"/>
      <c r="U1458" s="1681"/>
      <c r="V1458" s="1681"/>
      <c r="W1458" s="1681"/>
      <c r="X1458" s="1681"/>
      <c r="Y1458" s="1681"/>
      <c r="Z1458" s="1681"/>
      <c r="AA1458" s="1681"/>
      <c r="AB1458" s="1681"/>
      <c r="AC1458" s="1681"/>
      <c r="AD1458" s="1681"/>
      <c r="AE1458" s="1681"/>
      <c r="AF1458" s="1681"/>
      <c r="AG1458" s="1681"/>
      <c r="AH1458" s="1681"/>
      <c r="AI1458" s="1681"/>
      <c r="AJ1458" s="1681"/>
      <c r="AK1458" s="1681"/>
      <c r="AL1458" s="1681"/>
      <c r="AM1458" s="1681"/>
      <c r="AN1458" s="1681"/>
      <c r="AO1458" s="1681"/>
      <c r="AP1458" s="1824"/>
    </row>
    <row r="1459" spans="4:42" s="1662" customFormat="1" ht="14.25">
      <c r="D1459" s="1699"/>
      <c r="E1459" s="1681"/>
      <c r="F1459" s="1681"/>
      <c r="G1459" s="1681"/>
      <c r="H1459" s="1681"/>
      <c r="I1459" s="1700"/>
      <c r="J1459" s="1690"/>
      <c r="K1459" s="1681"/>
      <c r="L1459" s="1681"/>
      <c r="M1459" s="1681"/>
      <c r="N1459" s="1681"/>
      <c r="O1459" s="1681"/>
      <c r="P1459" s="1681"/>
      <c r="Q1459" s="1681"/>
      <c r="R1459" s="1681"/>
      <c r="S1459" s="1681"/>
      <c r="T1459" s="1681"/>
      <c r="U1459" s="1681"/>
      <c r="V1459" s="1681"/>
      <c r="W1459" s="1681"/>
      <c r="X1459" s="1681"/>
      <c r="Y1459" s="1681"/>
      <c r="Z1459" s="1681"/>
      <c r="AA1459" s="1681"/>
      <c r="AB1459" s="1681"/>
      <c r="AC1459" s="1681"/>
      <c r="AD1459" s="1681"/>
      <c r="AE1459" s="1681"/>
      <c r="AF1459" s="1681"/>
      <c r="AG1459" s="1681"/>
      <c r="AH1459" s="1681"/>
      <c r="AI1459" s="1681"/>
      <c r="AJ1459" s="1681"/>
      <c r="AK1459" s="1681"/>
      <c r="AL1459" s="1681"/>
      <c r="AM1459" s="1681"/>
      <c r="AN1459" s="1681"/>
      <c r="AO1459" s="1681"/>
      <c r="AP1459" s="1824"/>
    </row>
    <row r="1460" spans="4:42" s="1662" customFormat="1" ht="14.25">
      <c r="D1460" s="1699"/>
      <c r="E1460" s="1681"/>
      <c r="F1460" s="1681"/>
      <c r="G1460" s="1681"/>
      <c r="H1460" s="1681"/>
      <c r="I1460" s="1700"/>
      <c r="J1460" s="1690"/>
      <c r="K1460" s="1681"/>
      <c r="L1460" s="1681"/>
      <c r="M1460" s="1681"/>
      <c r="N1460" s="1681"/>
      <c r="O1460" s="1681"/>
      <c r="P1460" s="1681"/>
      <c r="Q1460" s="1681"/>
      <c r="R1460" s="1681"/>
      <c r="S1460" s="1681"/>
      <c r="T1460" s="1681"/>
      <c r="U1460" s="1681"/>
      <c r="V1460" s="1681"/>
      <c r="W1460" s="1681"/>
      <c r="X1460" s="1681"/>
      <c r="Y1460" s="1681"/>
      <c r="Z1460" s="1681"/>
      <c r="AA1460" s="1681"/>
      <c r="AB1460" s="1681"/>
      <c r="AC1460" s="1681"/>
      <c r="AD1460" s="1681"/>
      <c r="AE1460" s="1681"/>
      <c r="AF1460" s="1681"/>
      <c r="AG1460" s="1681"/>
      <c r="AH1460" s="1681"/>
      <c r="AI1460" s="1681"/>
      <c r="AJ1460" s="1681"/>
      <c r="AK1460" s="1681"/>
      <c r="AL1460" s="1681"/>
      <c r="AM1460" s="1681"/>
      <c r="AN1460" s="1681"/>
      <c r="AO1460" s="1681"/>
      <c r="AP1460" s="1824"/>
    </row>
    <row r="1461" spans="4:42" s="1662" customFormat="1" ht="14.25">
      <c r="D1461" s="1699"/>
      <c r="E1461" s="1681"/>
      <c r="F1461" s="1681"/>
      <c r="G1461" s="1681"/>
      <c r="H1461" s="1681"/>
      <c r="I1461" s="1700"/>
      <c r="J1461" s="1690"/>
      <c r="K1461" s="1681"/>
      <c r="L1461" s="1681"/>
      <c r="M1461" s="1681"/>
      <c r="N1461" s="1681"/>
      <c r="O1461" s="1681"/>
      <c r="P1461" s="1681"/>
      <c r="Q1461" s="1681"/>
      <c r="R1461" s="1681"/>
      <c r="S1461" s="1681"/>
      <c r="T1461" s="1681"/>
      <c r="U1461" s="1681"/>
      <c r="V1461" s="1681"/>
      <c r="W1461" s="1681"/>
      <c r="X1461" s="1681"/>
      <c r="Y1461" s="1681"/>
      <c r="Z1461" s="1681"/>
      <c r="AA1461" s="1681"/>
      <c r="AB1461" s="1681"/>
      <c r="AC1461" s="1681"/>
      <c r="AD1461" s="1681"/>
      <c r="AE1461" s="1681"/>
      <c r="AF1461" s="1681"/>
      <c r="AG1461" s="1681"/>
      <c r="AH1461" s="1681"/>
      <c r="AI1461" s="1681"/>
      <c r="AJ1461" s="1681"/>
      <c r="AK1461" s="1681"/>
      <c r="AL1461" s="1681"/>
      <c r="AM1461" s="1681"/>
      <c r="AN1461" s="1681"/>
      <c r="AO1461" s="1681"/>
      <c r="AP1461" s="1824"/>
    </row>
    <row r="1462" spans="4:42" s="1662" customFormat="1" ht="14.25">
      <c r="D1462" s="1699"/>
      <c r="E1462" s="1681"/>
      <c r="F1462" s="1681"/>
      <c r="G1462" s="1681"/>
      <c r="H1462" s="1681"/>
      <c r="I1462" s="1700"/>
      <c r="J1462" s="1690"/>
      <c r="K1462" s="1681"/>
      <c r="L1462" s="1681"/>
      <c r="M1462" s="1681"/>
      <c r="N1462" s="1681"/>
      <c r="O1462" s="1681"/>
      <c r="P1462" s="1681"/>
      <c r="Q1462" s="1681"/>
      <c r="R1462" s="1681"/>
      <c r="S1462" s="1681"/>
      <c r="T1462" s="1681"/>
      <c r="U1462" s="1681"/>
      <c r="V1462" s="1681"/>
      <c r="W1462" s="1681"/>
      <c r="X1462" s="1681"/>
      <c r="Y1462" s="1681"/>
      <c r="Z1462" s="1681"/>
      <c r="AA1462" s="1681"/>
      <c r="AB1462" s="1681"/>
      <c r="AC1462" s="1681"/>
      <c r="AD1462" s="1681"/>
      <c r="AE1462" s="1681"/>
      <c r="AF1462" s="1681"/>
      <c r="AG1462" s="1681"/>
      <c r="AH1462" s="1681"/>
      <c r="AI1462" s="1681"/>
      <c r="AJ1462" s="1681"/>
      <c r="AK1462" s="1681"/>
      <c r="AL1462" s="1681"/>
      <c r="AM1462" s="1681"/>
      <c r="AN1462" s="1681"/>
      <c r="AO1462" s="1681"/>
      <c r="AP1462" s="1824"/>
    </row>
    <row r="1463" spans="4:42" s="1662" customFormat="1" ht="14.25">
      <c r="D1463" s="1699"/>
      <c r="E1463" s="1681"/>
      <c r="F1463" s="1681"/>
      <c r="G1463" s="1681"/>
      <c r="H1463" s="1681"/>
      <c r="I1463" s="1700"/>
      <c r="J1463" s="1690"/>
      <c r="K1463" s="1681"/>
      <c r="L1463" s="1681"/>
      <c r="M1463" s="1681"/>
      <c r="N1463" s="1681"/>
      <c r="O1463" s="1681"/>
      <c r="P1463" s="1681"/>
      <c r="Q1463" s="1681"/>
      <c r="R1463" s="1681"/>
      <c r="S1463" s="1681"/>
      <c r="T1463" s="1681"/>
      <c r="U1463" s="1681"/>
      <c r="V1463" s="1681"/>
      <c r="W1463" s="1681"/>
      <c r="X1463" s="1681"/>
      <c r="Y1463" s="1681"/>
      <c r="Z1463" s="1681"/>
      <c r="AA1463" s="1681"/>
      <c r="AB1463" s="1681"/>
      <c r="AC1463" s="1681"/>
      <c r="AD1463" s="1681"/>
      <c r="AE1463" s="1681"/>
      <c r="AF1463" s="1681"/>
      <c r="AG1463" s="1681"/>
      <c r="AH1463" s="1681"/>
      <c r="AI1463" s="1681"/>
      <c r="AJ1463" s="1681"/>
      <c r="AK1463" s="1681"/>
      <c r="AL1463" s="1681"/>
      <c r="AM1463" s="1681"/>
      <c r="AN1463" s="1681"/>
      <c r="AO1463" s="1681"/>
      <c r="AP1463" s="1824"/>
    </row>
    <row r="1464" spans="4:42" s="1662" customFormat="1" ht="14.25">
      <c r="D1464" s="1699"/>
      <c r="E1464" s="1681"/>
      <c r="F1464" s="1681"/>
      <c r="G1464" s="1681"/>
      <c r="H1464" s="1681"/>
      <c r="I1464" s="1700"/>
      <c r="J1464" s="1690"/>
      <c r="K1464" s="1681"/>
      <c r="L1464" s="1681"/>
      <c r="M1464" s="1681"/>
      <c r="N1464" s="1681"/>
      <c r="O1464" s="1681"/>
      <c r="P1464" s="1681"/>
      <c r="Q1464" s="1681"/>
      <c r="R1464" s="1681"/>
      <c r="S1464" s="1681"/>
      <c r="T1464" s="1681"/>
      <c r="U1464" s="1681"/>
      <c r="V1464" s="1681"/>
      <c r="W1464" s="1681"/>
      <c r="X1464" s="1681"/>
      <c r="Y1464" s="1681"/>
      <c r="Z1464" s="1681"/>
      <c r="AA1464" s="1681"/>
      <c r="AB1464" s="1681"/>
      <c r="AC1464" s="1681"/>
      <c r="AD1464" s="1681"/>
      <c r="AE1464" s="1681"/>
      <c r="AF1464" s="1681"/>
      <c r="AG1464" s="1681"/>
      <c r="AH1464" s="1681"/>
      <c r="AI1464" s="1681"/>
      <c r="AJ1464" s="1681"/>
      <c r="AK1464" s="1681"/>
      <c r="AL1464" s="1681"/>
      <c r="AM1464" s="1681"/>
      <c r="AN1464" s="1681"/>
      <c r="AO1464" s="1681"/>
      <c r="AP1464" s="1824"/>
    </row>
    <row r="1465" spans="4:42" s="1662" customFormat="1" ht="14.25">
      <c r="D1465" s="1699"/>
      <c r="E1465" s="1681"/>
      <c r="F1465" s="1681"/>
      <c r="G1465" s="1681"/>
      <c r="H1465" s="1681"/>
      <c r="I1465" s="1700"/>
      <c r="J1465" s="1690"/>
      <c r="K1465" s="1681"/>
      <c r="L1465" s="1681"/>
      <c r="M1465" s="1681"/>
      <c r="N1465" s="1681"/>
      <c r="O1465" s="1681"/>
      <c r="P1465" s="1681"/>
      <c r="Q1465" s="1681"/>
      <c r="R1465" s="1681"/>
      <c r="S1465" s="1681"/>
      <c r="T1465" s="1681"/>
      <c r="U1465" s="1681"/>
      <c r="V1465" s="1681"/>
      <c r="W1465" s="1681"/>
      <c r="X1465" s="1681"/>
      <c r="Y1465" s="1681"/>
      <c r="Z1465" s="1681"/>
      <c r="AA1465" s="1681"/>
      <c r="AB1465" s="1681"/>
      <c r="AC1465" s="1681"/>
      <c r="AD1465" s="1681"/>
      <c r="AE1465" s="1681"/>
      <c r="AF1465" s="1681"/>
      <c r="AG1465" s="1681"/>
      <c r="AH1465" s="1681"/>
      <c r="AI1465" s="1681"/>
      <c r="AJ1465" s="1681"/>
      <c r="AK1465" s="1681"/>
      <c r="AL1465" s="1681"/>
      <c r="AM1465" s="1681"/>
      <c r="AN1465" s="1681"/>
      <c r="AO1465" s="1681"/>
      <c r="AP1465" s="1824"/>
    </row>
    <row r="1466" spans="4:42" s="1662" customFormat="1" ht="14.25">
      <c r="D1466" s="1699"/>
      <c r="E1466" s="1681"/>
      <c r="F1466" s="1681"/>
      <c r="G1466" s="1681"/>
      <c r="H1466" s="1681"/>
      <c r="I1466" s="1700"/>
      <c r="J1466" s="1690"/>
      <c r="K1466" s="1681"/>
      <c r="L1466" s="1681"/>
      <c r="M1466" s="1681"/>
      <c r="N1466" s="1681"/>
      <c r="O1466" s="1681"/>
      <c r="P1466" s="1681"/>
      <c r="Q1466" s="1681"/>
      <c r="R1466" s="1681"/>
      <c r="S1466" s="1681"/>
      <c r="T1466" s="1681"/>
      <c r="U1466" s="1681"/>
      <c r="V1466" s="1681"/>
      <c r="W1466" s="1681"/>
      <c r="X1466" s="1681"/>
      <c r="Y1466" s="1681"/>
      <c r="Z1466" s="1681"/>
      <c r="AA1466" s="1681"/>
      <c r="AB1466" s="1681"/>
      <c r="AC1466" s="1681"/>
      <c r="AD1466" s="1681"/>
      <c r="AE1466" s="1681"/>
      <c r="AF1466" s="1681"/>
      <c r="AG1466" s="1681"/>
      <c r="AH1466" s="1681"/>
      <c r="AI1466" s="1681"/>
      <c r="AJ1466" s="1681"/>
      <c r="AK1466" s="1681"/>
      <c r="AL1466" s="1681"/>
      <c r="AM1466" s="1681"/>
      <c r="AN1466" s="1681"/>
      <c r="AO1466" s="1681"/>
      <c r="AP1466" s="1824"/>
    </row>
    <row r="1467" spans="4:42" s="1662" customFormat="1" ht="14.25">
      <c r="D1467" s="1699"/>
      <c r="E1467" s="1681"/>
      <c r="F1467" s="1681"/>
      <c r="G1467" s="1681"/>
      <c r="H1467" s="1681"/>
      <c r="I1467" s="1700"/>
      <c r="J1467" s="1690"/>
      <c r="K1467" s="1681"/>
      <c r="L1467" s="1681"/>
      <c r="M1467" s="1681"/>
      <c r="N1467" s="1681"/>
      <c r="O1467" s="1681"/>
      <c r="P1467" s="1681"/>
      <c r="Q1467" s="1681"/>
      <c r="R1467" s="1681"/>
      <c r="S1467" s="1681"/>
      <c r="T1467" s="1681"/>
      <c r="U1467" s="1681"/>
      <c r="V1467" s="1681"/>
      <c r="W1467" s="1681"/>
      <c r="X1467" s="1681"/>
      <c r="Y1467" s="1681"/>
      <c r="Z1467" s="1681"/>
      <c r="AA1467" s="1681"/>
      <c r="AB1467" s="1681"/>
      <c r="AC1467" s="1681"/>
      <c r="AD1467" s="1681"/>
      <c r="AE1467" s="1681"/>
      <c r="AF1467" s="1681"/>
      <c r="AG1467" s="1681"/>
      <c r="AH1467" s="1681"/>
      <c r="AI1467" s="1681"/>
      <c r="AJ1467" s="1681"/>
      <c r="AK1467" s="1681"/>
      <c r="AL1467" s="1681"/>
      <c r="AM1467" s="1681"/>
      <c r="AN1467" s="1681"/>
      <c r="AO1467" s="1681"/>
      <c r="AP1467" s="1824"/>
    </row>
    <row r="1468" spans="4:42" s="1662" customFormat="1" ht="14.25">
      <c r="D1468" s="1699"/>
      <c r="E1468" s="1681"/>
      <c r="F1468" s="1681"/>
      <c r="G1468" s="1681"/>
      <c r="H1468" s="1681"/>
      <c r="I1468" s="1700"/>
      <c r="J1468" s="1690"/>
      <c r="K1468" s="1681"/>
      <c r="L1468" s="1681"/>
      <c r="M1468" s="1681"/>
      <c r="N1468" s="1681"/>
      <c r="O1468" s="1681"/>
      <c r="P1468" s="1681"/>
      <c r="Q1468" s="1681"/>
      <c r="R1468" s="1681"/>
      <c r="S1468" s="1681"/>
      <c r="T1468" s="1681"/>
      <c r="U1468" s="1681"/>
      <c r="V1468" s="1681"/>
      <c r="W1468" s="1681"/>
      <c r="X1468" s="1681"/>
      <c r="Y1468" s="1681"/>
      <c r="Z1468" s="1681"/>
      <c r="AA1468" s="1681"/>
      <c r="AB1468" s="1681"/>
      <c r="AC1468" s="1681"/>
      <c r="AD1468" s="1681"/>
      <c r="AE1468" s="1681"/>
      <c r="AF1468" s="1681"/>
      <c r="AG1468" s="1681"/>
      <c r="AH1468" s="1681"/>
      <c r="AI1468" s="1681"/>
      <c r="AJ1468" s="1681"/>
      <c r="AK1468" s="1681"/>
      <c r="AL1468" s="1681"/>
      <c r="AM1468" s="1681"/>
      <c r="AN1468" s="1681"/>
      <c r="AO1468" s="1681"/>
      <c r="AP1468" s="1824"/>
    </row>
    <row r="1469" spans="4:42" s="1662" customFormat="1" ht="14.25">
      <c r="D1469" s="1699"/>
      <c r="E1469" s="1681"/>
      <c r="F1469" s="1681"/>
      <c r="G1469" s="1681"/>
      <c r="H1469" s="1681"/>
      <c r="I1469" s="1700"/>
      <c r="J1469" s="1690"/>
      <c r="K1469" s="1681"/>
      <c r="L1469" s="1681"/>
      <c r="M1469" s="1681"/>
      <c r="N1469" s="1681"/>
      <c r="O1469" s="1681"/>
      <c r="P1469" s="1681"/>
      <c r="Q1469" s="1681"/>
      <c r="R1469" s="1681"/>
      <c r="S1469" s="1681"/>
      <c r="T1469" s="1681"/>
      <c r="U1469" s="1681"/>
      <c r="V1469" s="1681"/>
      <c r="W1469" s="1681"/>
      <c r="X1469" s="1681"/>
      <c r="Y1469" s="1681"/>
      <c r="Z1469" s="1681"/>
      <c r="AA1469" s="1681"/>
      <c r="AB1469" s="1681"/>
      <c r="AC1469" s="1681"/>
      <c r="AD1469" s="1681"/>
      <c r="AE1469" s="1681"/>
      <c r="AF1469" s="1681"/>
      <c r="AG1469" s="1681"/>
      <c r="AH1469" s="1681"/>
      <c r="AI1469" s="1681"/>
      <c r="AJ1469" s="1681"/>
      <c r="AK1469" s="1681"/>
      <c r="AL1469" s="1681"/>
      <c r="AM1469" s="1681"/>
      <c r="AN1469" s="1681"/>
      <c r="AO1469" s="1681"/>
      <c r="AP1469" s="1824"/>
    </row>
    <row r="1470" spans="4:42" s="1662" customFormat="1" ht="14.25">
      <c r="D1470" s="1699"/>
      <c r="E1470" s="1681"/>
      <c r="F1470" s="1681"/>
      <c r="G1470" s="1681"/>
      <c r="H1470" s="1681"/>
      <c r="I1470" s="1700"/>
      <c r="J1470" s="1690"/>
      <c r="K1470" s="1681"/>
      <c r="L1470" s="1681"/>
      <c r="M1470" s="1681"/>
      <c r="N1470" s="1681"/>
      <c r="O1470" s="1681"/>
      <c r="P1470" s="1681"/>
      <c r="Q1470" s="1681"/>
      <c r="R1470" s="1681"/>
      <c r="S1470" s="1681"/>
      <c r="T1470" s="1681"/>
      <c r="U1470" s="1681"/>
      <c r="V1470" s="1681"/>
      <c r="W1470" s="1681"/>
      <c r="X1470" s="1681"/>
      <c r="Y1470" s="1681"/>
      <c r="Z1470" s="1681"/>
      <c r="AA1470" s="1681"/>
      <c r="AB1470" s="1681"/>
      <c r="AC1470" s="1681"/>
      <c r="AD1470" s="1681"/>
      <c r="AE1470" s="1681"/>
      <c r="AF1470" s="1681"/>
      <c r="AG1470" s="1681"/>
      <c r="AH1470" s="1681"/>
      <c r="AI1470" s="1681"/>
      <c r="AJ1470" s="1681"/>
      <c r="AK1470" s="1681"/>
      <c r="AL1470" s="1681"/>
      <c r="AM1470" s="1681"/>
      <c r="AN1470" s="1681"/>
      <c r="AO1470" s="1681"/>
      <c r="AP1470" s="1824"/>
    </row>
    <row r="1471" spans="4:42" s="1662" customFormat="1" ht="14.25">
      <c r="D1471" s="1699"/>
      <c r="E1471" s="1681"/>
      <c r="F1471" s="1681"/>
      <c r="G1471" s="1681"/>
      <c r="H1471" s="1681"/>
      <c r="I1471" s="1700"/>
      <c r="J1471" s="1690"/>
      <c r="K1471" s="1681"/>
      <c r="L1471" s="1681"/>
      <c r="M1471" s="1681"/>
      <c r="N1471" s="1681"/>
      <c r="O1471" s="1681"/>
      <c r="P1471" s="1681"/>
      <c r="Q1471" s="1681"/>
      <c r="R1471" s="1681"/>
      <c r="S1471" s="1681"/>
      <c r="T1471" s="1681"/>
      <c r="U1471" s="1681"/>
      <c r="V1471" s="1681"/>
      <c r="W1471" s="1681"/>
      <c r="X1471" s="1681"/>
      <c r="Y1471" s="1681"/>
      <c r="Z1471" s="1681"/>
      <c r="AA1471" s="1681"/>
      <c r="AB1471" s="1681"/>
      <c r="AC1471" s="1681"/>
      <c r="AD1471" s="1681"/>
      <c r="AE1471" s="1681"/>
      <c r="AF1471" s="1681"/>
      <c r="AG1471" s="1681"/>
      <c r="AH1471" s="1681"/>
      <c r="AI1471" s="1681"/>
      <c r="AJ1471" s="1681"/>
      <c r="AK1471" s="1681"/>
      <c r="AL1471" s="1681"/>
      <c r="AM1471" s="1681"/>
      <c r="AN1471" s="1681"/>
      <c r="AO1471" s="1681"/>
      <c r="AP1471" s="1824"/>
    </row>
    <row r="1472" spans="4:42" s="1662" customFormat="1" ht="14.25">
      <c r="D1472" s="1699"/>
      <c r="E1472" s="1681"/>
      <c r="F1472" s="1681"/>
      <c r="G1472" s="1681"/>
      <c r="H1472" s="1681"/>
      <c r="I1472" s="1700"/>
      <c r="J1472" s="1690"/>
      <c r="K1472" s="1681"/>
      <c r="L1472" s="1681"/>
      <c r="M1472" s="1681"/>
      <c r="N1472" s="1681"/>
      <c r="O1472" s="1681"/>
      <c r="P1472" s="1681"/>
      <c r="Q1472" s="1681"/>
      <c r="R1472" s="1681"/>
      <c r="S1472" s="1681"/>
      <c r="T1472" s="1681"/>
      <c r="U1472" s="1681"/>
      <c r="V1472" s="1681"/>
      <c r="W1472" s="1681"/>
      <c r="X1472" s="1681"/>
      <c r="Y1472" s="1681"/>
      <c r="Z1472" s="1681"/>
      <c r="AA1472" s="1681"/>
      <c r="AB1472" s="1681"/>
      <c r="AC1472" s="1681"/>
      <c r="AD1472" s="1681"/>
      <c r="AE1472" s="1681"/>
      <c r="AF1472" s="1681"/>
      <c r="AG1472" s="1681"/>
      <c r="AH1472" s="1681"/>
      <c r="AI1472" s="1681"/>
      <c r="AJ1472" s="1681"/>
      <c r="AK1472" s="1681"/>
      <c r="AL1472" s="1681"/>
      <c r="AM1472" s="1681"/>
      <c r="AN1472" s="1681"/>
      <c r="AO1472" s="1681"/>
      <c r="AP1472" s="1824"/>
    </row>
    <row r="1473" spans="4:42" s="1662" customFormat="1" ht="14.25">
      <c r="D1473" s="1699"/>
      <c r="E1473" s="1681"/>
      <c r="F1473" s="1681"/>
      <c r="G1473" s="1681"/>
      <c r="H1473" s="1681"/>
      <c r="I1473" s="1700"/>
      <c r="J1473" s="1690"/>
      <c r="K1473" s="1681"/>
      <c r="L1473" s="1681"/>
      <c r="M1473" s="1681"/>
      <c r="N1473" s="1681"/>
      <c r="O1473" s="1681"/>
      <c r="P1473" s="1681"/>
      <c r="Q1473" s="1681"/>
      <c r="R1473" s="1681"/>
      <c r="S1473" s="1681"/>
      <c r="T1473" s="1681"/>
      <c r="U1473" s="1681"/>
      <c r="V1473" s="1681"/>
      <c r="W1473" s="1681"/>
      <c r="X1473" s="1681"/>
      <c r="Y1473" s="1681"/>
      <c r="Z1473" s="1681"/>
      <c r="AA1473" s="1681"/>
      <c r="AB1473" s="1681"/>
      <c r="AC1473" s="1681"/>
      <c r="AD1473" s="1681"/>
      <c r="AE1473" s="1681"/>
      <c r="AF1473" s="1681"/>
      <c r="AG1473" s="1681"/>
      <c r="AH1473" s="1681"/>
      <c r="AI1473" s="1681"/>
      <c r="AJ1473" s="1681"/>
      <c r="AK1473" s="1681"/>
      <c r="AL1473" s="1681"/>
      <c r="AM1473" s="1681"/>
      <c r="AN1473" s="1681"/>
      <c r="AO1473" s="1681"/>
      <c r="AP1473" s="1824"/>
    </row>
    <row r="1474" spans="4:42" s="1662" customFormat="1" ht="14.25">
      <c r="D1474" s="1699"/>
      <c r="E1474" s="1681"/>
      <c r="F1474" s="1681"/>
      <c r="G1474" s="1681"/>
      <c r="H1474" s="1681"/>
      <c r="I1474" s="1700"/>
      <c r="J1474" s="1690"/>
      <c r="K1474" s="1681"/>
      <c r="L1474" s="1681"/>
      <c r="M1474" s="1681"/>
      <c r="N1474" s="1681"/>
      <c r="O1474" s="1681"/>
      <c r="P1474" s="1681"/>
      <c r="Q1474" s="1681"/>
      <c r="R1474" s="1681"/>
      <c r="S1474" s="1681"/>
      <c r="T1474" s="1681"/>
      <c r="U1474" s="1681"/>
      <c r="V1474" s="1681"/>
      <c r="W1474" s="1681"/>
      <c r="X1474" s="1681"/>
      <c r="Y1474" s="1681"/>
      <c r="Z1474" s="1681"/>
      <c r="AA1474" s="1681"/>
      <c r="AB1474" s="1681"/>
      <c r="AC1474" s="1681"/>
      <c r="AD1474" s="1681"/>
      <c r="AE1474" s="1681"/>
      <c r="AF1474" s="1681"/>
      <c r="AG1474" s="1681"/>
      <c r="AH1474" s="1681"/>
      <c r="AI1474" s="1681"/>
      <c r="AJ1474" s="1681"/>
      <c r="AK1474" s="1681"/>
      <c r="AL1474" s="1681"/>
      <c r="AM1474" s="1681"/>
      <c r="AN1474" s="1681"/>
      <c r="AO1474" s="1681"/>
      <c r="AP1474" s="1824"/>
    </row>
    <row r="1475" spans="4:42" s="1662" customFormat="1" ht="14.25">
      <c r="D1475" s="1699"/>
      <c r="E1475" s="1681"/>
      <c r="F1475" s="1681"/>
      <c r="G1475" s="1681"/>
      <c r="H1475" s="1681"/>
      <c r="I1475" s="1700"/>
      <c r="J1475" s="1690"/>
      <c r="K1475" s="1681"/>
      <c r="L1475" s="1681"/>
      <c r="M1475" s="1681"/>
      <c r="N1475" s="1681"/>
      <c r="O1475" s="1681"/>
      <c r="P1475" s="1681"/>
      <c r="Q1475" s="1681"/>
      <c r="R1475" s="1681"/>
      <c r="S1475" s="1681"/>
      <c r="T1475" s="1681"/>
      <c r="U1475" s="1681"/>
      <c r="V1475" s="1681"/>
      <c r="W1475" s="1681"/>
      <c r="X1475" s="1681"/>
      <c r="Y1475" s="1681"/>
      <c r="Z1475" s="1681"/>
      <c r="AA1475" s="1681"/>
      <c r="AB1475" s="1681"/>
      <c r="AC1475" s="1681"/>
      <c r="AD1475" s="1681"/>
      <c r="AE1475" s="1681"/>
      <c r="AF1475" s="1681"/>
      <c r="AG1475" s="1681"/>
      <c r="AH1475" s="1681"/>
      <c r="AI1475" s="1681"/>
      <c r="AJ1475" s="1681"/>
      <c r="AK1475" s="1681"/>
      <c r="AL1475" s="1681"/>
      <c r="AM1475" s="1681"/>
      <c r="AN1475" s="1681"/>
      <c r="AO1475" s="1681"/>
      <c r="AP1475" s="1824"/>
    </row>
    <row r="1476" spans="4:42" s="1662" customFormat="1" ht="14.25">
      <c r="D1476" s="1699"/>
      <c r="E1476" s="1681"/>
      <c r="F1476" s="1681"/>
      <c r="G1476" s="1681"/>
      <c r="H1476" s="1681"/>
      <c r="I1476" s="1700"/>
      <c r="J1476" s="1690"/>
      <c r="K1476" s="1681"/>
      <c r="L1476" s="1681"/>
      <c r="M1476" s="1681"/>
      <c r="N1476" s="1681"/>
      <c r="O1476" s="1681"/>
      <c r="P1476" s="1681"/>
      <c r="Q1476" s="1681"/>
      <c r="R1476" s="1681"/>
      <c r="S1476" s="1681"/>
      <c r="T1476" s="1681"/>
      <c r="U1476" s="1681"/>
      <c r="V1476" s="1681"/>
      <c r="W1476" s="1681"/>
      <c r="X1476" s="1681"/>
      <c r="Y1476" s="1681"/>
      <c r="Z1476" s="1681"/>
      <c r="AA1476" s="1681"/>
      <c r="AB1476" s="1681"/>
      <c r="AC1476" s="1681"/>
      <c r="AD1476" s="1681"/>
      <c r="AE1476" s="1681"/>
      <c r="AF1476" s="1681"/>
      <c r="AG1476" s="1681"/>
      <c r="AH1476" s="1681"/>
      <c r="AI1476" s="1681"/>
      <c r="AJ1476" s="1681"/>
      <c r="AK1476" s="1681"/>
      <c r="AL1476" s="1681"/>
      <c r="AM1476" s="1681"/>
      <c r="AN1476" s="1681"/>
      <c r="AO1476" s="1681"/>
      <c r="AP1476" s="1824"/>
    </row>
    <row r="1477" spans="4:42" s="1662" customFormat="1" ht="14.25">
      <c r="D1477" s="1699"/>
      <c r="E1477" s="1681"/>
      <c r="F1477" s="1681"/>
      <c r="G1477" s="1681"/>
      <c r="H1477" s="1681"/>
      <c r="I1477" s="1700"/>
      <c r="J1477" s="1690"/>
      <c r="K1477" s="1681"/>
      <c r="L1477" s="1681"/>
      <c r="M1477" s="1681"/>
      <c r="N1477" s="1681"/>
      <c r="O1477" s="1681"/>
      <c r="P1477" s="1681"/>
      <c r="Q1477" s="1681"/>
      <c r="R1477" s="1681"/>
      <c r="S1477" s="1681"/>
      <c r="T1477" s="1681"/>
      <c r="U1477" s="1681"/>
      <c r="V1477" s="1681"/>
      <c r="W1477" s="1681"/>
      <c r="X1477" s="1681"/>
      <c r="Y1477" s="1681"/>
      <c r="Z1477" s="1681"/>
      <c r="AA1477" s="1681"/>
      <c r="AB1477" s="1681"/>
      <c r="AC1477" s="1681"/>
      <c r="AD1477" s="1681"/>
      <c r="AE1477" s="1681"/>
      <c r="AF1477" s="1681"/>
      <c r="AG1477" s="1681"/>
      <c r="AH1477" s="1681"/>
      <c r="AI1477" s="1681"/>
      <c r="AJ1477" s="1681"/>
      <c r="AK1477" s="1681"/>
      <c r="AL1477" s="1681"/>
      <c r="AM1477" s="1681"/>
      <c r="AN1477" s="1681"/>
      <c r="AO1477" s="1681"/>
      <c r="AP1477" s="1824"/>
    </row>
    <row r="1478" spans="4:42" s="1662" customFormat="1" ht="14.25">
      <c r="D1478" s="1699"/>
      <c r="E1478" s="1681"/>
      <c r="F1478" s="1681"/>
      <c r="G1478" s="1681"/>
      <c r="H1478" s="1681"/>
      <c r="I1478" s="1700"/>
      <c r="J1478" s="1690"/>
      <c r="K1478" s="1681"/>
      <c r="L1478" s="1681"/>
      <c r="M1478" s="1681"/>
      <c r="N1478" s="1681"/>
      <c r="O1478" s="1681"/>
      <c r="P1478" s="1681"/>
      <c r="Q1478" s="1681"/>
      <c r="R1478" s="1681"/>
      <c r="S1478" s="1681"/>
      <c r="T1478" s="1681"/>
      <c r="U1478" s="1681"/>
      <c r="V1478" s="1681"/>
      <c r="W1478" s="1681"/>
      <c r="X1478" s="1681"/>
      <c r="Y1478" s="1681"/>
      <c r="Z1478" s="1681"/>
      <c r="AA1478" s="1681"/>
      <c r="AB1478" s="1681"/>
      <c r="AC1478" s="1681"/>
      <c r="AD1478" s="1681"/>
      <c r="AE1478" s="1681"/>
      <c r="AF1478" s="1681"/>
      <c r="AG1478" s="1681"/>
      <c r="AH1478" s="1681"/>
      <c r="AI1478" s="1681"/>
      <c r="AJ1478" s="1681"/>
      <c r="AK1478" s="1681"/>
      <c r="AL1478" s="1681"/>
      <c r="AM1478" s="1681"/>
      <c r="AN1478" s="1681"/>
      <c r="AO1478" s="1681"/>
      <c r="AP1478" s="1824"/>
    </row>
    <row r="1479" spans="4:42" s="1662" customFormat="1" ht="14.25">
      <c r="D1479" s="1699"/>
      <c r="E1479" s="1681"/>
      <c r="F1479" s="1681"/>
      <c r="G1479" s="1681"/>
      <c r="H1479" s="1681"/>
      <c r="I1479" s="1700"/>
      <c r="J1479" s="1690"/>
      <c r="K1479" s="1681"/>
      <c r="L1479" s="1681"/>
      <c r="M1479" s="1681"/>
      <c r="N1479" s="1681"/>
      <c r="O1479" s="1681"/>
      <c r="P1479" s="1681"/>
      <c r="Q1479" s="1681"/>
      <c r="R1479" s="1681"/>
      <c r="S1479" s="1681"/>
      <c r="T1479" s="1681"/>
      <c r="U1479" s="1681"/>
      <c r="V1479" s="1681"/>
      <c r="W1479" s="1681"/>
      <c r="X1479" s="1681"/>
      <c r="Y1479" s="1681"/>
      <c r="Z1479" s="1681"/>
      <c r="AA1479" s="1681"/>
      <c r="AB1479" s="1681"/>
      <c r="AC1479" s="1681"/>
      <c r="AD1479" s="1681"/>
      <c r="AE1479" s="1681"/>
      <c r="AF1479" s="1681"/>
      <c r="AG1479" s="1681"/>
      <c r="AH1479" s="1681"/>
      <c r="AI1479" s="1681"/>
      <c r="AJ1479" s="1681"/>
      <c r="AK1479" s="1681"/>
      <c r="AL1479" s="1681"/>
      <c r="AM1479" s="1681"/>
      <c r="AN1479" s="1681"/>
      <c r="AO1479" s="1681"/>
      <c r="AP1479" s="1824"/>
    </row>
    <row r="1480" spans="4:42" s="1662" customFormat="1" ht="14.25">
      <c r="D1480" s="1699"/>
      <c r="E1480" s="1681"/>
      <c r="F1480" s="1681"/>
      <c r="G1480" s="1681"/>
      <c r="H1480" s="1681"/>
      <c r="I1480" s="1700"/>
      <c r="J1480" s="1690"/>
      <c r="K1480" s="1681"/>
      <c r="L1480" s="1681"/>
      <c r="M1480" s="1681"/>
      <c r="N1480" s="1681"/>
      <c r="O1480" s="1681"/>
      <c r="P1480" s="1681"/>
      <c r="Q1480" s="1681"/>
      <c r="R1480" s="1681"/>
      <c r="S1480" s="1681"/>
      <c r="T1480" s="1681"/>
      <c r="U1480" s="1681"/>
      <c r="V1480" s="1681"/>
      <c r="W1480" s="1681"/>
      <c r="X1480" s="1681"/>
      <c r="Y1480" s="1681"/>
      <c r="Z1480" s="1681"/>
      <c r="AA1480" s="1681"/>
      <c r="AB1480" s="1681"/>
      <c r="AC1480" s="1681"/>
      <c r="AD1480" s="1681"/>
      <c r="AE1480" s="1681"/>
      <c r="AF1480" s="1681"/>
      <c r="AG1480" s="1681"/>
      <c r="AH1480" s="1681"/>
      <c r="AI1480" s="1681"/>
      <c r="AJ1480" s="1681"/>
      <c r="AK1480" s="1681"/>
      <c r="AL1480" s="1681"/>
      <c r="AM1480" s="1681"/>
      <c r="AN1480" s="1681"/>
      <c r="AO1480" s="1681"/>
      <c r="AP1480" s="1824"/>
    </row>
    <row r="1481" spans="4:42" s="1662" customFormat="1" ht="14.25">
      <c r="D1481" s="1699"/>
      <c r="E1481" s="1681"/>
      <c r="F1481" s="1681"/>
      <c r="G1481" s="1681"/>
      <c r="H1481" s="1681"/>
      <c r="I1481" s="1700"/>
      <c r="J1481" s="1690"/>
      <c r="K1481" s="1681"/>
      <c r="L1481" s="1681"/>
      <c r="M1481" s="1681"/>
      <c r="N1481" s="1681"/>
      <c r="O1481" s="1681"/>
      <c r="P1481" s="1681"/>
      <c r="Q1481" s="1681"/>
      <c r="R1481" s="1681"/>
      <c r="S1481" s="1681"/>
      <c r="T1481" s="1681"/>
      <c r="U1481" s="1681"/>
      <c r="V1481" s="1681"/>
      <c r="W1481" s="1681"/>
      <c r="X1481" s="1681"/>
      <c r="Y1481" s="1681"/>
      <c r="Z1481" s="1681"/>
      <c r="AA1481" s="1681"/>
      <c r="AB1481" s="1681"/>
      <c r="AC1481" s="1681"/>
      <c r="AD1481" s="1681"/>
      <c r="AE1481" s="1681"/>
      <c r="AF1481" s="1681"/>
      <c r="AG1481" s="1681"/>
      <c r="AH1481" s="1681"/>
      <c r="AI1481" s="1681"/>
      <c r="AJ1481" s="1681"/>
      <c r="AK1481" s="1681"/>
      <c r="AL1481" s="1681"/>
      <c r="AM1481" s="1681"/>
      <c r="AN1481" s="1681"/>
      <c r="AO1481" s="1681"/>
      <c r="AP1481" s="1824"/>
    </row>
    <row r="1482" spans="4:42" s="1662" customFormat="1" ht="14.25">
      <c r="D1482" s="1699"/>
      <c r="E1482" s="1681"/>
      <c r="F1482" s="1681"/>
      <c r="G1482" s="1681"/>
      <c r="H1482" s="1681"/>
      <c r="I1482" s="1700"/>
      <c r="J1482" s="1690"/>
      <c r="K1482" s="1681"/>
      <c r="L1482" s="1681"/>
      <c r="M1482" s="1681"/>
      <c r="N1482" s="1681"/>
      <c r="O1482" s="1681"/>
      <c r="P1482" s="1681"/>
      <c r="Q1482" s="1681"/>
      <c r="R1482" s="1681"/>
      <c r="S1482" s="1681"/>
      <c r="T1482" s="1681"/>
      <c r="U1482" s="1681"/>
      <c r="V1482" s="1681"/>
      <c r="W1482" s="1681"/>
      <c r="X1482" s="1681"/>
      <c r="Y1482" s="1681"/>
      <c r="Z1482" s="1681"/>
      <c r="AA1482" s="1681"/>
      <c r="AB1482" s="1681"/>
      <c r="AC1482" s="1681"/>
      <c r="AD1482" s="1681"/>
      <c r="AE1482" s="1681"/>
      <c r="AF1482" s="1681"/>
      <c r="AG1482" s="1681"/>
      <c r="AH1482" s="1681"/>
      <c r="AI1482" s="1681"/>
      <c r="AJ1482" s="1681"/>
      <c r="AK1482" s="1681"/>
      <c r="AL1482" s="1681"/>
      <c r="AM1482" s="1681"/>
      <c r="AN1482" s="1681"/>
      <c r="AO1482" s="1681"/>
      <c r="AP1482" s="1824"/>
    </row>
    <row r="1483" spans="4:42" s="1662" customFormat="1" ht="14.25">
      <c r="D1483" s="1699"/>
      <c r="E1483" s="1681"/>
      <c r="F1483" s="1681"/>
      <c r="G1483" s="1681"/>
      <c r="H1483" s="1681"/>
      <c r="I1483" s="1700"/>
      <c r="J1483" s="1690"/>
      <c r="K1483" s="1681"/>
      <c r="L1483" s="1681"/>
      <c r="M1483" s="1681"/>
      <c r="N1483" s="1681"/>
      <c r="O1483" s="1681"/>
      <c r="P1483" s="1681"/>
      <c r="Q1483" s="1681"/>
      <c r="R1483" s="1681"/>
      <c r="S1483" s="1681"/>
      <c r="T1483" s="1681"/>
      <c r="U1483" s="1681"/>
      <c r="V1483" s="1681"/>
      <c r="W1483" s="1681"/>
      <c r="X1483" s="1681"/>
      <c r="Y1483" s="1681"/>
      <c r="Z1483" s="1681"/>
      <c r="AA1483" s="1681"/>
      <c r="AB1483" s="1681"/>
      <c r="AC1483" s="1681"/>
      <c r="AD1483" s="1681"/>
      <c r="AE1483" s="1681"/>
      <c r="AF1483" s="1681"/>
      <c r="AG1483" s="1681"/>
      <c r="AH1483" s="1681"/>
      <c r="AI1483" s="1681"/>
      <c r="AJ1483" s="1681"/>
      <c r="AK1483" s="1681"/>
      <c r="AL1483" s="1681"/>
      <c r="AM1483" s="1681"/>
      <c r="AN1483" s="1681"/>
      <c r="AO1483" s="1681"/>
      <c r="AP1483" s="1824"/>
    </row>
    <row r="1484" spans="4:42" s="1662" customFormat="1" ht="14.25">
      <c r="D1484" s="1699"/>
      <c r="E1484" s="1681"/>
      <c r="F1484" s="1681"/>
      <c r="G1484" s="1681"/>
      <c r="H1484" s="1681"/>
      <c r="I1484" s="1700"/>
      <c r="J1484" s="1690"/>
      <c r="K1484" s="1681"/>
      <c r="L1484" s="1681"/>
      <c r="M1484" s="1681"/>
      <c r="N1484" s="1681"/>
      <c r="O1484" s="1681"/>
      <c r="P1484" s="1681"/>
      <c r="Q1484" s="1681"/>
      <c r="R1484" s="1681"/>
      <c r="S1484" s="1681"/>
      <c r="T1484" s="1681"/>
      <c r="U1484" s="1681"/>
      <c r="V1484" s="1681"/>
      <c r="W1484" s="1681"/>
      <c r="X1484" s="1681"/>
      <c r="Y1484" s="1681"/>
      <c r="Z1484" s="1681"/>
      <c r="AA1484" s="1681"/>
      <c r="AB1484" s="1681"/>
      <c r="AC1484" s="1681"/>
      <c r="AD1484" s="1681"/>
      <c r="AE1484" s="1681"/>
      <c r="AF1484" s="1681"/>
      <c r="AG1484" s="1681"/>
      <c r="AH1484" s="1681"/>
      <c r="AI1484" s="1681"/>
      <c r="AJ1484" s="1681"/>
      <c r="AK1484" s="1681"/>
      <c r="AL1484" s="1681"/>
      <c r="AM1484" s="1681"/>
      <c r="AN1484" s="1681"/>
      <c r="AO1484" s="1681"/>
      <c r="AP1484" s="1824"/>
    </row>
    <row r="1485" spans="4:42" s="1662" customFormat="1" ht="14.25">
      <c r="D1485" s="1699"/>
      <c r="E1485" s="1681"/>
      <c r="F1485" s="1681"/>
      <c r="G1485" s="1681"/>
      <c r="H1485" s="1681"/>
      <c r="I1485" s="1700"/>
      <c r="J1485" s="1690"/>
      <c r="K1485" s="1681"/>
      <c r="L1485" s="1681"/>
      <c r="M1485" s="1681"/>
      <c r="N1485" s="1681"/>
      <c r="O1485" s="1681"/>
      <c r="P1485" s="1681"/>
      <c r="Q1485" s="1681"/>
      <c r="R1485" s="1681"/>
      <c r="S1485" s="1681"/>
      <c r="T1485" s="1681"/>
      <c r="U1485" s="1681"/>
      <c r="V1485" s="1681"/>
      <c r="W1485" s="1681"/>
      <c r="X1485" s="1681"/>
      <c r="Y1485" s="1681"/>
      <c r="Z1485" s="1681"/>
      <c r="AA1485" s="1681"/>
      <c r="AB1485" s="1681"/>
      <c r="AC1485" s="1681"/>
      <c r="AD1485" s="1681"/>
      <c r="AE1485" s="1681"/>
      <c r="AF1485" s="1681"/>
      <c r="AG1485" s="1681"/>
      <c r="AH1485" s="1681"/>
      <c r="AI1485" s="1681"/>
      <c r="AJ1485" s="1681"/>
      <c r="AK1485" s="1681"/>
      <c r="AL1485" s="1681"/>
      <c r="AM1485" s="1681"/>
      <c r="AN1485" s="1681"/>
      <c r="AO1485" s="1681"/>
      <c r="AP1485" s="1824"/>
    </row>
    <row r="1486" spans="4:42" s="1662" customFormat="1" ht="14.25">
      <c r="D1486" s="1699"/>
      <c r="E1486" s="1681"/>
      <c r="F1486" s="1681"/>
      <c r="G1486" s="1681"/>
      <c r="H1486" s="1681"/>
      <c r="I1486" s="1700"/>
      <c r="J1486" s="1690"/>
      <c r="K1486" s="1681"/>
      <c r="L1486" s="1681"/>
      <c r="M1486" s="1681"/>
      <c r="N1486" s="1681"/>
      <c r="O1486" s="1681"/>
      <c r="P1486" s="1681"/>
      <c r="Q1486" s="1681"/>
      <c r="R1486" s="1681"/>
      <c r="S1486" s="1681"/>
      <c r="T1486" s="1681"/>
      <c r="U1486" s="1681"/>
      <c r="V1486" s="1681"/>
      <c r="W1486" s="1681"/>
      <c r="X1486" s="1681"/>
      <c r="Y1486" s="1681"/>
      <c r="Z1486" s="1681"/>
      <c r="AA1486" s="1681"/>
      <c r="AB1486" s="1681"/>
      <c r="AC1486" s="1681"/>
      <c r="AD1486" s="1681"/>
      <c r="AE1486" s="1681"/>
      <c r="AF1486" s="1681"/>
      <c r="AG1486" s="1681"/>
      <c r="AH1486" s="1681"/>
      <c r="AI1486" s="1681"/>
      <c r="AJ1486" s="1681"/>
      <c r="AK1486" s="1681"/>
      <c r="AL1486" s="1681"/>
      <c r="AM1486" s="1681"/>
      <c r="AN1486" s="1681"/>
      <c r="AO1486" s="1681"/>
      <c r="AP1486" s="1824"/>
    </row>
    <row r="1487" spans="4:42" s="1662" customFormat="1" ht="14.25">
      <c r="D1487" s="1699"/>
      <c r="E1487" s="1681"/>
      <c r="F1487" s="1681"/>
      <c r="G1487" s="1681"/>
      <c r="H1487" s="1681"/>
      <c r="I1487" s="1700"/>
      <c r="J1487" s="1690"/>
      <c r="K1487" s="1681"/>
      <c r="L1487" s="1681"/>
      <c r="M1487" s="1681"/>
      <c r="N1487" s="1681"/>
      <c r="O1487" s="1681"/>
      <c r="P1487" s="1681"/>
      <c r="Q1487" s="1681"/>
      <c r="R1487" s="1681"/>
      <c r="S1487" s="1681"/>
      <c r="T1487" s="1681"/>
      <c r="U1487" s="1681"/>
      <c r="V1487" s="1681"/>
      <c r="W1487" s="1681"/>
      <c r="X1487" s="1681"/>
      <c r="Y1487" s="1681"/>
      <c r="Z1487" s="1681"/>
      <c r="AA1487" s="1681"/>
      <c r="AB1487" s="1681"/>
      <c r="AC1487" s="1681"/>
      <c r="AD1487" s="1681"/>
      <c r="AE1487" s="1681"/>
      <c r="AF1487" s="1681"/>
      <c r="AG1487" s="1681"/>
      <c r="AH1487" s="1681"/>
      <c r="AI1487" s="1681"/>
      <c r="AJ1487" s="1681"/>
      <c r="AK1487" s="1681"/>
      <c r="AL1487" s="1681"/>
      <c r="AM1487" s="1681"/>
      <c r="AN1487" s="1681"/>
      <c r="AO1487" s="1681"/>
      <c r="AP1487" s="1824"/>
    </row>
    <row r="1488" spans="4:42" s="1662" customFormat="1" ht="14.25">
      <c r="D1488" s="1699"/>
      <c r="E1488" s="1681"/>
      <c r="F1488" s="1681"/>
      <c r="G1488" s="1681"/>
      <c r="H1488" s="1681"/>
      <c r="I1488" s="1700"/>
      <c r="J1488" s="1690"/>
      <c r="K1488" s="1681"/>
      <c r="L1488" s="1681"/>
      <c r="M1488" s="1681"/>
      <c r="N1488" s="1681"/>
      <c r="O1488" s="1681"/>
      <c r="P1488" s="1681"/>
      <c r="Q1488" s="1681"/>
      <c r="R1488" s="1681"/>
      <c r="S1488" s="1681"/>
      <c r="T1488" s="1681"/>
      <c r="U1488" s="1681"/>
      <c r="V1488" s="1681"/>
      <c r="W1488" s="1681"/>
      <c r="X1488" s="1681"/>
      <c r="Y1488" s="1681"/>
      <c r="Z1488" s="1681"/>
      <c r="AA1488" s="1681"/>
      <c r="AB1488" s="1681"/>
      <c r="AC1488" s="1681"/>
      <c r="AD1488" s="1681"/>
      <c r="AE1488" s="1681"/>
      <c r="AF1488" s="1681"/>
      <c r="AG1488" s="1681"/>
      <c r="AH1488" s="1681"/>
      <c r="AI1488" s="1681"/>
      <c r="AJ1488" s="1681"/>
      <c r="AK1488" s="1681"/>
      <c r="AL1488" s="1681"/>
      <c r="AM1488" s="1681"/>
      <c r="AN1488" s="1681"/>
      <c r="AO1488" s="1681"/>
      <c r="AP1488" s="1824"/>
    </row>
    <row r="1489" spans="4:42" s="1662" customFormat="1" ht="14.25">
      <c r="D1489" s="1699"/>
      <c r="E1489" s="1681"/>
      <c r="F1489" s="1681"/>
      <c r="G1489" s="1681"/>
      <c r="H1489" s="1681"/>
      <c r="I1489" s="1700"/>
      <c r="J1489" s="1690"/>
      <c r="K1489" s="1681"/>
      <c r="L1489" s="1681"/>
      <c r="M1489" s="1681"/>
      <c r="N1489" s="1681"/>
      <c r="O1489" s="1681"/>
      <c r="P1489" s="1681"/>
      <c r="Q1489" s="1681"/>
      <c r="R1489" s="1681"/>
      <c r="S1489" s="1681"/>
      <c r="T1489" s="1681"/>
      <c r="U1489" s="1681"/>
      <c r="V1489" s="1681"/>
      <c r="W1489" s="1681"/>
      <c r="X1489" s="1681"/>
      <c r="Y1489" s="1681"/>
      <c r="Z1489" s="1681"/>
      <c r="AA1489" s="1681"/>
      <c r="AB1489" s="1681"/>
      <c r="AC1489" s="1681"/>
      <c r="AD1489" s="1681"/>
      <c r="AE1489" s="1681"/>
      <c r="AF1489" s="1681"/>
      <c r="AG1489" s="1681"/>
      <c r="AH1489" s="1681"/>
      <c r="AI1489" s="1681"/>
      <c r="AJ1489" s="1681"/>
      <c r="AK1489" s="1681"/>
      <c r="AL1489" s="1681"/>
      <c r="AM1489" s="1681"/>
      <c r="AN1489" s="1681"/>
      <c r="AO1489" s="1681"/>
      <c r="AP1489" s="1824"/>
    </row>
    <row r="1490" spans="4:42" s="1662" customFormat="1" ht="14.25">
      <c r="D1490" s="1699"/>
      <c r="E1490" s="1681"/>
      <c r="F1490" s="1681"/>
      <c r="G1490" s="1681"/>
      <c r="H1490" s="1681"/>
      <c r="I1490" s="1700"/>
      <c r="J1490" s="1690"/>
      <c r="K1490" s="1681"/>
      <c r="L1490" s="1681"/>
      <c r="M1490" s="1681"/>
      <c r="N1490" s="1681"/>
      <c r="O1490" s="1681"/>
      <c r="P1490" s="1681"/>
      <c r="Q1490" s="1681"/>
      <c r="R1490" s="1681"/>
      <c r="S1490" s="1681"/>
      <c r="T1490" s="1681"/>
      <c r="U1490" s="1681"/>
      <c r="V1490" s="1681"/>
      <c r="W1490" s="1681"/>
      <c r="X1490" s="1681"/>
      <c r="Y1490" s="1681"/>
      <c r="Z1490" s="1681"/>
      <c r="AA1490" s="1681"/>
      <c r="AB1490" s="1681"/>
      <c r="AC1490" s="1681"/>
      <c r="AD1490" s="1681"/>
      <c r="AE1490" s="1681"/>
      <c r="AF1490" s="1681"/>
      <c r="AG1490" s="1681"/>
      <c r="AH1490" s="1681"/>
      <c r="AI1490" s="1681"/>
      <c r="AJ1490" s="1681"/>
      <c r="AK1490" s="1681"/>
      <c r="AL1490" s="1681"/>
      <c r="AM1490" s="1681"/>
      <c r="AN1490" s="1681"/>
      <c r="AO1490" s="1681"/>
      <c r="AP1490" s="1824"/>
    </row>
    <row r="1491" spans="4:42" s="1662" customFormat="1" ht="14.25">
      <c r="D1491" s="1699"/>
      <c r="E1491" s="1681"/>
      <c r="F1491" s="1681"/>
      <c r="G1491" s="1681"/>
      <c r="H1491" s="1681"/>
      <c r="I1491" s="1700"/>
      <c r="J1491" s="1690"/>
      <c r="K1491" s="1681"/>
      <c r="L1491" s="1681"/>
      <c r="M1491" s="1681"/>
      <c r="N1491" s="1681"/>
      <c r="O1491" s="1681"/>
      <c r="P1491" s="1681"/>
      <c r="Q1491" s="1681"/>
      <c r="R1491" s="1681"/>
      <c r="S1491" s="1681"/>
      <c r="T1491" s="1681"/>
      <c r="U1491" s="1681"/>
      <c r="V1491" s="1681"/>
      <c r="W1491" s="1681"/>
      <c r="X1491" s="1681"/>
      <c r="Y1491" s="1681"/>
      <c r="Z1491" s="1681"/>
      <c r="AA1491" s="1681"/>
      <c r="AB1491" s="1681"/>
      <c r="AC1491" s="1681"/>
      <c r="AD1491" s="1681"/>
      <c r="AE1491" s="1681"/>
      <c r="AF1491" s="1681"/>
      <c r="AG1491" s="1681"/>
      <c r="AH1491" s="1681"/>
      <c r="AI1491" s="1681"/>
      <c r="AJ1491" s="1681"/>
      <c r="AK1491" s="1681"/>
      <c r="AL1491" s="1681"/>
      <c r="AM1491" s="1681"/>
      <c r="AN1491" s="1681"/>
      <c r="AO1491" s="1681"/>
      <c r="AP1491" s="1824"/>
    </row>
    <row r="1492" spans="4:42" s="1662" customFormat="1" ht="14.25">
      <c r="D1492" s="1699"/>
      <c r="E1492" s="1681"/>
      <c r="F1492" s="1681"/>
      <c r="G1492" s="1681"/>
      <c r="H1492" s="1681"/>
      <c r="I1492" s="1700"/>
      <c r="J1492" s="1690"/>
      <c r="K1492" s="1681"/>
      <c r="L1492" s="1681"/>
      <c r="M1492" s="1681"/>
      <c r="N1492" s="1681"/>
      <c r="O1492" s="1681"/>
      <c r="P1492" s="1681"/>
      <c r="Q1492" s="1681"/>
      <c r="R1492" s="1681"/>
      <c r="S1492" s="1681"/>
      <c r="T1492" s="1681"/>
      <c r="U1492" s="1681"/>
      <c r="V1492" s="1681"/>
      <c r="W1492" s="1681"/>
      <c r="X1492" s="1681"/>
      <c r="Y1492" s="1681"/>
      <c r="Z1492" s="1681"/>
      <c r="AA1492" s="1681"/>
      <c r="AB1492" s="1681"/>
      <c r="AC1492" s="1681"/>
      <c r="AD1492" s="1681"/>
      <c r="AE1492" s="1681"/>
      <c r="AF1492" s="1681"/>
      <c r="AG1492" s="1681"/>
      <c r="AH1492" s="1681"/>
      <c r="AI1492" s="1681"/>
      <c r="AJ1492" s="1681"/>
      <c r="AK1492" s="1681"/>
      <c r="AL1492" s="1681"/>
      <c r="AM1492" s="1681"/>
      <c r="AN1492" s="1681"/>
      <c r="AO1492" s="1681"/>
      <c r="AP1492" s="1824"/>
    </row>
    <row r="1493" spans="4:42" s="1662" customFormat="1" ht="14.25">
      <c r="D1493" s="1699"/>
      <c r="E1493" s="1681"/>
      <c r="F1493" s="1681"/>
      <c r="G1493" s="1681"/>
      <c r="H1493" s="1681"/>
      <c r="I1493" s="1700"/>
      <c r="J1493" s="1690"/>
      <c r="K1493" s="1681"/>
      <c r="L1493" s="1681"/>
      <c r="M1493" s="1681"/>
      <c r="N1493" s="1681"/>
      <c r="O1493" s="1681"/>
      <c r="P1493" s="1681"/>
      <c r="Q1493" s="1681"/>
      <c r="R1493" s="1681"/>
      <c r="S1493" s="1681"/>
      <c r="T1493" s="1681"/>
      <c r="U1493" s="1681"/>
      <c r="V1493" s="1681"/>
      <c r="W1493" s="1681"/>
      <c r="X1493" s="1681"/>
      <c r="Y1493" s="1681"/>
      <c r="Z1493" s="1681"/>
      <c r="AA1493" s="1681"/>
      <c r="AB1493" s="1681"/>
      <c r="AC1493" s="1681"/>
      <c r="AD1493" s="1681"/>
      <c r="AE1493" s="1681"/>
      <c r="AF1493" s="1681"/>
      <c r="AG1493" s="1681"/>
      <c r="AH1493" s="1681"/>
      <c r="AI1493" s="1681"/>
      <c r="AJ1493" s="1681"/>
      <c r="AK1493" s="1681"/>
      <c r="AL1493" s="1681"/>
      <c r="AM1493" s="1681"/>
      <c r="AN1493" s="1681"/>
      <c r="AO1493" s="1681"/>
      <c r="AP1493" s="1824"/>
    </row>
    <row r="1494" spans="4:42" s="1662" customFormat="1" ht="14.25">
      <c r="D1494" s="1699"/>
      <c r="E1494" s="1681"/>
      <c r="F1494" s="1681"/>
      <c r="G1494" s="1681"/>
      <c r="H1494" s="1681"/>
      <c r="I1494" s="1700"/>
      <c r="J1494" s="1690"/>
      <c r="K1494" s="1681"/>
      <c r="L1494" s="1681"/>
      <c r="M1494" s="1681"/>
      <c r="N1494" s="1681"/>
      <c r="O1494" s="1681"/>
      <c r="P1494" s="1681"/>
      <c r="Q1494" s="1681"/>
      <c r="R1494" s="1681"/>
      <c r="S1494" s="1681"/>
      <c r="T1494" s="1681"/>
      <c r="U1494" s="1681"/>
      <c r="V1494" s="1681"/>
      <c r="W1494" s="1681"/>
      <c r="X1494" s="1681"/>
      <c r="Y1494" s="1681"/>
      <c r="Z1494" s="1681"/>
      <c r="AA1494" s="1681"/>
      <c r="AB1494" s="1681"/>
      <c r="AC1494" s="1681"/>
      <c r="AD1494" s="1681"/>
      <c r="AE1494" s="1681"/>
      <c r="AF1494" s="1681"/>
      <c r="AG1494" s="1681"/>
      <c r="AH1494" s="1681"/>
      <c r="AI1494" s="1681"/>
      <c r="AJ1494" s="1681"/>
      <c r="AK1494" s="1681"/>
      <c r="AL1494" s="1681"/>
      <c r="AM1494" s="1681"/>
      <c r="AN1494" s="1681"/>
      <c r="AO1494" s="1681"/>
      <c r="AP1494" s="1824"/>
    </row>
    <row r="1495" spans="4:42" s="1662" customFormat="1" ht="14.25">
      <c r="D1495" s="1699"/>
      <c r="E1495" s="1681"/>
      <c r="F1495" s="1681"/>
      <c r="G1495" s="1681"/>
      <c r="H1495" s="1681"/>
      <c r="I1495" s="1700"/>
      <c r="J1495" s="1690"/>
      <c r="K1495" s="1681"/>
      <c r="L1495" s="1681"/>
      <c r="M1495" s="1681"/>
      <c r="N1495" s="1681"/>
      <c r="O1495" s="1681"/>
      <c r="P1495" s="1681"/>
      <c r="Q1495" s="1681"/>
      <c r="R1495" s="1681"/>
      <c r="S1495" s="1681"/>
      <c r="T1495" s="1681"/>
      <c r="U1495" s="1681"/>
      <c r="V1495" s="1681"/>
      <c r="W1495" s="1681"/>
      <c r="X1495" s="1681"/>
      <c r="Y1495" s="1681"/>
      <c r="Z1495" s="1681"/>
      <c r="AA1495" s="1681"/>
      <c r="AB1495" s="1681"/>
      <c r="AC1495" s="1681"/>
      <c r="AD1495" s="1681"/>
      <c r="AE1495" s="1681"/>
      <c r="AF1495" s="1681"/>
      <c r="AG1495" s="1681"/>
      <c r="AH1495" s="1681"/>
      <c r="AI1495" s="1681"/>
      <c r="AJ1495" s="1681"/>
      <c r="AK1495" s="1681"/>
      <c r="AL1495" s="1681"/>
      <c r="AM1495" s="1681"/>
      <c r="AN1495" s="1681"/>
      <c r="AO1495" s="1681"/>
      <c r="AP1495" s="1824"/>
    </row>
    <row r="1496" spans="4:42" s="1662" customFormat="1" ht="14.25">
      <c r="D1496" s="1699"/>
      <c r="E1496" s="1681"/>
      <c r="F1496" s="1681"/>
      <c r="G1496" s="1681"/>
      <c r="H1496" s="1681"/>
      <c r="I1496" s="1700"/>
      <c r="J1496" s="1690"/>
      <c r="K1496" s="1681"/>
      <c r="L1496" s="1681"/>
      <c r="M1496" s="1681"/>
      <c r="N1496" s="1681"/>
      <c r="O1496" s="1681"/>
      <c r="P1496" s="1681"/>
      <c r="Q1496" s="1681"/>
      <c r="R1496" s="1681"/>
      <c r="S1496" s="1681"/>
      <c r="T1496" s="1681"/>
      <c r="U1496" s="1681"/>
      <c r="V1496" s="1681"/>
      <c r="W1496" s="1681"/>
      <c r="X1496" s="1681"/>
      <c r="Y1496" s="1681"/>
      <c r="Z1496" s="1681"/>
      <c r="AA1496" s="1681"/>
      <c r="AB1496" s="1681"/>
      <c r="AC1496" s="1681"/>
      <c r="AD1496" s="1681"/>
      <c r="AE1496" s="1681"/>
      <c r="AF1496" s="1681"/>
      <c r="AG1496" s="1681"/>
      <c r="AH1496" s="1681"/>
      <c r="AI1496" s="1681"/>
      <c r="AJ1496" s="1681"/>
      <c r="AK1496" s="1681"/>
      <c r="AL1496" s="1681"/>
      <c r="AM1496" s="1681"/>
      <c r="AN1496" s="1681"/>
      <c r="AO1496" s="1681"/>
      <c r="AP1496" s="1824"/>
    </row>
    <row r="1497" spans="4:42" s="1662" customFormat="1" ht="14.25">
      <c r="D1497" s="1699"/>
      <c r="E1497" s="1681"/>
      <c r="F1497" s="1681"/>
      <c r="G1497" s="1681"/>
      <c r="H1497" s="1681"/>
      <c r="I1497" s="1700"/>
      <c r="J1497" s="1690"/>
      <c r="K1497" s="1681"/>
      <c r="L1497" s="1681"/>
      <c r="M1497" s="1681"/>
      <c r="N1497" s="1681"/>
      <c r="O1497" s="1681"/>
      <c r="P1497" s="1681"/>
      <c r="Q1497" s="1681"/>
      <c r="R1497" s="1681"/>
      <c r="S1497" s="1681"/>
      <c r="T1497" s="1681"/>
      <c r="U1497" s="1681"/>
      <c r="V1497" s="1681"/>
      <c r="W1497" s="1681"/>
      <c r="X1497" s="1681"/>
      <c r="Y1497" s="1681"/>
      <c r="Z1497" s="1681"/>
      <c r="AA1497" s="1681"/>
      <c r="AB1497" s="1681"/>
      <c r="AC1497" s="1681"/>
      <c r="AD1497" s="1681"/>
      <c r="AE1497" s="1681"/>
      <c r="AF1497" s="1681"/>
      <c r="AG1497" s="1681"/>
      <c r="AH1497" s="1681"/>
      <c r="AI1497" s="1681"/>
      <c r="AJ1497" s="1681"/>
      <c r="AK1497" s="1681"/>
      <c r="AL1497" s="1681"/>
      <c r="AM1497" s="1681"/>
      <c r="AN1497" s="1681"/>
      <c r="AO1497" s="1681"/>
      <c r="AP1497" s="1824"/>
    </row>
    <row r="1498" spans="4:42" s="1662" customFormat="1" ht="14.25">
      <c r="D1498" s="1699"/>
      <c r="E1498" s="1681"/>
      <c r="F1498" s="1681"/>
      <c r="G1498" s="1681"/>
      <c r="H1498" s="1681"/>
      <c r="I1498" s="1700"/>
      <c r="J1498" s="1690"/>
      <c r="K1498" s="1681"/>
      <c r="L1498" s="1681"/>
      <c r="M1498" s="1681"/>
      <c r="N1498" s="1681"/>
      <c r="O1498" s="1681"/>
      <c r="P1498" s="1681"/>
      <c r="Q1498" s="1681"/>
      <c r="R1498" s="1681"/>
      <c r="S1498" s="1681"/>
      <c r="T1498" s="1681"/>
      <c r="U1498" s="1681"/>
      <c r="V1498" s="1681"/>
      <c r="W1498" s="1681"/>
      <c r="X1498" s="1681"/>
      <c r="Y1498" s="1681"/>
      <c r="Z1498" s="1681"/>
      <c r="AA1498" s="1681"/>
      <c r="AB1498" s="1681"/>
      <c r="AC1498" s="1681"/>
      <c r="AD1498" s="1681"/>
      <c r="AE1498" s="1681"/>
      <c r="AF1498" s="1681"/>
      <c r="AG1498" s="1681"/>
      <c r="AH1498" s="1681"/>
      <c r="AI1498" s="1681"/>
      <c r="AJ1498" s="1681"/>
      <c r="AK1498" s="1681"/>
      <c r="AL1498" s="1681"/>
      <c r="AM1498" s="1681"/>
      <c r="AN1498" s="1681"/>
      <c r="AO1498" s="1681"/>
      <c r="AP1498" s="1824"/>
    </row>
    <row r="1499" spans="4:42" s="1662" customFormat="1" ht="14.25">
      <c r="D1499" s="1699"/>
      <c r="E1499" s="1681"/>
      <c r="F1499" s="1681"/>
      <c r="G1499" s="1681"/>
      <c r="H1499" s="1681"/>
      <c r="I1499" s="1700"/>
      <c r="J1499" s="1690"/>
      <c r="K1499" s="1681"/>
      <c r="L1499" s="1681"/>
      <c r="M1499" s="1681"/>
      <c r="N1499" s="1681"/>
      <c r="O1499" s="1681"/>
      <c r="P1499" s="1681"/>
      <c r="Q1499" s="1681"/>
      <c r="R1499" s="1681"/>
      <c r="S1499" s="1681"/>
      <c r="T1499" s="1681"/>
      <c r="U1499" s="1681"/>
      <c r="V1499" s="1681"/>
      <c r="W1499" s="1681"/>
      <c r="X1499" s="1681"/>
      <c r="Y1499" s="1681"/>
      <c r="Z1499" s="1681"/>
      <c r="AA1499" s="1681"/>
      <c r="AB1499" s="1681"/>
      <c r="AC1499" s="1681"/>
      <c r="AD1499" s="1681"/>
      <c r="AE1499" s="1681"/>
      <c r="AF1499" s="1681"/>
      <c r="AG1499" s="1681"/>
      <c r="AH1499" s="1681"/>
      <c r="AI1499" s="1681"/>
      <c r="AJ1499" s="1681"/>
      <c r="AK1499" s="1681"/>
      <c r="AL1499" s="1681"/>
      <c r="AM1499" s="1681"/>
      <c r="AN1499" s="1681"/>
      <c r="AO1499" s="1681"/>
      <c r="AP1499" s="1824"/>
    </row>
    <row r="1500" spans="4:42" s="1662" customFormat="1" ht="14.25">
      <c r="D1500" s="1699"/>
      <c r="E1500" s="1681"/>
      <c r="F1500" s="1681"/>
      <c r="G1500" s="1681"/>
      <c r="H1500" s="1681"/>
      <c r="I1500" s="1700"/>
      <c r="J1500" s="1690"/>
      <c r="K1500" s="1681"/>
      <c r="L1500" s="1681"/>
      <c r="M1500" s="1681"/>
      <c r="N1500" s="1681"/>
      <c r="O1500" s="1681"/>
      <c r="P1500" s="1681"/>
      <c r="Q1500" s="1681"/>
      <c r="R1500" s="1681"/>
      <c r="S1500" s="1681"/>
      <c r="T1500" s="1681"/>
      <c r="U1500" s="1681"/>
      <c r="V1500" s="1681"/>
      <c r="W1500" s="1681"/>
      <c r="X1500" s="1681"/>
      <c r="Y1500" s="1681"/>
      <c r="Z1500" s="1681"/>
      <c r="AA1500" s="1681"/>
      <c r="AB1500" s="1681"/>
      <c r="AC1500" s="1681"/>
      <c r="AD1500" s="1681"/>
      <c r="AE1500" s="1681"/>
      <c r="AF1500" s="1681"/>
      <c r="AG1500" s="1681"/>
      <c r="AH1500" s="1681"/>
      <c r="AI1500" s="1681"/>
      <c r="AJ1500" s="1681"/>
      <c r="AK1500" s="1681"/>
      <c r="AL1500" s="1681"/>
      <c r="AM1500" s="1681"/>
      <c r="AN1500" s="1681"/>
      <c r="AO1500" s="1681"/>
      <c r="AP1500" s="1824"/>
    </row>
    <row r="1501" spans="4:42" s="1662" customFormat="1" ht="14.25">
      <c r="D1501" s="1699"/>
      <c r="E1501" s="1681"/>
      <c r="F1501" s="1681"/>
      <c r="G1501" s="1681"/>
      <c r="H1501" s="1681"/>
      <c r="I1501" s="1700"/>
      <c r="J1501" s="1690"/>
      <c r="K1501" s="1681"/>
      <c r="L1501" s="1681"/>
      <c r="M1501" s="1681"/>
      <c r="N1501" s="1681"/>
      <c r="O1501" s="1681"/>
      <c r="P1501" s="1681"/>
      <c r="Q1501" s="1681"/>
      <c r="R1501" s="1681"/>
      <c r="S1501" s="1681"/>
      <c r="T1501" s="1681"/>
      <c r="U1501" s="1681"/>
      <c r="V1501" s="1681"/>
      <c r="W1501" s="1681"/>
      <c r="X1501" s="1681"/>
      <c r="Y1501" s="1681"/>
      <c r="Z1501" s="1681"/>
      <c r="AA1501" s="1681"/>
      <c r="AB1501" s="1681"/>
      <c r="AC1501" s="1681"/>
      <c r="AD1501" s="1681"/>
      <c r="AE1501" s="1681"/>
      <c r="AF1501" s="1681"/>
      <c r="AG1501" s="1681"/>
      <c r="AH1501" s="1681"/>
      <c r="AI1501" s="1681"/>
      <c r="AJ1501" s="1681"/>
      <c r="AK1501" s="1681"/>
      <c r="AL1501" s="1681"/>
      <c r="AM1501" s="1681"/>
      <c r="AN1501" s="1681"/>
      <c r="AO1501" s="1681"/>
      <c r="AP1501" s="1824"/>
    </row>
    <row r="1502" spans="4:42" s="1662" customFormat="1" ht="14.25">
      <c r="D1502" s="1699"/>
      <c r="E1502" s="1681"/>
      <c r="F1502" s="1681"/>
      <c r="G1502" s="1681"/>
      <c r="H1502" s="1681"/>
      <c r="I1502" s="1700"/>
      <c r="J1502" s="1690"/>
      <c r="K1502" s="1681"/>
      <c r="L1502" s="1681"/>
      <c r="M1502" s="1681"/>
      <c r="N1502" s="1681"/>
      <c r="O1502" s="1681"/>
      <c r="P1502" s="1681"/>
      <c r="Q1502" s="1681"/>
      <c r="R1502" s="1681"/>
      <c r="S1502" s="1681"/>
      <c r="T1502" s="1681"/>
      <c r="U1502" s="1681"/>
      <c r="V1502" s="1681"/>
      <c r="W1502" s="1681"/>
      <c r="X1502" s="1681"/>
      <c r="Y1502" s="1681"/>
      <c r="Z1502" s="1681"/>
      <c r="AA1502" s="1681"/>
      <c r="AB1502" s="1681"/>
      <c r="AC1502" s="1681"/>
      <c r="AD1502" s="1681"/>
      <c r="AE1502" s="1681"/>
      <c r="AF1502" s="1681"/>
      <c r="AG1502" s="1681"/>
      <c r="AH1502" s="1681"/>
      <c r="AI1502" s="1681"/>
      <c r="AJ1502" s="1681"/>
      <c r="AK1502" s="1681"/>
      <c r="AL1502" s="1681"/>
      <c r="AM1502" s="1681"/>
      <c r="AN1502" s="1681"/>
      <c r="AO1502" s="1681"/>
      <c r="AP1502" s="1824"/>
    </row>
    <row r="1503" spans="4:42" s="1662" customFormat="1" ht="14.25">
      <c r="D1503" s="1699"/>
      <c r="E1503" s="1681"/>
      <c r="F1503" s="1681"/>
      <c r="G1503" s="1681"/>
      <c r="H1503" s="1681"/>
      <c r="I1503" s="1700"/>
      <c r="J1503" s="1690"/>
      <c r="K1503" s="1681"/>
      <c r="L1503" s="1681"/>
      <c r="M1503" s="1681"/>
      <c r="N1503" s="1681"/>
      <c r="O1503" s="1681"/>
      <c r="P1503" s="1681"/>
      <c r="Q1503" s="1681"/>
      <c r="R1503" s="1681"/>
      <c r="S1503" s="1681"/>
      <c r="T1503" s="1681"/>
      <c r="U1503" s="1681"/>
      <c r="V1503" s="1681"/>
      <c r="W1503" s="1681"/>
      <c r="X1503" s="1681"/>
      <c r="Y1503" s="1681"/>
      <c r="Z1503" s="1681"/>
      <c r="AA1503" s="1681"/>
      <c r="AB1503" s="1681"/>
      <c r="AC1503" s="1681"/>
      <c r="AD1503" s="1681"/>
      <c r="AE1503" s="1681"/>
      <c r="AF1503" s="1681"/>
      <c r="AG1503" s="1681"/>
      <c r="AH1503" s="1681"/>
      <c r="AI1503" s="1681"/>
      <c r="AJ1503" s="1681"/>
      <c r="AK1503" s="1681"/>
      <c r="AL1503" s="1681"/>
      <c r="AM1503" s="1681"/>
      <c r="AN1503" s="1681"/>
      <c r="AO1503" s="1681"/>
      <c r="AP1503" s="1824"/>
    </row>
    <row r="1504" spans="4:42" s="1662" customFormat="1" ht="14.25">
      <c r="D1504" s="1699"/>
      <c r="E1504" s="1681"/>
      <c r="F1504" s="1681"/>
      <c r="G1504" s="1681"/>
      <c r="H1504" s="1681"/>
      <c r="I1504" s="1700"/>
      <c r="J1504" s="1690"/>
      <c r="K1504" s="1681"/>
      <c r="L1504" s="1681"/>
      <c r="M1504" s="1681"/>
      <c r="N1504" s="1681"/>
      <c r="O1504" s="1681"/>
      <c r="P1504" s="1681"/>
      <c r="Q1504" s="1681"/>
      <c r="R1504" s="1681"/>
      <c r="S1504" s="1681"/>
      <c r="T1504" s="1681"/>
      <c r="U1504" s="1681"/>
      <c r="V1504" s="1681"/>
      <c r="W1504" s="1681"/>
      <c r="X1504" s="1681"/>
      <c r="Y1504" s="1681"/>
      <c r="Z1504" s="1681"/>
      <c r="AA1504" s="1681"/>
      <c r="AB1504" s="1681"/>
      <c r="AC1504" s="1681"/>
      <c r="AD1504" s="1681"/>
      <c r="AE1504" s="1681"/>
      <c r="AF1504" s="1681"/>
      <c r="AG1504" s="1681"/>
      <c r="AH1504" s="1681"/>
      <c r="AI1504" s="1681"/>
      <c r="AJ1504" s="1681"/>
      <c r="AK1504" s="1681"/>
      <c r="AL1504" s="1681"/>
      <c r="AM1504" s="1681"/>
      <c r="AN1504" s="1681"/>
      <c r="AO1504" s="1681"/>
      <c r="AP1504" s="1824"/>
    </row>
    <row r="1505" spans="4:42" s="1662" customFormat="1" ht="14.25">
      <c r="D1505" s="1699"/>
      <c r="E1505" s="1681"/>
      <c r="F1505" s="1681"/>
      <c r="G1505" s="1681"/>
      <c r="H1505" s="1681"/>
      <c r="I1505" s="1700"/>
      <c r="J1505" s="1690"/>
      <c r="K1505" s="1681"/>
      <c r="L1505" s="1681"/>
      <c r="M1505" s="1681"/>
      <c r="N1505" s="1681"/>
      <c r="O1505" s="1681"/>
      <c r="P1505" s="1681"/>
      <c r="Q1505" s="1681"/>
      <c r="R1505" s="1681"/>
      <c r="S1505" s="1681"/>
      <c r="T1505" s="1681"/>
      <c r="U1505" s="1681"/>
      <c r="V1505" s="1681"/>
      <c r="W1505" s="1681"/>
      <c r="X1505" s="1681"/>
      <c r="Y1505" s="1681"/>
      <c r="Z1505" s="1681"/>
      <c r="AA1505" s="1681"/>
      <c r="AB1505" s="1681"/>
      <c r="AC1505" s="1681"/>
      <c r="AD1505" s="1681"/>
      <c r="AE1505" s="1681"/>
      <c r="AF1505" s="1681"/>
      <c r="AG1505" s="1681"/>
      <c r="AH1505" s="1681"/>
      <c r="AI1505" s="1681"/>
      <c r="AJ1505" s="1681"/>
      <c r="AK1505" s="1681"/>
      <c r="AL1505" s="1681"/>
      <c r="AM1505" s="1681"/>
      <c r="AN1505" s="1681"/>
      <c r="AO1505" s="1681"/>
      <c r="AP1505" s="1824"/>
    </row>
    <row r="1506" spans="4:42" s="1662" customFormat="1" ht="14.25">
      <c r="D1506" s="1699"/>
      <c r="E1506" s="1681"/>
      <c r="F1506" s="1681"/>
      <c r="G1506" s="1681"/>
      <c r="H1506" s="1681"/>
      <c r="I1506" s="1700"/>
      <c r="J1506" s="1690"/>
      <c r="K1506" s="1681"/>
      <c r="L1506" s="1681"/>
      <c r="M1506" s="1681"/>
      <c r="N1506" s="1681"/>
      <c r="O1506" s="1681"/>
      <c r="P1506" s="1681"/>
      <c r="Q1506" s="1681"/>
      <c r="R1506" s="1681"/>
      <c r="S1506" s="1681"/>
      <c r="T1506" s="1681"/>
      <c r="U1506" s="1681"/>
      <c r="V1506" s="1681"/>
      <c r="W1506" s="1681"/>
      <c r="X1506" s="1681"/>
      <c r="Y1506" s="1681"/>
      <c r="Z1506" s="1681"/>
      <c r="AA1506" s="1681"/>
      <c r="AB1506" s="1681"/>
      <c r="AC1506" s="1681"/>
      <c r="AD1506" s="1681"/>
      <c r="AE1506" s="1681"/>
      <c r="AF1506" s="1681"/>
      <c r="AG1506" s="1681"/>
      <c r="AH1506" s="1681"/>
      <c r="AI1506" s="1681"/>
      <c r="AJ1506" s="1681"/>
      <c r="AK1506" s="1681"/>
      <c r="AL1506" s="1681"/>
      <c r="AM1506" s="1681"/>
      <c r="AN1506" s="1681"/>
      <c r="AO1506" s="1681"/>
      <c r="AP1506" s="1824"/>
    </row>
    <row r="1507" spans="4:42" s="1662" customFormat="1" ht="14.25">
      <c r="D1507" s="1699"/>
      <c r="E1507" s="1681"/>
      <c r="F1507" s="1681"/>
      <c r="G1507" s="1681"/>
      <c r="H1507" s="1681"/>
      <c r="I1507" s="1700"/>
      <c r="J1507" s="1690"/>
      <c r="K1507" s="1681"/>
      <c r="L1507" s="1681"/>
      <c r="M1507" s="1681"/>
      <c r="N1507" s="1681"/>
      <c r="O1507" s="1681"/>
      <c r="P1507" s="1681"/>
      <c r="Q1507" s="1681"/>
      <c r="R1507" s="1681"/>
      <c r="S1507" s="1681"/>
      <c r="T1507" s="1681"/>
      <c r="U1507" s="1681"/>
      <c r="V1507" s="1681"/>
      <c r="W1507" s="1681"/>
      <c r="X1507" s="1681"/>
      <c r="Y1507" s="1681"/>
      <c r="Z1507" s="1681"/>
      <c r="AA1507" s="1681"/>
      <c r="AB1507" s="1681"/>
      <c r="AC1507" s="1681"/>
      <c r="AD1507" s="1681"/>
      <c r="AE1507" s="1681"/>
      <c r="AF1507" s="1681"/>
      <c r="AG1507" s="1681"/>
      <c r="AH1507" s="1681"/>
      <c r="AI1507" s="1681"/>
      <c r="AJ1507" s="1681"/>
      <c r="AK1507" s="1681"/>
      <c r="AL1507" s="1681"/>
      <c r="AM1507" s="1681"/>
      <c r="AN1507" s="1681"/>
      <c r="AO1507" s="1681"/>
      <c r="AP1507" s="1824"/>
    </row>
    <row r="1508" spans="4:42" s="1662" customFormat="1" ht="14.25">
      <c r="D1508" s="1699"/>
      <c r="E1508" s="1681"/>
      <c r="F1508" s="1681"/>
      <c r="G1508" s="1681"/>
      <c r="H1508" s="1681"/>
      <c r="I1508" s="1700"/>
      <c r="J1508" s="1690"/>
      <c r="K1508" s="1681"/>
      <c r="L1508" s="1681"/>
      <c r="M1508" s="1681"/>
      <c r="N1508" s="1681"/>
      <c r="O1508" s="1681"/>
      <c r="P1508" s="1681"/>
      <c r="Q1508" s="1681"/>
      <c r="R1508" s="1681"/>
      <c r="S1508" s="1681"/>
      <c r="T1508" s="1681"/>
      <c r="U1508" s="1681"/>
      <c r="V1508" s="1681"/>
      <c r="W1508" s="1681"/>
      <c r="X1508" s="1681"/>
      <c r="Y1508" s="1681"/>
      <c r="Z1508" s="1681"/>
      <c r="AA1508" s="1681"/>
      <c r="AB1508" s="1681"/>
      <c r="AC1508" s="1681"/>
      <c r="AD1508" s="1681"/>
      <c r="AE1508" s="1681"/>
      <c r="AF1508" s="1681"/>
      <c r="AG1508" s="1681"/>
      <c r="AH1508" s="1681"/>
      <c r="AI1508" s="1681"/>
      <c r="AJ1508" s="1681"/>
      <c r="AK1508" s="1681"/>
      <c r="AL1508" s="1681"/>
      <c r="AM1508" s="1681"/>
      <c r="AN1508" s="1681"/>
      <c r="AO1508" s="1681"/>
      <c r="AP1508" s="1824"/>
    </row>
    <row r="1509" spans="4:42" s="1662" customFormat="1" ht="14.25">
      <c r="D1509" s="1699"/>
      <c r="E1509" s="1681"/>
      <c r="F1509" s="1681"/>
      <c r="G1509" s="1681"/>
      <c r="H1509" s="1681"/>
      <c r="I1509" s="1700"/>
      <c r="J1509" s="1690"/>
      <c r="K1509" s="1681"/>
      <c r="L1509" s="1681"/>
      <c r="M1509" s="1681"/>
      <c r="N1509" s="1681"/>
      <c r="O1509" s="1681"/>
      <c r="P1509" s="1681"/>
      <c r="Q1509" s="1681"/>
      <c r="R1509" s="1681"/>
      <c r="S1509" s="1681"/>
      <c r="T1509" s="1681"/>
      <c r="U1509" s="1681"/>
      <c r="V1509" s="1681"/>
      <c r="W1509" s="1681"/>
      <c r="X1509" s="1681"/>
      <c r="Y1509" s="1681"/>
      <c r="Z1509" s="1681"/>
      <c r="AA1509" s="1681"/>
      <c r="AB1509" s="1681"/>
      <c r="AC1509" s="1681"/>
      <c r="AD1509" s="1681"/>
      <c r="AE1509" s="1681"/>
      <c r="AF1509" s="1681"/>
      <c r="AG1509" s="1681"/>
      <c r="AH1509" s="1681"/>
      <c r="AI1509" s="1681"/>
      <c r="AJ1509" s="1681"/>
      <c r="AK1509" s="1681"/>
      <c r="AL1509" s="1681"/>
      <c r="AM1509" s="1681"/>
      <c r="AN1509" s="1681"/>
      <c r="AO1509" s="1681"/>
      <c r="AP1509" s="1824"/>
    </row>
    <row r="1510" spans="4:42" s="1662" customFormat="1" ht="14.25">
      <c r="D1510" s="1699"/>
      <c r="E1510" s="1681"/>
      <c r="F1510" s="1681"/>
      <c r="G1510" s="1681"/>
      <c r="H1510" s="1681"/>
      <c r="I1510" s="1700"/>
      <c r="J1510" s="1690"/>
      <c r="K1510" s="1681"/>
      <c r="L1510" s="1681"/>
      <c r="M1510" s="1681"/>
      <c r="N1510" s="1681"/>
      <c r="O1510" s="1681"/>
      <c r="P1510" s="1681"/>
      <c r="Q1510" s="1681"/>
      <c r="R1510" s="1681"/>
      <c r="S1510" s="1681"/>
      <c r="T1510" s="1681"/>
      <c r="U1510" s="1681"/>
      <c r="V1510" s="1681"/>
      <c r="W1510" s="1681"/>
      <c r="X1510" s="1681"/>
      <c r="Y1510" s="1681"/>
      <c r="Z1510" s="1681"/>
      <c r="AA1510" s="1681"/>
      <c r="AB1510" s="1681"/>
      <c r="AC1510" s="1681"/>
      <c r="AD1510" s="1681"/>
      <c r="AE1510" s="1681"/>
      <c r="AF1510" s="1681"/>
      <c r="AG1510" s="1681"/>
      <c r="AH1510" s="1681"/>
      <c r="AI1510" s="1681"/>
      <c r="AJ1510" s="1681"/>
      <c r="AK1510" s="1681"/>
      <c r="AL1510" s="1681"/>
      <c r="AM1510" s="1681"/>
      <c r="AN1510" s="1681"/>
      <c r="AO1510" s="1681"/>
      <c r="AP1510" s="1824"/>
    </row>
    <row r="1511" spans="4:42" s="1662" customFormat="1" ht="14.25">
      <c r="D1511" s="1699"/>
      <c r="E1511" s="1681"/>
      <c r="F1511" s="1681"/>
      <c r="G1511" s="1681"/>
      <c r="H1511" s="1681"/>
      <c r="I1511" s="1700"/>
      <c r="J1511" s="1690"/>
      <c r="K1511" s="1681"/>
      <c r="L1511" s="1681"/>
      <c r="M1511" s="1681"/>
      <c r="N1511" s="1681"/>
      <c r="O1511" s="1681"/>
      <c r="P1511" s="1681"/>
      <c r="Q1511" s="1681"/>
      <c r="R1511" s="1681"/>
      <c r="S1511" s="1681"/>
      <c r="T1511" s="1681"/>
      <c r="U1511" s="1681"/>
      <c r="V1511" s="1681"/>
      <c r="W1511" s="1681"/>
      <c r="X1511" s="1681"/>
      <c r="Y1511" s="1681"/>
      <c r="Z1511" s="1681"/>
      <c r="AA1511" s="1681"/>
      <c r="AB1511" s="1681"/>
      <c r="AC1511" s="1681"/>
      <c r="AD1511" s="1681"/>
      <c r="AE1511" s="1681"/>
      <c r="AF1511" s="1681"/>
      <c r="AG1511" s="1681"/>
      <c r="AH1511" s="1681"/>
      <c r="AI1511" s="1681"/>
      <c r="AJ1511" s="1681"/>
      <c r="AK1511" s="1681"/>
      <c r="AL1511" s="1681"/>
      <c r="AM1511" s="1681"/>
      <c r="AN1511" s="1681"/>
      <c r="AO1511" s="1681"/>
      <c r="AP1511" s="1824"/>
    </row>
    <row r="1512" spans="4:42" s="1662" customFormat="1" ht="14.25">
      <c r="D1512" s="1699"/>
      <c r="E1512" s="1681"/>
      <c r="F1512" s="1681"/>
      <c r="G1512" s="1681"/>
      <c r="H1512" s="1681"/>
      <c r="I1512" s="1700"/>
      <c r="J1512" s="1690"/>
      <c r="K1512" s="1681"/>
      <c r="L1512" s="1681"/>
      <c r="M1512" s="1681"/>
      <c r="N1512" s="1681"/>
      <c r="O1512" s="1681"/>
      <c r="P1512" s="1681"/>
      <c r="Q1512" s="1681"/>
      <c r="R1512" s="1681"/>
      <c r="S1512" s="1681"/>
      <c r="T1512" s="1681"/>
      <c r="U1512" s="1681"/>
      <c r="V1512" s="1681"/>
      <c r="W1512" s="1681"/>
      <c r="X1512" s="1681"/>
      <c r="Y1512" s="1681"/>
      <c r="Z1512" s="1681"/>
      <c r="AA1512" s="1681"/>
      <c r="AB1512" s="1681"/>
      <c r="AC1512" s="1681"/>
      <c r="AD1512" s="1681"/>
      <c r="AE1512" s="1681"/>
      <c r="AF1512" s="1681"/>
      <c r="AG1512" s="1681"/>
      <c r="AH1512" s="1681"/>
      <c r="AI1512" s="1681"/>
      <c r="AJ1512" s="1681"/>
      <c r="AK1512" s="1681"/>
      <c r="AL1512" s="1681"/>
      <c r="AM1512" s="1681"/>
      <c r="AN1512" s="1681"/>
      <c r="AO1512" s="1681"/>
      <c r="AP1512" s="1824"/>
    </row>
    <row r="1513" spans="4:42" s="1662" customFormat="1" ht="14.25">
      <c r="D1513" s="1699"/>
      <c r="E1513" s="1681"/>
      <c r="F1513" s="1681"/>
      <c r="G1513" s="1681"/>
      <c r="H1513" s="1681"/>
      <c r="I1513" s="1700"/>
      <c r="J1513" s="1690"/>
      <c r="K1513" s="1681"/>
      <c r="L1513" s="1681"/>
      <c r="M1513" s="1681"/>
      <c r="N1513" s="1681"/>
      <c r="O1513" s="1681"/>
      <c r="P1513" s="1681"/>
      <c r="Q1513" s="1681"/>
      <c r="R1513" s="1681"/>
      <c r="S1513" s="1681"/>
      <c r="T1513" s="1681"/>
      <c r="U1513" s="1681"/>
      <c r="V1513" s="1681"/>
      <c r="W1513" s="1681"/>
      <c r="X1513" s="1681"/>
      <c r="Y1513" s="1681"/>
      <c r="Z1513" s="1681"/>
      <c r="AA1513" s="1681"/>
      <c r="AB1513" s="1681"/>
      <c r="AC1513" s="1681"/>
      <c r="AD1513" s="1681"/>
      <c r="AE1513" s="1681"/>
      <c r="AF1513" s="1681"/>
      <c r="AG1513" s="1681"/>
      <c r="AH1513" s="1681"/>
      <c r="AI1513" s="1681"/>
      <c r="AJ1513" s="1681"/>
      <c r="AK1513" s="1681"/>
      <c r="AL1513" s="1681"/>
      <c r="AM1513" s="1681"/>
      <c r="AN1513" s="1681"/>
      <c r="AO1513" s="1681"/>
      <c r="AP1513" s="1824"/>
    </row>
    <row r="1514" spans="4:42" s="1662" customFormat="1" ht="14.25">
      <c r="D1514" s="1699"/>
      <c r="E1514" s="1681"/>
      <c r="F1514" s="1681"/>
      <c r="G1514" s="1681"/>
      <c r="H1514" s="1681"/>
      <c r="I1514" s="1700"/>
      <c r="J1514" s="1690"/>
      <c r="K1514" s="1681"/>
      <c r="L1514" s="1681"/>
      <c r="M1514" s="1681"/>
      <c r="N1514" s="1681"/>
      <c r="O1514" s="1681"/>
      <c r="P1514" s="1681"/>
      <c r="Q1514" s="1681"/>
      <c r="R1514" s="1681"/>
      <c r="S1514" s="1681"/>
      <c r="T1514" s="1681"/>
      <c r="U1514" s="1681"/>
      <c r="V1514" s="1681"/>
      <c r="W1514" s="1681"/>
      <c r="X1514" s="1681"/>
      <c r="Y1514" s="1681"/>
      <c r="Z1514" s="1681"/>
      <c r="AA1514" s="1681"/>
      <c r="AB1514" s="1681"/>
      <c r="AC1514" s="1681"/>
      <c r="AD1514" s="1681"/>
      <c r="AE1514" s="1681"/>
      <c r="AF1514" s="1681"/>
      <c r="AG1514" s="1681"/>
      <c r="AH1514" s="1681"/>
      <c r="AI1514" s="1681"/>
      <c r="AJ1514" s="1681"/>
      <c r="AK1514" s="1681"/>
      <c r="AL1514" s="1681"/>
      <c r="AM1514" s="1681"/>
      <c r="AN1514" s="1681"/>
      <c r="AO1514" s="1681"/>
      <c r="AP1514" s="1824"/>
    </row>
    <row r="1515" spans="4:42" s="1662" customFormat="1" ht="14.25">
      <c r="D1515" s="1699"/>
      <c r="E1515" s="1681"/>
      <c r="F1515" s="1681"/>
      <c r="G1515" s="1681"/>
      <c r="H1515" s="1681"/>
      <c r="I1515" s="1700"/>
      <c r="J1515" s="1690"/>
      <c r="K1515" s="1681"/>
      <c r="L1515" s="1681"/>
      <c r="M1515" s="1681"/>
      <c r="N1515" s="1681"/>
      <c r="O1515" s="1681"/>
      <c r="P1515" s="1681"/>
      <c r="Q1515" s="1681"/>
      <c r="R1515" s="1681"/>
      <c r="S1515" s="1681"/>
      <c r="T1515" s="1681"/>
      <c r="U1515" s="1681"/>
      <c r="V1515" s="1681"/>
      <c r="W1515" s="1681"/>
      <c r="X1515" s="1681"/>
      <c r="Y1515" s="1681"/>
      <c r="Z1515" s="1681"/>
      <c r="AA1515" s="1681"/>
      <c r="AB1515" s="1681"/>
      <c r="AC1515" s="1681"/>
      <c r="AD1515" s="1681"/>
      <c r="AE1515" s="1681"/>
      <c r="AF1515" s="1681"/>
      <c r="AG1515" s="1681"/>
      <c r="AH1515" s="1681"/>
      <c r="AI1515" s="1681"/>
      <c r="AJ1515" s="1681"/>
      <c r="AK1515" s="1681"/>
      <c r="AL1515" s="1681"/>
      <c r="AM1515" s="1681"/>
      <c r="AN1515" s="1681"/>
      <c r="AO1515" s="1681"/>
      <c r="AP1515" s="1824"/>
    </row>
    <row r="1516" spans="4:42" s="1662" customFormat="1" ht="14.25">
      <c r="D1516" s="1699"/>
      <c r="E1516" s="1681"/>
      <c r="F1516" s="1681"/>
      <c r="G1516" s="1681"/>
      <c r="H1516" s="1681"/>
      <c r="I1516" s="1700"/>
      <c r="J1516" s="1690"/>
      <c r="K1516" s="1681"/>
      <c r="L1516" s="1681"/>
      <c r="M1516" s="1681"/>
      <c r="N1516" s="1681"/>
      <c r="O1516" s="1681"/>
      <c r="P1516" s="1681"/>
      <c r="Q1516" s="1681"/>
      <c r="R1516" s="1681"/>
      <c r="S1516" s="1681"/>
      <c r="T1516" s="1681"/>
      <c r="U1516" s="1681"/>
      <c r="V1516" s="1681"/>
      <c r="W1516" s="1681"/>
      <c r="X1516" s="1681"/>
      <c r="Y1516" s="1681"/>
      <c r="Z1516" s="1681"/>
      <c r="AA1516" s="1681"/>
      <c r="AB1516" s="1681"/>
      <c r="AC1516" s="1681"/>
      <c r="AD1516" s="1681"/>
      <c r="AE1516" s="1681"/>
      <c r="AF1516" s="1681"/>
      <c r="AG1516" s="1681"/>
      <c r="AH1516" s="1681"/>
      <c r="AI1516" s="1681"/>
      <c r="AJ1516" s="1681"/>
      <c r="AK1516" s="1681"/>
      <c r="AL1516" s="1681"/>
      <c r="AM1516" s="1681"/>
      <c r="AN1516" s="1681"/>
      <c r="AO1516" s="1681"/>
      <c r="AP1516" s="1824"/>
    </row>
    <row r="1517" spans="4:42" s="1662" customFormat="1" ht="14.25">
      <c r="D1517" s="1699"/>
      <c r="E1517" s="1681"/>
      <c r="F1517" s="1681"/>
      <c r="G1517" s="1681"/>
      <c r="H1517" s="1681"/>
      <c r="I1517" s="1700"/>
      <c r="J1517" s="1690"/>
      <c r="K1517" s="1681"/>
      <c r="L1517" s="1681"/>
      <c r="M1517" s="1681"/>
      <c r="N1517" s="1681"/>
      <c r="O1517" s="1681"/>
      <c r="P1517" s="1681"/>
      <c r="Q1517" s="1681"/>
      <c r="R1517" s="1681"/>
      <c r="S1517" s="1681"/>
      <c r="T1517" s="1681"/>
      <c r="U1517" s="1681"/>
      <c r="V1517" s="1681"/>
      <c r="W1517" s="1681"/>
      <c r="X1517" s="1681"/>
      <c r="Y1517" s="1681"/>
      <c r="Z1517" s="1681"/>
      <c r="AA1517" s="1681"/>
      <c r="AB1517" s="1681"/>
      <c r="AC1517" s="1681"/>
      <c r="AD1517" s="1681"/>
      <c r="AE1517" s="1681"/>
      <c r="AF1517" s="1681"/>
      <c r="AG1517" s="1681"/>
      <c r="AH1517" s="1681"/>
      <c r="AI1517" s="1681"/>
      <c r="AJ1517" s="1681"/>
      <c r="AK1517" s="1681"/>
      <c r="AL1517" s="1681"/>
      <c r="AM1517" s="1681"/>
      <c r="AN1517" s="1681"/>
      <c r="AO1517" s="1681"/>
      <c r="AP1517" s="1824"/>
    </row>
    <row r="1518" spans="4:42" s="1662" customFormat="1" ht="14.25">
      <c r="D1518" s="1699"/>
      <c r="E1518" s="1681"/>
      <c r="F1518" s="1681"/>
      <c r="G1518" s="1681"/>
      <c r="H1518" s="1681"/>
      <c r="I1518" s="1700"/>
      <c r="J1518" s="1690"/>
      <c r="K1518" s="1681"/>
      <c r="L1518" s="1681"/>
      <c r="M1518" s="1681"/>
      <c r="N1518" s="1681"/>
      <c r="O1518" s="1681"/>
      <c r="P1518" s="1681"/>
      <c r="Q1518" s="1681"/>
      <c r="R1518" s="1681"/>
      <c r="S1518" s="1681"/>
      <c r="T1518" s="1681"/>
      <c r="U1518" s="1681"/>
      <c r="V1518" s="1681"/>
      <c r="W1518" s="1681"/>
      <c r="X1518" s="1681"/>
      <c r="Y1518" s="1681"/>
      <c r="Z1518" s="1681"/>
      <c r="AA1518" s="1681"/>
      <c r="AB1518" s="1681"/>
      <c r="AC1518" s="1681"/>
      <c r="AD1518" s="1681"/>
      <c r="AE1518" s="1681"/>
      <c r="AF1518" s="1681"/>
      <c r="AG1518" s="1681"/>
      <c r="AH1518" s="1681"/>
      <c r="AI1518" s="1681"/>
      <c r="AJ1518" s="1681"/>
      <c r="AK1518" s="1681"/>
      <c r="AL1518" s="1681"/>
      <c r="AM1518" s="1681"/>
      <c r="AN1518" s="1681"/>
      <c r="AO1518" s="1681"/>
      <c r="AP1518" s="1824"/>
    </row>
    <row r="1519" spans="4:42" s="1662" customFormat="1" ht="14.25">
      <c r="D1519" s="1699"/>
      <c r="E1519" s="1681"/>
      <c r="F1519" s="1681"/>
      <c r="G1519" s="1681"/>
      <c r="H1519" s="1681"/>
      <c r="I1519" s="1700"/>
      <c r="J1519" s="1690"/>
      <c r="K1519" s="1681"/>
      <c r="L1519" s="1681"/>
      <c r="M1519" s="1681"/>
      <c r="N1519" s="1681"/>
      <c r="O1519" s="1681"/>
      <c r="P1519" s="1681"/>
      <c r="Q1519" s="1681"/>
      <c r="R1519" s="1681"/>
      <c r="S1519" s="1681"/>
      <c r="T1519" s="1681"/>
      <c r="U1519" s="1681"/>
      <c r="V1519" s="1681"/>
      <c r="W1519" s="1681"/>
      <c r="X1519" s="1681"/>
      <c r="Y1519" s="1681"/>
      <c r="Z1519" s="1681"/>
      <c r="AA1519" s="1681"/>
      <c r="AB1519" s="1681"/>
      <c r="AC1519" s="1681"/>
      <c r="AD1519" s="1681"/>
      <c r="AE1519" s="1681"/>
      <c r="AF1519" s="1681"/>
      <c r="AG1519" s="1681"/>
      <c r="AH1519" s="1681"/>
      <c r="AI1519" s="1681"/>
      <c r="AJ1519" s="1681"/>
      <c r="AK1519" s="1681"/>
      <c r="AL1519" s="1681"/>
      <c r="AM1519" s="1681"/>
      <c r="AN1519" s="1681"/>
      <c r="AO1519" s="1681"/>
      <c r="AP1519" s="1824"/>
    </row>
    <row r="1520" spans="4:42" s="1662" customFormat="1" ht="14.25">
      <c r="D1520" s="1699"/>
      <c r="E1520" s="1681"/>
      <c r="F1520" s="1681"/>
      <c r="G1520" s="1681"/>
      <c r="H1520" s="1681"/>
      <c r="I1520" s="1700"/>
      <c r="J1520" s="1690"/>
      <c r="K1520" s="1681"/>
      <c r="L1520" s="1681"/>
      <c r="M1520" s="1681"/>
      <c r="N1520" s="1681"/>
      <c r="O1520" s="1681"/>
      <c r="P1520" s="1681"/>
      <c r="Q1520" s="1681"/>
      <c r="R1520" s="1681"/>
      <c r="S1520" s="1681"/>
      <c r="T1520" s="1681"/>
      <c r="U1520" s="1681"/>
      <c r="V1520" s="1681"/>
      <c r="W1520" s="1681"/>
      <c r="X1520" s="1681"/>
      <c r="Y1520" s="1681"/>
      <c r="Z1520" s="1681"/>
      <c r="AA1520" s="1681"/>
      <c r="AB1520" s="1681"/>
      <c r="AC1520" s="1681"/>
      <c r="AD1520" s="1681"/>
      <c r="AE1520" s="1681"/>
      <c r="AF1520" s="1681"/>
      <c r="AG1520" s="1681"/>
      <c r="AH1520" s="1681"/>
      <c r="AI1520" s="1681"/>
      <c r="AJ1520" s="1681"/>
      <c r="AK1520" s="1681"/>
      <c r="AL1520" s="1681"/>
      <c r="AM1520" s="1681"/>
      <c r="AN1520" s="1681"/>
      <c r="AO1520" s="1681"/>
      <c r="AP1520" s="1824"/>
    </row>
    <row r="1521" spans="4:42" s="1662" customFormat="1" ht="14.25">
      <c r="D1521" s="1699"/>
      <c r="E1521" s="1681"/>
      <c r="F1521" s="1681"/>
      <c r="G1521" s="1681"/>
      <c r="H1521" s="1681"/>
      <c r="I1521" s="1700"/>
      <c r="J1521" s="1690"/>
      <c r="K1521" s="1681"/>
      <c r="L1521" s="1681"/>
      <c r="M1521" s="1681"/>
      <c r="N1521" s="1681"/>
      <c r="O1521" s="1681"/>
      <c r="P1521" s="1681"/>
      <c r="Q1521" s="1681"/>
      <c r="R1521" s="1681"/>
      <c r="S1521" s="1681"/>
      <c r="T1521" s="1681"/>
      <c r="U1521" s="1681"/>
      <c r="V1521" s="1681"/>
      <c r="W1521" s="1681"/>
      <c r="X1521" s="1681"/>
      <c r="Y1521" s="1681"/>
      <c r="Z1521" s="1681"/>
      <c r="AA1521" s="1681"/>
      <c r="AB1521" s="1681"/>
      <c r="AC1521" s="1681"/>
      <c r="AD1521" s="1681"/>
      <c r="AE1521" s="1681"/>
      <c r="AF1521" s="1681"/>
      <c r="AG1521" s="1681"/>
      <c r="AH1521" s="1681"/>
      <c r="AI1521" s="1681"/>
      <c r="AJ1521" s="1681"/>
      <c r="AK1521" s="1681"/>
      <c r="AL1521" s="1681"/>
      <c r="AM1521" s="1681"/>
      <c r="AN1521" s="1681"/>
      <c r="AO1521" s="1681"/>
      <c r="AP1521" s="1824"/>
    </row>
    <row r="1522" spans="4:42" s="1662" customFormat="1" ht="14.25">
      <c r="D1522" s="1699"/>
      <c r="E1522" s="1681"/>
      <c r="F1522" s="1681"/>
      <c r="G1522" s="1681"/>
      <c r="H1522" s="1681"/>
      <c r="I1522" s="1700"/>
      <c r="J1522" s="1690"/>
      <c r="K1522" s="1681"/>
      <c r="L1522" s="1681"/>
      <c r="M1522" s="1681"/>
      <c r="N1522" s="1681"/>
      <c r="O1522" s="1681"/>
      <c r="P1522" s="1681"/>
      <c r="Q1522" s="1681"/>
      <c r="R1522" s="1681"/>
      <c r="S1522" s="1681"/>
      <c r="T1522" s="1681"/>
      <c r="U1522" s="1681"/>
      <c r="V1522" s="1681"/>
      <c r="W1522" s="1681"/>
      <c r="X1522" s="1681"/>
      <c r="Y1522" s="1681"/>
      <c r="Z1522" s="1681"/>
      <c r="AA1522" s="1681"/>
      <c r="AB1522" s="1681"/>
      <c r="AC1522" s="1681"/>
      <c r="AD1522" s="1681"/>
      <c r="AE1522" s="1681"/>
      <c r="AF1522" s="1681"/>
      <c r="AG1522" s="1681"/>
      <c r="AH1522" s="1681"/>
      <c r="AI1522" s="1681"/>
      <c r="AJ1522" s="1681"/>
      <c r="AK1522" s="1681"/>
      <c r="AL1522" s="1681"/>
      <c r="AM1522" s="1681"/>
      <c r="AN1522" s="1681"/>
      <c r="AO1522" s="1681"/>
      <c r="AP1522" s="1824"/>
    </row>
    <row r="1523" spans="4:42" s="1662" customFormat="1" ht="14.25">
      <c r="D1523" s="1699"/>
      <c r="E1523" s="1681"/>
      <c r="F1523" s="1681"/>
      <c r="G1523" s="1681"/>
      <c r="H1523" s="1681"/>
      <c r="I1523" s="1700"/>
      <c r="J1523" s="1690"/>
      <c r="K1523" s="1681"/>
      <c r="L1523" s="1681"/>
      <c r="M1523" s="1681"/>
      <c r="N1523" s="1681"/>
      <c r="O1523" s="1681"/>
      <c r="P1523" s="1681"/>
      <c r="Q1523" s="1681"/>
      <c r="R1523" s="1681"/>
      <c r="S1523" s="1681"/>
      <c r="T1523" s="1681"/>
      <c r="U1523" s="1681"/>
      <c r="V1523" s="1681"/>
      <c r="W1523" s="1681"/>
      <c r="X1523" s="1681"/>
      <c r="Y1523" s="1681"/>
      <c r="Z1523" s="1681"/>
      <c r="AA1523" s="1681"/>
      <c r="AB1523" s="1681"/>
      <c r="AC1523" s="1681"/>
      <c r="AD1523" s="1681"/>
      <c r="AE1523" s="1681"/>
      <c r="AF1523" s="1681"/>
      <c r="AG1523" s="1681"/>
      <c r="AH1523" s="1681"/>
      <c r="AI1523" s="1681"/>
      <c r="AJ1523" s="1681"/>
      <c r="AK1523" s="1681"/>
      <c r="AL1523" s="1681"/>
      <c r="AM1523" s="1681"/>
      <c r="AN1523" s="1681"/>
      <c r="AO1523" s="1681"/>
      <c r="AP1523" s="1824"/>
    </row>
    <row r="1524" spans="4:42" s="1662" customFormat="1" ht="14.25">
      <c r="D1524" s="1699"/>
      <c r="E1524" s="1681"/>
      <c r="F1524" s="1681"/>
      <c r="G1524" s="1681"/>
      <c r="H1524" s="1681"/>
      <c r="I1524" s="1700"/>
      <c r="J1524" s="1690"/>
      <c r="K1524" s="1681"/>
      <c r="L1524" s="1681"/>
      <c r="M1524" s="1681"/>
      <c r="N1524" s="1681"/>
      <c r="O1524" s="1681"/>
      <c r="P1524" s="1681"/>
      <c r="Q1524" s="1681"/>
      <c r="R1524" s="1681"/>
      <c r="S1524" s="1681"/>
      <c r="T1524" s="1681"/>
      <c r="U1524" s="1681"/>
      <c r="V1524" s="1681"/>
      <c r="W1524" s="1681"/>
      <c r="X1524" s="1681"/>
      <c r="Y1524" s="1681"/>
      <c r="Z1524" s="1681"/>
      <c r="AA1524" s="1681"/>
      <c r="AB1524" s="1681"/>
      <c r="AC1524" s="1681"/>
      <c r="AD1524" s="1681"/>
      <c r="AE1524" s="1681"/>
      <c r="AF1524" s="1681"/>
      <c r="AG1524" s="1681"/>
      <c r="AH1524" s="1681"/>
      <c r="AI1524" s="1681"/>
      <c r="AJ1524" s="1681"/>
      <c r="AK1524" s="1681"/>
      <c r="AL1524" s="1681"/>
      <c r="AM1524" s="1681"/>
      <c r="AN1524" s="1681"/>
      <c r="AO1524" s="1681"/>
      <c r="AP1524" s="1824"/>
    </row>
    <row r="1525" spans="4:42" s="1662" customFormat="1" ht="14.25">
      <c r="D1525" s="1699"/>
      <c r="E1525" s="1681"/>
      <c r="F1525" s="1681"/>
      <c r="G1525" s="1681"/>
      <c r="H1525" s="1681"/>
      <c r="I1525" s="1700"/>
      <c r="J1525" s="1690"/>
      <c r="K1525" s="1681"/>
      <c r="L1525" s="1681"/>
      <c r="M1525" s="1681"/>
      <c r="N1525" s="1681"/>
      <c r="O1525" s="1681"/>
      <c r="P1525" s="1681"/>
      <c r="Q1525" s="1681"/>
      <c r="R1525" s="1681"/>
      <c r="S1525" s="1681"/>
      <c r="T1525" s="1681"/>
      <c r="U1525" s="1681"/>
      <c r="V1525" s="1681"/>
      <c r="W1525" s="1681"/>
      <c r="X1525" s="1681"/>
      <c r="Y1525" s="1681"/>
      <c r="Z1525" s="1681"/>
      <c r="AA1525" s="1681"/>
      <c r="AB1525" s="1681"/>
      <c r="AC1525" s="1681"/>
      <c r="AD1525" s="1681"/>
      <c r="AE1525" s="1681"/>
      <c r="AF1525" s="1681"/>
      <c r="AG1525" s="1681"/>
      <c r="AH1525" s="1681"/>
      <c r="AI1525" s="1681"/>
      <c r="AJ1525" s="1681"/>
      <c r="AK1525" s="1681"/>
      <c r="AL1525" s="1681"/>
      <c r="AM1525" s="1681"/>
      <c r="AN1525" s="1681"/>
      <c r="AO1525" s="1681"/>
      <c r="AP1525" s="1824"/>
    </row>
    <row r="1526" spans="4:42" s="1662" customFormat="1" ht="14.25">
      <c r="D1526" s="1699"/>
      <c r="E1526" s="1681"/>
      <c r="F1526" s="1681"/>
      <c r="G1526" s="1681"/>
      <c r="H1526" s="1681"/>
      <c r="I1526" s="1700"/>
      <c r="J1526" s="1690"/>
      <c r="K1526" s="1681"/>
      <c r="L1526" s="1681"/>
      <c r="M1526" s="1681"/>
      <c r="N1526" s="1681"/>
      <c r="O1526" s="1681"/>
      <c r="P1526" s="1681"/>
      <c r="Q1526" s="1681"/>
      <c r="R1526" s="1681"/>
      <c r="S1526" s="1681"/>
      <c r="T1526" s="1681"/>
      <c r="U1526" s="1681"/>
      <c r="V1526" s="1681"/>
      <c r="W1526" s="1681"/>
      <c r="X1526" s="1681"/>
      <c r="Y1526" s="1681"/>
      <c r="Z1526" s="1681"/>
      <c r="AA1526" s="1681"/>
      <c r="AB1526" s="1681"/>
      <c r="AC1526" s="1681"/>
      <c r="AD1526" s="1681"/>
      <c r="AE1526" s="1681"/>
      <c r="AF1526" s="1681"/>
      <c r="AG1526" s="1681"/>
      <c r="AH1526" s="1681"/>
      <c r="AI1526" s="1681"/>
      <c r="AJ1526" s="1681"/>
      <c r="AK1526" s="1681"/>
      <c r="AL1526" s="1681"/>
      <c r="AM1526" s="1681"/>
      <c r="AN1526" s="1681"/>
      <c r="AO1526" s="1681"/>
      <c r="AP1526" s="1824"/>
    </row>
    <row r="1527" spans="4:42" s="1662" customFormat="1" ht="14.25">
      <c r="D1527" s="1699"/>
      <c r="E1527" s="1681"/>
      <c r="F1527" s="1681"/>
      <c r="G1527" s="1681"/>
      <c r="H1527" s="1681"/>
      <c r="I1527" s="1700"/>
      <c r="J1527" s="1690"/>
      <c r="K1527" s="1681"/>
      <c r="L1527" s="1681"/>
      <c r="M1527" s="1681"/>
      <c r="N1527" s="1681"/>
      <c r="O1527" s="1681"/>
      <c r="P1527" s="1681"/>
      <c r="Q1527" s="1681"/>
      <c r="R1527" s="1681"/>
      <c r="S1527" s="1681"/>
      <c r="T1527" s="1681"/>
      <c r="U1527" s="1681"/>
      <c r="V1527" s="1681"/>
      <c r="W1527" s="1681"/>
      <c r="X1527" s="1681"/>
      <c r="Y1527" s="1681"/>
      <c r="Z1527" s="1681"/>
      <c r="AA1527" s="1681"/>
      <c r="AB1527" s="1681"/>
      <c r="AC1527" s="1681"/>
      <c r="AD1527" s="1681"/>
      <c r="AE1527" s="1681"/>
      <c r="AF1527" s="1681"/>
      <c r="AG1527" s="1681"/>
      <c r="AH1527" s="1681"/>
      <c r="AI1527" s="1681"/>
      <c r="AJ1527" s="1681"/>
      <c r="AK1527" s="1681"/>
      <c r="AL1527" s="1681"/>
      <c r="AM1527" s="1681"/>
      <c r="AN1527" s="1681"/>
      <c r="AO1527" s="1681"/>
      <c r="AP1527" s="1824"/>
    </row>
    <row r="1528" spans="4:42" s="1662" customFormat="1" ht="14.25">
      <c r="D1528" s="1699"/>
      <c r="E1528" s="1681"/>
      <c r="F1528" s="1681"/>
      <c r="G1528" s="1681"/>
      <c r="H1528" s="1681"/>
      <c r="I1528" s="1700"/>
      <c r="J1528" s="1690"/>
      <c r="K1528" s="1681"/>
      <c r="L1528" s="1681"/>
      <c r="M1528" s="1681"/>
      <c r="N1528" s="1681"/>
      <c r="O1528" s="1681"/>
      <c r="P1528" s="1681"/>
      <c r="Q1528" s="1681"/>
      <c r="R1528" s="1681"/>
      <c r="S1528" s="1681"/>
      <c r="T1528" s="1681"/>
      <c r="U1528" s="1681"/>
      <c r="V1528" s="1681"/>
      <c r="W1528" s="1681"/>
      <c r="X1528" s="1681"/>
      <c r="Y1528" s="1681"/>
      <c r="Z1528" s="1681"/>
      <c r="AA1528" s="1681"/>
      <c r="AB1528" s="1681"/>
      <c r="AC1528" s="1681"/>
      <c r="AD1528" s="1681"/>
      <c r="AE1528" s="1681"/>
      <c r="AF1528" s="1681"/>
      <c r="AG1528" s="1681"/>
      <c r="AH1528" s="1681"/>
      <c r="AI1528" s="1681"/>
      <c r="AJ1528" s="1681"/>
      <c r="AK1528" s="1681"/>
      <c r="AL1528" s="1681"/>
      <c r="AM1528" s="1681"/>
      <c r="AN1528" s="1681"/>
      <c r="AO1528" s="1681"/>
      <c r="AP1528" s="1824"/>
    </row>
    <row r="1529" spans="4:42" s="1662" customFormat="1" ht="14.25">
      <c r="D1529" s="1699"/>
      <c r="E1529" s="1681"/>
      <c r="F1529" s="1681"/>
      <c r="G1529" s="1681"/>
      <c r="H1529" s="1681"/>
      <c r="I1529" s="1700"/>
      <c r="J1529" s="1690"/>
      <c r="K1529" s="1681"/>
      <c r="L1529" s="1681"/>
      <c r="M1529" s="1681"/>
      <c r="N1529" s="1681"/>
      <c r="O1529" s="1681"/>
      <c r="P1529" s="1681"/>
      <c r="Q1529" s="1681"/>
      <c r="R1529" s="1681"/>
      <c r="S1529" s="1681"/>
      <c r="T1529" s="1681"/>
      <c r="U1529" s="1681"/>
      <c r="V1529" s="1681"/>
      <c r="W1529" s="1681"/>
      <c r="X1529" s="1681"/>
      <c r="Y1529" s="1681"/>
      <c r="Z1529" s="1681"/>
      <c r="AA1529" s="1681"/>
      <c r="AB1529" s="1681"/>
      <c r="AC1529" s="1681"/>
      <c r="AD1529" s="1681"/>
      <c r="AE1529" s="1681"/>
      <c r="AF1529" s="1681"/>
      <c r="AG1529" s="1681"/>
      <c r="AH1529" s="1681"/>
      <c r="AI1529" s="1681"/>
      <c r="AJ1529" s="1681"/>
      <c r="AK1529" s="1681"/>
      <c r="AL1529" s="1681"/>
      <c r="AM1529" s="1681"/>
      <c r="AN1529" s="1681"/>
      <c r="AO1529" s="1681"/>
      <c r="AP1529" s="1824"/>
    </row>
    <row r="1530" spans="4:42" s="1662" customFormat="1" ht="14.25">
      <c r="D1530" s="1699"/>
      <c r="E1530" s="1681"/>
      <c r="F1530" s="1681"/>
      <c r="G1530" s="1681"/>
      <c r="H1530" s="1681"/>
      <c r="I1530" s="1700"/>
      <c r="J1530" s="1690"/>
      <c r="K1530" s="1681"/>
      <c r="L1530" s="1681"/>
      <c r="M1530" s="1681"/>
      <c r="N1530" s="1681"/>
      <c r="O1530" s="1681"/>
      <c r="P1530" s="1681"/>
      <c r="Q1530" s="1681"/>
      <c r="R1530" s="1681"/>
      <c r="S1530" s="1681"/>
      <c r="T1530" s="1681"/>
      <c r="U1530" s="1681"/>
      <c r="V1530" s="1681"/>
      <c r="W1530" s="1681"/>
      <c r="X1530" s="1681"/>
      <c r="Y1530" s="1681"/>
      <c r="Z1530" s="1681"/>
      <c r="AA1530" s="1681"/>
      <c r="AB1530" s="1681"/>
      <c r="AC1530" s="1681"/>
      <c r="AD1530" s="1681"/>
      <c r="AE1530" s="1681"/>
      <c r="AF1530" s="1681"/>
      <c r="AG1530" s="1681"/>
      <c r="AH1530" s="1681"/>
      <c r="AI1530" s="1681"/>
      <c r="AJ1530" s="1681"/>
      <c r="AK1530" s="1681"/>
      <c r="AL1530" s="1681"/>
      <c r="AM1530" s="1681"/>
      <c r="AN1530" s="1681"/>
      <c r="AO1530" s="1681"/>
      <c r="AP1530" s="1824"/>
    </row>
    <row r="1531" spans="4:42" s="1662" customFormat="1" ht="14.25">
      <c r="D1531" s="1699"/>
      <c r="E1531" s="1681"/>
      <c r="F1531" s="1681"/>
      <c r="G1531" s="1681"/>
      <c r="H1531" s="1681"/>
      <c r="I1531" s="1700"/>
      <c r="J1531" s="1690"/>
      <c r="K1531" s="1681"/>
      <c r="L1531" s="1681"/>
      <c r="M1531" s="1681"/>
      <c r="N1531" s="1681"/>
      <c r="O1531" s="1681"/>
      <c r="P1531" s="1681"/>
      <c r="Q1531" s="1681"/>
      <c r="R1531" s="1681"/>
      <c r="S1531" s="1681"/>
      <c r="T1531" s="1681"/>
      <c r="U1531" s="1681"/>
      <c r="V1531" s="1681"/>
      <c r="W1531" s="1681"/>
      <c r="X1531" s="1681"/>
      <c r="Y1531" s="1681"/>
      <c r="Z1531" s="1681"/>
      <c r="AA1531" s="1681"/>
      <c r="AB1531" s="1681"/>
      <c r="AC1531" s="1681"/>
      <c r="AD1531" s="1681"/>
      <c r="AE1531" s="1681"/>
      <c r="AF1531" s="1681"/>
      <c r="AG1531" s="1681"/>
      <c r="AH1531" s="1681"/>
      <c r="AI1531" s="1681"/>
      <c r="AJ1531" s="1681"/>
      <c r="AK1531" s="1681"/>
      <c r="AL1531" s="1681"/>
      <c r="AM1531" s="1681"/>
      <c r="AN1531" s="1681"/>
      <c r="AO1531" s="1681"/>
      <c r="AP1531" s="1824"/>
    </row>
    <row r="1532" spans="4:42" s="1662" customFormat="1" ht="14.25">
      <c r="D1532" s="1699"/>
      <c r="E1532" s="1681"/>
      <c r="F1532" s="1681"/>
      <c r="G1532" s="1681"/>
      <c r="H1532" s="1681"/>
      <c r="I1532" s="1700"/>
      <c r="J1532" s="1690"/>
      <c r="K1532" s="1681"/>
      <c r="L1532" s="1681"/>
      <c r="M1532" s="1681"/>
      <c r="N1532" s="1681"/>
      <c r="O1532" s="1681"/>
      <c r="P1532" s="1681"/>
      <c r="Q1532" s="1681"/>
      <c r="R1532" s="1681"/>
      <c r="S1532" s="1681"/>
      <c r="T1532" s="1681"/>
      <c r="U1532" s="1681"/>
      <c r="V1532" s="1681"/>
      <c r="W1532" s="1681"/>
      <c r="X1532" s="1681"/>
      <c r="Y1532" s="1681"/>
      <c r="Z1532" s="1681"/>
      <c r="AA1532" s="1681"/>
      <c r="AB1532" s="1681"/>
      <c r="AC1532" s="1681"/>
      <c r="AD1532" s="1681"/>
      <c r="AE1532" s="1681"/>
      <c r="AF1532" s="1681"/>
      <c r="AG1532" s="1681"/>
      <c r="AH1532" s="1681"/>
      <c r="AI1532" s="1681"/>
      <c r="AJ1532" s="1681"/>
      <c r="AK1532" s="1681"/>
      <c r="AL1532" s="1681"/>
      <c r="AM1532" s="1681"/>
      <c r="AN1532" s="1681"/>
      <c r="AO1532" s="1681"/>
      <c r="AP1532" s="1824"/>
    </row>
    <row r="1533" spans="4:42" s="1662" customFormat="1" ht="14.25">
      <c r="D1533" s="1699"/>
      <c r="E1533" s="1681"/>
      <c r="F1533" s="1681"/>
      <c r="G1533" s="1681"/>
      <c r="H1533" s="1681"/>
      <c r="I1533" s="1700"/>
      <c r="J1533" s="1690"/>
      <c r="K1533" s="1681"/>
      <c r="L1533" s="1681"/>
      <c r="M1533" s="1681"/>
      <c r="N1533" s="1681"/>
      <c r="O1533" s="1681"/>
      <c r="P1533" s="1681"/>
      <c r="Q1533" s="1681"/>
      <c r="R1533" s="1681"/>
      <c r="S1533" s="1681"/>
      <c r="T1533" s="1681"/>
      <c r="U1533" s="1681"/>
      <c r="V1533" s="1681"/>
      <c r="W1533" s="1681"/>
      <c r="X1533" s="1681"/>
      <c r="Y1533" s="1681"/>
      <c r="Z1533" s="1681"/>
      <c r="AA1533" s="1681"/>
      <c r="AB1533" s="1681"/>
      <c r="AC1533" s="1681"/>
      <c r="AD1533" s="1681"/>
      <c r="AE1533" s="1681"/>
      <c r="AF1533" s="1681"/>
      <c r="AG1533" s="1681"/>
      <c r="AH1533" s="1681"/>
      <c r="AI1533" s="1681"/>
      <c r="AJ1533" s="1681"/>
      <c r="AK1533" s="1681"/>
      <c r="AL1533" s="1681"/>
      <c r="AM1533" s="1681"/>
      <c r="AN1533" s="1681"/>
      <c r="AO1533" s="1681"/>
      <c r="AP1533" s="1824"/>
    </row>
    <row r="1534" spans="4:42" s="1662" customFormat="1" ht="14.25">
      <c r="D1534" s="1699"/>
      <c r="E1534" s="1681"/>
      <c r="F1534" s="1681"/>
      <c r="G1534" s="1681"/>
      <c r="H1534" s="1681"/>
      <c r="I1534" s="1700"/>
      <c r="J1534" s="1690"/>
      <c r="K1534" s="1681"/>
      <c r="L1534" s="1681"/>
      <c r="M1534" s="1681"/>
      <c r="N1534" s="1681"/>
      <c r="O1534" s="1681"/>
      <c r="P1534" s="1681"/>
      <c r="Q1534" s="1681"/>
      <c r="R1534" s="1681"/>
      <c r="S1534" s="1681"/>
      <c r="T1534" s="1681"/>
      <c r="U1534" s="1681"/>
      <c r="V1534" s="1681"/>
      <c r="W1534" s="1681"/>
      <c r="X1534" s="1681"/>
      <c r="Y1534" s="1681"/>
      <c r="Z1534" s="1681"/>
      <c r="AA1534" s="1681"/>
      <c r="AB1534" s="1681"/>
      <c r="AC1534" s="1681"/>
      <c r="AD1534" s="1681"/>
      <c r="AE1534" s="1681"/>
      <c r="AF1534" s="1681"/>
      <c r="AG1534" s="1681"/>
      <c r="AH1534" s="1681"/>
      <c r="AI1534" s="1681"/>
      <c r="AJ1534" s="1681"/>
      <c r="AK1534" s="1681"/>
      <c r="AL1534" s="1681"/>
      <c r="AM1534" s="1681"/>
      <c r="AN1534" s="1681"/>
      <c r="AO1534" s="1681"/>
      <c r="AP1534" s="1824"/>
    </row>
    <row r="1535" spans="4:42" s="1662" customFormat="1" ht="14.25">
      <c r="D1535" s="1699"/>
      <c r="E1535" s="1681"/>
      <c r="F1535" s="1681"/>
      <c r="G1535" s="1681"/>
      <c r="H1535" s="1681"/>
      <c r="I1535" s="1700"/>
      <c r="J1535" s="1690"/>
      <c r="K1535" s="1681"/>
      <c r="L1535" s="1681"/>
      <c r="M1535" s="1681"/>
      <c r="N1535" s="1681"/>
      <c r="O1535" s="1681"/>
      <c r="P1535" s="1681"/>
      <c r="Q1535" s="1681"/>
      <c r="R1535" s="1681"/>
      <c r="S1535" s="1681"/>
      <c r="T1535" s="1681"/>
      <c r="U1535" s="1681"/>
      <c r="V1535" s="1681"/>
      <c r="W1535" s="1681"/>
      <c r="X1535" s="1681"/>
      <c r="Y1535" s="1681"/>
      <c r="Z1535" s="1681"/>
      <c r="AA1535" s="1681"/>
      <c r="AB1535" s="1681"/>
      <c r="AC1535" s="1681"/>
      <c r="AD1535" s="1681"/>
      <c r="AE1535" s="1681"/>
      <c r="AF1535" s="1681"/>
      <c r="AG1535" s="1681"/>
      <c r="AH1535" s="1681"/>
      <c r="AI1535" s="1681"/>
      <c r="AJ1535" s="1681"/>
      <c r="AK1535" s="1681"/>
      <c r="AL1535" s="1681"/>
      <c r="AM1535" s="1681"/>
      <c r="AN1535" s="1681"/>
      <c r="AO1535" s="1681"/>
      <c r="AP1535" s="1824"/>
    </row>
    <row r="1536" spans="4:42" s="1662" customFormat="1" ht="14.25">
      <c r="D1536" s="1699"/>
      <c r="E1536" s="1681"/>
      <c r="F1536" s="1681"/>
      <c r="G1536" s="1681"/>
      <c r="H1536" s="1681"/>
      <c r="I1536" s="1700"/>
      <c r="J1536" s="1690"/>
      <c r="K1536" s="1681"/>
      <c r="L1536" s="1681"/>
      <c r="M1536" s="1681"/>
      <c r="N1536" s="1681"/>
      <c r="O1536" s="1681"/>
      <c r="P1536" s="1681"/>
      <c r="Q1536" s="1681"/>
      <c r="R1536" s="1681"/>
      <c r="S1536" s="1681"/>
      <c r="T1536" s="1681"/>
      <c r="U1536" s="1681"/>
      <c r="V1536" s="1681"/>
      <c r="W1536" s="1681"/>
      <c r="X1536" s="1681"/>
      <c r="Y1536" s="1681"/>
      <c r="Z1536" s="1681"/>
      <c r="AA1536" s="1681"/>
      <c r="AB1536" s="1681"/>
      <c r="AC1536" s="1681"/>
      <c r="AD1536" s="1681"/>
      <c r="AE1536" s="1681"/>
      <c r="AF1536" s="1681"/>
      <c r="AG1536" s="1681"/>
      <c r="AH1536" s="1681"/>
      <c r="AI1536" s="1681"/>
      <c r="AJ1536" s="1681"/>
      <c r="AK1536" s="1681"/>
      <c r="AL1536" s="1681"/>
      <c r="AM1536" s="1681"/>
      <c r="AN1536" s="1681"/>
      <c r="AO1536" s="1681"/>
      <c r="AP1536" s="1824"/>
    </row>
    <row r="1537" spans="4:42" s="1662" customFormat="1" ht="14.25">
      <c r="D1537" s="1699"/>
      <c r="E1537" s="1681"/>
      <c r="F1537" s="1681"/>
      <c r="G1537" s="1681"/>
      <c r="H1537" s="1681"/>
      <c r="I1537" s="1700"/>
      <c r="J1537" s="1690"/>
      <c r="K1537" s="1681"/>
      <c r="L1537" s="1681"/>
      <c r="M1537" s="1681"/>
      <c r="N1537" s="1681"/>
      <c r="O1537" s="1681"/>
      <c r="P1537" s="1681"/>
      <c r="Q1537" s="1681"/>
      <c r="R1537" s="1681"/>
      <c r="S1537" s="1681"/>
      <c r="T1537" s="1681"/>
      <c r="U1537" s="1681"/>
      <c r="V1537" s="1681"/>
      <c r="W1537" s="1681"/>
      <c r="X1537" s="1681"/>
      <c r="Y1537" s="1681"/>
      <c r="Z1537" s="1681"/>
      <c r="AA1537" s="1681"/>
      <c r="AB1537" s="1681"/>
      <c r="AC1537" s="1681"/>
      <c r="AD1537" s="1681"/>
      <c r="AE1537" s="1681"/>
      <c r="AF1537" s="1681"/>
      <c r="AG1537" s="1681"/>
      <c r="AH1537" s="1681"/>
      <c r="AI1537" s="1681"/>
      <c r="AJ1537" s="1681"/>
      <c r="AK1537" s="1681"/>
      <c r="AL1537" s="1681"/>
      <c r="AM1537" s="1681"/>
      <c r="AN1537" s="1681"/>
      <c r="AO1537" s="1681"/>
      <c r="AP1537" s="1824"/>
    </row>
    <row r="1538" spans="4:42" s="1662" customFormat="1" ht="14.25">
      <c r="D1538" s="1699"/>
      <c r="E1538" s="1681"/>
      <c r="F1538" s="1681"/>
      <c r="G1538" s="1681"/>
      <c r="H1538" s="1681"/>
      <c r="I1538" s="1700"/>
      <c r="J1538" s="1690"/>
      <c r="K1538" s="1681"/>
      <c r="L1538" s="1681"/>
      <c r="M1538" s="1681"/>
      <c r="N1538" s="1681"/>
      <c r="O1538" s="1681"/>
      <c r="P1538" s="1681"/>
      <c r="Q1538" s="1681"/>
      <c r="R1538" s="1681"/>
      <c r="S1538" s="1681"/>
      <c r="T1538" s="1681"/>
      <c r="U1538" s="1681"/>
      <c r="V1538" s="1681"/>
      <c r="W1538" s="1681"/>
      <c r="X1538" s="1681"/>
      <c r="Y1538" s="1681"/>
      <c r="Z1538" s="1681"/>
      <c r="AA1538" s="1681"/>
      <c r="AB1538" s="1681"/>
      <c r="AC1538" s="1681"/>
      <c r="AD1538" s="1681"/>
      <c r="AE1538" s="1681"/>
      <c r="AF1538" s="1681"/>
      <c r="AG1538" s="1681"/>
      <c r="AH1538" s="1681"/>
      <c r="AI1538" s="1681"/>
      <c r="AJ1538" s="1681"/>
      <c r="AK1538" s="1681"/>
      <c r="AL1538" s="1681"/>
      <c r="AM1538" s="1681"/>
      <c r="AN1538" s="1681"/>
      <c r="AO1538" s="1681"/>
      <c r="AP1538" s="1824"/>
    </row>
    <row r="1539" spans="4:42" s="1662" customFormat="1" ht="14.25">
      <c r="D1539" s="1699"/>
      <c r="E1539" s="1681"/>
      <c r="F1539" s="1681"/>
      <c r="G1539" s="1681"/>
      <c r="H1539" s="1681"/>
      <c r="I1539" s="1700"/>
      <c r="J1539" s="1690"/>
      <c r="K1539" s="1681"/>
      <c r="L1539" s="1681"/>
      <c r="M1539" s="1681"/>
      <c r="N1539" s="1681"/>
      <c r="O1539" s="1681"/>
      <c r="P1539" s="1681"/>
      <c r="Q1539" s="1681"/>
      <c r="R1539" s="1681"/>
      <c r="S1539" s="1681"/>
      <c r="T1539" s="1681"/>
      <c r="U1539" s="1681"/>
      <c r="V1539" s="1681"/>
      <c r="W1539" s="1681"/>
      <c r="X1539" s="1681"/>
      <c r="Y1539" s="1681"/>
      <c r="Z1539" s="1681"/>
      <c r="AA1539" s="1681"/>
      <c r="AB1539" s="1681"/>
      <c r="AC1539" s="1681"/>
      <c r="AD1539" s="1681"/>
      <c r="AE1539" s="1681"/>
      <c r="AF1539" s="1681"/>
      <c r="AG1539" s="1681"/>
      <c r="AH1539" s="1681"/>
      <c r="AI1539" s="1681"/>
      <c r="AJ1539" s="1681"/>
      <c r="AK1539" s="1681"/>
      <c r="AL1539" s="1681"/>
      <c r="AM1539" s="1681"/>
      <c r="AN1539" s="1681"/>
      <c r="AO1539" s="1681"/>
      <c r="AP1539" s="1824"/>
    </row>
    <row r="1540" spans="4:42" s="1662" customFormat="1" ht="14.25">
      <c r="D1540" s="1699"/>
      <c r="E1540" s="1681"/>
      <c r="F1540" s="1681"/>
      <c r="G1540" s="1681"/>
      <c r="H1540" s="1681"/>
      <c r="I1540" s="1700"/>
      <c r="J1540" s="1690"/>
      <c r="K1540" s="1681"/>
      <c r="L1540" s="1681"/>
      <c r="M1540" s="1681"/>
      <c r="N1540" s="1681"/>
      <c r="O1540" s="1681"/>
      <c r="P1540" s="1681"/>
      <c r="Q1540" s="1681"/>
      <c r="R1540" s="1681"/>
      <c r="S1540" s="1681"/>
      <c r="T1540" s="1681"/>
      <c r="U1540" s="1681"/>
      <c r="V1540" s="1681"/>
      <c r="W1540" s="1681"/>
      <c r="X1540" s="1681"/>
      <c r="Y1540" s="1681"/>
      <c r="Z1540" s="1681"/>
      <c r="AA1540" s="1681"/>
      <c r="AB1540" s="1681"/>
      <c r="AC1540" s="1681"/>
      <c r="AD1540" s="1681"/>
      <c r="AE1540" s="1681"/>
      <c r="AF1540" s="1681"/>
      <c r="AG1540" s="1681"/>
      <c r="AH1540" s="1681"/>
      <c r="AI1540" s="1681"/>
      <c r="AJ1540" s="1681"/>
      <c r="AK1540" s="1681"/>
      <c r="AL1540" s="1681"/>
      <c r="AM1540" s="1681"/>
      <c r="AN1540" s="1681"/>
      <c r="AO1540" s="1681"/>
      <c r="AP1540" s="1824"/>
    </row>
    <row r="1541" spans="4:42" s="1662" customFormat="1" ht="14.25">
      <c r="D1541" s="1699"/>
      <c r="E1541" s="1681"/>
      <c r="F1541" s="1681"/>
      <c r="G1541" s="1681"/>
      <c r="H1541" s="1681"/>
      <c r="I1541" s="1700"/>
      <c r="J1541" s="1690"/>
      <c r="K1541" s="1681"/>
      <c r="L1541" s="1681"/>
      <c r="M1541" s="1681"/>
      <c r="N1541" s="1681"/>
      <c r="O1541" s="1681"/>
      <c r="P1541" s="1681"/>
      <c r="Q1541" s="1681"/>
      <c r="R1541" s="1681"/>
      <c r="S1541" s="1681"/>
      <c r="T1541" s="1681"/>
      <c r="U1541" s="1681"/>
      <c r="V1541" s="1681"/>
      <c r="W1541" s="1681"/>
      <c r="X1541" s="1681"/>
      <c r="Y1541" s="1681"/>
      <c r="Z1541" s="1681"/>
      <c r="AA1541" s="1681"/>
      <c r="AB1541" s="1681"/>
      <c r="AC1541" s="1681"/>
      <c r="AD1541" s="1681"/>
      <c r="AE1541" s="1681"/>
      <c r="AF1541" s="1681"/>
      <c r="AG1541" s="1681"/>
      <c r="AH1541" s="1681"/>
      <c r="AI1541" s="1681"/>
      <c r="AJ1541" s="1681"/>
      <c r="AK1541" s="1681"/>
      <c r="AL1541" s="1681"/>
      <c r="AM1541" s="1681"/>
      <c r="AN1541" s="1681"/>
      <c r="AO1541" s="1681"/>
      <c r="AP1541" s="1824"/>
    </row>
    <row r="1542" spans="4:42" s="1662" customFormat="1" ht="14.25">
      <c r="D1542" s="1699"/>
      <c r="E1542" s="1681"/>
      <c r="F1542" s="1681"/>
      <c r="G1542" s="1681"/>
      <c r="H1542" s="1681"/>
      <c r="I1542" s="1700"/>
      <c r="J1542" s="1690"/>
      <c r="K1542" s="1681"/>
      <c r="L1542" s="1681"/>
      <c r="M1542" s="1681"/>
      <c r="N1542" s="1681"/>
      <c r="O1542" s="1681"/>
      <c r="P1542" s="1681"/>
      <c r="Q1542" s="1681"/>
      <c r="R1542" s="1681"/>
      <c r="S1542" s="1681"/>
      <c r="T1542" s="1681"/>
      <c r="U1542" s="1681"/>
      <c r="V1542" s="1681"/>
      <c r="W1542" s="1681"/>
      <c r="X1542" s="1681"/>
      <c r="Y1542" s="1681"/>
      <c r="Z1542" s="1681"/>
      <c r="AA1542" s="1681"/>
      <c r="AB1542" s="1681"/>
      <c r="AC1542" s="1681"/>
      <c r="AD1542" s="1681"/>
      <c r="AE1542" s="1681"/>
      <c r="AF1542" s="1681"/>
      <c r="AG1542" s="1681"/>
      <c r="AH1542" s="1681"/>
      <c r="AI1542" s="1681"/>
      <c r="AJ1542" s="1681"/>
      <c r="AK1542" s="1681"/>
      <c r="AL1542" s="1681"/>
      <c r="AM1542" s="1681"/>
      <c r="AN1542" s="1681"/>
      <c r="AO1542" s="1681"/>
      <c r="AP1542" s="1824"/>
    </row>
    <row r="1543" spans="4:42" s="1662" customFormat="1" ht="14.25">
      <c r="D1543" s="1699"/>
      <c r="E1543" s="1681"/>
      <c r="F1543" s="1681"/>
      <c r="G1543" s="1681"/>
      <c r="H1543" s="1681"/>
      <c r="I1543" s="1700"/>
      <c r="J1543" s="1690"/>
      <c r="K1543" s="1681"/>
      <c r="L1543" s="1681"/>
      <c r="M1543" s="1681"/>
      <c r="N1543" s="1681"/>
      <c r="O1543" s="1681"/>
      <c r="P1543" s="1681"/>
      <c r="Q1543" s="1681"/>
      <c r="R1543" s="1681"/>
      <c r="S1543" s="1681"/>
      <c r="T1543" s="1681"/>
      <c r="U1543" s="1681"/>
      <c r="V1543" s="1681"/>
      <c r="W1543" s="1681"/>
      <c r="X1543" s="1681"/>
      <c r="Y1543" s="1681"/>
      <c r="Z1543" s="1681"/>
      <c r="AA1543" s="1681"/>
      <c r="AB1543" s="1681"/>
      <c r="AC1543" s="1681"/>
      <c r="AD1543" s="1681"/>
      <c r="AE1543" s="1681"/>
      <c r="AF1543" s="1681"/>
      <c r="AG1543" s="1681"/>
      <c r="AH1543" s="1681"/>
      <c r="AI1543" s="1681"/>
      <c r="AJ1543" s="1681"/>
      <c r="AK1543" s="1681"/>
      <c r="AL1543" s="1681"/>
      <c r="AM1543" s="1681"/>
      <c r="AN1543" s="1681"/>
      <c r="AO1543" s="1681"/>
      <c r="AP1543" s="1824"/>
    </row>
    <row r="1544" spans="4:42" s="1662" customFormat="1" ht="14.25">
      <c r="D1544" s="1699"/>
      <c r="E1544" s="1681"/>
      <c r="F1544" s="1681"/>
      <c r="G1544" s="1681"/>
      <c r="H1544" s="1681"/>
      <c r="I1544" s="1700"/>
      <c r="J1544" s="1690"/>
      <c r="K1544" s="1681"/>
      <c r="L1544" s="1681"/>
      <c r="M1544" s="1681"/>
      <c r="N1544" s="1681"/>
      <c r="O1544" s="1681"/>
      <c r="P1544" s="1681"/>
      <c r="Q1544" s="1681"/>
      <c r="R1544" s="1681"/>
      <c r="S1544" s="1681"/>
      <c r="T1544" s="1681"/>
      <c r="U1544" s="1681"/>
      <c r="V1544" s="1681"/>
      <c r="W1544" s="1681"/>
      <c r="X1544" s="1681"/>
      <c r="Y1544" s="1681"/>
      <c r="Z1544" s="1681"/>
      <c r="AA1544" s="1681"/>
      <c r="AB1544" s="1681"/>
      <c r="AC1544" s="1681"/>
      <c r="AD1544" s="1681"/>
      <c r="AE1544" s="1681"/>
      <c r="AF1544" s="1681"/>
      <c r="AG1544" s="1681"/>
      <c r="AH1544" s="1681"/>
      <c r="AI1544" s="1681"/>
      <c r="AJ1544" s="1681"/>
      <c r="AK1544" s="1681"/>
      <c r="AL1544" s="1681"/>
      <c r="AM1544" s="1681"/>
      <c r="AN1544" s="1681"/>
      <c r="AO1544" s="1681"/>
      <c r="AP1544" s="1824"/>
    </row>
    <row r="1545" spans="4:42" s="1662" customFormat="1" ht="14.25">
      <c r="D1545" s="1699"/>
      <c r="E1545" s="1681"/>
      <c r="F1545" s="1681"/>
      <c r="G1545" s="1681"/>
      <c r="H1545" s="1681"/>
      <c r="I1545" s="1700"/>
      <c r="J1545" s="1690"/>
      <c r="K1545" s="1681"/>
      <c r="L1545" s="1681"/>
      <c r="M1545" s="1681"/>
      <c r="N1545" s="1681"/>
      <c r="O1545" s="1681"/>
      <c r="P1545" s="1681"/>
      <c r="Q1545" s="1681"/>
      <c r="R1545" s="1681"/>
      <c r="S1545" s="1681"/>
      <c r="T1545" s="1681"/>
      <c r="U1545" s="1681"/>
      <c r="V1545" s="1681"/>
      <c r="W1545" s="1681"/>
      <c r="X1545" s="1681"/>
      <c r="Y1545" s="1681"/>
      <c r="Z1545" s="1681"/>
      <c r="AA1545" s="1681"/>
      <c r="AB1545" s="1681"/>
      <c r="AC1545" s="1681"/>
      <c r="AD1545" s="1681"/>
      <c r="AE1545" s="1681"/>
      <c r="AF1545" s="1681"/>
      <c r="AG1545" s="1681"/>
      <c r="AH1545" s="1681"/>
      <c r="AI1545" s="1681"/>
      <c r="AJ1545" s="1681"/>
      <c r="AK1545" s="1681"/>
      <c r="AL1545" s="1681"/>
      <c r="AM1545" s="1681"/>
      <c r="AN1545" s="1681"/>
      <c r="AO1545" s="1681"/>
      <c r="AP1545" s="1824"/>
    </row>
    <row r="1546" spans="4:42" s="1662" customFormat="1" ht="14.25">
      <c r="D1546" s="1699"/>
      <c r="E1546" s="1681"/>
      <c r="F1546" s="1681"/>
      <c r="G1546" s="1681"/>
      <c r="H1546" s="1681"/>
      <c r="I1546" s="1700"/>
      <c r="J1546" s="1690"/>
      <c r="K1546" s="1681"/>
      <c r="L1546" s="1681"/>
      <c r="M1546" s="1681"/>
      <c r="N1546" s="1681"/>
      <c r="O1546" s="1681"/>
      <c r="P1546" s="1681"/>
      <c r="Q1546" s="1681"/>
      <c r="R1546" s="1681"/>
      <c r="S1546" s="1681"/>
      <c r="T1546" s="1681"/>
      <c r="U1546" s="1681"/>
      <c r="V1546" s="1681"/>
      <c r="W1546" s="1681"/>
      <c r="X1546" s="1681"/>
      <c r="Y1546" s="1681"/>
      <c r="Z1546" s="1681"/>
      <c r="AA1546" s="1681"/>
      <c r="AB1546" s="1681"/>
      <c r="AC1546" s="1681"/>
      <c r="AD1546" s="1681"/>
      <c r="AE1546" s="1681"/>
      <c r="AF1546" s="1681"/>
      <c r="AG1546" s="1681"/>
      <c r="AH1546" s="1681"/>
      <c r="AI1546" s="1681"/>
      <c r="AJ1546" s="1681"/>
      <c r="AK1546" s="1681"/>
      <c r="AL1546" s="1681"/>
      <c r="AM1546" s="1681"/>
      <c r="AN1546" s="1681"/>
      <c r="AO1546" s="1681"/>
      <c r="AP1546" s="1824"/>
    </row>
    <row r="1547" spans="4:42" s="1662" customFormat="1" ht="14.25">
      <c r="D1547" s="1699"/>
      <c r="E1547" s="1681"/>
      <c r="F1547" s="1681"/>
      <c r="G1547" s="1681"/>
      <c r="H1547" s="1681"/>
      <c r="I1547" s="1700"/>
      <c r="J1547" s="1690"/>
      <c r="K1547" s="1681"/>
      <c r="L1547" s="1681"/>
      <c r="M1547" s="1681"/>
      <c r="N1547" s="1681"/>
      <c r="O1547" s="1681"/>
      <c r="P1547" s="1681"/>
      <c r="Q1547" s="1681"/>
      <c r="R1547" s="1681"/>
      <c r="S1547" s="1681"/>
      <c r="T1547" s="1681"/>
      <c r="U1547" s="1681"/>
      <c r="V1547" s="1681"/>
      <c r="W1547" s="1681"/>
      <c r="X1547" s="1681"/>
      <c r="Y1547" s="1681"/>
      <c r="Z1547" s="1681"/>
      <c r="AA1547" s="1681"/>
      <c r="AB1547" s="1681"/>
      <c r="AC1547" s="1681"/>
      <c r="AD1547" s="1681"/>
      <c r="AE1547" s="1681"/>
      <c r="AF1547" s="1681"/>
      <c r="AG1547" s="1681"/>
      <c r="AH1547" s="1681"/>
      <c r="AI1547" s="1681"/>
      <c r="AJ1547" s="1681"/>
      <c r="AK1547" s="1681"/>
      <c r="AL1547" s="1681"/>
      <c r="AM1547" s="1681"/>
      <c r="AN1547" s="1681"/>
      <c r="AO1547" s="1681"/>
      <c r="AP1547" s="1824"/>
    </row>
    <row r="1548" spans="4:42" s="1662" customFormat="1" ht="14.25">
      <c r="D1548" s="1699"/>
      <c r="E1548" s="1681"/>
      <c r="F1548" s="1681"/>
      <c r="G1548" s="1681"/>
      <c r="H1548" s="1681"/>
      <c r="I1548" s="1700"/>
      <c r="J1548" s="1690"/>
      <c r="K1548" s="1681"/>
      <c r="L1548" s="1681"/>
      <c r="M1548" s="1681"/>
      <c r="N1548" s="1681"/>
      <c r="O1548" s="1681"/>
      <c r="P1548" s="1681"/>
      <c r="Q1548" s="1681"/>
      <c r="R1548" s="1681"/>
      <c r="S1548" s="1681"/>
      <c r="T1548" s="1681"/>
      <c r="U1548" s="1681"/>
      <c r="V1548" s="1681"/>
      <c r="W1548" s="1681"/>
      <c r="X1548" s="1681"/>
      <c r="Y1548" s="1681"/>
      <c r="Z1548" s="1681"/>
      <c r="AA1548" s="1681"/>
      <c r="AB1548" s="1681"/>
      <c r="AC1548" s="1681"/>
      <c r="AD1548" s="1681"/>
      <c r="AE1548" s="1681"/>
      <c r="AF1548" s="1681"/>
      <c r="AG1548" s="1681"/>
      <c r="AH1548" s="1681"/>
      <c r="AI1548" s="1681"/>
      <c r="AJ1548" s="1681"/>
      <c r="AK1548" s="1681"/>
      <c r="AL1548" s="1681"/>
      <c r="AM1548" s="1681"/>
      <c r="AN1548" s="1681"/>
      <c r="AO1548" s="1681"/>
      <c r="AP1548" s="1824"/>
    </row>
    <row r="1549" spans="4:42" s="1662" customFormat="1" ht="14.25">
      <c r="D1549" s="1699"/>
      <c r="E1549" s="1681"/>
      <c r="F1549" s="1681"/>
      <c r="G1549" s="1681"/>
      <c r="H1549" s="1681"/>
      <c r="I1549" s="1700"/>
      <c r="J1549" s="1690"/>
      <c r="K1549" s="1681"/>
      <c r="L1549" s="1681"/>
      <c r="M1549" s="1681"/>
      <c r="N1549" s="1681"/>
      <c r="O1549" s="1681"/>
      <c r="P1549" s="1681"/>
      <c r="Q1549" s="1681"/>
      <c r="R1549" s="1681"/>
      <c r="S1549" s="1681"/>
      <c r="T1549" s="1681"/>
      <c r="U1549" s="1681"/>
      <c r="V1549" s="1681"/>
      <c r="W1549" s="1681"/>
      <c r="X1549" s="1681"/>
      <c r="Y1549" s="1681"/>
      <c r="Z1549" s="1681"/>
      <c r="AA1549" s="1681"/>
      <c r="AB1549" s="1681"/>
      <c r="AC1549" s="1681"/>
      <c r="AD1549" s="1681"/>
      <c r="AE1549" s="1681"/>
      <c r="AF1549" s="1681"/>
      <c r="AG1549" s="1681"/>
      <c r="AH1549" s="1681"/>
      <c r="AI1549" s="1681"/>
      <c r="AJ1549" s="1681"/>
      <c r="AK1549" s="1681"/>
      <c r="AL1549" s="1681"/>
      <c r="AM1549" s="1681"/>
      <c r="AN1549" s="1681"/>
      <c r="AO1549" s="1681"/>
      <c r="AP1549" s="1824"/>
    </row>
    <row r="1550" spans="4:42" s="1662" customFormat="1" ht="14.25">
      <c r="D1550" s="1699"/>
      <c r="E1550" s="1681"/>
      <c r="F1550" s="1681"/>
      <c r="G1550" s="1681"/>
      <c r="H1550" s="1681"/>
      <c r="I1550" s="1700"/>
      <c r="J1550" s="1690"/>
      <c r="K1550" s="1681"/>
      <c r="L1550" s="1681"/>
      <c r="M1550" s="1681"/>
      <c r="N1550" s="1681"/>
      <c r="O1550" s="1681"/>
      <c r="P1550" s="1681"/>
      <c r="Q1550" s="1681"/>
      <c r="R1550" s="1681"/>
      <c r="S1550" s="1681"/>
      <c r="T1550" s="1681"/>
      <c r="U1550" s="1681"/>
      <c r="V1550" s="1681"/>
      <c r="W1550" s="1681"/>
      <c r="X1550" s="1681"/>
      <c r="Y1550" s="1681"/>
      <c r="Z1550" s="1681"/>
      <c r="AA1550" s="1681"/>
      <c r="AB1550" s="1681"/>
      <c r="AC1550" s="1681"/>
      <c r="AD1550" s="1681"/>
      <c r="AE1550" s="1681"/>
      <c r="AF1550" s="1681"/>
      <c r="AG1550" s="1681"/>
      <c r="AH1550" s="1681"/>
      <c r="AI1550" s="1681"/>
      <c r="AJ1550" s="1681"/>
      <c r="AK1550" s="1681"/>
      <c r="AL1550" s="1681"/>
      <c r="AM1550" s="1681"/>
      <c r="AN1550" s="1681"/>
      <c r="AO1550" s="1681"/>
      <c r="AP1550" s="1824"/>
    </row>
    <row r="1551" spans="4:42" s="1662" customFormat="1" ht="14.25">
      <c r="D1551" s="1699"/>
      <c r="E1551" s="1681"/>
      <c r="F1551" s="1681"/>
      <c r="G1551" s="1681"/>
      <c r="H1551" s="1681"/>
      <c r="I1551" s="1700"/>
      <c r="J1551" s="1690"/>
      <c r="K1551" s="1681"/>
      <c r="L1551" s="1681"/>
      <c r="M1551" s="1681"/>
      <c r="N1551" s="1681"/>
      <c r="O1551" s="1681"/>
      <c r="P1551" s="1681"/>
      <c r="Q1551" s="1681"/>
      <c r="R1551" s="1681"/>
      <c r="S1551" s="1681"/>
      <c r="T1551" s="1681"/>
      <c r="U1551" s="1681"/>
      <c r="V1551" s="1681"/>
      <c r="W1551" s="1681"/>
      <c r="X1551" s="1681"/>
      <c r="Y1551" s="1681"/>
      <c r="Z1551" s="1681"/>
      <c r="AA1551" s="1681"/>
      <c r="AB1551" s="1681"/>
      <c r="AC1551" s="1681"/>
      <c r="AD1551" s="1681"/>
      <c r="AE1551" s="1681"/>
      <c r="AF1551" s="1681"/>
      <c r="AG1551" s="1681"/>
      <c r="AH1551" s="1681"/>
      <c r="AI1551" s="1681"/>
      <c r="AJ1551" s="1681"/>
      <c r="AK1551" s="1681"/>
      <c r="AL1551" s="1681"/>
      <c r="AM1551" s="1681"/>
      <c r="AN1551" s="1681"/>
      <c r="AO1551" s="1681"/>
      <c r="AP1551" s="1824"/>
    </row>
    <row r="1552" spans="4:42" s="1662" customFormat="1" ht="14.25">
      <c r="D1552" s="1699"/>
      <c r="E1552" s="1681"/>
      <c r="F1552" s="1681"/>
      <c r="G1552" s="1681"/>
      <c r="H1552" s="1681"/>
      <c r="I1552" s="1700"/>
      <c r="J1552" s="1690"/>
      <c r="K1552" s="1681"/>
      <c r="L1552" s="1681"/>
      <c r="M1552" s="1681"/>
      <c r="N1552" s="1681"/>
      <c r="O1552" s="1681"/>
      <c r="P1552" s="1681"/>
      <c r="Q1552" s="1681"/>
      <c r="R1552" s="1681"/>
      <c r="S1552" s="1681"/>
      <c r="T1552" s="1681"/>
      <c r="U1552" s="1681"/>
      <c r="V1552" s="1681"/>
      <c r="W1552" s="1681"/>
      <c r="X1552" s="1681"/>
      <c r="Y1552" s="1681"/>
      <c r="Z1552" s="1681"/>
      <c r="AA1552" s="1681"/>
      <c r="AB1552" s="1681"/>
      <c r="AC1552" s="1681"/>
      <c r="AD1552" s="1681"/>
      <c r="AE1552" s="1681"/>
      <c r="AF1552" s="1681"/>
      <c r="AG1552" s="1681"/>
      <c r="AH1552" s="1681"/>
      <c r="AI1552" s="1681"/>
      <c r="AJ1552" s="1681"/>
      <c r="AK1552" s="1681"/>
      <c r="AL1552" s="1681"/>
      <c r="AM1552" s="1681"/>
      <c r="AN1552" s="1681"/>
      <c r="AO1552" s="1681"/>
      <c r="AP1552" s="1824"/>
    </row>
    <row r="1553" spans="4:42" s="1662" customFormat="1" ht="14.25">
      <c r="D1553" s="1699"/>
      <c r="E1553" s="1681"/>
      <c r="F1553" s="1681"/>
      <c r="G1553" s="1681"/>
      <c r="H1553" s="1681"/>
      <c r="I1553" s="1700"/>
      <c r="J1553" s="1690"/>
      <c r="K1553" s="1681"/>
      <c r="L1553" s="1681"/>
      <c r="M1553" s="1681"/>
      <c r="N1553" s="1681"/>
      <c r="O1553" s="1681"/>
      <c r="P1553" s="1681"/>
      <c r="Q1553" s="1681"/>
      <c r="R1553" s="1681"/>
      <c r="S1553" s="1681"/>
      <c r="T1553" s="1681"/>
      <c r="U1553" s="1681"/>
      <c r="V1553" s="1681"/>
      <c r="W1553" s="1681"/>
      <c r="X1553" s="1681"/>
      <c r="Y1553" s="1681"/>
      <c r="Z1553" s="1681"/>
      <c r="AA1553" s="1681"/>
      <c r="AB1553" s="1681"/>
      <c r="AC1553" s="1681"/>
      <c r="AD1553" s="1681"/>
      <c r="AE1553" s="1681"/>
      <c r="AF1553" s="1681"/>
      <c r="AG1553" s="1681"/>
      <c r="AH1553" s="1681"/>
      <c r="AI1553" s="1681"/>
      <c r="AJ1553" s="1681"/>
      <c r="AK1553" s="1681"/>
      <c r="AL1553" s="1681"/>
      <c r="AM1553" s="1681"/>
      <c r="AN1553" s="1681"/>
      <c r="AO1553" s="1681"/>
      <c r="AP1553" s="1824"/>
    </row>
    <row r="1554" spans="4:42" s="1662" customFormat="1" ht="14.25">
      <c r="D1554" s="1699"/>
      <c r="E1554" s="1681"/>
      <c r="F1554" s="1681"/>
      <c r="G1554" s="1681"/>
      <c r="H1554" s="1681"/>
      <c r="I1554" s="1700"/>
      <c r="J1554" s="1690"/>
      <c r="K1554" s="1681"/>
      <c r="L1554" s="1681"/>
      <c r="M1554" s="1681"/>
      <c r="N1554" s="1681"/>
      <c r="O1554" s="1681"/>
      <c r="P1554" s="1681"/>
      <c r="Q1554" s="1681"/>
      <c r="R1554" s="1681"/>
      <c r="S1554" s="1681"/>
      <c r="T1554" s="1681"/>
      <c r="U1554" s="1681"/>
      <c r="V1554" s="1681"/>
      <c r="W1554" s="1681"/>
      <c r="X1554" s="1681"/>
      <c r="Y1554" s="1681"/>
      <c r="Z1554" s="1681"/>
      <c r="AA1554" s="1681"/>
      <c r="AB1554" s="1681"/>
      <c r="AC1554" s="1681"/>
      <c r="AD1554" s="1681"/>
      <c r="AE1554" s="1681"/>
      <c r="AF1554" s="1681"/>
      <c r="AG1554" s="1681"/>
      <c r="AH1554" s="1681"/>
      <c r="AI1554" s="1681"/>
      <c r="AJ1554" s="1681"/>
      <c r="AK1554" s="1681"/>
      <c r="AL1554" s="1681"/>
      <c r="AM1554" s="1681"/>
      <c r="AN1554" s="1681"/>
      <c r="AO1554" s="1681"/>
      <c r="AP1554" s="1824"/>
    </row>
    <row r="1555" spans="4:42" s="1662" customFormat="1" ht="14.25">
      <c r="D1555" s="1699"/>
      <c r="E1555" s="1681"/>
      <c r="F1555" s="1681"/>
      <c r="G1555" s="1681"/>
      <c r="H1555" s="1681"/>
      <c r="I1555" s="1700"/>
      <c r="J1555" s="1690"/>
      <c r="K1555" s="1681"/>
      <c r="L1555" s="1681"/>
      <c r="M1555" s="1681"/>
      <c r="N1555" s="1681"/>
      <c r="O1555" s="1681"/>
      <c r="P1555" s="1681"/>
      <c r="Q1555" s="1681"/>
      <c r="R1555" s="1681"/>
      <c r="S1555" s="1681"/>
      <c r="T1555" s="1681"/>
      <c r="U1555" s="1681"/>
      <c r="V1555" s="1681"/>
      <c r="W1555" s="1681"/>
      <c r="X1555" s="1681"/>
      <c r="Y1555" s="1681"/>
      <c r="Z1555" s="1681"/>
      <c r="AA1555" s="1681"/>
      <c r="AB1555" s="1681"/>
      <c r="AC1555" s="1681"/>
      <c r="AD1555" s="1681"/>
      <c r="AE1555" s="1681"/>
      <c r="AF1555" s="1681"/>
      <c r="AG1555" s="1681"/>
      <c r="AH1555" s="1681"/>
      <c r="AI1555" s="1681"/>
      <c r="AJ1555" s="1681"/>
      <c r="AK1555" s="1681"/>
      <c r="AL1555" s="1681"/>
      <c r="AM1555" s="1681"/>
      <c r="AN1555" s="1681"/>
      <c r="AO1555" s="1681"/>
      <c r="AP1555" s="1824"/>
    </row>
    <row r="1556" spans="4:42" s="1662" customFormat="1" ht="14.25">
      <c r="D1556" s="1699"/>
      <c r="E1556" s="1681"/>
      <c r="F1556" s="1681"/>
      <c r="G1556" s="1681"/>
      <c r="H1556" s="1681"/>
      <c r="I1556" s="1700"/>
      <c r="J1556" s="1690"/>
      <c r="K1556" s="1681"/>
      <c r="L1556" s="1681"/>
      <c r="M1556" s="1681"/>
      <c r="N1556" s="1681"/>
      <c r="O1556" s="1681"/>
      <c r="P1556" s="1681"/>
      <c r="Q1556" s="1681"/>
      <c r="R1556" s="1681"/>
      <c r="S1556" s="1681"/>
      <c r="T1556" s="1681"/>
      <c r="U1556" s="1681"/>
      <c r="V1556" s="1681"/>
      <c r="W1556" s="1681"/>
      <c r="X1556" s="1681"/>
      <c r="Y1556" s="1681"/>
      <c r="Z1556" s="1681"/>
      <c r="AA1556" s="1681"/>
      <c r="AB1556" s="1681"/>
      <c r="AC1556" s="1681"/>
      <c r="AD1556" s="1681"/>
      <c r="AE1556" s="1681"/>
      <c r="AF1556" s="1681"/>
      <c r="AG1556" s="1681"/>
      <c r="AH1556" s="1681"/>
      <c r="AI1556" s="1681"/>
      <c r="AJ1556" s="1681"/>
      <c r="AK1556" s="1681"/>
      <c r="AL1556" s="1681"/>
      <c r="AM1556" s="1681"/>
      <c r="AN1556" s="1681"/>
      <c r="AO1556" s="1681"/>
      <c r="AP1556" s="1824"/>
    </row>
    <row r="1557" spans="4:42" s="1662" customFormat="1" ht="14.25">
      <c r="D1557" s="1699"/>
      <c r="E1557" s="1681"/>
      <c r="F1557" s="1681"/>
      <c r="G1557" s="1681"/>
      <c r="H1557" s="1681"/>
      <c r="I1557" s="1700"/>
      <c r="J1557" s="1690"/>
      <c r="K1557" s="1681"/>
      <c r="L1557" s="1681"/>
      <c r="M1557" s="1681"/>
      <c r="N1557" s="1681"/>
      <c r="O1557" s="1681"/>
      <c r="P1557" s="1681"/>
      <c r="Q1557" s="1681"/>
      <c r="R1557" s="1681"/>
      <c r="S1557" s="1681"/>
      <c r="T1557" s="1681"/>
      <c r="U1557" s="1681"/>
      <c r="V1557" s="1681"/>
      <c r="W1557" s="1681"/>
      <c r="X1557" s="1681"/>
      <c r="Y1557" s="1681"/>
      <c r="Z1557" s="1681"/>
      <c r="AA1557" s="1681"/>
      <c r="AB1557" s="1681"/>
      <c r="AC1557" s="1681"/>
      <c r="AD1557" s="1681"/>
      <c r="AE1557" s="1681"/>
      <c r="AF1557" s="1681"/>
      <c r="AG1557" s="1681"/>
      <c r="AH1557" s="1681"/>
      <c r="AI1557" s="1681"/>
      <c r="AJ1557" s="1681"/>
      <c r="AK1557" s="1681"/>
      <c r="AL1557" s="1681"/>
      <c r="AM1557" s="1681"/>
      <c r="AN1557" s="1681"/>
      <c r="AO1557" s="1681"/>
      <c r="AP1557" s="1824"/>
    </row>
    <row r="1558" spans="4:42" s="1662" customFormat="1" ht="14.25">
      <c r="D1558" s="1699"/>
      <c r="E1558" s="1681"/>
      <c r="F1558" s="1681"/>
      <c r="G1558" s="1681"/>
      <c r="H1558" s="1681"/>
      <c r="I1558" s="1700"/>
      <c r="J1558" s="1690"/>
      <c r="K1558" s="1681"/>
      <c r="L1558" s="1681"/>
      <c r="M1558" s="1681"/>
      <c r="N1558" s="1681"/>
      <c r="O1558" s="1681"/>
      <c r="P1558" s="1681"/>
      <c r="Q1558" s="1681"/>
      <c r="R1558" s="1681"/>
      <c r="S1558" s="1681"/>
      <c r="T1558" s="1681"/>
      <c r="U1558" s="1681"/>
      <c r="V1558" s="1681"/>
      <c r="W1558" s="1681"/>
      <c r="X1558" s="1681"/>
      <c r="Y1558" s="1681"/>
      <c r="Z1558" s="1681"/>
      <c r="AA1558" s="1681"/>
      <c r="AB1558" s="1681"/>
      <c r="AC1558" s="1681"/>
      <c r="AD1558" s="1681"/>
      <c r="AE1558" s="1681"/>
      <c r="AF1558" s="1681"/>
      <c r="AG1558" s="1681"/>
      <c r="AH1558" s="1681"/>
      <c r="AI1558" s="1681"/>
      <c r="AJ1558" s="1681"/>
      <c r="AK1558" s="1681"/>
      <c r="AL1558" s="1681"/>
      <c r="AM1558" s="1681"/>
      <c r="AN1558" s="1681"/>
      <c r="AO1558" s="1681"/>
      <c r="AP1558" s="1824"/>
    </row>
    <row r="1559" spans="4:42" s="1662" customFormat="1" ht="14.25">
      <c r="D1559" s="1699"/>
      <c r="E1559" s="1681"/>
      <c r="F1559" s="1681"/>
      <c r="G1559" s="1681"/>
      <c r="H1559" s="1681"/>
      <c r="I1559" s="1700"/>
      <c r="J1559" s="1690"/>
      <c r="K1559" s="1681"/>
      <c r="L1559" s="1681"/>
      <c r="M1559" s="1681"/>
      <c r="N1559" s="1681"/>
      <c r="O1559" s="1681"/>
      <c r="P1559" s="1681"/>
      <c r="Q1559" s="1681"/>
      <c r="R1559" s="1681"/>
      <c r="S1559" s="1681"/>
      <c r="T1559" s="1681"/>
      <c r="U1559" s="1681"/>
      <c r="V1559" s="1681"/>
      <c r="W1559" s="1681"/>
      <c r="X1559" s="1681"/>
      <c r="Y1559" s="1681"/>
      <c r="Z1559" s="1681"/>
      <c r="AA1559" s="1681"/>
      <c r="AB1559" s="1681"/>
      <c r="AC1559" s="1681"/>
      <c r="AD1559" s="1681"/>
      <c r="AE1559" s="1681"/>
      <c r="AF1559" s="1681"/>
      <c r="AG1559" s="1681"/>
      <c r="AH1559" s="1681"/>
      <c r="AI1559" s="1681"/>
      <c r="AJ1559" s="1681"/>
      <c r="AK1559" s="1681"/>
      <c r="AL1559" s="1681"/>
      <c r="AM1559" s="1681"/>
      <c r="AN1559" s="1681"/>
      <c r="AO1559" s="1681"/>
      <c r="AP1559" s="1824"/>
    </row>
    <row r="1560" spans="4:42" s="1662" customFormat="1" ht="14.25">
      <c r="D1560" s="1699"/>
      <c r="E1560" s="1681"/>
      <c r="F1560" s="1681"/>
      <c r="G1560" s="1681"/>
      <c r="H1560" s="1681"/>
      <c r="I1560" s="1700"/>
      <c r="J1560" s="1690"/>
      <c r="K1560" s="1681"/>
      <c r="L1560" s="1681"/>
      <c r="M1560" s="1681"/>
      <c r="N1560" s="1681"/>
      <c r="O1560" s="1681"/>
      <c r="P1560" s="1681"/>
      <c r="Q1560" s="1681"/>
      <c r="R1560" s="1681"/>
      <c r="S1560" s="1681"/>
      <c r="T1560" s="1681"/>
      <c r="U1560" s="1681"/>
      <c r="V1560" s="1681"/>
      <c r="W1560" s="1681"/>
      <c r="X1560" s="1681"/>
      <c r="Y1560" s="1681"/>
      <c r="Z1560" s="1681"/>
      <c r="AA1560" s="1681"/>
      <c r="AB1560" s="1681"/>
      <c r="AC1560" s="1681"/>
      <c r="AD1560" s="1681"/>
      <c r="AE1560" s="1681"/>
      <c r="AF1560" s="1681"/>
      <c r="AG1560" s="1681"/>
      <c r="AH1560" s="1681"/>
      <c r="AI1560" s="1681"/>
      <c r="AJ1560" s="1681"/>
      <c r="AK1560" s="1681"/>
      <c r="AL1560" s="1681"/>
      <c r="AM1560" s="1681"/>
      <c r="AN1560" s="1681"/>
      <c r="AO1560" s="1681"/>
      <c r="AP1560" s="1824"/>
    </row>
    <row r="1561" spans="4:42" s="1662" customFormat="1" ht="14.25">
      <c r="D1561" s="1699"/>
      <c r="E1561" s="1681"/>
      <c r="F1561" s="1681"/>
      <c r="G1561" s="1681"/>
      <c r="H1561" s="1681"/>
      <c r="I1561" s="1700"/>
      <c r="J1561" s="1690"/>
      <c r="K1561" s="1681"/>
      <c r="L1561" s="1681"/>
      <c r="M1561" s="1681"/>
      <c r="N1561" s="1681"/>
      <c r="O1561" s="1681"/>
      <c r="P1561" s="1681"/>
      <c r="Q1561" s="1681"/>
      <c r="R1561" s="1681"/>
      <c r="S1561" s="1681"/>
      <c r="T1561" s="1681"/>
      <c r="U1561" s="1681"/>
      <c r="V1561" s="1681"/>
      <c r="W1561" s="1681"/>
      <c r="X1561" s="1681"/>
      <c r="Y1561" s="1681"/>
      <c r="Z1561" s="1681"/>
      <c r="AA1561" s="1681"/>
      <c r="AB1561" s="1681"/>
      <c r="AC1561" s="1681"/>
      <c r="AD1561" s="1681"/>
      <c r="AE1561" s="1681"/>
      <c r="AF1561" s="1681"/>
      <c r="AG1561" s="1681"/>
      <c r="AH1561" s="1681"/>
      <c r="AI1561" s="1681"/>
      <c r="AJ1561" s="1681"/>
      <c r="AK1561" s="1681"/>
      <c r="AL1561" s="1681"/>
      <c r="AM1561" s="1681"/>
      <c r="AN1561" s="1681"/>
      <c r="AO1561" s="1681"/>
      <c r="AP1561" s="1824"/>
    </row>
    <row r="1562" spans="4:42" s="1662" customFormat="1" ht="14.25">
      <c r="D1562" s="1699"/>
      <c r="E1562" s="1681"/>
      <c r="F1562" s="1681"/>
      <c r="G1562" s="1681"/>
      <c r="H1562" s="1681"/>
      <c r="I1562" s="1700"/>
      <c r="J1562" s="1690"/>
      <c r="K1562" s="1681"/>
      <c r="L1562" s="1681"/>
      <c r="M1562" s="1681"/>
      <c r="N1562" s="1681"/>
      <c r="O1562" s="1681"/>
      <c r="P1562" s="1681"/>
      <c r="Q1562" s="1681"/>
      <c r="R1562" s="1681"/>
      <c r="S1562" s="1681"/>
      <c r="T1562" s="1681"/>
      <c r="U1562" s="1681"/>
      <c r="V1562" s="1681"/>
      <c r="W1562" s="1681"/>
      <c r="X1562" s="1681"/>
      <c r="Y1562" s="1681"/>
      <c r="Z1562" s="1681"/>
      <c r="AA1562" s="1681"/>
      <c r="AB1562" s="1681"/>
      <c r="AC1562" s="1681"/>
      <c r="AD1562" s="1681"/>
      <c r="AE1562" s="1681"/>
      <c r="AF1562" s="1681"/>
      <c r="AG1562" s="1681"/>
      <c r="AH1562" s="1681"/>
      <c r="AI1562" s="1681"/>
      <c r="AJ1562" s="1681"/>
      <c r="AK1562" s="1681"/>
      <c r="AL1562" s="1681"/>
      <c r="AM1562" s="1681"/>
      <c r="AN1562" s="1681"/>
      <c r="AO1562" s="1681"/>
      <c r="AP1562" s="1824"/>
    </row>
    <row r="1563" spans="4:42" s="1662" customFormat="1" ht="14.25">
      <c r="D1563" s="1699"/>
      <c r="E1563" s="1681"/>
      <c r="F1563" s="1681"/>
      <c r="G1563" s="1681"/>
      <c r="H1563" s="1681"/>
      <c r="I1563" s="1700"/>
      <c r="J1563" s="1690"/>
      <c r="K1563" s="1681"/>
      <c r="L1563" s="1681"/>
      <c r="M1563" s="1681"/>
      <c r="N1563" s="1681"/>
      <c r="O1563" s="1681"/>
      <c r="P1563" s="1681"/>
      <c r="Q1563" s="1681"/>
      <c r="R1563" s="1681"/>
      <c r="S1563" s="1681"/>
      <c r="T1563" s="1681"/>
      <c r="U1563" s="1681"/>
      <c r="V1563" s="1681"/>
      <c r="W1563" s="1681"/>
      <c r="X1563" s="1681"/>
      <c r="Y1563" s="1681"/>
      <c r="Z1563" s="1681"/>
      <c r="AA1563" s="1681"/>
      <c r="AB1563" s="1681"/>
      <c r="AC1563" s="1681"/>
      <c r="AD1563" s="1681"/>
      <c r="AE1563" s="1681"/>
      <c r="AF1563" s="1681"/>
      <c r="AG1563" s="1681"/>
      <c r="AH1563" s="1681"/>
      <c r="AI1563" s="1681"/>
      <c r="AJ1563" s="1681"/>
      <c r="AK1563" s="1681"/>
      <c r="AL1563" s="1681"/>
      <c r="AM1563" s="1681"/>
      <c r="AN1563" s="1681"/>
      <c r="AO1563" s="1681"/>
      <c r="AP1563" s="1824"/>
    </row>
    <row r="1564" spans="4:42" s="1662" customFormat="1" ht="14.25">
      <c r="D1564" s="1699"/>
      <c r="E1564" s="1681"/>
      <c r="F1564" s="1681"/>
      <c r="G1564" s="1681"/>
      <c r="H1564" s="1681"/>
      <c r="I1564" s="1700"/>
      <c r="J1564" s="1690"/>
      <c r="K1564" s="1681"/>
      <c r="L1564" s="1681"/>
      <c r="M1564" s="1681"/>
      <c r="N1564" s="1681"/>
      <c r="O1564" s="1681"/>
      <c r="P1564" s="1681"/>
      <c r="Q1564" s="1681"/>
      <c r="R1564" s="1681"/>
      <c r="S1564" s="1681"/>
      <c r="T1564" s="1681"/>
      <c r="U1564" s="1681"/>
      <c r="V1564" s="1681"/>
      <c r="W1564" s="1681"/>
      <c r="X1564" s="1681"/>
      <c r="Y1564" s="1681"/>
      <c r="Z1564" s="1681"/>
      <c r="AA1564" s="1681"/>
      <c r="AB1564" s="1681"/>
      <c r="AC1564" s="1681"/>
      <c r="AD1564" s="1681"/>
      <c r="AE1564" s="1681"/>
      <c r="AF1564" s="1681"/>
      <c r="AG1564" s="1681"/>
      <c r="AH1564" s="1681"/>
      <c r="AI1564" s="1681"/>
      <c r="AJ1564" s="1681"/>
      <c r="AK1564" s="1681"/>
      <c r="AL1564" s="1681"/>
      <c r="AM1564" s="1681"/>
      <c r="AN1564" s="1681"/>
      <c r="AO1564" s="1681"/>
      <c r="AP1564" s="1824"/>
    </row>
    <row r="1565" spans="4:42" s="1662" customFormat="1" ht="14.25">
      <c r="D1565" s="1699"/>
      <c r="E1565" s="1681"/>
      <c r="F1565" s="1681"/>
      <c r="G1565" s="1681"/>
      <c r="H1565" s="1681"/>
      <c r="I1565" s="1700"/>
      <c r="J1565" s="1690"/>
      <c r="K1565" s="1681"/>
      <c r="L1565" s="1681"/>
      <c r="M1565" s="1681"/>
      <c r="N1565" s="1681"/>
      <c r="O1565" s="1681"/>
      <c r="P1565" s="1681"/>
      <c r="Q1565" s="1681"/>
      <c r="R1565" s="1681"/>
      <c r="S1565" s="1681"/>
      <c r="T1565" s="1681"/>
      <c r="U1565" s="1681"/>
      <c r="V1565" s="1681"/>
      <c r="W1565" s="1681"/>
      <c r="X1565" s="1681"/>
      <c r="Y1565" s="1681"/>
      <c r="Z1565" s="1681"/>
      <c r="AA1565" s="1681"/>
      <c r="AB1565" s="1681"/>
      <c r="AC1565" s="1681"/>
      <c r="AD1565" s="1681"/>
      <c r="AE1565" s="1681"/>
      <c r="AF1565" s="1681"/>
      <c r="AG1565" s="1681"/>
      <c r="AH1565" s="1681"/>
      <c r="AI1565" s="1681"/>
      <c r="AJ1565" s="1681"/>
      <c r="AK1565" s="1681"/>
      <c r="AL1565" s="1681"/>
      <c r="AM1565" s="1681"/>
      <c r="AN1565" s="1681"/>
      <c r="AO1565" s="1681"/>
      <c r="AP1565" s="1824"/>
    </row>
    <row r="1566" spans="4:42" s="1662" customFormat="1" ht="14.25">
      <c r="D1566" s="1699"/>
      <c r="E1566" s="1681"/>
      <c r="F1566" s="1681"/>
      <c r="G1566" s="1681"/>
      <c r="H1566" s="1681"/>
      <c r="I1566" s="1700"/>
      <c r="J1566" s="1690"/>
      <c r="K1566" s="1681"/>
      <c r="L1566" s="1681"/>
      <c r="M1566" s="1681"/>
      <c r="N1566" s="1681"/>
      <c r="O1566" s="1681"/>
      <c r="P1566" s="1681"/>
      <c r="Q1566" s="1681"/>
      <c r="R1566" s="1681"/>
      <c r="S1566" s="1681"/>
      <c r="T1566" s="1681"/>
      <c r="U1566" s="1681"/>
      <c r="V1566" s="1681"/>
      <c r="W1566" s="1681"/>
      <c r="X1566" s="1681"/>
      <c r="Y1566" s="1681"/>
      <c r="Z1566" s="1681"/>
      <c r="AA1566" s="1681"/>
      <c r="AB1566" s="1681"/>
      <c r="AC1566" s="1681"/>
      <c r="AD1566" s="1681"/>
      <c r="AE1566" s="1681"/>
      <c r="AF1566" s="1681"/>
      <c r="AG1566" s="1681"/>
      <c r="AH1566" s="1681"/>
      <c r="AI1566" s="1681"/>
      <c r="AJ1566" s="1681"/>
      <c r="AK1566" s="1681"/>
      <c r="AL1566" s="1681"/>
      <c r="AM1566" s="1681"/>
      <c r="AN1566" s="1681"/>
      <c r="AO1566" s="1681"/>
      <c r="AP1566" s="1824"/>
    </row>
    <row r="1567" spans="4:42" s="1662" customFormat="1" ht="14.25">
      <c r="D1567" s="1699"/>
      <c r="E1567" s="1681"/>
      <c r="F1567" s="1681"/>
      <c r="G1567" s="1681"/>
      <c r="H1567" s="1681"/>
      <c r="I1567" s="1700"/>
      <c r="J1567" s="1690"/>
      <c r="K1567" s="1681"/>
      <c r="L1567" s="1681"/>
      <c r="M1567" s="1681"/>
      <c r="N1567" s="1681"/>
      <c r="O1567" s="1681"/>
      <c r="P1567" s="1681"/>
      <c r="Q1567" s="1681"/>
      <c r="R1567" s="1681"/>
      <c r="S1567" s="1681"/>
      <c r="T1567" s="1681"/>
      <c r="U1567" s="1681"/>
      <c r="V1567" s="1681"/>
      <c r="W1567" s="1681"/>
      <c r="X1567" s="1681"/>
      <c r="Y1567" s="1681"/>
      <c r="Z1567" s="1681"/>
      <c r="AA1567" s="1681"/>
      <c r="AB1567" s="1681"/>
      <c r="AC1567" s="1681"/>
      <c r="AD1567" s="1681"/>
      <c r="AE1567" s="1681"/>
      <c r="AF1567" s="1681"/>
      <c r="AG1567" s="1681"/>
      <c r="AH1567" s="1681"/>
      <c r="AI1567" s="1681"/>
      <c r="AJ1567" s="1681"/>
      <c r="AK1567" s="1681"/>
      <c r="AL1567" s="1681"/>
      <c r="AM1567" s="1681"/>
      <c r="AN1567" s="1681"/>
      <c r="AO1567" s="1681"/>
      <c r="AP1567" s="1824"/>
    </row>
    <row r="1568" spans="4:42" s="1662" customFormat="1" ht="14.25">
      <c r="D1568" s="1699"/>
      <c r="E1568" s="1681"/>
      <c r="F1568" s="1681"/>
      <c r="G1568" s="1681"/>
      <c r="H1568" s="1681"/>
      <c r="I1568" s="1700"/>
      <c r="J1568" s="1690"/>
      <c r="K1568" s="1681"/>
      <c r="L1568" s="1681"/>
      <c r="M1568" s="1681"/>
      <c r="N1568" s="1681"/>
      <c r="O1568" s="1681"/>
      <c r="P1568" s="1681"/>
      <c r="Q1568" s="1681"/>
      <c r="R1568" s="1681"/>
      <c r="S1568" s="1681"/>
      <c r="T1568" s="1681"/>
      <c r="U1568" s="1681"/>
      <c r="V1568" s="1681"/>
      <c r="W1568" s="1681"/>
      <c r="X1568" s="1681"/>
      <c r="Y1568" s="1681"/>
      <c r="Z1568" s="1681"/>
      <c r="AA1568" s="1681"/>
      <c r="AB1568" s="1681"/>
      <c r="AC1568" s="1681"/>
      <c r="AD1568" s="1681"/>
      <c r="AE1568" s="1681"/>
      <c r="AF1568" s="1681"/>
      <c r="AG1568" s="1681"/>
      <c r="AH1568" s="1681"/>
      <c r="AI1568" s="1681"/>
      <c r="AJ1568" s="1681"/>
      <c r="AK1568" s="1681"/>
      <c r="AL1568" s="1681"/>
      <c r="AM1568" s="1681"/>
      <c r="AN1568" s="1681"/>
      <c r="AO1568" s="1681"/>
      <c r="AP1568" s="1824"/>
    </row>
    <row r="1569" spans="4:42" s="1662" customFormat="1" ht="14.25">
      <c r="D1569" s="1699"/>
      <c r="E1569" s="1681"/>
      <c r="F1569" s="1681"/>
      <c r="G1569" s="1681"/>
      <c r="H1569" s="1681"/>
      <c r="I1569" s="1700"/>
      <c r="J1569" s="1690"/>
      <c r="K1569" s="1681"/>
      <c r="L1569" s="1681"/>
      <c r="M1569" s="1681"/>
      <c r="N1569" s="1681"/>
      <c r="O1569" s="1681"/>
      <c r="P1569" s="1681"/>
      <c r="Q1569" s="1681"/>
      <c r="R1569" s="1681"/>
      <c r="S1569" s="1681"/>
      <c r="T1569" s="1681"/>
      <c r="U1569" s="1681"/>
      <c r="V1569" s="1681"/>
      <c r="W1569" s="1681"/>
      <c r="X1569" s="1681"/>
      <c r="Y1569" s="1681"/>
      <c r="Z1569" s="1681"/>
      <c r="AA1569" s="1681"/>
      <c r="AB1569" s="1681"/>
      <c r="AC1569" s="1681"/>
      <c r="AD1569" s="1681"/>
      <c r="AE1569" s="1681"/>
      <c r="AF1569" s="1681"/>
      <c r="AG1569" s="1681"/>
      <c r="AH1569" s="1681"/>
      <c r="AI1569" s="1681"/>
      <c r="AJ1569" s="1681"/>
      <c r="AK1569" s="1681"/>
      <c r="AL1569" s="1681"/>
      <c r="AM1569" s="1681"/>
      <c r="AN1569" s="1681"/>
      <c r="AO1569" s="1681"/>
      <c r="AP1569" s="1824"/>
    </row>
    <row r="1570" spans="4:42" s="1662" customFormat="1" ht="14.25">
      <c r="D1570" s="1699"/>
      <c r="E1570" s="1681"/>
      <c r="F1570" s="1681"/>
      <c r="G1570" s="1681"/>
      <c r="H1570" s="1681"/>
      <c r="I1570" s="1700"/>
      <c r="J1570" s="1690"/>
      <c r="K1570" s="1681"/>
      <c r="L1570" s="1681"/>
      <c r="M1570" s="1681"/>
      <c r="N1570" s="1681"/>
      <c r="O1570" s="1681"/>
      <c r="P1570" s="1681"/>
      <c r="Q1570" s="1681"/>
      <c r="R1570" s="1681"/>
      <c r="S1570" s="1681"/>
      <c r="T1570" s="1681"/>
      <c r="U1570" s="1681"/>
      <c r="V1570" s="1681"/>
      <c r="W1570" s="1681"/>
      <c r="X1570" s="1681"/>
      <c r="Y1570" s="1681"/>
      <c r="Z1570" s="1681"/>
      <c r="AA1570" s="1681"/>
      <c r="AB1570" s="1681"/>
      <c r="AC1570" s="1681"/>
      <c r="AD1570" s="1681"/>
      <c r="AE1570" s="1681"/>
      <c r="AF1570" s="1681"/>
      <c r="AG1570" s="1681"/>
      <c r="AH1570" s="1681"/>
      <c r="AI1570" s="1681"/>
      <c r="AJ1570" s="1681"/>
      <c r="AK1570" s="1681"/>
      <c r="AL1570" s="1681"/>
      <c r="AM1570" s="1681"/>
      <c r="AN1570" s="1681"/>
      <c r="AO1570" s="1681"/>
      <c r="AP1570" s="1824"/>
    </row>
    <row r="1571" spans="4:42" s="1662" customFormat="1" ht="14.25">
      <c r="D1571" s="1699"/>
      <c r="E1571" s="1681"/>
      <c r="F1571" s="1681"/>
      <c r="G1571" s="1681"/>
      <c r="H1571" s="1681"/>
      <c r="I1571" s="1700"/>
      <c r="J1571" s="1690"/>
      <c r="K1571" s="1681"/>
      <c r="L1571" s="1681"/>
      <c r="M1571" s="1681"/>
      <c r="N1571" s="1681"/>
      <c r="O1571" s="1681"/>
      <c r="P1571" s="1681"/>
      <c r="Q1571" s="1681"/>
      <c r="R1571" s="1681"/>
      <c r="S1571" s="1681"/>
      <c r="T1571" s="1681"/>
      <c r="U1571" s="1681"/>
      <c r="V1571" s="1681"/>
      <c r="W1571" s="1681"/>
      <c r="X1571" s="1681"/>
      <c r="Y1571" s="1681"/>
      <c r="Z1571" s="1681"/>
      <c r="AA1571" s="1681"/>
      <c r="AB1571" s="1681"/>
      <c r="AC1571" s="1681"/>
      <c r="AD1571" s="1681"/>
      <c r="AE1571" s="1681"/>
      <c r="AF1571" s="1681"/>
      <c r="AG1571" s="1681"/>
      <c r="AH1571" s="1681"/>
      <c r="AI1571" s="1681"/>
      <c r="AJ1571" s="1681"/>
      <c r="AK1571" s="1681"/>
      <c r="AL1571" s="1681"/>
      <c r="AM1571" s="1681"/>
      <c r="AN1571" s="1681"/>
      <c r="AO1571" s="1681"/>
      <c r="AP1571" s="1824"/>
    </row>
    <row r="1572" spans="4:42" s="1662" customFormat="1" ht="14.25">
      <c r="D1572" s="1699"/>
      <c r="E1572" s="1681"/>
      <c r="F1572" s="1681"/>
      <c r="G1572" s="1681"/>
      <c r="H1572" s="1681"/>
      <c r="I1572" s="1700"/>
      <c r="J1572" s="1690"/>
      <c r="K1572" s="1681"/>
      <c r="L1572" s="1681"/>
      <c r="M1572" s="1681"/>
      <c r="N1572" s="1681"/>
      <c r="O1572" s="1681"/>
      <c r="P1572" s="1681"/>
      <c r="Q1572" s="1681"/>
      <c r="R1572" s="1681"/>
      <c r="S1572" s="1681"/>
      <c r="T1572" s="1681"/>
      <c r="U1572" s="1681"/>
      <c r="V1572" s="1681"/>
      <c r="W1572" s="1681"/>
      <c r="X1572" s="1681"/>
      <c r="Y1572" s="1681"/>
      <c r="Z1572" s="1681"/>
      <c r="AA1572" s="1681"/>
      <c r="AB1572" s="1681"/>
      <c r="AC1572" s="1681"/>
      <c r="AD1572" s="1681"/>
      <c r="AE1572" s="1681"/>
      <c r="AF1572" s="1681"/>
      <c r="AG1572" s="1681"/>
      <c r="AH1572" s="1681"/>
      <c r="AI1572" s="1681"/>
      <c r="AJ1572" s="1681"/>
      <c r="AK1572" s="1681"/>
      <c r="AL1572" s="1681"/>
      <c r="AM1572" s="1681"/>
      <c r="AN1572" s="1681"/>
      <c r="AO1572" s="1681"/>
      <c r="AP1572" s="1824"/>
    </row>
    <row r="1573" spans="4:42" s="1662" customFormat="1" ht="14.25">
      <c r="D1573" s="1699"/>
      <c r="E1573" s="1681"/>
      <c r="F1573" s="1681"/>
      <c r="G1573" s="1681"/>
      <c r="H1573" s="1681"/>
      <c r="I1573" s="1700"/>
      <c r="J1573" s="1690"/>
      <c r="K1573" s="1681"/>
      <c r="L1573" s="1681"/>
      <c r="M1573" s="1681"/>
      <c r="N1573" s="1681"/>
      <c r="O1573" s="1681"/>
      <c r="P1573" s="1681"/>
      <c r="Q1573" s="1681"/>
      <c r="R1573" s="1681"/>
      <c r="S1573" s="1681"/>
      <c r="T1573" s="1681"/>
      <c r="U1573" s="1681"/>
      <c r="V1573" s="1681"/>
      <c r="W1573" s="1681"/>
      <c r="X1573" s="1681"/>
      <c r="Y1573" s="1681"/>
      <c r="Z1573" s="1681"/>
      <c r="AA1573" s="1681"/>
      <c r="AB1573" s="1681"/>
      <c r="AC1573" s="1681"/>
      <c r="AD1573" s="1681"/>
      <c r="AE1573" s="1681"/>
      <c r="AF1573" s="1681"/>
      <c r="AG1573" s="1681"/>
      <c r="AH1573" s="1681"/>
      <c r="AI1573" s="1681"/>
      <c r="AJ1573" s="1681"/>
      <c r="AK1573" s="1681"/>
      <c r="AL1573" s="1681"/>
      <c r="AM1573" s="1681"/>
      <c r="AN1573" s="1681"/>
      <c r="AO1573" s="1681"/>
      <c r="AP1573" s="1824"/>
    </row>
    <row r="1574" spans="4:42" s="1662" customFormat="1" ht="14.25">
      <c r="D1574" s="1699"/>
      <c r="E1574" s="1681"/>
      <c r="F1574" s="1681"/>
      <c r="G1574" s="1681"/>
      <c r="H1574" s="1681"/>
      <c r="I1574" s="1700"/>
      <c r="J1574" s="1690"/>
      <c r="K1574" s="1681"/>
      <c r="L1574" s="1681"/>
      <c r="M1574" s="1681"/>
      <c r="N1574" s="1681"/>
      <c r="O1574" s="1681"/>
      <c r="P1574" s="1681"/>
      <c r="Q1574" s="1681"/>
      <c r="R1574" s="1681"/>
      <c r="S1574" s="1681"/>
      <c r="T1574" s="1681"/>
      <c r="U1574" s="1681"/>
      <c r="V1574" s="1681"/>
      <c r="W1574" s="1681"/>
      <c r="X1574" s="1681"/>
      <c r="Y1574" s="1681"/>
      <c r="Z1574" s="1681"/>
      <c r="AA1574" s="1681"/>
      <c r="AB1574" s="1681"/>
      <c r="AC1574" s="1681"/>
      <c r="AD1574" s="1681"/>
      <c r="AE1574" s="1681"/>
      <c r="AF1574" s="1681"/>
      <c r="AG1574" s="1681"/>
      <c r="AH1574" s="1681"/>
      <c r="AI1574" s="1681"/>
      <c r="AJ1574" s="1681"/>
      <c r="AK1574" s="1681"/>
      <c r="AL1574" s="1681"/>
      <c r="AM1574" s="1681"/>
      <c r="AN1574" s="1681"/>
      <c r="AO1574" s="1681"/>
      <c r="AP1574" s="1824"/>
    </row>
    <row r="1575" spans="4:42" s="1662" customFormat="1" ht="14.25">
      <c r="D1575" s="1699"/>
      <c r="E1575" s="1681"/>
      <c r="F1575" s="1681"/>
      <c r="G1575" s="1681"/>
      <c r="H1575" s="1681"/>
      <c r="I1575" s="1700"/>
      <c r="J1575" s="1690"/>
      <c r="K1575" s="1681"/>
      <c r="L1575" s="1681"/>
      <c r="M1575" s="1681"/>
      <c r="N1575" s="1681"/>
      <c r="O1575" s="1681"/>
      <c r="P1575" s="1681"/>
      <c r="Q1575" s="1681"/>
      <c r="R1575" s="1681"/>
      <c r="S1575" s="1681"/>
      <c r="T1575" s="1681"/>
      <c r="U1575" s="1681"/>
      <c r="V1575" s="1681"/>
      <c r="W1575" s="1681"/>
      <c r="X1575" s="1681"/>
      <c r="Y1575" s="1681"/>
      <c r="Z1575" s="1681"/>
      <c r="AA1575" s="1681"/>
      <c r="AB1575" s="1681"/>
      <c r="AC1575" s="1681"/>
      <c r="AD1575" s="1681"/>
      <c r="AE1575" s="1681"/>
      <c r="AF1575" s="1681"/>
      <c r="AG1575" s="1681"/>
      <c r="AH1575" s="1681"/>
      <c r="AI1575" s="1681"/>
      <c r="AJ1575" s="1681"/>
      <c r="AK1575" s="1681"/>
      <c r="AL1575" s="1681"/>
      <c r="AM1575" s="1681"/>
      <c r="AN1575" s="1681"/>
      <c r="AO1575" s="1681"/>
      <c r="AP1575" s="1824"/>
    </row>
    <row r="1576" spans="4:42" s="1662" customFormat="1" ht="14.25">
      <c r="D1576" s="1699"/>
      <c r="E1576" s="1681"/>
      <c r="F1576" s="1681"/>
      <c r="G1576" s="1681"/>
      <c r="H1576" s="1681"/>
      <c r="I1576" s="1700"/>
      <c r="J1576" s="1690"/>
      <c r="K1576" s="1681"/>
      <c r="L1576" s="1681"/>
      <c r="M1576" s="1681"/>
      <c r="N1576" s="1681"/>
      <c r="O1576" s="1681"/>
      <c r="P1576" s="1681"/>
      <c r="Q1576" s="1681"/>
      <c r="R1576" s="1681"/>
      <c r="S1576" s="1681"/>
      <c r="T1576" s="1681"/>
      <c r="U1576" s="1681"/>
      <c r="V1576" s="1681"/>
      <c r="W1576" s="1681"/>
      <c r="X1576" s="1681"/>
      <c r="Y1576" s="1681"/>
      <c r="Z1576" s="1681"/>
      <c r="AA1576" s="1681"/>
      <c r="AB1576" s="1681"/>
      <c r="AC1576" s="1681"/>
      <c r="AD1576" s="1681"/>
      <c r="AE1576" s="1681"/>
      <c r="AF1576" s="1681"/>
      <c r="AG1576" s="1681"/>
      <c r="AH1576" s="1681"/>
      <c r="AI1576" s="1681"/>
      <c r="AJ1576" s="1681"/>
      <c r="AK1576" s="1681"/>
      <c r="AL1576" s="1681"/>
      <c r="AM1576" s="1681"/>
      <c r="AN1576" s="1681"/>
      <c r="AO1576" s="1681"/>
      <c r="AP1576" s="1824"/>
    </row>
    <row r="1577" spans="4:42" s="1662" customFormat="1" ht="14.25">
      <c r="D1577" s="1699"/>
      <c r="E1577" s="1681"/>
      <c r="F1577" s="1681"/>
      <c r="G1577" s="1681"/>
      <c r="H1577" s="1681"/>
      <c r="I1577" s="1700"/>
      <c r="J1577" s="1690"/>
      <c r="K1577" s="1681"/>
      <c r="L1577" s="1681"/>
      <c r="M1577" s="1681"/>
      <c r="N1577" s="1681"/>
      <c r="O1577" s="1681"/>
      <c r="P1577" s="1681"/>
      <c r="Q1577" s="1681"/>
      <c r="R1577" s="1681"/>
      <c r="S1577" s="1681"/>
      <c r="T1577" s="1681"/>
      <c r="U1577" s="1681"/>
      <c r="V1577" s="1681"/>
      <c r="W1577" s="1681"/>
      <c r="X1577" s="1681"/>
      <c r="Y1577" s="1681"/>
      <c r="Z1577" s="1681"/>
      <c r="AA1577" s="1681"/>
      <c r="AB1577" s="1681"/>
      <c r="AC1577" s="1681"/>
      <c r="AD1577" s="1681"/>
      <c r="AE1577" s="1681"/>
      <c r="AF1577" s="1681"/>
      <c r="AG1577" s="1681"/>
      <c r="AH1577" s="1681"/>
      <c r="AI1577" s="1681"/>
      <c r="AJ1577" s="1681"/>
      <c r="AK1577" s="1681"/>
      <c r="AL1577" s="1681"/>
      <c r="AM1577" s="1681"/>
      <c r="AN1577" s="1681"/>
      <c r="AO1577" s="1681"/>
      <c r="AP1577" s="1824"/>
    </row>
    <row r="1578" spans="4:42" s="1662" customFormat="1" ht="14.25">
      <c r="D1578" s="1699"/>
      <c r="E1578" s="1681"/>
      <c r="F1578" s="1681"/>
      <c r="G1578" s="1681"/>
      <c r="H1578" s="1681"/>
      <c r="I1578" s="1700"/>
      <c r="J1578" s="1690"/>
      <c r="K1578" s="1681"/>
      <c r="L1578" s="1681"/>
      <c r="M1578" s="1681"/>
      <c r="N1578" s="1681"/>
      <c r="O1578" s="1681"/>
      <c r="P1578" s="1681"/>
      <c r="Q1578" s="1681"/>
      <c r="R1578" s="1681"/>
      <c r="S1578" s="1681"/>
      <c r="T1578" s="1681"/>
      <c r="U1578" s="1681"/>
      <c r="V1578" s="1681"/>
      <c r="W1578" s="1681"/>
      <c r="X1578" s="1681"/>
      <c r="Y1578" s="1681"/>
      <c r="Z1578" s="1681"/>
      <c r="AA1578" s="1681"/>
      <c r="AB1578" s="1681"/>
      <c r="AC1578" s="1681"/>
      <c r="AD1578" s="1681"/>
      <c r="AE1578" s="1681"/>
      <c r="AF1578" s="1681"/>
      <c r="AG1578" s="1681"/>
      <c r="AH1578" s="1681"/>
      <c r="AI1578" s="1681"/>
      <c r="AJ1578" s="1681"/>
      <c r="AK1578" s="1681"/>
      <c r="AL1578" s="1681"/>
      <c r="AM1578" s="1681"/>
      <c r="AN1578" s="1681"/>
      <c r="AO1578" s="1681"/>
      <c r="AP1578" s="1824"/>
    </row>
    <row r="1579" spans="4:42" s="1662" customFormat="1" ht="14.25">
      <c r="D1579" s="1699"/>
      <c r="E1579" s="1681"/>
      <c r="F1579" s="1681"/>
      <c r="G1579" s="1681"/>
      <c r="H1579" s="1681"/>
      <c r="I1579" s="1700"/>
      <c r="J1579" s="1690"/>
      <c r="K1579" s="1681"/>
      <c r="L1579" s="1681"/>
      <c r="M1579" s="1681"/>
      <c r="N1579" s="1681"/>
      <c r="O1579" s="1681"/>
      <c r="P1579" s="1681"/>
      <c r="Q1579" s="1681"/>
      <c r="R1579" s="1681"/>
      <c r="S1579" s="1681"/>
      <c r="T1579" s="1681"/>
      <c r="U1579" s="1681"/>
      <c r="V1579" s="1681"/>
      <c r="W1579" s="1681"/>
      <c r="X1579" s="1681"/>
      <c r="Y1579" s="1681"/>
      <c r="Z1579" s="1681"/>
      <c r="AA1579" s="1681"/>
      <c r="AB1579" s="1681"/>
      <c r="AC1579" s="1681"/>
      <c r="AD1579" s="1681"/>
      <c r="AE1579" s="1681"/>
      <c r="AF1579" s="1681"/>
      <c r="AG1579" s="1681"/>
      <c r="AH1579" s="1681"/>
      <c r="AI1579" s="1681"/>
      <c r="AJ1579" s="1681"/>
      <c r="AK1579" s="1681"/>
      <c r="AL1579" s="1681"/>
      <c r="AM1579" s="1681"/>
      <c r="AN1579" s="1681"/>
      <c r="AO1579" s="1681"/>
      <c r="AP1579" s="1824"/>
    </row>
    <row r="1580" spans="4:42" s="1662" customFormat="1" ht="14.25">
      <c r="D1580" s="1699"/>
      <c r="E1580" s="1681"/>
      <c r="F1580" s="1681"/>
      <c r="G1580" s="1681"/>
      <c r="H1580" s="1681"/>
      <c r="I1580" s="1700"/>
      <c r="J1580" s="1690"/>
      <c r="K1580" s="1681"/>
      <c r="L1580" s="1681"/>
      <c r="M1580" s="1681"/>
      <c r="N1580" s="1681"/>
      <c r="O1580" s="1681"/>
      <c r="P1580" s="1681"/>
      <c r="Q1580" s="1681"/>
      <c r="R1580" s="1681"/>
      <c r="S1580" s="1681"/>
      <c r="T1580" s="1681"/>
      <c r="U1580" s="1681"/>
      <c r="V1580" s="1681"/>
      <c r="W1580" s="1681"/>
      <c r="X1580" s="1681"/>
      <c r="Y1580" s="1681"/>
      <c r="Z1580" s="1681"/>
      <c r="AA1580" s="1681"/>
      <c r="AB1580" s="1681"/>
      <c r="AC1580" s="1681"/>
      <c r="AD1580" s="1681"/>
      <c r="AE1580" s="1681"/>
      <c r="AF1580" s="1681"/>
      <c r="AG1580" s="1681"/>
      <c r="AH1580" s="1681"/>
      <c r="AI1580" s="1681"/>
      <c r="AJ1580" s="1681"/>
      <c r="AK1580" s="1681"/>
      <c r="AL1580" s="1681"/>
      <c r="AM1580" s="1681"/>
      <c r="AN1580" s="1681"/>
      <c r="AO1580" s="1681"/>
      <c r="AP1580" s="1824"/>
    </row>
    <row r="1581" spans="4:42" s="1662" customFormat="1" ht="14.25">
      <c r="D1581" s="1699"/>
      <c r="E1581" s="1681"/>
      <c r="F1581" s="1681"/>
      <c r="G1581" s="1681"/>
      <c r="H1581" s="1681"/>
      <c r="I1581" s="1700"/>
      <c r="J1581" s="1690"/>
      <c r="K1581" s="1681"/>
      <c r="L1581" s="1681"/>
      <c r="M1581" s="1681"/>
      <c r="N1581" s="1681"/>
      <c r="O1581" s="1681"/>
      <c r="P1581" s="1681"/>
      <c r="Q1581" s="1681"/>
      <c r="R1581" s="1681"/>
      <c r="S1581" s="1681"/>
      <c r="T1581" s="1681"/>
      <c r="U1581" s="1681"/>
      <c r="V1581" s="1681"/>
      <c r="W1581" s="1681"/>
      <c r="X1581" s="1681"/>
      <c r="Y1581" s="1681"/>
      <c r="Z1581" s="1681"/>
      <c r="AA1581" s="1681"/>
      <c r="AB1581" s="1681"/>
      <c r="AC1581" s="1681"/>
      <c r="AD1581" s="1681"/>
      <c r="AE1581" s="1681"/>
      <c r="AF1581" s="1681"/>
      <c r="AG1581" s="1681"/>
      <c r="AH1581" s="1681"/>
      <c r="AI1581" s="1681"/>
      <c r="AJ1581" s="1681"/>
      <c r="AK1581" s="1681"/>
      <c r="AL1581" s="1681"/>
      <c r="AM1581" s="1681"/>
      <c r="AN1581" s="1681"/>
      <c r="AO1581" s="1681"/>
      <c r="AP1581" s="1824"/>
    </row>
    <row r="1582" spans="4:42" s="1662" customFormat="1" ht="14.25">
      <c r="D1582" s="1699"/>
      <c r="E1582" s="1681"/>
      <c r="F1582" s="1681"/>
      <c r="G1582" s="1681"/>
      <c r="H1582" s="1681"/>
      <c r="I1582" s="1700"/>
      <c r="J1582" s="1690"/>
      <c r="K1582" s="1681"/>
      <c r="L1582" s="1681"/>
      <c r="M1582" s="1681"/>
      <c r="N1582" s="1681"/>
      <c r="O1582" s="1681"/>
      <c r="P1582" s="1681"/>
      <c r="Q1582" s="1681"/>
      <c r="R1582" s="1681"/>
      <c r="S1582" s="1681"/>
      <c r="T1582" s="1681"/>
      <c r="U1582" s="1681"/>
      <c r="V1582" s="1681"/>
      <c r="W1582" s="1681"/>
      <c r="X1582" s="1681"/>
      <c r="Y1582" s="1681"/>
      <c r="Z1582" s="1681"/>
      <c r="AA1582" s="1681"/>
      <c r="AB1582" s="1681"/>
      <c r="AC1582" s="1681"/>
      <c r="AD1582" s="1681"/>
      <c r="AE1582" s="1681"/>
      <c r="AF1582" s="1681"/>
      <c r="AG1582" s="1681"/>
      <c r="AH1582" s="1681"/>
      <c r="AI1582" s="1681"/>
      <c r="AJ1582" s="1681"/>
      <c r="AK1582" s="1681"/>
      <c r="AL1582" s="1681"/>
      <c r="AM1582" s="1681"/>
      <c r="AN1582" s="1681"/>
      <c r="AO1582" s="1681"/>
      <c r="AP1582" s="1824"/>
    </row>
    <row r="1583" spans="4:42" s="1662" customFormat="1" ht="14.25">
      <c r="D1583" s="1699"/>
      <c r="E1583" s="1681"/>
      <c r="F1583" s="1681"/>
      <c r="G1583" s="1681"/>
      <c r="H1583" s="1681"/>
      <c r="I1583" s="1700"/>
      <c r="J1583" s="1690"/>
      <c r="K1583" s="1681"/>
      <c r="L1583" s="1681"/>
      <c r="M1583" s="1681"/>
      <c r="N1583" s="1681"/>
      <c r="O1583" s="1681"/>
      <c r="P1583" s="1681"/>
      <c r="Q1583" s="1681"/>
      <c r="R1583" s="1681"/>
      <c r="S1583" s="1681"/>
      <c r="T1583" s="1681"/>
      <c r="U1583" s="1681"/>
      <c r="V1583" s="1681"/>
      <c r="W1583" s="1681"/>
      <c r="X1583" s="1681"/>
      <c r="Y1583" s="1681"/>
      <c r="Z1583" s="1681"/>
      <c r="AA1583" s="1681"/>
      <c r="AB1583" s="1681"/>
      <c r="AC1583" s="1681"/>
      <c r="AD1583" s="1681"/>
      <c r="AE1583" s="1681"/>
      <c r="AF1583" s="1681"/>
      <c r="AG1583" s="1681"/>
      <c r="AH1583" s="1681"/>
      <c r="AI1583" s="1681"/>
      <c r="AJ1583" s="1681"/>
      <c r="AK1583" s="1681"/>
      <c r="AL1583" s="1681"/>
      <c r="AM1583" s="1681"/>
      <c r="AN1583" s="1681"/>
      <c r="AO1583" s="1681"/>
      <c r="AP1583" s="1824"/>
    </row>
    <row r="1584" spans="4:42" s="1662" customFormat="1" ht="14.25">
      <c r="D1584" s="1699"/>
      <c r="E1584" s="1681"/>
      <c r="F1584" s="1681"/>
      <c r="G1584" s="1681"/>
      <c r="H1584" s="1681"/>
      <c r="I1584" s="1700"/>
      <c r="J1584" s="1690"/>
      <c r="K1584" s="1681"/>
      <c r="L1584" s="1681"/>
      <c r="M1584" s="1681"/>
      <c r="N1584" s="1681"/>
      <c r="O1584" s="1681"/>
      <c r="P1584" s="1681"/>
      <c r="Q1584" s="1681"/>
      <c r="R1584" s="1681"/>
      <c r="S1584" s="1681"/>
      <c r="T1584" s="1681"/>
      <c r="U1584" s="1681"/>
      <c r="V1584" s="1681"/>
      <c r="W1584" s="1681"/>
      <c r="X1584" s="1681"/>
      <c r="Y1584" s="1681"/>
      <c r="Z1584" s="1681"/>
      <c r="AA1584" s="1681"/>
      <c r="AB1584" s="1681"/>
      <c r="AC1584" s="1681"/>
      <c r="AD1584" s="1681"/>
      <c r="AE1584" s="1681"/>
      <c r="AF1584" s="1681"/>
      <c r="AG1584" s="1681"/>
      <c r="AH1584" s="1681"/>
      <c r="AI1584" s="1681"/>
      <c r="AJ1584" s="1681"/>
      <c r="AK1584" s="1681"/>
      <c r="AL1584" s="1681"/>
      <c r="AM1584" s="1681"/>
      <c r="AN1584" s="1681"/>
      <c r="AO1584" s="1681"/>
      <c r="AP1584" s="1824"/>
    </row>
    <row r="1585" spans="4:42" s="1662" customFormat="1" ht="14.25">
      <c r="D1585" s="1699"/>
      <c r="E1585" s="1681"/>
      <c r="F1585" s="1681"/>
      <c r="G1585" s="1681"/>
      <c r="H1585" s="1681"/>
      <c r="I1585" s="1700"/>
      <c r="J1585" s="1690"/>
      <c r="K1585" s="1681"/>
      <c r="L1585" s="1681"/>
      <c r="M1585" s="1681"/>
      <c r="N1585" s="1681"/>
      <c r="O1585" s="1681"/>
      <c r="P1585" s="1681"/>
      <c r="Q1585" s="1681"/>
      <c r="R1585" s="1681"/>
      <c r="S1585" s="1681"/>
      <c r="T1585" s="1681"/>
      <c r="U1585" s="1681"/>
      <c r="V1585" s="1681"/>
      <c r="W1585" s="1681"/>
      <c r="X1585" s="1681"/>
      <c r="Y1585" s="1681"/>
      <c r="Z1585" s="1681"/>
      <c r="AA1585" s="1681"/>
      <c r="AB1585" s="1681"/>
      <c r="AC1585" s="1681"/>
      <c r="AD1585" s="1681"/>
      <c r="AE1585" s="1681"/>
      <c r="AF1585" s="1681"/>
      <c r="AG1585" s="1681"/>
      <c r="AH1585" s="1681"/>
      <c r="AI1585" s="1681"/>
      <c r="AJ1585" s="1681"/>
      <c r="AK1585" s="1681"/>
      <c r="AL1585" s="1681"/>
      <c r="AM1585" s="1681"/>
      <c r="AN1585" s="1681"/>
      <c r="AO1585" s="1681"/>
      <c r="AP1585" s="1824"/>
    </row>
    <row r="1586" spans="4:42" s="1662" customFormat="1" ht="14.25">
      <c r="D1586" s="1699"/>
      <c r="E1586" s="1681"/>
      <c r="F1586" s="1681"/>
      <c r="G1586" s="1681"/>
      <c r="H1586" s="1681"/>
      <c r="I1586" s="1700"/>
      <c r="J1586" s="1690"/>
      <c r="K1586" s="1681"/>
      <c r="L1586" s="1681"/>
      <c r="M1586" s="1681"/>
      <c r="N1586" s="1681"/>
      <c r="O1586" s="1681"/>
      <c r="P1586" s="1681"/>
      <c r="Q1586" s="1681"/>
      <c r="R1586" s="1681"/>
      <c r="S1586" s="1681"/>
      <c r="T1586" s="1681"/>
      <c r="U1586" s="1681"/>
      <c r="V1586" s="1681"/>
      <c r="W1586" s="1681"/>
      <c r="X1586" s="1681"/>
      <c r="Y1586" s="1681"/>
      <c r="Z1586" s="1681"/>
      <c r="AA1586" s="1681"/>
      <c r="AB1586" s="1681"/>
      <c r="AC1586" s="1681"/>
      <c r="AD1586" s="1681"/>
      <c r="AE1586" s="1681"/>
      <c r="AF1586" s="1681"/>
      <c r="AG1586" s="1681"/>
      <c r="AH1586" s="1681"/>
      <c r="AI1586" s="1681"/>
      <c r="AJ1586" s="1681"/>
      <c r="AK1586" s="1681"/>
      <c r="AL1586" s="1681"/>
      <c r="AM1586" s="1681"/>
      <c r="AN1586" s="1681"/>
      <c r="AO1586" s="1681"/>
      <c r="AP1586" s="1824"/>
    </row>
    <row r="1587" spans="4:42" s="1662" customFormat="1" ht="14.25">
      <c r="D1587" s="1699"/>
      <c r="E1587" s="1681"/>
      <c r="F1587" s="1681"/>
      <c r="G1587" s="1681"/>
      <c r="H1587" s="1681"/>
      <c r="I1587" s="1700"/>
      <c r="J1587" s="1690"/>
      <c r="K1587" s="1681"/>
      <c r="L1587" s="1681"/>
      <c r="M1587" s="1681"/>
      <c r="N1587" s="1681"/>
      <c r="O1587" s="1681"/>
      <c r="P1587" s="1681"/>
      <c r="Q1587" s="1681"/>
      <c r="R1587" s="1681"/>
      <c r="S1587" s="1681"/>
      <c r="T1587" s="1681"/>
      <c r="U1587" s="1681"/>
      <c r="V1587" s="1681"/>
      <c r="W1587" s="1681"/>
      <c r="X1587" s="1681"/>
      <c r="Y1587" s="1681"/>
      <c r="Z1587" s="1681"/>
      <c r="AA1587" s="1681"/>
      <c r="AB1587" s="1681"/>
      <c r="AC1587" s="1681"/>
      <c r="AD1587" s="1681"/>
      <c r="AE1587" s="1681"/>
      <c r="AF1587" s="1681"/>
      <c r="AG1587" s="1681"/>
      <c r="AH1587" s="1681"/>
      <c r="AI1587" s="1681"/>
      <c r="AJ1587" s="1681"/>
      <c r="AK1587" s="1681"/>
      <c r="AL1587" s="1681"/>
      <c r="AM1587" s="1681"/>
      <c r="AN1587" s="1681"/>
      <c r="AO1587" s="1681"/>
      <c r="AP1587" s="1824"/>
    </row>
    <row r="1588" spans="4:42" s="1662" customFormat="1" ht="14.25">
      <c r="D1588" s="1699"/>
      <c r="E1588" s="1681"/>
      <c r="F1588" s="1681"/>
      <c r="G1588" s="1681"/>
      <c r="H1588" s="1681"/>
      <c r="I1588" s="1700"/>
      <c r="J1588" s="1690"/>
      <c r="K1588" s="1681"/>
      <c r="L1588" s="1681"/>
      <c r="M1588" s="1681"/>
      <c r="N1588" s="1681"/>
      <c r="O1588" s="1681"/>
      <c r="P1588" s="1681"/>
      <c r="Q1588" s="1681"/>
      <c r="R1588" s="1681"/>
      <c r="S1588" s="1681"/>
      <c r="T1588" s="1681"/>
      <c r="U1588" s="1681"/>
      <c r="V1588" s="1681"/>
      <c r="W1588" s="1681"/>
      <c r="X1588" s="1681"/>
      <c r="Y1588" s="1681"/>
      <c r="Z1588" s="1681"/>
      <c r="AA1588" s="1681"/>
      <c r="AB1588" s="1681"/>
      <c r="AC1588" s="1681"/>
      <c r="AD1588" s="1681"/>
      <c r="AE1588" s="1681"/>
      <c r="AF1588" s="1681"/>
      <c r="AG1588" s="1681"/>
      <c r="AH1588" s="1681"/>
      <c r="AI1588" s="1681"/>
      <c r="AJ1588" s="1681"/>
      <c r="AK1588" s="1681"/>
      <c r="AL1588" s="1681"/>
      <c r="AM1588" s="1681"/>
      <c r="AN1588" s="1681"/>
      <c r="AO1588" s="1681"/>
      <c r="AP1588" s="1824"/>
    </row>
    <row r="1589" spans="4:42" s="1662" customFormat="1" ht="14.25">
      <c r="D1589" s="1699"/>
      <c r="E1589" s="1681"/>
      <c r="F1589" s="1681"/>
      <c r="G1589" s="1681"/>
      <c r="H1589" s="1681"/>
      <c r="I1589" s="1700"/>
      <c r="J1589" s="1690"/>
      <c r="K1589" s="1681"/>
      <c r="L1589" s="1681"/>
      <c r="M1589" s="1681"/>
      <c r="N1589" s="1681"/>
      <c r="O1589" s="1681"/>
      <c r="P1589" s="1681"/>
      <c r="Q1589" s="1681"/>
      <c r="R1589" s="1681"/>
      <c r="S1589" s="1681"/>
      <c r="T1589" s="1681"/>
      <c r="U1589" s="1681"/>
      <c r="V1589" s="1681"/>
      <c r="W1589" s="1681"/>
      <c r="X1589" s="1681"/>
      <c r="Y1589" s="1681"/>
      <c r="Z1589" s="1681"/>
      <c r="AA1589" s="1681"/>
      <c r="AB1589" s="1681"/>
      <c r="AC1589" s="1681"/>
      <c r="AD1589" s="1681"/>
      <c r="AE1589" s="1681"/>
      <c r="AF1589" s="1681"/>
      <c r="AG1589" s="1681"/>
      <c r="AH1589" s="1681"/>
      <c r="AI1589" s="1681"/>
      <c r="AJ1589" s="1681"/>
      <c r="AK1589" s="1681"/>
      <c r="AL1589" s="1681"/>
      <c r="AM1589" s="1681"/>
      <c r="AN1589" s="1681"/>
      <c r="AO1589" s="1681"/>
      <c r="AP1589" s="1824"/>
    </row>
    <row r="1590" spans="4:42" s="1662" customFormat="1" ht="14.25">
      <c r="D1590" s="1699"/>
      <c r="E1590" s="1681"/>
      <c r="F1590" s="1681"/>
      <c r="G1590" s="1681"/>
      <c r="H1590" s="1681"/>
      <c r="I1590" s="1700"/>
      <c r="J1590" s="1690"/>
      <c r="K1590" s="1681"/>
      <c r="L1590" s="1681"/>
      <c r="M1590" s="1681"/>
      <c r="N1590" s="1681"/>
      <c r="O1590" s="1681"/>
      <c r="P1590" s="1681"/>
      <c r="Q1590" s="1681"/>
      <c r="R1590" s="1681"/>
      <c r="S1590" s="1681"/>
      <c r="T1590" s="1681"/>
      <c r="U1590" s="1681"/>
      <c r="V1590" s="1681"/>
      <c r="W1590" s="1681"/>
      <c r="X1590" s="1681"/>
      <c r="Y1590" s="1681"/>
      <c r="Z1590" s="1681"/>
      <c r="AA1590" s="1681"/>
      <c r="AB1590" s="1681"/>
      <c r="AC1590" s="1681"/>
      <c r="AD1590" s="1681"/>
      <c r="AE1590" s="1681"/>
      <c r="AF1590" s="1681"/>
      <c r="AG1590" s="1681"/>
      <c r="AH1590" s="1681"/>
      <c r="AI1590" s="1681"/>
      <c r="AJ1590" s="1681"/>
      <c r="AK1590" s="1681"/>
      <c r="AL1590" s="1681"/>
      <c r="AM1590" s="1681"/>
      <c r="AN1590" s="1681"/>
      <c r="AO1590" s="1681"/>
      <c r="AP1590" s="1824"/>
    </row>
    <row r="1591" spans="4:42" s="1662" customFormat="1" ht="14.25">
      <c r="D1591" s="1699"/>
      <c r="E1591" s="1681"/>
      <c r="F1591" s="1681"/>
      <c r="G1591" s="1681"/>
      <c r="H1591" s="1681"/>
      <c r="I1591" s="1700"/>
      <c r="J1591" s="1690"/>
      <c r="K1591" s="1681"/>
      <c r="L1591" s="1681"/>
      <c r="M1591" s="1681"/>
      <c r="N1591" s="1681"/>
      <c r="O1591" s="1681"/>
      <c r="P1591" s="1681"/>
      <c r="Q1591" s="1681"/>
      <c r="R1591" s="1681"/>
      <c r="S1591" s="1681"/>
      <c r="T1591" s="1681"/>
      <c r="U1591" s="1681"/>
      <c r="V1591" s="1681"/>
      <c r="W1591" s="1681"/>
      <c r="X1591" s="1681"/>
      <c r="Y1591" s="1681"/>
      <c r="Z1591" s="1681"/>
      <c r="AA1591" s="1681"/>
      <c r="AB1591" s="1681"/>
      <c r="AC1591" s="1681"/>
      <c r="AD1591" s="1681"/>
      <c r="AE1591" s="1681"/>
      <c r="AF1591" s="1681"/>
      <c r="AG1591" s="1681"/>
      <c r="AH1591" s="1681"/>
      <c r="AI1591" s="1681"/>
      <c r="AJ1591" s="1681"/>
      <c r="AK1591" s="1681"/>
      <c r="AL1591" s="1681"/>
      <c r="AM1591" s="1681"/>
      <c r="AN1591" s="1681"/>
      <c r="AO1591" s="1681"/>
      <c r="AP1591" s="1824"/>
    </row>
    <row r="1592" spans="4:42" s="1662" customFormat="1" ht="14.25">
      <c r="D1592" s="1699"/>
      <c r="E1592" s="1681"/>
      <c r="F1592" s="1681"/>
      <c r="G1592" s="1681"/>
      <c r="H1592" s="1681"/>
      <c r="I1592" s="1700"/>
      <c r="J1592" s="1690"/>
      <c r="K1592" s="1681"/>
      <c r="L1592" s="1681"/>
      <c r="M1592" s="1681"/>
      <c r="N1592" s="1681"/>
      <c r="O1592" s="1681"/>
      <c r="P1592" s="1681"/>
      <c r="Q1592" s="1681"/>
      <c r="R1592" s="1681"/>
      <c r="S1592" s="1681"/>
      <c r="T1592" s="1681"/>
      <c r="U1592" s="1681"/>
      <c r="V1592" s="1681"/>
      <c r="W1592" s="1681"/>
      <c r="X1592" s="1681"/>
      <c r="Y1592" s="1681"/>
      <c r="Z1592" s="1681"/>
      <c r="AA1592" s="1681"/>
      <c r="AB1592" s="1681"/>
      <c r="AC1592" s="1681"/>
      <c r="AD1592" s="1681"/>
      <c r="AE1592" s="1681"/>
      <c r="AF1592" s="1681"/>
      <c r="AG1592" s="1681"/>
      <c r="AH1592" s="1681"/>
      <c r="AI1592" s="1681"/>
      <c r="AJ1592" s="1681"/>
      <c r="AK1592" s="1681"/>
      <c r="AL1592" s="1681"/>
      <c r="AM1592" s="1681"/>
      <c r="AN1592" s="1681"/>
      <c r="AO1592" s="1681"/>
      <c r="AP1592" s="1824"/>
    </row>
    <row r="1593" spans="4:42" s="1662" customFormat="1" ht="14.25">
      <c r="D1593" s="1699"/>
      <c r="E1593" s="1681"/>
      <c r="F1593" s="1681"/>
      <c r="G1593" s="1681"/>
      <c r="H1593" s="1681"/>
      <c r="I1593" s="1700"/>
      <c r="J1593" s="1690"/>
      <c r="K1593" s="1681"/>
      <c r="L1593" s="1681"/>
      <c r="M1593" s="1681"/>
      <c r="N1593" s="1681"/>
      <c r="O1593" s="1681"/>
      <c r="P1593" s="1681"/>
      <c r="Q1593" s="1681"/>
      <c r="R1593" s="1681"/>
      <c r="S1593" s="1681"/>
      <c r="T1593" s="1681"/>
      <c r="U1593" s="1681"/>
      <c r="V1593" s="1681"/>
      <c r="W1593" s="1681"/>
      <c r="X1593" s="1681"/>
      <c r="Y1593" s="1681"/>
      <c r="Z1593" s="1681"/>
      <c r="AA1593" s="1681"/>
      <c r="AB1593" s="1681"/>
      <c r="AC1593" s="1681"/>
      <c r="AD1593" s="1681"/>
      <c r="AE1593" s="1681"/>
      <c r="AF1593" s="1681"/>
      <c r="AG1593" s="1681"/>
      <c r="AH1593" s="1681"/>
      <c r="AI1593" s="1681"/>
      <c r="AJ1593" s="1681"/>
      <c r="AK1593" s="1681"/>
      <c r="AL1593" s="1681"/>
      <c r="AM1593" s="1681"/>
      <c r="AN1593" s="1681"/>
      <c r="AO1593" s="1681"/>
      <c r="AP1593" s="1824"/>
    </row>
    <row r="1594" spans="4:42" s="1662" customFormat="1" ht="14.25">
      <c r="D1594" s="1699"/>
      <c r="E1594" s="1681"/>
      <c r="F1594" s="1681"/>
      <c r="G1594" s="1681"/>
      <c r="H1594" s="1681"/>
      <c r="I1594" s="1700"/>
      <c r="J1594" s="1690"/>
      <c r="K1594" s="1681"/>
      <c r="L1594" s="1681"/>
      <c r="M1594" s="1681"/>
      <c r="N1594" s="1681"/>
      <c r="O1594" s="1681"/>
      <c r="P1594" s="1681"/>
      <c r="Q1594" s="1681"/>
      <c r="R1594" s="1681"/>
      <c r="S1594" s="1681"/>
      <c r="T1594" s="1681"/>
      <c r="U1594" s="1681"/>
      <c r="V1594" s="1681"/>
      <c r="W1594" s="1681"/>
      <c r="X1594" s="1681"/>
      <c r="Y1594" s="1681"/>
      <c r="Z1594" s="1681"/>
      <c r="AA1594" s="1681"/>
      <c r="AB1594" s="1681"/>
      <c r="AC1594" s="1681"/>
      <c r="AD1594" s="1681"/>
      <c r="AE1594" s="1681"/>
      <c r="AF1594" s="1681"/>
      <c r="AG1594" s="1681"/>
      <c r="AH1594" s="1681"/>
      <c r="AI1594" s="1681"/>
      <c r="AJ1594" s="1681"/>
      <c r="AK1594" s="1681"/>
      <c r="AL1594" s="1681"/>
      <c r="AM1594" s="1681"/>
      <c r="AN1594" s="1681"/>
      <c r="AO1594" s="1681"/>
      <c r="AP1594" s="1824"/>
    </row>
    <row r="1595" spans="4:42" s="1662" customFormat="1" ht="14.25">
      <c r="D1595" s="1699"/>
      <c r="E1595" s="1681"/>
      <c r="F1595" s="1681"/>
      <c r="G1595" s="1681"/>
      <c r="H1595" s="1681"/>
      <c r="I1595" s="1700"/>
      <c r="J1595" s="1690"/>
      <c r="K1595" s="1681"/>
      <c r="L1595" s="1681"/>
      <c r="M1595" s="1681"/>
      <c r="N1595" s="1681"/>
      <c r="O1595" s="1681"/>
      <c r="P1595" s="1681"/>
      <c r="Q1595" s="1681"/>
      <c r="R1595" s="1681"/>
      <c r="S1595" s="1681"/>
      <c r="T1595" s="1681"/>
      <c r="U1595" s="1681"/>
      <c r="V1595" s="1681"/>
      <c r="W1595" s="1681"/>
      <c r="X1595" s="1681"/>
      <c r="Y1595" s="1681"/>
      <c r="Z1595" s="1681"/>
      <c r="AA1595" s="1681"/>
      <c r="AB1595" s="1681"/>
      <c r="AC1595" s="1681"/>
      <c r="AD1595" s="1681"/>
      <c r="AE1595" s="1681"/>
      <c r="AF1595" s="1681"/>
      <c r="AG1595" s="1681"/>
      <c r="AH1595" s="1681"/>
      <c r="AI1595" s="1681"/>
      <c r="AJ1595" s="1681"/>
      <c r="AK1595" s="1681"/>
      <c r="AL1595" s="1681"/>
      <c r="AM1595" s="1681"/>
      <c r="AN1595" s="1681"/>
      <c r="AO1595" s="1681"/>
      <c r="AP1595" s="1824"/>
    </row>
    <row r="1596" spans="4:42" s="1662" customFormat="1" ht="14.25">
      <c r="D1596" s="1699"/>
      <c r="E1596" s="1681"/>
      <c r="F1596" s="1681"/>
      <c r="G1596" s="1681"/>
      <c r="H1596" s="1681"/>
      <c r="I1596" s="1700"/>
      <c r="J1596" s="1690"/>
      <c r="K1596" s="1681"/>
      <c r="L1596" s="1681"/>
      <c r="M1596" s="1681"/>
      <c r="N1596" s="1681"/>
      <c r="O1596" s="1681"/>
      <c r="P1596" s="1681"/>
      <c r="Q1596" s="1681"/>
      <c r="R1596" s="1681"/>
      <c r="S1596" s="1681"/>
      <c r="T1596" s="1681"/>
      <c r="U1596" s="1681"/>
      <c r="V1596" s="1681"/>
      <c r="W1596" s="1681"/>
      <c r="X1596" s="1681"/>
      <c r="Y1596" s="1681"/>
      <c r="Z1596" s="1681"/>
      <c r="AA1596" s="1681"/>
      <c r="AB1596" s="1681"/>
      <c r="AC1596" s="1681"/>
      <c r="AD1596" s="1681"/>
      <c r="AE1596" s="1681"/>
      <c r="AF1596" s="1681"/>
      <c r="AG1596" s="1681"/>
      <c r="AH1596" s="1681"/>
      <c r="AI1596" s="1681"/>
      <c r="AJ1596" s="1681"/>
      <c r="AK1596" s="1681"/>
      <c r="AL1596" s="1681"/>
      <c r="AM1596" s="1681"/>
      <c r="AN1596" s="1681"/>
      <c r="AO1596" s="1681"/>
      <c r="AP1596" s="1824"/>
    </row>
    <row r="1597" spans="4:42" s="1662" customFormat="1" ht="14.25">
      <c r="D1597" s="1699"/>
      <c r="E1597" s="1681"/>
      <c r="F1597" s="1681"/>
      <c r="G1597" s="1681"/>
      <c r="H1597" s="1681"/>
      <c r="I1597" s="1700"/>
      <c r="J1597" s="1690"/>
      <c r="K1597" s="1681"/>
      <c r="L1597" s="1681"/>
      <c r="M1597" s="1681"/>
      <c r="N1597" s="1681"/>
      <c r="O1597" s="1681"/>
      <c r="P1597" s="1681"/>
      <c r="Q1597" s="1681"/>
      <c r="R1597" s="1681"/>
      <c r="S1597" s="1681"/>
      <c r="T1597" s="1681"/>
      <c r="U1597" s="1681"/>
      <c r="V1597" s="1681"/>
      <c r="W1597" s="1681"/>
      <c r="X1597" s="1681"/>
      <c r="Y1597" s="1681"/>
      <c r="Z1597" s="1681"/>
      <c r="AA1597" s="1681"/>
      <c r="AB1597" s="1681"/>
      <c r="AC1597" s="1681"/>
      <c r="AD1597" s="1681"/>
      <c r="AE1597" s="1681"/>
      <c r="AF1597" s="1681"/>
      <c r="AG1597" s="1681"/>
      <c r="AH1597" s="1681"/>
      <c r="AI1597" s="1681"/>
      <c r="AJ1597" s="1681"/>
      <c r="AK1597" s="1681"/>
      <c r="AL1597" s="1681"/>
      <c r="AM1597" s="1681"/>
      <c r="AN1597" s="1681"/>
      <c r="AO1597" s="1681"/>
      <c r="AP1597" s="1824"/>
    </row>
    <row r="1598" spans="4:42" s="1662" customFormat="1" ht="14.25">
      <c r="D1598" s="1699"/>
      <c r="E1598" s="1681"/>
      <c r="F1598" s="1681"/>
      <c r="G1598" s="1681"/>
      <c r="H1598" s="1681"/>
      <c r="I1598" s="1700"/>
      <c r="J1598" s="1690"/>
      <c r="K1598" s="1681"/>
      <c r="L1598" s="1681"/>
      <c r="M1598" s="1681"/>
      <c r="N1598" s="1681"/>
      <c r="O1598" s="1681"/>
      <c r="P1598" s="1681"/>
      <c r="Q1598" s="1681"/>
      <c r="R1598" s="1681"/>
      <c r="S1598" s="1681"/>
      <c r="T1598" s="1681"/>
      <c r="U1598" s="1681"/>
      <c r="V1598" s="1681"/>
      <c r="W1598" s="1681"/>
      <c r="X1598" s="1681"/>
      <c r="Y1598" s="1681"/>
      <c r="Z1598" s="1681"/>
      <c r="AA1598" s="1681"/>
      <c r="AB1598" s="1681"/>
      <c r="AC1598" s="1681"/>
      <c r="AD1598" s="1681"/>
      <c r="AE1598" s="1681"/>
      <c r="AF1598" s="1681"/>
      <c r="AG1598" s="1681"/>
      <c r="AH1598" s="1681"/>
      <c r="AI1598" s="1681"/>
      <c r="AJ1598" s="1681"/>
      <c r="AK1598" s="1681"/>
      <c r="AL1598" s="1681"/>
      <c r="AM1598" s="1681"/>
      <c r="AN1598" s="1681"/>
      <c r="AO1598" s="1681"/>
      <c r="AP1598" s="1824"/>
    </row>
    <row r="1599" spans="4:42" s="1662" customFormat="1" ht="14.25">
      <c r="D1599" s="1699"/>
      <c r="E1599" s="1681"/>
      <c r="F1599" s="1681"/>
      <c r="G1599" s="1681"/>
      <c r="H1599" s="1681"/>
      <c r="I1599" s="1700"/>
      <c r="J1599" s="1690"/>
      <c r="K1599" s="1681"/>
      <c r="L1599" s="1681"/>
      <c r="M1599" s="1681"/>
      <c r="N1599" s="1681"/>
      <c r="O1599" s="1681"/>
      <c r="P1599" s="1681"/>
      <c r="Q1599" s="1681"/>
      <c r="R1599" s="1681"/>
      <c r="S1599" s="1681"/>
      <c r="T1599" s="1681"/>
      <c r="U1599" s="1681"/>
      <c r="V1599" s="1681"/>
      <c r="W1599" s="1681"/>
      <c r="X1599" s="1681"/>
      <c r="Y1599" s="1681"/>
      <c r="Z1599" s="1681"/>
      <c r="AA1599" s="1681"/>
      <c r="AB1599" s="1681"/>
      <c r="AC1599" s="1681"/>
      <c r="AD1599" s="1681"/>
      <c r="AE1599" s="1681"/>
      <c r="AF1599" s="1681"/>
      <c r="AG1599" s="1681"/>
      <c r="AH1599" s="1681"/>
      <c r="AI1599" s="1681"/>
      <c r="AJ1599" s="1681"/>
      <c r="AK1599" s="1681"/>
      <c r="AL1599" s="1681"/>
      <c r="AM1599" s="1681"/>
      <c r="AN1599" s="1681"/>
      <c r="AO1599" s="1681"/>
      <c r="AP1599" s="1824"/>
    </row>
    <row r="1600" spans="4:42" s="1662" customFormat="1" ht="14.25">
      <c r="D1600" s="1699"/>
      <c r="E1600" s="1681"/>
      <c r="F1600" s="1681"/>
      <c r="G1600" s="1681"/>
      <c r="H1600" s="1681"/>
      <c r="I1600" s="1700"/>
      <c r="J1600" s="1690"/>
      <c r="K1600" s="1681"/>
      <c r="L1600" s="1681"/>
      <c r="M1600" s="1681"/>
      <c r="N1600" s="1681"/>
      <c r="O1600" s="1681"/>
      <c r="P1600" s="1681"/>
      <c r="Q1600" s="1681"/>
      <c r="R1600" s="1681"/>
      <c r="S1600" s="1681"/>
      <c r="T1600" s="1681"/>
      <c r="U1600" s="1681"/>
      <c r="V1600" s="1681"/>
      <c r="W1600" s="1681"/>
      <c r="X1600" s="1681"/>
      <c r="Y1600" s="1681"/>
      <c r="Z1600" s="1681"/>
      <c r="AA1600" s="1681"/>
      <c r="AB1600" s="1681"/>
      <c r="AC1600" s="1681"/>
      <c r="AD1600" s="1681"/>
      <c r="AE1600" s="1681"/>
      <c r="AF1600" s="1681"/>
      <c r="AG1600" s="1681"/>
      <c r="AH1600" s="1681"/>
      <c r="AI1600" s="1681"/>
      <c r="AJ1600" s="1681"/>
      <c r="AK1600" s="1681"/>
      <c r="AL1600" s="1681"/>
      <c r="AM1600" s="1681"/>
      <c r="AN1600" s="1681"/>
      <c r="AO1600" s="1681"/>
      <c r="AP1600" s="1824"/>
    </row>
    <row r="1601" spans="4:42" s="1662" customFormat="1" ht="14.25">
      <c r="D1601" s="1699"/>
      <c r="E1601" s="1681"/>
      <c r="F1601" s="1681"/>
      <c r="G1601" s="1681"/>
      <c r="H1601" s="1681"/>
      <c r="I1601" s="1700"/>
      <c r="J1601" s="1690"/>
      <c r="K1601" s="1681"/>
      <c r="L1601" s="1681"/>
      <c r="M1601" s="1681"/>
      <c r="N1601" s="1681"/>
      <c r="O1601" s="1681"/>
      <c r="P1601" s="1681"/>
      <c r="Q1601" s="1681"/>
      <c r="R1601" s="1681"/>
      <c r="S1601" s="1681"/>
      <c r="T1601" s="1681"/>
      <c r="U1601" s="1681"/>
      <c r="V1601" s="1681"/>
      <c r="W1601" s="1681"/>
      <c r="X1601" s="1681"/>
      <c r="Y1601" s="1681"/>
      <c r="Z1601" s="1681"/>
      <c r="AA1601" s="1681"/>
      <c r="AB1601" s="1681"/>
      <c r="AC1601" s="1681"/>
      <c r="AD1601" s="1681"/>
      <c r="AE1601" s="1681"/>
      <c r="AF1601" s="1681"/>
      <c r="AG1601" s="1681"/>
      <c r="AH1601" s="1681"/>
      <c r="AI1601" s="1681"/>
      <c r="AJ1601" s="1681"/>
      <c r="AK1601" s="1681"/>
      <c r="AL1601" s="1681"/>
      <c r="AM1601" s="1681"/>
      <c r="AN1601" s="1681"/>
      <c r="AO1601" s="1681"/>
      <c r="AP1601" s="1824"/>
    </row>
    <row r="1602" spans="4:42" s="1662" customFormat="1" ht="14.25">
      <c r="D1602" s="1699"/>
      <c r="E1602" s="1681"/>
      <c r="F1602" s="1681"/>
      <c r="G1602" s="1681"/>
      <c r="H1602" s="1681"/>
      <c r="I1602" s="1700"/>
      <c r="J1602" s="1690"/>
      <c r="K1602" s="1681"/>
      <c r="L1602" s="1681"/>
      <c r="M1602" s="1681"/>
      <c r="N1602" s="1681"/>
      <c r="O1602" s="1681"/>
      <c r="P1602" s="1681"/>
      <c r="Q1602" s="1681"/>
      <c r="R1602" s="1681"/>
      <c r="S1602" s="1681"/>
      <c r="T1602" s="1681"/>
      <c r="U1602" s="1681"/>
      <c r="V1602" s="1681"/>
      <c r="W1602" s="1681"/>
      <c r="X1602" s="1681"/>
      <c r="Y1602" s="1681"/>
      <c r="Z1602" s="1681"/>
      <c r="AA1602" s="1681"/>
      <c r="AB1602" s="1681"/>
      <c r="AC1602" s="1681"/>
      <c r="AD1602" s="1681"/>
      <c r="AE1602" s="1681"/>
      <c r="AF1602" s="1681"/>
      <c r="AG1602" s="1681"/>
      <c r="AH1602" s="1681"/>
      <c r="AI1602" s="1681"/>
      <c r="AJ1602" s="1681"/>
      <c r="AK1602" s="1681"/>
      <c r="AL1602" s="1681"/>
      <c r="AM1602" s="1681"/>
      <c r="AN1602" s="1681"/>
      <c r="AO1602" s="1681"/>
      <c r="AP1602" s="1824"/>
    </row>
    <row r="1603" spans="4:42" s="1662" customFormat="1" ht="14.25">
      <c r="D1603" s="1699"/>
      <c r="E1603" s="1681"/>
      <c r="F1603" s="1681"/>
      <c r="G1603" s="1681"/>
      <c r="H1603" s="1681"/>
      <c r="I1603" s="1700"/>
      <c r="J1603" s="1690"/>
      <c r="K1603" s="1681"/>
      <c r="L1603" s="1681"/>
      <c r="M1603" s="1681"/>
      <c r="N1603" s="1681"/>
      <c r="O1603" s="1681"/>
      <c r="P1603" s="1681"/>
      <c r="Q1603" s="1681"/>
      <c r="R1603" s="1681"/>
      <c r="S1603" s="1681"/>
      <c r="T1603" s="1681"/>
      <c r="U1603" s="1681"/>
      <c r="V1603" s="1681"/>
      <c r="W1603" s="1681"/>
      <c r="X1603" s="1681"/>
      <c r="Y1603" s="1681"/>
      <c r="Z1603" s="1681"/>
      <c r="AA1603" s="1681"/>
      <c r="AB1603" s="1681"/>
      <c r="AC1603" s="1681"/>
      <c r="AD1603" s="1681"/>
      <c r="AE1603" s="1681"/>
      <c r="AF1603" s="1681"/>
      <c r="AG1603" s="1681"/>
      <c r="AH1603" s="1681"/>
      <c r="AI1603" s="1681"/>
      <c r="AJ1603" s="1681"/>
      <c r="AK1603" s="1681"/>
      <c r="AL1603" s="1681"/>
      <c r="AM1603" s="1681"/>
      <c r="AN1603" s="1681"/>
      <c r="AO1603" s="1681"/>
      <c r="AP1603" s="1824"/>
    </row>
    <row r="1604" spans="4:42" s="1662" customFormat="1" ht="14.25">
      <c r="D1604" s="1699"/>
      <c r="E1604" s="1681"/>
      <c r="F1604" s="1681"/>
      <c r="G1604" s="1681"/>
      <c r="H1604" s="1681"/>
      <c r="I1604" s="1700"/>
      <c r="J1604" s="1690"/>
      <c r="K1604" s="1681"/>
      <c r="L1604" s="1681"/>
      <c r="M1604" s="1681"/>
      <c r="N1604" s="1681"/>
      <c r="O1604" s="1681"/>
      <c r="P1604" s="1681"/>
      <c r="Q1604" s="1681"/>
      <c r="R1604" s="1681"/>
      <c r="S1604" s="1681"/>
      <c r="T1604" s="1681"/>
      <c r="U1604" s="1681"/>
      <c r="V1604" s="1681"/>
      <c r="W1604" s="1681"/>
      <c r="X1604" s="1681"/>
      <c r="Y1604" s="1681"/>
      <c r="Z1604" s="1681"/>
      <c r="AA1604" s="1681"/>
      <c r="AB1604" s="1681"/>
      <c r="AC1604" s="1681"/>
      <c r="AD1604" s="1681"/>
      <c r="AE1604" s="1681"/>
      <c r="AF1604" s="1681"/>
      <c r="AG1604" s="1681"/>
      <c r="AH1604" s="1681"/>
      <c r="AI1604" s="1681"/>
      <c r="AJ1604" s="1681"/>
      <c r="AK1604" s="1681"/>
      <c r="AL1604" s="1681"/>
      <c r="AM1604" s="1681"/>
      <c r="AN1604" s="1681"/>
      <c r="AO1604" s="1681"/>
      <c r="AP1604" s="1824"/>
    </row>
    <row r="1605" spans="4:42" s="1662" customFormat="1" ht="14.25">
      <c r="D1605" s="1699"/>
      <c r="E1605" s="1681"/>
      <c r="F1605" s="1681"/>
      <c r="G1605" s="1681"/>
      <c r="H1605" s="1681"/>
      <c r="I1605" s="1700"/>
      <c r="J1605" s="1690"/>
      <c r="K1605" s="1681"/>
      <c r="L1605" s="1681"/>
      <c r="M1605" s="1681"/>
      <c r="N1605" s="1681"/>
      <c r="O1605" s="1681"/>
      <c r="P1605" s="1681"/>
      <c r="Q1605" s="1681"/>
      <c r="R1605" s="1681"/>
      <c r="S1605" s="1681"/>
      <c r="T1605" s="1681"/>
      <c r="U1605" s="1681"/>
      <c r="V1605" s="1681"/>
      <c r="W1605" s="1681"/>
      <c r="X1605" s="1681"/>
      <c r="Y1605" s="1681"/>
      <c r="Z1605" s="1681"/>
      <c r="AA1605" s="1681"/>
      <c r="AB1605" s="1681"/>
      <c r="AC1605" s="1681"/>
      <c r="AD1605" s="1681"/>
      <c r="AE1605" s="1681"/>
      <c r="AF1605" s="1681"/>
      <c r="AG1605" s="1681"/>
      <c r="AH1605" s="1681"/>
      <c r="AI1605" s="1681"/>
      <c r="AJ1605" s="1681"/>
      <c r="AK1605" s="1681"/>
      <c r="AL1605" s="1681"/>
      <c r="AM1605" s="1681"/>
      <c r="AN1605" s="1681"/>
      <c r="AO1605" s="1681"/>
      <c r="AP1605" s="1824"/>
    </row>
    <row r="1606" spans="4:42" s="1662" customFormat="1" ht="14.25">
      <c r="D1606" s="1699"/>
      <c r="E1606" s="1681"/>
      <c r="F1606" s="1681"/>
      <c r="G1606" s="1681"/>
      <c r="H1606" s="1681"/>
      <c r="I1606" s="1700"/>
      <c r="J1606" s="1690"/>
      <c r="K1606" s="1681"/>
      <c r="L1606" s="1681"/>
      <c r="M1606" s="1681"/>
      <c r="N1606" s="1681"/>
      <c r="O1606" s="1681"/>
      <c r="P1606" s="1681"/>
      <c r="Q1606" s="1681"/>
      <c r="R1606" s="1681"/>
      <c r="S1606" s="1681"/>
      <c r="T1606" s="1681"/>
      <c r="U1606" s="1681"/>
      <c r="V1606" s="1681"/>
      <c r="W1606" s="1681"/>
      <c r="X1606" s="1681"/>
      <c r="Y1606" s="1681"/>
      <c r="Z1606" s="1681"/>
      <c r="AA1606" s="1681"/>
      <c r="AB1606" s="1681"/>
      <c r="AC1606" s="1681"/>
      <c r="AD1606" s="1681"/>
      <c r="AE1606" s="1681"/>
      <c r="AF1606" s="1681"/>
      <c r="AG1606" s="1681"/>
      <c r="AH1606" s="1681"/>
      <c r="AI1606" s="1681"/>
      <c r="AJ1606" s="1681"/>
      <c r="AK1606" s="1681"/>
      <c r="AL1606" s="1681"/>
      <c r="AM1606" s="1681"/>
      <c r="AN1606" s="1681"/>
      <c r="AO1606" s="1681"/>
      <c r="AP1606" s="1824"/>
    </row>
    <row r="1607" spans="4:42" s="1662" customFormat="1" ht="14.25">
      <c r="D1607" s="1699"/>
      <c r="E1607" s="1681"/>
      <c r="F1607" s="1681"/>
      <c r="G1607" s="1681"/>
      <c r="H1607" s="1681"/>
      <c r="I1607" s="1700"/>
      <c r="J1607" s="1690"/>
      <c r="K1607" s="1681"/>
      <c r="L1607" s="1681"/>
      <c r="M1607" s="1681"/>
      <c r="N1607" s="1681"/>
      <c r="O1607" s="1681"/>
      <c r="P1607" s="1681"/>
      <c r="Q1607" s="1681"/>
      <c r="R1607" s="1681"/>
      <c r="S1607" s="1681"/>
      <c r="T1607" s="1681"/>
      <c r="U1607" s="1681"/>
      <c r="V1607" s="1681"/>
      <c r="W1607" s="1681"/>
      <c r="X1607" s="1681"/>
      <c r="Y1607" s="1681"/>
      <c r="Z1607" s="1681"/>
      <c r="AA1607" s="1681"/>
      <c r="AB1607" s="1681"/>
      <c r="AC1607" s="1681"/>
      <c r="AD1607" s="1681"/>
      <c r="AE1607" s="1681"/>
      <c r="AF1607" s="1681"/>
      <c r="AG1607" s="1681"/>
      <c r="AH1607" s="1681"/>
      <c r="AI1607" s="1681"/>
      <c r="AJ1607" s="1681"/>
      <c r="AK1607" s="1681"/>
      <c r="AL1607" s="1681"/>
      <c r="AM1607" s="1681"/>
      <c r="AN1607" s="1681"/>
      <c r="AO1607" s="1681"/>
      <c r="AP1607" s="1824"/>
    </row>
    <row r="1608" spans="4:42" s="1662" customFormat="1" ht="14.25">
      <c r="D1608" s="1699"/>
      <c r="E1608" s="1681"/>
      <c r="F1608" s="1681"/>
      <c r="G1608" s="1681"/>
      <c r="H1608" s="1681"/>
      <c r="I1608" s="1700"/>
      <c r="J1608" s="1690"/>
      <c r="K1608" s="1681"/>
      <c r="L1608" s="1681"/>
      <c r="M1608" s="1681"/>
      <c r="N1608" s="1681"/>
      <c r="O1608" s="1681"/>
      <c r="P1608" s="1681"/>
      <c r="Q1608" s="1681"/>
      <c r="R1608" s="1681"/>
      <c r="S1608" s="1681"/>
      <c r="T1608" s="1681"/>
      <c r="U1608" s="1681"/>
      <c r="V1608" s="1681"/>
      <c r="W1608" s="1681"/>
      <c r="X1608" s="1681"/>
      <c r="Y1608" s="1681"/>
      <c r="Z1608" s="1681"/>
      <c r="AA1608" s="1681"/>
      <c r="AB1608" s="1681"/>
      <c r="AC1608" s="1681"/>
      <c r="AD1608" s="1681"/>
      <c r="AE1608" s="1681"/>
      <c r="AF1608" s="1681"/>
      <c r="AG1608" s="1681"/>
      <c r="AH1608" s="1681"/>
      <c r="AI1608" s="1681"/>
      <c r="AJ1608" s="1681"/>
      <c r="AK1608" s="1681"/>
      <c r="AL1608" s="1681"/>
      <c r="AM1608" s="1681"/>
      <c r="AN1608" s="1681"/>
      <c r="AO1608" s="1681"/>
      <c r="AP1608" s="1824"/>
    </row>
    <row r="1609" spans="4:42" s="1662" customFormat="1" ht="14.25">
      <c r="D1609" s="1699"/>
      <c r="E1609" s="1681"/>
      <c r="F1609" s="1681"/>
      <c r="G1609" s="1681"/>
      <c r="H1609" s="1681"/>
      <c r="I1609" s="1700"/>
      <c r="J1609" s="1690"/>
      <c r="K1609" s="1681"/>
      <c r="L1609" s="1681"/>
      <c r="M1609" s="1681"/>
      <c r="N1609" s="1681"/>
      <c r="O1609" s="1681"/>
      <c r="P1609" s="1681"/>
      <c r="Q1609" s="1681"/>
      <c r="R1609" s="1681"/>
      <c r="S1609" s="1681"/>
      <c r="T1609" s="1681"/>
      <c r="U1609" s="1681"/>
      <c r="V1609" s="1681"/>
      <c r="W1609" s="1681"/>
      <c r="X1609" s="1681"/>
      <c r="Y1609" s="1681"/>
      <c r="Z1609" s="1681"/>
      <c r="AA1609" s="1681"/>
      <c r="AB1609" s="1681"/>
      <c r="AC1609" s="1681"/>
      <c r="AD1609" s="1681"/>
      <c r="AE1609" s="1681"/>
      <c r="AF1609" s="1681"/>
      <c r="AG1609" s="1681"/>
      <c r="AH1609" s="1681"/>
      <c r="AI1609" s="1681"/>
      <c r="AJ1609" s="1681"/>
      <c r="AK1609" s="1681"/>
      <c r="AL1609" s="1681"/>
      <c r="AM1609" s="1681"/>
      <c r="AN1609" s="1681"/>
      <c r="AO1609" s="1681"/>
      <c r="AP1609" s="1824"/>
    </row>
    <row r="1610" spans="4:42" s="1662" customFormat="1" ht="14.25">
      <c r="D1610" s="1699"/>
      <c r="E1610" s="1681"/>
      <c r="F1610" s="1681"/>
      <c r="G1610" s="1681"/>
      <c r="H1610" s="1681"/>
      <c r="I1610" s="1700"/>
      <c r="J1610" s="1690"/>
      <c r="K1610" s="1681"/>
      <c r="L1610" s="1681"/>
      <c r="M1610" s="1681"/>
      <c r="N1610" s="1681"/>
      <c r="O1610" s="1681"/>
      <c r="P1610" s="1681"/>
      <c r="Q1610" s="1681"/>
      <c r="R1610" s="1681"/>
      <c r="S1610" s="1681"/>
      <c r="T1610" s="1681"/>
      <c r="U1610" s="1681"/>
      <c r="V1610" s="1681"/>
      <c r="W1610" s="1681"/>
      <c r="X1610" s="1681"/>
      <c r="Y1610" s="1681"/>
      <c r="Z1610" s="1681"/>
      <c r="AA1610" s="1681"/>
      <c r="AB1610" s="1681"/>
      <c r="AC1610" s="1681"/>
      <c r="AD1610" s="1681"/>
      <c r="AE1610" s="1681"/>
      <c r="AF1610" s="1681"/>
      <c r="AG1610" s="1681"/>
      <c r="AH1610" s="1681"/>
      <c r="AI1610" s="1681"/>
      <c r="AJ1610" s="1681"/>
      <c r="AK1610" s="1681"/>
      <c r="AL1610" s="1681"/>
      <c r="AM1610" s="1681"/>
      <c r="AN1610" s="1681"/>
      <c r="AO1610" s="1681"/>
      <c r="AP1610" s="1824"/>
    </row>
    <row r="1611" spans="4:42" s="1662" customFormat="1" ht="14.25">
      <c r="D1611" s="1699"/>
      <c r="E1611" s="1681"/>
      <c r="F1611" s="1681"/>
      <c r="G1611" s="1681"/>
      <c r="H1611" s="1681"/>
      <c r="I1611" s="1700"/>
      <c r="J1611" s="1690"/>
      <c r="K1611" s="1681"/>
      <c r="L1611" s="1681"/>
      <c r="M1611" s="1681"/>
      <c r="N1611" s="1681"/>
      <c r="O1611" s="1681"/>
      <c r="P1611" s="1681"/>
      <c r="Q1611" s="1681"/>
      <c r="R1611" s="1681"/>
      <c r="S1611" s="1681"/>
      <c r="T1611" s="1681"/>
      <c r="U1611" s="1681"/>
      <c r="V1611" s="1681"/>
      <c r="W1611" s="1681"/>
      <c r="X1611" s="1681"/>
      <c r="Y1611" s="1681"/>
      <c r="Z1611" s="1681"/>
      <c r="AA1611" s="1681"/>
      <c r="AB1611" s="1681"/>
      <c r="AC1611" s="1681"/>
      <c r="AD1611" s="1681"/>
      <c r="AE1611" s="1681"/>
      <c r="AF1611" s="1681"/>
      <c r="AG1611" s="1681"/>
      <c r="AH1611" s="1681"/>
      <c r="AI1611" s="1681"/>
      <c r="AJ1611" s="1681"/>
      <c r="AK1611" s="1681"/>
      <c r="AL1611" s="1681"/>
      <c r="AM1611" s="1681"/>
      <c r="AN1611" s="1681"/>
      <c r="AO1611" s="1681"/>
      <c r="AP1611" s="1824"/>
    </row>
    <row r="1612" spans="4:42" s="1662" customFormat="1" ht="14.25">
      <c r="D1612" s="1699"/>
      <c r="E1612" s="1681"/>
      <c r="F1612" s="1681"/>
      <c r="G1612" s="1681"/>
      <c r="H1612" s="1681"/>
      <c r="I1612" s="1700"/>
      <c r="J1612" s="1690"/>
      <c r="K1612" s="1681"/>
      <c r="L1612" s="1681"/>
      <c r="M1612" s="1681"/>
      <c r="N1612" s="1681"/>
      <c r="O1612" s="1681"/>
      <c r="P1612" s="1681"/>
      <c r="Q1612" s="1681"/>
      <c r="R1612" s="1681"/>
      <c r="S1612" s="1681"/>
      <c r="T1612" s="1681"/>
      <c r="U1612" s="1681"/>
      <c r="V1612" s="1681"/>
      <c r="W1612" s="1681"/>
      <c r="X1612" s="1681"/>
      <c r="Y1612" s="1681"/>
      <c r="Z1612" s="1681"/>
      <c r="AA1612" s="1681"/>
      <c r="AB1612" s="1681"/>
      <c r="AC1612" s="1681"/>
      <c r="AD1612" s="1681"/>
      <c r="AE1612" s="1681"/>
      <c r="AF1612" s="1681"/>
      <c r="AG1612" s="1681"/>
      <c r="AH1612" s="1681"/>
      <c r="AI1612" s="1681"/>
      <c r="AJ1612" s="1681"/>
      <c r="AK1612" s="1681"/>
      <c r="AL1612" s="1681"/>
      <c r="AM1612" s="1681"/>
      <c r="AN1612" s="1681"/>
      <c r="AO1612" s="1681"/>
      <c r="AP1612" s="1824"/>
    </row>
    <row r="1613" spans="4:42" s="1662" customFormat="1" ht="14.25">
      <c r="D1613" s="1699"/>
      <c r="E1613" s="1681"/>
      <c r="F1613" s="1681"/>
      <c r="G1613" s="1681"/>
      <c r="H1613" s="1681"/>
      <c r="I1613" s="1700"/>
      <c r="J1613" s="1690"/>
      <c r="K1613" s="1681"/>
      <c r="L1613" s="1681"/>
      <c r="M1613" s="1681"/>
      <c r="N1613" s="1681"/>
      <c r="O1613" s="1681"/>
      <c r="P1613" s="1681"/>
      <c r="Q1613" s="1681"/>
      <c r="R1613" s="1681"/>
      <c r="S1613" s="1681"/>
      <c r="T1613" s="1681"/>
      <c r="U1613" s="1681"/>
      <c r="V1613" s="1681"/>
      <c r="W1613" s="1681"/>
      <c r="X1613" s="1681"/>
      <c r="Y1613" s="1681"/>
      <c r="Z1613" s="1681"/>
      <c r="AA1613" s="1681"/>
      <c r="AB1613" s="1681"/>
      <c r="AC1613" s="1681"/>
      <c r="AD1613" s="1681"/>
      <c r="AE1613" s="1681"/>
      <c r="AF1613" s="1681"/>
      <c r="AG1613" s="1681"/>
      <c r="AH1613" s="1681"/>
      <c r="AI1613" s="1681"/>
      <c r="AJ1613" s="1681"/>
      <c r="AK1613" s="1681"/>
      <c r="AL1613" s="1681"/>
      <c r="AM1613" s="1681"/>
      <c r="AN1613" s="1681"/>
      <c r="AO1613" s="1681"/>
      <c r="AP1613" s="1824"/>
    </row>
    <row r="1614" spans="4:42" s="1662" customFormat="1" ht="14.25">
      <c r="D1614" s="1699"/>
      <c r="E1614" s="1681"/>
      <c r="F1614" s="1681"/>
      <c r="G1614" s="1681"/>
      <c r="H1614" s="1681"/>
      <c r="I1614" s="1700"/>
      <c r="J1614" s="1690"/>
      <c r="K1614" s="1681"/>
      <c r="L1614" s="1681"/>
      <c r="M1614" s="1681"/>
      <c r="N1614" s="1681"/>
      <c r="O1614" s="1681"/>
      <c r="P1614" s="1681"/>
      <c r="Q1614" s="1681"/>
      <c r="R1614" s="1681"/>
      <c r="S1614" s="1681"/>
      <c r="T1614" s="1681"/>
      <c r="U1614" s="1681"/>
      <c r="V1614" s="1681"/>
      <c r="W1614" s="1681"/>
      <c r="X1614" s="1681"/>
      <c r="Y1614" s="1681"/>
      <c r="Z1614" s="1681"/>
      <c r="AA1614" s="1681"/>
      <c r="AB1614" s="1681"/>
      <c r="AC1614" s="1681"/>
      <c r="AD1614" s="1681"/>
      <c r="AE1614" s="1681"/>
      <c r="AF1614" s="1681"/>
      <c r="AG1614" s="1681"/>
      <c r="AH1614" s="1681"/>
      <c r="AI1614" s="1681"/>
      <c r="AJ1614" s="1681"/>
      <c r="AK1614" s="1681"/>
      <c r="AL1614" s="1681"/>
      <c r="AM1614" s="1681"/>
      <c r="AN1614" s="1681"/>
      <c r="AO1614" s="1681"/>
      <c r="AP1614" s="1824"/>
    </row>
    <row r="1615" spans="4:42" s="1662" customFormat="1" ht="14.25">
      <c r="D1615" s="1699"/>
      <c r="E1615" s="1681"/>
      <c r="F1615" s="1681"/>
      <c r="G1615" s="1681"/>
      <c r="H1615" s="1681"/>
      <c r="I1615" s="1700"/>
      <c r="J1615" s="1690"/>
      <c r="K1615" s="1681"/>
      <c r="L1615" s="1681"/>
      <c r="M1615" s="1681"/>
      <c r="N1615" s="1681"/>
      <c r="O1615" s="1681"/>
      <c r="P1615" s="1681"/>
      <c r="Q1615" s="1681"/>
      <c r="R1615" s="1681"/>
      <c r="S1615" s="1681"/>
      <c r="T1615" s="1681"/>
      <c r="U1615" s="1681"/>
      <c r="V1615" s="1681"/>
      <c r="W1615" s="1681"/>
      <c r="X1615" s="1681"/>
      <c r="Y1615" s="1681"/>
      <c r="Z1615" s="1681"/>
      <c r="AA1615" s="1681"/>
      <c r="AB1615" s="1681"/>
      <c r="AC1615" s="1681"/>
      <c r="AD1615" s="1681"/>
      <c r="AE1615" s="1681"/>
      <c r="AF1615" s="1681"/>
      <c r="AG1615" s="1681"/>
      <c r="AH1615" s="1681"/>
      <c r="AI1615" s="1681"/>
      <c r="AJ1615" s="1681"/>
      <c r="AK1615" s="1681"/>
      <c r="AL1615" s="1681"/>
      <c r="AM1615" s="1681"/>
      <c r="AN1615" s="1681"/>
      <c r="AO1615" s="1681"/>
      <c r="AP1615" s="1824"/>
    </row>
    <row r="1616" spans="4:42" s="1662" customFormat="1" ht="14.25">
      <c r="D1616" s="1699"/>
      <c r="E1616" s="1681"/>
      <c r="F1616" s="1681"/>
      <c r="G1616" s="1681"/>
      <c r="H1616" s="1681"/>
      <c r="I1616" s="1700"/>
      <c r="J1616" s="1690"/>
      <c r="K1616" s="1681"/>
      <c r="L1616" s="1681"/>
      <c r="M1616" s="1681"/>
      <c r="N1616" s="1681"/>
      <c r="O1616" s="1681"/>
      <c r="P1616" s="1681"/>
      <c r="Q1616" s="1681"/>
      <c r="R1616" s="1681"/>
      <c r="S1616" s="1681"/>
      <c r="T1616" s="1681"/>
      <c r="U1616" s="1681"/>
      <c r="V1616" s="1681"/>
      <c r="W1616" s="1681"/>
      <c r="X1616" s="1681"/>
      <c r="Y1616" s="1681"/>
      <c r="Z1616" s="1681"/>
      <c r="AA1616" s="1681"/>
      <c r="AB1616" s="1681"/>
      <c r="AC1616" s="1681"/>
      <c r="AD1616" s="1681"/>
      <c r="AE1616" s="1681"/>
      <c r="AF1616" s="1681"/>
      <c r="AG1616" s="1681"/>
      <c r="AH1616" s="1681"/>
      <c r="AI1616" s="1681"/>
      <c r="AJ1616" s="1681"/>
      <c r="AK1616" s="1681"/>
      <c r="AL1616" s="1681"/>
      <c r="AM1616" s="1681"/>
      <c r="AN1616" s="1681"/>
      <c r="AO1616" s="1681"/>
      <c r="AP1616" s="1824"/>
    </row>
    <row r="1617" spans="4:42" s="1662" customFormat="1" ht="14.25">
      <c r="D1617" s="1699"/>
      <c r="E1617" s="1681"/>
      <c r="F1617" s="1681"/>
      <c r="G1617" s="1681"/>
      <c r="H1617" s="1681"/>
      <c r="I1617" s="1700"/>
      <c r="J1617" s="1690"/>
      <c r="K1617" s="1681"/>
      <c r="L1617" s="1681"/>
      <c r="M1617" s="1681"/>
      <c r="N1617" s="1681"/>
      <c r="O1617" s="1681"/>
      <c r="P1617" s="1681"/>
      <c r="Q1617" s="1681"/>
      <c r="R1617" s="1681"/>
      <c r="S1617" s="1681"/>
      <c r="T1617" s="1681"/>
      <c r="U1617" s="1681"/>
      <c r="V1617" s="1681"/>
      <c r="W1617" s="1681"/>
      <c r="X1617" s="1681"/>
      <c r="Y1617" s="1681"/>
      <c r="Z1617" s="1681"/>
      <c r="AA1617" s="1681"/>
      <c r="AB1617" s="1681"/>
      <c r="AC1617" s="1681"/>
      <c r="AD1617" s="1681"/>
      <c r="AE1617" s="1681"/>
      <c r="AF1617" s="1681"/>
      <c r="AG1617" s="1681"/>
      <c r="AH1617" s="1681"/>
      <c r="AI1617" s="1681"/>
      <c r="AJ1617" s="1681"/>
      <c r="AK1617" s="1681"/>
      <c r="AL1617" s="1681"/>
      <c r="AM1617" s="1681"/>
      <c r="AN1617" s="1681"/>
      <c r="AO1617" s="1681"/>
      <c r="AP1617" s="1824"/>
    </row>
    <row r="1618" spans="4:42" s="1662" customFormat="1" ht="14.25">
      <c r="D1618" s="1699"/>
      <c r="E1618" s="1681"/>
      <c r="F1618" s="1681"/>
      <c r="G1618" s="1681"/>
      <c r="H1618" s="1681"/>
      <c r="I1618" s="1700"/>
      <c r="J1618" s="1690"/>
      <c r="K1618" s="1681"/>
      <c r="L1618" s="1681"/>
      <c r="M1618" s="1681"/>
      <c r="N1618" s="1681"/>
      <c r="O1618" s="1681"/>
      <c r="P1618" s="1681"/>
      <c r="Q1618" s="1681"/>
      <c r="R1618" s="1681"/>
      <c r="S1618" s="1681"/>
      <c r="T1618" s="1681"/>
      <c r="U1618" s="1681"/>
      <c r="V1618" s="1681"/>
      <c r="W1618" s="1681"/>
      <c r="X1618" s="1681"/>
      <c r="Y1618" s="1681"/>
      <c r="Z1618" s="1681"/>
      <c r="AA1618" s="1681"/>
      <c r="AB1618" s="1681"/>
      <c r="AC1618" s="1681"/>
      <c r="AD1618" s="1681"/>
      <c r="AE1618" s="1681"/>
      <c r="AF1618" s="1681"/>
      <c r="AG1618" s="1681"/>
      <c r="AH1618" s="1681"/>
      <c r="AI1618" s="1681"/>
      <c r="AJ1618" s="1681"/>
      <c r="AK1618" s="1681"/>
      <c r="AL1618" s="1681"/>
      <c r="AM1618" s="1681"/>
      <c r="AN1618" s="1681"/>
      <c r="AO1618" s="1681"/>
      <c r="AP1618" s="1824"/>
    </row>
    <row r="1619" spans="4:42" s="1662" customFormat="1" ht="14.25">
      <c r="D1619" s="1699"/>
      <c r="E1619" s="1681"/>
      <c r="F1619" s="1681"/>
      <c r="G1619" s="1681"/>
      <c r="H1619" s="1681"/>
      <c r="I1619" s="1700"/>
      <c r="J1619" s="1690"/>
      <c r="K1619" s="1681"/>
      <c r="L1619" s="1681"/>
      <c r="M1619" s="1681"/>
      <c r="N1619" s="1681"/>
      <c r="O1619" s="1681"/>
      <c r="P1619" s="1681"/>
      <c r="Q1619" s="1681"/>
      <c r="R1619" s="1681"/>
      <c r="S1619" s="1681"/>
      <c r="T1619" s="1681"/>
      <c r="U1619" s="1681"/>
      <c r="V1619" s="1681"/>
      <c r="W1619" s="1681"/>
      <c r="X1619" s="1681"/>
      <c r="Y1619" s="1681"/>
      <c r="Z1619" s="1681"/>
      <c r="AA1619" s="1681"/>
      <c r="AB1619" s="1681"/>
      <c r="AC1619" s="1681"/>
      <c r="AD1619" s="1681"/>
      <c r="AE1619" s="1681"/>
      <c r="AF1619" s="1681"/>
      <c r="AG1619" s="1681"/>
      <c r="AH1619" s="1681"/>
      <c r="AI1619" s="1681"/>
      <c r="AJ1619" s="1681"/>
      <c r="AK1619" s="1681"/>
      <c r="AL1619" s="1681"/>
      <c r="AM1619" s="1681"/>
      <c r="AN1619" s="1681"/>
      <c r="AO1619" s="1681"/>
      <c r="AP1619" s="1824"/>
    </row>
    <row r="1620" spans="4:42" s="1662" customFormat="1" ht="14.25">
      <c r="D1620" s="1699"/>
      <c r="E1620" s="1681"/>
      <c r="F1620" s="1681"/>
      <c r="G1620" s="1681"/>
      <c r="H1620" s="1681"/>
      <c r="I1620" s="1700"/>
      <c r="J1620" s="1690"/>
      <c r="K1620" s="1681"/>
      <c r="L1620" s="1681"/>
      <c r="M1620" s="1681"/>
      <c r="N1620" s="1681"/>
      <c r="O1620" s="1681"/>
      <c r="P1620" s="1681"/>
      <c r="Q1620" s="1681"/>
      <c r="R1620" s="1681"/>
      <c r="S1620" s="1681"/>
      <c r="T1620" s="1681"/>
      <c r="U1620" s="1681"/>
      <c r="V1620" s="1681"/>
      <c r="W1620" s="1681"/>
      <c r="X1620" s="1681"/>
      <c r="Y1620" s="1681"/>
      <c r="Z1620" s="1681"/>
      <c r="AA1620" s="1681"/>
      <c r="AB1620" s="1681"/>
      <c r="AC1620" s="1681"/>
      <c r="AD1620" s="1681"/>
      <c r="AE1620" s="1681"/>
      <c r="AF1620" s="1681"/>
      <c r="AG1620" s="1681"/>
      <c r="AH1620" s="1681"/>
      <c r="AI1620" s="1681"/>
      <c r="AJ1620" s="1681"/>
      <c r="AK1620" s="1681"/>
      <c r="AL1620" s="1681"/>
      <c r="AM1620" s="1681"/>
      <c r="AN1620" s="1681"/>
      <c r="AO1620" s="1681"/>
      <c r="AP1620" s="1824"/>
    </row>
    <row r="1621" spans="4:42" s="1662" customFormat="1" ht="14.25">
      <c r="D1621" s="1699"/>
      <c r="E1621" s="1681"/>
      <c r="F1621" s="1681"/>
      <c r="G1621" s="1681"/>
      <c r="H1621" s="1681"/>
      <c r="I1621" s="1700"/>
      <c r="J1621" s="1690"/>
      <c r="K1621" s="1681"/>
      <c r="L1621" s="1681"/>
      <c r="M1621" s="1681"/>
      <c r="N1621" s="1681"/>
      <c r="O1621" s="1681"/>
      <c r="P1621" s="1681"/>
      <c r="Q1621" s="1681"/>
      <c r="R1621" s="1681"/>
      <c r="S1621" s="1681"/>
      <c r="T1621" s="1681"/>
      <c r="U1621" s="1681"/>
      <c r="V1621" s="1681"/>
      <c r="W1621" s="1681"/>
      <c r="X1621" s="1681"/>
      <c r="Y1621" s="1681"/>
      <c r="Z1621" s="1681"/>
      <c r="AA1621" s="1681"/>
      <c r="AB1621" s="1681"/>
      <c r="AC1621" s="1681"/>
      <c r="AD1621" s="1681"/>
      <c r="AE1621" s="1681"/>
      <c r="AF1621" s="1681"/>
      <c r="AG1621" s="1681"/>
      <c r="AH1621" s="1681"/>
      <c r="AI1621" s="1681"/>
      <c r="AJ1621" s="1681"/>
      <c r="AK1621" s="1681"/>
      <c r="AL1621" s="1681"/>
      <c r="AM1621" s="1681"/>
      <c r="AN1621" s="1681"/>
      <c r="AO1621" s="1681"/>
      <c r="AP1621" s="1824"/>
    </row>
    <row r="1622" spans="4:42" s="1662" customFormat="1" ht="14.25">
      <c r="D1622" s="1699"/>
      <c r="E1622" s="1681"/>
      <c r="F1622" s="1681"/>
      <c r="G1622" s="1681"/>
      <c r="H1622" s="1681"/>
      <c r="I1622" s="1700"/>
      <c r="J1622" s="1690"/>
      <c r="K1622" s="1681"/>
      <c r="L1622" s="1681"/>
      <c r="M1622" s="1681"/>
      <c r="N1622" s="1681"/>
      <c r="O1622" s="1681"/>
      <c r="P1622" s="1681"/>
      <c r="Q1622" s="1681"/>
      <c r="R1622" s="1681"/>
      <c r="S1622" s="1681"/>
      <c r="T1622" s="1681"/>
      <c r="U1622" s="1681"/>
      <c r="V1622" s="1681"/>
      <c r="W1622" s="1681"/>
      <c r="X1622" s="1681"/>
      <c r="Y1622" s="1681"/>
      <c r="Z1622" s="1681"/>
      <c r="AA1622" s="1681"/>
      <c r="AB1622" s="1681"/>
      <c r="AC1622" s="1681"/>
      <c r="AD1622" s="1681"/>
      <c r="AE1622" s="1681"/>
      <c r="AF1622" s="1681"/>
      <c r="AG1622" s="1681"/>
      <c r="AH1622" s="1681"/>
      <c r="AI1622" s="1681"/>
      <c r="AJ1622" s="1681"/>
      <c r="AK1622" s="1681"/>
      <c r="AL1622" s="1681"/>
      <c r="AM1622" s="1681"/>
      <c r="AN1622" s="1681"/>
      <c r="AO1622" s="1681"/>
      <c r="AP1622" s="1824"/>
    </row>
    <row r="1623" spans="4:42" s="1662" customFormat="1" ht="14.25">
      <c r="D1623" s="1699"/>
      <c r="E1623" s="1681"/>
      <c r="F1623" s="1681"/>
      <c r="G1623" s="1681"/>
      <c r="H1623" s="1681"/>
      <c r="I1623" s="1700"/>
      <c r="J1623" s="1690"/>
      <c r="K1623" s="1681"/>
      <c r="L1623" s="1681"/>
      <c r="M1623" s="1681"/>
      <c r="N1623" s="1681"/>
      <c r="O1623" s="1681"/>
      <c r="P1623" s="1681"/>
      <c r="Q1623" s="1681"/>
      <c r="R1623" s="1681"/>
      <c r="S1623" s="1681"/>
      <c r="T1623" s="1681"/>
      <c r="U1623" s="1681"/>
      <c r="V1623" s="1681"/>
      <c r="W1623" s="1681"/>
      <c r="X1623" s="1681"/>
      <c r="Y1623" s="1681"/>
      <c r="Z1623" s="1681"/>
      <c r="AA1623" s="1681"/>
      <c r="AB1623" s="1681"/>
      <c r="AC1623" s="1681"/>
      <c r="AD1623" s="1681"/>
      <c r="AE1623" s="1681"/>
      <c r="AF1623" s="1681"/>
      <c r="AG1623" s="1681"/>
      <c r="AH1623" s="1681"/>
      <c r="AI1623" s="1681"/>
      <c r="AJ1623" s="1681"/>
      <c r="AK1623" s="1681"/>
      <c r="AL1623" s="1681"/>
      <c r="AM1623" s="1681"/>
      <c r="AN1623" s="1681"/>
      <c r="AO1623" s="1681"/>
      <c r="AP1623" s="1824"/>
    </row>
    <row r="1624" spans="4:42" s="1662" customFormat="1" ht="14.25">
      <c r="D1624" s="1699"/>
      <c r="E1624" s="1681"/>
      <c r="F1624" s="1681"/>
      <c r="G1624" s="1681"/>
      <c r="H1624" s="1681"/>
      <c r="I1624" s="1700"/>
      <c r="J1624" s="1690"/>
      <c r="K1624" s="1681"/>
      <c r="L1624" s="1681"/>
      <c r="M1624" s="1681"/>
      <c r="N1624" s="1681"/>
      <c r="O1624" s="1681"/>
      <c r="P1624" s="1681"/>
      <c r="Q1624" s="1681"/>
      <c r="R1624" s="1681"/>
      <c r="S1624" s="1681"/>
      <c r="T1624" s="1681"/>
      <c r="U1624" s="1681"/>
      <c r="V1624" s="1681"/>
      <c r="W1624" s="1681"/>
      <c r="X1624" s="1681"/>
      <c r="Y1624" s="1681"/>
      <c r="Z1624" s="1681"/>
      <c r="AA1624" s="1681"/>
      <c r="AB1624" s="1681"/>
      <c r="AC1624" s="1681"/>
      <c r="AD1624" s="1681"/>
      <c r="AE1624" s="1681"/>
      <c r="AF1624" s="1681"/>
      <c r="AG1624" s="1681"/>
      <c r="AH1624" s="1681"/>
      <c r="AI1624" s="1681"/>
      <c r="AJ1624" s="1681"/>
      <c r="AK1624" s="1681"/>
      <c r="AL1624" s="1681"/>
      <c r="AM1624" s="1681"/>
      <c r="AN1624" s="1681"/>
      <c r="AO1624" s="1681"/>
      <c r="AP1624" s="1824"/>
    </row>
    <row r="1625" spans="4:42" s="1662" customFormat="1" ht="14.25">
      <c r="D1625" s="1699"/>
      <c r="E1625" s="1681"/>
      <c r="F1625" s="1681"/>
      <c r="G1625" s="1681"/>
      <c r="H1625" s="1681"/>
      <c r="I1625" s="1700"/>
      <c r="J1625" s="1690"/>
      <c r="K1625" s="1681"/>
      <c r="L1625" s="1681"/>
      <c r="M1625" s="1681"/>
      <c r="N1625" s="1681"/>
      <c r="O1625" s="1681"/>
      <c r="P1625" s="1681"/>
      <c r="Q1625" s="1681"/>
      <c r="R1625" s="1681"/>
      <c r="S1625" s="1681"/>
      <c r="T1625" s="1681"/>
      <c r="U1625" s="1681"/>
      <c r="V1625" s="1681"/>
      <c r="W1625" s="1681"/>
      <c r="X1625" s="1681"/>
      <c r="Y1625" s="1681"/>
      <c r="Z1625" s="1681"/>
      <c r="AA1625" s="1681"/>
      <c r="AB1625" s="1681"/>
      <c r="AC1625" s="1681"/>
      <c r="AD1625" s="1681"/>
      <c r="AE1625" s="1681"/>
      <c r="AF1625" s="1681"/>
      <c r="AG1625" s="1681"/>
      <c r="AH1625" s="1681"/>
      <c r="AI1625" s="1681"/>
      <c r="AJ1625" s="1681"/>
      <c r="AK1625" s="1681"/>
      <c r="AL1625" s="1681"/>
      <c r="AM1625" s="1681"/>
      <c r="AN1625" s="1681"/>
      <c r="AO1625" s="1681"/>
      <c r="AP1625" s="1824"/>
    </row>
    <row r="1626" spans="4:42" s="1662" customFormat="1" ht="14.25">
      <c r="D1626" s="1699"/>
      <c r="E1626" s="1681"/>
      <c r="F1626" s="1681"/>
      <c r="G1626" s="1681"/>
      <c r="H1626" s="1681"/>
      <c r="I1626" s="1700"/>
      <c r="J1626" s="1690"/>
      <c r="K1626" s="1681"/>
      <c r="L1626" s="1681"/>
      <c r="M1626" s="1681"/>
      <c r="N1626" s="1681"/>
      <c r="O1626" s="1681"/>
      <c r="P1626" s="1681"/>
      <c r="Q1626" s="1681"/>
      <c r="R1626" s="1681"/>
      <c r="S1626" s="1681"/>
      <c r="T1626" s="1681"/>
      <c r="U1626" s="1681"/>
      <c r="V1626" s="1681"/>
      <c r="W1626" s="1681"/>
      <c r="X1626" s="1681"/>
      <c r="Y1626" s="1681"/>
      <c r="Z1626" s="1681"/>
      <c r="AA1626" s="1681"/>
      <c r="AB1626" s="1681"/>
      <c r="AC1626" s="1681"/>
      <c r="AD1626" s="1681"/>
      <c r="AE1626" s="1681"/>
      <c r="AF1626" s="1681"/>
      <c r="AG1626" s="1681"/>
      <c r="AH1626" s="1681"/>
      <c r="AI1626" s="1681"/>
      <c r="AJ1626" s="1681"/>
      <c r="AK1626" s="1681"/>
      <c r="AL1626" s="1681"/>
      <c r="AM1626" s="1681"/>
      <c r="AN1626" s="1681"/>
      <c r="AO1626" s="1681"/>
      <c r="AP1626" s="1824"/>
    </row>
    <row r="1627" spans="4:42" s="1662" customFormat="1" ht="14.25">
      <c r="D1627" s="1699"/>
      <c r="E1627" s="1681"/>
      <c r="F1627" s="1681"/>
      <c r="G1627" s="1681"/>
      <c r="H1627" s="1681"/>
      <c r="I1627" s="1700"/>
      <c r="J1627" s="1690"/>
      <c r="K1627" s="1681"/>
      <c r="L1627" s="1681"/>
      <c r="M1627" s="1681"/>
      <c r="N1627" s="1681"/>
      <c r="O1627" s="1681"/>
      <c r="P1627" s="1681"/>
      <c r="Q1627" s="1681"/>
      <c r="R1627" s="1681"/>
      <c r="S1627" s="1681"/>
      <c r="T1627" s="1681"/>
      <c r="U1627" s="1681"/>
      <c r="V1627" s="1681"/>
      <c r="W1627" s="1681"/>
      <c r="X1627" s="1681"/>
      <c r="Y1627" s="1681"/>
      <c r="Z1627" s="1681"/>
      <c r="AA1627" s="1681"/>
      <c r="AB1627" s="1681"/>
      <c r="AC1627" s="1681"/>
      <c r="AD1627" s="1681"/>
      <c r="AE1627" s="1681"/>
      <c r="AF1627" s="1681"/>
      <c r="AG1627" s="1681"/>
      <c r="AH1627" s="1681"/>
      <c r="AI1627" s="1681"/>
      <c r="AJ1627" s="1681"/>
      <c r="AK1627" s="1681"/>
      <c r="AL1627" s="1681"/>
      <c r="AM1627" s="1681"/>
      <c r="AN1627" s="1681"/>
      <c r="AO1627" s="1681"/>
      <c r="AP1627" s="1824"/>
    </row>
    <row r="1628" spans="4:42" s="1662" customFormat="1" ht="14.25">
      <c r="D1628" s="1699"/>
      <c r="E1628" s="1681"/>
      <c r="F1628" s="1681"/>
      <c r="G1628" s="1681"/>
      <c r="H1628" s="1681"/>
      <c r="I1628" s="1700"/>
      <c r="J1628" s="1690"/>
      <c r="K1628" s="1681"/>
      <c r="L1628" s="1681"/>
      <c r="M1628" s="1681"/>
      <c r="N1628" s="1681"/>
      <c r="O1628" s="1681"/>
      <c r="P1628" s="1681"/>
      <c r="Q1628" s="1681"/>
      <c r="R1628" s="1681"/>
      <c r="S1628" s="1681"/>
      <c r="T1628" s="1681"/>
      <c r="U1628" s="1681"/>
      <c r="V1628" s="1681"/>
      <c r="W1628" s="1681"/>
      <c r="X1628" s="1681"/>
      <c r="Y1628" s="1681"/>
      <c r="Z1628" s="1681"/>
      <c r="AA1628" s="1681"/>
      <c r="AB1628" s="1681"/>
      <c r="AC1628" s="1681"/>
      <c r="AD1628" s="1681"/>
      <c r="AE1628" s="1681"/>
      <c r="AF1628" s="1681"/>
      <c r="AG1628" s="1681"/>
      <c r="AH1628" s="1681"/>
      <c r="AI1628" s="1681"/>
      <c r="AJ1628" s="1681"/>
      <c r="AK1628" s="1681"/>
      <c r="AL1628" s="1681"/>
      <c r="AM1628" s="1681"/>
      <c r="AN1628" s="1681"/>
      <c r="AO1628" s="1681"/>
      <c r="AP1628" s="1824"/>
    </row>
    <row r="1629" spans="4:42" s="1662" customFormat="1" ht="14.25">
      <c r="D1629" s="1699"/>
      <c r="E1629" s="1681"/>
      <c r="F1629" s="1681"/>
      <c r="G1629" s="1681"/>
      <c r="H1629" s="1681"/>
      <c r="I1629" s="1700"/>
      <c r="J1629" s="1690"/>
      <c r="K1629" s="1681"/>
      <c r="L1629" s="1681"/>
      <c r="M1629" s="1681"/>
      <c r="N1629" s="1681"/>
      <c r="O1629" s="1681"/>
      <c r="P1629" s="1681"/>
      <c r="Q1629" s="1681"/>
      <c r="R1629" s="1681"/>
      <c r="S1629" s="1681"/>
      <c r="T1629" s="1681"/>
      <c r="U1629" s="1681"/>
      <c r="V1629" s="1681"/>
      <c r="W1629" s="1681"/>
      <c r="X1629" s="1681"/>
      <c r="Y1629" s="1681"/>
      <c r="Z1629" s="1681"/>
      <c r="AA1629" s="1681"/>
      <c r="AB1629" s="1681"/>
      <c r="AC1629" s="1681"/>
      <c r="AD1629" s="1681"/>
      <c r="AE1629" s="1681"/>
      <c r="AF1629" s="1681"/>
      <c r="AG1629" s="1681"/>
      <c r="AH1629" s="1681"/>
      <c r="AI1629" s="1681"/>
      <c r="AJ1629" s="1681"/>
      <c r="AK1629" s="1681"/>
      <c r="AL1629" s="1681"/>
      <c r="AM1629" s="1681"/>
      <c r="AN1629" s="1681"/>
      <c r="AO1629" s="1681"/>
      <c r="AP1629" s="1824"/>
    </row>
    <row r="1630" spans="4:42" s="1662" customFormat="1" ht="14.25">
      <c r="D1630" s="1699"/>
      <c r="E1630" s="1681"/>
      <c r="F1630" s="1681"/>
      <c r="G1630" s="1681"/>
      <c r="H1630" s="1681"/>
      <c r="I1630" s="1700"/>
      <c r="J1630" s="1690"/>
      <c r="K1630" s="1681"/>
      <c r="L1630" s="1681"/>
      <c r="M1630" s="1681"/>
      <c r="N1630" s="1681"/>
      <c r="O1630" s="1681"/>
      <c r="P1630" s="1681"/>
      <c r="Q1630" s="1681"/>
      <c r="R1630" s="1681"/>
      <c r="S1630" s="1681"/>
      <c r="T1630" s="1681"/>
      <c r="U1630" s="1681"/>
      <c r="V1630" s="1681"/>
      <c r="W1630" s="1681"/>
      <c r="X1630" s="1681"/>
      <c r="Y1630" s="1681"/>
      <c r="Z1630" s="1681"/>
      <c r="AA1630" s="1681"/>
      <c r="AB1630" s="1681"/>
      <c r="AC1630" s="1681"/>
      <c r="AD1630" s="1681"/>
      <c r="AE1630" s="1681"/>
      <c r="AF1630" s="1681"/>
      <c r="AG1630" s="1681"/>
      <c r="AH1630" s="1681"/>
      <c r="AI1630" s="1681"/>
      <c r="AJ1630" s="1681"/>
      <c r="AK1630" s="1681"/>
      <c r="AL1630" s="1681"/>
      <c r="AM1630" s="1681"/>
      <c r="AN1630" s="1681"/>
      <c r="AO1630" s="1681"/>
      <c r="AP1630" s="1824"/>
    </row>
    <row r="1631" spans="4:42" s="1662" customFormat="1" ht="14.25">
      <c r="D1631" s="1699"/>
      <c r="E1631" s="1681"/>
      <c r="F1631" s="1681"/>
      <c r="G1631" s="1681"/>
      <c r="H1631" s="1681"/>
      <c r="I1631" s="1700"/>
      <c r="J1631" s="1690"/>
      <c r="K1631" s="1681"/>
      <c r="L1631" s="1681"/>
      <c r="M1631" s="1681"/>
      <c r="N1631" s="1681"/>
      <c r="O1631" s="1681"/>
      <c r="P1631" s="1681"/>
      <c r="Q1631" s="1681"/>
      <c r="R1631" s="1681"/>
      <c r="S1631" s="1681"/>
      <c r="T1631" s="1681"/>
      <c r="U1631" s="1681"/>
      <c r="V1631" s="1681"/>
      <c r="W1631" s="1681"/>
      <c r="X1631" s="1681"/>
      <c r="Y1631" s="1681"/>
      <c r="Z1631" s="1681"/>
      <c r="AA1631" s="1681"/>
      <c r="AB1631" s="1681"/>
      <c r="AC1631" s="1681"/>
      <c r="AD1631" s="1681"/>
      <c r="AE1631" s="1681"/>
      <c r="AF1631" s="1681"/>
      <c r="AG1631" s="1681"/>
      <c r="AH1631" s="1681"/>
      <c r="AI1631" s="1681"/>
      <c r="AJ1631" s="1681"/>
      <c r="AK1631" s="1681"/>
      <c r="AL1631" s="1681"/>
      <c r="AM1631" s="1681"/>
      <c r="AN1631" s="1681"/>
      <c r="AO1631" s="1681"/>
      <c r="AP1631" s="1824"/>
    </row>
    <row r="1632" spans="4:42" s="1662" customFormat="1" ht="14.25">
      <c r="D1632" s="1699"/>
      <c r="E1632" s="1681"/>
      <c r="F1632" s="1681"/>
      <c r="G1632" s="1681"/>
      <c r="H1632" s="1681"/>
      <c r="I1632" s="1700"/>
      <c r="J1632" s="1690"/>
      <c r="K1632" s="1681"/>
      <c r="L1632" s="1681"/>
      <c r="M1632" s="1681"/>
      <c r="N1632" s="1681"/>
      <c r="O1632" s="1681"/>
      <c r="P1632" s="1681"/>
      <c r="Q1632" s="1681"/>
      <c r="R1632" s="1681"/>
      <c r="S1632" s="1681"/>
      <c r="T1632" s="1681"/>
      <c r="U1632" s="1681"/>
      <c r="V1632" s="1681"/>
      <c r="W1632" s="1681"/>
      <c r="X1632" s="1681"/>
      <c r="Y1632" s="1681"/>
      <c r="Z1632" s="1681"/>
      <c r="AA1632" s="1681"/>
      <c r="AB1632" s="1681"/>
      <c r="AC1632" s="1681"/>
      <c r="AD1632" s="1681"/>
      <c r="AE1632" s="1681"/>
      <c r="AF1632" s="1681"/>
      <c r="AG1632" s="1681"/>
      <c r="AH1632" s="1681"/>
      <c r="AI1632" s="1681"/>
      <c r="AJ1632" s="1681"/>
      <c r="AK1632" s="1681"/>
      <c r="AL1632" s="1681"/>
      <c r="AM1632" s="1681"/>
      <c r="AN1632" s="1681"/>
      <c r="AO1632" s="1681"/>
      <c r="AP1632" s="1824"/>
    </row>
    <row r="1633" spans="4:42" s="1662" customFormat="1" ht="14.25">
      <c r="D1633" s="1699"/>
      <c r="E1633" s="1681"/>
      <c r="F1633" s="1681"/>
      <c r="G1633" s="1681"/>
      <c r="H1633" s="1681"/>
      <c r="I1633" s="1700"/>
      <c r="J1633" s="1690"/>
      <c r="K1633" s="1681"/>
      <c r="L1633" s="1681"/>
      <c r="M1633" s="1681"/>
      <c r="N1633" s="1681"/>
      <c r="O1633" s="1681"/>
      <c r="P1633" s="1681"/>
      <c r="Q1633" s="1681"/>
      <c r="R1633" s="1681"/>
      <c r="S1633" s="1681"/>
      <c r="T1633" s="1681"/>
      <c r="U1633" s="1681"/>
      <c r="V1633" s="1681"/>
      <c r="W1633" s="1681"/>
      <c r="X1633" s="1681"/>
      <c r="Y1633" s="1681"/>
      <c r="Z1633" s="1681"/>
      <c r="AA1633" s="1681"/>
      <c r="AB1633" s="1681"/>
      <c r="AC1633" s="1681"/>
      <c r="AD1633" s="1681"/>
      <c r="AE1633" s="1681"/>
      <c r="AF1633" s="1681"/>
      <c r="AG1633" s="1681"/>
      <c r="AH1633" s="1681"/>
      <c r="AI1633" s="1681"/>
      <c r="AJ1633" s="1681"/>
      <c r="AK1633" s="1681"/>
      <c r="AL1633" s="1681"/>
      <c r="AM1633" s="1681"/>
      <c r="AN1633" s="1681"/>
      <c r="AO1633" s="1681"/>
      <c r="AP1633" s="1824"/>
    </row>
    <row r="1634" spans="4:42" s="1662" customFormat="1" ht="14.25">
      <c r="D1634" s="1699"/>
      <c r="E1634" s="1681"/>
      <c r="F1634" s="1681"/>
      <c r="G1634" s="1681"/>
      <c r="H1634" s="1681"/>
      <c r="I1634" s="1700"/>
      <c r="J1634" s="1690"/>
      <c r="K1634" s="1681"/>
      <c r="L1634" s="1681"/>
      <c r="M1634" s="1681"/>
      <c r="N1634" s="1681"/>
      <c r="O1634" s="1681"/>
      <c r="P1634" s="1681"/>
      <c r="Q1634" s="1681"/>
      <c r="R1634" s="1681"/>
      <c r="S1634" s="1681"/>
      <c r="T1634" s="1681"/>
      <c r="U1634" s="1681"/>
      <c r="V1634" s="1681"/>
      <c r="W1634" s="1681"/>
      <c r="X1634" s="1681"/>
      <c r="Y1634" s="1681"/>
      <c r="Z1634" s="1681"/>
      <c r="AA1634" s="1681"/>
      <c r="AB1634" s="1681"/>
      <c r="AC1634" s="1681"/>
      <c r="AD1634" s="1681"/>
      <c r="AE1634" s="1681"/>
      <c r="AF1634" s="1681"/>
      <c r="AG1634" s="1681"/>
      <c r="AH1634" s="1681"/>
      <c r="AI1634" s="1681"/>
      <c r="AJ1634" s="1681"/>
      <c r="AK1634" s="1681"/>
      <c r="AL1634" s="1681"/>
      <c r="AM1634" s="1681"/>
      <c r="AN1634" s="1681"/>
      <c r="AO1634" s="1681"/>
      <c r="AP1634" s="1824"/>
    </row>
    <row r="1635" spans="4:42" s="1662" customFormat="1" ht="14.25">
      <c r="D1635" s="1699"/>
      <c r="E1635" s="1681"/>
      <c r="F1635" s="1681"/>
      <c r="G1635" s="1681"/>
      <c r="H1635" s="1681"/>
      <c r="I1635" s="1700"/>
      <c r="J1635" s="1690"/>
      <c r="K1635" s="1681"/>
      <c r="L1635" s="1681"/>
      <c r="M1635" s="1681"/>
      <c r="N1635" s="1681"/>
      <c r="O1635" s="1681"/>
      <c r="P1635" s="1681"/>
      <c r="Q1635" s="1681"/>
      <c r="R1635" s="1681"/>
      <c r="S1635" s="1681"/>
      <c r="T1635" s="1681"/>
      <c r="U1635" s="1681"/>
      <c r="V1635" s="1681"/>
      <c r="W1635" s="1681"/>
      <c r="X1635" s="1681"/>
      <c r="Y1635" s="1681"/>
      <c r="Z1635" s="1681"/>
      <c r="AA1635" s="1681"/>
      <c r="AB1635" s="1681"/>
      <c r="AC1635" s="1681"/>
      <c r="AD1635" s="1681"/>
      <c r="AE1635" s="1681"/>
      <c r="AF1635" s="1681"/>
      <c r="AG1635" s="1681"/>
      <c r="AH1635" s="1681"/>
      <c r="AI1635" s="1681"/>
      <c r="AJ1635" s="1681"/>
      <c r="AK1635" s="1681"/>
      <c r="AL1635" s="1681"/>
      <c r="AM1635" s="1681"/>
      <c r="AN1635" s="1681"/>
      <c r="AO1635" s="1681"/>
      <c r="AP1635" s="1824"/>
    </row>
    <row r="1636" spans="4:42" s="1662" customFormat="1" ht="14.25">
      <c r="D1636" s="1699"/>
      <c r="E1636" s="1681"/>
      <c r="F1636" s="1681"/>
      <c r="G1636" s="1681"/>
      <c r="H1636" s="1681"/>
      <c r="I1636" s="1700"/>
      <c r="J1636" s="1690"/>
      <c r="K1636" s="1681"/>
      <c r="L1636" s="1681"/>
      <c r="M1636" s="1681"/>
      <c r="N1636" s="1681"/>
      <c r="O1636" s="1681"/>
      <c r="P1636" s="1681"/>
      <c r="Q1636" s="1681"/>
      <c r="R1636" s="1681"/>
      <c r="S1636" s="1681"/>
      <c r="T1636" s="1681"/>
      <c r="U1636" s="1681"/>
      <c r="V1636" s="1681"/>
      <c r="W1636" s="1681"/>
      <c r="X1636" s="1681"/>
      <c r="Y1636" s="1681"/>
      <c r="Z1636" s="1681"/>
      <c r="AA1636" s="1681"/>
      <c r="AB1636" s="1681"/>
      <c r="AC1636" s="1681"/>
      <c r="AD1636" s="1681"/>
      <c r="AE1636" s="1681"/>
      <c r="AF1636" s="1681"/>
      <c r="AG1636" s="1681"/>
      <c r="AH1636" s="1681"/>
      <c r="AI1636" s="1681"/>
      <c r="AJ1636" s="1681"/>
      <c r="AK1636" s="1681"/>
      <c r="AL1636" s="1681"/>
      <c r="AM1636" s="1681"/>
      <c r="AN1636" s="1681"/>
      <c r="AO1636" s="1681"/>
      <c r="AP1636" s="1824"/>
    </row>
    <row r="1637" spans="4:42" s="1662" customFormat="1" ht="14.25">
      <c r="D1637" s="1699"/>
      <c r="E1637" s="1681"/>
      <c r="F1637" s="1681"/>
      <c r="G1637" s="1681"/>
      <c r="H1637" s="1681"/>
      <c r="I1637" s="1700"/>
      <c r="J1637" s="1690"/>
      <c r="K1637" s="1681"/>
      <c r="L1637" s="1681"/>
      <c r="M1637" s="1681"/>
      <c r="N1637" s="1681"/>
      <c r="O1637" s="1681"/>
      <c r="P1637" s="1681"/>
      <c r="Q1637" s="1681"/>
      <c r="R1637" s="1681"/>
      <c r="S1637" s="1681"/>
      <c r="T1637" s="1681"/>
      <c r="U1637" s="1681"/>
      <c r="V1637" s="1681"/>
      <c r="W1637" s="1681"/>
      <c r="X1637" s="1681"/>
      <c r="Y1637" s="1681"/>
      <c r="Z1637" s="1681"/>
      <c r="AA1637" s="1681"/>
      <c r="AB1637" s="1681"/>
      <c r="AC1637" s="1681"/>
      <c r="AD1637" s="1681"/>
      <c r="AE1637" s="1681"/>
      <c r="AF1637" s="1681"/>
      <c r="AG1637" s="1681"/>
      <c r="AH1637" s="1681"/>
      <c r="AI1637" s="1681"/>
      <c r="AJ1637" s="1681"/>
      <c r="AK1637" s="1681"/>
      <c r="AL1637" s="1681"/>
      <c r="AM1637" s="1681"/>
      <c r="AN1637" s="1681"/>
      <c r="AO1637" s="1681"/>
      <c r="AP1637" s="1824"/>
    </row>
    <row r="1638" spans="4:42" s="1662" customFormat="1" ht="14.25">
      <c r="D1638" s="1699"/>
      <c r="E1638" s="1681"/>
      <c r="F1638" s="1681"/>
      <c r="G1638" s="1681"/>
      <c r="H1638" s="1681"/>
      <c r="I1638" s="1700"/>
      <c r="J1638" s="1690"/>
      <c r="K1638" s="1681"/>
      <c r="L1638" s="1681"/>
      <c r="M1638" s="1681"/>
      <c r="N1638" s="1681"/>
      <c r="O1638" s="1681"/>
      <c r="P1638" s="1681"/>
      <c r="Q1638" s="1681"/>
      <c r="R1638" s="1681"/>
      <c r="S1638" s="1681"/>
      <c r="T1638" s="1681"/>
      <c r="U1638" s="1681"/>
      <c r="V1638" s="1681"/>
      <c r="W1638" s="1681"/>
      <c r="X1638" s="1681"/>
      <c r="Y1638" s="1681"/>
      <c r="Z1638" s="1681"/>
      <c r="AA1638" s="1681"/>
      <c r="AB1638" s="1681"/>
      <c r="AC1638" s="1681"/>
      <c r="AD1638" s="1681"/>
      <c r="AE1638" s="1681"/>
      <c r="AF1638" s="1681"/>
      <c r="AG1638" s="1681"/>
      <c r="AH1638" s="1681"/>
      <c r="AI1638" s="1681"/>
      <c r="AJ1638" s="1681"/>
      <c r="AK1638" s="1681"/>
      <c r="AL1638" s="1681"/>
      <c r="AM1638" s="1681"/>
      <c r="AN1638" s="1681"/>
      <c r="AO1638" s="1681"/>
      <c r="AP1638" s="1824"/>
    </row>
    <row r="1639" spans="4:42" s="1662" customFormat="1" ht="14.25">
      <c r="D1639" s="1699"/>
      <c r="E1639" s="1681"/>
      <c r="F1639" s="1681"/>
      <c r="G1639" s="1681"/>
      <c r="H1639" s="1681"/>
      <c r="I1639" s="1700"/>
      <c r="J1639" s="1690"/>
      <c r="K1639" s="1681"/>
      <c r="L1639" s="1681"/>
      <c r="M1639" s="1681"/>
      <c r="N1639" s="1681"/>
      <c r="O1639" s="1681"/>
      <c r="P1639" s="1681"/>
      <c r="Q1639" s="1681"/>
      <c r="R1639" s="1681"/>
      <c r="S1639" s="1681"/>
      <c r="T1639" s="1681"/>
      <c r="U1639" s="1681"/>
      <c r="V1639" s="1681"/>
      <c r="W1639" s="1681"/>
      <c r="X1639" s="1681"/>
      <c r="Y1639" s="1681"/>
      <c r="Z1639" s="1681"/>
      <c r="AA1639" s="1681"/>
      <c r="AB1639" s="1681"/>
      <c r="AC1639" s="1681"/>
      <c r="AD1639" s="1681"/>
      <c r="AE1639" s="1681"/>
      <c r="AF1639" s="1681"/>
      <c r="AG1639" s="1681"/>
      <c r="AH1639" s="1681"/>
      <c r="AI1639" s="1681"/>
      <c r="AJ1639" s="1681"/>
      <c r="AK1639" s="1681"/>
      <c r="AL1639" s="1681"/>
      <c r="AM1639" s="1681"/>
      <c r="AN1639" s="1681"/>
      <c r="AO1639" s="1681"/>
      <c r="AP1639" s="1824"/>
    </row>
    <row r="1640" spans="4:42" s="1662" customFormat="1" ht="14.25">
      <c r="D1640" s="1699"/>
      <c r="E1640" s="1681"/>
      <c r="F1640" s="1681"/>
      <c r="G1640" s="1681"/>
      <c r="H1640" s="1681"/>
      <c r="I1640" s="1700"/>
      <c r="J1640" s="1690"/>
      <c r="K1640" s="1681"/>
      <c r="L1640" s="1681"/>
      <c r="M1640" s="1681"/>
      <c r="N1640" s="1681"/>
      <c r="O1640" s="1681"/>
      <c r="P1640" s="1681"/>
      <c r="Q1640" s="1681"/>
      <c r="R1640" s="1681"/>
      <c r="S1640" s="1681"/>
      <c r="T1640" s="1681"/>
      <c r="U1640" s="1681"/>
      <c r="V1640" s="1681"/>
      <c r="W1640" s="1681"/>
      <c r="X1640" s="1681"/>
      <c r="Y1640" s="1681"/>
      <c r="Z1640" s="1681"/>
      <c r="AA1640" s="1681"/>
      <c r="AB1640" s="1681"/>
      <c r="AC1640" s="1681"/>
      <c r="AD1640" s="1681"/>
      <c r="AE1640" s="1681"/>
      <c r="AF1640" s="1681"/>
      <c r="AG1640" s="1681"/>
      <c r="AH1640" s="1681"/>
      <c r="AI1640" s="1681"/>
      <c r="AJ1640" s="1681"/>
      <c r="AK1640" s="1681"/>
      <c r="AL1640" s="1681"/>
      <c r="AM1640" s="1681"/>
      <c r="AN1640" s="1681"/>
      <c r="AO1640" s="1681"/>
      <c r="AP1640" s="1824"/>
    </row>
    <row r="1641" spans="4:42" s="1662" customFormat="1" ht="14.25">
      <c r="D1641" s="1699"/>
      <c r="E1641" s="1681"/>
      <c r="F1641" s="1681"/>
      <c r="G1641" s="1681"/>
      <c r="H1641" s="1681"/>
      <c r="I1641" s="1700"/>
      <c r="J1641" s="1690"/>
      <c r="K1641" s="1681"/>
      <c r="L1641" s="1681"/>
      <c r="M1641" s="1681"/>
      <c r="N1641" s="1681"/>
      <c r="O1641" s="1681"/>
      <c r="P1641" s="1681"/>
      <c r="Q1641" s="1681"/>
      <c r="R1641" s="1681"/>
      <c r="S1641" s="1681"/>
      <c r="T1641" s="1681"/>
      <c r="U1641" s="1681"/>
      <c r="V1641" s="1681"/>
      <c r="W1641" s="1681"/>
      <c r="X1641" s="1681"/>
      <c r="Y1641" s="1681"/>
      <c r="Z1641" s="1681"/>
      <c r="AA1641" s="1681"/>
      <c r="AB1641" s="1681"/>
      <c r="AC1641" s="1681"/>
      <c r="AD1641" s="1681"/>
      <c r="AE1641" s="1681"/>
      <c r="AF1641" s="1681"/>
      <c r="AG1641" s="1681"/>
      <c r="AH1641" s="1681"/>
      <c r="AI1641" s="1681"/>
      <c r="AJ1641" s="1681"/>
      <c r="AK1641" s="1681"/>
      <c r="AL1641" s="1681"/>
      <c r="AM1641" s="1681"/>
      <c r="AN1641" s="1681"/>
      <c r="AO1641" s="1681"/>
      <c r="AP1641" s="1824"/>
    </row>
    <row r="1642" spans="4:42" s="1662" customFormat="1" ht="14.25">
      <c r="D1642" s="1699"/>
      <c r="E1642" s="1681"/>
      <c r="F1642" s="1681"/>
      <c r="G1642" s="1681"/>
      <c r="H1642" s="1681"/>
      <c r="I1642" s="1700"/>
      <c r="J1642" s="1690"/>
      <c r="K1642" s="1681"/>
      <c r="L1642" s="1681"/>
      <c r="M1642" s="1681"/>
      <c r="N1642" s="1681"/>
      <c r="O1642" s="1681"/>
      <c r="P1642" s="1681"/>
      <c r="Q1642" s="1681"/>
      <c r="R1642" s="1681"/>
      <c r="S1642" s="1681"/>
      <c r="T1642" s="1681"/>
      <c r="U1642" s="1681"/>
      <c r="V1642" s="1681"/>
      <c r="W1642" s="1681"/>
      <c r="X1642" s="1681"/>
      <c r="Y1642" s="1681"/>
      <c r="Z1642" s="1681"/>
      <c r="AA1642" s="1681"/>
      <c r="AB1642" s="1681"/>
      <c r="AC1642" s="1681"/>
      <c r="AD1642" s="1681"/>
      <c r="AE1642" s="1681"/>
      <c r="AF1642" s="1681"/>
      <c r="AG1642" s="1681"/>
      <c r="AH1642" s="1681"/>
      <c r="AI1642" s="1681"/>
      <c r="AJ1642" s="1681"/>
      <c r="AK1642" s="1681"/>
      <c r="AL1642" s="1681"/>
      <c r="AM1642" s="1681"/>
      <c r="AN1642" s="1681"/>
      <c r="AO1642" s="1681"/>
      <c r="AP1642" s="1824"/>
    </row>
    <row r="1643" spans="4:42" s="1662" customFormat="1" ht="14.25">
      <c r="D1643" s="1699"/>
      <c r="E1643" s="1681"/>
      <c r="F1643" s="1681"/>
      <c r="G1643" s="1681"/>
      <c r="H1643" s="1681"/>
      <c r="I1643" s="1700"/>
      <c r="J1643" s="1690"/>
      <c r="K1643" s="1681"/>
      <c r="L1643" s="1681"/>
      <c r="M1643" s="1681"/>
      <c r="N1643" s="1681"/>
      <c r="O1643" s="1681"/>
      <c r="P1643" s="1681"/>
      <c r="Q1643" s="1681"/>
      <c r="R1643" s="1681"/>
      <c r="S1643" s="1681"/>
      <c r="T1643" s="1681"/>
      <c r="U1643" s="1681"/>
      <c r="V1643" s="1681"/>
      <c r="W1643" s="1681"/>
      <c r="X1643" s="1681"/>
      <c r="Y1643" s="1681"/>
      <c r="Z1643" s="1681"/>
      <c r="AA1643" s="1681"/>
      <c r="AB1643" s="1681"/>
      <c r="AC1643" s="1681"/>
      <c r="AD1643" s="1681"/>
      <c r="AE1643" s="1681"/>
      <c r="AF1643" s="1681"/>
      <c r="AG1643" s="1681"/>
      <c r="AH1643" s="1681"/>
      <c r="AI1643" s="1681"/>
      <c r="AJ1643" s="1681"/>
      <c r="AK1643" s="1681"/>
      <c r="AL1643" s="1681"/>
      <c r="AM1643" s="1681"/>
      <c r="AN1643" s="1681"/>
      <c r="AO1643" s="1681"/>
      <c r="AP1643" s="1824"/>
    </row>
    <row r="1644" spans="4:42" s="1662" customFormat="1" ht="14.25">
      <c r="D1644" s="1699"/>
      <c r="E1644" s="1681"/>
      <c r="F1644" s="1681"/>
      <c r="G1644" s="1681"/>
      <c r="H1644" s="1681"/>
      <c r="I1644" s="1700"/>
      <c r="J1644" s="1690"/>
      <c r="K1644" s="1681"/>
      <c r="L1644" s="1681"/>
      <c r="M1644" s="1681"/>
      <c r="N1644" s="1681"/>
      <c r="O1644" s="1681"/>
      <c r="P1644" s="1681"/>
      <c r="Q1644" s="1681"/>
      <c r="R1644" s="1681"/>
      <c r="S1644" s="1681"/>
      <c r="T1644" s="1681"/>
      <c r="U1644" s="1681"/>
      <c r="V1644" s="1681"/>
      <c r="W1644" s="1681"/>
      <c r="X1644" s="1681"/>
      <c r="Y1644" s="1681"/>
      <c r="Z1644" s="1681"/>
      <c r="AA1644" s="1681"/>
      <c r="AB1644" s="1681"/>
      <c r="AC1644" s="1681"/>
      <c r="AD1644" s="1681"/>
      <c r="AE1644" s="1681"/>
      <c r="AF1644" s="1681"/>
      <c r="AG1644" s="1681"/>
      <c r="AH1644" s="1681"/>
      <c r="AI1644" s="1681"/>
      <c r="AJ1644" s="1681"/>
      <c r="AK1644" s="1681"/>
      <c r="AL1644" s="1681"/>
      <c r="AM1644" s="1681"/>
      <c r="AN1644" s="1681"/>
      <c r="AO1644" s="1681"/>
      <c r="AP1644" s="1824"/>
    </row>
    <row r="1645" spans="4:42" s="1662" customFormat="1" ht="14.25">
      <c r="D1645" s="1699"/>
      <c r="E1645" s="1681"/>
      <c r="F1645" s="1681"/>
      <c r="G1645" s="1681"/>
      <c r="H1645" s="1681"/>
      <c r="I1645" s="1700"/>
      <c r="J1645" s="1690"/>
      <c r="K1645" s="1681"/>
      <c r="L1645" s="1681"/>
      <c r="M1645" s="1681"/>
      <c r="N1645" s="1681"/>
      <c r="O1645" s="1681"/>
      <c r="P1645" s="1681"/>
      <c r="Q1645" s="1681"/>
      <c r="R1645" s="1681"/>
      <c r="S1645" s="1681"/>
      <c r="T1645" s="1681"/>
      <c r="U1645" s="1681"/>
      <c r="V1645" s="1681"/>
      <c r="W1645" s="1681"/>
      <c r="X1645" s="1681"/>
      <c r="Y1645" s="1681"/>
      <c r="Z1645" s="1681"/>
      <c r="AA1645" s="1681"/>
      <c r="AB1645" s="1681"/>
      <c r="AC1645" s="1681"/>
      <c r="AD1645" s="1681"/>
      <c r="AE1645" s="1681"/>
      <c r="AF1645" s="1681"/>
      <c r="AG1645" s="1681"/>
      <c r="AH1645" s="1681"/>
      <c r="AI1645" s="1681"/>
      <c r="AJ1645" s="1681"/>
      <c r="AK1645" s="1681"/>
      <c r="AL1645" s="1681"/>
      <c r="AM1645" s="1681"/>
      <c r="AN1645" s="1681"/>
      <c r="AO1645" s="1681"/>
      <c r="AP1645" s="1824"/>
    </row>
    <row r="1646" spans="4:42" s="1662" customFormat="1" ht="14.25">
      <c r="D1646" s="1699"/>
      <c r="E1646" s="1681"/>
      <c r="F1646" s="1681"/>
      <c r="G1646" s="1681"/>
      <c r="H1646" s="1681"/>
      <c r="I1646" s="1700"/>
      <c r="J1646" s="1690"/>
      <c r="K1646" s="1681"/>
      <c r="L1646" s="1681"/>
      <c r="M1646" s="1681"/>
      <c r="N1646" s="1681"/>
      <c r="O1646" s="1681"/>
      <c r="P1646" s="1681"/>
      <c r="Q1646" s="1681"/>
      <c r="R1646" s="1681"/>
      <c r="S1646" s="1681"/>
      <c r="T1646" s="1681"/>
      <c r="U1646" s="1681"/>
      <c r="V1646" s="1681"/>
      <c r="W1646" s="1681"/>
      <c r="X1646" s="1681"/>
      <c r="Y1646" s="1681"/>
      <c r="Z1646" s="1681"/>
      <c r="AA1646" s="1681"/>
      <c r="AB1646" s="1681"/>
      <c r="AC1646" s="1681"/>
      <c r="AD1646" s="1681"/>
      <c r="AE1646" s="1681"/>
      <c r="AF1646" s="1681"/>
      <c r="AG1646" s="1681"/>
      <c r="AH1646" s="1681"/>
      <c r="AI1646" s="1681"/>
      <c r="AJ1646" s="1681"/>
      <c r="AK1646" s="1681"/>
      <c r="AL1646" s="1681"/>
      <c r="AM1646" s="1681"/>
      <c r="AN1646" s="1681"/>
      <c r="AO1646" s="1681"/>
      <c r="AP1646" s="1824"/>
    </row>
    <row r="1647" spans="4:42" s="1662" customFormat="1" ht="14.25">
      <c r="D1647" s="1699"/>
      <c r="E1647" s="1681"/>
      <c r="F1647" s="1681"/>
      <c r="G1647" s="1681"/>
      <c r="H1647" s="1681"/>
      <c r="I1647" s="1700"/>
      <c r="J1647" s="1690"/>
      <c r="K1647" s="1681"/>
      <c r="L1647" s="1681"/>
      <c r="M1647" s="1681"/>
      <c r="N1647" s="1681"/>
      <c r="O1647" s="1681"/>
      <c r="P1647" s="1681"/>
      <c r="Q1647" s="1681"/>
      <c r="R1647" s="1681"/>
      <c r="S1647" s="1681"/>
      <c r="T1647" s="1681"/>
      <c r="U1647" s="1681"/>
      <c r="V1647" s="1681"/>
      <c r="W1647" s="1681"/>
      <c r="X1647" s="1681"/>
      <c r="Y1647" s="1681"/>
      <c r="Z1647" s="1681"/>
      <c r="AA1647" s="1681"/>
      <c r="AB1647" s="1681"/>
      <c r="AC1647" s="1681"/>
      <c r="AD1647" s="1681"/>
      <c r="AE1647" s="1681"/>
      <c r="AF1647" s="1681"/>
      <c r="AG1647" s="1681"/>
      <c r="AH1647" s="1681"/>
      <c r="AI1647" s="1681"/>
      <c r="AJ1647" s="1681"/>
      <c r="AK1647" s="1681"/>
      <c r="AL1647" s="1681"/>
      <c r="AM1647" s="1681"/>
      <c r="AN1647" s="1681"/>
      <c r="AO1647" s="1681"/>
      <c r="AP1647" s="1824"/>
    </row>
    <row r="1648" spans="4:42" s="1662" customFormat="1" ht="14.25">
      <c r="D1648" s="1699"/>
      <c r="E1648" s="1681"/>
      <c r="F1648" s="1681"/>
      <c r="G1648" s="1681"/>
      <c r="H1648" s="1681"/>
      <c r="I1648" s="1700"/>
      <c r="J1648" s="1690"/>
      <c r="K1648" s="1681"/>
      <c r="L1648" s="1681"/>
      <c r="M1648" s="1681"/>
      <c r="N1648" s="1681"/>
      <c r="O1648" s="1681"/>
      <c r="P1648" s="1681"/>
      <c r="Q1648" s="1681"/>
      <c r="R1648" s="1681"/>
      <c r="S1648" s="1681"/>
      <c r="T1648" s="1681"/>
      <c r="U1648" s="1681"/>
      <c r="V1648" s="1681"/>
      <c r="W1648" s="1681"/>
      <c r="X1648" s="1681"/>
      <c r="Y1648" s="1681"/>
      <c r="Z1648" s="1681"/>
      <c r="AA1648" s="1681"/>
      <c r="AB1648" s="1681"/>
      <c r="AC1648" s="1681"/>
      <c r="AD1648" s="1681"/>
      <c r="AE1648" s="1681"/>
      <c r="AF1648" s="1681"/>
      <c r="AG1648" s="1681"/>
      <c r="AH1648" s="1681"/>
      <c r="AI1648" s="1681"/>
      <c r="AJ1648" s="1681"/>
      <c r="AK1648" s="1681"/>
      <c r="AL1648" s="1681"/>
      <c r="AM1648" s="1681"/>
      <c r="AN1648" s="1681"/>
      <c r="AO1648" s="1681"/>
      <c r="AP1648" s="1824"/>
    </row>
    <row r="1649" spans="4:42" s="1662" customFormat="1" ht="14.25">
      <c r="D1649" s="1699"/>
      <c r="E1649" s="1681"/>
      <c r="F1649" s="1681"/>
      <c r="G1649" s="1681"/>
      <c r="H1649" s="1681"/>
      <c r="I1649" s="1700"/>
      <c r="J1649" s="1690"/>
      <c r="K1649" s="1681"/>
      <c r="L1649" s="1681"/>
      <c r="M1649" s="1681"/>
      <c r="N1649" s="1681"/>
      <c r="O1649" s="1681"/>
      <c r="P1649" s="1681"/>
      <c r="Q1649" s="1681"/>
      <c r="R1649" s="1681"/>
      <c r="S1649" s="1681"/>
      <c r="T1649" s="1681"/>
      <c r="U1649" s="1681"/>
      <c r="V1649" s="1681"/>
      <c r="W1649" s="1681"/>
      <c r="X1649" s="1681"/>
      <c r="Y1649" s="1681"/>
      <c r="Z1649" s="1681"/>
      <c r="AA1649" s="1681"/>
      <c r="AB1649" s="1681"/>
      <c r="AC1649" s="1681"/>
      <c r="AD1649" s="1681"/>
      <c r="AE1649" s="1681"/>
      <c r="AF1649" s="1681"/>
      <c r="AG1649" s="1681"/>
      <c r="AH1649" s="1681"/>
      <c r="AI1649" s="1681"/>
      <c r="AJ1649" s="1681"/>
      <c r="AK1649" s="1681"/>
      <c r="AL1649" s="1681"/>
      <c r="AM1649" s="1681"/>
      <c r="AN1649" s="1681"/>
      <c r="AO1649" s="1681"/>
      <c r="AP1649" s="1824"/>
    </row>
    <row r="1650" spans="4:42" s="1662" customFormat="1" ht="14.25">
      <c r="D1650" s="1699"/>
      <c r="E1650" s="1681"/>
      <c r="F1650" s="1681"/>
      <c r="G1650" s="1681"/>
      <c r="H1650" s="1681"/>
      <c r="I1650" s="1700"/>
      <c r="J1650" s="1690"/>
      <c r="K1650" s="1681"/>
      <c r="L1650" s="1681"/>
      <c r="M1650" s="1681"/>
      <c r="N1650" s="1681"/>
      <c r="O1650" s="1681"/>
      <c r="P1650" s="1681"/>
      <c r="Q1650" s="1681"/>
      <c r="R1650" s="1681"/>
      <c r="S1650" s="1681"/>
      <c r="T1650" s="1681"/>
      <c r="U1650" s="1681"/>
      <c r="V1650" s="1681"/>
      <c r="W1650" s="1681"/>
      <c r="X1650" s="1681"/>
      <c r="Y1650" s="1681"/>
      <c r="Z1650" s="1681"/>
      <c r="AA1650" s="1681"/>
      <c r="AB1650" s="1681"/>
      <c r="AC1650" s="1681"/>
      <c r="AD1650" s="1681"/>
      <c r="AE1650" s="1681"/>
      <c r="AF1650" s="1681"/>
      <c r="AG1650" s="1681"/>
      <c r="AH1650" s="1681"/>
      <c r="AI1650" s="1681"/>
      <c r="AJ1650" s="1681"/>
      <c r="AK1650" s="1681"/>
      <c r="AL1650" s="1681"/>
      <c r="AM1650" s="1681"/>
      <c r="AN1650" s="1681"/>
      <c r="AO1650" s="1681"/>
      <c r="AP1650" s="1824"/>
    </row>
    <row r="1651" spans="4:42" s="1662" customFormat="1" ht="14.25">
      <c r="D1651" s="1699"/>
      <c r="E1651" s="1681"/>
      <c r="F1651" s="1681"/>
      <c r="G1651" s="1681"/>
      <c r="H1651" s="1681"/>
      <c r="I1651" s="1700"/>
      <c r="J1651" s="1690"/>
      <c r="K1651" s="1681"/>
      <c r="L1651" s="1681"/>
      <c r="M1651" s="1681"/>
      <c r="N1651" s="1681"/>
      <c r="O1651" s="1681"/>
      <c r="P1651" s="1681"/>
      <c r="Q1651" s="1681"/>
      <c r="R1651" s="1681"/>
      <c r="S1651" s="1681"/>
      <c r="T1651" s="1681"/>
      <c r="U1651" s="1681"/>
      <c r="V1651" s="1681"/>
      <c r="W1651" s="1681"/>
      <c r="X1651" s="1681"/>
      <c r="Y1651" s="1681"/>
      <c r="Z1651" s="1681"/>
      <c r="AA1651" s="1681"/>
      <c r="AB1651" s="1681"/>
      <c r="AC1651" s="1681"/>
      <c r="AD1651" s="1681"/>
      <c r="AE1651" s="1681"/>
      <c r="AF1651" s="1681"/>
      <c r="AG1651" s="1681"/>
      <c r="AH1651" s="1681"/>
      <c r="AI1651" s="1681"/>
      <c r="AJ1651" s="1681"/>
      <c r="AK1651" s="1681"/>
      <c r="AL1651" s="1681"/>
      <c r="AM1651" s="1681"/>
      <c r="AN1651" s="1681"/>
      <c r="AO1651" s="1681"/>
      <c r="AP1651" s="1824"/>
    </row>
    <row r="1652" spans="4:42" s="1662" customFormat="1" ht="14.25">
      <c r="D1652" s="1699"/>
      <c r="E1652" s="1681"/>
      <c r="F1652" s="1681"/>
      <c r="G1652" s="1681"/>
      <c r="H1652" s="1681"/>
      <c r="I1652" s="1700"/>
      <c r="J1652" s="1690"/>
      <c r="K1652" s="1681"/>
      <c r="L1652" s="1681"/>
      <c r="M1652" s="1681"/>
      <c r="N1652" s="1681"/>
      <c r="O1652" s="1681"/>
      <c r="P1652" s="1681"/>
      <c r="Q1652" s="1681"/>
      <c r="R1652" s="1681"/>
      <c r="S1652" s="1681"/>
      <c r="T1652" s="1681"/>
      <c r="U1652" s="1681"/>
      <c r="V1652" s="1681"/>
      <c r="W1652" s="1681"/>
      <c r="X1652" s="1681"/>
      <c r="Y1652" s="1681"/>
      <c r="Z1652" s="1681"/>
      <c r="AA1652" s="1681"/>
      <c r="AB1652" s="1681"/>
      <c r="AC1652" s="1681"/>
      <c r="AD1652" s="1681"/>
      <c r="AE1652" s="1681"/>
      <c r="AF1652" s="1681"/>
      <c r="AG1652" s="1681"/>
      <c r="AH1652" s="1681"/>
      <c r="AI1652" s="1681"/>
      <c r="AJ1652" s="1681"/>
      <c r="AK1652" s="1681"/>
      <c r="AL1652" s="1681"/>
      <c r="AM1652" s="1681"/>
      <c r="AN1652" s="1681"/>
      <c r="AO1652" s="1681"/>
      <c r="AP1652" s="1824"/>
    </row>
    <row r="1653" spans="4:42" s="1662" customFormat="1" ht="14.25">
      <c r="D1653" s="1699"/>
      <c r="E1653" s="1681"/>
      <c r="F1653" s="1681"/>
      <c r="G1653" s="1681"/>
      <c r="H1653" s="1681"/>
      <c r="I1653" s="1700"/>
      <c r="J1653" s="1690"/>
      <c r="K1653" s="1681"/>
      <c r="L1653" s="1681"/>
      <c r="M1653" s="1681"/>
      <c r="N1653" s="1681"/>
      <c r="O1653" s="1681"/>
      <c r="P1653" s="1681"/>
      <c r="Q1653" s="1681"/>
      <c r="R1653" s="1681"/>
      <c r="S1653" s="1681"/>
      <c r="T1653" s="1681"/>
      <c r="U1653" s="1681"/>
      <c r="V1653" s="1681"/>
      <c r="W1653" s="1681"/>
      <c r="X1653" s="1681"/>
      <c r="Y1653" s="1681"/>
      <c r="Z1653" s="1681"/>
      <c r="AA1653" s="1681"/>
      <c r="AB1653" s="1681"/>
      <c r="AC1653" s="1681"/>
      <c r="AD1653" s="1681"/>
      <c r="AE1653" s="1681"/>
      <c r="AF1653" s="1681"/>
      <c r="AG1653" s="1681"/>
      <c r="AH1653" s="1681"/>
      <c r="AI1653" s="1681"/>
      <c r="AJ1653" s="1681"/>
      <c r="AK1653" s="1681"/>
      <c r="AL1653" s="1681"/>
      <c r="AM1653" s="1681"/>
      <c r="AN1653" s="1681"/>
      <c r="AO1653" s="1681"/>
      <c r="AP1653" s="1824"/>
    </row>
    <row r="1654" spans="4:42" s="1662" customFormat="1" ht="14.25">
      <c r="D1654" s="1699"/>
      <c r="E1654" s="1681"/>
      <c r="F1654" s="1681"/>
      <c r="G1654" s="1681"/>
      <c r="H1654" s="1681"/>
      <c r="I1654" s="1700"/>
      <c r="J1654" s="1690"/>
      <c r="K1654" s="1681"/>
      <c r="L1654" s="1681"/>
      <c r="M1654" s="1681"/>
      <c r="N1654" s="1681"/>
      <c r="O1654" s="1681"/>
      <c r="P1654" s="1681"/>
      <c r="Q1654" s="1681"/>
      <c r="R1654" s="1681"/>
      <c r="S1654" s="1681"/>
      <c r="T1654" s="1681"/>
      <c r="U1654" s="1681"/>
      <c r="V1654" s="1681"/>
      <c r="W1654" s="1681"/>
      <c r="X1654" s="1681"/>
      <c r="Y1654" s="1681"/>
      <c r="Z1654" s="1681"/>
      <c r="AA1654" s="1681"/>
      <c r="AB1654" s="1681"/>
      <c r="AC1654" s="1681"/>
      <c r="AD1654" s="1681"/>
      <c r="AE1654" s="1681"/>
      <c r="AF1654" s="1681"/>
      <c r="AG1654" s="1681"/>
      <c r="AH1654" s="1681"/>
      <c r="AI1654" s="1681"/>
      <c r="AJ1654" s="1681"/>
      <c r="AK1654" s="1681"/>
      <c r="AL1654" s="1681"/>
      <c r="AM1654" s="1681"/>
      <c r="AN1654" s="1681"/>
      <c r="AO1654" s="1681"/>
      <c r="AP1654" s="1824"/>
    </row>
    <row r="1655" spans="4:42" s="1662" customFormat="1" ht="14.25">
      <c r="D1655" s="1699"/>
      <c r="E1655" s="1681"/>
      <c r="F1655" s="1681"/>
      <c r="G1655" s="1681"/>
      <c r="H1655" s="1681"/>
      <c r="I1655" s="1700"/>
      <c r="J1655" s="1690"/>
      <c r="K1655" s="1681"/>
      <c r="L1655" s="1681"/>
      <c r="M1655" s="1681"/>
      <c r="N1655" s="1681"/>
      <c r="O1655" s="1681"/>
      <c r="P1655" s="1681"/>
      <c r="Q1655" s="1681"/>
      <c r="R1655" s="1681"/>
      <c r="S1655" s="1681"/>
      <c r="T1655" s="1681"/>
      <c r="U1655" s="1681"/>
      <c r="V1655" s="1681"/>
      <c r="W1655" s="1681"/>
      <c r="X1655" s="1681"/>
      <c r="Y1655" s="1681"/>
      <c r="Z1655" s="1681"/>
      <c r="AA1655" s="1681"/>
      <c r="AB1655" s="1681"/>
      <c r="AC1655" s="1681"/>
      <c r="AD1655" s="1681"/>
      <c r="AE1655" s="1681"/>
      <c r="AF1655" s="1681"/>
      <c r="AG1655" s="1681"/>
      <c r="AH1655" s="1681"/>
      <c r="AI1655" s="1681"/>
      <c r="AJ1655" s="1681"/>
      <c r="AK1655" s="1681"/>
      <c r="AL1655" s="1681"/>
      <c r="AM1655" s="1681"/>
      <c r="AN1655" s="1681"/>
      <c r="AO1655" s="1681"/>
      <c r="AP1655" s="1824"/>
    </row>
    <row r="1656" spans="4:42" s="1662" customFormat="1" ht="14.25">
      <c r="D1656" s="1699"/>
      <c r="E1656" s="1681"/>
      <c r="F1656" s="1681"/>
      <c r="G1656" s="1681"/>
      <c r="H1656" s="1681"/>
      <c r="I1656" s="1700"/>
      <c r="J1656" s="1690"/>
      <c r="K1656" s="1681"/>
      <c r="L1656" s="1681"/>
      <c r="M1656" s="1681"/>
      <c r="N1656" s="1681"/>
      <c r="O1656" s="1681"/>
      <c r="P1656" s="1681"/>
      <c r="Q1656" s="1681"/>
      <c r="R1656" s="1681"/>
      <c r="S1656" s="1681"/>
      <c r="T1656" s="1681"/>
      <c r="U1656" s="1681"/>
      <c r="V1656" s="1681"/>
      <c r="W1656" s="1681"/>
      <c r="X1656" s="1681"/>
      <c r="Y1656" s="1681"/>
      <c r="Z1656" s="1681"/>
      <c r="AA1656" s="1681"/>
      <c r="AB1656" s="1681"/>
      <c r="AC1656" s="1681"/>
      <c r="AD1656" s="1681"/>
      <c r="AE1656" s="1681"/>
      <c r="AF1656" s="1681"/>
      <c r="AG1656" s="1681"/>
      <c r="AH1656" s="1681"/>
      <c r="AI1656" s="1681"/>
      <c r="AJ1656" s="1681"/>
      <c r="AK1656" s="1681"/>
      <c r="AL1656" s="1681"/>
      <c r="AM1656" s="1681"/>
      <c r="AN1656" s="1681"/>
      <c r="AO1656" s="1681"/>
      <c r="AP1656" s="1824"/>
    </row>
    <row r="1657" spans="4:42" s="1662" customFormat="1" ht="14.25">
      <c r="D1657" s="1699"/>
      <c r="E1657" s="1681"/>
      <c r="F1657" s="1681"/>
      <c r="G1657" s="1681"/>
      <c r="H1657" s="1681"/>
      <c r="I1657" s="1700"/>
      <c r="J1657" s="1690"/>
      <c r="K1657" s="1681"/>
      <c r="L1657" s="1681"/>
      <c r="M1657" s="1681"/>
      <c r="N1657" s="1681"/>
      <c r="O1657" s="1681"/>
      <c r="P1657" s="1681"/>
      <c r="Q1657" s="1681"/>
      <c r="R1657" s="1681"/>
      <c r="S1657" s="1681"/>
      <c r="T1657" s="1681"/>
      <c r="U1657" s="1681"/>
      <c r="V1657" s="1681"/>
      <c r="W1657" s="1681"/>
      <c r="X1657" s="1681"/>
      <c r="Y1657" s="1681"/>
      <c r="Z1657" s="1681"/>
      <c r="AA1657" s="1681"/>
      <c r="AB1657" s="1681"/>
      <c r="AC1657" s="1681"/>
      <c r="AD1657" s="1681"/>
      <c r="AE1657" s="1681"/>
      <c r="AF1657" s="1681"/>
      <c r="AG1657" s="1681"/>
      <c r="AH1657" s="1681"/>
      <c r="AI1657" s="1681"/>
      <c r="AJ1657" s="1681"/>
      <c r="AK1657" s="1681"/>
      <c r="AL1657" s="1681"/>
      <c r="AM1657" s="1681"/>
      <c r="AN1657" s="1681"/>
      <c r="AO1657" s="1681"/>
      <c r="AP1657" s="1824"/>
    </row>
    <row r="1658" spans="4:42" s="1662" customFormat="1" ht="14.25">
      <c r="D1658" s="1699"/>
      <c r="E1658" s="1681"/>
      <c r="F1658" s="1681"/>
      <c r="G1658" s="1681"/>
      <c r="H1658" s="1681"/>
      <c r="I1658" s="1700"/>
      <c r="J1658" s="1690"/>
      <c r="K1658" s="1681"/>
      <c r="L1658" s="1681"/>
      <c r="M1658" s="1681"/>
      <c r="N1658" s="1681"/>
      <c r="O1658" s="1681"/>
      <c r="P1658" s="1681"/>
      <c r="Q1658" s="1681"/>
      <c r="R1658" s="1681"/>
      <c r="S1658" s="1681"/>
      <c r="T1658" s="1681"/>
      <c r="U1658" s="1681"/>
      <c r="V1658" s="1681"/>
      <c r="W1658" s="1681"/>
      <c r="X1658" s="1681"/>
      <c r="Y1658" s="1681"/>
      <c r="Z1658" s="1681"/>
      <c r="AA1658" s="1681"/>
      <c r="AB1658" s="1681"/>
      <c r="AC1658" s="1681"/>
      <c r="AD1658" s="1681"/>
      <c r="AE1658" s="1681"/>
      <c r="AF1658" s="1681"/>
      <c r="AG1658" s="1681"/>
      <c r="AH1658" s="1681"/>
      <c r="AI1658" s="1681"/>
      <c r="AJ1658" s="1681"/>
      <c r="AK1658" s="1681"/>
      <c r="AL1658" s="1681"/>
      <c r="AM1658" s="1681"/>
      <c r="AN1658" s="1681"/>
      <c r="AO1658" s="1681"/>
      <c r="AP1658" s="1824"/>
    </row>
    <row r="1659" spans="4:42" s="1662" customFormat="1" ht="14.25">
      <c r="D1659" s="1699"/>
      <c r="E1659" s="1681"/>
      <c r="F1659" s="1681"/>
      <c r="G1659" s="1681"/>
      <c r="H1659" s="1681"/>
      <c r="I1659" s="1700"/>
      <c r="J1659" s="1690"/>
      <c r="K1659" s="1681"/>
      <c r="L1659" s="1681"/>
      <c r="M1659" s="1681"/>
      <c r="N1659" s="1681"/>
      <c r="O1659" s="1681"/>
      <c r="P1659" s="1681"/>
      <c r="Q1659" s="1681"/>
      <c r="R1659" s="1681"/>
      <c r="S1659" s="1681"/>
      <c r="T1659" s="1681"/>
      <c r="U1659" s="1681"/>
      <c r="V1659" s="1681"/>
      <c r="W1659" s="1681"/>
      <c r="X1659" s="1681"/>
      <c r="Y1659" s="1681"/>
      <c r="Z1659" s="1681"/>
      <c r="AA1659" s="1681"/>
      <c r="AB1659" s="1681"/>
      <c r="AC1659" s="1681"/>
      <c r="AD1659" s="1681"/>
      <c r="AE1659" s="1681"/>
      <c r="AF1659" s="1681"/>
      <c r="AG1659" s="1681"/>
      <c r="AH1659" s="1681"/>
      <c r="AI1659" s="1681"/>
      <c r="AJ1659" s="1681"/>
      <c r="AK1659" s="1681"/>
      <c r="AL1659" s="1681"/>
      <c r="AM1659" s="1681"/>
      <c r="AN1659" s="1681"/>
      <c r="AO1659" s="1681"/>
      <c r="AP1659" s="1824"/>
    </row>
    <row r="1660" spans="4:42" s="1662" customFormat="1" ht="14.25">
      <c r="D1660" s="1699"/>
      <c r="E1660" s="1681"/>
      <c r="F1660" s="1681"/>
      <c r="G1660" s="1681"/>
      <c r="H1660" s="1681"/>
      <c r="I1660" s="1700"/>
      <c r="J1660" s="1690"/>
      <c r="K1660" s="1681"/>
      <c r="L1660" s="1681"/>
      <c r="M1660" s="1681"/>
      <c r="N1660" s="1681"/>
      <c r="O1660" s="1681"/>
      <c r="P1660" s="1681"/>
      <c r="Q1660" s="1681"/>
      <c r="R1660" s="1681"/>
      <c r="S1660" s="1681"/>
      <c r="T1660" s="1681"/>
      <c r="U1660" s="1681"/>
      <c r="V1660" s="1681"/>
      <c r="W1660" s="1681"/>
      <c r="X1660" s="1681"/>
      <c r="Y1660" s="1681"/>
      <c r="Z1660" s="1681"/>
      <c r="AA1660" s="1681"/>
      <c r="AB1660" s="1681"/>
      <c r="AC1660" s="1681"/>
      <c r="AD1660" s="1681"/>
      <c r="AE1660" s="1681"/>
      <c r="AF1660" s="1681"/>
      <c r="AG1660" s="1681"/>
      <c r="AH1660" s="1681"/>
      <c r="AI1660" s="1681"/>
      <c r="AJ1660" s="1681"/>
      <c r="AK1660" s="1681"/>
      <c r="AL1660" s="1681"/>
      <c r="AM1660" s="1681"/>
      <c r="AN1660" s="1681"/>
      <c r="AO1660" s="1681"/>
      <c r="AP1660" s="1824"/>
    </row>
    <row r="1661" spans="4:42" s="1662" customFormat="1" ht="14.25">
      <c r="D1661" s="1699"/>
      <c r="E1661" s="1681"/>
      <c r="F1661" s="1681"/>
      <c r="G1661" s="1681"/>
      <c r="H1661" s="1681"/>
      <c r="I1661" s="1700"/>
      <c r="J1661" s="1690"/>
      <c r="K1661" s="1681"/>
      <c r="L1661" s="1681"/>
      <c r="M1661" s="1681"/>
      <c r="N1661" s="1681"/>
      <c r="O1661" s="1681"/>
      <c r="P1661" s="1681"/>
      <c r="Q1661" s="1681"/>
      <c r="R1661" s="1681"/>
      <c r="S1661" s="1681"/>
      <c r="T1661" s="1681"/>
      <c r="U1661" s="1681"/>
      <c r="V1661" s="1681"/>
      <c r="W1661" s="1681"/>
      <c r="X1661" s="1681"/>
      <c r="Y1661" s="1681"/>
      <c r="Z1661" s="1681"/>
      <c r="AA1661" s="1681"/>
      <c r="AB1661" s="1681"/>
      <c r="AC1661" s="1681"/>
      <c r="AD1661" s="1681"/>
      <c r="AE1661" s="1681"/>
      <c r="AF1661" s="1681"/>
      <c r="AG1661" s="1681"/>
      <c r="AH1661" s="1681"/>
      <c r="AI1661" s="1681"/>
      <c r="AJ1661" s="1681"/>
      <c r="AK1661" s="1681"/>
      <c r="AL1661" s="1681"/>
      <c r="AM1661" s="1681"/>
      <c r="AN1661" s="1681"/>
      <c r="AO1661" s="1681"/>
      <c r="AP1661" s="1824"/>
    </row>
    <row r="1662" spans="4:42" s="1662" customFormat="1" ht="14.25">
      <c r="D1662" s="1699"/>
      <c r="E1662" s="1681"/>
      <c r="F1662" s="1681"/>
      <c r="G1662" s="1681"/>
      <c r="H1662" s="1681"/>
      <c r="I1662" s="1700"/>
      <c r="J1662" s="1690"/>
      <c r="K1662" s="1681"/>
      <c r="L1662" s="1681"/>
      <c r="M1662" s="1681"/>
      <c r="N1662" s="1681"/>
      <c r="O1662" s="1681"/>
      <c r="P1662" s="1681"/>
      <c r="Q1662" s="1681"/>
      <c r="R1662" s="1681"/>
      <c r="S1662" s="1681"/>
      <c r="T1662" s="1681"/>
      <c r="U1662" s="1681"/>
      <c r="V1662" s="1681"/>
      <c r="W1662" s="1681"/>
      <c r="X1662" s="1681"/>
      <c r="Y1662" s="1681"/>
      <c r="Z1662" s="1681"/>
      <c r="AA1662" s="1681"/>
      <c r="AB1662" s="1681"/>
      <c r="AC1662" s="1681"/>
      <c r="AD1662" s="1681"/>
      <c r="AE1662" s="1681"/>
      <c r="AF1662" s="1681"/>
      <c r="AG1662" s="1681"/>
      <c r="AH1662" s="1681"/>
      <c r="AI1662" s="1681"/>
      <c r="AJ1662" s="1681"/>
      <c r="AK1662" s="1681"/>
      <c r="AL1662" s="1681"/>
      <c r="AM1662" s="1681"/>
      <c r="AN1662" s="1681"/>
      <c r="AO1662" s="1681"/>
      <c r="AP1662" s="1824"/>
    </row>
    <row r="1663" spans="4:42" s="1662" customFormat="1" ht="14.25">
      <c r="D1663" s="1699"/>
      <c r="E1663" s="1681"/>
      <c r="F1663" s="1681"/>
      <c r="G1663" s="1681"/>
      <c r="H1663" s="1681"/>
      <c r="I1663" s="1700"/>
      <c r="J1663" s="1690"/>
      <c r="K1663" s="1681"/>
      <c r="L1663" s="1681"/>
      <c r="M1663" s="1681"/>
      <c r="N1663" s="1681"/>
      <c r="O1663" s="1681"/>
      <c r="P1663" s="1681"/>
      <c r="Q1663" s="1681"/>
      <c r="R1663" s="1681"/>
      <c r="S1663" s="1681"/>
      <c r="T1663" s="1681"/>
      <c r="U1663" s="1681"/>
      <c r="V1663" s="1681"/>
      <c r="W1663" s="1681"/>
      <c r="X1663" s="1681"/>
      <c r="Y1663" s="1681"/>
      <c r="Z1663" s="1681"/>
      <c r="AA1663" s="1681"/>
      <c r="AB1663" s="1681"/>
      <c r="AC1663" s="1681"/>
      <c r="AD1663" s="1681"/>
      <c r="AE1663" s="1681"/>
      <c r="AF1663" s="1681"/>
      <c r="AG1663" s="1681"/>
      <c r="AH1663" s="1681"/>
      <c r="AI1663" s="1681"/>
      <c r="AJ1663" s="1681"/>
      <c r="AK1663" s="1681"/>
      <c r="AL1663" s="1681"/>
      <c r="AM1663" s="1681"/>
      <c r="AN1663" s="1681"/>
      <c r="AO1663" s="1681"/>
      <c r="AP1663" s="1824"/>
    </row>
    <row r="1664" spans="4:42" s="1662" customFormat="1" ht="14.25">
      <c r="D1664" s="1699"/>
      <c r="E1664" s="1681"/>
      <c r="F1664" s="1681"/>
      <c r="G1664" s="1681"/>
      <c r="H1664" s="1681"/>
      <c r="I1664" s="1700"/>
      <c r="J1664" s="1690"/>
      <c r="K1664" s="1681"/>
      <c r="L1664" s="1681"/>
      <c r="M1664" s="1681"/>
      <c r="N1664" s="1681"/>
      <c r="O1664" s="1681"/>
      <c r="P1664" s="1681"/>
      <c r="Q1664" s="1681"/>
      <c r="R1664" s="1681"/>
      <c r="S1664" s="1681"/>
      <c r="T1664" s="1681"/>
      <c r="U1664" s="1681"/>
      <c r="V1664" s="1681"/>
      <c r="W1664" s="1681"/>
      <c r="X1664" s="1681"/>
      <c r="Y1664" s="1681"/>
      <c r="Z1664" s="1681"/>
      <c r="AA1664" s="1681"/>
      <c r="AB1664" s="1681"/>
      <c r="AC1664" s="1681"/>
      <c r="AD1664" s="1681"/>
      <c r="AE1664" s="1681"/>
      <c r="AF1664" s="1681"/>
      <c r="AG1664" s="1681"/>
      <c r="AH1664" s="1681"/>
      <c r="AI1664" s="1681"/>
      <c r="AJ1664" s="1681"/>
      <c r="AK1664" s="1681"/>
      <c r="AL1664" s="1681"/>
      <c r="AM1664" s="1681"/>
      <c r="AN1664" s="1681"/>
      <c r="AO1664" s="1681"/>
      <c r="AP1664" s="1824"/>
    </row>
    <row r="1665" spans="4:42" s="1662" customFormat="1" ht="14.25">
      <c r="D1665" s="1699"/>
      <c r="E1665" s="1681"/>
      <c r="F1665" s="1681"/>
      <c r="G1665" s="1681"/>
      <c r="H1665" s="1681"/>
      <c r="I1665" s="1700"/>
      <c r="J1665" s="1690"/>
      <c r="K1665" s="1681"/>
      <c r="L1665" s="1681"/>
      <c r="M1665" s="1681"/>
      <c r="N1665" s="1681"/>
      <c r="O1665" s="1681"/>
      <c r="P1665" s="1681"/>
      <c r="Q1665" s="1681"/>
      <c r="R1665" s="1681"/>
      <c r="S1665" s="1681"/>
      <c r="T1665" s="1681"/>
      <c r="U1665" s="1681"/>
      <c r="V1665" s="1681"/>
      <c r="W1665" s="1681"/>
      <c r="X1665" s="1681"/>
      <c r="Y1665" s="1681"/>
      <c r="Z1665" s="1681"/>
      <c r="AA1665" s="1681"/>
      <c r="AB1665" s="1681"/>
      <c r="AC1665" s="1681"/>
      <c r="AD1665" s="1681"/>
      <c r="AE1665" s="1681"/>
      <c r="AF1665" s="1681"/>
      <c r="AG1665" s="1681"/>
      <c r="AH1665" s="1681"/>
      <c r="AI1665" s="1681"/>
      <c r="AJ1665" s="1681"/>
      <c r="AK1665" s="1681"/>
      <c r="AL1665" s="1681"/>
      <c r="AM1665" s="1681"/>
      <c r="AN1665" s="1681"/>
      <c r="AO1665" s="1681"/>
      <c r="AP1665" s="1824"/>
    </row>
    <row r="1666" spans="4:42" s="1662" customFormat="1" ht="14.25">
      <c r="D1666" s="1699"/>
      <c r="E1666" s="1681"/>
      <c r="F1666" s="1681"/>
      <c r="G1666" s="1681"/>
      <c r="H1666" s="1681"/>
      <c r="I1666" s="1700"/>
      <c r="J1666" s="1690"/>
      <c r="K1666" s="1681"/>
      <c r="L1666" s="1681"/>
      <c r="M1666" s="1681"/>
      <c r="N1666" s="1681"/>
      <c r="O1666" s="1681"/>
      <c r="P1666" s="1681"/>
      <c r="Q1666" s="1681"/>
      <c r="R1666" s="1681"/>
      <c r="S1666" s="1681"/>
      <c r="T1666" s="1681"/>
      <c r="U1666" s="1681"/>
      <c r="V1666" s="1681"/>
      <c r="W1666" s="1681"/>
      <c r="X1666" s="1681"/>
      <c r="Y1666" s="1681"/>
      <c r="Z1666" s="1681"/>
      <c r="AA1666" s="1681"/>
      <c r="AB1666" s="1681"/>
      <c r="AC1666" s="1681"/>
      <c r="AD1666" s="1681"/>
      <c r="AE1666" s="1681"/>
      <c r="AF1666" s="1681"/>
      <c r="AG1666" s="1681"/>
      <c r="AH1666" s="1681"/>
      <c r="AI1666" s="1681"/>
      <c r="AJ1666" s="1681"/>
      <c r="AK1666" s="1681"/>
      <c r="AL1666" s="1681"/>
      <c r="AM1666" s="1681"/>
      <c r="AN1666" s="1681"/>
      <c r="AO1666" s="1681"/>
      <c r="AP1666" s="1824"/>
    </row>
    <row r="1667" spans="4:42" s="1662" customFormat="1" ht="14.25">
      <c r="D1667" s="1699"/>
      <c r="E1667" s="1681"/>
      <c r="F1667" s="1681"/>
      <c r="G1667" s="1681"/>
      <c r="H1667" s="1681"/>
      <c r="I1667" s="1700"/>
      <c r="J1667" s="1690"/>
      <c r="K1667" s="1681"/>
      <c r="L1667" s="1681"/>
      <c r="M1667" s="1681"/>
      <c r="N1667" s="1681"/>
      <c r="O1667" s="1681"/>
      <c r="P1667" s="1681"/>
      <c r="Q1667" s="1681"/>
      <c r="R1667" s="1681"/>
      <c r="S1667" s="1681"/>
      <c r="T1667" s="1681"/>
      <c r="U1667" s="1681"/>
      <c r="V1667" s="1681"/>
      <c r="W1667" s="1681"/>
      <c r="X1667" s="1681"/>
      <c r="Y1667" s="1681"/>
      <c r="Z1667" s="1681"/>
      <c r="AA1667" s="1681"/>
      <c r="AB1667" s="1681"/>
      <c r="AC1667" s="1681"/>
      <c r="AD1667" s="1681"/>
      <c r="AE1667" s="1681"/>
      <c r="AF1667" s="1681"/>
      <c r="AG1667" s="1681"/>
      <c r="AH1667" s="1681"/>
      <c r="AI1667" s="1681"/>
      <c r="AJ1667" s="1681"/>
      <c r="AK1667" s="1681"/>
      <c r="AL1667" s="1681"/>
      <c r="AM1667" s="1681"/>
      <c r="AN1667" s="1681"/>
      <c r="AO1667" s="1681"/>
      <c r="AP1667" s="1824"/>
    </row>
    <row r="1668" spans="4:42" s="1662" customFormat="1" ht="14.25">
      <c r="D1668" s="1699"/>
      <c r="E1668" s="1681"/>
      <c r="F1668" s="1681"/>
      <c r="G1668" s="1681"/>
      <c r="H1668" s="1681"/>
      <c r="I1668" s="1700"/>
      <c r="J1668" s="1690"/>
      <c r="K1668" s="1681"/>
      <c r="L1668" s="1681"/>
      <c r="M1668" s="1681"/>
      <c r="N1668" s="1681"/>
      <c r="O1668" s="1681"/>
      <c r="P1668" s="1681"/>
      <c r="Q1668" s="1681"/>
      <c r="R1668" s="1681"/>
      <c r="S1668" s="1681"/>
      <c r="T1668" s="1681"/>
      <c r="U1668" s="1681"/>
      <c r="V1668" s="1681"/>
      <c r="W1668" s="1681"/>
      <c r="X1668" s="1681"/>
      <c r="Y1668" s="1681"/>
      <c r="Z1668" s="1681"/>
      <c r="AA1668" s="1681"/>
      <c r="AB1668" s="1681"/>
      <c r="AC1668" s="1681"/>
      <c r="AD1668" s="1681"/>
      <c r="AE1668" s="1681"/>
      <c r="AF1668" s="1681"/>
      <c r="AG1668" s="1681"/>
      <c r="AH1668" s="1681"/>
      <c r="AI1668" s="1681"/>
      <c r="AJ1668" s="1681"/>
      <c r="AK1668" s="1681"/>
      <c r="AL1668" s="1681"/>
      <c r="AM1668" s="1681"/>
      <c r="AN1668" s="1681"/>
      <c r="AO1668" s="1681"/>
      <c r="AP1668" s="1824"/>
    </row>
    <row r="1669" spans="4:42" s="1662" customFormat="1" ht="14.25">
      <c r="D1669" s="1699"/>
      <c r="E1669" s="1681"/>
      <c r="F1669" s="1681"/>
      <c r="G1669" s="1681"/>
      <c r="H1669" s="1681"/>
      <c r="I1669" s="1700"/>
      <c r="J1669" s="1690"/>
      <c r="K1669" s="1681"/>
      <c r="L1669" s="1681"/>
      <c r="M1669" s="1681"/>
      <c r="N1669" s="1681"/>
      <c r="O1669" s="1681"/>
      <c r="P1669" s="1681"/>
      <c r="Q1669" s="1681"/>
      <c r="R1669" s="1681"/>
      <c r="S1669" s="1681"/>
      <c r="T1669" s="1681"/>
      <c r="U1669" s="1681"/>
      <c r="V1669" s="1681"/>
      <c r="W1669" s="1681"/>
      <c r="X1669" s="1681"/>
      <c r="Y1669" s="1681"/>
      <c r="Z1669" s="1681"/>
      <c r="AA1669" s="1681"/>
      <c r="AB1669" s="1681"/>
      <c r="AC1669" s="1681"/>
      <c r="AD1669" s="1681"/>
      <c r="AE1669" s="1681"/>
      <c r="AF1669" s="1681"/>
      <c r="AG1669" s="1681"/>
      <c r="AH1669" s="1681"/>
      <c r="AI1669" s="1681"/>
      <c r="AJ1669" s="1681"/>
      <c r="AK1669" s="1681"/>
      <c r="AL1669" s="1681"/>
      <c r="AM1669" s="1681"/>
      <c r="AN1669" s="1681"/>
      <c r="AO1669" s="1681"/>
      <c r="AP1669" s="1824"/>
    </row>
    <row r="1670" spans="4:42" s="1662" customFormat="1" ht="14.25">
      <c r="D1670" s="1699"/>
      <c r="E1670" s="1681"/>
      <c r="F1670" s="1681"/>
      <c r="G1670" s="1681"/>
      <c r="H1670" s="1681"/>
      <c r="I1670" s="1700"/>
      <c r="J1670" s="1690"/>
      <c r="K1670" s="1681"/>
      <c r="L1670" s="1681"/>
      <c r="M1670" s="1681"/>
      <c r="N1670" s="1681"/>
      <c r="O1670" s="1681"/>
      <c r="P1670" s="1681"/>
      <c r="Q1670" s="1681"/>
      <c r="R1670" s="1681"/>
      <c r="S1670" s="1681"/>
      <c r="T1670" s="1681"/>
      <c r="U1670" s="1681"/>
      <c r="V1670" s="1681"/>
      <c r="W1670" s="1681"/>
      <c r="X1670" s="1681"/>
      <c r="Y1670" s="1681"/>
      <c r="Z1670" s="1681"/>
      <c r="AA1670" s="1681"/>
      <c r="AB1670" s="1681"/>
      <c r="AC1670" s="1681"/>
      <c r="AD1670" s="1681"/>
      <c r="AE1670" s="1681"/>
      <c r="AF1670" s="1681"/>
      <c r="AG1670" s="1681"/>
      <c r="AH1670" s="1681"/>
      <c r="AI1670" s="1681"/>
      <c r="AJ1670" s="1681"/>
      <c r="AK1670" s="1681"/>
      <c r="AL1670" s="1681"/>
      <c r="AM1670" s="1681"/>
      <c r="AN1670" s="1681"/>
      <c r="AO1670" s="1681"/>
      <c r="AP1670" s="1824"/>
    </row>
    <row r="1671" spans="4:42" s="1662" customFormat="1" ht="14.25">
      <c r="D1671" s="1699"/>
      <c r="E1671" s="1681"/>
      <c r="F1671" s="1681"/>
      <c r="G1671" s="1681"/>
      <c r="H1671" s="1681"/>
      <c r="I1671" s="1700"/>
      <c r="J1671" s="1690"/>
      <c r="K1671" s="1681"/>
      <c r="L1671" s="1681"/>
      <c r="M1671" s="1681"/>
      <c r="N1671" s="1681"/>
      <c r="O1671" s="1681"/>
      <c r="P1671" s="1681"/>
      <c r="Q1671" s="1681"/>
      <c r="R1671" s="1681"/>
      <c r="S1671" s="1681"/>
      <c r="T1671" s="1681"/>
      <c r="U1671" s="1681"/>
      <c r="V1671" s="1681"/>
      <c r="W1671" s="1681"/>
      <c r="X1671" s="1681"/>
      <c r="Y1671" s="1681"/>
      <c r="Z1671" s="1681"/>
      <c r="AA1671" s="1681"/>
      <c r="AB1671" s="1681"/>
      <c r="AC1671" s="1681"/>
      <c r="AD1671" s="1681"/>
      <c r="AE1671" s="1681"/>
      <c r="AF1671" s="1681"/>
      <c r="AG1671" s="1681"/>
      <c r="AH1671" s="1681"/>
      <c r="AI1671" s="1681"/>
      <c r="AJ1671" s="1681"/>
      <c r="AK1671" s="1681"/>
      <c r="AL1671" s="1681"/>
      <c r="AM1671" s="1681"/>
      <c r="AN1671" s="1681"/>
      <c r="AO1671" s="1681"/>
      <c r="AP1671" s="1824"/>
    </row>
    <row r="1672" spans="4:42" s="1662" customFormat="1" ht="14.25">
      <c r="D1672" s="1699"/>
      <c r="E1672" s="1681"/>
      <c r="F1672" s="1681"/>
      <c r="G1672" s="1681"/>
      <c r="H1672" s="1681"/>
      <c r="I1672" s="1700"/>
      <c r="J1672" s="1690"/>
      <c r="K1672" s="1681"/>
      <c r="L1672" s="1681"/>
      <c r="M1672" s="1681"/>
      <c r="N1672" s="1681"/>
      <c r="O1672" s="1681"/>
      <c r="P1672" s="1681"/>
      <c r="Q1672" s="1681"/>
      <c r="R1672" s="1681"/>
      <c r="S1672" s="1681"/>
      <c r="T1672" s="1681"/>
      <c r="U1672" s="1681"/>
      <c r="V1672" s="1681"/>
      <c r="W1672" s="1681"/>
      <c r="X1672" s="1681"/>
      <c r="Y1672" s="1681"/>
      <c r="Z1672" s="1681"/>
      <c r="AA1672" s="1681"/>
      <c r="AB1672" s="1681"/>
      <c r="AC1672" s="1681"/>
      <c r="AD1672" s="1681"/>
      <c r="AE1672" s="1681"/>
      <c r="AF1672" s="1681"/>
      <c r="AG1672" s="1681"/>
      <c r="AH1672" s="1681"/>
      <c r="AI1672" s="1681"/>
      <c r="AJ1672" s="1681"/>
      <c r="AK1672" s="1681"/>
      <c r="AL1672" s="1681"/>
      <c r="AM1672" s="1681"/>
      <c r="AN1672" s="1681"/>
      <c r="AO1672" s="1681"/>
      <c r="AP1672" s="1824"/>
    </row>
    <row r="1673" spans="4:42" s="1662" customFormat="1" ht="14.25">
      <c r="D1673" s="1699"/>
      <c r="E1673" s="1681"/>
      <c r="F1673" s="1681"/>
      <c r="G1673" s="1681"/>
      <c r="H1673" s="1681"/>
      <c r="I1673" s="1700"/>
      <c r="J1673" s="1690"/>
      <c r="K1673" s="1681"/>
      <c r="L1673" s="1681"/>
      <c r="M1673" s="1681"/>
      <c r="N1673" s="1681"/>
      <c r="O1673" s="1681"/>
      <c r="P1673" s="1681"/>
      <c r="Q1673" s="1681"/>
      <c r="R1673" s="1681"/>
      <c r="S1673" s="1681"/>
      <c r="T1673" s="1681"/>
      <c r="U1673" s="1681"/>
      <c r="V1673" s="1681"/>
      <c r="W1673" s="1681"/>
      <c r="X1673" s="1681"/>
      <c r="Y1673" s="1681"/>
      <c r="Z1673" s="1681"/>
      <c r="AA1673" s="1681"/>
      <c r="AB1673" s="1681"/>
      <c r="AC1673" s="1681"/>
      <c r="AD1673" s="1681"/>
      <c r="AE1673" s="1681"/>
      <c r="AF1673" s="1681"/>
      <c r="AG1673" s="1681"/>
      <c r="AH1673" s="1681"/>
      <c r="AI1673" s="1681"/>
      <c r="AJ1673" s="1681"/>
      <c r="AK1673" s="1681"/>
      <c r="AL1673" s="1681"/>
      <c r="AM1673" s="1681"/>
      <c r="AN1673" s="1681"/>
      <c r="AO1673" s="1681"/>
      <c r="AP1673" s="1824"/>
    </row>
    <row r="1674" spans="4:42" s="1662" customFormat="1" ht="14.25">
      <c r="D1674" s="1699"/>
      <c r="E1674" s="1681"/>
      <c r="F1674" s="1681"/>
      <c r="G1674" s="1681"/>
      <c r="H1674" s="1681"/>
      <c r="I1674" s="1700"/>
      <c r="J1674" s="1690"/>
      <c r="K1674" s="1681"/>
      <c r="L1674" s="1681"/>
      <c r="M1674" s="1681"/>
      <c r="N1674" s="1681"/>
      <c r="O1674" s="1681"/>
      <c r="P1674" s="1681"/>
      <c r="Q1674" s="1681"/>
      <c r="R1674" s="1681"/>
      <c r="S1674" s="1681"/>
      <c r="T1674" s="1681"/>
      <c r="U1674" s="1681"/>
      <c r="V1674" s="1681"/>
      <c r="W1674" s="1681"/>
      <c r="X1674" s="1681"/>
      <c r="Y1674" s="1681"/>
      <c r="Z1674" s="1681"/>
      <c r="AA1674" s="1681"/>
      <c r="AB1674" s="1681"/>
      <c r="AC1674" s="1681"/>
      <c r="AD1674" s="1681"/>
      <c r="AE1674" s="1681"/>
      <c r="AF1674" s="1681"/>
      <c r="AG1674" s="1681"/>
      <c r="AH1674" s="1681"/>
      <c r="AI1674" s="1681"/>
      <c r="AJ1674" s="1681"/>
      <c r="AK1674" s="1681"/>
      <c r="AL1674" s="1681"/>
      <c r="AM1674" s="1681"/>
      <c r="AN1674" s="1681"/>
      <c r="AO1674" s="1681"/>
      <c r="AP1674" s="1824"/>
    </row>
    <row r="1675" spans="4:42" s="1662" customFormat="1" ht="14.25">
      <c r="D1675" s="1699"/>
      <c r="E1675" s="1681"/>
      <c r="F1675" s="1681"/>
      <c r="G1675" s="1681"/>
      <c r="H1675" s="1681"/>
      <c r="I1675" s="1700"/>
      <c r="J1675" s="1690"/>
      <c r="K1675" s="1681"/>
      <c r="L1675" s="1681"/>
      <c r="M1675" s="1681"/>
      <c r="N1675" s="1681"/>
      <c r="O1675" s="1681"/>
      <c r="P1675" s="1681"/>
      <c r="Q1675" s="1681"/>
      <c r="R1675" s="1681"/>
      <c r="S1675" s="1681"/>
      <c r="T1675" s="1681"/>
      <c r="U1675" s="1681"/>
      <c r="V1675" s="1681"/>
      <c r="W1675" s="1681"/>
      <c r="X1675" s="1681"/>
      <c r="Y1675" s="1681"/>
      <c r="Z1675" s="1681"/>
      <c r="AA1675" s="1681"/>
      <c r="AB1675" s="1681"/>
      <c r="AC1675" s="1681"/>
      <c r="AD1675" s="1681"/>
      <c r="AE1675" s="1681"/>
      <c r="AF1675" s="1681"/>
      <c r="AG1675" s="1681"/>
      <c r="AH1675" s="1681"/>
      <c r="AI1675" s="1681"/>
      <c r="AJ1675" s="1681"/>
      <c r="AK1675" s="1681"/>
      <c r="AL1675" s="1681"/>
      <c r="AM1675" s="1681"/>
      <c r="AN1675" s="1681"/>
      <c r="AO1675" s="1681"/>
      <c r="AP1675" s="1824"/>
    </row>
    <row r="1676" spans="4:42" s="1662" customFormat="1" ht="14.25">
      <c r="D1676" s="1699"/>
      <c r="E1676" s="1681"/>
      <c r="F1676" s="1681"/>
      <c r="G1676" s="1681"/>
      <c r="H1676" s="1681"/>
      <c r="I1676" s="1700"/>
      <c r="J1676" s="1690"/>
      <c r="K1676" s="1681"/>
      <c r="L1676" s="1681"/>
      <c r="M1676" s="1681"/>
      <c r="N1676" s="1681"/>
      <c r="O1676" s="1681"/>
      <c r="P1676" s="1681"/>
      <c r="Q1676" s="1681"/>
      <c r="R1676" s="1681"/>
      <c r="S1676" s="1681"/>
      <c r="T1676" s="1681"/>
      <c r="U1676" s="1681"/>
      <c r="V1676" s="1681"/>
      <c r="W1676" s="1681"/>
      <c r="X1676" s="1681"/>
      <c r="Y1676" s="1681"/>
      <c r="Z1676" s="1681"/>
      <c r="AA1676" s="1681"/>
      <c r="AB1676" s="1681"/>
      <c r="AC1676" s="1681"/>
      <c r="AD1676" s="1681"/>
      <c r="AE1676" s="1681"/>
      <c r="AF1676" s="1681"/>
      <c r="AG1676" s="1681"/>
      <c r="AH1676" s="1681"/>
      <c r="AI1676" s="1681"/>
      <c r="AJ1676" s="1681"/>
      <c r="AK1676" s="1681"/>
      <c r="AL1676" s="1681"/>
      <c r="AM1676" s="1681"/>
      <c r="AN1676" s="1681"/>
      <c r="AO1676" s="1681"/>
      <c r="AP1676" s="1824"/>
    </row>
    <row r="1677" spans="4:42" s="1662" customFormat="1" ht="14.25">
      <c r="D1677" s="1699"/>
      <c r="E1677" s="1681"/>
      <c r="F1677" s="1681"/>
      <c r="G1677" s="1681"/>
      <c r="H1677" s="1681"/>
      <c r="I1677" s="1700"/>
      <c r="J1677" s="1690"/>
      <c r="K1677" s="1681"/>
      <c r="L1677" s="1681"/>
      <c r="M1677" s="1681"/>
      <c r="N1677" s="1681"/>
      <c r="O1677" s="1681"/>
      <c r="P1677" s="1681"/>
      <c r="Q1677" s="1681"/>
      <c r="R1677" s="1681"/>
      <c r="S1677" s="1681"/>
      <c r="T1677" s="1681"/>
      <c r="U1677" s="1681"/>
      <c r="V1677" s="1681"/>
      <c r="W1677" s="1681"/>
      <c r="X1677" s="1681"/>
      <c r="Y1677" s="1681"/>
      <c r="Z1677" s="1681"/>
      <c r="AA1677" s="1681"/>
      <c r="AB1677" s="1681"/>
      <c r="AC1677" s="1681"/>
      <c r="AD1677" s="1681"/>
      <c r="AE1677" s="1681"/>
      <c r="AF1677" s="1681"/>
      <c r="AG1677" s="1681"/>
      <c r="AH1677" s="1681"/>
      <c r="AI1677" s="1681"/>
      <c r="AJ1677" s="1681"/>
      <c r="AK1677" s="1681"/>
      <c r="AL1677" s="1681"/>
      <c r="AM1677" s="1681"/>
      <c r="AN1677" s="1681"/>
      <c r="AO1677" s="1681"/>
      <c r="AP1677" s="1824"/>
    </row>
    <row r="1678" spans="4:42" s="1662" customFormat="1" ht="14.25">
      <c r="D1678" s="1699"/>
      <c r="E1678" s="1681"/>
      <c r="F1678" s="1681"/>
      <c r="G1678" s="1681"/>
      <c r="H1678" s="1681"/>
      <c r="I1678" s="1700"/>
      <c r="J1678" s="1690"/>
      <c r="K1678" s="1681"/>
      <c r="L1678" s="1681"/>
      <c r="M1678" s="1681"/>
      <c r="N1678" s="1681"/>
      <c r="O1678" s="1681"/>
      <c r="P1678" s="1681"/>
      <c r="Q1678" s="1681"/>
      <c r="R1678" s="1681"/>
      <c r="S1678" s="1681"/>
      <c r="T1678" s="1681"/>
      <c r="U1678" s="1681"/>
      <c r="V1678" s="1681"/>
      <c r="W1678" s="1681"/>
      <c r="X1678" s="1681"/>
      <c r="Y1678" s="1681"/>
      <c r="Z1678" s="1681"/>
      <c r="AA1678" s="1681"/>
      <c r="AB1678" s="1681"/>
      <c r="AC1678" s="1681"/>
      <c r="AD1678" s="1681"/>
      <c r="AE1678" s="1681"/>
      <c r="AF1678" s="1681"/>
      <c r="AG1678" s="1681"/>
      <c r="AH1678" s="1681"/>
      <c r="AI1678" s="1681"/>
      <c r="AJ1678" s="1681"/>
      <c r="AK1678" s="1681"/>
      <c r="AL1678" s="1681"/>
      <c r="AM1678" s="1681"/>
      <c r="AN1678" s="1681"/>
      <c r="AO1678" s="1681"/>
      <c r="AP1678" s="1824"/>
    </row>
    <row r="1679" spans="4:42" s="1662" customFormat="1" ht="14.25">
      <c r="D1679" s="1699"/>
      <c r="E1679" s="1681"/>
      <c r="F1679" s="1681"/>
      <c r="G1679" s="1681"/>
      <c r="H1679" s="1681"/>
      <c r="I1679" s="1700"/>
      <c r="J1679" s="1690"/>
      <c r="K1679" s="1681"/>
      <c r="L1679" s="1681"/>
      <c r="M1679" s="1681"/>
      <c r="N1679" s="1681"/>
      <c r="O1679" s="1681"/>
      <c r="P1679" s="1681"/>
      <c r="Q1679" s="1681"/>
      <c r="R1679" s="1681"/>
      <c r="S1679" s="1681"/>
      <c r="T1679" s="1681"/>
      <c r="U1679" s="1681"/>
      <c r="V1679" s="1681"/>
      <c r="W1679" s="1681"/>
      <c r="X1679" s="1681"/>
      <c r="Y1679" s="1681"/>
      <c r="Z1679" s="1681"/>
      <c r="AA1679" s="1681"/>
      <c r="AB1679" s="1681"/>
      <c r="AC1679" s="1681"/>
      <c r="AD1679" s="1681"/>
      <c r="AE1679" s="1681"/>
      <c r="AF1679" s="1681"/>
      <c r="AG1679" s="1681"/>
      <c r="AH1679" s="1681"/>
      <c r="AI1679" s="1681"/>
      <c r="AJ1679" s="1681"/>
      <c r="AK1679" s="1681"/>
      <c r="AL1679" s="1681"/>
      <c r="AM1679" s="1681"/>
      <c r="AN1679" s="1681"/>
      <c r="AO1679" s="1681"/>
      <c r="AP1679" s="1824"/>
    </row>
    <row r="1680" spans="4:42" s="1662" customFormat="1" ht="14.25">
      <c r="D1680" s="1699"/>
      <c r="E1680" s="1681"/>
      <c r="F1680" s="1681"/>
      <c r="G1680" s="1681"/>
      <c r="H1680" s="1681"/>
      <c r="I1680" s="1700"/>
      <c r="J1680" s="1690"/>
      <c r="K1680" s="1681"/>
      <c r="L1680" s="1681"/>
      <c r="M1680" s="1681"/>
      <c r="N1680" s="1681"/>
      <c r="O1680" s="1681"/>
      <c r="P1680" s="1681"/>
      <c r="Q1680" s="1681"/>
      <c r="R1680" s="1681"/>
      <c r="S1680" s="1681"/>
      <c r="T1680" s="1681"/>
      <c r="U1680" s="1681"/>
      <c r="V1680" s="1681"/>
      <c r="W1680" s="1681"/>
      <c r="X1680" s="1681"/>
      <c r="Y1680" s="1681"/>
      <c r="Z1680" s="1681"/>
      <c r="AA1680" s="1681"/>
      <c r="AB1680" s="1681"/>
      <c r="AC1680" s="1681"/>
      <c r="AD1680" s="1681"/>
      <c r="AE1680" s="1681"/>
      <c r="AF1680" s="1681"/>
      <c r="AG1680" s="1681"/>
      <c r="AH1680" s="1681"/>
      <c r="AI1680" s="1681"/>
      <c r="AJ1680" s="1681"/>
      <c r="AK1680" s="1681"/>
      <c r="AL1680" s="1681"/>
      <c r="AM1680" s="1681"/>
      <c r="AN1680" s="1681"/>
      <c r="AO1680" s="1681"/>
      <c r="AP1680" s="1824"/>
    </row>
    <row r="1681" spans="4:42" s="1662" customFormat="1" ht="14.25">
      <c r="D1681" s="1699"/>
      <c r="E1681" s="1681"/>
      <c r="F1681" s="1681"/>
      <c r="G1681" s="1681"/>
      <c r="H1681" s="1681"/>
      <c r="I1681" s="1700"/>
      <c r="J1681" s="1690"/>
      <c r="K1681" s="1681"/>
      <c r="L1681" s="1681"/>
      <c r="M1681" s="1681"/>
      <c r="N1681" s="1681"/>
      <c r="O1681" s="1681"/>
      <c r="P1681" s="1681"/>
      <c r="Q1681" s="1681"/>
      <c r="R1681" s="1681"/>
      <c r="S1681" s="1681"/>
      <c r="T1681" s="1681"/>
      <c r="U1681" s="1681"/>
      <c r="V1681" s="1681"/>
      <c r="W1681" s="1681"/>
      <c r="X1681" s="1681"/>
      <c r="Y1681" s="1681"/>
      <c r="Z1681" s="1681"/>
      <c r="AA1681" s="1681"/>
      <c r="AB1681" s="1681"/>
      <c r="AC1681" s="1681"/>
      <c r="AD1681" s="1681"/>
      <c r="AE1681" s="1681"/>
      <c r="AF1681" s="1681"/>
      <c r="AG1681" s="1681"/>
      <c r="AH1681" s="1681"/>
      <c r="AI1681" s="1681"/>
      <c r="AJ1681" s="1681"/>
      <c r="AK1681" s="1681"/>
      <c r="AL1681" s="1681"/>
      <c r="AM1681" s="1681"/>
      <c r="AN1681" s="1681"/>
      <c r="AO1681" s="1681"/>
      <c r="AP1681" s="1824"/>
    </row>
    <row r="1682" spans="4:42" s="1662" customFormat="1" ht="14.25">
      <c r="D1682" s="1699"/>
      <c r="E1682" s="1681"/>
      <c r="F1682" s="1681"/>
      <c r="G1682" s="1681"/>
      <c r="H1682" s="1681"/>
      <c r="I1682" s="1700"/>
      <c r="J1682" s="1690"/>
      <c r="K1682" s="1681"/>
      <c r="L1682" s="1681"/>
      <c r="M1682" s="1681"/>
      <c r="N1682" s="1681"/>
      <c r="O1682" s="1681"/>
      <c r="P1682" s="1681"/>
      <c r="Q1682" s="1681"/>
      <c r="R1682" s="1681"/>
      <c r="S1682" s="1681"/>
      <c r="T1682" s="1681"/>
      <c r="U1682" s="1681"/>
      <c r="V1682" s="1681"/>
      <c r="W1682" s="1681"/>
      <c r="X1682" s="1681"/>
      <c r="Y1682" s="1681"/>
      <c r="Z1682" s="1681"/>
      <c r="AA1682" s="1681"/>
      <c r="AB1682" s="1681"/>
      <c r="AC1682" s="1681"/>
      <c r="AD1682" s="1681"/>
      <c r="AE1682" s="1681"/>
      <c r="AF1682" s="1681"/>
      <c r="AG1682" s="1681"/>
      <c r="AH1682" s="1681"/>
      <c r="AI1682" s="1681"/>
      <c r="AJ1682" s="1681"/>
      <c r="AK1682" s="1681"/>
      <c r="AL1682" s="1681"/>
      <c r="AM1682" s="1681"/>
      <c r="AN1682" s="1681"/>
      <c r="AO1682" s="1681"/>
      <c r="AP1682" s="1824"/>
    </row>
    <row r="1683" spans="4:42" s="1662" customFormat="1" ht="14.25">
      <c r="D1683" s="1699"/>
      <c r="E1683" s="1681"/>
      <c r="F1683" s="1681"/>
      <c r="G1683" s="1681"/>
      <c r="H1683" s="1681"/>
      <c r="I1683" s="1700"/>
      <c r="J1683" s="1690"/>
      <c r="K1683" s="1681"/>
      <c r="L1683" s="1681"/>
      <c r="M1683" s="1681"/>
      <c r="N1683" s="1681"/>
      <c r="O1683" s="1681"/>
      <c r="P1683" s="1681"/>
      <c r="Q1683" s="1681"/>
      <c r="R1683" s="1681"/>
      <c r="S1683" s="1681"/>
      <c r="T1683" s="1681"/>
      <c r="U1683" s="1681"/>
      <c r="V1683" s="1681"/>
      <c r="W1683" s="1681"/>
      <c r="X1683" s="1681"/>
      <c r="Y1683" s="1681"/>
      <c r="Z1683" s="1681"/>
      <c r="AA1683" s="1681"/>
      <c r="AB1683" s="1681"/>
      <c r="AC1683" s="1681"/>
      <c r="AD1683" s="1681"/>
      <c r="AE1683" s="1681"/>
      <c r="AF1683" s="1681"/>
      <c r="AG1683" s="1681"/>
      <c r="AH1683" s="1681"/>
      <c r="AI1683" s="1681"/>
      <c r="AJ1683" s="1681"/>
      <c r="AK1683" s="1681"/>
      <c r="AL1683" s="1681"/>
      <c r="AM1683" s="1681"/>
      <c r="AN1683" s="1681"/>
      <c r="AO1683" s="1681"/>
      <c r="AP1683" s="1824"/>
    </row>
    <row r="1684" spans="4:42" s="1662" customFormat="1" ht="14.25">
      <c r="D1684" s="1699"/>
      <c r="E1684" s="1681"/>
      <c r="F1684" s="1681"/>
      <c r="G1684" s="1681"/>
      <c r="H1684" s="1681"/>
      <c r="I1684" s="1700"/>
      <c r="J1684" s="1690"/>
      <c r="K1684" s="1681"/>
      <c r="L1684" s="1681"/>
      <c r="M1684" s="1681"/>
      <c r="N1684" s="1681"/>
      <c r="O1684" s="1681"/>
      <c r="P1684" s="1681"/>
      <c r="Q1684" s="1681"/>
      <c r="R1684" s="1681"/>
      <c r="S1684" s="1681"/>
      <c r="T1684" s="1681"/>
      <c r="U1684" s="1681"/>
      <c r="V1684" s="1681"/>
      <c r="W1684" s="1681"/>
      <c r="X1684" s="1681"/>
      <c r="Y1684" s="1681"/>
      <c r="Z1684" s="1681"/>
      <c r="AA1684" s="1681"/>
      <c r="AB1684" s="1681"/>
      <c r="AC1684" s="1681"/>
      <c r="AD1684" s="1681"/>
      <c r="AE1684" s="1681"/>
      <c r="AF1684" s="1681"/>
      <c r="AG1684" s="1681"/>
      <c r="AH1684" s="1681"/>
      <c r="AI1684" s="1681"/>
      <c r="AJ1684" s="1681"/>
      <c r="AK1684" s="1681"/>
      <c r="AL1684" s="1681"/>
      <c r="AM1684" s="1681"/>
      <c r="AN1684" s="1681"/>
      <c r="AO1684" s="1681"/>
      <c r="AP1684" s="1824"/>
    </row>
    <row r="1685" spans="4:42" s="1662" customFormat="1" ht="14.25">
      <c r="D1685" s="1699"/>
      <c r="E1685" s="1681"/>
      <c r="F1685" s="1681"/>
      <c r="G1685" s="1681"/>
      <c r="H1685" s="1681"/>
      <c r="I1685" s="1700"/>
      <c r="J1685" s="1690"/>
      <c r="K1685" s="1681"/>
      <c r="L1685" s="1681"/>
      <c r="M1685" s="1681"/>
      <c r="N1685" s="1681"/>
      <c r="O1685" s="1681"/>
      <c r="P1685" s="1681"/>
      <c r="Q1685" s="1681"/>
      <c r="R1685" s="1681"/>
      <c r="S1685" s="1681"/>
      <c r="T1685" s="1681"/>
      <c r="U1685" s="1681"/>
      <c r="V1685" s="1681"/>
      <c r="W1685" s="1681"/>
      <c r="X1685" s="1681"/>
      <c r="Y1685" s="1681"/>
      <c r="Z1685" s="1681"/>
      <c r="AA1685" s="1681"/>
      <c r="AB1685" s="1681"/>
      <c r="AC1685" s="1681"/>
      <c r="AD1685" s="1681"/>
      <c r="AE1685" s="1681"/>
      <c r="AF1685" s="1681"/>
      <c r="AG1685" s="1681"/>
      <c r="AH1685" s="1681"/>
      <c r="AI1685" s="1681"/>
      <c r="AJ1685" s="1681"/>
      <c r="AK1685" s="1681"/>
      <c r="AL1685" s="1681"/>
      <c r="AM1685" s="1681"/>
      <c r="AN1685" s="1681"/>
      <c r="AO1685" s="1681"/>
      <c r="AP1685" s="1824"/>
    </row>
    <row r="1686" spans="4:42" s="1662" customFormat="1" ht="14.25">
      <c r="D1686" s="1699"/>
      <c r="E1686" s="1681"/>
      <c r="F1686" s="1681"/>
      <c r="G1686" s="1681"/>
      <c r="H1686" s="1681"/>
      <c r="I1686" s="1700"/>
      <c r="J1686" s="1690"/>
      <c r="K1686" s="1681"/>
      <c r="L1686" s="1681"/>
      <c r="M1686" s="1681"/>
      <c r="N1686" s="1681"/>
      <c r="O1686" s="1681"/>
      <c r="P1686" s="1681"/>
      <c r="Q1686" s="1681"/>
      <c r="R1686" s="1681"/>
      <c r="S1686" s="1681"/>
      <c r="T1686" s="1681"/>
      <c r="U1686" s="1681"/>
      <c r="V1686" s="1681"/>
      <c r="W1686" s="1681"/>
      <c r="X1686" s="1681"/>
      <c r="Y1686" s="1681"/>
      <c r="Z1686" s="1681"/>
      <c r="AA1686" s="1681"/>
      <c r="AB1686" s="1681"/>
      <c r="AC1686" s="1681"/>
      <c r="AD1686" s="1681"/>
      <c r="AE1686" s="1681"/>
      <c r="AF1686" s="1681"/>
      <c r="AG1686" s="1681"/>
      <c r="AH1686" s="1681"/>
      <c r="AI1686" s="1681"/>
      <c r="AJ1686" s="1681"/>
      <c r="AK1686" s="1681"/>
      <c r="AL1686" s="1681"/>
      <c r="AM1686" s="1681"/>
      <c r="AN1686" s="1681"/>
      <c r="AO1686" s="1681"/>
      <c r="AP1686" s="1824"/>
    </row>
    <row r="1687" spans="4:42" s="1662" customFormat="1" ht="14.25">
      <c r="D1687" s="1699"/>
      <c r="E1687" s="1681"/>
      <c r="F1687" s="1681"/>
      <c r="G1687" s="1681"/>
      <c r="H1687" s="1681"/>
      <c r="I1687" s="1700"/>
      <c r="J1687" s="1690"/>
      <c r="K1687" s="1681"/>
      <c r="L1687" s="1681"/>
      <c r="M1687" s="1681"/>
      <c r="N1687" s="1681"/>
      <c r="O1687" s="1681"/>
      <c r="P1687" s="1681"/>
      <c r="Q1687" s="1681"/>
      <c r="R1687" s="1681"/>
      <c r="S1687" s="1681"/>
      <c r="T1687" s="1681"/>
      <c r="U1687" s="1681"/>
      <c r="V1687" s="1681"/>
      <c r="W1687" s="1681"/>
      <c r="X1687" s="1681"/>
      <c r="Y1687" s="1681"/>
      <c r="Z1687" s="1681"/>
      <c r="AA1687" s="1681"/>
      <c r="AB1687" s="1681"/>
      <c r="AC1687" s="1681"/>
      <c r="AD1687" s="1681"/>
      <c r="AE1687" s="1681"/>
      <c r="AF1687" s="1681"/>
      <c r="AG1687" s="1681"/>
      <c r="AH1687" s="1681"/>
      <c r="AI1687" s="1681"/>
      <c r="AJ1687" s="1681"/>
      <c r="AK1687" s="1681"/>
      <c r="AL1687" s="1681"/>
      <c r="AM1687" s="1681"/>
      <c r="AN1687" s="1681"/>
      <c r="AO1687" s="1681"/>
      <c r="AP1687" s="1824"/>
    </row>
    <row r="1688" spans="4:42" s="1662" customFormat="1" ht="14.25">
      <c r="D1688" s="1699"/>
      <c r="E1688" s="1681"/>
      <c r="F1688" s="1681"/>
      <c r="G1688" s="1681"/>
      <c r="H1688" s="1681"/>
      <c r="I1688" s="1700"/>
      <c r="J1688" s="1690"/>
      <c r="K1688" s="1681"/>
      <c r="L1688" s="1681"/>
      <c r="M1688" s="1681"/>
      <c r="N1688" s="1681"/>
      <c r="O1688" s="1681"/>
      <c r="P1688" s="1681"/>
      <c r="Q1688" s="1681"/>
      <c r="R1688" s="1681"/>
      <c r="S1688" s="1681"/>
      <c r="T1688" s="1681"/>
      <c r="U1688" s="1681"/>
      <c r="V1688" s="1681"/>
      <c r="W1688" s="1681"/>
      <c r="X1688" s="1681"/>
      <c r="Y1688" s="1681"/>
      <c r="Z1688" s="1681"/>
      <c r="AA1688" s="1681"/>
      <c r="AB1688" s="1681"/>
      <c r="AC1688" s="1681"/>
      <c r="AD1688" s="1681"/>
      <c r="AE1688" s="1681"/>
      <c r="AF1688" s="1681"/>
      <c r="AG1688" s="1681"/>
      <c r="AH1688" s="1681"/>
      <c r="AI1688" s="1681"/>
      <c r="AJ1688" s="1681"/>
      <c r="AK1688" s="1681"/>
      <c r="AL1688" s="1681"/>
      <c r="AM1688" s="1681"/>
      <c r="AN1688" s="1681"/>
      <c r="AO1688" s="1681"/>
      <c r="AP1688" s="1824"/>
    </row>
    <row r="1689" spans="4:42" s="1662" customFormat="1" ht="14.25">
      <c r="D1689" s="1699"/>
      <c r="E1689" s="1681"/>
      <c r="F1689" s="1681"/>
      <c r="G1689" s="1681"/>
      <c r="H1689" s="1681"/>
      <c r="I1689" s="1700"/>
      <c r="J1689" s="1690"/>
      <c r="K1689" s="1681"/>
      <c r="L1689" s="1681"/>
      <c r="M1689" s="1681"/>
      <c r="N1689" s="1681"/>
      <c r="O1689" s="1681"/>
      <c r="P1689" s="1681"/>
      <c r="Q1689" s="1681"/>
      <c r="R1689" s="1681"/>
      <c r="S1689" s="1681"/>
      <c r="T1689" s="1681"/>
      <c r="U1689" s="1681"/>
      <c r="V1689" s="1681"/>
      <c r="W1689" s="1681"/>
      <c r="X1689" s="1681"/>
      <c r="Y1689" s="1681"/>
      <c r="Z1689" s="1681"/>
      <c r="AA1689" s="1681"/>
      <c r="AB1689" s="1681"/>
      <c r="AC1689" s="1681"/>
      <c r="AD1689" s="1681"/>
      <c r="AE1689" s="1681"/>
      <c r="AF1689" s="1681"/>
      <c r="AG1689" s="1681"/>
      <c r="AH1689" s="1681"/>
      <c r="AI1689" s="1681"/>
      <c r="AJ1689" s="1681"/>
      <c r="AK1689" s="1681"/>
      <c r="AL1689" s="1681"/>
      <c r="AM1689" s="1681"/>
      <c r="AN1689" s="1681"/>
      <c r="AO1689" s="1681"/>
      <c r="AP1689" s="1824"/>
    </row>
    <row r="1690" spans="4:42" s="1662" customFormat="1" ht="14.25">
      <c r="D1690" s="1699"/>
      <c r="E1690" s="1681"/>
      <c r="F1690" s="1681"/>
      <c r="G1690" s="1681"/>
      <c r="H1690" s="1681"/>
      <c r="I1690" s="1700"/>
      <c r="J1690" s="1690"/>
      <c r="K1690" s="1681"/>
      <c r="L1690" s="1681"/>
      <c r="M1690" s="1681"/>
      <c r="N1690" s="1681"/>
      <c r="O1690" s="1681"/>
      <c r="P1690" s="1681"/>
      <c r="Q1690" s="1681"/>
      <c r="R1690" s="1681"/>
      <c r="S1690" s="1681"/>
      <c r="T1690" s="1681"/>
      <c r="U1690" s="1681"/>
      <c r="V1690" s="1681"/>
      <c r="W1690" s="1681"/>
      <c r="X1690" s="1681"/>
      <c r="Y1690" s="1681"/>
      <c r="Z1690" s="1681"/>
      <c r="AA1690" s="1681"/>
      <c r="AB1690" s="1681"/>
      <c r="AC1690" s="1681"/>
      <c r="AD1690" s="1681"/>
      <c r="AE1690" s="1681"/>
      <c r="AF1690" s="1681"/>
      <c r="AG1690" s="1681"/>
      <c r="AH1690" s="1681"/>
      <c r="AI1690" s="1681"/>
      <c r="AJ1690" s="1681"/>
      <c r="AK1690" s="1681"/>
      <c r="AL1690" s="1681"/>
      <c r="AM1690" s="1681"/>
      <c r="AN1690" s="1681"/>
      <c r="AO1690" s="1681"/>
      <c r="AP1690" s="1824"/>
    </row>
    <row r="1691" spans="4:42" s="1662" customFormat="1" ht="14.25">
      <c r="D1691" s="1699"/>
      <c r="E1691" s="1681"/>
      <c r="F1691" s="1681"/>
      <c r="G1691" s="1681"/>
      <c r="H1691" s="1681"/>
      <c r="I1691" s="1700"/>
      <c r="J1691" s="1690"/>
      <c r="K1691" s="1681"/>
      <c r="L1691" s="1681"/>
      <c r="M1691" s="1681"/>
      <c r="N1691" s="1681"/>
      <c r="O1691" s="1681"/>
      <c r="P1691" s="1681"/>
      <c r="Q1691" s="1681"/>
      <c r="R1691" s="1681"/>
      <c r="S1691" s="1681"/>
      <c r="T1691" s="1681"/>
      <c r="U1691" s="1681"/>
      <c r="V1691" s="1681"/>
      <c r="W1691" s="1681"/>
      <c r="X1691" s="1681"/>
      <c r="Y1691" s="1681"/>
      <c r="Z1691" s="1681"/>
      <c r="AA1691" s="1681"/>
      <c r="AB1691" s="1681"/>
      <c r="AC1691" s="1681"/>
      <c r="AD1691" s="1681"/>
      <c r="AE1691" s="1681"/>
      <c r="AF1691" s="1681"/>
      <c r="AG1691" s="1681"/>
      <c r="AH1691" s="1681"/>
      <c r="AI1691" s="1681"/>
      <c r="AJ1691" s="1681"/>
      <c r="AK1691" s="1681"/>
      <c r="AL1691" s="1681"/>
      <c r="AM1691" s="1681"/>
      <c r="AN1691" s="1681"/>
      <c r="AO1691" s="1681"/>
      <c r="AP1691" s="1824"/>
    </row>
    <row r="1692" spans="4:42" s="1662" customFormat="1" ht="14.25">
      <c r="D1692" s="1699"/>
      <c r="E1692" s="1681"/>
      <c r="F1692" s="1681"/>
      <c r="G1692" s="1681"/>
      <c r="H1692" s="1681"/>
      <c r="I1692" s="1700"/>
      <c r="J1692" s="1690"/>
      <c r="K1692" s="1681"/>
      <c r="L1692" s="1681"/>
      <c r="M1692" s="1681"/>
      <c r="N1692" s="1681"/>
      <c r="O1692" s="1681"/>
      <c r="P1692" s="1681"/>
      <c r="Q1692" s="1681"/>
      <c r="R1692" s="1681"/>
      <c r="S1692" s="1681"/>
      <c r="T1692" s="1681"/>
      <c r="U1692" s="1681"/>
      <c r="V1692" s="1681"/>
      <c r="W1692" s="1681"/>
      <c r="X1692" s="1681"/>
      <c r="Y1692" s="1681"/>
      <c r="Z1692" s="1681"/>
      <c r="AA1692" s="1681"/>
      <c r="AB1692" s="1681"/>
      <c r="AC1692" s="1681"/>
      <c r="AD1692" s="1681"/>
      <c r="AE1692" s="1681"/>
      <c r="AF1692" s="1681"/>
      <c r="AG1692" s="1681"/>
      <c r="AH1692" s="1681"/>
      <c r="AI1692" s="1681"/>
      <c r="AJ1692" s="1681"/>
      <c r="AK1692" s="1681"/>
      <c r="AL1692" s="1681"/>
      <c r="AM1692" s="1681"/>
      <c r="AN1692" s="1681"/>
      <c r="AO1692" s="1681"/>
      <c r="AP1692" s="1824"/>
    </row>
    <row r="1693" spans="4:42" s="1662" customFormat="1" ht="14.25">
      <c r="D1693" s="1699"/>
      <c r="E1693" s="1681"/>
      <c r="F1693" s="1681"/>
      <c r="G1693" s="1681"/>
      <c r="H1693" s="1681"/>
      <c r="I1693" s="1700"/>
      <c r="J1693" s="1690"/>
      <c r="K1693" s="1681"/>
      <c r="L1693" s="1681"/>
      <c r="M1693" s="1681"/>
      <c r="N1693" s="1681"/>
      <c r="O1693" s="1681"/>
      <c r="P1693" s="1681"/>
      <c r="Q1693" s="1681"/>
      <c r="R1693" s="1681"/>
      <c r="S1693" s="1681"/>
      <c r="T1693" s="1681"/>
      <c r="U1693" s="1681"/>
      <c r="V1693" s="1681"/>
      <c r="W1693" s="1681"/>
      <c r="X1693" s="1681"/>
      <c r="Y1693" s="1681"/>
      <c r="Z1693" s="1681"/>
      <c r="AA1693" s="1681"/>
      <c r="AB1693" s="1681"/>
      <c r="AC1693" s="1681"/>
      <c r="AD1693" s="1681"/>
      <c r="AE1693" s="1681"/>
      <c r="AF1693" s="1681"/>
      <c r="AG1693" s="1681"/>
      <c r="AH1693" s="1681"/>
      <c r="AI1693" s="1681"/>
      <c r="AJ1693" s="1681"/>
      <c r="AK1693" s="1681"/>
      <c r="AL1693" s="1681"/>
      <c r="AM1693" s="1681"/>
      <c r="AN1693" s="1681"/>
      <c r="AO1693" s="1681"/>
      <c r="AP1693" s="1824"/>
    </row>
    <row r="1694" spans="4:42" s="1662" customFormat="1" ht="14.25">
      <c r="D1694" s="1699"/>
      <c r="E1694" s="1681"/>
      <c r="F1694" s="1681"/>
      <c r="G1694" s="1681"/>
      <c r="H1694" s="1681"/>
      <c r="I1694" s="1700"/>
      <c r="J1694" s="1690"/>
      <c r="K1694" s="1681"/>
      <c r="L1694" s="1681"/>
      <c r="M1694" s="1681"/>
      <c r="N1694" s="1681"/>
      <c r="O1694" s="1681"/>
      <c r="P1694" s="1681"/>
      <c r="Q1694" s="1681"/>
      <c r="R1694" s="1681"/>
      <c r="S1694" s="1681"/>
      <c r="T1694" s="1681"/>
      <c r="U1694" s="1681"/>
      <c r="V1694" s="1681"/>
      <c r="W1694" s="1681"/>
      <c r="X1694" s="1681"/>
      <c r="Y1694" s="1681"/>
      <c r="Z1694" s="1681"/>
      <c r="AA1694" s="1681"/>
      <c r="AB1694" s="1681"/>
      <c r="AC1694" s="1681"/>
      <c r="AD1694" s="1681"/>
      <c r="AE1694" s="1681"/>
      <c r="AF1694" s="1681"/>
      <c r="AG1694" s="1681"/>
      <c r="AH1694" s="1681"/>
      <c r="AI1694" s="1681"/>
      <c r="AJ1694" s="1681"/>
      <c r="AK1694" s="1681"/>
      <c r="AL1694" s="1681"/>
      <c r="AM1694" s="1681"/>
      <c r="AN1694" s="1681"/>
      <c r="AO1694" s="1681"/>
      <c r="AP1694" s="1824"/>
    </row>
    <row r="1695" spans="4:42" s="1662" customFormat="1" ht="14.25">
      <c r="D1695" s="1699"/>
      <c r="E1695" s="1681"/>
      <c r="F1695" s="1681"/>
      <c r="G1695" s="1681"/>
      <c r="H1695" s="1681"/>
      <c r="I1695" s="1700"/>
      <c r="J1695" s="1690"/>
      <c r="K1695" s="1681"/>
      <c r="L1695" s="1681"/>
      <c r="M1695" s="1681"/>
      <c r="N1695" s="1681"/>
      <c r="O1695" s="1681"/>
      <c r="P1695" s="1681"/>
      <c r="Q1695" s="1681"/>
      <c r="R1695" s="1681"/>
      <c r="S1695" s="1681"/>
      <c r="T1695" s="1681"/>
      <c r="U1695" s="1681"/>
      <c r="V1695" s="1681"/>
      <c r="W1695" s="1681"/>
      <c r="X1695" s="1681"/>
      <c r="Y1695" s="1681"/>
      <c r="Z1695" s="1681"/>
      <c r="AA1695" s="1681"/>
      <c r="AB1695" s="1681"/>
      <c r="AC1695" s="1681"/>
      <c r="AD1695" s="1681"/>
      <c r="AE1695" s="1681"/>
      <c r="AF1695" s="1681"/>
      <c r="AG1695" s="1681"/>
      <c r="AH1695" s="1681"/>
      <c r="AI1695" s="1681"/>
      <c r="AJ1695" s="1681"/>
      <c r="AK1695" s="1681"/>
      <c r="AL1695" s="1681"/>
      <c r="AM1695" s="1681"/>
      <c r="AN1695" s="1681"/>
      <c r="AO1695" s="1681"/>
      <c r="AP1695" s="1824"/>
    </row>
    <row r="1696" spans="4:42" s="1662" customFormat="1" ht="14.25">
      <c r="D1696" s="1699"/>
      <c r="E1696" s="1681"/>
      <c r="F1696" s="1681"/>
      <c r="G1696" s="1681"/>
      <c r="H1696" s="1681"/>
      <c r="I1696" s="1700"/>
      <c r="J1696" s="1690"/>
      <c r="K1696" s="1681"/>
      <c r="L1696" s="1681"/>
      <c r="M1696" s="1681"/>
      <c r="N1696" s="1681"/>
      <c r="O1696" s="1681"/>
      <c r="P1696" s="1681"/>
      <c r="Q1696" s="1681"/>
      <c r="R1696" s="1681"/>
      <c r="S1696" s="1681"/>
      <c r="T1696" s="1681"/>
      <c r="U1696" s="1681"/>
      <c r="V1696" s="1681"/>
      <c r="W1696" s="1681"/>
      <c r="X1696" s="1681"/>
      <c r="Y1696" s="1681"/>
      <c r="Z1696" s="1681"/>
      <c r="AA1696" s="1681"/>
      <c r="AB1696" s="1681"/>
      <c r="AC1696" s="1681"/>
      <c r="AD1696" s="1681"/>
      <c r="AE1696" s="1681"/>
      <c r="AF1696" s="1681"/>
      <c r="AG1696" s="1681"/>
      <c r="AH1696" s="1681"/>
      <c r="AI1696" s="1681"/>
      <c r="AJ1696" s="1681"/>
      <c r="AK1696" s="1681"/>
      <c r="AL1696" s="1681"/>
      <c r="AM1696" s="1681"/>
      <c r="AN1696" s="1681"/>
      <c r="AO1696" s="1681"/>
      <c r="AP1696" s="1824"/>
    </row>
    <row r="1697" spans="4:42" s="1662" customFormat="1" ht="14.25">
      <c r="D1697" s="1699"/>
      <c r="E1697" s="1681"/>
      <c r="F1697" s="1681"/>
      <c r="G1697" s="1681"/>
      <c r="H1697" s="1681"/>
      <c r="I1697" s="1700"/>
      <c r="J1697" s="1690"/>
      <c r="K1697" s="1681"/>
      <c r="L1697" s="1681"/>
      <c r="M1697" s="1681"/>
      <c r="N1697" s="1681"/>
      <c r="O1697" s="1681"/>
      <c r="P1697" s="1681"/>
      <c r="Q1697" s="1681"/>
      <c r="R1697" s="1681"/>
      <c r="S1697" s="1681"/>
      <c r="T1697" s="1681"/>
      <c r="U1697" s="1681"/>
      <c r="V1697" s="1681"/>
      <c r="W1697" s="1681"/>
      <c r="X1697" s="1681"/>
      <c r="Y1697" s="1681"/>
      <c r="Z1697" s="1681"/>
      <c r="AA1697" s="1681"/>
      <c r="AB1697" s="1681"/>
      <c r="AC1697" s="1681"/>
      <c r="AD1697" s="1681"/>
      <c r="AE1697" s="1681"/>
      <c r="AF1697" s="1681"/>
      <c r="AG1697" s="1681"/>
      <c r="AH1697" s="1681"/>
      <c r="AI1697" s="1681"/>
      <c r="AJ1697" s="1681"/>
      <c r="AK1697" s="1681"/>
      <c r="AL1697" s="1681"/>
      <c r="AM1697" s="1681"/>
      <c r="AN1697" s="1681"/>
      <c r="AO1697" s="1681"/>
      <c r="AP1697" s="1824"/>
    </row>
    <row r="1698" spans="4:42" s="1662" customFormat="1" ht="14.25">
      <c r="D1698" s="1699"/>
      <c r="E1698" s="1681"/>
      <c r="F1698" s="1681"/>
      <c r="G1698" s="1681"/>
      <c r="H1698" s="1681"/>
      <c r="I1698" s="1700"/>
      <c r="J1698" s="1690"/>
      <c r="K1698" s="1681"/>
      <c r="L1698" s="1681"/>
      <c r="M1698" s="1681"/>
      <c r="N1698" s="1681"/>
      <c r="O1698" s="1681"/>
      <c r="P1698" s="1681"/>
      <c r="Q1698" s="1681"/>
      <c r="R1698" s="1681"/>
      <c r="S1698" s="1681"/>
      <c r="T1698" s="1681"/>
      <c r="U1698" s="1681"/>
      <c r="V1698" s="1681"/>
      <c r="W1698" s="1681"/>
      <c r="X1698" s="1681"/>
      <c r="Y1698" s="1681"/>
      <c r="Z1698" s="1681"/>
      <c r="AA1698" s="1681"/>
      <c r="AB1698" s="1681"/>
      <c r="AC1698" s="1681"/>
      <c r="AD1698" s="1681"/>
      <c r="AE1698" s="1681"/>
      <c r="AF1698" s="1681"/>
      <c r="AG1698" s="1681"/>
      <c r="AH1698" s="1681"/>
      <c r="AI1698" s="1681"/>
      <c r="AJ1698" s="1681"/>
      <c r="AK1698" s="1681"/>
      <c r="AL1698" s="1681"/>
      <c r="AM1698" s="1681"/>
      <c r="AN1698" s="1681"/>
      <c r="AO1698" s="1681"/>
      <c r="AP1698" s="1824"/>
    </row>
    <row r="1699" spans="4:42" s="1662" customFormat="1" ht="14.25">
      <c r="D1699" s="1699"/>
      <c r="E1699" s="1681"/>
      <c r="F1699" s="1681"/>
      <c r="G1699" s="1681"/>
      <c r="H1699" s="1681"/>
      <c r="I1699" s="1700"/>
      <c r="J1699" s="1690"/>
      <c r="K1699" s="1681"/>
      <c r="L1699" s="1681"/>
      <c r="M1699" s="1681"/>
      <c r="N1699" s="1681"/>
      <c r="O1699" s="1681"/>
      <c r="P1699" s="1681"/>
      <c r="Q1699" s="1681"/>
      <c r="R1699" s="1681"/>
      <c r="S1699" s="1681"/>
      <c r="T1699" s="1681"/>
      <c r="U1699" s="1681"/>
      <c r="V1699" s="1681"/>
      <c r="W1699" s="1681"/>
      <c r="X1699" s="1681"/>
      <c r="Y1699" s="1681"/>
      <c r="Z1699" s="1681"/>
      <c r="AA1699" s="1681"/>
      <c r="AB1699" s="1681"/>
      <c r="AC1699" s="1681"/>
      <c r="AD1699" s="1681"/>
      <c r="AE1699" s="1681"/>
      <c r="AF1699" s="1681"/>
      <c r="AG1699" s="1681"/>
      <c r="AH1699" s="1681"/>
      <c r="AI1699" s="1681"/>
      <c r="AJ1699" s="1681"/>
      <c r="AK1699" s="1681"/>
      <c r="AL1699" s="1681"/>
      <c r="AM1699" s="1681"/>
      <c r="AN1699" s="1681"/>
      <c r="AO1699" s="1681"/>
      <c r="AP1699" s="1824"/>
    </row>
    <row r="1700" spans="4:42" s="1662" customFormat="1" ht="14.25">
      <c r="D1700" s="1699"/>
      <c r="E1700" s="1681"/>
      <c r="F1700" s="1681"/>
      <c r="G1700" s="1681"/>
      <c r="H1700" s="1681"/>
      <c r="I1700" s="1700"/>
      <c r="J1700" s="1690"/>
      <c r="K1700" s="1681"/>
      <c r="L1700" s="1681"/>
      <c r="M1700" s="1681"/>
      <c r="N1700" s="1681"/>
      <c r="O1700" s="1681"/>
      <c r="P1700" s="1681"/>
      <c r="Q1700" s="1681"/>
      <c r="R1700" s="1681"/>
      <c r="S1700" s="1681"/>
      <c r="T1700" s="1681"/>
      <c r="U1700" s="1681"/>
      <c r="V1700" s="1681"/>
      <c r="W1700" s="1681"/>
      <c r="X1700" s="1681"/>
      <c r="Y1700" s="1681"/>
      <c r="Z1700" s="1681"/>
      <c r="AA1700" s="1681"/>
      <c r="AB1700" s="1681"/>
      <c r="AC1700" s="1681"/>
      <c r="AD1700" s="1681"/>
      <c r="AE1700" s="1681"/>
      <c r="AF1700" s="1681"/>
      <c r="AG1700" s="1681"/>
      <c r="AH1700" s="1681"/>
      <c r="AI1700" s="1681"/>
      <c r="AJ1700" s="1681"/>
      <c r="AK1700" s="1681"/>
      <c r="AL1700" s="1681"/>
      <c r="AM1700" s="1681"/>
      <c r="AN1700" s="1681"/>
      <c r="AO1700" s="1681"/>
      <c r="AP1700" s="1824"/>
    </row>
    <row r="1701" spans="4:42" s="1662" customFormat="1" ht="14.25">
      <c r="D1701" s="1699"/>
      <c r="E1701" s="1681"/>
      <c r="F1701" s="1681"/>
      <c r="G1701" s="1681"/>
      <c r="H1701" s="1681"/>
      <c r="I1701" s="1700"/>
      <c r="J1701" s="1690"/>
      <c r="K1701" s="1681"/>
      <c r="L1701" s="1681"/>
      <c r="M1701" s="1681"/>
      <c r="N1701" s="1681"/>
      <c r="O1701" s="1681"/>
      <c r="P1701" s="1681"/>
      <c r="Q1701" s="1681"/>
      <c r="R1701" s="1681"/>
      <c r="S1701" s="1681"/>
      <c r="T1701" s="1681"/>
      <c r="U1701" s="1681"/>
      <c r="V1701" s="1681"/>
      <c r="W1701" s="1681"/>
      <c r="X1701" s="1681"/>
      <c r="Y1701" s="1681"/>
      <c r="Z1701" s="1681"/>
      <c r="AA1701" s="1681"/>
      <c r="AB1701" s="1681"/>
      <c r="AC1701" s="1681"/>
      <c r="AD1701" s="1681"/>
      <c r="AE1701" s="1681"/>
      <c r="AF1701" s="1681"/>
      <c r="AG1701" s="1681"/>
      <c r="AH1701" s="1681"/>
      <c r="AI1701" s="1681"/>
      <c r="AJ1701" s="1681"/>
      <c r="AK1701" s="1681"/>
      <c r="AL1701" s="1681"/>
      <c r="AM1701" s="1681"/>
      <c r="AN1701" s="1681"/>
      <c r="AO1701" s="1681"/>
      <c r="AP1701" s="1824"/>
    </row>
    <row r="1702" spans="4:42" s="1662" customFormat="1" ht="14.25">
      <c r="D1702" s="1699"/>
      <c r="E1702" s="1681"/>
      <c r="F1702" s="1681"/>
      <c r="G1702" s="1681"/>
      <c r="H1702" s="1681"/>
      <c r="I1702" s="1700"/>
      <c r="J1702" s="1690"/>
      <c r="K1702" s="1681"/>
      <c r="L1702" s="1681"/>
      <c r="M1702" s="1681"/>
      <c r="N1702" s="1681"/>
      <c r="O1702" s="1681"/>
      <c r="P1702" s="1681"/>
      <c r="Q1702" s="1681"/>
      <c r="R1702" s="1681"/>
      <c r="S1702" s="1681"/>
      <c r="T1702" s="1681"/>
      <c r="U1702" s="1681"/>
      <c r="V1702" s="1681"/>
      <c r="W1702" s="1681"/>
      <c r="X1702" s="1681"/>
      <c r="Y1702" s="1681"/>
      <c r="Z1702" s="1681"/>
      <c r="AA1702" s="1681"/>
      <c r="AB1702" s="1681"/>
      <c r="AC1702" s="1681"/>
      <c r="AD1702" s="1681"/>
      <c r="AE1702" s="1681"/>
      <c r="AF1702" s="1681"/>
      <c r="AG1702" s="1681"/>
      <c r="AH1702" s="1681"/>
      <c r="AI1702" s="1681"/>
      <c r="AJ1702" s="1681"/>
      <c r="AK1702" s="1681"/>
      <c r="AL1702" s="1681"/>
      <c r="AM1702" s="1681"/>
      <c r="AN1702" s="1681"/>
      <c r="AO1702" s="1681"/>
      <c r="AP1702" s="1824"/>
    </row>
    <row r="1703" spans="4:42" s="1662" customFormat="1" ht="14.25">
      <c r="D1703" s="1699"/>
      <c r="E1703" s="1681"/>
      <c r="F1703" s="1681"/>
      <c r="G1703" s="1681"/>
      <c r="H1703" s="1681"/>
      <c r="I1703" s="1700"/>
      <c r="J1703" s="1690"/>
      <c r="K1703" s="1681"/>
      <c r="L1703" s="1681"/>
      <c r="M1703" s="1681"/>
      <c r="N1703" s="1681"/>
      <c r="O1703" s="1681"/>
      <c r="P1703" s="1681"/>
      <c r="Q1703" s="1681"/>
      <c r="R1703" s="1681"/>
      <c r="S1703" s="1681"/>
      <c r="T1703" s="1681"/>
      <c r="U1703" s="1681"/>
      <c r="V1703" s="1681"/>
      <c r="W1703" s="1681"/>
      <c r="X1703" s="1681"/>
      <c r="Y1703" s="1681"/>
      <c r="Z1703" s="1681"/>
      <c r="AA1703" s="1681"/>
      <c r="AB1703" s="1681"/>
      <c r="AC1703" s="1681"/>
      <c r="AD1703" s="1681"/>
      <c r="AE1703" s="1681"/>
      <c r="AF1703" s="1681"/>
      <c r="AG1703" s="1681"/>
      <c r="AH1703" s="1681"/>
      <c r="AI1703" s="1681"/>
      <c r="AJ1703" s="1681"/>
      <c r="AK1703" s="1681"/>
      <c r="AL1703" s="1681"/>
      <c r="AM1703" s="1681"/>
      <c r="AN1703" s="1681"/>
      <c r="AO1703" s="1681"/>
      <c r="AP1703" s="1824"/>
    </row>
    <row r="1704" spans="4:42" s="1662" customFormat="1" ht="14.25">
      <c r="D1704" s="1699"/>
      <c r="E1704" s="1681"/>
      <c r="F1704" s="1681"/>
      <c r="G1704" s="1681"/>
      <c r="H1704" s="1681"/>
      <c r="I1704" s="1700"/>
      <c r="J1704" s="1690"/>
      <c r="K1704" s="1681"/>
      <c r="L1704" s="1681"/>
      <c r="M1704" s="1681"/>
      <c r="N1704" s="1681"/>
      <c r="O1704" s="1681"/>
      <c r="P1704" s="1681"/>
      <c r="Q1704" s="1681"/>
      <c r="R1704" s="1681"/>
      <c r="S1704" s="1681"/>
      <c r="T1704" s="1681"/>
      <c r="U1704" s="1681"/>
      <c r="V1704" s="1681"/>
      <c r="W1704" s="1681"/>
      <c r="X1704" s="1681"/>
      <c r="Y1704" s="1681"/>
      <c r="Z1704" s="1681"/>
      <c r="AA1704" s="1681"/>
      <c r="AB1704" s="1681"/>
      <c r="AC1704" s="1681"/>
      <c r="AD1704" s="1681"/>
      <c r="AE1704" s="1681"/>
      <c r="AF1704" s="1681"/>
      <c r="AG1704" s="1681"/>
      <c r="AH1704" s="1681"/>
      <c r="AI1704" s="1681"/>
      <c r="AJ1704" s="1681"/>
      <c r="AK1704" s="1681"/>
      <c r="AL1704" s="1681"/>
      <c r="AM1704" s="1681"/>
      <c r="AN1704" s="1681"/>
      <c r="AO1704" s="1681"/>
      <c r="AP1704" s="1824"/>
    </row>
    <row r="1705" spans="4:42" s="1662" customFormat="1" ht="14.25">
      <c r="D1705" s="1699"/>
      <c r="E1705" s="1681"/>
      <c r="F1705" s="1681"/>
      <c r="G1705" s="1681"/>
      <c r="H1705" s="1681"/>
      <c r="I1705" s="1700"/>
      <c r="J1705" s="1690"/>
      <c r="K1705" s="1681"/>
      <c r="L1705" s="1681"/>
      <c r="M1705" s="1681"/>
      <c r="N1705" s="1681"/>
      <c r="O1705" s="1681"/>
      <c r="P1705" s="1681"/>
      <c r="Q1705" s="1681"/>
      <c r="R1705" s="1681"/>
      <c r="S1705" s="1681"/>
      <c r="T1705" s="1681"/>
      <c r="U1705" s="1681"/>
      <c r="V1705" s="1681"/>
      <c r="W1705" s="1681"/>
      <c r="X1705" s="1681"/>
      <c r="Y1705" s="1681"/>
      <c r="Z1705" s="1681"/>
      <c r="AA1705" s="1681"/>
      <c r="AB1705" s="1681"/>
      <c r="AC1705" s="1681"/>
      <c r="AD1705" s="1681"/>
      <c r="AE1705" s="1681"/>
      <c r="AF1705" s="1681"/>
      <c r="AG1705" s="1681"/>
      <c r="AH1705" s="1681"/>
      <c r="AI1705" s="1681"/>
      <c r="AJ1705" s="1681"/>
      <c r="AK1705" s="1681"/>
      <c r="AL1705" s="1681"/>
      <c r="AM1705" s="1681"/>
      <c r="AN1705" s="1681"/>
      <c r="AO1705" s="1681"/>
      <c r="AP1705" s="1824"/>
    </row>
    <row r="1706" spans="4:42" s="1662" customFormat="1" ht="14.25">
      <c r="D1706" s="1699"/>
      <c r="E1706" s="1681"/>
      <c r="F1706" s="1681"/>
      <c r="G1706" s="1681"/>
      <c r="H1706" s="1681"/>
      <c r="I1706" s="1700"/>
      <c r="J1706" s="1690"/>
      <c r="K1706" s="1681"/>
      <c r="L1706" s="1681"/>
      <c r="M1706" s="1681"/>
      <c r="N1706" s="1681"/>
      <c r="O1706" s="1681"/>
      <c r="P1706" s="1681"/>
      <c r="Q1706" s="1681"/>
      <c r="R1706" s="1681"/>
      <c r="S1706" s="1681"/>
      <c r="T1706" s="1681"/>
      <c r="U1706" s="1681"/>
      <c r="V1706" s="1681"/>
      <c r="W1706" s="1681"/>
      <c r="X1706" s="1681"/>
      <c r="Y1706" s="1681"/>
      <c r="Z1706" s="1681"/>
      <c r="AA1706" s="1681"/>
      <c r="AB1706" s="1681"/>
      <c r="AC1706" s="1681"/>
      <c r="AD1706" s="1681"/>
      <c r="AE1706" s="1681"/>
      <c r="AF1706" s="1681"/>
      <c r="AG1706" s="1681"/>
      <c r="AH1706" s="1681"/>
      <c r="AI1706" s="1681"/>
      <c r="AJ1706" s="1681"/>
      <c r="AK1706" s="1681"/>
      <c r="AL1706" s="1681"/>
      <c r="AM1706" s="1681"/>
      <c r="AN1706" s="1681"/>
      <c r="AO1706" s="1681"/>
      <c r="AP1706" s="1824"/>
    </row>
    <row r="1707" spans="4:42" s="1662" customFormat="1" ht="14.25">
      <c r="D1707" s="1699"/>
      <c r="E1707" s="1681"/>
      <c r="F1707" s="1681"/>
      <c r="G1707" s="1681"/>
      <c r="H1707" s="1681"/>
      <c r="I1707" s="1700"/>
      <c r="J1707" s="1690"/>
      <c r="K1707" s="1681"/>
      <c r="L1707" s="1681"/>
      <c r="M1707" s="1681"/>
      <c r="N1707" s="1681"/>
      <c r="O1707" s="1681"/>
      <c r="P1707" s="1681"/>
      <c r="Q1707" s="1681"/>
      <c r="R1707" s="1681"/>
      <c r="S1707" s="1681"/>
      <c r="T1707" s="1681"/>
      <c r="U1707" s="1681"/>
      <c r="V1707" s="1681"/>
      <c r="W1707" s="1681"/>
      <c r="X1707" s="1681"/>
      <c r="Y1707" s="1681"/>
      <c r="Z1707" s="1681"/>
      <c r="AA1707" s="1681"/>
      <c r="AB1707" s="1681"/>
      <c r="AC1707" s="1681"/>
      <c r="AD1707" s="1681"/>
      <c r="AE1707" s="1681"/>
      <c r="AF1707" s="1681"/>
      <c r="AG1707" s="1681"/>
      <c r="AH1707" s="1681"/>
      <c r="AI1707" s="1681"/>
      <c r="AJ1707" s="1681"/>
      <c r="AK1707" s="1681"/>
      <c r="AL1707" s="1681"/>
      <c r="AM1707" s="1681"/>
      <c r="AN1707" s="1681"/>
      <c r="AO1707" s="1681"/>
      <c r="AP1707" s="1824"/>
    </row>
    <row r="1708" spans="4:42" s="1662" customFormat="1" ht="14.25">
      <c r="D1708" s="1699"/>
      <c r="E1708" s="1681"/>
      <c r="F1708" s="1681"/>
      <c r="G1708" s="1681"/>
      <c r="H1708" s="1681"/>
      <c r="I1708" s="1700"/>
      <c r="J1708" s="1690"/>
      <c r="K1708" s="1681"/>
      <c r="L1708" s="1681"/>
      <c r="M1708" s="1681"/>
      <c r="N1708" s="1681"/>
      <c r="O1708" s="1681"/>
      <c r="P1708" s="1681"/>
      <c r="Q1708" s="1681"/>
      <c r="R1708" s="1681"/>
      <c r="S1708" s="1681"/>
      <c r="T1708" s="1681"/>
      <c r="U1708" s="1681"/>
      <c r="V1708" s="1681"/>
      <c r="W1708" s="1681"/>
      <c r="X1708" s="1681"/>
      <c r="Y1708" s="1681"/>
      <c r="Z1708" s="1681"/>
      <c r="AA1708" s="1681"/>
      <c r="AB1708" s="1681"/>
      <c r="AC1708" s="1681"/>
      <c r="AD1708" s="1681"/>
      <c r="AE1708" s="1681"/>
      <c r="AF1708" s="1681"/>
      <c r="AG1708" s="1681"/>
      <c r="AH1708" s="1681"/>
      <c r="AI1708" s="1681"/>
      <c r="AJ1708" s="1681"/>
      <c r="AK1708" s="1681"/>
      <c r="AL1708" s="1681"/>
      <c r="AM1708" s="1681"/>
      <c r="AN1708" s="1681"/>
      <c r="AO1708" s="1681"/>
      <c r="AP1708" s="1824"/>
    </row>
    <row r="1709" spans="4:42" s="1662" customFormat="1" ht="14.25">
      <c r="D1709" s="1699"/>
      <c r="E1709" s="1681"/>
      <c r="F1709" s="1681"/>
      <c r="G1709" s="1681"/>
      <c r="H1709" s="1681"/>
      <c r="I1709" s="1700"/>
      <c r="J1709" s="1690"/>
      <c r="K1709" s="1681"/>
      <c r="L1709" s="1681"/>
      <c r="M1709" s="1681"/>
      <c r="N1709" s="1681"/>
      <c r="O1709" s="1681"/>
      <c r="P1709" s="1681"/>
      <c r="Q1709" s="1681"/>
      <c r="R1709" s="1681"/>
      <c r="S1709" s="1681"/>
      <c r="T1709" s="1681"/>
      <c r="U1709" s="1681"/>
      <c r="V1709" s="1681"/>
      <c r="W1709" s="1681"/>
      <c r="X1709" s="1681"/>
      <c r="Y1709" s="1681"/>
      <c r="Z1709" s="1681"/>
      <c r="AA1709" s="1681"/>
      <c r="AB1709" s="1681"/>
      <c r="AC1709" s="1681"/>
      <c r="AD1709" s="1681"/>
      <c r="AE1709" s="1681"/>
      <c r="AF1709" s="1681"/>
      <c r="AG1709" s="1681"/>
      <c r="AH1709" s="1681"/>
      <c r="AI1709" s="1681"/>
      <c r="AJ1709" s="1681"/>
      <c r="AK1709" s="1681"/>
      <c r="AL1709" s="1681"/>
      <c r="AM1709" s="1681"/>
      <c r="AN1709" s="1681"/>
      <c r="AO1709" s="1681"/>
      <c r="AP1709" s="1824"/>
    </row>
    <row r="1710" spans="4:42" s="1662" customFormat="1" ht="14.25">
      <c r="D1710" s="1699"/>
      <c r="E1710" s="1681"/>
      <c r="F1710" s="1681"/>
      <c r="G1710" s="1681"/>
      <c r="H1710" s="1681"/>
      <c r="I1710" s="1700"/>
      <c r="J1710" s="1690"/>
      <c r="K1710" s="1681"/>
      <c r="L1710" s="1681"/>
      <c r="M1710" s="1681"/>
      <c r="N1710" s="1681"/>
      <c r="O1710" s="1681"/>
      <c r="P1710" s="1681"/>
      <c r="Q1710" s="1681"/>
      <c r="R1710" s="1681"/>
      <c r="S1710" s="1681"/>
      <c r="T1710" s="1681"/>
      <c r="U1710" s="1681"/>
      <c r="V1710" s="1681"/>
      <c r="W1710" s="1681"/>
      <c r="X1710" s="1681"/>
      <c r="Y1710" s="1681"/>
      <c r="Z1710" s="1681"/>
      <c r="AA1710" s="1681"/>
      <c r="AB1710" s="1681"/>
      <c r="AC1710" s="1681"/>
      <c r="AD1710" s="1681"/>
      <c r="AE1710" s="1681"/>
      <c r="AF1710" s="1681"/>
      <c r="AG1710" s="1681"/>
      <c r="AH1710" s="1681"/>
      <c r="AI1710" s="1681"/>
      <c r="AJ1710" s="1681"/>
      <c r="AK1710" s="1681"/>
      <c r="AL1710" s="1681"/>
      <c r="AM1710" s="1681"/>
      <c r="AN1710" s="1681"/>
      <c r="AO1710" s="1681"/>
      <c r="AP1710" s="1824"/>
    </row>
    <row r="1711" spans="4:42" s="1662" customFormat="1" ht="14.25">
      <c r="D1711" s="1699"/>
      <c r="E1711" s="1681"/>
      <c r="F1711" s="1681"/>
      <c r="G1711" s="1681"/>
      <c r="H1711" s="1681"/>
      <c r="I1711" s="1700"/>
      <c r="J1711" s="1690"/>
      <c r="K1711" s="1681"/>
      <c r="L1711" s="1681"/>
      <c r="M1711" s="1681"/>
      <c r="N1711" s="1681"/>
      <c r="O1711" s="1681"/>
      <c r="P1711" s="1681"/>
      <c r="Q1711" s="1681"/>
      <c r="R1711" s="1681"/>
      <c r="S1711" s="1681"/>
      <c r="T1711" s="1681"/>
      <c r="U1711" s="1681"/>
      <c r="V1711" s="1681"/>
      <c r="W1711" s="1681"/>
      <c r="X1711" s="1681"/>
      <c r="Y1711" s="1681"/>
      <c r="Z1711" s="1681"/>
      <c r="AA1711" s="1681"/>
      <c r="AB1711" s="1681"/>
      <c r="AC1711" s="1681"/>
      <c r="AD1711" s="1681"/>
      <c r="AE1711" s="1681"/>
      <c r="AF1711" s="1681"/>
      <c r="AG1711" s="1681"/>
      <c r="AH1711" s="1681"/>
      <c r="AI1711" s="1681"/>
      <c r="AJ1711" s="1681"/>
      <c r="AK1711" s="1681"/>
      <c r="AL1711" s="1681"/>
      <c r="AM1711" s="1681"/>
      <c r="AN1711" s="1681"/>
      <c r="AO1711" s="1681"/>
      <c r="AP1711" s="1824"/>
    </row>
    <row r="1712" spans="4:42" s="1662" customFormat="1" ht="14.25">
      <c r="D1712" s="1699"/>
      <c r="E1712" s="1681"/>
      <c r="F1712" s="1681"/>
      <c r="G1712" s="1681"/>
      <c r="H1712" s="1681"/>
      <c r="I1712" s="1700"/>
      <c r="J1712" s="1690"/>
      <c r="K1712" s="1681"/>
      <c r="L1712" s="1681"/>
      <c r="M1712" s="1681"/>
      <c r="N1712" s="1681"/>
      <c r="O1712" s="1681"/>
      <c r="P1712" s="1681"/>
      <c r="Q1712" s="1681"/>
      <c r="R1712" s="1681"/>
      <c r="S1712" s="1681"/>
      <c r="T1712" s="1681"/>
      <c r="U1712" s="1681"/>
      <c r="V1712" s="1681"/>
      <c r="W1712" s="1681"/>
      <c r="X1712" s="1681"/>
      <c r="Y1712" s="1681"/>
      <c r="Z1712" s="1681"/>
      <c r="AA1712" s="1681"/>
      <c r="AB1712" s="1681"/>
      <c r="AC1712" s="1681"/>
      <c r="AD1712" s="1681"/>
      <c r="AE1712" s="1681"/>
      <c r="AF1712" s="1681"/>
      <c r="AG1712" s="1681"/>
      <c r="AH1712" s="1681"/>
      <c r="AI1712" s="1681"/>
      <c r="AJ1712" s="1681"/>
      <c r="AK1712" s="1681"/>
      <c r="AL1712" s="1681"/>
      <c r="AM1712" s="1681"/>
      <c r="AN1712" s="1681"/>
      <c r="AO1712" s="1681"/>
      <c r="AP1712" s="1824"/>
    </row>
    <row r="1713" spans="4:42" s="1662" customFormat="1" ht="14.25">
      <c r="D1713" s="1699"/>
      <c r="E1713" s="1681"/>
      <c r="F1713" s="1681"/>
      <c r="G1713" s="1681"/>
      <c r="H1713" s="1681"/>
      <c r="I1713" s="1700"/>
      <c r="J1713" s="1690"/>
      <c r="K1713" s="1681"/>
      <c r="L1713" s="1681"/>
      <c r="M1713" s="1681"/>
      <c r="N1713" s="1681"/>
      <c r="O1713" s="1681"/>
      <c r="P1713" s="1681"/>
      <c r="Q1713" s="1681"/>
      <c r="R1713" s="1681"/>
      <c r="S1713" s="1681"/>
      <c r="T1713" s="1681"/>
      <c r="U1713" s="1681"/>
      <c r="V1713" s="1681"/>
      <c r="W1713" s="1681"/>
      <c r="X1713" s="1681"/>
      <c r="Y1713" s="1681"/>
      <c r="Z1713" s="1681"/>
      <c r="AA1713" s="1681"/>
      <c r="AB1713" s="1681"/>
      <c r="AC1713" s="1681"/>
      <c r="AD1713" s="1681"/>
      <c r="AE1713" s="1681"/>
      <c r="AF1713" s="1681"/>
      <c r="AG1713" s="1681"/>
      <c r="AH1713" s="1681"/>
      <c r="AI1713" s="1681"/>
      <c r="AJ1713" s="1681"/>
      <c r="AK1713" s="1681"/>
      <c r="AL1713" s="1681"/>
      <c r="AM1713" s="1681"/>
      <c r="AN1713" s="1681"/>
      <c r="AO1713" s="1681"/>
      <c r="AP1713" s="1824"/>
    </row>
    <row r="1714" spans="4:42" s="1662" customFormat="1" ht="14.25">
      <c r="D1714" s="1699"/>
      <c r="E1714" s="1681"/>
      <c r="F1714" s="1681"/>
      <c r="G1714" s="1681"/>
      <c r="H1714" s="1681"/>
      <c r="I1714" s="1700"/>
      <c r="J1714" s="1690"/>
      <c r="K1714" s="1681"/>
      <c r="L1714" s="1681"/>
      <c r="M1714" s="1681"/>
      <c r="N1714" s="1681"/>
      <c r="O1714" s="1681"/>
      <c r="P1714" s="1681"/>
      <c r="Q1714" s="1681"/>
      <c r="R1714" s="1681"/>
      <c r="S1714" s="1681"/>
      <c r="T1714" s="1681"/>
      <c r="U1714" s="1681"/>
      <c r="V1714" s="1681"/>
      <c r="W1714" s="1681"/>
      <c r="X1714" s="1681"/>
      <c r="Y1714" s="1681"/>
      <c r="Z1714" s="1681"/>
      <c r="AA1714" s="1681"/>
      <c r="AB1714" s="1681"/>
      <c r="AC1714" s="1681"/>
      <c r="AD1714" s="1681"/>
      <c r="AE1714" s="1681"/>
      <c r="AF1714" s="1681"/>
      <c r="AG1714" s="1681"/>
      <c r="AH1714" s="1681"/>
      <c r="AI1714" s="1681"/>
      <c r="AJ1714" s="1681"/>
      <c r="AK1714" s="1681"/>
      <c r="AL1714" s="1681"/>
      <c r="AM1714" s="1681"/>
      <c r="AN1714" s="1681"/>
      <c r="AO1714" s="1681"/>
      <c r="AP1714" s="1824"/>
    </row>
    <row r="1715" spans="4:42" s="1662" customFormat="1" ht="14.25">
      <c r="D1715" s="1699"/>
      <c r="E1715" s="1681"/>
      <c r="F1715" s="1681"/>
      <c r="G1715" s="1681"/>
      <c r="H1715" s="1681"/>
      <c r="I1715" s="1700"/>
      <c r="J1715" s="1690"/>
      <c r="K1715" s="1681"/>
      <c r="L1715" s="1681"/>
      <c r="M1715" s="1681"/>
      <c r="N1715" s="1681"/>
      <c r="O1715" s="1681"/>
      <c r="P1715" s="1681"/>
      <c r="Q1715" s="1681"/>
      <c r="R1715" s="1681"/>
      <c r="S1715" s="1681"/>
      <c r="T1715" s="1681"/>
      <c r="U1715" s="1681"/>
      <c r="V1715" s="1681"/>
      <c r="W1715" s="1681"/>
      <c r="X1715" s="1681"/>
      <c r="Y1715" s="1681"/>
      <c r="Z1715" s="1681"/>
      <c r="AA1715" s="1681"/>
      <c r="AB1715" s="1681"/>
      <c r="AC1715" s="1681"/>
      <c r="AD1715" s="1681"/>
      <c r="AE1715" s="1681"/>
      <c r="AF1715" s="1681"/>
      <c r="AG1715" s="1681"/>
      <c r="AH1715" s="1681"/>
      <c r="AI1715" s="1681"/>
      <c r="AJ1715" s="1681"/>
      <c r="AK1715" s="1681"/>
      <c r="AL1715" s="1681"/>
      <c r="AM1715" s="1681"/>
      <c r="AN1715" s="1681"/>
      <c r="AO1715" s="1681"/>
      <c r="AP1715" s="1824"/>
    </row>
    <row r="1716" spans="4:42" s="1662" customFormat="1" ht="14.25">
      <c r="D1716" s="1699"/>
      <c r="E1716" s="1681"/>
      <c r="F1716" s="1681"/>
      <c r="G1716" s="1681"/>
      <c r="H1716" s="1681"/>
      <c r="I1716" s="1700"/>
      <c r="J1716" s="1690"/>
      <c r="K1716" s="1681"/>
      <c r="L1716" s="1681"/>
      <c r="M1716" s="1681"/>
      <c r="N1716" s="1681"/>
      <c r="O1716" s="1681"/>
      <c r="P1716" s="1681"/>
      <c r="Q1716" s="1681"/>
      <c r="R1716" s="1681"/>
      <c r="S1716" s="1681"/>
      <c r="T1716" s="1681"/>
      <c r="U1716" s="1681"/>
      <c r="V1716" s="1681"/>
      <c r="W1716" s="1681"/>
      <c r="X1716" s="1681"/>
      <c r="Y1716" s="1681"/>
      <c r="Z1716" s="1681"/>
      <c r="AA1716" s="1681"/>
      <c r="AB1716" s="1681"/>
      <c r="AC1716" s="1681"/>
      <c r="AD1716" s="1681"/>
      <c r="AE1716" s="1681"/>
      <c r="AF1716" s="1681"/>
      <c r="AG1716" s="1681"/>
      <c r="AH1716" s="1681"/>
      <c r="AI1716" s="1681"/>
      <c r="AJ1716" s="1681"/>
      <c r="AK1716" s="1681"/>
      <c r="AL1716" s="1681"/>
      <c r="AM1716" s="1681"/>
      <c r="AN1716" s="1681"/>
      <c r="AO1716" s="1681"/>
      <c r="AP1716" s="1824"/>
    </row>
    <row r="1717" spans="4:42" s="1662" customFormat="1" ht="14.25">
      <c r="D1717" s="1699"/>
      <c r="E1717" s="1681"/>
      <c r="F1717" s="1681"/>
      <c r="G1717" s="1681"/>
      <c r="H1717" s="1681"/>
      <c r="I1717" s="1700"/>
      <c r="J1717" s="1690"/>
      <c r="K1717" s="1681"/>
      <c r="L1717" s="1681"/>
      <c r="M1717" s="1681"/>
      <c r="N1717" s="1681"/>
      <c r="O1717" s="1681"/>
      <c r="P1717" s="1681"/>
      <c r="Q1717" s="1681"/>
      <c r="R1717" s="1681"/>
      <c r="S1717" s="1681"/>
      <c r="T1717" s="1681"/>
      <c r="U1717" s="1681"/>
      <c r="V1717" s="1681"/>
      <c r="W1717" s="1681"/>
      <c r="X1717" s="1681"/>
      <c r="Y1717" s="1681"/>
      <c r="Z1717" s="1681"/>
      <c r="AA1717" s="1681"/>
      <c r="AB1717" s="1681"/>
      <c r="AC1717" s="1681"/>
      <c r="AD1717" s="1681"/>
      <c r="AE1717" s="1681"/>
      <c r="AF1717" s="1681"/>
      <c r="AG1717" s="1681"/>
      <c r="AH1717" s="1681"/>
      <c r="AI1717" s="1681"/>
      <c r="AJ1717" s="1681"/>
      <c r="AK1717" s="1681"/>
      <c r="AL1717" s="1681"/>
      <c r="AM1717" s="1681"/>
      <c r="AN1717" s="1681"/>
      <c r="AO1717" s="1681"/>
      <c r="AP1717" s="1824"/>
    </row>
    <row r="1718" spans="4:42" s="1662" customFormat="1" ht="14.25">
      <c r="D1718" s="1699"/>
      <c r="E1718" s="1681"/>
      <c r="F1718" s="1681"/>
      <c r="G1718" s="1681"/>
      <c r="H1718" s="1681"/>
      <c r="I1718" s="1700"/>
      <c r="J1718" s="1690"/>
      <c r="K1718" s="1681"/>
      <c r="L1718" s="1681"/>
      <c r="M1718" s="1681"/>
      <c r="N1718" s="1681"/>
      <c r="O1718" s="1681"/>
      <c r="P1718" s="1681"/>
      <c r="Q1718" s="1681"/>
      <c r="R1718" s="1681"/>
      <c r="S1718" s="1681"/>
      <c r="T1718" s="1681"/>
      <c r="U1718" s="1681"/>
      <c r="V1718" s="1681"/>
      <c r="W1718" s="1681"/>
      <c r="X1718" s="1681"/>
      <c r="Y1718" s="1681"/>
      <c r="Z1718" s="1681"/>
      <c r="AA1718" s="1681"/>
      <c r="AB1718" s="1681"/>
      <c r="AC1718" s="1681"/>
      <c r="AD1718" s="1681"/>
      <c r="AE1718" s="1681"/>
      <c r="AF1718" s="1681"/>
      <c r="AG1718" s="1681"/>
      <c r="AH1718" s="1681"/>
      <c r="AI1718" s="1681"/>
      <c r="AJ1718" s="1681"/>
      <c r="AK1718" s="1681"/>
      <c r="AL1718" s="1681"/>
      <c r="AM1718" s="1681"/>
      <c r="AN1718" s="1681"/>
      <c r="AO1718" s="1681"/>
      <c r="AP1718" s="1824"/>
    </row>
    <row r="1719" spans="4:42" s="1662" customFormat="1" ht="14.25">
      <c r="D1719" s="1699"/>
      <c r="E1719" s="1681"/>
      <c r="F1719" s="1681"/>
      <c r="G1719" s="1681"/>
      <c r="H1719" s="1681"/>
      <c r="I1719" s="1700"/>
      <c r="J1719" s="1690"/>
      <c r="K1719" s="1681"/>
      <c r="L1719" s="1681"/>
      <c r="M1719" s="1681"/>
      <c r="N1719" s="1681"/>
      <c r="O1719" s="1681"/>
      <c r="P1719" s="1681"/>
      <c r="Q1719" s="1681"/>
      <c r="R1719" s="1681"/>
      <c r="S1719" s="1681"/>
      <c r="T1719" s="1681"/>
      <c r="U1719" s="1681"/>
      <c r="V1719" s="1681"/>
      <c r="W1719" s="1681"/>
      <c r="X1719" s="1681"/>
      <c r="Y1719" s="1681"/>
      <c r="Z1719" s="1681"/>
      <c r="AA1719" s="1681"/>
      <c r="AB1719" s="1681"/>
      <c r="AC1719" s="1681"/>
      <c r="AD1719" s="1681"/>
      <c r="AE1719" s="1681"/>
      <c r="AF1719" s="1681"/>
      <c r="AG1719" s="1681"/>
      <c r="AH1719" s="1681"/>
      <c r="AI1719" s="1681"/>
      <c r="AJ1719" s="1681"/>
      <c r="AK1719" s="1681"/>
      <c r="AL1719" s="1681"/>
      <c r="AM1719" s="1681"/>
      <c r="AN1719" s="1681"/>
      <c r="AO1719" s="1681"/>
      <c r="AP1719" s="1824"/>
    </row>
    <row r="1720" spans="4:42" s="1662" customFormat="1" ht="14.25">
      <c r="D1720" s="1699"/>
      <c r="E1720" s="1681"/>
      <c r="F1720" s="1681"/>
      <c r="G1720" s="1681"/>
      <c r="H1720" s="1681"/>
      <c r="I1720" s="1700"/>
      <c r="J1720" s="1690"/>
      <c r="K1720" s="1681"/>
      <c r="L1720" s="1681"/>
      <c r="M1720" s="1681"/>
      <c r="N1720" s="1681"/>
      <c r="O1720" s="1681"/>
      <c r="P1720" s="1681"/>
      <c r="Q1720" s="1681"/>
      <c r="R1720" s="1681"/>
      <c r="S1720" s="1681"/>
      <c r="T1720" s="1681"/>
      <c r="U1720" s="1681"/>
      <c r="V1720" s="1681"/>
      <c r="W1720" s="1681"/>
      <c r="X1720" s="1681"/>
      <c r="Y1720" s="1681"/>
      <c r="Z1720" s="1681"/>
      <c r="AA1720" s="1681"/>
      <c r="AB1720" s="1681"/>
      <c r="AC1720" s="1681"/>
      <c r="AD1720" s="1681"/>
      <c r="AE1720" s="1681"/>
      <c r="AF1720" s="1681"/>
      <c r="AG1720" s="1681"/>
      <c r="AH1720" s="1681"/>
      <c r="AI1720" s="1681"/>
      <c r="AJ1720" s="1681"/>
      <c r="AK1720" s="1681"/>
      <c r="AL1720" s="1681"/>
      <c r="AM1720" s="1681"/>
      <c r="AN1720" s="1681"/>
      <c r="AO1720" s="1681"/>
      <c r="AP1720" s="1824"/>
    </row>
    <row r="1721" spans="4:42" s="1662" customFormat="1" ht="14.25">
      <c r="D1721" s="1699"/>
      <c r="E1721" s="1681"/>
      <c r="F1721" s="1681"/>
      <c r="G1721" s="1681"/>
      <c r="H1721" s="1681"/>
      <c r="I1721" s="1700"/>
      <c r="J1721" s="1690"/>
      <c r="K1721" s="1681"/>
      <c r="L1721" s="1681"/>
      <c r="M1721" s="1681"/>
      <c r="N1721" s="1681"/>
      <c r="O1721" s="1681"/>
      <c r="P1721" s="1681"/>
      <c r="Q1721" s="1681"/>
      <c r="R1721" s="1681"/>
      <c r="S1721" s="1681"/>
      <c r="T1721" s="1681"/>
      <c r="U1721" s="1681"/>
      <c r="V1721" s="1681"/>
      <c r="W1721" s="1681"/>
      <c r="X1721" s="1681"/>
      <c r="Y1721" s="1681"/>
      <c r="Z1721" s="1681"/>
      <c r="AA1721" s="1681"/>
      <c r="AB1721" s="1681"/>
      <c r="AC1721" s="1681"/>
      <c r="AD1721" s="1681"/>
      <c r="AE1721" s="1681"/>
      <c r="AF1721" s="1681"/>
      <c r="AG1721" s="1681"/>
      <c r="AH1721" s="1681"/>
      <c r="AI1721" s="1681"/>
      <c r="AJ1721" s="1681"/>
      <c r="AK1721" s="1681"/>
      <c r="AL1721" s="1681"/>
      <c r="AM1721" s="1681"/>
      <c r="AN1721" s="1681"/>
      <c r="AO1721" s="1681"/>
      <c r="AP1721" s="1824"/>
    </row>
    <row r="1722" spans="4:42" s="1662" customFormat="1" ht="14.25">
      <c r="D1722" s="1699"/>
      <c r="E1722" s="1681"/>
      <c r="F1722" s="1681"/>
      <c r="G1722" s="1681"/>
      <c r="H1722" s="1681"/>
      <c r="I1722" s="1700"/>
      <c r="J1722" s="1690"/>
      <c r="K1722" s="1681"/>
      <c r="L1722" s="1681"/>
      <c r="M1722" s="1681"/>
      <c r="N1722" s="1681"/>
      <c r="O1722" s="1681"/>
      <c r="P1722" s="1681"/>
      <c r="Q1722" s="1681"/>
      <c r="R1722" s="1681"/>
      <c r="S1722" s="1681"/>
      <c r="T1722" s="1681"/>
      <c r="U1722" s="1681"/>
      <c r="V1722" s="1681"/>
      <c r="W1722" s="1681"/>
      <c r="X1722" s="1681"/>
      <c r="Y1722" s="1681"/>
      <c r="Z1722" s="1681"/>
      <c r="AA1722" s="1681"/>
      <c r="AB1722" s="1681"/>
      <c r="AC1722" s="1681"/>
      <c r="AD1722" s="1681"/>
      <c r="AE1722" s="1681"/>
      <c r="AF1722" s="1681"/>
      <c r="AG1722" s="1681"/>
      <c r="AH1722" s="1681"/>
      <c r="AI1722" s="1681"/>
      <c r="AJ1722" s="1681"/>
      <c r="AK1722" s="1681"/>
      <c r="AL1722" s="1681"/>
      <c r="AM1722" s="1681"/>
      <c r="AN1722" s="1681"/>
      <c r="AO1722" s="1681"/>
      <c r="AP1722" s="1824"/>
    </row>
    <row r="1723" spans="4:42" s="1662" customFormat="1" ht="14.25">
      <c r="D1723" s="1699"/>
      <c r="E1723" s="1681"/>
      <c r="F1723" s="1681"/>
      <c r="G1723" s="1681"/>
      <c r="H1723" s="1681"/>
      <c r="I1723" s="1700"/>
      <c r="J1723" s="1690"/>
      <c r="K1723" s="1681"/>
      <c r="L1723" s="1681"/>
      <c r="M1723" s="1681"/>
      <c r="N1723" s="1681"/>
      <c r="O1723" s="1681"/>
      <c r="P1723" s="1681"/>
      <c r="Q1723" s="1681"/>
      <c r="R1723" s="1681"/>
      <c r="S1723" s="1681"/>
      <c r="T1723" s="1681"/>
      <c r="U1723" s="1681"/>
      <c r="V1723" s="1681"/>
      <c r="W1723" s="1681"/>
      <c r="X1723" s="1681"/>
      <c r="Y1723" s="1681"/>
      <c r="Z1723" s="1681"/>
      <c r="AA1723" s="1681"/>
      <c r="AB1723" s="1681"/>
      <c r="AC1723" s="1681"/>
      <c r="AD1723" s="1681"/>
      <c r="AE1723" s="1681"/>
      <c r="AF1723" s="1681"/>
      <c r="AG1723" s="1681"/>
      <c r="AH1723" s="1681"/>
      <c r="AI1723" s="1681"/>
      <c r="AJ1723" s="1681"/>
      <c r="AK1723" s="1681"/>
      <c r="AL1723" s="1681"/>
      <c r="AM1723" s="1681"/>
      <c r="AN1723" s="1681"/>
      <c r="AO1723" s="1681"/>
      <c r="AP1723" s="1824"/>
    </row>
    <row r="1724" spans="4:42" s="1662" customFormat="1" ht="14.25">
      <c r="D1724" s="1699"/>
      <c r="E1724" s="1681"/>
      <c r="F1724" s="1681"/>
      <c r="G1724" s="1681"/>
      <c r="H1724" s="1681"/>
      <c r="I1724" s="1700"/>
      <c r="J1724" s="1690"/>
      <c r="K1724" s="1681"/>
      <c r="L1724" s="1681"/>
      <c r="M1724" s="1681"/>
      <c r="N1724" s="1681"/>
      <c r="O1724" s="1681"/>
      <c r="P1724" s="1681"/>
      <c r="Q1724" s="1681"/>
      <c r="R1724" s="1681"/>
      <c r="S1724" s="1681"/>
      <c r="T1724" s="1681"/>
      <c r="U1724" s="1681"/>
      <c r="V1724" s="1681"/>
      <c r="W1724" s="1681"/>
      <c r="X1724" s="1681"/>
      <c r="Y1724" s="1681"/>
      <c r="Z1724" s="1681"/>
      <c r="AA1724" s="1681"/>
      <c r="AB1724" s="1681"/>
      <c r="AC1724" s="1681"/>
      <c r="AD1724" s="1681"/>
      <c r="AE1724" s="1681"/>
      <c r="AF1724" s="1681"/>
      <c r="AG1724" s="1681"/>
      <c r="AH1724" s="1681"/>
      <c r="AI1724" s="1681"/>
      <c r="AJ1724" s="1681"/>
      <c r="AK1724" s="1681"/>
      <c r="AL1724" s="1681"/>
      <c r="AM1724" s="1681"/>
      <c r="AN1724" s="1681"/>
      <c r="AO1724" s="1681"/>
      <c r="AP1724" s="1824"/>
    </row>
    <row r="1725" spans="4:42" s="1662" customFormat="1" ht="14.25">
      <c r="D1725" s="1699"/>
      <c r="E1725" s="1681"/>
      <c r="F1725" s="1681"/>
      <c r="G1725" s="1681"/>
      <c r="H1725" s="1681"/>
      <c r="I1725" s="1700"/>
      <c r="J1725" s="1690"/>
      <c r="K1725" s="1681"/>
      <c r="L1725" s="1681"/>
      <c r="M1725" s="1681"/>
      <c r="N1725" s="1681"/>
      <c r="O1725" s="1681"/>
      <c r="P1725" s="1681"/>
      <c r="Q1725" s="1681"/>
      <c r="R1725" s="1681"/>
      <c r="S1725" s="1681"/>
      <c r="T1725" s="1681"/>
      <c r="U1725" s="1681"/>
      <c r="V1725" s="1681"/>
      <c r="W1725" s="1681"/>
      <c r="X1725" s="1681"/>
      <c r="Y1725" s="1681"/>
      <c r="Z1725" s="1681"/>
      <c r="AA1725" s="1681"/>
      <c r="AB1725" s="1681"/>
      <c r="AC1725" s="1681"/>
      <c r="AD1725" s="1681"/>
      <c r="AE1725" s="1681"/>
      <c r="AF1725" s="1681"/>
      <c r="AG1725" s="1681"/>
      <c r="AH1725" s="1681"/>
      <c r="AI1725" s="1681"/>
      <c r="AJ1725" s="1681"/>
      <c r="AK1725" s="1681"/>
      <c r="AL1725" s="1681"/>
      <c r="AM1725" s="1681"/>
      <c r="AN1725" s="1681"/>
      <c r="AO1725" s="1681"/>
      <c r="AP1725" s="1824"/>
    </row>
    <row r="1726" spans="4:42" s="1662" customFormat="1" ht="14.25">
      <c r="D1726" s="1699"/>
      <c r="E1726" s="1681"/>
      <c r="F1726" s="1681"/>
      <c r="G1726" s="1681"/>
      <c r="H1726" s="1681"/>
      <c r="I1726" s="1700"/>
      <c r="J1726" s="1690"/>
      <c r="K1726" s="1681"/>
      <c r="L1726" s="1681"/>
      <c r="M1726" s="1681"/>
      <c r="N1726" s="1681"/>
      <c r="O1726" s="1681"/>
      <c r="P1726" s="1681"/>
      <c r="Q1726" s="1681"/>
      <c r="R1726" s="1681"/>
      <c r="S1726" s="1681"/>
      <c r="T1726" s="1681"/>
      <c r="U1726" s="1681"/>
      <c r="V1726" s="1681"/>
      <c r="W1726" s="1681"/>
      <c r="X1726" s="1681"/>
      <c r="Y1726" s="1681"/>
      <c r="Z1726" s="1681"/>
      <c r="AA1726" s="1681"/>
      <c r="AB1726" s="1681"/>
      <c r="AC1726" s="1681"/>
      <c r="AD1726" s="1681"/>
      <c r="AE1726" s="1681"/>
      <c r="AF1726" s="1681"/>
      <c r="AG1726" s="1681"/>
      <c r="AH1726" s="1681"/>
      <c r="AI1726" s="1681"/>
      <c r="AJ1726" s="1681"/>
      <c r="AK1726" s="1681"/>
      <c r="AL1726" s="1681"/>
      <c r="AM1726" s="1681"/>
      <c r="AN1726" s="1681"/>
      <c r="AO1726" s="1681"/>
      <c r="AP1726" s="1824"/>
    </row>
    <row r="1727" spans="4:42" s="1662" customFormat="1" ht="14.25">
      <c r="D1727" s="1699"/>
      <c r="E1727" s="1681"/>
      <c r="F1727" s="1681"/>
      <c r="G1727" s="1681"/>
      <c r="H1727" s="1681"/>
      <c r="I1727" s="1700"/>
      <c r="J1727" s="1690"/>
      <c r="K1727" s="1681"/>
      <c r="L1727" s="1681"/>
      <c r="M1727" s="1681"/>
      <c r="N1727" s="1681"/>
      <c r="O1727" s="1681"/>
      <c r="P1727" s="1681"/>
      <c r="Q1727" s="1681"/>
      <c r="R1727" s="1681"/>
      <c r="S1727" s="1681"/>
      <c r="T1727" s="1681"/>
      <c r="U1727" s="1681"/>
      <c r="V1727" s="1681"/>
      <c r="W1727" s="1681"/>
      <c r="X1727" s="1681"/>
      <c r="Y1727" s="1681"/>
      <c r="Z1727" s="1681"/>
      <c r="AA1727" s="1681"/>
      <c r="AB1727" s="1681"/>
      <c r="AC1727" s="1681"/>
      <c r="AD1727" s="1681"/>
      <c r="AE1727" s="1681"/>
      <c r="AF1727" s="1681"/>
      <c r="AG1727" s="1681"/>
      <c r="AH1727" s="1681"/>
      <c r="AI1727" s="1681"/>
      <c r="AJ1727" s="1681"/>
      <c r="AK1727" s="1681"/>
      <c r="AL1727" s="1681"/>
      <c r="AM1727" s="1681"/>
      <c r="AN1727" s="1681"/>
      <c r="AO1727" s="1681"/>
      <c r="AP1727" s="1824"/>
    </row>
    <row r="1728" spans="4:42" s="1662" customFormat="1" ht="14.25">
      <c r="D1728" s="1699"/>
      <c r="E1728" s="1681"/>
      <c r="F1728" s="1681"/>
      <c r="G1728" s="1681"/>
      <c r="H1728" s="1681"/>
      <c r="I1728" s="1700"/>
      <c r="J1728" s="1690"/>
      <c r="K1728" s="1681"/>
      <c r="L1728" s="1681"/>
      <c r="M1728" s="1681"/>
      <c r="N1728" s="1681"/>
      <c r="O1728" s="1681"/>
      <c r="P1728" s="1681"/>
      <c r="Q1728" s="1681"/>
      <c r="R1728" s="1681"/>
      <c r="S1728" s="1681"/>
      <c r="T1728" s="1681"/>
      <c r="U1728" s="1681"/>
      <c r="V1728" s="1681"/>
      <c r="W1728" s="1681"/>
      <c r="X1728" s="1681"/>
      <c r="Y1728" s="1681"/>
      <c r="Z1728" s="1681"/>
      <c r="AA1728" s="1681"/>
      <c r="AB1728" s="1681"/>
      <c r="AC1728" s="1681"/>
      <c r="AD1728" s="1681"/>
      <c r="AE1728" s="1681"/>
      <c r="AF1728" s="1681"/>
      <c r="AG1728" s="1681"/>
      <c r="AH1728" s="1681"/>
      <c r="AI1728" s="1681"/>
      <c r="AJ1728" s="1681"/>
      <c r="AK1728" s="1681"/>
      <c r="AL1728" s="1681"/>
      <c r="AM1728" s="1681"/>
      <c r="AN1728" s="1681"/>
      <c r="AO1728" s="1681"/>
      <c r="AP1728" s="1824"/>
    </row>
    <row r="1729" spans="4:42" s="1662" customFormat="1" ht="14.25">
      <c r="D1729" s="1699"/>
      <c r="E1729" s="1681"/>
      <c r="F1729" s="1681"/>
      <c r="G1729" s="1681"/>
      <c r="H1729" s="1681"/>
      <c r="I1729" s="1700"/>
      <c r="J1729" s="1690"/>
      <c r="K1729" s="1681"/>
      <c r="L1729" s="1681"/>
      <c r="M1729" s="1681"/>
      <c r="N1729" s="1681"/>
      <c r="O1729" s="1681"/>
      <c r="P1729" s="1681"/>
      <c r="Q1729" s="1681"/>
      <c r="R1729" s="1681"/>
      <c r="S1729" s="1681"/>
      <c r="T1729" s="1681"/>
      <c r="U1729" s="1681"/>
      <c r="V1729" s="1681"/>
      <c r="W1729" s="1681"/>
      <c r="X1729" s="1681"/>
      <c r="Y1729" s="1681"/>
      <c r="Z1729" s="1681"/>
      <c r="AA1729" s="1681"/>
      <c r="AB1729" s="1681"/>
      <c r="AC1729" s="1681"/>
      <c r="AD1729" s="1681"/>
      <c r="AE1729" s="1681"/>
      <c r="AF1729" s="1681"/>
      <c r="AG1729" s="1681"/>
      <c r="AH1729" s="1681"/>
      <c r="AI1729" s="1681"/>
      <c r="AJ1729" s="1681"/>
      <c r="AK1729" s="1681"/>
      <c r="AL1729" s="1681"/>
      <c r="AM1729" s="1681"/>
      <c r="AN1729" s="1681"/>
      <c r="AO1729" s="1681"/>
      <c r="AP1729" s="1824"/>
    </row>
    <row r="1730" spans="4:42" s="1662" customFormat="1" ht="14.25">
      <c r="D1730" s="1699"/>
      <c r="E1730" s="1681"/>
      <c r="F1730" s="1681"/>
      <c r="G1730" s="1681"/>
      <c r="H1730" s="1681"/>
      <c r="I1730" s="1700"/>
      <c r="J1730" s="1690"/>
      <c r="K1730" s="1681"/>
      <c r="L1730" s="1681"/>
      <c r="M1730" s="1681"/>
      <c r="N1730" s="1681"/>
      <c r="O1730" s="1681"/>
      <c r="P1730" s="1681"/>
      <c r="Q1730" s="1681"/>
      <c r="R1730" s="1681"/>
      <c r="S1730" s="1681"/>
      <c r="T1730" s="1681"/>
      <c r="U1730" s="1681"/>
      <c r="V1730" s="1681"/>
      <c r="W1730" s="1681"/>
      <c r="X1730" s="1681"/>
      <c r="Y1730" s="1681"/>
      <c r="Z1730" s="1681"/>
      <c r="AA1730" s="1681"/>
      <c r="AB1730" s="1681"/>
      <c r="AC1730" s="1681"/>
      <c r="AD1730" s="1681"/>
      <c r="AE1730" s="1681"/>
      <c r="AF1730" s="1681"/>
      <c r="AG1730" s="1681"/>
      <c r="AH1730" s="1681"/>
      <c r="AI1730" s="1681"/>
      <c r="AJ1730" s="1681"/>
      <c r="AK1730" s="1681"/>
      <c r="AL1730" s="1681"/>
      <c r="AM1730" s="1681"/>
      <c r="AN1730" s="1681"/>
      <c r="AO1730" s="1681"/>
      <c r="AP1730" s="1824"/>
    </row>
    <row r="1731" spans="4:42" s="1662" customFormat="1" ht="14.25">
      <c r="D1731" s="1699"/>
      <c r="E1731" s="1681"/>
      <c r="F1731" s="1681"/>
      <c r="G1731" s="1681"/>
      <c r="H1731" s="1681"/>
      <c r="I1731" s="1700"/>
      <c r="J1731" s="1690"/>
      <c r="K1731" s="1681"/>
      <c r="L1731" s="1681"/>
      <c r="M1731" s="1681"/>
      <c r="N1731" s="1681"/>
      <c r="O1731" s="1681"/>
      <c r="P1731" s="1681"/>
      <c r="Q1731" s="1681"/>
      <c r="R1731" s="1681"/>
      <c r="S1731" s="1681"/>
      <c r="T1731" s="1681"/>
      <c r="U1731" s="1681"/>
      <c r="V1731" s="1681"/>
      <c r="W1731" s="1681"/>
      <c r="X1731" s="1681"/>
      <c r="Y1731" s="1681"/>
      <c r="Z1731" s="1681"/>
      <c r="AA1731" s="1681"/>
      <c r="AB1731" s="1681"/>
      <c r="AC1731" s="1681"/>
      <c r="AD1731" s="1681"/>
      <c r="AE1731" s="1681"/>
      <c r="AF1731" s="1681"/>
      <c r="AG1731" s="1681"/>
      <c r="AH1731" s="1681"/>
      <c r="AI1731" s="1681"/>
      <c r="AJ1731" s="1681"/>
      <c r="AK1731" s="1681"/>
      <c r="AL1731" s="1681"/>
      <c r="AM1731" s="1681"/>
      <c r="AN1731" s="1681"/>
      <c r="AO1731" s="1681"/>
      <c r="AP1731" s="1824"/>
    </row>
    <row r="1732" spans="4:42" s="1662" customFormat="1" ht="14.25">
      <c r="D1732" s="1699"/>
      <c r="E1732" s="1681"/>
      <c r="F1732" s="1681"/>
      <c r="G1732" s="1681"/>
      <c r="H1732" s="1681"/>
      <c r="I1732" s="1700"/>
      <c r="J1732" s="1690"/>
      <c r="K1732" s="1681"/>
      <c r="L1732" s="1681"/>
      <c r="M1732" s="1681"/>
      <c r="N1732" s="1681"/>
      <c r="O1732" s="1681"/>
      <c r="P1732" s="1681"/>
      <c r="Q1732" s="1681"/>
      <c r="R1732" s="1681"/>
      <c r="S1732" s="1681"/>
      <c r="T1732" s="1681"/>
      <c r="U1732" s="1681"/>
      <c r="V1732" s="1681"/>
      <c r="W1732" s="1681"/>
      <c r="X1732" s="1681"/>
      <c r="Y1732" s="1681"/>
      <c r="Z1732" s="1681"/>
      <c r="AA1732" s="1681"/>
      <c r="AB1732" s="1681"/>
      <c r="AC1732" s="1681"/>
      <c r="AD1732" s="1681"/>
      <c r="AE1732" s="1681"/>
      <c r="AF1732" s="1681"/>
      <c r="AG1732" s="1681"/>
      <c r="AH1732" s="1681"/>
      <c r="AI1732" s="1681"/>
      <c r="AJ1732" s="1681"/>
      <c r="AK1732" s="1681"/>
      <c r="AL1732" s="1681"/>
      <c r="AM1732" s="1681"/>
      <c r="AN1732" s="1681"/>
      <c r="AO1732" s="1681"/>
      <c r="AP1732" s="1824"/>
    </row>
    <row r="1733" spans="4:42" s="1662" customFormat="1" ht="14.25">
      <c r="D1733" s="1699"/>
      <c r="E1733" s="1681"/>
      <c r="F1733" s="1681"/>
      <c r="G1733" s="1681"/>
      <c r="H1733" s="1681"/>
      <c r="I1733" s="1700"/>
      <c r="J1733" s="1690"/>
      <c r="K1733" s="1681"/>
      <c r="L1733" s="1681"/>
      <c r="M1733" s="1681"/>
      <c r="N1733" s="1681"/>
      <c r="O1733" s="1681"/>
      <c r="P1733" s="1681"/>
      <c r="Q1733" s="1681"/>
      <c r="R1733" s="1681"/>
      <c r="S1733" s="1681"/>
      <c r="T1733" s="1681"/>
      <c r="U1733" s="1681"/>
      <c r="V1733" s="1681"/>
      <c r="W1733" s="1681"/>
      <c r="X1733" s="1681"/>
      <c r="Y1733" s="1681"/>
      <c r="Z1733" s="1681"/>
      <c r="AA1733" s="1681"/>
      <c r="AB1733" s="1681"/>
      <c r="AC1733" s="1681"/>
      <c r="AD1733" s="1681"/>
      <c r="AE1733" s="1681"/>
      <c r="AF1733" s="1681"/>
      <c r="AG1733" s="1681"/>
      <c r="AH1733" s="1681"/>
      <c r="AI1733" s="1681"/>
      <c r="AJ1733" s="1681"/>
      <c r="AK1733" s="1681"/>
      <c r="AL1733" s="1681"/>
      <c r="AM1733" s="1681"/>
      <c r="AN1733" s="1681"/>
      <c r="AO1733" s="1681"/>
      <c r="AP1733" s="1824"/>
    </row>
    <row r="1734" spans="4:42" s="1662" customFormat="1" ht="14.25">
      <c r="D1734" s="1699"/>
      <c r="E1734" s="1681"/>
      <c r="F1734" s="1681"/>
      <c r="G1734" s="1681"/>
      <c r="H1734" s="1681"/>
      <c r="I1734" s="1700"/>
      <c r="J1734" s="1690"/>
      <c r="K1734" s="1681"/>
      <c r="L1734" s="1681"/>
      <c r="M1734" s="1681"/>
      <c r="N1734" s="1681"/>
      <c r="O1734" s="1681"/>
      <c r="P1734" s="1681"/>
      <c r="Q1734" s="1681"/>
      <c r="R1734" s="1681"/>
      <c r="S1734" s="1681"/>
      <c r="T1734" s="1681"/>
      <c r="U1734" s="1681"/>
      <c r="V1734" s="1681"/>
      <c r="W1734" s="1681"/>
      <c r="X1734" s="1681"/>
      <c r="Y1734" s="1681"/>
      <c r="Z1734" s="1681"/>
      <c r="AA1734" s="1681"/>
      <c r="AB1734" s="1681"/>
      <c r="AC1734" s="1681"/>
      <c r="AD1734" s="1681"/>
      <c r="AE1734" s="1681"/>
      <c r="AF1734" s="1681"/>
      <c r="AG1734" s="1681"/>
      <c r="AH1734" s="1681"/>
      <c r="AI1734" s="1681"/>
      <c r="AJ1734" s="1681"/>
      <c r="AK1734" s="1681"/>
      <c r="AL1734" s="1681"/>
      <c r="AM1734" s="1681"/>
      <c r="AN1734" s="1681"/>
      <c r="AO1734" s="1681"/>
      <c r="AP1734" s="1824"/>
    </row>
    <row r="1735" spans="4:42" s="1662" customFormat="1" ht="14.25">
      <c r="D1735" s="1699"/>
      <c r="E1735" s="1681"/>
      <c r="F1735" s="1681"/>
      <c r="G1735" s="1681"/>
      <c r="H1735" s="1681"/>
      <c r="I1735" s="1700"/>
      <c r="J1735" s="1690"/>
      <c r="K1735" s="1681"/>
      <c r="L1735" s="1681"/>
      <c r="M1735" s="1681"/>
      <c r="N1735" s="1681"/>
      <c r="O1735" s="1681"/>
      <c r="P1735" s="1681"/>
      <c r="Q1735" s="1681"/>
      <c r="R1735" s="1681"/>
      <c r="S1735" s="1681"/>
      <c r="T1735" s="1681"/>
      <c r="U1735" s="1681"/>
      <c r="V1735" s="1681"/>
      <c r="W1735" s="1681"/>
      <c r="X1735" s="1681"/>
      <c r="Y1735" s="1681"/>
      <c r="Z1735" s="1681"/>
      <c r="AA1735" s="1681"/>
      <c r="AB1735" s="1681"/>
      <c r="AC1735" s="1681"/>
      <c r="AD1735" s="1681"/>
      <c r="AE1735" s="1681"/>
      <c r="AF1735" s="1681"/>
      <c r="AG1735" s="1681"/>
      <c r="AH1735" s="1681"/>
      <c r="AI1735" s="1681"/>
      <c r="AJ1735" s="1681"/>
      <c r="AK1735" s="1681"/>
      <c r="AL1735" s="1681"/>
      <c r="AM1735" s="1681"/>
      <c r="AN1735" s="1681"/>
      <c r="AO1735" s="1681"/>
      <c r="AP1735" s="1824"/>
    </row>
    <row r="1736" spans="4:42" s="1662" customFormat="1" ht="14.25">
      <c r="D1736" s="1699"/>
      <c r="E1736" s="1681"/>
      <c r="F1736" s="1681"/>
      <c r="G1736" s="1681"/>
      <c r="H1736" s="1681"/>
      <c r="I1736" s="1700"/>
      <c r="J1736" s="1690"/>
      <c r="K1736" s="1681"/>
      <c r="L1736" s="1681"/>
      <c r="M1736" s="1681"/>
      <c r="N1736" s="1681"/>
      <c r="O1736" s="1681"/>
      <c r="P1736" s="1681"/>
      <c r="Q1736" s="1681"/>
      <c r="R1736" s="1681"/>
      <c r="S1736" s="1681"/>
      <c r="T1736" s="1681"/>
      <c r="U1736" s="1681"/>
      <c r="V1736" s="1681"/>
      <c r="W1736" s="1681"/>
      <c r="X1736" s="1681"/>
      <c r="Y1736" s="1681"/>
      <c r="Z1736" s="1681"/>
      <c r="AA1736" s="1681"/>
      <c r="AB1736" s="1681"/>
      <c r="AC1736" s="1681"/>
      <c r="AD1736" s="1681"/>
      <c r="AE1736" s="1681"/>
      <c r="AF1736" s="1681"/>
      <c r="AG1736" s="1681"/>
      <c r="AH1736" s="1681"/>
      <c r="AI1736" s="1681"/>
      <c r="AJ1736" s="1681"/>
      <c r="AK1736" s="1681"/>
      <c r="AL1736" s="1681"/>
      <c r="AM1736" s="1681"/>
      <c r="AN1736" s="1681"/>
      <c r="AO1736" s="1681"/>
      <c r="AP1736" s="1824"/>
    </row>
    <row r="1737" spans="4:42" s="1662" customFormat="1" ht="14.25">
      <c r="D1737" s="1699"/>
      <c r="E1737" s="1681"/>
      <c r="F1737" s="1681"/>
      <c r="G1737" s="1681"/>
      <c r="H1737" s="1681"/>
      <c r="I1737" s="1700"/>
      <c r="J1737" s="1690"/>
      <c r="K1737" s="1681"/>
      <c r="L1737" s="1681"/>
      <c r="M1737" s="1681"/>
      <c r="N1737" s="1681"/>
      <c r="O1737" s="1681"/>
      <c r="P1737" s="1681"/>
      <c r="Q1737" s="1681"/>
      <c r="R1737" s="1681"/>
      <c r="S1737" s="1681"/>
      <c r="T1737" s="1681"/>
      <c r="U1737" s="1681"/>
      <c r="V1737" s="1681"/>
      <c r="W1737" s="1681"/>
      <c r="X1737" s="1681"/>
      <c r="Y1737" s="1681"/>
      <c r="Z1737" s="1681"/>
      <c r="AA1737" s="1681"/>
      <c r="AB1737" s="1681"/>
      <c r="AC1737" s="1681"/>
      <c r="AD1737" s="1681"/>
      <c r="AE1737" s="1681"/>
      <c r="AF1737" s="1681"/>
      <c r="AG1737" s="1681"/>
      <c r="AH1737" s="1681"/>
      <c r="AI1737" s="1681"/>
      <c r="AJ1737" s="1681"/>
      <c r="AK1737" s="1681"/>
      <c r="AL1737" s="1681"/>
      <c r="AM1737" s="1681"/>
      <c r="AN1737" s="1681"/>
      <c r="AO1737" s="1681"/>
      <c r="AP1737" s="1824"/>
    </row>
    <row r="1738" spans="4:42" s="1662" customFormat="1" ht="14.25">
      <c r="D1738" s="1699"/>
      <c r="E1738" s="1681"/>
      <c r="F1738" s="1681"/>
      <c r="G1738" s="1681"/>
      <c r="H1738" s="1681"/>
      <c r="I1738" s="1700"/>
      <c r="J1738" s="1690"/>
      <c r="K1738" s="1681"/>
      <c r="L1738" s="1681"/>
      <c r="M1738" s="1681"/>
      <c r="N1738" s="1681"/>
      <c r="O1738" s="1681"/>
      <c r="P1738" s="1681"/>
      <c r="Q1738" s="1681"/>
      <c r="R1738" s="1681"/>
      <c r="S1738" s="1681"/>
      <c r="T1738" s="1681"/>
      <c r="U1738" s="1681"/>
      <c r="V1738" s="1681"/>
      <c r="W1738" s="1681"/>
      <c r="X1738" s="1681"/>
      <c r="Y1738" s="1681"/>
      <c r="Z1738" s="1681"/>
      <c r="AA1738" s="1681"/>
      <c r="AB1738" s="1681"/>
      <c r="AC1738" s="1681"/>
      <c r="AD1738" s="1681"/>
      <c r="AE1738" s="1681"/>
      <c r="AF1738" s="1681"/>
      <c r="AG1738" s="1681"/>
      <c r="AH1738" s="1681"/>
      <c r="AI1738" s="1681"/>
      <c r="AJ1738" s="1681"/>
      <c r="AK1738" s="1681"/>
      <c r="AL1738" s="1681"/>
      <c r="AM1738" s="1681"/>
      <c r="AN1738" s="1681"/>
      <c r="AO1738" s="1681"/>
      <c r="AP1738" s="1824"/>
    </row>
    <row r="1739" spans="4:42" s="1662" customFormat="1" ht="14.25">
      <c r="D1739" s="1699"/>
      <c r="E1739" s="1681"/>
      <c r="F1739" s="1681"/>
      <c r="G1739" s="1681"/>
      <c r="H1739" s="1681"/>
      <c r="I1739" s="1700"/>
      <c r="J1739" s="1690"/>
      <c r="K1739" s="1681"/>
      <c r="L1739" s="1681"/>
      <c r="M1739" s="1681"/>
      <c r="N1739" s="1681"/>
      <c r="O1739" s="1681"/>
      <c r="P1739" s="1681"/>
      <c r="Q1739" s="1681"/>
      <c r="R1739" s="1681"/>
      <c r="S1739" s="1681"/>
      <c r="T1739" s="1681"/>
      <c r="U1739" s="1681"/>
      <c r="V1739" s="1681"/>
      <c r="W1739" s="1681"/>
      <c r="X1739" s="1681"/>
      <c r="Y1739" s="1681"/>
      <c r="Z1739" s="1681"/>
      <c r="AA1739" s="1681"/>
      <c r="AB1739" s="1681"/>
      <c r="AC1739" s="1681"/>
      <c r="AD1739" s="1681"/>
      <c r="AE1739" s="1681"/>
      <c r="AF1739" s="1681"/>
      <c r="AG1739" s="1681"/>
      <c r="AH1739" s="1681"/>
      <c r="AI1739" s="1681"/>
      <c r="AJ1739" s="1681"/>
      <c r="AK1739" s="1681"/>
      <c r="AL1739" s="1681"/>
      <c r="AM1739" s="1681"/>
      <c r="AN1739" s="1681"/>
      <c r="AO1739" s="1681"/>
      <c r="AP1739" s="1824"/>
    </row>
    <row r="1740" spans="4:42" s="1662" customFormat="1" ht="14.25">
      <c r="D1740" s="1699"/>
      <c r="E1740" s="1681"/>
      <c r="F1740" s="1681"/>
      <c r="G1740" s="1681"/>
      <c r="H1740" s="1681"/>
      <c r="I1740" s="1700"/>
      <c r="J1740" s="1690"/>
      <c r="K1740" s="1681"/>
      <c r="L1740" s="1681"/>
      <c r="M1740" s="1681"/>
      <c r="N1740" s="1681"/>
      <c r="O1740" s="1681"/>
      <c r="P1740" s="1681"/>
      <c r="Q1740" s="1681"/>
      <c r="R1740" s="1681"/>
      <c r="S1740" s="1681"/>
      <c r="T1740" s="1681"/>
      <c r="U1740" s="1681"/>
      <c r="V1740" s="1681"/>
      <c r="W1740" s="1681"/>
      <c r="X1740" s="1681"/>
      <c r="Y1740" s="1681"/>
      <c r="Z1740" s="1681"/>
      <c r="AA1740" s="1681"/>
      <c r="AB1740" s="1681"/>
      <c r="AC1740" s="1681"/>
      <c r="AD1740" s="1681"/>
      <c r="AE1740" s="1681"/>
      <c r="AF1740" s="1681"/>
      <c r="AG1740" s="1681"/>
      <c r="AH1740" s="1681"/>
      <c r="AI1740" s="1681"/>
      <c r="AJ1740" s="1681"/>
      <c r="AK1740" s="1681"/>
      <c r="AL1740" s="1681"/>
      <c r="AM1740" s="1681"/>
      <c r="AN1740" s="1681"/>
      <c r="AO1740" s="1681"/>
      <c r="AP1740" s="1824"/>
    </row>
    <row r="1741" spans="4:42" s="1662" customFormat="1" ht="14.25">
      <c r="D1741" s="1699"/>
      <c r="E1741" s="1681"/>
      <c r="F1741" s="1681"/>
      <c r="G1741" s="1681"/>
      <c r="H1741" s="1681"/>
      <c r="I1741" s="1700"/>
      <c r="J1741" s="1690"/>
      <c r="K1741" s="1681"/>
      <c r="L1741" s="1681"/>
      <c r="M1741" s="1681"/>
      <c r="N1741" s="1681"/>
      <c r="O1741" s="1681"/>
      <c r="P1741" s="1681"/>
      <c r="Q1741" s="1681"/>
      <c r="R1741" s="1681"/>
      <c r="S1741" s="1681"/>
      <c r="T1741" s="1681"/>
      <c r="U1741" s="1681"/>
      <c r="V1741" s="1681"/>
      <c r="W1741" s="1681"/>
      <c r="X1741" s="1681"/>
      <c r="Y1741" s="1681"/>
      <c r="Z1741" s="1681"/>
      <c r="AA1741" s="1681"/>
      <c r="AB1741" s="1681"/>
      <c r="AC1741" s="1681"/>
      <c r="AD1741" s="1681"/>
      <c r="AE1741" s="1681"/>
      <c r="AF1741" s="1681"/>
      <c r="AG1741" s="1681"/>
      <c r="AH1741" s="1681"/>
      <c r="AI1741" s="1681"/>
      <c r="AJ1741" s="1681"/>
      <c r="AK1741" s="1681"/>
      <c r="AL1741" s="1681"/>
      <c r="AM1741" s="1681"/>
      <c r="AN1741" s="1681"/>
      <c r="AO1741" s="1681"/>
      <c r="AP1741" s="1824"/>
    </row>
    <row r="1742" spans="4:42" s="1662" customFormat="1" ht="14.25">
      <c r="D1742" s="1699"/>
      <c r="E1742" s="1681"/>
      <c r="F1742" s="1681"/>
      <c r="G1742" s="1681"/>
      <c r="H1742" s="1681"/>
      <c r="I1742" s="1700"/>
      <c r="J1742" s="1690"/>
      <c r="K1742" s="1681"/>
      <c r="L1742" s="1681"/>
      <c r="M1742" s="1681"/>
      <c r="N1742" s="1681"/>
      <c r="O1742" s="1681"/>
      <c r="P1742" s="1681"/>
      <c r="Q1742" s="1681"/>
      <c r="R1742" s="1681"/>
      <c r="S1742" s="1681"/>
      <c r="T1742" s="1681"/>
      <c r="U1742" s="1681"/>
      <c r="V1742" s="1681"/>
      <c r="W1742" s="1681"/>
      <c r="X1742" s="1681"/>
      <c r="Y1742" s="1681"/>
      <c r="Z1742" s="1681"/>
      <c r="AA1742" s="1681"/>
      <c r="AB1742" s="1681"/>
      <c r="AC1742" s="1681"/>
      <c r="AD1742" s="1681"/>
      <c r="AE1742" s="1681"/>
      <c r="AF1742" s="1681"/>
      <c r="AG1742" s="1681"/>
      <c r="AH1742" s="1681"/>
      <c r="AI1742" s="1681"/>
      <c r="AJ1742" s="1681"/>
      <c r="AK1742" s="1681"/>
      <c r="AL1742" s="1681"/>
      <c r="AM1742" s="1681"/>
      <c r="AN1742" s="1681"/>
      <c r="AO1742" s="1681"/>
      <c r="AP1742" s="1824"/>
    </row>
    <row r="1743" spans="4:42" s="1662" customFormat="1" ht="14.25">
      <c r="D1743" s="1699"/>
      <c r="E1743" s="1681"/>
      <c r="F1743" s="1681"/>
      <c r="G1743" s="1681"/>
      <c r="H1743" s="1681"/>
      <c r="I1743" s="1700"/>
      <c r="J1743" s="1690"/>
      <c r="K1743" s="1681"/>
      <c r="L1743" s="1681"/>
      <c r="M1743" s="1681"/>
      <c r="N1743" s="1681"/>
      <c r="O1743" s="1681"/>
      <c r="P1743" s="1681"/>
      <c r="Q1743" s="1681"/>
      <c r="R1743" s="1681"/>
      <c r="S1743" s="1681"/>
      <c r="T1743" s="1681"/>
      <c r="U1743" s="1681"/>
      <c r="V1743" s="1681"/>
      <c r="W1743" s="1681"/>
      <c r="X1743" s="1681"/>
      <c r="Y1743" s="1681"/>
      <c r="Z1743" s="1681"/>
      <c r="AA1743" s="1681"/>
      <c r="AB1743" s="1681"/>
      <c r="AC1743" s="1681"/>
      <c r="AD1743" s="1681"/>
      <c r="AE1743" s="1681"/>
      <c r="AF1743" s="1681"/>
      <c r="AG1743" s="1681"/>
      <c r="AH1743" s="1681"/>
      <c r="AI1743" s="1681"/>
      <c r="AJ1743" s="1681"/>
      <c r="AK1743" s="1681"/>
      <c r="AL1743" s="1681"/>
      <c r="AM1743" s="1681"/>
      <c r="AN1743" s="1681"/>
      <c r="AO1743" s="1681"/>
      <c r="AP1743" s="1824"/>
    </row>
    <row r="1744" spans="4:42" s="1662" customFormat="1" ht="14.25">
      <c r="D1744" s="1699"/>
      <c r="E1744" s="1681"/>
      <c r="F1744" s="1681"/>
      <c r="G1744" s="1681"/>
      <c r="H1744" s="1681"/>
      <c r="I1744" s="1700"/>
      <c r="J1744" s="1690"/>
      <c r="K1744" s="1681"/>
      <c r="L1744" s="1681"/>
      <c r="M1744" s="1681"/>
      <c r="N1744" s="1681"/>
      <c r="O1744" s="1681"/>
      <c r="P1744" s="1681"/>
      <c r="Q1744" s="1681"/>
      <c r="R1744" s="1681"/>
      <c r="S1744" s="1681"/>
      <c r="T1744" s="1681"/>
      <c r="U1744" s="1681"/>
      <c r="V1744" s="1681"/>
      <c r="W1744" s="1681"/>
      <c r="X1744" s="1681"/>
      <c r="Y1744" s="1681"/>
      <c r="Z1744" s="1681"/>
      <c r="AA1744" s="1681"/>
      <c r="AB1744" s="1681"/>
      <c r="AC1744" s="1681"/>
      <c r="AD1744" s="1681"/>
      <c r="AE1744" s="1681"/>
      <c r="AF1744" s="1681"/>
      <c r="AG1744" s="1681"/>
      <c r="AH1744" s="1681"/>
      <c r="AI1744" s="1681"/>
      <c r="AJ1744" s="1681"/>
      <c r="AK1744" s="1681"/>
      <c r="AL1744" s="1681"/>
      <c r="AM1744" s="1681"/>
      <c r="AN1744" s="1681"/>
      <c r="AO1744" s="1681"/>
      <c r="AP1744" s="1824"/>
    </row>
    <row r="1745" spans="4:42" s="1662" customFormat="1" ht="14.25">
      <c r="D1745" s="1699"/>
      <c r="E1745" s="1681"/>
      <c r="F1745" s="1681"/>
      <c r="G1745" s="1681"/>
      <c r="H1745" s="1681"/>
      <c r="I1745" s="1700"/>
      <c r="J1745" s="1690"/>
      <c r="K1745" s="1681"/>
      <c r="L1745" s="1681"/>
      <c r="M1745" s="1681"/>
      <c r="N1745" s="1681"/>
      <c r="O1745" s="1681"/>
      <c r="P1745" s="1681"/>
      <c r="Q1745" s="1681"/>
      <c r="R1745" s="1681"/>
      <c r="S1745" s="1681"/>
      <c r="T1745" s="1681"/>
      <c r="U1745" s="1681"/>
      <c r="V1745" s="1681"/>
      <c r="W1745" s="1681"/>
      <c r="X1745" s="1681"/>
      <c r="Y1745" s="1681"/>
      <c r="Z1745" s="1681"/>
      <c r="AA1745" s="1681"/>
      <c r="AB1745" s="1681"/>
      <c r="AC1745" s="1681"/>
      <c r="AD1745" s="1681"/>
      <c r="AE1745" s="1681"/>
      <c r="AF1745" s="1681"/>
      <c r="AG1745" s="1681"/>
      <c r="AH1745" s="1681"/>
      <c r="AI1745" s="1681"/>
      <c r="AJ1745" s="1681"/>
      <c r="AK1745" s="1681"/>
      <c r="AL1745" s="1681"/>
      <c r="AM1745" s="1681"/>
      <c r="AN1745" s="1681"/>
      <c r="AO1745" s="1681"/>
      <c r="AP1745" s="1824"/>
    </row>
    <row r="1746" spans="4:42" s="1662" customFormat="1" ht="14.25">
      <c r="D1746" s="1699"/>
      <c r="E1746" s="1681"/>
      <c r="F1746" s="1681"/>
      <c r="G1746" s="1681"/>
      <c r="H1746" s="1681"/>
      <c r="I1746" s="1700"/>
      <c r="J1746" s="1690"/>
      <c r="K1746" s="1681"/>
      <c r="L1746" s="1681"/>
      <c r="M1746" s="1681"/>
      <c r="N1746" s="1681"/>
      <c r="O1746" s="1681"/>
      <c r="P1746" s="1681"/>
      <c r="Q1746" s="1681"/>
      <c r="R1746" s="1681"/>
      <c r="S1746" s="1681"/>
      <c r="T1746" s="1681"/>
      <c r="U1746" s="1681"/>
      <c r="V1746" s="1681"/>
      <c r="W1746" s="1681"/>
      <c r="X1746" s="1681"/>
      <c r="Y1746" s="1681"/>
      <c r="Z1746" s="1681"/>
      <c r="AA1746" s="1681"/>
      <c r="AB1746" s="1681"/>
      <c r="AC1746" s="1681"/>
      <c r="AD1746" s="1681"/>
      <c r="AE1746" s="1681"/>
      <c r="AF1746" s="1681"/>
      <c r="AG1746" s="1681"/>
      <c r="AH1746" s="1681"/>
      <c r="AI1746" s="1681"/>
      <c r="AJ1746" s="1681"/>
      <c r="AK1746" s="1681"/>
      <c r="AL1746" s="1681"/>
      <c r="AM1746" s="1681"/>
      <c r="AN1746" s="1681"/>
      <c r="AO1746" s="1681"/>
      <c r="AP1746" s="1824"/>
    </row>
    <row r="1747" spans="4:42" s="1662" customFormat="1" ht="14.25">
      <c r="D1747" s="1699"/>
      <c r="E1747" s="1681"/>
      <c r="F1747" s="1681"/>
      <c r="G1747" s="1681"/>
      <c r="H1747" s="1681"/>
      <c r="I1747" s="1700"/>
      <c r="J1747" s="1690"/>
      <c r="K1747" s="1681"/>
      <c r="L1747" s="1681"/>
      <c r="M1747" s="1681"/>
      <c r="N1747" s="1681"/>
      <c r="O1747" s="1681"/>
      <c r="P1747" s="1681"/>
      <c r="Q1747" s="1681"/>
      <c r="R1747" s="1681"/>
      <c r="S1747" s="1681"/>
      <c r="T1747" s="1681"/>
      <c r="U1747" s="1681"/>
      <c r="V1747" s="1681"/>
      <c r="W1747" s="1681"/>
      <c r="X1747" s="1681"/>
      <c r="Y1747" s="1681"/>
      <c r="Z1747" s="1681"/>
      <c r="AA1747" s="1681"/>
      <c r="AB1747" s="1681"/>
      <c r="AC1747" s="1681"/>
      <c r="AD1747" s="1681"/>
      <c r="AE1747" s="1681"/>
      <c r="AF1747" s="1681"/>
      <c r="AG1747" s="1681"/>
      <c r="AH1747" s="1681"/>
      <c r="AI1747" s="1681"/>
      <c r="AJ1747" s="1681"/>
      <c r="AK1747" s="1681"/>
      <c r="AL1747" s="1681"/>
      <c r="AM1747" s="1681"/>
      <c r="AN1747" s="1681"/>
      <c r="AO1747" s="1681"/>
      <c r="AP1747" s="1824"/>
    </row>
    <row r="1748" spans="4:42" s="1662" customFormat="1" ht="14.25">
      <c r="D1748" s="1699"/>
      <c r="E1748" s="1681"/>
      <c r="F1748" s="1681"/>
      <c r="G1748" s="1681"/>
      <c r="H1748" s="1681"/>
      <c r="I1748" s="1700"/>
      <c r="J1748" s="1690"/>
      <c r="K1748" s="1681"/>
      <c r="L1748" s="1681"/>
      <c r="M1748" s="1681"/>
      <c r="N1748" s="1681"/>
      <c r="O1748" s="1681"/>
      <c r="P1748" s="1681"/>
      <c r="Q1748" s="1681"/>
      <c r="R1748" s="1681"/>
      <c r="S1748" s="1681"/>
      <c r="T1748" s="1681"/>
      <c r="U1748" s="1681"/>
      <c r="V1748" s="1681"/>
      <c r="W1748" s="1681"/>
      <c r="X1748" s="1681"/>
      <c r="Y1748" s="1681"/>
      <c r="Z1748" s="1681"/>
      <c r="AA1748" s="1681"/>
      <c r="AB1748" s="1681"/>
      <c r="AC1748" s="1681"/>
      <c r="AD1748" s="1681"/>
      <c r="AE1748" s="1681"/>
      <c r="AF1748" s="1681"/>
      <c r="AG1748" s="1681"/>
      <c r="AH1748" s="1681"/>
      <c r="AI1748" s="1681"/>
      <c r="AJ1748" s="1681"/>
      <c r="AK1748" s="1681"/>
      <c r="AL1748" s="1681"/>
      <c r="AM1748" s="1681"/>
      <c r="AN1748" s="1681"/>
      <c r="AO1748" s="1681"/>
      <c r="AP1748" s="1824"/>
    </row>
    <row r="1749" spans="4:42" s="1662" customFormat="1" ht="14.25">
      <c r="D1749" s="1699"/>
      <c r="E1749" s="1681"/>
      <c r="F1749" s="1681"/>
      <c r="G1749" s="1681"/>
      <c r="H1749" s="1681"/>
      <c r="I1749" s="1700"/>
      <c r="J1749" s="1690"/>
      <c r="K1749" s="1681"/>
      <c r="L1749" s="1681"/>
      <c r="M1749" s="1681"/>
      <c r="N1749" s="1681"/>
      <c r="O1749" s="1681"/>
      <c r="P1749" s="1681"/>
      <c r="Q1749" s="1681"/>
      <c r="R1749" s="1681"/>
      <c r="S1749" s="1681"/>
      <c r="T1749" s="1681"/>
      <c r="U1749" s="1681"/>
      <c r="V1749" s="1681"/>
      <c r="W1749" s="1681"/>
      <c r="X1749" s="1681"/>
      <c r="Y1749" s="1681"/>
      <c r="Z1749" s="1681"/>
      <c r="AA1749" s="1681"/>
      <c r="AB1749" s="1681"/>
      <c r="AC1749" s="1681"/>
      <c r="AD1749" s="1681"/>
      <c r="AE1749" s="1681"/>
      <c r="AF1749" s="1681"/>
      <c r="AG1749" s="1681"/>
      <c r="AH1749" s="1681"/>
      <c r="AI1749" s="1681"/>
      <c r="AJ1749" s="1681"/>
      <c r="AK1749" s="1681"/>
      <c r="AL1749" s="1681"/>
      <c r="AM1749" s="1681"/>
      <c r="AN1749" s="1681"/>
      <c r="AO1749" s="1681"/>
      <c r="AP1749" s="1824"/>
    </row>
    <row r="1750" spans="4:42" s="1662" customFormat="1" ht="14.25">
      <c r="D1750" s="1699"/>
      <c r="E1750" s="1681"/>
      <c r="F1750" s="1681"/>
      <c r="G1750" s="1681"/>
      <c r="H1750" s="1681"/>
      <c r="I1750" s="1700"/>
      <c r="J1750" s="1690"/>
      <c r="K1750" s="1681"/>
      <c r="L1750" s="1681"/>
      <c r="M1750" s="1681"/>
      <c r="N1750" s="1681"/>
      <c r="O1750" s="1681"/>
      <c r="P1750" s="1681"/>
      <c r="Q1750" s="1681"/>
      <c r="R1750" s="1681"/>
      <c r="S1750" s="1681"/>
      <c r="T1750" s="1681"/>
      <c r="U1750" s="1681"/>
      <c r="V1750" s="1681"/>
      <c r="W1750" s="1681"/>
      <c r="X1750" s="1681"/>
      <c r="Y1750" s="1681"/>
      <c r="Z1750" s="1681"/>
      <c r="AA1750" s="1681"/>
      <c r="AB1750" s="1681"/>
      <c r="AC1750" s="1681"/>
      <c r="AD1750" s="1681"/>
      <c r="AE1750" s="1681"/>
      <c r="AF1750" s="1681"/>
      <c r="AG1750" s="1681"/>
      <c r="AH1750" s="1681"/>
      <c r="AI1750" s="1681"/>
      <c r="AJ1750" s="1681"/>
      <c r="AK1750" s="1681"/>
      <c r="AL1750" s="1681"/>
      <c r="AM1750" s="1681"/>
      <c r="AN1750" s="1681"/>
      <c r="AO1750" s="1681"/>
      <c r="AP1750" s="1824"/>
    </row>
    <row r="1751" spans="4:42" s="1662" customFormat="1" ht="14.25">
      <c r="D1751" s="1699"/>
      <c r="E1751" s="1681"/>
      <c r="F1751" s="1681"/>
      <c r="G1751" s="1681"/>
      <c r="H1751" s="1681"/>
      <c r="I1751" s="1700"/>
      <c r="J1751" s="1690"/>
      <c r="K1751" s="1681"/>
      <c r="L1751" s="1681"/>
      <c r="M1751" s="1681"/>
      <c r="N1751" s="1681"/>
      <c r="O1751" s="1681"/>
      <c r="P1751" s="1681"/>
      <c r="Q1751" s="1681"/>
      <c r="R1751" s="1681"/>
      <c r="S1751" s="1681"/>
      <c r="T1751" s="1681"/>
      <c r="U1751" s="1681"/>
      <c r="V1751" s="1681"/>
      <c r="W1751" s="1681"/>
      <c r="X1751" s="1681"/>
      <c r="Y1751" s="1681"/>
      <c r="Z1751" s="1681"/>
      <c r="AA1751" s="1681"/>
      <c r="AB1751" s="1681"/>
      <c r="AC1751" s="1681"/>
      <c r="AD1751" s="1681"/>
      <c r="AE1751" s="1681"/>
      <c r="AF1751" s="1681"/>
      <c r="AG1751" s="1681"/>
      <c r="AH1751" s="1681"/>
      <c r="AI1751" s="1681"/>
      <c r="AJ1751" s="1681"/>
      <c r="AK1751" s="1681"/>
      <c r="AL1751" s="1681"/>
      <c r="AM1751" s="1681"/>
      <c r="AN1751" s="1681"/>
      <c r="AO1751" s="1681"/>
      <c r="AP1751" s="1824"/>
    </row>
    <row r="1752" spans="4:42" s="1662" customFormat="1" ht="14.25">
      <c r="D1752" s="1699"/>
      <c r="E1752" s="1681"/>
      <c r="F1752" s="1681"/>
      <c r="G1752" s="1681"/>
      <c r="H1752" s="1681"/>
      <c r="I1752" s="1700"/>
      <c r="J1752" s="1690"/>
      <c r="K1752" s="1681"/>
      <c r="L1752" s="1681"/>
      <c r="M1752" s="1681"/>
      <c r="N1752" s="1681"/>
      <c r="O1752" s="1681"/>
      <c r="P1752" s="1681"/>
      <c r="Q1752" s="1681"/>
      <c r="R1752" s="1681"/>
      <c r="S1752" s="1681"/>
      <c r="T1752" s="1681"/>
      <c r="U1752" s="1681"/>
      <c r="V1752" s="1681"/>
      <c r="W1752" s="1681"/>
      <c r="X1752" s="1681"/>
      <c r="Y1752" s="1681"/>
      <c r="Z1752" s="1681"/>
      <c r="AA1752" s="1681"/>
      <c r="AB1752" s="1681"/>
      <c r="AC1752" s="1681"/>
      <c r="AD1752" s="1681"/>
      <c r="AE1752" s="1681"/>
      <c r="AF1752" s="1681"/>
      <c r="AG1752" s="1681"/>
      <c r="AH1752" s="1681"/>
      <c r="AI1752" s="1681"/>
      <c r="AJ1752" s="1681"/>
      <c r="AK1752" s="1681"/>
      <c r="AL1752" s="1681"/>
      <c r="AM1752" s="1681"/>
      <c r="AN1752" s="1681"/>
      <c r="AO1752" s="1681"/>
      <c r="AP1752" s="1824"/>
    </row>
    <row r="1753" spans="4:42" s="1662" customFormat="1" ht="14.25">
      <c r="D1753" s="1699"/>
      <c r="E1753" s="1681"/>
      <c r="F1753" s="1681"/>
      <c r="G1753" s="1681"/>
      <c r="H1753" s="1681"/>
      <c r="I1753" s="1700"/>
      <c r="J1753" s="1690"/>
      <c r="K1753" s="1681"/>
      <c r="L1753" s="1681"/>
      <c r="M1753" s="1681"/>
      <c r="N1753" s="1681"/>
      <c r="O1753" s="1681"/>
      <c r="P1753" s="1681"/>
      <c r="Q1753" s="1681"/>
      <c r="R1753" s="1681"/>
      <c r="S1753" s="1681"/>
      <c r="T1753" s="1681"/>
      <c r="U1753" s="1681"/>
      <c r="V1753" s="1681"/>
      <c r="W1753" s="1681"/>
      <c r="X1753" s="1681"/>
      <c r="Y1753" s="1681"/>
      <c r="Z1753" s="1681"/>
      <c r="AA1753" s="1681"/>
      <c r="AB1753" s="1681"/>
      <c r="AC1753" s="1681"/>
      <c r="AD1753" s="1681"/>
      <c r="AE1753" s="1681"/>
      <c r="AF1753" s="1681"/>
      <c r="AG1753" s="1681"/>
      <c r="AH1753" s="1681"/>
      <c r="AI1753" s="1681"/>
      <c r="AJ1753" s="1681"/>
      <c r="AK1753" s="1681"/>
      <c r="AL1753" s="1681"/>
      <c r="AM1753" s="1681"/>
      <c r="AN1753" s="1681"/>
      <c r="AO1753" s="1681"/>
      <c r="AP1753" s="1824"/>
    </row>
    <row r="1754" spans="4:42" s="1662" customFormat="1" ht="14.25">
      <c r="D1754" s="1699"/>
      <c r="E1754" s="1681"/>
      <c r="F1754" s="1681"/>
      <c r="G1754" s="1681"/>
      <c r="H1754" s="1681"/>
      <c r="I1754" s="1700"/>
      <c r="J1754" s="1690"/>
      <c r="K1754" s="1681"/>
      <c r="L1754" s="1681"/>
      <c r="M1754" s="1681"/>
      <c r="N1754" s="1681"/>
      <c r="O1754" s="1681"/>
      <c r="P1754" s="1681"/>
      <c r="Q1754" s="1681"/>
      <c r="R1754" s="1681"/>
      <c r="S1754" s="1681"/>
      <c r="T1754" s="1681"/>
      <c r="U1754" s="1681"/>
      <c r="V1754" s="1681"/>
      <c r="W1754" s="1681"/>
      <c r="X1754" s="1681"/>
      <c r="Y1754" s="1681"/>
      <c r="Z1754" s="1681"/>
      <c r="AA1754" s="1681"/>
      <c r="AB1754" s="1681"/>
      <c r="AC1754" s="1681"/>
      <c r="AD1754" s="1681"/>
      <c r="AE1754" s="1681"/>
      <c r="AF1754" s="1681"/>
      <c r="AG1754" s="1681"/>
      <c r="AH1754" s="1681"/>
      <c r="AI1754" s="1681"/>
      <c r="AJ1754" s="1681"/>
      <c r="AK1754" s="1681"/>
      <c r="AL1754" s="1681"/>
      <c r="AM1754" s="1681"/>
      <c r="AN1754" s="1681"/>
      <c r="AO1754" s="1681"/>
      <c r="AP1754" s="1824"/>
    </row>
    <row r="1755" spans="4:42" s="1662" customFormat="1" ht="14.25">
      <c r="D1755" s="1699"/>
      <c r="E1755" s="1681"/>
      <c r="F1755" s="1681"/>
      <c r="G1755" s="1681"/>
      <c r="H1755" s="1681"/>
      <c r="I1755" s="1700"/>
      <c r="J1755" s="1690"/>
      <c r="K1755" s="1681"/>
      <c r="L1755" s="1681"/>
      <c r="M1755" s="1681"/>
      <c r="N1755" s="1681"/>
      <c r="O1755" s="1681"/>
      <c r="P1755" s="1681"/>
      <c r="Q1755" s="1681"/>
      <c r="R1755" s="1681"/>
      <c r="S1755" s="1681"/>
      <c r="T1755" s="1681"/>
      <c r="U1755" s="1681"/>
      <c r="V1755" s="1681"/>
      <c r="W1755" s="1681"/>
      <c r="X1755" s="1681"/>
      <c r="Y1755" s="1681"/>
      <c r="Z1755" s="1681"/>
      <c r="AA1755" s="1681"/>
      <c r="AB1755" s="1681"/>
      <c r="AC1755" s="1681"/>
      <c r="AD1755" s="1681"/>
      <c r="AE1755" s="1681"/>
      <c r="AF1755" s="1681"/>
      <c r="AG1755" s="1681"/>
      <c r="AH1755" s="1681"/>
      <c r="AI1755" s="1681"/>
      <c r="AJ1755" s="1681"/>
      <c r="AK1755" s="1681"/>
      <c r="AL1755" s="1681"/>
      <c r="AM1755" s="1681"/>
      <c r="AN1755" s="1681"/>
      <c r="AO1755" s="1681"/>
      <c r="AP1755" s="1824"/>
    </row>
    <row r="1756" spans="4:42" s="1662" customFormat="1" ht="14.25">
      <c r="D1756" s="1699"/>
      <c r="E1756" s="1681"/>
      <c r="F1756" s="1681"/>
      <c r="G1756" s="1681"/>
      <c r="H1756" s="1681"/>
      <c r="I1756" s="1700"/>
      <c r="J1756" s="1690"/>
      <c r="K1756" s="1681"/>
      <c r="L1756" s="1681"/>
      <c r="M1756" s="1681"/>
      <c r="N1756" s="1681"/>
      <c r="O1756" s="1681"/>
      <c r="P1756" s="1681"/>
      <c r="Q1756" s="1681"/>
      <c r="R1756" s="1681"/>
      <c r="S1756" s="1681"/>
      <c r="T1756" s="1681"/>
      <c r="U1756" s="1681"/>
      <c r="V1756" s="1681"/>
      <c r="W1756" s="1681"/>
      <c r="X1756" s="1681"/>
      <c r="Y1756" s="1681"/>
      <c r="Z1756" s="1681"/>
      <c r="AA1756" s="1681"/>
      <c r="AB1756" s="1681"/>
      <c r="AC1756" s="1681"/>
      <c r="AD1756" s="1681"/>
      <c r="AE1756" s="1681"/>
      <c r="AF1756" s="1681"/>
      <c r="AG1756" s="1681"/>
      <c r="AH1756" s="1681"/>
      <c r="AI1756" s="1681"/>
      <c r="AJ1756" s="1681"/>
      <c r="AK1756" s="1681"/>
      <c r="AL1756" s="1681"/>
      <c r="AM1756" s="1681"/>
      <c r="AN1756" s="1681"/>
      <c r="AO1756" s="1681"/>
      <c r="AP1756" s="1824"/>
    </row>
    <row r="1757" spans="4:42" s="1662" customFormat="1" ht="14.25">
      <c r="D1757" s="1699"/>
      <c r="E1757" s="1681"/>
      <c r="F1757" s="1681"/>
      <c r="G1757" s="1681"/>
      <c r="H1757" s="1681"/>
      <c r="I1757" s="1700"/>
      <c r="J1757" s="1690"/>
      <c r="K1757" s="1681"/>
      <c r="L1757" s="1681"/>
      <c r="M1757" s="1681"/>
      <c r="N1757" s="1681"/>
      <c r="O1757" s="1681"/>
      <c r="P1757" s="1681"/>
      <c r="Q1757" s="1681"/>
      <c r="R1757" s="1681"/>
      <c r="S1757" s="1681"/>
      <c r="T1757" s="1681"/>
      <c r="U1757" s="1681"/>
      <c r="V1757" s="1681"/>
      <c r="W1757" s="1681"/>
      <c r="X1757" s="1681"/>
      <c r="Y1757" s="1681"/>
      <c r="Z1757" s="1681"/>
      <c r="AA1757" s="1681"/>
      <c r="AB1757" s="1681"/>
      <c r="AC1757" s="1681"/>
      <c r="AD1757" s="1681"/>
      <c r="AE1757" s="1681"/>
      <c r="AF1757" s="1681"/>
      <c r="AG1757" s="1681"/>
      <c r="AH1757" s="1681"/>
      <c r="AI1757" s="1681"/>
      <c r="AJ1757" s="1681"/>
      <c r="AK1757" s="1681"/>
      <c r="AL1757" s="1681"/>
      <c r="AM1757" s="1681"/>
      <c r="AN1757" s="1681"/>
      <c r="AO1757" s="1681"/>
      <c r="AP1757" s="1824"/>
    </row>
    <row r="1758" spans="4:42" s="1662" customFormat="1" ht="14.25">
      <c r="D1758" s="1699"/>
      <c r="E1758" s="1681"/>
      <c r="F1758" s="1681"/>
      <c r="G1758" s="1681"/>
      <c r="H1758" s="1681"/>
      <c r="I1758" s="1700"/>
      <c r="J1758" s="1690"/>
      <c r="K1758" s="1681"/>
      <c r="L1758" s="1681"/>
      <c r="M1758" s="1681"/>
      <c r="N1758" s="1681"/>
      <c r="O1758" s="1681"/>
      <c r="P1758" s="1681"/>
      <c r="Q1758" s="1681"/>
      <c r="R1758" s="1681"/>
      <c r="S1758" s="1681"/>
      <c r="T1758" s="1681"/>
      <c r="U1758" s="1681"/>
      <c r="V1758" s="1681"/>
      <c r="W1758" s="1681"/>
      <c r="X1758" s="1681"/>
      <c r="Y1758" s="1681"/>
      <c r="Z1758" s="1681"/>
      <c r="AA1758" s="1681"/>
      <c r="AB1758" s="1681"/>
      <c r="AC1758" s="1681"/>
      <c r="AD1758" s="1681"/>
      <c r="AE1758" s="1681"/>
      <c r="AF1758" s="1681"/>
      <c r="AG1758" s="1681"/>
      <c r="AH1758" s="1681"/>
      <c r="AI1758" s="1681"/>
      <c r="AJ1758" s="1681"/>
      <c r="AK1758" s="1681"/>
      <c r="AL1758" s="1681"/>
      <c r="AM1758" s="1681"/>
      <c r="AN1758" s="1681"/>
      <c r="AO1758" s="1681"/>
      <c r="AP1758" s="1824"/>
    </row>
    <row r="1759" spans="4:42" s="1662" customFormat="1" ht="14.25">
      <c r="D1759" s="1699"/>
      <c r="E1759" s="1681"/>
      <c r="F1759" s="1681"/>
      <c r="G1759" s="1681"/>
      <c r="H1759" s="1681"/>
      <c r="I1759" s="1700"/>
      <c r="J1759" s="1690"/>
      <c r="K1759" s="1681"/>
      <c r="L1759" s="1681"/>
      <c r="M1759" s="1681"/>
      <c r="N1759" s="1681"/>
      <c r="O1759" s="1681"/>
      <c r="P1759" s="1681"/>
      <c r="Q1759" s="1681"/>
      <c r="R1759" s="1681"/>
      <c r="S1759" s="1681"/>
      <c r="T1759" s="1681"/>
      <c r="U1759" s="1681"/>
      <c r="V1759" s="1681"/>
      <c r="W1759" s="1681"/>
      <c r="X1759" s="1681"/>
      <c r="Y1759" s="1681"/>
      <c r="Z1759" s="1681"/>
      <c r="AA1759" s="1681"/>
      <c r="AB1759" s="1681"/>
      <c r="AC1759" s="1681"/>
      <c r="AD1759" s="1681"/>
      <c r="AE1759" s="1681"/>
      <c r="AF1759" s="1681"/>
      <c r="AG1759" s="1681"/>
      <c r="AH1759" s="1681"/>
      <c r="AI1759" s="1681"/>
      <c r="AJ1759" s="1681"/>
      <c r="AK1759" s="1681"/>
      <c r="AL1759" s="1681"/>
      <c r="AM1759" s="1681"/>
      <c r="AN1759" s="1681"/>
      <c r="AO1759" s="1681"/>
      <c r="AP1759" s="1824"/>
    </row>
    <row r="1760" spans="4:42" s="1662" customFormat="1" ht="14.25">
      <c r="D1760" s="1699"/>
      <c r="E1760" s="1681"/>
      <c r="F1760" s="1681"/>
      <c r="G1760" s="1681"/>
      <c r="H1760" s="1681"/>
      <c r="I1760" s="1700"/>
      <c r="J1760" s="1690"/>
      <c r="K1760" s="1681"/>
      <c r="L1760" s="1681"/>
      <c r="M1760" s="1681"/>
      <c r="N1760" s="1681"/>
      <c r="O1760" s="1681"/>
      <c r="P1760" s="1681"/>
      <c r="Q1760" s="1681"/>
      <c r="R1760" s="1681"/>
      <c r="S1760" s="1681"/>
      <c r="T1760" s="1681"/>
      <c r="U1760" s="1681"/>
      <c r="V1760" s="1681"/>
      <c r="W1760" s="1681"/>
      <c r="X1760" s="1681"/>
      <c r="Y1760" s="1681"/>
      <c r="Z1760" s="1681"/>
      <c r="AA1760" s="1681"/>
      <c r="AB1760" s="1681"/>
      <c r="AC1760" s="1681"/>
      <c r="AD1760" s="1681"/>
      <c r="AE1760" s="1681"/>
      <c r="AF1760" s="1681"/>
      <c r="AG1760" s="1681"/>
      <c r="AH1760" s="1681"/>
      <c r="AI1760" s="1681"/>
      <c r="AJ1760" s="1681"/>
      <c r="AK1760" s="1681"/>
      <c r="AL1760" s="1681"/>
      <c r="AM1760" s="1681"/>
      <c r="AN1760" s="1681"/>
      <c r="AO1760" s="1681"/>
      <c r="AP1760" s="1824"/>
    </row>
    <row r="1761" spans="4:42" s="1662" customFormat="1" ht="14.25">
      <c r="D1761" s="1699"/>
      <c r="E1761" s="1681"/>
      <c r="F1761" s="1681"/>
      <c r="G1761" s="1681"/>
      <c r="H1761" s="1681"/>
      <c r="I1761" s="1700"/>
      <c r="J1761" s="1690"/>
      <c r="K1761" s="1681"/>
      <c r="L1761" s="1681"/>
      <c r="M1761" s="1681"/>
      <c r="N1761" s="1681"/>
      <c r="O1761" s="1681"/>
      <c r="P1761" s="1681"/>
      <c r="Q1761" s="1681"/>
      <c r="R1761" s="1681"/>
      <c r="S1761" s="1681"/>
      <c r="T1761" s="1681"/>
      <c r="U1761" s="1681"/>
      <c r="V1761" s="1681"/>
      <c r="W1761" s="1681"/>
      <c r="X1761" s="1681"/>
      <c r="Y1761" s="1681"/>
      <c r="Z1761" s="1681"/>
      <c r="AA1761" s="1681"/>
      <c r="AB1761" s="1681"/>
      <c r="AC1761" s="1681"/>
      <c r="AD1761" s="1681"/>
      <c r="AE1761" s="1681"/>
      <c r="AF1761" s="1681"/>
      <c r="AG1761" s="1681"/>
      <c r="AH1761" s="1681"/>
      <c r="AI1761" s="1681"/>
      <c r="AJ1761" s="1681"/>
      <c r="AK1761" s="1681"/>
      <c r="AL1761" s="1681"/>
      <c r="AM1761" s="1681"/>
      <c r="AN1761" s="1681"/>
      <c r="AO1761" s="1681"/>
      <c r="AP1761" s="1824"/>
    </row>
    <row r="1762" spans="4:42" s="1662" customFormat="1" ht="14.25">
      <c r="D1762" s="1699"/>
      <c r="E1762" s="1681"/>
      <c r="F1762" s="1681"/>
      <c r="G1762" s="1681"/>
      <c r="H1762" s="1681"/>
      <c r="I1762" s="1700"/>
      <c r="J1762" s="1690"/>
      <c r="K1762" s="1681"/>
      <c r="L1762" s="1681"/>
      <c r="M1762" s="1681"/>
      <c r="N1762" s="1681"/>
      <c r="O1762" s="1681"/>
      <c r="P1762" s="1681"/>
      <c r="Q1762" s="1681"/>
      <c r="R1762" s="1681"/>
      <c r="S1762" s="1681"/>
      <c r="T1762" s="1681"/>
      <c r="U1762" s="1681"/>
      <c r="V1762" s="1681"/>
      <c r="W1762" s="1681"/>
      <c r="X1762" s="1681"/>
      <c r="Y1762" s="1681"/>
      <c r="Z1762" s="1681"/>
      <c r="AA1762" s="1681"/>
      <c r="AB1762" s="1681"/>
      <c r="AC1762" s="1681"/>
      <c r="AD1762" s="1681"/>
      <c r="AE1762" s="1681"/>
      <c r="AF1762" s="1681"/>
      <c r="AG1762" s="1681"/>
      <c r="AH1762" s="1681"/>
      <c r="AI1762" s="1681"/>
      <c r="AJ1762" s="1681"/>
      <c r="AK1762" s="1681"/>
      <c r="AL1762" s="1681"/>
      <c r="AM1762" s="1681"/>
      <c r="AN1762" s="1681"/>
      <c r="AO1762" s="1681"/>
      <c r="AP1762" s="1824"/>
    </row>
    <row r="1763" spans="4:42" s="1662" customFormat="1" ht="14.25">
      <c r="D1763" s="1699"/>
      <c r="E1763" s="1681"/>
      <c r="F1763" s="1681"/>
      <c r="G1763" s="1681"/>
      <c r="H1763" s="1681"/>
      <c r="I1763" s="1700"/>
      <c r="J1763" s="1690"/>
      <c r="K1763" s="1681"/>
      <c r="L1763" s="1681"/>
      <c r="M1763" s="1681"/>
      <c r="N1763" s="1681"/>
      <c r="O1763" s="1681"/>
      <c r="P1763" s="1681"/>
      <c r="Q1763" s="1681"/>
      <c r="R1763" s="1681"/>
      <c r="S1763" s="1681"/>
      <c r="T1763" s="1681"/>
      <c r="U1763" s="1681"/>
      <c r="V1763" s="1681"/>
      <c r="W1763" s="1681"/>
      <c r="X1763" s="1681"/>
      <c r="Y1763" s="1681"/>
      <c r="Z1763" s="1681"/>
      <c r="AA1763" s="1681"/>
      <c r="AB1763" s="1681"/>
      <c r="AC1763" s="1681"/>
      <c r="AD1763" s="1681"/>
      <c r="AE1763" s="1681"/>
      <c r="AF1763" s="1681"/>
      <c r="AG1763" s="1681"/>
      <c r="AH1763" s="1681"/>
      <c r="AI1763" s="1681"/>
      <c r="AJ1763" s="1681"/>
      <c r="AK1763" s="1681"/>
      <c r="AL1763" s="1681"/>
      <c r="AM1763" s="1681"/>
      <c r="AN1763" s="1681"/>
      <c r="AO1763" s="1681"/>
      <c r="AP1763" s="1824"/>
    </row>
    <row r="1764" spans="4:42" s="1662" customFormat="1" ht="14.25">
      <c r="D1764" s="1699"/>
      <c r="E1764" s="1681"/>
      <c r="F1764" s="1681"/>
      <c r="G1764" s="1681"/>
      <c r="H1764" s="1681"/>
      <c r="I1764" s="1700"/>
      <c r="J1764" s="1690"/>
      <c r="K1764" s="1681"/>
      <c r="L1764" s="1681"/>
      <c r="M1764" s="1681"/>
      <c r="N1764" s="1681"/>
      <c r="O1764" s="1681"/>
      <c r="P1764" s="1681"/>
      <c r="Q1764" s="1681"/>
      <c r="R1764" s="1681"/>
      <c r="S1764" s="1681"/>
      <c r="T1764" s="1681"/>
      <c r="U1764" s="1681"/>
      <c r="V1764" s="1681"/>
      <c r="W1764" s="1681"/>
      <c r="X1764" s="1681"/>
      <c r="Y1764" s="1681"/>
      <c r="Z1764" s="1681"/>
      <c r="AA1764" s="1681"/>
      <c r="AB1764" s="1681"/>
      <c r="AC1764" s="1681"/>
      <c r="AD1764" s="1681"/>
      <c r="AE1764" s="1681"/>
      <c r="AF1764" s="1681"/>
      <c r="AG1764" s="1681"/>
      <c r="AH1764" s="1681"/>
      <c r="AI1764" s="1681"/>
      <c r="AJ1764" s="1681"/>
      <c r="AK1764" s="1681"/>
      <c r="AL1764" s="1681"/>
      <c r="AM1764" s="1681"/>
      <c r="AN1764" s="1681"/>
      <c r="AO1764" s="1681"/>
      <c r="AP1764" s="1824"/>
    </row>
    <row r="1765" spans="4:42" s="1662" customFormat="1" ht="14.25">
      <c r="D1765" s="1699"/>
      <c r="E1765" s="1681"/>
      <c r="F1765" s="1681"/>
      <c r="G1765" s="1681"/>
      <c r="H1765" s="1681"/>
      <c r="I1765" s="1700"/>
      <c r="J1765" s="1690"/>
      <c r="K1765" s="1681"/>
      <c r="L1765" s="1681"/>
      <c r="M1765" s="1681"/>
      <c r="N1765" s="1681"/>
      <c r="O1765" s="1681"/>
      <c r="P1765" s="1681"/>
      <c r="Q1765" s="1681"/>
      <c r="R1765" s="1681"/>
      <c r="S1765" s="1681"/>
      <c r="T1765" s="1681"/>
      <c r="U1765" s="1681"/>
      <c r="V1765" s="1681"/>
      <c r="W1765" s="1681"/>
      <c r="X1765" s="1681"/>
      <c r="Y1765" s="1681"/>
      <c r="Z1765" s="1681"/>
      <c r="AA1765" s="1681"/>
      <c r="AB1765" s="1681"/>
      <c r="AC1765" s="1681"/>
      <c r="AD1765" s="1681"/>
      <c r="AE1765" s="1681"/>
      <c r="AF1765" s="1681"/>
      <c r="AG1765" s="1681"/>
      <c r="AH1765" s="1681"/>
      <c r="AI1765" s="1681"/>
      <c r="AJ1765" s="1681"/>
      <c r="AK1765" s="1681"/>
      <c r="AL1765" s="1681"/>
      <c r="AM1765" s="1681"/>
      <c r="AN1765" s="1681"/>
      <c r="AO1765" s="1681"/>
      <c r="AP1765" s="1824"/>
    </row>
    <row r="1766" spans="4:42" s="1662" customFormat="1" ht="14.25">
      <c r="D1766" s="1699"/>
      <c r="E1766" s="1681"/>
      <c r="F1766" s="1681"/>
      <c r="G1766" s="1681"/>
      <c r="H1766" s="1681"/>
      <c r="I1766" s="1700"/>
      <c r="J1766" s="1690"/>
      <c r="K1766" s="1681"/>
      <c r="L1766" s="1681"/>
      <c r="M1766" s="1681"/>
      <c r="N1766" s="1681"/>
      <c r="O1766" s="1681"/>
      <c r="P1766" s="1681"/>
      <c r="Q1766" s="1681"/>
      <c r="R1766" s="1681"/>
      <c r="S1766" s="1681"/>
      <c r="T1766" s="1681"/>
      <c r="U1766" s="1681"/>
      <c r="V1766" s="1681"/>
      <c r="W1766" s="1681"/>
      <c r="X1766" s="1681"/>
      <c r="Y1766" s="1681"/>
      <c r="Z1766" s="1681"/>
      <c r="AA1766" s="1681"/>
      <c r="AB1766" s="1681"/>
      <c r="AC1766" s="1681"/>
      <c r="AD1766" s="1681"/>
      <c r="AE1766" s="1681"/>
      <c r="AF1766" s="1681"/>
      <c r="AG1766" s="1681"/>
      <c r="AH1766" s="1681"/>
      <c r="AI1766" s="1681"/>
      <c r="AJ1766" s="1681"/>
      <c r="AK1766" s="1681"/>
      <c r="AL1766" s="1681"/>
      <c r="AM1766" s="1681"/>
      <c r="AN1766" s="1681"/>
      <c r="AO1766" s="1681"/>
      <c r="AP1766" s="1824"/>
    </row>
    <row r="1767" spans="4:42" s="1662" customFormat="1" ht="14.25">
      <c r="D1767" s="1699"/>
      <c r="E1767" s="1681"/>
      <c r="F1767" s="1681"/>
      <c r="G1767" s="1681"/>
      <c r="H1767" s="1681"/>
      <c r="I1767" s="1700"/>
      <c r="J1767" s="1690"/>
      <c r="K1767" s="1681"/>
      <c r="L1767" s="1681"/>
      <c r="M1767" s="1681"/>
      <c r="N1767" s="1681"/>
      <c r="O1767" s="1681"/>
      <c r="P1767" s="1681"/>
      <c r="Q1767" s="1681"/>
      <c r="R1767" s="1681"/>
      <c r="S1767" s="1681"/>
      <c r="T1767" s="1681"/>
      <c r="U1767" s="1681"/>
      <c r="V1767" s="1681"/>
      <c r="W1767" s="1681"/>
      <c r="X1767" s="1681"/>
      <c r="Y1767" s="1681"/>
      <c r="Z1767" s="1681"/>
      <c r="AA1767" s="1681"/>
      <c r="AB1767" s="1681"/>
      <c r="AC1767" s="1681"/>
      <c r="AD1767" s="1681"/>
      <c r="AE1767" s="1681"/>
      <c r="AF1767" s="1681"/>
      <c r="AG1767" s="1681"/>
      <c r="AH1767" s="1681"/>
      <c r="AI1767" s="1681"/>
      <c r="AJ1767" s="1681"/>
      <c r="AK1767" s="1681"/>
      <c r="AL1767" s="1681"/>
      <c r="AM1767" s="1681"/>
      <c r="AN1767" s="1681"/>
      <c r="AO1767" s="1681"/>
      <c r="AP1767" s="1824"/>
    </row>
    <row r="1768" spans="4:42" s="1662" customFormat="1" ht="14.25">
      <c r="D1768" s="1699"/>
      <c r="E1768" s="1681"/>
      <c r="F1768" s="1681"/>
      <c r="G1768" s="1681"/>
      <c r="H1768" s="1681"/>
      <c r="I1768" s="1700"/>
      <c r="J1768" s="1690"/>
      <c r="K1768" s="1681"/>
      <c r="L1768" s="1681"/>
      <c r="M1768" s="1681"/>
      <c r="N1768" s="1681"/>
      <c r="O1768" s="1681"/>
      <c r="P1768" s="1681"/>
      <c r="Q1768" s="1681"/>
      <c r="R1768" s="1681"/>
      <c r="S1768" s="1681"/>
      <c r="T1768" s="1681"/>
      <c r="U1768" s="1681"/>
      <c r="V1768" s="1681"/>
      <c r="W1768" s="1681"/>
      <c r="X1768" s="1681"/>
      <c r="Y1768" s="1681"/>
      <c r="Z1768" s="1681"/>
      <c r="AA1768" s="1681"/>
      <c r="AB1768" s="1681"/>
      <c r="AC1768" s="1681"/>
      <c r="AD1768" s="1681"/>
      <c r="AE1768" s="1681"/>
      <c r="AF1768" s="1681"/>
      <c r="AG1768" s="1681"/>
      <c r="AH1768" s="1681"/>
      <c r="AI1768" s="1681"/>
      <c r="AJ1768" s="1681"/>
      <c r="AK1768" s="1681"/>
      <c r="AL1768" s="1681"/>
      <c r="AM1768" s="1681"/>
      <c r="AN1768" s="1681"/>
      <c r="AO1768" s="1681"/>
      <c r="AP1768" s="1824"/>
    </row>
    <row r="1769" spans="4:42" s="1662" customFormat="1" ht="14.25">
      <c r="D1769" s="1699"/>
      <c r="E1769" s="1681"/>
      <c r="F1769" s="1681"/>
      <c r="G1769" s="1681"/>
      <c r="H1769" s="1681"/>
      <c r="I1769" s="1700"/>
      <c r="J1769" s="1690"/>
      <c r="K1769" s="1681"/>
      <c r="L1769" s="1681"/>
      <c r="M1769" s="1681"/>
      <c r="N1769" s="1681"/>
      <c r="O1769" s="1681"/>
      <c r="P1769" s="1681"/>
      <c r="Q1769" s="1681"/>
      <c r="R1769" s="1681"/>
      <c r="S1769" s="1681"/>
      <c r="T1769" s="1681"/>
      <c r="U1769" s="1681"/>
      <c r="V1769" s="1681"/>
      <c r="W1769" s="1681"/>
      <c r="X1769" s="1681"/>
      <c r="Y1769" s="1681"/>
      <c r="Z1769" s="1681"/>
      <c r="AA1769" s="1681"/>
      <c r="AB1769" s="1681"/>
      <c r="AC1769" s="1681"/>
      <c r="AD1769" s="1681"/>
      <c r="AE1769" s="1681"/>
      <c r="AF1769" s="1681"/>
      <c r="AG1769" s="1681"/>
      <c r="AH1769" s="1681"/>
      <c r="AI1769" s="1681"/>
      <c r="AJ1769" s="1681"/>
      <c r="AK1769" s="1681"/>
      <c r="AL1769" s="1681"/>
      <c r="AM1769" s="1681"/>
      <c r="AN1769" s="1681"/>
      <c r="AO1769" s="1681"/>
      <c r="AP1769" s="1824"/>
    </row>
    <row r="1770" spans="4:42" s="1662" customFormat="1" ht="14.25">
      <c r="D1770" s="1699"/>
      <c r="E1770" s="1681"/>
      <c r="F1770" s="1681"/>
      <c r="G1770" s="1681"/>
      <c r="H1770" s="1681"/>
      <c r="I1770" s="1700"/>
      <c r="J1770" s="1690"/>
      <c r="K1770" s="1681"/>
      <c r="L1770" s="1681"/>
      <c r="M1770" s="1681"/>
      <c r="N1770" s="1681"/>
      <c r="O1770" s="1681"/>
      <c r="P1770" s="1681"/>
      <c r="Q1770" s="1681"/>
      <c r="R1770" s="1681"/>
      <c r="S1770" s="1681"/>
      <c r="T1770" s="1681"/>
      <c r="U1770" s="1681"/>
      <c r="V1770" s="1681"/>
      <c r="W1770" s="1681"/>
      <c r="X1770" s="1681"/>
      <c r="Y1770" s="1681"/>
      <c r="Z1770" s="1681"/>
      <c r="AA1770" s="1681"/>
      <c r="AB1770" s="1681"/>
      <c r="AC1770" s="1681"/>
      <c r="AD1770" s="1681"/>
      <c r="AE1770" s="1681"/>
      <c r="AF1770" s="1681"/>
      <c r="AG1770" s="1681"/>
      <c r="AH1770" s="1681"/>
      <c r="AI1770" s="1681"/>
      <c r="AJ1770" s="1681"/>
      <c r="AK1770" s="1681"/>
      <c r="AL1770" s="1681"/>
      <c r="AM1770" s="1681"/>
      <c r="AN1770" s="1681"/>
      <c r="AO1770" s="1681"/>
      <c r="AP1770" s="1824"/>
    </row>
    <row r="1771" spans="4:42" s="1662" customFormat="1" ht="14.25">
      <c r="D1771" s="1699"/>
      <c r="E1771" s="1681"/>
      <c r="F1771" s="1681"/>
      <c r="G1771" s="1681"/>
      <c r="H1771" s="1681"/>
      <c r="I1771" s="1700"/>
      <c r="J1771" s="1690"/>
      <c r="K1771" s="1681"/>
      <c r="L1771" s="1681"/>
      <c r="M1771" s="1681"/>
      <c r="N1771" s="1681"/>
      <c r="O1771" s="1681"/>
      <c r="P1771" s="1681"/>
      <c r="Q1771" s="1681"/>
      <c r="R1771" s="1681"/>
      <c r="S1771" s="1681"/>
      <c r="T1771" s="1681"/>
      <c r="U1771" s="1681"/>
      <c r="V1771" s="1681"/>
      <c r="W1771" s="1681"/>
      <c r="X1771" s="1681"/>
      <c r="Y1771" s="1681"/>
      <c r="Z1771" s="1681"/>
      <c r="AA1771" s="1681"/>
      <c r="AB1771" s="1681"/>
      <c r="AC1771" s="1681"/>
      <c r="AD1771" s="1681"/>
      <c r="AE1771" s="1681"/>
      <c r="AF1771" s="1681"/>
      <c r="AG1771" s="1681"/>
      <c r="AH1771" s="1681"/>
      <c r="AI1771" s="1681"/>
      <c r="AJ1771" s="1681"/>
      <c r="AK1771" s="1681"/>
      <c r="AL1771" s="1681"/>
      <c r="AM1771" s="1681"/>
      <c r="AN1771" s="1681"/>
      <c r="AO1771" s="1681"/>
      <c r="AP1771" s="1824"/>
    </row>
    <row r="1772" spans="4:42" s="1662" customFormat="1" ht="14.25">
      <c r="D1772" s="1699"/>
      <c r="E1772" s="1681"/>
      <c r="F1772" s="1681"/>
      <c r="G1772" s="1681"/>
      <c r="H1772" s="1681"/>
      <c r="I1772" s="1700"/>
      <c r="J1772" s="1690"/>
      <c r="K1772" s="1681"/>
      <c r="L1772" s="1681"/>
      <c r="M1772" s="1681"/>
      <c r="N1772" s="1681"/>
      <c r="O1772" s="1681"/>
      <c r="P1772" s="1681"/>
      <c r="Q1772" s="1681"/>
      <c r="R1772" s="1681"/>
      <c r="S1772" s="1681"/>
      <c r="T1772" s="1681"/>
      <c r="U1772" s="1681"/>
      <c r="V1772" s="1681"/>
      <c r="W1772" s="1681"/>
      <c r="X1772" s="1681"/>
      <c r="Y1772" s="1681"/>
      <c r="Z1772" s="1681"/>
      <c r="AA1772" s="1681"/>
      <c r="AB1772" s="1681"/>
      <c r="AC1772" s="1681"/>
      <c r="AD1772" s="1681"/>
      <c r="AE1772" s="1681"/>
      <c r="AF1772" s="1681"/>
      <c r="AG1772" s="1681"/>
      <c r="AH1772" s="1681"/>
      <c r="AI1772" s="1681"/>
      <c r="AJ1772" s="1681"/>
      <c r="AK1772" s="1681"/>
      <c r="AL1772" s="1681"/>
      <c r="AM1772" s="1681"/>
      <c r="AN1772" s="1681"/>
      <c r="AO1772" s="1681"/>
      <c r="AP1772" s="1824"/>
    </row>
    <row r="1773" spans="4:42" s="1662" customFormat="1" ht="14.25">
      <c r="D1773" s="1699"/>
      <c r="E1773" s="1681"/>
      <c r="F1773" s="1681"/>
      <c r="G1773" s="1681"/>
      <c r="H1773" s="1681"/>
      <c r="I1773" s="1700"/>
      <c r="J1773" s="1690"/>
      <c r="K1773" s="1681"/>
      <c r="L1773" s="1681"/>
      <c r="M1773" s="1681"/>
      <c r="N1773" s="1681"/>
      <c r="O1773" s="1681"/>
      <c r="P1773" s="1681"/>
      <c r="Q1773" s="1681"/>
      <c r="R1773" s="1681"/>
      <c r="S1773" s="1681"/>
      <c r="T1773" s="1681"/>
      <c r="U1773" s="1681"/>
      <c r="V1773" s="1681"/>
      <c r="W1773" s="1681"/>
      <c r="X1773" s="1681"/>
      <c r="Y1773" s="1681"/>
      <c r="Z1773" s="1681"/>
      <c r="AA1773" s="1681"/>
      <c r="AB1773" s="1681"/>
      <c r="AC1773" s="1681"/>
      <c r="AD1773" s="1681"/>
      <c r="AE1773" s="1681"/>
      <c r="AF1773" s="1681"/>
      <c r="AG1773" s="1681"/>
      <c r="AH1773" s="1681"/>
      <c r="AI1773" s="1681"/>
      <c r="AJ1773" s="1681"/>
      <c r="AK1773" s="1681"/>
      <c r="AL1773" s="1681"/>
      <c r="AM1773" s="1681"/>
      <c r="AN1773" s="1681"/>
      <c r="AO1773" s="1681"/>
      <c r="AP1773" s="1824"/>
    </row>
    <row r="1774" spans="4:42" s="1662" customFormat="1" ht="14.25">
      <c r="D1774" s="1699"/>
      <c r="E1774" s="1681"/>
      <c r="F1774" s="1681"/>
      <c r="G1774" s="1681"/>
      <c r="H1774" s="1681"/>
      <c r="I1774" s="1700"/>
      <c r="J1774" s="1690"/>
      <c r="K1774" s="1681"/>
      <c r="L1774" s="1681"/>
      <c r="M1774" s="1681"/>
      <c r="N1774" s="1681"/>
      <c r="O1774" s="1681"/>
      <c r="P1774" s="1681"/>
      <c r="Q1774" s="1681"/>
      <c r="R1774" s="1681"/>
      <c r="S1774" s="1681"/>
      <c r="T1774" s="1681"/>
      <c r="U1774" s="1681"/>
      <c r="V1774" s="1681"/>
      <c r="W1774" s="1681"/>
      <c r="X1774" s="1681"/>
      <c r="Y1774" s="1681"/>
      <c r="Z1774" s="1681"/>
      <c r="AA1774" s="1681"/>
      <c r="AB1774" s="1681"/>
      <c r="AC1774" s="1681"/>
      <c r="AD1774" s="1681"/>
      <c r="AE1774" s="1681"/>
      <c r="AF1774" s="1681"/>
      <c r="AG1774" s="1681"/>
      <c r="AH1774" s="1681"/>
      <c r="AI1774" s="1681"/>
      <c r="AJ1774" s="1681"/>
      <c r="AK1774" s="1681"/>
      <c r="AL1774" s="1681"/>
      <c r="AM1774" s="1681"/>
      <c r="AN1774" s="1681"/>
      <c r="AO1774" s="1681"/>
      <c r="AP1774" s="1824"/>
    </row>
    <row r="1775" spans="4:42" s="1662" customFormat="1" ht="14.25">
      <c r="D1775" s="1699"/>
      <c r="E1775" s="1681"/>
      <c r="F1775" s="1681"/>
      <c r="G1775" s="1681"/>
      <c r="H1775" s="1681"/>
      <c r="I1775" s="1700"/>
      <c r="J1775" s="1690"/>
      <c r="K1775" s="1681"/>
      <c r="L1775" s="1681"/>
      <c r="M1775" s="1681"/>
      <c r="N1775" s="1681"/>
      <c r="O1775" s="1681"/>
      <c r="P1775" s="1681"/>
      <c r="Q1775" s="1681"/>
      <c r="R1775" s="1681"/>
      <c r="S1775" s="1681"/>
      <c r="T1775" s="1681"/>
      <c r="U1775" s="1681"/>
      <c r="V1775" s="1681"/>
      <c r="W1775" s="1681"/>
      <c r="X1775" s="1681"/>
      <c r="Y1775" s="1681"/>
      <c r="Z1775" s="1681"/>
      <c r="AA1775" s="1681"/>
      <c r="AB1775" s="1681"/>
      <c r="AC1775" s="1681"/>
      <c r="AD1775" s="1681"/>
      <c r="AE1775" s="1681"/>
      <c r="AF1775" s="1681"/>
      <c r="AG1775" s="1681"/>
      <c r="AH1775" s="1681"/>
      <c r="AI1775" s="1681"/>
      <c r="AJ1775" s="1681"/>
      <c r="AK1775" s="1681"/>
      <c r="AL1775" s="1681"/>
      <c r="AM1775" s="1681"/>
      <c r="AN1775" s="1681"/>
      <c r="AO1775" s="1681"/>
      <c r="AP1775" s="1824"/>
    </row>
    <row r="1776" spans="4:42" s="1662" customFormat="1" ht="14.25">
      <c r="D1776" s="1699"/>
      <c r="E1776" s="1681"/>
      <c r="F1776" s="1681"/>
      <c r="G1776" s="1681"/>
      <c r="H1776" s="1681"/>
      <c r="I1776" s="1700"/>
      <c r="J1776" s="1690"/>
      <c r="K1776" s="1681"/>
      <c r="L1776" s="1681"/>
      <c r="M1776" s="1681"/>
      <c r="N1776" s="1681"/>
      <c r="O1776" s="1681"/>
      <c r="P1776" s="1681"/>
      <c r="Q1776" s="1681"/>
      <c r="R1776" s="1681"/>
      <c r="S1776" s="1681"/>
      <c r="T1776" s="1681"/>
      <c r="U1776" s="1681"/>
      <c r="V1776" s="1681"/>
      <c r="W1776" s="1681"/>
      <c r="X1776" s="1681"/>
      <c r="Y1776" s="1681"/>
      <c r="Z1776" s="1681"/>
      <c r="AA1776" s="1681"/>
      <c r="AB1776" s="1681"/>
      <c r="AC1776" s="1681"/>
      <c r="AD1776" s="1681"/>
      <c r="AE1776" s="1681"/>
      <c r="AF1776" s="1681"/>
      <c r="AG1776" s="1681"/>
      <c r="AH1776" s="1681"/>
      <c r="AI1776" s="1681"/>
      <c r="AJ1776" s="1681"/>
      <c r="AK1776" s="1681"/>
      <c r="AL1776" s="1681"/>
      <c r="AM1776" s="1681"/>
      <c r="AN1776" s="1681"/>
      <c r="AO1776" s="1681"/>
      <c r="AP1776" s="1824"/>
    </row>
    <row r="1777" spans="4:42" s="1662" customFormat="1" ht="14.25">
      <c r="D1777" s="1699"/>
      <c r="E1777" s="1681"/>
      <c r="F1777" s="1681"/>
      <c r="G1777" s="1681"/>
      <c r="H1777" s="1681"/>
      <c r="I1777" s="1700"/>
      <c r="J1777" s="1690"/>
      <c r="K1777" s="1681"/>
      <c r="L1777" s="1681"/>
      <c r="M1777" s="1681"/>
      <c r="N1777" s="1681"/>
      <c r="O1777" s="1681"/>
      <c r="P1777" s="1681"/>
      <c r="Q1777" s="1681"/>
      <c r="R1777" s="1681"/>
      <c r="S1777" s="1681"/>
      <c r="T1777" s="1681"/>
      <c r="U1777" s="1681"/>
      <c r="V1777" s="1681"/>
      <c r="W1777" s="1681"/>
      <c r="X1777" s="1681"/>
      <c r="Y1777" s="1681"/>
      <c r="Z1777" s="1681"/>
      <c r="AA1777" s="1681"/>
      <c r="AB1777" s="1681"/>
      <c r="AC1777" s="1681"/>
      <c r="AD1777" s="1681"/>
      <c r="AE1777" s="1681"/>
      <c r="AF1777" s="1681"/>
      <c r="AG1777" s="1681"/>
      <c r="AH1777" s="1681"/>
      <c r="AI1777" s="1681"/>
      <c r="AJ1777" s="1681"/>
      <c r="AK1777" s="1681"/>
      <c r="AL1777" s="1681"/>
      <c r="AM1777" s="1681"/>
      <c r="AN1777" s="1681"/>
      <c r="AO1777" s="1681"/>
      <c r="AP1777" s="1824"/>
    </row>
    <row r="1778" spans="4:42" s="1662" customFormat="1" ht="14.25">
      <c r="D1778" s="1699"/>
      <c r="E1778" s="1681"/>
      <c r="F1778" s="1681"/>
      <c r="G1778" s="1681"/>
      <c r="H1778" s="1681"/>
      <c r="I1778" s="1700"/>
      <c r="J1778" s="1690"/>
      <c r="K1778" s="1681"/>
      <c r="L1778" s="1681"/>
      <c r="M1778" s="1681"/>
      <c r="N1778" s="1681"/>
      <c r="O1778" s="1681"/>
      <c r="P1778" s="1681"/>
      <c r="Q1778" s="1681"/>
      <c r="R1778" s="1681"/>
      <c r="S1778" s="1681"/>
      <c r="T1778" s="1681"/>
      <c r="U1778" s="1681"/>
      <c r="V1778" s="1681"/>
      <c r="W1778" s="1681"/>
      <c r="X1778" s="1681"/>
      <c r="Y1778" s="1681"/>
      <c r="Z1778" s="1681"/>
      <c r="AA1778" s="1681"/>
      <c r="AB1778" s="1681"/>
      <c r="AC1778" s="1681"/>
      <c r="AD1778" s="1681"/>
      <c r="AE1778" s="1681"/>
      <c r="AF1778" s="1681"/>
      <c r="AG1778" s="1681"/>
      <c r="AH1778" s="1681"/>
      <c r="AI1778" s="1681"/>
      <c r="AJ1778" s="1681"/>
      <c r="AK1778" s="1681"/>
      <c r="AL1778" s="1681"/>
      <c r="AM1778" s="1681"/>
      <c r="AN1778" s="1681"/>
      <c r="AO1778" s="1681"/>
      <c r="AP1778" s="1824"/>
    </row>
    <row r="1779" spans="4:42" s="1662" customFormat="1" ht="14.25">
      <c r="D1779" s="1699"/>
      <c r="E1779" s="1681"/>
      <c r="F1779" s="1681"/>
      <c r="G1779" s="1681"/>
      <c r="H1779" s="1681"/>
      <c r="I1779" s="1700"/>
      <c r="J1779" s="1690"/>
      <c r="K1779" s="1681"/>
      <c r="L1779" s="1681"/>
      <c r="M1779" s="1681"/>
      <c r="N1779" s="1681"/>
      <c r="O1779" s="1681"/>
      <c r="P1779" s="1681"/>
      <c r="Q1779" s="1681"/>
      <c r="R1779" s="1681"/>
      <c r="S1779" s="1681"/>
      <c r="T1779" s="1681"/>
      <c r="U1779" s="1681"/>
      <c r="V1779" s="1681"/>
      <c r="W1779" s="1681"/>
      <c r="X1779" s="1681"/>
      <c r="Y1779" s="1681"/>
      <c r="Z1779" s="1681"/>
      <c r="AA1779" s="1681"/>
      <c r="AB1779" s="1681"/>
      <c r="AC1779" s="1681"/>
      <c r="AD1779" s="1681"/>
      <c r="AE1779" s="1681"/>
      <c r="AF1779" s="1681"/>
      <c r="AG1779" s="1681"/>
      <c r="AH1779" s="1681"/>
      <c r="AI1779" s="1681"/>
      <c r="AJ1779" s="1681"/>
      <c r="AK1779" s="1681"/>
      <c r="AL1779" s="1681"/>
      <c r="AM1779" s="1681"/>
      <c r="AN1779" s="1681"/>
      <c r="AO1779" s="1681"/>
      <c r="AP1779" s="1824"/>
    </row>
    <row r="1780" spans="4:42" s="1662" customFormat="1" ht="14.25">
      <c r="D1780" s="1699"/>
      <c r="E1780" s="1681"/>
      <c r="F1780" s="1681"/>
      <c r="G1780" s="1681"/>
      <c r="H1780" s="1681"/>
      <c r="I1780" s="1700"/>
      <c r="J1780" s="1690"/>
      <c r="K1780" s="1681"/>
      <c r="L1780" s="1681"/>
      <c r="M1780" s="1681"/>
      <c r="N1780" s="1681"/>
      <c r="O1780" s="1681"/>
      <c r="P1780" s="1681"/>
      <c r="Q1780" s="1681"/>
      <c r="R1780" s="1681"/>
      <c r="S1780" s="1681"/>
      <c r="T1780" s="1681"/>
      <c r="U1780" s="1681"/>
      <c r="V1780" s="1681"/>
      <c r="W1780" s="1681"/>
      <c r="X1780" s="1681"/>
      <c r="Y1780" s="1681"/>
      <c r="Z1780" s="1681"/>
      <c r="AA1780" s="1681"/>
      <c r="AB1780" s="1681"/>
      <c r="AC1780" s="1681"/>
      <c r="AD1780" s="1681"/>
      <c r="AE1780" s="1681"/>
      <c r="AF1780" s="1681"/>
      <c r="AG1780" s="1681"/>
      <c r="AH1780" s="1681"/>
      <c r="AI1780" s="1681"/>
      <c r="AJ1780" s="1681"/>
      <c r="AK1780" s="1681"/>
      <c r="AL1780" s="1681"/>
      <c r="AM1780" s="1681"/>
      <c r="AN1780" s="1681"/>
      <c r="AO1780" s="1681"/>
      <c r="AP1780" s="1824"/>
    </row>
    <row r="1781" spans="4:42" s="1662" customFormat="1" ht="14.25">
      <c r="D1781" s="1699"/>
      <c r="E1781" s="1681"/>
      <c r="F1781" s="1681"/>
      <c r="G1781" s="1681"/>
      <c r="H1781" s="1681"/>
      <c r="I1781" s="1700"/>
      <c r="J1781" s="1690"/>
      <c r="K1781" s="1681"/>
      <c r="L1781" s="1681"/>
      <c r="M1781" s="1681"/>
      <c r="N1781" s="1681"/>
      <c r="O1781" s="1681"/>
      <c r="P1781" s="1681"/>
      <c r="Q1781" s="1681"/>
      <c r="R1781" s="1681"/>
      <c r="S1781" s="1681"/>
      <c r="T1781" s="1681"/>
      <c r="U1781" s="1681"/>
      <c r="V1781" s="1681"/>
      <c r="W1781" s="1681"/>
      <c r="X1781" s="1681"/>
      <c r="Y1781" s="1681"/>
      <c r="Z1781" s="1681"/>
      <c r="AA1781" s="1681"/>
      <c r="AB1781" s="1681"/>
      <c r="AC1781" s="1681"/>
      <c r="AD1781" s="1681"/>
      <c r="AE1781" s="1681"/>
      <c r="AF1781" s="1681"/>
      <c r="AG1781" s="1681"/>
      <c r="AH1781" s="1681"/>
      <c r="AI1781" s="1681"/>
      <c r="AJ1781" s="1681"/>
      <c r="AK1781" s="1681"/>
      <c r="AL1781" s="1681"/>
      <c r="AM1781" s="1681"/>
      <c r="AN1781" s="1681"/>
      <c r="AO1781" s="1681"/>
      <c r="AP1781" s="1824"/>
    </row>
    <row r="1782" spans="4:42" s="1662" customFormat="1" ht="14.25">
      <c r="D1782" s="1699"/>
      <c r="E1782" s="1681"/>
      <c r="F1782" s="1681"/>
      <c r="G1782" s="1681"/>
      <c r="H1782" s="1681"/>
      <c r="I1782" s="1700"/>
      <c r="J1782" s="1690"/>
      <c r="K1782" s="1681"/>
      <c r="L1782" s="1681"/>
      <c r="M1782" s="1681"/>
      <c r="N1782" s="1681"/>
      <c r="O1782" s="1681"/>
      <c r="P1782" s="1681"/>
      <c r="Q1782" s="1681"/>
      <c r="R1782" s="1681"/>
      <c r="S1782" s="1681"/>
      <c r="T1782" s="1681"/>
      <c r="U1782" s="1681"/>
      <c r="V1782" s="1681"/>
      <c r="W1782" s="1681"/>
      <c r="X1782" s="1681"/>
      <c r="Y1782" s="1681"/>
      <c r="Z1782" s="1681"/>
      <c r="AA1782" s="1681"/>
      <c r="AB1782" s="1681"/>
      <c r="AC1782" s="1681"/>
      <c r="AD1782" s="1681"/>
      <c r="AE1782" s="1681"/>
      <c r="AF1782" s="1681"/>
      <c r="AG1782" s="1681"/>
      <c r="AH1782" s="1681"/>
      <c r="AI1782" s="1681"/>
      <c r="AJ1782" s="1681"/>
      <c r="AK1782" s="1681"/>
      <c r="AL1782" s="1681"/>
      <c r="AM1782" s="1681"/>
      <c r="AN1782" s="1681"/>
      <c r="AO1782" s="1681"/>
      <c r="AP1782" s="1824"/>
    </row>
    <row r="1783" spans="4:42" s="1662" customFormat="1" ht="14.25">
      <c r="D1783" s="1699"/>
      <c r="E1783" s="1681"/>
      <c r="F1783" s="1681"/>
      <c r="G1783" s="1681"/>
      <c r="H1783" s="1681"/>
      <c r="I1783" s="1700"/>
      <c r="J1783" s="1690"/>
      <c r="K1783" s="1681"/>
      <c r="L1783" s="1681"/>
      <c r="M1783" s="1681"/>
      <c r="N1783" s="1681"/>
      <c r="O1783" s="1681"/>
      <c r="P1783" s="1681"/>
      <c r="Q1783" s="1681"/>
      <c r="R1783" s="1681"/>
      <c r="S1783" s="1681"/>
      <c r="T1783" s="1681"/>
      <c r="U1783" s="1681"/>
      <c r="V1783" s="1681"/>
      <c r="W1783" s="1681"/>
      <c r="X1783" s="1681"/>
      <c r="Y1783" s="1681"/>
      <c r="Z1783" s="1681"/>
      <c r="AA1783" s="1681"/>
      <c r="AB1783" s="1681"/>
      <c r="AC1783" s="1681"/>
      <c r="AD1783" s="1681"/>
      <c r="AE1783" s="1681"/>
      <c r="AF1783" s="1681"/>
      <c r="AG1783" s="1681"/>
      <c r="AH1783" s="1681"/>
      <c r="AI1783" s="1681"/>
      <c r="AJ1783" s="1681"/>
      <c r="AK1783" s="1681"/>
      <c r="AL1783" s="1681"/>
      <c r="AM1783" s="1681"/>
      <c r="AN1783" s="1681"/>
      <c r="AO1783" s="1681"/>
      <c r="AP1783" s="1824"/>
    </row>
    <row r="1784" spans="4:42" s="1662" customFormat="1" ht="14.25">
      <c r="D1784" s="1699"/>
      <c r="E1784" s="1681"/>
      <c r="F1784" s="1681"/>
      <c r="G1784" s="1681"/>
      <c r="H1784" s="1681"/>
      <c r="I1784" s="1700"/>
      <c r="J1784" s="1690"/>
      <c r="K1784" s="1681"/>
      <c r="L1784" s="1681"/>
      <c r="M1784" s="1681"/>
      <c r="N1784" s="1681"/>
      <c r="O1784" s="1681"/>
      <c r="P1784" s="1681"/>
      <c r="Q1784" s="1681"/>
      <c r="R1784" s="1681"/>
      <c r="S1784" s="1681"/>
      <c r="T1784" s="1681"/>
      <c r="U1784" s="1681"/>
      <c r="V1784" s="1681"/>
      <c r="W1784" s="1681"/>
      <c r="X1784" s="1681"/>
      <c r="Y1784" s="1681"/>
      <c r="Z1784" s="1681"/>
      <c r="AA1784" s="1681"/>
      <c r="AB1784" s="1681"/>
      <c r="AC1784" s="1681"/>
      <c r="AD1784" s="1681"/>
      <c r="AE1784" s="1681"/>
      <c r="AF1784" s="1681"/>
      <c r="AG1784" s="1681"/>
      <c r="AH1784" s="1681"/>
      <c r="AI1784" s="1681"/>
      <c r="AJ1784" s="1681"/>
      <c r="AK1784" s="1681"/>
      <c r="AL1784" s="1681"/>
      <c r="AM1784" s="1681"/>
      <c r="AN1784" s="1681"/>
      <c r="AO1784" s="1681"/>
      <c r="AP1784" s="1824"/>
    </row>
    <row r="1785" spans="4:42" s="1662" customFormat="1" ht="14.25">
      <c r="D1785" s="1699"/>
      <c r="E1785" s="1681"/>
      <c r="F1785" s="1681"/>
      <c r="G1785" s="1681"/>
      <c r="H1785" s="1681"/>
      <c r="I1785" s="1700"/>
      <c r="J1785" s="1690"/>
      <c r="K1785" s="1681"/>
      <c r="L1785" s="1681"/>
      <c r="M1785" s="1681"/>
      <c r="N1785" s="1681"/>
      <c r="O1785" s="1681"/>
      <c r="P1785" s="1681"/>
      <c r="Q1785" s="1681"/>
      <c r="R1785" s="1681"/>
      <c r="S1785" s="1681"/>
      <c r="T1785" s="1681"/>
      <c r="U1785" s="1681"/>
      <c r="V1785" s="1681"/>
      <c r="W1785" s="1681"/>
      <c r="X1785" s="1681"/>
      <c r="Y1785" s="1681"/>
      <c r="Z1785" s="1681"/>
      <c r="AA1785" s="1681"/>
      <c r="AB1785" s="1681"/>
      <c r="AC1785" s="1681"/>
      <c r="AD1785" s="1681"/>
      <c r="AE1785" s="1681"/>
      <c r="AF1785" s="1681"/>
      <c r="AG1785" s="1681"/>
      <c r="AH1785" s="1681"/>
      <c r="AI1785" s="1681"/>
      <c r="AJ1785" s="1681"/>
      <c r="AK1785" s="1681"/>
      <c r="AL1785" s="1681"/>
      <c r="AM1785" s="1681"/>
      <c r="AN1785" s="1681"/>
      <c r="AO1785" s="1681"/>
      <c r="AP1785" s="1824"/>
    </row>
    <row r="1786" spans="4:42" s="1662" customFormat="1" ht="14.25">
      <c r="D1786" s="1699"/>
      <c r="E1786" s="1681"/>
      <c r="F1786" s="1681"/>
      <c r="G1786" s="1681"/>
      <c r="H1786" s="1681"/>
      <c r="I1786" s="1700"/>
      <c r="J1786" s="1690"/>
      <c r="K1786" s="1681"/>
      <c r="L1786" s="1681"/>
      <c r="M1786" s="1681"/>
      <c r="N1786" s="1681"/>
      <c r="O1786" s="1681"/>
      <c r="P1786" s="1681"/>
      <c r="Q1786" s="1681"/>
      <c r="R1786" s="1681"/>
      <c r="S1786" s="1681"/>
      <c r="T1786" s="1681"/>
      <c r="U1786" s="1681"/>
      <c r="V1786" s="1681"/>
      <c r="W1786" s="1681"/>
      <c r="X1786" s="1681"/>
      <c r="Y1786" s="1681"/>
      <c r="Z1786" s="1681"/>
      <c r="AA1786" s="1681"/>
      <c r="AB1786" s="1681"/>
      <c r="AC1786" s="1681"/>
      <c r="AD1786" s="1681"/>
      <c r="AE1786" s="1681"/>
      <c r="AF1786" s="1681"/>
      <c r="AG1786" s="1681"/>
      <c r="AH1786" s="1681"/>
      <c r="AI1786" s="1681"/>
      <c r="AJ1786" s="1681"/>
      <c r="AK1786" s="1681"/>
      <c r="AL1786" s="1681"/>
      <c r="AM1786" s="1681"/>
      <c r="AN1786" s="1681"/>
      <c r="AO1786" s="1681"/>
      <c r="AP1786" s="1824"/>
    </row>
    <row r="1787" spans="4:42" s="1662" customFormat="1" ht="14.25">
      <c r="D1787" s="1699"/>
      <c r="E1787" s="1681"/>
      <c r="F1787" s="1681"/>
      <c r="G1787" s="1681"/>
      <c r="H1787" s="1681"/>
      <c r="I1787" s="1700"/>
      <c r="J1787" s="1690"/>
      <c r="K1787" s="1681"/>
      <c r="L1787" s="1681"/>
      <c r="M1787" s="1681"/>
      <c r="N1787" s="1681"/>
      <c r="O1787" s="1681"/>
      <c r="P1787" s="1681"/>
      <c r="Q1787" s="1681"/>
      <c r="R1787" s="1681"/>
      <c r="S1787" s="1681"/>
      <c r="T1787" s="1681"/>
      <c r="U1787" s="1681"/>
      <c r="V1787" s="1681"/>
      <c r="W1787" s="1681"/>
      <c r="X1787" s="1681"/>
      <c r="Y1787" s="1681"/>
      <c r="Z1787" s="1681"/>
      <c r="AA1787" s="1681"/>
      <c r="AB1787" s="1681"/>
      <c r="AC1787" s="1681"/>
      <c r="AD1787" s="1681"/>
      <c r="AE1787" s="1681"/>
      <c r="AF1787" s="1681"/>
      <c r="AG1787" s="1681"/>
      <c r="AH1787" s="1681"/>
      <c r="AI1787" s="1681"/>
      <c r="AJ1787" s="1681"/>
      <c r="AK1787" s="1681"/>
      <c r="AL1787" s="1681"/>
      <c r="AM1787" s="1681"/>
      <c r="AN1787" s="1681"/>
      <c r="AO1787" s="1681"/>
      <c r="AP1787" s="1824"/>
    </row>
    <row r="1788" spans="4:42" s="1662" customFormat="1" ht="14.25">
      <c r="D1788" s="1699"/>
      <c r="E1788" s="1681"/>
      <c r="F1788" s="1681"/>
      <c r="G1788" s="1681"/>
      <c r="H1788" s="1681"/>
      <c r="I1788" s="1700"/>
      <c r="J1788" s="1690"/>
      <c r="K1788" s="1681"/>
      <c r="L1788" s="1681"/>
      <c r="M1788" s="1681"/>
      <c r="N1788" s="1681"/>
      <c r="O1788" s="1681"/>
      <c r="P1788" s="1681"/>
      <c r="Q1788" s="1681"/>
      <c r="R1788" s="1681"/>
      <c r="S1788" s="1681"/>
      <c r="T1788" s="1681"/>
      <c r="U1788" s="1681"/>
      <c r="V1788" s="1681"/>
      <c r="W1788" s="1681"/>
      <c r="X1788" s="1681"/>
      <c r="Y1788" s="1681"/>
      <c r="Z1788" s="1681"/>
      <c r="AA1788" s="1681"/>
      <c r="AB1788" s="1681"/>
      <c r="AC1788" s="1681"/>
      <c r="AD1788" s="1681"/>
      <c r="AE1788" s="1681"/>
      <c r="AF1788" s="1681"/>
      <c r="AG1788" s="1681"/>
      <c r="AH1788" s="1681"/>
      <c r="AI1788" s="1681"/>
      <c r="AJ1788" s="1681"/>
      <c r="AK1788" s="1681"/>
      <c r="AL1788" s="1681"/>
      <c r="AM1788" s="1681"/>
      <c r="AN1788" s="1681"/>
      <c r="AO1788" s="1681"/>
      <c r="AP1788" s="1824"/>
    </row>
    <row r="1789" spans="4:42" s="1662" customFormat="1" ht="14.25">
      <c r="D1789" s="1699"/>
      <c r="E1789" s="1681"/>
      <c r="F1789" s="1681"/>
      <c r="G1789" s="1681"/>
      <c r="H1789" s="1681"/>
      <c r="I1789" s="1700"/>
      <c r="J1789" s="1690"/>
      <c r="K1789" s="1681"/>
      <c r="L1789" s="1681"/>
      <c r="M1789" s="1681"/>
      <c r="N1789" s="1681"/>
      <c r="O1789" s="1681"/>
      <c r="P1789" s="1681"/>
      <c r="Q1789" s="1681"/>
      <c r="R1789" s="1681"/>
      <c r="S1789" s="1681"/>
      <c r="T1789" s="1681"/>
      <c r="U1789" s="1681"/>
      <c r="V1789" s="1681"/>
      <c r="W1789" s="1681"/>
      <c r="X1789" s="1681"/>
      <c r="Y1789" s="1681"/>
      <c r="Z1789" s="1681"/>
      <c r="AA1789" s="1681"/>
      <c r="AB1789" s="1681"/>
      <c r="AC1789" s="1681"/>
      <c r="AD1789" s="1681"/>
      <c r="AE1789" s="1681"/>
      <c r="AF1789" s="1681"/>
      <c r="AG1789" s="1681"/>
      <c r="AH1789" s="1681"/>
      <c r="AI1789" s="1681"/>
      <c r="AJ1789" s="1681"/>
      <c r="AK1789" s="1681"/>
      <c r="AL1789" s="1681"/>
      <c r="AM1789" s="1681"/>
      <c r="AN1789" s="1681"/>
      <c r="AO1789" s="1681"/>
      <c r="AP1789" s="1824"/>
    </row>
    <row r="1790" spans="4:42" s="1662" customFormat="1" ht="14.25">
      <c r="D1790" s="1699"/>
      <c r="E1790" s="1681"/>
      <c r="F1790" s="1681"/>
      <c r="G1790" s="1681"/>
      <c r="H1790" s="1681"/>
      <c r="I1790" s="1700"/>
      <c r="J1790" s="1690"/>
      <c r="K1790" s="1681"/>
      <c r="L1790" s="1681"/>
      <c r="M1790" s="1681"/>
      <c r="N1790" s="1681"/>
      <c r="O1790" s="1681"/>
      <c r="P1790" s="1681"/>
      <c r="Q1790" s="1681"/>
      <c r="R1790" s="1681"/>
      <c r="S1790" s="1681"/>
      <c r="T1790" s="1681"/>
      <c r="U1790" s="1681"/>
      <c r="V1790" s="1681"/>
      <c r="W1790" s="1681"/>
      <c r="X1790" s="1681"/>
      <c r="Y1790" s="1681"/>
      <c r="Z1790" s="1681"/>
      <c r="AA1790" s="1681"/>
      <c r="AB1790" s="1681"/>
      <c r="AC1790" s="1681"/>
      <c r="AD1790" s="1681"/>
      <c r="AE1790" s="1681"/>
      <c r="AF1790" s="1681"/>
      <c r="AG1790" s="1681"/>
      <c r="AH1790" s="1681"/>
      <c r="AI1790" s="1681"/>
      <c r="AJ1790" s="1681"/>
      <c r="AK1790" s="1681"/>
      <c r="AL1790" s="1681"/>
      <c r="AM1790" s="1681"/>
      <c r="AN1790" s="1681"/>
      <c r="AO1790" s="1681"/>
      <c r="AP1790" s="1824"/>
    </row>
    <row r="1791" spans="4:42" s="1662" customFormat="1" ht="14.25">
      <c r="D1791" s="1699"/>
      <c r="E1791" s="1681"/>
      <c r="F1791" s="1681"/>
      <c r="G1791" s="1681"/>
      <c r="H1791" s="1681"/>
      <c r="I1791" s="1700"/>
      <c r="J1791" s="1690"/>
      <c r="K1791" s="1681"/>
      <c r="L1791" s="1681"/>
      <c r="M1791" s="1681"/>
      <c r="N1791" s="1681"/>
      <c r="O1791" s="1681"/>
      <c r="P1791" s="1681"/>
      <c r="Q1791" s="1681"/>
      <c r="R1791" s="1681"/>
      <c r="S1791" s="1681"/>
      <c r="T1791" s="1681"/>
      <c r="U1791" s="1681"/>
      <c r="V1791" s="1681"/>
      <c r="W1791" s="1681"/>
      <c r="X1791" s="1681"/>
      <c r="Y1791" s="1681"/>
      <c r="Z1791" s="1681"/>
      <c r="AA1791" s="1681"/>
      <c r="AB1791" s="1681"/>
      <c r="AC1791" s="1681"/>
      <c r="AD1791" s="1681"/>
      <c r="AE1791" s="1681"/>
      <c r="AF1791" s="1681"/>
      <c r="AG1791" s="1681"/>
      <c r="AH1791" s="1681"/>
      <c r="AI1791" s="1681"/>
      <c r="AJ1791" s="1681"/>
      <c r="AK1791" s="1681"/>
      <c r="AL1791" s="1681"/>
      <c r="AM1791" s="1681"/>
      <c r="AN1791" s="1681"/>
      <c r="AO1791" s="1681"/>
      <c r="AP1791" s="1824"/>
    </row>
    <row r="1792" spans="4:42" s="1662" customFormat="1" ht="14.25">
      <c r="D1792" s="1699"/>
      <c r="E1792" s="1681"/>
      <c r="F1792" s="1681"/>
      <c r="G1792" s="1681"/>
      <c r="H1792" s="1681"/>
      <c r="I1792" s="1700"/>
      <c r="J1792" s="1690"/>
      <c r="K1792" s="1681"/>
      <c r="L1792" s="1681"/>
      <c r="M1792" s="1681"/>
      <c r="N1792" s="1681"/>
      <c r="O1792" s="1681"/>
      <c r="P1792" s="1681"/>
      <c r="Q1792" s="1681"/>
      <c r="R1792" s="1681"/>
      <c r="S1792" s="1681"/>
      <c r="T1792" s="1681"/>
      <c r="U1792" s="1681"/>
      <c r="V1792" s="1681"/>
      <c r="W1792" s="1681"/>
      <c r="X1792" s="1681"/>
      <c r="Y1792" s="1681"/>
      <c r="Z1792" s="1681"/>
      <c r="AA1792" s="1681"/>
      <c r="AB1792" s="1681"/>
      <c r="AC1792" s="1681"/>
      <c r="AD1792" s="1681"/>
      <c r="AE1792" s="1681"/>
      <c r="AF1792" s="1681"/>
      <c r="AG1792" s="1681"/>
      <c r="AH1792" s="1681"/>
      <c r="AI1792" s="1681"/>
      <c r="AJ1792" s="1681"/>
      <c r="AK1792" s="1681"/>
      <c r="AL1792" s="1681"/>
      <c r="AM1792" s="1681"/>
      <c r="AN1792" s="1681"/>
      <c r="AO1792" s="1681"/>
      <c r="AP1792" s="1824"/>
    </row>
    <row r="1793" spans="4:42" s="1662" customFormat="1" ht="14.25">
      <c r="D1793" s="1699"/>
      <c r="E1793" s="1681"/>
      <c r="F1793" s="1681"/>
      <c r="G1793" s="1681"/>
      <c r="H1793" s="1681"/>
      <c r="I1793" s="1700"/>
      <c r="J1793" s="1690"/>
      <c r="K1793" s="1681"/>
      <c r="L1793" s="1681"/>
      <c r="M1793" s="1681"/>
      <c r="N1793" s="1681"/>
      <c r="O1793" s="1681"/>
      <c r="P1793" s="1681"/>
      <c r="Q1793" s="1681"/>
      <c r="R1793" s="1681"/>
      <c r="S1793" s="1681"/>
      <c r="T1793" s="1681"/>
      <c r="U1793" s="1681"/>
      <c r="V1793" s="1681"/>
      <c r="W1793" s="1681"/>
      <c r="X1793" s="1681"/>
      <c r="Y1793" s="1681"/>
      <c r="Z1793" s="1681"/>
      <c r="AA1793" s="1681"/>
      <c r="AB1793" s="1681"/>
      <c r="AC1793" s="1681"/>
      <c r="AD1793" s="1681"/>
      <c r="AE1793" s="1681"/>
      <c r="AF1793" s="1681"/>
      <c r="AG1793" s="1681"/>
      <c r="AH1793" s="1681"/>
      <c r="AI1793" s="1681"/>
      <c r="AJ1793" s="1681"/>
      <c r="AK1793" s="1681"/>
      <c r="AL1793" s="1681"/>
      <c r="AM1793" s="1681"/>
      <c r="AN1793" s="1681"/>
      <c r="AO1793" s="1681"/>
      <c r="AP1793" s="1824"/>
    </row>
    <row r="1794" spans="4:42" s="1662" customFormat="1" ht="14.25">
      <c r="D1794" s="1699"/>
      <c r="E1794" s="1681"/>
      <c r="F1794" s="1681"/>
      <c r="G1794" s="1681"/>
      <c r="H1794" s="1681"/>
      <c r="I1794" s="1700"/>
      <c r="J1794" s="1690"/>
      <c r="K1794" s="1681"/>
      <c r="L1794" s="1681"/>
      <c r="M1794" s="1681"/>
      <c r="N1794" s="1681"/>
      <c r="O1794" s="1681"/>
      <c r="P1794" s="1681"/>
      <c r="Q1794" s="1681"/>
      <c r="R1794" s="1681"/>
      <c r="S1794" s="1681"/>
      <c r="T1794" s="1681"/>
      <c r="U1794" s="1681"/>
      <c r="V1794" s="1681"/>
      <c r="W1794" s="1681"/>
      <c r="X1794" s="1681"/>
      <c r="Y1794" s="1681"/>
      <c r="Z1794" s="1681"/>
      <c r="AA1794" s="1681"/>
      <c r="AB1794" s="1681"/>
      <c r="AC1794" s="1681"/>
      <c r="AD1794" s="1681"/>
      <c r="AE1794" s="1681"/>
      <c r="AF1794" s="1681"/>
      <c r="AG1794" s="1681"/>
      <c r="AH1794" s="1681"/>
      <c r="AI1794" s="1681"/>
      <c r="AJ1794" s="1681"/>
      <c r="AK1794" s="1681"/>
      <c r="AL1794" s="1681"/>
      <c r="AM1794" s="1681"/>
      <c r="AN1794" s="1681"/>
      <c r="AO1794" s="1681"/>
      <c r="AP1794" s="1824"/>
    </row>
    <row r="1795" spans="4:42" s="1662" customFormat="1" ht="14.25">
      <c r="D1795" s="1699"/>
      <c r="E1795" s="1681"/>
      <c r="F1795" s="1681"/>
      <c r="G1795" s="1681"/>
      <c r="H1795" s="1681"/>
      <c r="I1795" s="1700"/>
      <c r="J1795" s="1690"/>
      <c r="K1795" s="1681"/>
      <c r="L1795" s="1681"/>
      <c r="M1795" s="1681"/>
      <c r="N1795" s="1681"/>
      <c r="O1795" s="1681"/>
      <c r="P1795" s="1681"/>
      <c r="Q1795" s="1681"/>
      <c r="R1795" s="1681"/>
      <c r="S1795" s="1681"/>
      <c r="T1795" s="1681"/>
      <c r="U1795" s="1681"/>
      <c r="V1795" s="1681"/>
      <c r="W1795" s="1681"/>
      <c r="X1795" s="1681"/>
      <c r="Y1795" s="1681"/>
      <c r="Z1795" s="1681"/>
      <c r="AA1795" s="1681"/>
      <c r="AB1795" s="1681"/>
      <c r="AC1795" s="1681"/>
      <c r="AD1795" s="1681"/>
      <c r="AE1795" s="1681"/>
      <c r="AF1795" s="1681"/>
      <c r="AG1795" s="1681"/>
      <c r="AH1795" s="1681"/>
      <c r="AI1795" s="1681"/>
      <c r="AJ1795" s="1681"/>
      <c r="AK1795" s="1681"/>
      <c r="AL1795" s="1681"/>
      <c r="AM1795" s="1681"/>
      <c r="AN1795" s="1681"/>
      <c r="AO1795" s="1681"/>
      <c r="AP1795" s="1824"/>
    </row>
    <row r="1796" spans="4:42" s="1662" customFormat="1" ht="14.25">
      <c r="D1796" s="1699"/>
      <c r="E1796" s="1681"/>
      <c r="F1796" s="1681"/>
      <c r="G1796" s="1681"/>
      <c r="H1796" s="1681"/>
      <c r="I1796" s="1700"/>
      <c r="J1796" s="1690"/>
      <c r="K1796" s="1681"/>
      <c r="L1796" s="1681"/>
      <c r="M1796" s="1681"/>
      <c r="N1796" s="1681"/>
      <c r="O1796" s="1681"/>
      <c r="P1796" s="1681"/>
      <c r="Q1796" s="1681"/>
      <c r="R1796" s="1681"/>
      <c r="S1796" s="1681"/>
      <c r="T1796" s="1681"/>
      <c r="U1796" s="1681"/>
      <c r="V1796" s="1681"/>
      <c r="W1796" s="1681"/>
      <c r="X1796" s="1681"/>
      <c r="Y1796" s="1681"/>
      <c r="Z1796" s="1681"/>
      <c r="AA1796" s="1681"/>
      <c r="AB1796" s="1681"/>
      <c r="AC1796" s="1681"/>
      <c r="AD1796" s="1681"/>
      <c r="AE1796" s="1681"/>
      <c r="AF1796" s="1681"/>
      <c r="AG1796" s="1681"/>
      <c r="AH1796" s="1681"/>
      <c r="AI1796" s="1681"/>
      <c r="AJ1796" s="1681"/>
      <c r="AK1796" s="1681"/>
      <c r="AL1796" s="1681"/>
      <c r="AM1796" s="1681"/>
      <c r="AN1796" s="1681"/>
      <c r="AO1796" s="1681"/>
      <c r="AP1796" s="1824"/>
    </row>
    <row r="1797" spans="4:42" s="1662" customFormat="1" ht="14.25">
      <c r="D1797" s="1699"/>
      <c r="E1797" s="1681"/>
      <c r="F1797" s="1681"/>
      <c r="G1797" s="1681"/>
      <c r="H1797" s="1681"/>
      <c r="I1797" s="1700"/>
      <c r="J1797" s="1690"/>
      <c r="K1797" s="1681"/>
      <c r="L1797" s="1681"/>
      <c r="M1797" s="1681"/>
      <c r="N1797" s="1681"/>
      <c r="O1797" s="1681"/>
      <c r="P1797" s="1681"/>
      <c r="Q1797" s="1681"/>
      <c r="R1797" s="1681"/>
      <c r="S1797" s="1681"/>
      <c r="T1797" s="1681"/>
      <c r="U1797" s="1681"/>
      <c r="V1797" s="1681"/>
      <c r="W1797" s="1681"/>
      <c r="X1797" s="1681"/>
      <c r="Y1797" s="1681"/>
      <c r="Z1797" s="1681"/>
      <c r="AA1797" s="1681"/>
      <c r="AB1797" s="1681"/>
      <c r="AC1797" s="1681"/>
      <c r="AD1797" s="1681"/>
      <c r="AE1797" s="1681"/>
      <c r="AF1797" s="1681"/>
      <c r="AG1797" s="1681"/>
      <c r="AH1797" s="1681"/>
      <c r="AI1797" s="1681"/>
      <c r="AJ1797" s="1681"/>
      <c r="AK1797" s="1681"/>
      <c r="AL1797" s="1681"/>
      <c r="AM1797" s="1681"/>
      <c r="AN1797" s="1681"/>
      <c r="AO1797" s="1681"/>
      <c r="AP1797" s="1824"/>
    </row>
    <row r="1798" spans="4:42" s="1662" customFormat="1" ht="14.25">
      <c r="D1798" s="1699"/>
      <c r="E1798" s="1681"/>
      <c r="F1798" s="1681"/>
      <c r="G1798" s="1681"/>
      <c r="H1798" s="1681"/>
      <c r="I1798" s="1700"/>
      <c r="J1798" s="1690"/>
      <c r="K1798" s="1681"/>
      <c r="L1798" s="1681"/>
      <c r="M1798" s="1681"/>
      <c r="N1798" s="1681"/>
      <c r="O1798" s="1681"/>
      <c r="P1798" s="1681"/>
      <c r="Q1798" s="1681"/>
      <c r="R1798" s="1681"/>
      <c r="S1798" s="1681"/>
      <c r="T1798" s="1681"/>
      <c r="U1798" s="1681"/>
      <c r="V1798" s="1681"/>
      <c r="W1798" s="1681"/>
      <c r="X1798" s="1681"/>
      <c r="Y1798" s="1681"/>
      <c r="Z1798" s="1681"/>
      <c r="AA1798" s="1681"/>
      <c r="AB1798" s="1681"/>
      <c r="AC1798" s="1681"/>
      <c r="AD1798" s="1681"/>
      <c r="AE1798" s="1681"/>
      <c r="AF1798" s="1681"/>
      <c r="AG1798" s="1681"/>
      <c r="AH1798" s="1681"/>
      <c r="AI1798" s="1681"/>
      <c r="AJ1798" s="1681"/>
      <c r="AK1798" s="1681"/>
      <c r="AL1798" s="1681"/>
      <c r="AM1798" s="1681"/>
      <c r="AN1798" s="1681"/>
      <c r="AO1798" s="1681"/>
      <c r="AP1798" s="1824"/>
    </row>
    <row r="1799" spans="4:42" s="1662" customFormat="1" ht="14.25">
      <c r="D1799" s="1699"/>
      <c r="E1799" s="1681"/>
      <c r="F1799" s="1681"/>
      <c r="G1799" s="1681"/>
      <c r="H1799" s="1681"/>
      <c r="I1799" s="1700"/>
      <c r="J1799" s="1690"/>
      <c r="K1799" s="1681"/>
      <c r="L1799" s="1681"/>
      <c r="M1799" s="1681"/>
      <c r="N1799" s="1681"/>
      <c r="O1799" s="1681"/>
      <c r="P1799" s="1681"/>
      <c r="Q1799" s="1681"/>
      <c r="R1799" s="1681"/>
      <c r="S1799" s="1681"/>
      <c r="T1799" s="1681"/>
      <c r="U1799" s="1681"/>
      <c r="V1799" s="1681"/>
      <c r="W1799" s="1681"/>
      <c r="X1799" s="1681"/>
      <c r="Y1799" s="1681"/>
      <c r="Z1799" s="1681"/>
      <c r="AA1799" s="1681"/>
      <c r="AB1799" s="1681"/>
      <c r="AC1799" s="1681"/>
      <c r="AD1799" s="1681"/>
      <c r="AE1799" s="1681"/>
      <c r="AF1799" s="1681"/>
      <c r="AG1799" s="1681"/>
      <c r="AH1799" s="1681"/>
      <c r="AI1799" s="1681"/>
      <c r="AJ1799" s="1681"/>
      <c r="AK1799" s="1681"/>
      <c r="AL1799" s="1681"/>
      <c r="AM1799" s="1681"/>
      <c r="AN1799" s="1681"/>
      <c r="AO1799" s="1681"/>
      <c r="AP1799" s="1824"/>
    </row>
    <row r="1800" spans="4:42" s="1662" customFormat="1" ht="14.25">
      <c r="D1800" s="1699"/>
      <c r="E1800" s="1681"/>
      <c r="F1800" s="1681"/>
      <c r="G1800" s="1681"/>
      <c r="H1800" s="1681"/>
      <c r="I1800" s="1700"/>
      <c r="J1800" s="1690"/>
      <c r="K1800" s="1681"/>
      <c r="L1800" s="1681"/>
      <c r="M1800" s="1681"/>
      <c r="N1800" s="1681"/>
      <c r="O1800" s="1681"/>
      <c r="P1800" s="1681"/>
      <c r="Q1800" s="1681"/>
      <c r="R1800" s="1681"/>
      <c r="S1800" s="1681"/>
      <c r="T1800" s="1681"/>
      <c r="U1800" s="1681"/>
      <c r="V1800" s="1681"/>
      <c r="W1800" s="1681"/>
      <c r="X1800" s="1681"/>
      <c r="Y1800" s="1681"/>
      <c r="Z1800" s="1681"/>
      <c r="AA1800" s="1681"/>
      <c r="AB1800" s="1681"/>
      <c r="AC1800" s="1681"/>
      <c r="AD1800" s="1681"/>
      <c r="AE1800" s="1681"/>
      <c r="AF1800" s="1681"/>
      <c r="AG1800" s="1681"/>
      <c r="AH1800" s="1681"/>
      <c r="AI1800" s="1681"/>
      <c r="AJ1800" s="1681"/>
      <c r="AK1800" s="1681"/>
      <c r="AL1800" s="1681"/>
      <c r="AM1800" s="1681"/>
      <c r="AN1800" s="1681"/>
      <c r="AO1800" s="1681"/>
      <c r="AP1800" s="1824"/>
    </row>
    <row r="1801" spans="4:42" s="1662" customFormat="1" ht="14.25">
      <c r="D1801" s="1699"/>
      <c r="E1801" s="1681"/>
      <c r="F1801" s="1681"/>
      <c r="G1801" s="1681"/>
      <c r="H1801" s="1681"/>
      <c r="I1801" s="1700"/>
      <c r="J1801" s="1690"/>
      <c r="K1801" s="1681"/>
      <c r="L1801" s="1681"/>
      <c r="M1801" s="1681"/>
      <c r="N1801" s="1681"/>
      <c r="O1801" s="1681"/>
      <c r="P1801" s="1681"/>
      <c r="Q1801" s="1681"/>
      <c r="R1801" s="1681"/>
      <c r="S1801" s="1681"/>
      <c r="T1801" s="1681"/>
      <c r="U1801" s="1681"/>
      <c r="V1801" s="1681"/>
      <c r="W1801" s="1681"/>
      <c r="X1801" s="1681"/>
      <c r="Y1801" s="1681"/>
      <c r="Z1801" s="1681"/>
      <c r="AA1801" s="1681"/>
      <c r="AB1801" s="1681"/>
      <c r="AC1801" s="1681"/>
      <c r="AD1801" s="1681"/>
      <c r="AE1801" s="1681"/>
      <c r="AF1801" s="1681"/>
      <c r="AG1801" s="1681"/>
      <c r="AH1801" s="1681"/>
      <c r="AI1801" s="1681"/>
      <c r="AJ1801" s="1681"/>
      <c r="AK1801" s="1681"/>
      <c r="AL1801" s="1681"/>
      <c r="AM1801" s="1681"/>
      <c r="AN1801" s="1681"/>
      <c r="AO1801" s="1681"/>
      <c r="AP1801" s="1824"/>
    </row>
    <row r="1802" spans="4:42" s="1662" customFormat="1" ht="14.25">
      <c r="D1802" s="1699"/>
      <c r="E1802" s="1681"/>
      <c r="F1802" s="1681"/>
      <c r="G1802" s="1681"/>
      <c r="H1802" s="1681"/>
      <c r="I1802" s="1700"/>
      <c r="J1802" s="1690"/>
      <c r="K1802" s="1681"/>
      <c r="L1802" s="1681"/>
      <c r="M1802" s="1681"/>
      <c r="N1802" s="1681"/>
      <c r="O1802" s="1681"/>
      <c r="P1802" s="1681"/>
      <c r="Q1802" s="1681"/>
      <c r="R1802" s="1681"/>
      <c r="S1802" s="1681"/>
      <c r="T1802" s="1681"/>
      <c r="U1802" s="1681"/>
      <c r="V1802" s="1681"/>
      <c r="W1802" s="1681"/>
      <c r="X1802" s="1681"/>
      <c r="Y1802" s="1681"/>
      <c r="Z1802" s="1681"/>
      <c r="AA1802" s="1681"/>
      <c r="AB1802" s="1681"/>
      <c r="AC1802" s="1681"/>
      <c r="AD1802" s="1681"/>
      <c r="AE1802" s="1681"/>
      <c r="AF1802" s="1681"/>
      <c r="AG1802" s="1681"/>
      <c r="AH1802" s="1681"/>
      <c r="AI1802" s="1681"/>
      <c r="AJ1802" s="1681"/>
      <c r="AK1802" s="1681"/>
      <c r="AL1802" s="1681"/>
      <c r="AM1802" s="1681"/>
      <c r="AN1802" s="1681"/>
      <c r="AO1802" s="1681"/>
      <c r="AP1802" s="1824"/>
    </row>
    <row r="1803" spans="4:42" s="1662" customFormat="1" ht="14.25">
      <c r="D1803" s="1699"/>
      <c r="E1803" s="1681"/>
      <c r="F1803" s="1681"/>
      <c r="G1803" s="1681"/>
      <c r="H1803" s="1681"/>
      <c r="I1803" s="1700"/>
      <c r="J1803" s="1690"/>
      <c r="K1803" s="1681"/>
      <c r="L1803" s="1681"/>
      <c r="M1803" s="1681"/>
      <c r="N1803" s="1681"/>
      <c r="O1803" s="1681"/>
      <c r="P1803" s="1681"/>
      <c r="Q1803" s="1681"/>
      <c r="R1803" s="1681"/>
      <c r="S1803" s="1681"/>
      <c r="T1803" s="1681"/>
      <c r="U1803" s="1681"/>
      <c r="V1803" s="1681"/>
      <c r="W1803" s="1681"/>
      <c r="X1803" s="1681"/>
      <c r="Y1803" s="1681"/>
      <c r="Z1803" s="1681"/>
      <c r="AA1803" s="1681"/>
      <c r="AB1803" s="1681"/>
      <c r="AC1803" s="1681"/>
      <c r="AD1803" s="1681"/>
      <c r="AE1803" s="1681"/>
      <c r="AF1803" s="1681"/>
      <c r="AG1803" s="1681"/>
      <c r="AH1803" s="1681"/>
      <c r="AI1803" s="1681"/>
      <c r="AJ1803" s="1681"/>
      <c r="AK1803" s="1681"/>
      <c r="AL1803" s="1681"/>
      <c r="AM1803" s="1681"/>
      <c r="AN1803" s="1681"/>
      <c r="AO1803" s="1681"/>
      <c r="AP1803" s="1824"/>
    </row>
    <row r="1804" spans="4:42" s="1662" customFormat="1" ht="14.25">
      <c r="D1804" s="1699"/>
      <c r="E1804" s="1681"/>
      <c r="F1804" s="1681"/>
      <c r="G1804" s="1681"/>
      <c r="H1804" s="1681"/>
      <c r="I1804" s="1700"/>
      <c r="J1804" s="1690"/>
      <c r="K1804" s="1681"/>
      <c r="L1804" s="1681"/>
      <c r="M1804" s="1681"/>
      <c r="N1804" s="1681"/>
      <c r="O1804" s="1681"/>
      <c r="P1804" s="1681"/>
      <c r="Q1804" s="1681"/>
      <c r="R1804" s="1681"/>
      <c r="S1804" s="1681"/>
      <c r="T1804" s="1681"/>
      <c r="U1804" s="1681"/>
      <c r="V1804" s="1681"/>
      <c r="W1804" s="1681"/>
      <c r="X1804" s="1681"/>
      <c r="Y1804" s="1681"/>
      <c r="Z1804" s="1681"/>
      <c r="AA1804" s="1681"/>
      <c r="AB1804" s="1681"/>
      <c r="AC1804" s="1681"/>
      <c r="AD1804" s="1681"/>
      <c r="AE1804" s="1681"/>
      <c r="AF1804" s="1681"/>
      <c r="AG1804" s="1681"/>
      <c r="AH1804" s="1681"/>
      <c r="AI1804" s="1681"/>
      <c r="AJ1804" s="1681"/>
      <c r="AK1804" s="1681"/>
      <c r="AL1804" s="1681"/>
      <c r="AM1804" s="1681"/>
      <c r="AN1804" s="1681"/>
      <c r="AO1804" s="1681"/>
      <c r="AP1804" s="1824"/>
    </row>
    <row r="1805" spans="4:42" s="1662" customFormat="1" ht="14.25">
      <c r="D1805" s="1699"/>
      <c r="E1805" s="1681"/>
      <c r="F1805" s="1681"/>
      <c r="G1805" s="1681"/>
      <c r="H1805" s="1681"/>
      <c r="I1805" s="1700"/>
      <c r="J1805" s="1690"/>
      <c r="K1805" s="1681"/>
      <c r="L1805" s="1681"/>
      <c r="M1805" s="1681"/>
      <c r="N1805" s="1681"/>
      <c r="O1805" s="1681"/>
      <c r="P1805" s="1681"/>
      <c r="Q1805" s="1681"/>
      <c r="R1805" s="1681"/>
      <c r="S1805" s="1681"/>
      <c r="T1805" s="1681"/>
      <c r="U1805" s="1681"/>
      <c r="V1805" s="1681"/>
      <c r="W1805" s="1681"/>
      <c r="X1805" s="1681"/>
      <c r="Y1805" s="1681"/>
      <c r="Z1805" s="1681"/>
      <c r="AA1805" s="1681"/>
      <c r="AB1805" s="1681"/>
      <c r="AC1805" s="1681"/>
      <c r="AD1805" s="1681"/>
      <c r="AE1805" s="1681"/>
      <c r="AF1805" s="1681"/>
      <c r="AG1805" s="1681"/>
      <c r="AH1805" s="1681"/>
      <c r="AI1805" s="1681"/>
      <c r="AJ1805" s="1681"/>
      <c r="AK1805" s="1681"/>
      <c r="AL1805" s="1681"/>
      <c r="AM1805" s="1681"/>
      <c r="AN1805" s="1681"/>
      <c r="AO1805" s="1681"/>
      <c r="AP1805" s="1824"/>
    </row>
    <row r="1806" spans="4:42" s="1662" customFormat="1" ht="14.25">
      <c r="D1806" s="1699"/>
      <c r="E1806" s="1681"/>
      <c r="F1806" s="1681"/>
      <c r="G1806" s="1681"/>
      <c r="H1806" s="1681"/>
      <c r="I1806" s="1700"/>
      <c r="J1806" s="1690"/>
      <c r="K1806" s="1681"/>
      <c r="L1806" s="1681"/>
      <c r="M1806" s="1681"/>
      <c r="N1806" s="1681"/>
      <c r="O1806" s="1681"/>
      <c r="P1806" s="1681"/>
      <c r="Q1806" s="1681"/>
      <c r="R1806" s="1681"/>
      <c r="S1806" s="1681"/>
      <c r="T1806" s="1681"/>
      <c r="U1806" s="1681"/>
      <c r="V1806" s="1681"/>
      <c r="W1806" s="1681"/>
      <c r="X1806" s="1681"/>
      <c r="Y1806" s="1681"/>
      <c r="Z1806" s="1681"/>
      <c r="AA1806" s="1681"/>
      <c r="AB1806" s="1681"/>
      <c r="AC1806" s="1681"/>
      <c r="AD1806" s="1681"/>
      <c r="AE1806" s="1681"/>
      <c r="AF1806" s="1681"/>
      <c r="AG1806" s="1681"/>
      <c r="AH1806" s="1681"/>
      <c r="AI1806" s="1681"/>
      <c r="AJ1806" s="1681"/>
      <c r="AK1806" s="1681"/>
      <c r="AL1806" s="1681"/>
      <c r="AM1806" s="1681"/>
      <c r="AN1806" s="1681"/>
      <c r="AO1806" s="1681"/>
      <c r="AP1806" s="1824"/>
    </row>
    <row r="1807" spans="4:42" s="1662" customFormat="1" ht="14.25">
      <c r="D1807" s="1699"/>
      <c r="E1807" s="1681"/>
      <c r="F1807" s="1681"/>
      <c r="G1807" s="1681"/>
      <c r="H1807" s="1681"/>
      <c r="I1807" s="1700"/>
      <c r="J1807" s="1690"/>
      <c r="K1807" s="1681"/>
      <c r="L1807" s="1681"/>
      <c r="M1807" s="1681"/>
      <c r="N1807" s="1681"/>
      <c r="O1807" s="1681"/>
      <c r="P1807" s="1681"/>
      <c r="Q1807" s="1681"/>
      <c r="R1807" s="1681"/>
      <c r="S1807" s="1681"/>
      <c r="T1807" s="1681"/>
      <c r="U1807" s="1681"/>
      <c r="V1807" s="1681"/>
      <c r="W1807" s="1681"/>
      <c r="X1807" s="1681"/>
      <c r="Y1807" s="1681"/>
      <c r="Z1807" s="1681"/>
      <c r="AA1807" s="1681"/>
      <c r="AB1807" s="1681"/>
      <c r="AC1807" s="1681"/>
      <c r="AD1807" s="1681"/>
      <c r="AE1807" s="1681"/>
      <c r="AF1807" s="1681"/>
      <c r="AG1807" s="1681"/>
      <c r="AH1807" s="1681"/>
      <c r="AI1807" s="1681"/>
      <c r="AJ1807" s="1681"/>
      <c r="AK1807" s="1681"/>
      <c r="AL1807" s="1681"/>
      <c r="AM1807" s="1681"/>
      <c r="AN1807" s="1681"/>
      <c r="AO1807" s="1681"/>
      <c r="AP1807" s="1824"/>
    </row>
    <row r="1808" spans="4:42" s="1662" customFormat="1" ht="14.25">
      <c r="D1808" s="1699"/>
      <c r="E1808" s="1681"/>
      <c r="F1808" s="1681"/>
      <c r="G1808" s="1681"/>
      <c r="H1808" s="1681"/>
      <c r="I1808" s="1700"/>
      <c r="J1808" s="1690"/>
      <c r="K1808" s="1681"/>
      <c r="L1808" s="1681"/>
      <c r="M1808" s="1681"/>
      <c r="N1808" s="1681"/>
      <c r="O1808" s="1681"/>
      <c r="P1808" s="1681"/>
      <c r="Q1808" s="1681"/>
      <c r="R1808" s="1681"/>
      <c r="S1808" s="1681"/>
      <c r="T1808" s="1681"/>
      <c r="U1808" s="1681"/>
      <c r="V1808" s="1681"/>
      <c r="W1808" s="1681"/>
      <c r="X1808" s="1681"/>
      <c r="Y1808" s="1681"/>
      <c r="Z1808" s="1681"/>
      <c r="AA1808" s="1681"/>
      <c r="AB1808" s="1681"/>
      <c r="AC1808" s="1681"/>
      <c r="AD1808" s="1681"/>
      <c r="AE1808" s="1681"/>
      <c r="AF1808" s="1681"/>
      <c r="AG1808" s="1681"/>
      <c r="AH1808" s="1681"/>
      <c r="AI1808" s="1681"/>
      <c r="AJ1808" s="1681"/>
      <c r="AK1808" s="1681"/>
      <c r="AL1808" s="1681"/>
      <c r="AM1808" s="1681"/>
      <c r="AN1808" s="1681"/>
      <c r="AO1808" s="1681"/>
      <c r="AP1808" s="1824"/>
    </row>
    <row r="1809" spans="4:42" s="1662" customFormat="1" ht="14.25">
      <c r="D1809" s="1699"/>
      <c r="E1809" s="1681"/>
      <c r="F1809" s="1681"/>
      <c r="G1809" s="1681"/>
      <c r="H1809" s="1681"/>
      <c r="I1809" s="1700"/>
      <c r="J1809" s="1690"/>
      <c r="K1809" s="1681"/>
      <c r="L1809" s="1681"/>
      <c r="M1809" s="1681"/>
      <c r="N1809" s="1681"/>
      <c r="O1809" s="1681"/>
      <c r="P1809" s="1681"/>
      <c r="Q1809" s="1681"/>
      <c r="R1809" s="1681"/>
      <c r="S1809" s="1681"/>
      <c r="T1809" s="1681"/>
      <c r="U1809" s="1681"/>
      <c r="V1809" s="1681"/>
      <c r="W1809" s="1681"/>
      <c r="X1809" s="1681"/>
      <c r="Y1809" s="1681"/>
      <c r="Z1809" s="1681"/>
      <c r="AA1809" s="1681"/>
      <c r="AB1809" s="1681"/>
      <c r="AC1809" s="1681"/>
      <c r="AD1809" s="1681"/>
      <c r="AE1809" s="1681"/>
      <c r="AF1809" s="1681"/>
      <c r="AG1809" s="1681"/>
      <c r="AH1809" s="1681"/>
      <c r="AI1809" s="1681"/>
      <c r="AJ1809" s="1681"/>
      <c r="AK1809" s="1681"/>
      <c r="AL1809" s="1681"/>
      <c r="AM1809" s="1681"/>
      <c r="AN1809" s="1681"/>
      <c r="AO1809" s="1681"/>
      <c r="AP1809" s="1824"/>
    </row>
    <row r="1810" spans="4:42" s="1662" customFormat="1" ht="14.25">
      <c r="D1810" s="1699"/>
      <c r="E1810" s="1681"/>
      <c r="F1810" s="1681"/>
      <c r="G1810" s="1681"/>
      <c r="H1810" s="1681"/>
      <c r="I1810" s="1700"/>
      <c r="J1810" s="1690"/>
      <c r="K1810" s="1681"/>
      <c r="L1810" s="1681"/>
      <c r="M1810" s="1681"/>
      <c r="N1810" s="1681"/>
      <c r="O1810" s="1681"/>
      <c r="P1810" s="1681"/>
      <c r="Q1810" s="1681"/>
      <c r="R1810" s="1681"/>
      <c r="S1810" s="1681"/>
      <c r="T1810" s="1681"/>
      <c r="U1810" s="1681"/>
      <c r="V1810" s="1681"/>
      <c r="W1810" s="1681"/>
      <c r="X1810" s="1681"/>
      <c r="Y1810" s="1681"/>
      <c r="Z1810" s="1681"/>
      <c r="AA1810" s="1681"/>
      <c r="AB1810" s="1681"/>
      <c r="AC1810" s="1681"/>
      <c r="AD1810" s="1681"/>
      <c r="AE1810" s="1681"/>
      <c r="AF1810" s="1681"/>
      <c r="AG1810" s="1681"/>
      <c r="AH1810" s="1681"/>
      <c r="AI1810" s="1681"/>
      <c r="AJ1810" s="1681"/>
      <c r="AK1810" s="1681"/>
      <c r="AL1810" s="1681"/>
      <c r="AM1810" s="1681"/>
      <c r="AN1810" s="1681"/>
      <c r="AO1810" s="1681"/>
      <c r="AP1810" s="1824"/>
    </row>
    <row r="1811" spans="4:42" s="1662" customFormat="1" ht="14.25">
      <c r="D1811" s="1699"/>
      <c r="E1811" s="1681"/>
      <c r="F1811" s="1681"/>
      <c r="G1811" s="1681"/>
      <c r="H1811" s="1681"/>
      <c r="I1811" s="1700"/>
      <c r="J1811" s="1690"/>
      <c r="K1811" s="1681"/>
      <c r="L1811" s="1681"/>
      <c r="M1811" s="1681"/>
      <c r="N1811" s="1681"/>
      <c r="O1811" s="1681"/>
      <c r="P1811" s="1681"/>
      <c r="Q1811" s="1681"/>
      <c r="R1811" s="1681"/>
      <c r="S1811" s="1681"/>
      <c r="T1811" s="1681"/>
      <c r="U1811" s="1681"/>
      <c r="V1811" s="1681"/>
      <c r="W1811" s="1681"/>
      <c r="X1811" s="1681"/>
      <c r="Y1811" s="1681"/>
      <c r="Z1811" s="1681"/>
      <c r="AA1811" s="1681"/>
      <c r="AB1811" s="1681"/>
      <c r="AC1811" s="1681"/>
      <c r="AD1811" s="1681"/>
      <c r="AE1811" s="1681"/>
      <c r="AF1811" s="1681"/>
      <c r="AG1811" s="1681"/>
      <c r="AH1811" s="1681"/>
      <c r="AI1811" s="1681"/>
      <c r="AJ1811" s="1681"/>
      <c r="AK1811" s="1681"/>
      <c r="AL1811" s="1681"/>
      <c r="AM1811" s="1681"/>
      <c r="AN1811" s="1681"/>
      <c r="AO1811" s="1681"/>
      <c r="AP1811" s="1824"/>
    </row>
    <row r="1812" spans="4:42" s="1662" customFormat="1" ht="14.25">
      <c r="D1812" s="1699"/>
      <c r="E1812" s="1681"/>
      <c r="F1812" s="1681"/>
      <c r="G1812" s="1681"/>
      <c r="H1812" s="1681"/>
      <c r="I1812" s="1700"/>
      <c r="J1812" s="1690"/>
      <c r="K1812" s="1681"/>
      <c r="L1812" s="1681"/>
      <c r="M1812" s="1681"/>
      <c r="N1812" s="1681"/>
      <c r="O1812" s="1681"/>
      <c r="P1812" s="1681"/>
      <c r="Q1812" s="1681"/>
      <c r="R1812" s="1681"/>
      <c r="S1812" s="1681"/>
      <c r="T1812" s="1681"/>
      <c r="U1812" s="1681"/>
      <c r="V1812" s="1681"/>
      <c r="W1812" s="1681"/>
      <c r="X1812" s="1681"/>
      <c r="Y1812" s="1681"/>
      <c r="Z1812" s="1681"/>
      <c r="AA1812" s="1681"/>
      <c r="AB1812" s="1681"/>
      <c r="AC1812" s="1681"/>
      <c r="AD1812" s="1681"/>
      <c r="AE1812" s="1681"/>
      <c r="AF1812" s="1681"/>
      <c r="AG1812" s="1681"/>
      <c r="AH1812" s="1681"/>
      <c r="AI1812" s="1681"/>
      <c r="AJ1812" s="1681"/>
      <c r="AK1812" s="1681"/>
      <c r="AL1812" s="1681"/>
      <c r="AM1812" s="1681"/>
      <c r="AN1812" s="1681"/>
      <c r="AO1812" s="1681"/>
      <c r="AP1812" s="1824"/>
    </row>
    <row r="1813" spans="4:42" s="1662" customFormat="1" ht="14.25">
      <c r="D1813" s="1699"/>
      <c r="E1813" s="1681"/>
      <c r="F1813" s="1681"/>
      <c r="G1813" s="1681"/>
      <c r="H1813" s="1681"/>
      <c r="I1813" s="1700"/>
      <c r="J1813" s="1690"/>
      <c r="K1813" s="1681"/>
      <c r="L1813" s="1681"/>
      <c r="M1813" s="1681"/>
      <c r="N1813" s="1681"/>
      <c r="O1813" s="1681"/>
      <c r="P1813" s="1681"/>
      <c r="Q1813" s="1681"/>
      <c r="R1813" s="1681"/>
      <c r="S1813" s="1681"/>
      <c r="T1813" s="1681"/>
      <c r="U1813" s="1681"/>
      <c r="V1813" s="1681"/>
      <c r="W1813" s="1681"/>
      <c r="X1813" s="1681"/>
      <c r="Y1813" s="1681"/>
      <c r="Z1813" s="1681"/>
      <c r="AA1813" s="1681"/>
      <c r="AB1813" s="1681"/>
      <c r="AC1813" s="1681"/>
      <c r="AD1813" s="1681"/>
      <c r="AE1813" s="1681"/>
      <c r="AF1813" s="1681"/>
      <c r="AG1813" s="1681"/>
      <c r="AH1813" s="1681"/>
      <c r="AI1813" s="1681"/>
      <c r="AJ1813" s="1681"/>
      <c r="AK1813" s="1681"/>
      <c r="AL1813" s="1681"/>
      <c r="AM1813" s="1681"/>
      <c r="AN1813" s="1681"/>
      <c r="AO1813" s="1681"/>
      <c r="AP1813" s="1824"/>
    </row>
    <row r="1814" spans="4:42" s="1662" customFormat="1" ht="14.25">
      <c r="D1814" s="1699"/>
      <c r="E1814" s="1681"/>
      <c r="F1814" s="1681"/>
      <c r="G1814" s="1681"/>
      <c r="H1814" s="1681"/>
      <c r="I1814" s="1700"/>
      <c r="J1814" s="1690"/>
      <c r="K1814" s="1681"/>
      <c r="L1814" s="1681"/>
      <c r="M1814" s="1681"/>
      <c r="N1814" s="1681"/>
      <c r="O1814" s="1681"/>
      <c r="P1814" s="1681"/>
      <c r="Q1814" s="1681"/>
      <c r="R1814" s="1681"/>
      <c r="S1814" s="1681"/>
      <c r="T1814" s="1681"/>
      <c r="U1814" s="1681"/>
      <c r="V1814" s="1681"/>
      <c r="W1814" s="1681"/>
      <c r="X1814" s="1681"/>
      <c r="Y1814" s="1681"/>
      <c r="Z1814" s="1681"/>
      <c r="AA1814" s="1681"/>
      <c r="AB1814" s="1681"/>
      <c r="AC1814" s="1681"/>
      <c r="AD1814" s="1681"/>
      <c r="AE1814" s="1681"/>
      <c r="AF1814" s="1681"/>
      <c r="AG1814" s="1681"/>
      <c r="AH1814" s="1681"/>
      <c r="AI1814" s="1681"/>
      <c r="AJ1814" s="1681"/>
      <c r="AK1814" s="1681"/>
      <c r="AL1814" s="1681"/>
      <c r="AM1814" s="1681"/>
      <c r="AN1814" s="1681"/>
      <c r="AO1814" s="1681"/>
      <c r="AP1814" s="1824"/>
    </row>
    <row r="1815" spans="4:42" s="1662" customFormat="1" ht="14.25">
      <c r="D1815" s="1699"/>
      <c r="E1815" s="1681"/>
      <c r="F1815" s="1681"/>
      <c r="G1815" s="1681"/>
      <c r="H1815" s="1681"/>
      <c r="I1815" s="1700"/>
      <c r="J1815" s="1690"/>
      <c r="K1815" s="1681"/>
      <c r="L1815" s="1681"/>
      <c r="M1815" s="1681"/>
      <c r="N1815" s="1681"/>
      <c r="O1815" s="1681"/>
      <c r="P1815" s="1681"/>
      <c r="Q1815" s="1681"/>
      <c r="R1815" s="1681"/>
      <c r="S1815" s="1681"/>
      <c r="T1815" s="1681"/>
      <c r="U1815" s="1681"/>
      <c r="V1815" s="1681"/>
      <c r="W1815" s="1681"/>
      <c r="X1815" s="1681"/>
      <c r="Y1815" s="1681"/>
      <c r="Z1815" s="1681"/>
      <c r="AA1815" s="1681"/>
      <c r="AB1815" s="1681"/>
      <c r="AC1815" s="1681"/>
      <c r="AD1815" s="1681"/>
      <c r="AE1815" s="1681"/>
      <c r="AF1815" s="1681"/>
      <c r="AG1815" s="1681"/>
      <c r="AH1815" s="1681"/>
      <c r="AI1815" s="1681"/>
      <c r="AJ1815" s="1681"/>
      <c r="AK1815" s="1681"/>
      <c r="AL1815" s="1681"/>
      <c r="AM1815" s="1681"/>
      <c r="AN1815" s="1681"/>
      <c r="AO1815" s="1681"/>
      <c r="AP1815" s="1824"/>
    </row>
    <row r="1816" spans="4:42" s="1662" customFormat="1" ht="14.25">
      <c r="D1816" s="1699"/>
      <c r="E1816" s="1681"/>
      <c r="F1816" s="1681"/>
      <c r="G1816" s="1681"/>
      <c r="H1816" s="1681"/>
      <c r="I1816" s="1700"/>
      <c r="J1816" s="1690"/>
      <c r="K1816" s="1681"/>
      <c r="L1816" s="1681"/>
      <c r="M1816" s="1681"/>
      <c r="N1816" s="1681"/>
      <c r="O1816" s="1681"/>
      <c r="P1816" s="1681"/>
      <c r="Q1816" s="1681"/>
      <c r="R1816" s="1681"/>
      <c r="S1816" s="1681"/>
      <c r="T1816" s="1681"/>
      <c r="U1816" s="1681"/>
      <c r="V1816" s="1681"/>
      <c r="W1816" s="1681"/>
      <c r="X1816" s="1681"/>
      <c r="Y1816" s="1681"/>
      <c r="Z1816" s="1681"/>
      <c r="AA1816" s="1681"/>
      <c r="AB1816" s="1681"/>
      <c r="AC1816" s="1681"/>
      <c r="AD1816" s="1681"/>
      <c r="AE1816" s="1681"/>
      <c r="AF1816" s="1681"/>
      <c r="AG1816" s="1681"/>
      <c r="AH1816" s="1681"/>
      <c r="AI1816" s="1681"/>
      <c r="AJ1816" s="1681"/>
      <c r="AK1816" s="1681"/>
      <c r="AL1816" s="1681"/>
      <c r="AM1816" s="1681"/>
      <c r="AN1816" s="1681"/>
      <c r="AO1816" s="1681"/>
      <c r="AP1816" s="1824"/>
    </row>
    <row r="1817" spans="4:42" s="1662" customFormat="1" ht="14.25">
      <c r="D1817" s="1699"/>
      <c r="E1817" s="1681"/>
      <c r="F1817" s="1681"/>
      <c r="G1817" s="1681"/>
      <c r="H1817" s="1681"/>
      <c r="I1817" s="1700"/>
      <c r="J1817" s="1690"/>
      <c r="K1817" s="1681"/>
      <c r="L1817" s="1681"/>
      <c r="M1817" s="1681"/>
      <c r="N1817" s="1681"/>
      <c r="O1817" s="1681"/>
      <c r="P1817" s="1681"/>
      <c r="Q1817" s="1681"/>
      <c r="R1817" s="1681"/>
      <c r="S1817" s="1681"/>
      <c r="T1817" s="1681"/>
      <c r="U1817" s="1681"/>
      <c r="V1817" s="1681"/>
      <c r="W1817" s="1681"/>
      <c r="X1817" s="1681"/>
      <c r="Y1817" s="1681"/>
      <c r="Z1817" s="1681"/>
      <c r="AA1817" s="1681"/>
      <c r="AB1817" s="1681"/>
      <c r="AC1817" s="1681"/>
      <c r="AD1817" s="1681"/>
      <c r="AE1817" s="1681"/>
      <c r="AF1817" s="1681"/>
      <c r="AG1817" s="1681"/>
      <c r="AH1817" s="1681"/>
      <c r="AI1817" s="1681"/>
      <c r="AJ1817" s="1681"/>
      <c r="AK1817" s="1681"/>
      <c r="AL1817" s="1681"/>
      <c r="AM1817" s="1681"/>
      <c r="AN1817" s="1681"/>
      <c r="AO1817" s="1681"/>
      <c r="AP1817" s="1824"/>
    </row>
    <row r="1818" spans="4:42" s="1662" customFormat="1" ht="14.25">
      <c r="D1818" s="1699"/>
      <c r="E1818" s="1681"/>
      <c r="F1818" s="1681"/>
      <c r="G1818" s="1681"/>
      <c r="H1818" s="1681"/>
      <c r="I1818" s="1700"/>
      <c r="J1818" s="1690"/>
      <c r="K1818" s="1681"/>
      <c r="L1818" s="1681"/>
      <c r="M1818" s="1681"/>
      <c r="N1818" s="1681"/>
      <c r="O1818" s="1681"/>
      <c r="P1818" s="1681"/>
      <c r="Q1818" s="1681"/>
      <c r="R1818" s="1681"/>
      <c r="S1818" s="1681"/>
      <c r="T1818" s="1681"/>
      <c r="U1818" s="1681"/>
      <c r="V1818" s="1681"/>
      <c r="W1818" s="1681"/>
      <c r="X1818" s="1681"/>
      <c r="Y1818" s="1681"/>
      <c r="Z1818" s="1681"/>
      <c r="AA1818" s="1681"/>
      <c r="AB1818" s="1681"/>
      <c r="AC1818" s="1681"/>
      <c r="AD1818" s="1681"/>
      <c r="AE1818" s="1681"/>
      <c r="AF1818" s="1681"/>
      <c r="AG1818" s="1681"/>
      <c r="AH1818" s="1681"/>
      <c r="AI1818" s="1681"/>
      <c r="AJ1818" s="1681"/>
      <c r="AK1818" s="1681"/>
      <c r="AL1818" s="1681"/>
      <c r="AM1818" s="1681"/>
      <c r="AN1818" s="1681"/>
      <c r="AO1818" s="1681"/>
      <c r="AP1818" s="1824"/>
    </row>
    <row r="1819" spans="4:42" s="1662" customFormat="1" ht="14.25">
      <c r="D1819" s="1699"/>
      <c r="E1819" s="1681"/>
      <c r="F1819" s="1681"/>
      <c r="G1819" s="1681"/>
      <c r="H1819" s="1681"/>
      <c r="I1819" s="1700"/>
      <c r="J1819" s="1690"/>
      <c r="K1819" s="1681"/>
      <c r="L1819" s="1681"/>
      <c r="M1819" s="1681"/>
      <c r="N1819" s="1681"/>
      <c r="O1819" s="1681"/>
      <c r="P1819" s="1681"/>
      <c r="Q1819" s="1681"/>
      <c r="R1819" s="1681"/>
      <c r="S1819" s="1681"/>
      <c r="T1819" s="1681"/>
      <c r="U1819" s="1681"/>
      <c r="V1819" s="1681"/>
      <c r="W1819" s="1681"/>
      <c r="X1819" s="1681"/>
      <c r="Y1819" s="1681"/>
      <c r="Z1819" s="1681"/>
      <c r="AA1819" s="1681"/>
      <c r="AB1819" s="1681"/>
      <c r="AC1819" s="1681"/>
      <c r="AD1819" s="1681"/>
      <c r="AE1819" s="1681"/>
      <c r="AF1819" s="1681"/>
      <c r="AG1819" s="1681"/>
      <c r="AH1819" s="1681"/>
      <c r="AI1819" s="1681"/>
      <c r="AJ1819" s="1681"/>
      <c r="AK1819" s="1681"/>
      <c r="AL1819" s="1681"/>
      <c r="AM1819" s="1681"/>
      <c r="AN1819" s="1681"/>
      <c r="AO1819" s="1681"/>
      <c r="AP1819" s="1824"/>
    </row>
    <row r="1820" spans="4:42" s="1662" customFormat="1" ht="14.25">
      <c r="D1820" s="1699"/>
      <c r="E1820" s="1681"/>
      <c r="F1820" s="1681"/>
      <c r="G1820" s="1681"/>
      <c r="H1820" s="1681"/>
      <c r="I1820" s="1700"/>
      <c r="J1820" s="1690"/>
      <c r="K1820" s="1681"/>
      <c r="L1820" s="1681"/>
      <c r="M1820" s="1681"/>
      <c r="N1820" s="1681"/>
      <c r="O1820" s="1681"/>
      <c r="P1820" s="1681"/>
      <c r="Q1820" s="1681"/>
      <c r="R1820" s="1681"/>
      <c r="S1820" s="1681"/>
      <c r="T1820" s="1681"/>
      <c r="U1820" s="1681"/>
      <c r="V1820" s="1681"/>
      <c r="W1820" s="1681"/>
      <c r="X1820" s="1681"/>
      <c r="Y1820" s="1681"/>
      <c r="Z1820" s="1681"/>
      <c r="AA1820" s="1681"/>
      <c r="AB1820" s="1681"/>
      <c r="AC1820" s="1681"/>
      <c r="AD1820" s="1681"/>
      <c r="AE1820" s="1681"/>
      <c r="AF1820" s="1681"/>
      <c r="AG1820" s="1681"/>
      <c r="AH1820" s="1681"/>
      <c r="AI1820" s="1681"/>
      <c r="AJ1820" s="1681"/>
      <c r="AK1820" s="1681"/>
      <c r="AL1820" s="1681"/>
      <c r="AM1820" s="1681"/>
      <c r="AN1820" s="1681"/>
      <c r="AO1820" s="1681"/>
      <c r="AP1820" s="1824"/>
    </row>
    <row r="1821" spans="4:42" s="1662" customFormat="1" ht="14.25">
      <c r="D1821" s="1699"/>
      <c r="E1821" s="1681"/>
      <c r="F1821" s="1681"/>
      <c r="G1821" s="1681"/>
      <c r="H1821" s="1681"/>
      <c r="I1821" s="1700"/>
      <c r="J1821" s="1690"/>
      <c r="K1821" s="1681"/>
      <c r="L1821" s="1681"/>
      <c r="M1821" s="1681"/>
      <c r="N1821" s="1681"/>
      <c r="O1821" s="1681"/>
      <c r="P1821" s="1681"/>
      <c r="Q1821" s="1681"/>
      <c r="R1821" s="1681"/>
      <c r="S1821" s="1681"/>
      <c r="T1821" s="1681"/>
      <c r="U1821" s="1681"/>
      <c r="V1821" s="1681"/>
      <c r="W1821" s="1681"/>
      <c r="X1821" s="1681"/>
      <c r="Y1821" s="1681"/>
      <c r="Z1821" s="1681"/>
      <c r="AA1821" s="1681"/>
      <c r="AB1821" s="1681"/>
      <c r="AC1821" s="1681"/>
      <c r="AD1821" s="1681"/>
      <c r="AE1821" s="1681"/>
      <c r="AF1821" s="1681"/>
      <c r="AG1821" s="1681"/>
      <c r="AH1821" s="1681"/>
      <c r="AI1821" s="1681"/>
      <c r="AJ1821" s="1681"/>
      <c r="AK1821" s="1681"/>
      <c r="AL1821" s="1681"/>
      <c r="AM1821" s="1681"/>
      <c r="AN1821" s="1681"/>
      <c r="AO1821" s="1681"/>
      <c r="AP1821" s="1824"/>
    </row>
    <row r="1822" spans="4:42" s="1662" customFormat="1" ht="14.25">
      <c r="D1822" s="1699"/>
      <c r="E1822" s="1681"/>
      <c r="F1822" s="1681"/>
      <c r="G1822" s="1681"/>
      <c r="H1822" s="1681"/>
      <c r="I1822" s="1700"/>
      <c r="J1822" s="1690"/>
      <c r="K1822" s="1681"/>
      <c r="L1822" s="1681"/>
      <c r="M1822" s="1681"/>
      <c r="N1822" s="1681"/>
      <c r="O1822" s="1681"/>
      <c r="P1822" s="1681"/>
      <c r="Q1822" s="1681"/>
      <c r="R1822" s="1681"/>
      <c r="S1822" s="1681"/>
      <c r="T1822" s="1681"/>
      <c r="U1822" s="1681"/>
      <c r="V1822" s="1681"/>
      <c r="W1822" s="1681"/>
      <c r="X1822" s="1681"/>
      <c r="Y1822" s="1681"/>
      <c r="Z1822" s="1681"/>
      <c r="AA1822" s="1681"/>
      <c r="AB1822" s="1681"/>
      <c r="AC1822" s="1681"/>
      <c r="AD1822" s="1681"/>
      <c r="AE1822" s="1681"/>
      <c r="AF1822" s="1681"/>
      <c r="AG1822" s="1681"/>
      <c r="AH1822" s="1681"/>
      <c r="AI1822" s="1681"/>
      <c r="AJ1822" s="1681"/>
      <c r="AK1822" s="1681"/>
      <c r="AL1822" s="1681"/>
      <c r="AM1822" s="1681"/>
      <c r="AN1822" s="1681"/>
      <c r="AO1822" s="1681"/>
      <c r="AP1822" s="1824"/>
    </row>
    <row r="1823" spans="4:42" s="1662" customFormat="1" ht="14.25">
      <c r="D1823" s="1699"/>
      <c r="E1823" s="1681"/>
      <c r="F1823" s="1681"/>
      <c r="G1823" s="1681"/>
      <c r="H1823" s="1681"/>
      <c r="I1823" s="1700"/>
      <c r="J1823" s="1690"/>
      <c r="K1823" s="1681"/>
      <c r="L1823" s="1681"/>
      <c r="M1823" s="1681"/>
      <c r="N1823" s="1681"/>
      <c r="O1823" s="1681"/>
      <c r="P1823" s="1681"/>
      <c r="Q1823" s="1681"/>
      <c r="R1823" s="1681"/>
      <c r="S1823" s="1681"/>
      <c r="T1823" s="1681"/>
      <c r="U1823" s="1681"/>
      <c r="V1823" s="1681"/>
      <c r="W1823" s="1681"/>
      <c r="X1823" s="1681"/>
      <c r="Y1823" s="1681"/>
      <c r="Z1823" s="1681"/>
      <c r="AA1823" s="1681"/>
      <c r="AB1823" s="1681"/>
      <c r="AC1823" s="1681"/>
      <c r="AD1823" s="1681"/>
      <c r="AE1823" s="1681"/>
      <c r="AF1823" s="1681"/>
      <c r="AG1823" s="1681"/>
      <c r="AH1823" s="1681"/>
      <c r="AI1823" s="1681"/>
      <c r="AJ1823" s="1681"/>
      <c r="AK1823" s="1681"/>
      <c r="AL1823" s="1681"/>
      <c r="AM1823" s="1681"/>
      <c r="AN1823" s="1681"/>
      <c r="AO1823" s="1681"/>
      <c r="AP1823" s="1824"/>
    </row>
    <row r="1824" spans="4:42" s="1662" customFormat="1" ht="14.25">
      <c r="D1824" s="1699"/>
      <c r="E1824" s="1681"/>
      <c r="F1824" s="1681"/>
      <c r="G1824" s="1681"/>
      <c r="H1824" s="1681"/>
      <c r="I1824" s="1700"/>
      <c r="J1824" s="1690"/>
      <c r="K1824" s="1681"/>
      <c r="L1824" s="1681"/>
      <c r="M1824" s="1681"/>
      <c r="N1824" s="1681"/>
      <c r="O1824" s="1681"/>
      <c r="P1824" s="1681"/>
      <c r="Q1824" s="1681"/>
      <c r="R1824" s="1681"/>
      <c r="S1824" s="1681"/>
      <c r="T1824" s="1681"/>
      <c r="U1824" s="1681"/>
      <c r="V1824" s="1681"/>
      <c r="W1824" s="1681"/>
      <c r="X1824" s="1681"/>
      <c r="Y1824" s="1681"/>
      <c r="Z1824" s="1681"/>
      <c r="AA1824" s="1681"/>
      <c r="AB1824" s="1681"/>
      <c r="AC1824" s="1681"/>
      <c r="AD1824" s="1681"/>
      <c r="AE1824" s="1681"/>
      <c r="AF1824" s="1681"/>
      <c r="AG1824" s="1681"/>
      <c r="AH1824" s="1681"/>
      <c r="AI1824" s="1681"/>
      <c r="AJ1824" s="1681"/>
      <c r="AK1824" s="1681"/>
      <c r="AL1824" s="1681"/>
      <c r="AM1824" s="1681"/>
      <c r="AN1824" s="1681"/>
      <c r="AO1824" s="1681"/>
      <c r="AP1824" s="1824"/>
    </row>
    <row r="1825" spans="4:42" s="1662" customFormat="1" ht="14.25">
      <c r="D1825" s="1699"/>
      <c r="E1825" s="1681"/>
      <c r="F1825" s="1681"/>
      <c r="G1825" s="1681"/>
      <c r="H1825" s="1681"/>
      <c r="I1825" s="1700"/>
      <c r="J1825" s="1690"/>
      <c r="K1825" s="1681"/>
      <c r="L1825" s="1681"/>
      <c r="M1825" s="1681"/>
      <c r="N1825" s="1681"/>
      <c r="O1825" s="1681"/>
      <c r="P1825" s="1681"/>
      <c r="Q1825" s="1681"/>
      <c r="R1825" s="1681"/>
      <c r="S1825" s="1681"/>
      <c r="T1825" s="1681"/>
      <c r="U1825" s="1681"/>
      <c r="V1825" s="1681"/>
      <c r="W1825" s="1681"/>
      <c r="X1825" s="1681"/>
      <c r="Y1825" s="1681"/>
      <c r="Z1825" s="1681"/>
      <c r="AA1825" s="1681"/>
      <c r="AB1825" s="1681"/>
      <c r="AC1825" s="1681"/>
      <c r="AD1825" s="1681"/>
      <c r="AE1825" s="1681"/>
      <c r="AF1825" s="1681"/>
      <c r="AG1825" s="1681"/>
      <c r="AH1825" s="1681"/>
      <c r="AI1825" s="1681"/>
      <c r="AJ1825" s="1681"/>
      <c r="AK1825" s="1681"/>
      <c r="AL1825" s="1681"/>
      <c r="AM1825" s="1681"/>
      <c r="AN1825" s="1681"/>
      <c r="AO1825" s="1681"/>
      <c r="AP1825" s="1824"/>
    </row>
    <row r="1826" spans="4:42" s="1662" customFormat="1" ht="14.25">
      <c r="D1826" s="1699"/>
      <c r="E1826" s="1681"/>
      <c r="F1826" s="1681"/>
      <c r="G1826" s="1681"/>
      <c r="H1826" s="1681"/>
      <c r="I1826" s="1700"/>
      <c r="J1826" s="1690"/>
      <c r="K1826" s="1681"/>
      <c r="L1826" s="1681"/>
      <c r="M1826" s="1681"/>
      <c r="N1826" s="1681"/>
      <c r="O1826" s="1681"/>
      <c r="P1826" s="1681"/>
      <c r="Q1826" s="1681"/>
      <c r="R1826" s="1681"/>
      <c r="S1826" s="1681"/>
      <c r="T1826" s="1681"/>
      <c r="U1826" s="1681"/>
      <c r="V1826" s="1681"/>
      <c r="W1826" s="1681"/>
      <c r="X1826" s="1681"/>
      <c r="Y1826" s="1681"/>
      <c r="Z1826" s="1681"/>
      <c r="AA1826" s="1681"/>
      <c r="AB1826" s="1681"/>
      <c r="AC1826" s="1681"/>
      <c r="AD1826" s="1681"/>
      <c r="AE1826" s="1681"/>
      <c r="AF1826" s="1681"/>
      <c r="AG1826" s="1681"/>
      <c r="AH1826" s="1681"/>
      <c r="AI1826" s="1681"/>
      <c r="AJ1826" s="1681"/>
      <c r="AK1826" s="1681"/>
      <c r="AL1826" s="1681"/>
      <c r="AM1826" s="1681"/>
      <c r="AN1826" s="1681"/>
      <c r="AO1826" s="1681"/>
      <c r="AP1826" s="1824"/>
    </row>
    <row r="1827" spans="4:42" s="1662" customFormat="1" ht="14.25">
      <c r="D1827" s="1699"/>
      <c r="E1827" s="1681"/>
      <c r="F1827" s="1681"/>
      <c r="G1827" s="1681"/>
      <c r="H1827" s="1681"/>
      <c r="I1827" s="1700"/>
      <c r="J1827" s="1690"/>
      <c r="K1827" s="1681"/>
      <c r="L1827" s="1681"/>
      <c r="M1827" s="1681"/>
      <c r="N1827" s="1681"/>
      <c r="O1827" s="1681"/>
      <c r="P1827" s="1681"/>
      <c r="Q1827" s="1681"/>
      <c r="R1827" s="1681"/>
      <c r="S1827" s="1681"/>
      <c r="T1827" s="1681"/>
      <c r="U1827" s="1681"/>
      <c r="V1827" s="1681"/>
      <c r="W1827" s="1681"/>
      <c r="X1827" s="1681"/>
      <c r="Y1827" s="1681"/>
      <c r="Z1827" s="1681"/>
      <c r="AA1827" s="1681"/>
      <c r="AB1827" s="1681"/>
      <c r="AC1827" s="1681"/>
      <c r="AD1827" s="1681"/>
      <c r="AE1827" s="1681"/>
      <c r="AF1827" s="1681"/>
      <c r="AG1827" s="1681"/>
      <c r="AH1827" s="1681"/>
      <c r="AI1827" s="1681"/>
      <c r="AJ1827" s="1681"/>
      <c r="AK1827" s="1681"/>
      <c r="AL1827" s="1681"/>
      <c r="AM1827" s="1681"/>
      <c r="AN1827" s="1681"/>
      <c r="AO1827" s="1681"/>
      <c r="AP1827" s="1824"/>
    </row>
    <row r="1828" spans="4:42" s="1662" customFormat="1" ht="14.25">
      <c r="D1828" s="1699"/>
      <c r="E1828" s="1681"/>
      <c r="F1828" s="1681"/>
      <c r="G1828" s="1681"/>
      <c r="H1828" s="1681"/>
      <c r="I1828" s="1700"/>
      <c r="J1828" s="1690"/>
      <c r="K1828" s="1681"/>
      <c r="L1828" s="1681"/>
      <c r="M1828" s="1681"/>
      <c r="N1828" s="1681"/>
      <c r="O1828" s="1681"/>
      <c r="P1828" s="1681"/>
      <c r="Q1828" s="1681"/>
      <c r="R1828" s="1681"/>
      <c r="S1828" s="1681"/>
      <c r="T1828" s="1681"/>
      <c r="U1828" s="1681"/>
      <c r="V1828" s="1681"/>
      <c r="W1828" s="1681"/>
      <c r="X1828" s="1681"/>
      <c r="Y1828" s="1681"/>
      <c r="Z1828" s="1681"/>
      <c r="AA1828" s="1681"/>
      <c r="AB1828" s="1681"/>
      <c r="AC1828" s="1681"/>
      <c r="AD1828" s="1681"/>
      <c r="AE1828" s="1681"/>
      <c r="AF1828" s="1681"/>
      <c r="AG1828" s="1681"/>
      <c r="AH1828" s="1681"/>
      <c r="AI1828" s="1681"/>
      <c r="AJ1828" s="1681"/>
      <c r="AK1828" s="1681"/>
      <c r="AL1828" s="1681"/>
      <c r="AM1828" s="1681"/>
      <c r="AN1828" s="1681"/>
      <c r="AO1828" s="1681"/>
      <c r="AP1828" s="1824"/>
    </row>
    <row r="1829" spans="4:42" s="1662" customFormat="1" ht="14.25">
      <c r="D1829" s="1699"/>
      <c r="E1829" s="1681"/>
      <c r="F1829" s="1681"/>
      <c r="G1829" s="1681"/>
      <c r="H1829" s="1681"/>
      <c r="I1829" s="1700"/>
      <c r="J1829" s="1690"/>
      <c r="K1829" s="1681"/>
      <c r="L1829" s="1681"/>
      <c r="M1829" s="1681"/>
      <c r="N1829" s="1681"/>
      <c r="O1829" s="1681"/>
      <c r="P1829" s="1681"/>
      <c r="Q1829" s="1681"/>
      <c r="R1829" s="1681"/>
      <c r="S1829" s="1681"/>
      <c r="T1829" s="1681"/>
      <c r="U1829" s="1681"/>
      <c r="V1829" s="1681"/>
      <c r="W1829" s="1681"/>
      <c r="X1829" s="1681"/>
      <c r="Y1829" s="1681"/>
      <c r="Z1829" s="1681"/>
      <c r="AA1829" s="1681"/>
      <c r="AB1829" s="1681"/>
      <c r="AC1829" s="1681"/>
      <c r="AD1829" s="1681"/>
      <c r="AE1829" s="1681"/>
      <c r="AF1829" s="1681"/>
      <c r="AG1829" s="1681"/>
      <c r="AH1829" s="1681"/>
      <c r="AI1829" s="1681"/>
      <c r="AJ1829" s="1681"/>
      <c r="AK1829" s="1681"/>
      <c r="AL1829" s="1681"/>
      <c r="AM1829" s="1681"/>
      <c r="AN1829" s="1681"/>
      <c r="AO1829" s="1681"/>
      <c r="AP1829" s="1824"/>
    </row>
    <row r="1830" spans="4:42" s="1662" customFormat="1" ht="14.25">
      <c r="D1830" s="1699"/>
      <c r="E1830" s="1681"/>
      <c r="F1830" s="1681"/>
      <c r="G1830" s="1681"/>
      <c r="H1830" s="1681"/>
      <c r="I1830" s="1700"/>
      <c r="J1830" s="1690"/>
      <c r="K1830" s="1681"/>
      <c r="L1830" s="1681"/>
      <c r="M1830" s="1681"/>
      <c r="N1830" s="1681"/>
      <c r="O1830" s="1681"/>
      <c r="P1830" s="1681"/>
      <c r="Q1830" s="1681"/>
      <c r="R1830" s="1681"/>
      <c r="S1830" s="1681"/>
      <c r="T1830" s="1681"/>
      <c r="U1830" s="1681"/>
      <c r="V1830" s="1681"/>
      <c r="W1830" s="1681"/>
      <c r="X1830" s="1681"/>
      <c r="Y1830" s="1681"/>
      <c r="Z1830" s="1681"/>
      <c r="AA1830" s="1681"/>
      <c r="AB1830" s="1681"/>
      <c r="AC1830" s="1681"/>
      <c r="AD1830" s="1681"/>
      <c r="AE1830" s="1681"/>
      <c r="AF1830" s="1681"/>
      <c r="AG1830" s="1681"/>
      <c r="AH1830" s="1681"/>
      <c r="AI1830" s="1681"/>
      <c r="AJ1830" s="1681"/>
      <c r="AK1830" s="1681"/>
      <c r="AL1830" s="1681"/>
      <c r="AM1830" s="1681"/>
      <c r="AN1830" s="1681"/>
      <c r="AO1830" s="1681"/>
      <c r="AP1830" s="1824"/>
    </row>
    <row r="1831" spans="4:42" s="1662" customFormat="1" ht="14.25">
      <c r="D1831" s="1699"/>
      <c r="E1831" s="1681"/>
      <c r="F1831" s="1681"/>
      <c r="G1831" s="1681"/>
      <c r="H1831" s="1681"/>
      <c r="I1831" s="1700"/>
      <c r="J1831" s="1690"/>
      <c r="K1831" s="1681"/>
      <c r="L1831" s="1681"/>
      <c r="M1831" s="1681"/>
      <c r="N1831" s="1681"/>
      <c r="O1831" s="1681"/>
      <c r="P1831" s="1681"/>
      <c r="Q1831" s="1681"/>
      <c r="R1831" s="1681"/>
      <c r="S1831" s="1681"/>
      <c r="T1831" s="1681"/>
      <c r="U1831" s="1681"/>
      <c r="V1831" s="1681"/>
      <c r="W1831" s="1681"/>
      <c r="X1831" s="1681"/>
      <c r="Y1831" s="1681"/>
      <c r="Z1831" s="1681"/>
      <c r="AA1831" s="1681"/>
      <c r="AB1831" s="1681"/>
      <c r="AC1831" s="1681"/>
      <c r="AD1831" s="1681"/>
      <c r="AE1831" s="1681"/>
      <c r="AF1831" s="1681"/>
      <c r="AG1831" s="1681"/>
      <c r="AH1831" s="1681"/>
      <c r="AI1831" s="1681"/>
      <c r="AJ1831" s="1681"/>
      <c r="AK1831" s="1681"/>
      <c r="AL1831" s="1681"/>
      <c r="AM1831" s="1681"/>
      <c r="AN1831" s="1681"/>
      <c r="AO1831" s="1681"/>
      <c r="AP1831" s="1824"/>
    </row>
    <row r="1832" spans="4:42" s="1662" customFormat="1" ht="14.25">
      <c r="D1832" s="1699"/>
      <c r="E1832" s="1681"/>
      <c r="F1832" s="1681"/>
      <c r="G1832" s="1681"/>
      <c r="H1832" s="1681"/>
      <c r="I1832" s="1700"/>
      <c r="J1832" s="1690"/>
      <c r="K1832" s="1681"/>
      <c r="L1832" s="1681"/>
      <c r="M1832" s="1681"/>
      <c r="N1832" s="1681"/>
      <c r="O1832" s="1681"/>
      <c r="P1832" s="1681"/>
      <c r="Q1832" s="1681"/>
      <c r="R1832" s="1681"/>
      <c r="S1832" s="1681"/>
      <c r="T1832" s="1681"/>
      <c r="U1832" s="1681"/>
      <c r="V1832" s="1681"/>
      <c r="W1832" s="1681"/>
      <c r="X1832" s="1681"/>
      <c r="Y1832" s="1681"/>
      <c r="Z1832" s="1681"/>
      <c r="AA1832" s="1681"/>
      <c r="AB1832" s="1681"/>
      <c r="AC1832" s="1681"/>
      <c r="AD1832" s="1681"/>
      <c r="AE1832" s="1681"/>
      <c r="AF1832" s="1681"/>
      <c r="AG1832" s="1681"/>
      <c r="AH1832" s="1681"/>
      <c r="AI1832" s="1681"/>
      <c r="AJ1832" s="1681"/>
      <c r="AK1832" s="1681"/>
      <c r="AL1832" s="1681"/>
      <c r="AM1832" s="1681"/>
      <c r="AN1832" s="1681"/>
      <c r="AO1832" s="1681"/>
      <c r="AP1832" s="1824"/>
    </row>
    <row r="1833" spans="4:42" s="1662" customFormat="1" ht="14.25">
      <c r="D1833" s="1699"/>
      <c r="E1833" s="1681"/>
      <c r="F1833" s="1681"/>
      <c r="G1833" s="1681"/>
      <c r="H1833" s="1681"/>
      <c r="I1833" s="1700"/>
      <c r="J1833" s="1690"/>
      <c r="K1833" s="1681"/>
      <c r="L1833" s="1681"/>
      <c r="M1833" s="1681"/>
      <c r="N1833" s="1681"/>
      <c r="O1833" s="1681"/>
      <c r="P1833" s="1681"/>
      <c r="Q1833" s="1681"/>
      <c r="R1833" s="1681"/>
      <c r="S1833" s="1681"/>
      <c r="T1833" s="1681"/>
      <c r="U1833" s="1681"/>
      <c r="V1833" s="1681"/>
      <c r="W1833" s="1681"/>
      <c r="X1833" s="1681"/>
      <c r="Y1833" s="1681"/>
      <c r="Z1833" s="1681"/>
      <c r="AA1833" s="1681"/>
      <c r="AB1833" s="1681"/>
      <c r="AC1833" s="1681"/>
      <c r="AD1833" s="1681"/>
      <c r="AE1833" s="1681"/>
      <c r="AF1833" s="1681"/>
      <c r="AG1833" s="1681"/>
      <c r="AH1833" s="1681"/>
      <c r="AI1833" s="1681"/>
      <c r="AJ1833" s="1681"/>
      <c r="AK1833" s="1681"/>
      <c r="AL1833" s="1681"/>
      <c r="AM1833" s="1681"/>
      <c r="AN1833" s="1681"/>
      <c r="AO1833" s="1681"/>
      <c r="AP1833" s="1824"/>
    </row>
    <row r="1834" spans="4:42" s="1662" customFormat="1" ht="14.25">
      <c r="D1834" s="1699"/>
      <c r="E1834" s="1681"/>
      <c r="F1834" s="1681"/>
      <c r="G1834" s="1681"/>
      <c r="H1834" s="1681"/>
      <c r="I1834" s="1700"/>
      <c r="J1834" s="1690"/>
      <c r="K1834" s="1681"/>
      <c r="L1834" s="1681"/>
      <c r="M1834" s="1681"/>
      <c r="N1834" s="1681"/>
      <c r="O1834" s="1681"/>
      <c r="P1834" s="1681"/>
      <c r="Q1834" s="1681"/>
      <c r="R1834" s="1681"/>
      <c r="S1834" s="1681"/>
      <c r="T1834" s="1681"/>
      <c r="U1834" s="1681"/>
      <c r="V1834" s="1681"/>
      <c r="W1834" s="1681"/>
      <c r="X1834" s="1681"/>
      <c r="Y1834" s="1681"/>
      <c r="Z1834" s="1681"/>
      <c r="AA1834" s="1681"/>
      <c r="AB1834" s="1681"/>
      <c r="AC1834" s="1681"/>
      <c r="AD1834" s="1681"/>
      <c r="AE1834" s="1681"/>
      <c r="AF1834" s="1681"/>
      <c r="AG1834" s="1681"/>
      <c r="AH1834" s="1681"/>
      <c r="AI1834" s="1681"/>
      <c r="AJ1834" s="1681"/>
      <c r="AK1834" s="1681"/>
      <c r="AL1834" s="1681"/>
      <c r="AM1834" s="1681"/>
      <c r="AN1834" s="1681"/>
      <c r="AO1834" s="1681"/>
      <c r="AP1834" s="1824"/>
    </row>
    <row r="1835" spans="4:42" s="1662" customFormat="1" ht="14.25">
      <c r="D1835" s="1699"/>
      <c r="E1835" s="1681"/>
      <c r="F1835" s="1681"/>
      <c r="G1835" s="1681"/>
      <c r="H1835" s="1681"/>
      <c r="I1835" s="1700"/>
      <c r="J1835" s="1690"/>
      <c r="K1835" s="1681"/>
      <c r="L1835" s="1681"/>
      <c r="M1835" s="1681"/>
      <c r="N1835" s="1681"/>
      <c r="O1835" s="1681"/>
      <c r="P1835" s="1681"/>
      <c r="Q1835" s="1681"/>
      <c r="R1835" s="1681"/>
      <c r="S1835" s="1681"/>
      <c r="T1835" s="1681"/>
      <c r="U1835" s="1681"/>
      <c r="V1835" s="1681"/>
      <c r="W1835" s="1681"/>
      <c r="X1835" s="1681"/>
      <c r="Y1835" s="1681"/>
      <c r="Z1835" s="1681"/>
      <c r="AA1835" s="1681"/>
      <c r="AB1835" s="1681"/>
      <c r="AC1835" s="1681"/>
      <c r="AD1835" s="1681"/>
      <c r="AE1835" s="1681"/>
      <c r="AF1835" s="1681"/>
      <c r="AG1835" s="1681"/>
      <c r="AH1835" s="1681"/>
      <c r="AI1835" s="1681"/>
      <c r="AJ1835" s="1681"/>
      <c r="AK1835" s="1681"/>
      <c r="AL1835" s="1681"/>
      <c r="AM1835" s="1681"/>
      <c r="AN1835" s="1681"/>
      <c r="AO1835" s="1681"/>
      <c r="AP1835" s="1824"/>
    </row>
    <row r="1836" spans="4:42" s="1662" customFormat="1" ht="14.25">
      <c r="D1836" s="1699"/>
      <c r="E1836" s="1681"/>
      <c r="F1836" s="1681"/>
      <c r="G1836" s="1681"/>
      <c r="H1836" s="1681"/>
      <c r="I1836" s="1700"/>
      <c r="J1836" s="1690"/>
      <c r="K1836" s="1681"/>
      <c r="L1836" s="1681"/>
      <c r="M1836" s="1681"/>
      <c r="N1836" s="1681"/>
      <c r="O1836" s="1681"/>
      <c r="P1836" s="1681"/>
      <c r="Q1836" s="1681"/>
      <c r="R1836" s="1681"/>
      <c r="S1836" s="1681"/>
      <c r="T1836" s="1681"/>
      <c r="U1836" s="1681"/>
      <c r="V1836" s="1681"/>
      <c r="W1836" s="1681"/>
      <c r="X1836" s="1681"/>
      <c r="Y1836" s="1681"/>
      <c r="Z1836" s="1681"/>
      <c r="AA1836" s="1681"/>
      <c r="AB1836" s="1681"/>
      <c r="AC1836" s="1681"/>
      <c r="AD1836" s="1681"/>
      <c r="AE1836" s="1681"/>
      <c r="AF1836" s="1681"/>
      <c r="AG1836" s="1681"/>
      <c r="AH1836" s="1681"/>
      <c r="AI1836" s="1681"/>
      <c r="AJ1836" s="1681"/>
      <c r="AK1836" s="1681"/>
      <c r="AL1836" s="1681"/>
      <c r="AM1836" s="1681"/>
      <c r="AN1836" s="1681"/>
      <c r="AO1836" s="1681"/>
      <c r="AP1836" s="1824"/>
    </row>
    <row r="1837" spans="4:42" s="1662" customFormat="1" ht="14.25">
      <c r="D1837" s="1699"/>
      <c r="E1837" s="1681"/>
      <c r="F1837" s="1681"/>
      <c r="G1837" s="1681"/>
      <c r="H1837" s="1681"/>
      <c r="I1837" s="1700"/>
      <c r="J1837" s="1690"/>
      <c r="K1837" s="1681"/>
      <c r="L1837" s="1681"/>
      <c r="M1837" s="1681"/>
      <c r="N1837" s="1681"/>
      <c r="O1837" s="1681"/>
      <c r="P1837" s="1681"/>
      <c r="Q1837" s="1681"/>
      <c r="R1837" s="1681"/>
      <c r="S1837" s="1681"/>
      <c r="T1837" s="1681"/>
      <c r="U1837" s="1681"/>
      <c r="V1837" s="1681"/>
      <c r="W1837" s="1681"/>
      <c r="X1837" s="1681"/>
      <c r="Y1837" s="1681"/>
      <c r="Z1837" s="1681"/>
      <c r="AA1837" s="1681"/>
      <c r="AB1837" s="1681"/>
      <c r="AC1837" s="1681"/>
      <c r="AD1837" s="1681"/>
      <c r="AE1837" s="1681"/>
      <c r="AF1837" s="1681"/>
      <c r="AG1837" s="1681"/>
      <c r="AH1837" s="1681"/>
      <c r="AI1837" s="1681"/>
      <c r="AJ1837" s="1681"/>
      <c r="AK1837" s="1681"/>
      <c r="AL1837" s="1681"/>
      <c r="AM1837" s="1681"/>
      <c r="AN1837" s="1681"/>
      <c r="AO1837" s="1681"/>
      <c r="AP1837" s="1824"/>
    </row>
    <row r="1838" spans="4:42" s="1662" customFormat="1" ht="14.25">
      <c r="D1838" s="1699"/>
      <c r="E1838" s="1681"/>
      <c r="F1838" s="1681"/>
      <c r="G1838" s="1681"/>
      <c r="H1838" s="1681"/>
      <c r="I1838" s="1700"/>
      <c r="J1838" s="1690"/>
      <c r="K1838" s="1681"/>
      <c r="L1838" s="1681"/>
      <c r="M1838" s="1681"/>
      <c r="N1838" s="1681"/>
      <c r="O1838" s="1681"/>
      <c r="P1838" s="1681"/>
      <c r="Q1838" s="1681"/>
      <c r="R1838" s="1681"/>
      <c r="S1838" s="1681"/>
      <c r="T1838" s="1681"/>
      <c r="U1838" s="1681"/>
      <c r="V1838" s="1681"/>
      <c r="W1838" s="1681"/>
      <c r="X1838" s="1681"/>
      <c r="Y1838" s="1681"/>
      <c r="Z1838" s="1681"/>
      <c r="AA1838" s="1681"/>
      <c r="AB1838" s="1681"/>
      <c r="AC1838" s="1681"/>
      <c r="AD1838" s="1681"/>
      <c r="AE1838" s="1681"/>
      <c r="AF1838" s="1681"/>
      <c r="AG1838" s="1681"/>
      <c r="AH1838" s="1681"/>
      <c r="AI1838" s="1681"/>
      <c r="AJ1838" s="1681"/>
      <c r="AK1838" s="1681"/>
      <c r="AL1838" s="1681"/>
      <c r="AM1838" s="1681"/>
      <c r="AN1838" s="1681"/>
      <c r="AO1838" s="1681"/>
      <c r="AP1838" s="1824"/>
    </row>
    <row r="1839" spans="4:42" s="1662" customFormat="1" ht="14.25">
      <c r="D1839" s="1699"/>
      <c r="E1839" s="1681"/>
      <c r="F1839" s="1681"/>
      <c r="G1839" s="1681"/>
      <c r="H1839" s="1681"/>
      <c r="I1839" s="1700"/>
      <c r="J1839" s="1690"/>
      <c r="K1839" s="1681"/>
      <c r="L1839" s="1681"/>
      <c r="M1839" s="1681"/>
      <c r="N1839" s="1681"/>
      <c r="O1839" s="1681"/>
      <c r="P1839" s="1681"/>
      <c r="Q1839" s="1681"/>
      <c r="R1839" s="1681"/>
      <c r="S1839" s="1681"/>
      <c r="T1839" s="1681"/>
      <c r="U1839" s="1681"/>
      <c r="V1839" s="1681"/>
      <c r="W1839" s="1681"/>
      <c r="X1839" s="1681"/>
      <c r="Y1839" s="1681"/>
      <c r="Z1839" s="1681"/>
      <c r="AA1839" s="1681"/>
      <c r="AB1839" s="1681"/>
      <c r="AC1839" s="1681"/>
      <c r="AD1839" s="1681"/>
      <c r="AE1839" s="1681"/>
      <c r="AF1839" s="1681"/>
      <c r="AG1839" s="1681"/>
      <c r="AH1839" s="1681"/>
      <c r="AI1839" s="1681"/>
      <c r="AJ1839" s="1681"/>
      <c r="AK1839" s="1681"/>
      <c r="AL1839" s="1681"/>
      <c r="AM1839" s="1681"/>
      <c r="AN1839" s="1681"/>
      <c r="AO1839" s="1681"/>
      <c r="AP1839" s="1824"/>
    </row>
    <row r="1840" spans="4:42" s="1662" customFormat="1" ht="14.25">
      <c r="D1840" s="1699"/>
      <c r="E1840" s="1681"/>
      <c r="F1840" s="1681"/>
      <c r="G1840" s="1681"/>
      <c r="H1840" s="1681"/>
      <c r="I1840" s="1700"/>
      <c r="J1840" s="1690"/>
      <c r="K1840" s="1681"/>
      <c r="L1840" s="1681"/>
      <c r="M1840" s="1681"/>
      <c r="N1840" s="1681"/>
      <c r="O1840" s="1681"/>
      <c r="P1840" s="1681"/>
      <c r="Q1840" s="1681"/>
      <c r="R1840" s="1681"/>
      <c r="S1840" s="1681"/>
      <c r="T1840" s="1681"/>
      <c r="U1840" s="1681"/>
      <c r="V1840" s="1681"/>
      <c r="W1840" s="1681"/>
      <c r="X1840" s="1681"/>
      <c r="Y1840" s="1681"/>
      <c r="Z1840" s="1681"/>
      <c r="AA1840" s="1681"/>
      <c r="AB1840" s="1681"/>
      <c r="AC1840" s="1681"/>
      <c r="AD1840" s="1681"/>
      <c r="AE1840" s="1681"/>
      <c r="AF1840" s="1681"/>
      <c r="AG1840" s="1681"/>
      <c r="AH1840" s="1681"/>
      <c r="AI1840" s="1681"/>
      <c r="AJ1840" s="1681"/>
      <c r="AK1840" s="1681"/>
      <c r="AL1840" s="1681"/>
      <c r="AM1840" s="1681"/>
      <c r="AN1840" s="1681"/>
      <c r="AO1840" s="1681"/>
      <c r="AP1840" s="1824"/>
    </row>
    <row r="1841" spans="4:42" s="1662" customFormat="1" ht="14.25">
      <c r="D1841" s="1699"/>
      <c r="E1841" s="1681"/>
      <c r="F1841" s="1681"/>
      <c r="G1841" s="1681"/>
      <c r="H1841" s="1681"/>
      <c r="I1841" s="1700"/>
      <c r="J1841" s="1690"/>
      <c r="K1841" s="1681"/>
      <c r="L1841" s="1681"/>
      <c r="M1841" s="1681"/>
      <c r="N1841" s="1681"/>
      <c r="O1841" s="1681"/>
      <c r="P1841" s="1681"/>
      <c r="Q1841" s="1681"/>
      <c r="R1841" s="1681"/>
      <c r="S1841" s="1681"/>
      <c r="T1841" s="1681"/>
      <c r="U1841" s="1681"/>
      <c r="V1841" s="1681"/>
      <c r="W1841" s="1681"/>
      <c r="X1841" s="1681"/>
      <c r="Y1841" s="1681"/>
      <c r="Z1841" s="1681"/>
      <c r="AA1841" s="1681"/>
      <c r="AB1841" s="1681"/>
      <c r="AC1841" s="1681"/>
      <c r="AD1841" s="1681"/>
      <c r="AE1841" s="1681"/>
      <c r="AF1841" s="1681"/>
      <c r="AG1841" s="1681"/>
      <c r="AH1841" s="1681"/>
      <c r="AI1841" s="1681"/>
      <c r="AJ1841" s="1681"/>
      <c r="AK1841" s="1681"/>
      <c r="AL1841" s="1681"/>
      <c r="AM1841" s="1681"/>
      <c r="AN1841" s="1681"/>
      <c r="AO1841" s="1681"/>
      <c r="AP1841" s="1824"/>
    </row>
    <row r="1842" spans="4:42" s="1662" customFormat="1" ht="14.25">
      <c r="D1842" s="1699"/>
      <c r="E1842" s="1681"/>
      <c r="F1842" s="1681"/>
      <c r="G1842" s="1681"/>
      <c r="H1842" s="1681"/>
      <c r="I1842" s="1700"/>
      <c r="J1842" s="1690"/>
      <c r="K1842" s="1681"/>
      <c r="L1842" s="1681"/>
      <c r="M1842" s="1681"/>
      <c r="N1842" s="1681"/>
      <c r="O1842" s="1681"/>
      <c r="P1842" s="1681"/>
      <c r="Q1842" s="1681"/>
      <c r="R1842" s="1681"/>
      <c r="S1842" s="1681"/>
      <c r="T1842" s="1681"/>
      <c r="U1842" s="1681"/>
      <c r="V1842" s="1681"/>
      <c r="W1842" s="1681"/>
      <c r="X1842" s="1681"/>
      <c r="Y1842" s="1681"/>
      <c r="Z1842" s="1681"/>
      <c r="AA1842" s="1681"/>
      <c r="AB1842" s="1681"/>
      <c r="AC1842" s="1681"/>
      <c r="AD1842" s="1681"/>
      <c r="AE1842" s="1681"/>
      <c r="AF1842" s="1681"/>
      <c r="AG1842" s="1681"/>
      <c r="AH1842" s="1681"/>
      <c r="AI1842" s="1681"/>
      <c r="AJ1842" s="1681"/>
      <c r="AK1842" s="1681"/>
      <c r="AL1842" s="1681"/>
      <c r="AM1842" s="1681"/>
      <c r="AN1842" s="1681"/>
      <c r="AO1842" s="1681"/>
      <c r="AP1842" s="1824"/>
    </row>
    <row r="1843" spans="4:42" s="1662" customFormat="1" ht="14.25">
      <c r="D1843" s="1699"/>
      <c r="E1843" s="1681"/>
      <c r="F1843" s="1681"/>
      <c r="G1843" s="1681"/>
      <c r="H1843" s="1681"/>
      <c r="I1843" s="1700"/>
      <c r="J1843" s="1690"/>
      <c r="K1843" s="1681"/>
      <c r="L1843" s="1681"/>
      <c r="M1843" s="1681"/>
      <c r="N1843" s="1681"/>
      <c r="O1843" s="1681"/>
      <c r="P1843" s="1681"/>
      <c r="Q1843" s="1681"/>
      <c r="R1843" s="1681"/>
      <c r="S1843" s="1681"/>
      <c r="T1843" s="1681"/>
      <c r="U1843" s="1681"/>
      <c r="V1843" s="1681"/>
      <c r="W1843" s="1681"/>
      <c r="X1843" s="1681"/>
      <c r="Y1843" s="1681"/>
      <c r="Z1843" s="1681"/>
      <c r="AA1843" s="1681"/>
      <c r="AB1843" s="1681"/>
      <c r="AC1843" s="1681"/>
      <c r="AD1843" s="1681"/>
      <c r="AE1843" s="1681"/>
      <c r="AF1843" s="1681"/>
      <c r="AG1843" s="1681"/>
      <c r="AH1843" s="1681"/>
      <c r="AI1843" s="1681"/>
      <c r="AJ1843" s="1681"/>
      <c r="AK1843" s="1681"/>
      <c r="AL1843" s="1681"/>
      <c r="AM1843" s="1681"/>
      <c r="AN1843" s="1681"/>
      <c r="AO1843" s="1681"/>
      <c r="AP1843" s="1824"/>
    </row>
    <row r="1844" spans="4:42" s="1662" customFormat="1" ht="14.25">
      <c r="D1844" s="1699"/>
      <c r="E1844" s="1681"/>
      <c r="F1844" s="1681"/>
      <c r="G1844" s="1681"/>
      <c r="H1844" s="1681"/>
      <c r="I1844" s="1700"/>
      <c r="J1844" s="1690"/>
      <c r="K1844" s="1681"/>
      <c r="L1844" s="1681"/>
      <c r="M1844" s="1681"/>
      <c r="N1844" s="1681"/>
      <c r="O1844" s="1681"/>
      <c r="P1844" s="1681"/>
      <c r="Q1844" s="1681"/>
      <c r="R1844" s="1681"/>
      <c r="S1844" s="1681"/>
      <c r="T1844" s="1681"/>
      <c r="U1844" s="1681"/>
      <c r="V1844" s="1681"/>
      <c r="W1844" s="1681"/>
      <c r="X1844" s="1681"/>
      <c r="Y1844" s="1681"/>
      <c r="Z1844" s="1681"/>
      <c r="AA1844" s="1681"/>
      <c r="AB1844" s="1681"/>
      <c r="AC1844" s="1681"/>
      <c r="AD1844" s="1681"/>
      <c r="AE1844" s="1681"/>
      <c r="AF1844" s="1681"/>
      <c r="AG1844" s="1681"/>
      <c r="AH1844" s="1681"/>
      <c r="AI1844" s="1681"/>
      <c r="AJ1844" s="1681"/>
      <c r="AK1844" s="1681"/>
      <c r="AL1844" s="1681"/>
      <c r="AM1844" s="1681"/>
      <c r="AN1844" s="1681"/>
      <c r="AO1844" s="1681"/>
      <c r="AP1844" s="1824"/>
    </row>
    <row r="1845" spans="4:42" s="1662" customFormat="1" ht="14.25">
      <c r="D1845" s="1699"/>
      <c r="E1845" s="1681"/>
      <c r="F1845" s="1681"/>
      <c r="G1845" s="1681"/>
      <c r="H1845" s="1681"/>
      <c r="I1845" s="1700"/>
      <c r="J1845" s="1690"/>
      <c r="K1845" s="1681"/>
      <c r="L1845" s="1681"/>
      <c r="M1845" s="1681"/>
      <c r="N1845" s="1681"/>
      <c r="O1845" s="1681"/>
      <c r="P1845" s="1681"/>
      <c r="Q1845" s="1681"/>
      <c r="R1845" s="1681"/>
      <c r="S1845" s="1681"/>
      <c r="T1845" s="1681"/>
      <c r="U1845" s="1681"/>
      <c r="V1845" s="1681"/>
      <c r="W1845" s="1681"/>
      <c r="X1845" s="1681"/>
      <c r="Y1845" s="1681"/>
      <c r="Z1845" s="1681"/>
      <c r="AA1845" s="1681"/>
      <c r="AB1845" s="1681"/>
      <c r="AC1845" s="1681"/>
      <c r="AD1845" s="1681"/>
      <c r="AE1845" s="1681"/>
      <c r="AF1845" s="1681"/>
      <c r="AG1845" s="1681"/>
      <c r="AH1845" s="1681"/>
      <c r="AI1845" s="1681"/>
      <c r="AJ1845" s="1681"/>
      <c r="AK1845" s="1681"/>
      <c r="AL1845" s="1681"/>
      <c r="AM1845" s="1681"/>
      <c r="AN1845" s="1681"/>
      <c r="AO1845" s="1681"/>
      <c r="AP1845" s="1824"/>
    </row>
    <row r="1846" spans="4:42" s="1662" customFormat="1" ht="14.25">
      <c r="D1846" s="1699"/>
      <c r="E1846" s="1681"/>
      <c r="F1846" s="1681"/>
      <c r="G1846" s="1681"/>
      <c r="H1846" s="1681"/>
      <c r="I1846" s="1700"/>
      <c r="J1846" s="1690"/>
      <c r="K1846" s="1681"/>
      <c r="L1846" s="1681"/>
      <c r="M1846" s="1681"/>
      <c r="N1846" s="1681"/>
      <c r="O1846" s="1681"/>
      <c r="P1846" s="1681"/>
      <c r="Q1846" s="1681"/>
      <c r="R1846" s="1681"/>
      <c r="S1846" s="1681"/>
      <c r="T1846" s="1681"/>
      <c r="U1846" s="1681"/>
      <c r="V1846" s="1681"/>
      <c r="W1846" s="1681"/>
      <c r="X1846" s="1681"/>
      <c r="Y1846" s="1681"/>
      <c r="Z1846" s="1681"/>
      <c r="AA1846" s="1681"/>
      <c r="AB1846" s="1681"/>
      <c r="AC1846" s="1681"/>
      <c r="AD1846" s="1681"/>
      <c r="AE1846" s="1681"/>
      <c r="AF1846" s="1681"/>
      <c r="AG1846" s="1681"/>
      <c r="AH1846" s="1681"/>
      <c r="AI1846" s="1681"/>
      <c r="AJ1846" s="1681"/>
      <c r="AK1846" s="1681"/>
      <c r="AL1846" s="1681"/>
      <c r="AM1846" s="1681"/>
      <c r="AN1846" s="1681"/>
      <c r="AO1846" s="1681"/>
      <c r="AP1846" s="1824"/>
    </row>
    <row r="1847" spans="4:42" s="1662" customFormat="1" ht="14.25">
      <c r="D1847" s="1699"/>
      <c r="E1847" s="1681"/>
      <c r="F1847" s="1681"/>
      <c r="G1847" s="1681"/>
      <c r="H1847" s="1681"/>
      <c r="I1847" s="1700"/>
      <c r="J1847" s="1690"/>
      <c r="K1847" s="1681"/>
      <c r="L1847" s="1681"/>
      <c r="M1847" s="1681"/>
      <c r="N1847" s="1681"/>
      <c r="O1847" s="1681"/>
      <c r="P1847" s="1681"/>
      <c r="Q1847" s="1681"/>
      <c r="R1847" s="1681"/>
      <c r="S1847" s="1681"/>
      <c r="T1847" s="1681"/>
      <c r="U1847" s="1681"/>
      <c r="V1847" s="1681"/>
      <c r="W1847" s="1681"/>
      <c r="X1847" s="1681"/>
      <c r="Y1847" s="1681"/>
      <c r="Z1847" s="1681"/>
      <c r="AA1847" s="1681"/>
      <c r="AB1847" s="1681"/>
      <c r="AC1847" s="1681"/>
      <c r="AD1847" s="1681"/>
      <c r="AE1847" s="1681"/>
      <c r="AF1847" s="1681"/>
      <c r="AG1847" s="1681"/>
      <c r="AH1847" s="1681"/>
      <c r="AI1847" s="1681"/>
      <c r="AJ1847" s="1681"/>
      <c r="AK1847" s="1681"/>
      <c r="AL1847" s="1681"/>
      <c r="AM1847" s="1681"/>
      <c r="AN1847" s="1681"/>
      <c r="AO1847" s="1681"/>
      <c r="AP1847" s="1824"/>
    </row>
    <row r="1848" spans="4:42" s="1662" customFormat="1" ht="14.25">
      <c r="D1848" s="1699"/>
      <c r="E1848" s="1681"/>
      <c r="F1848" s="1681"/>
      <c r="G1848" s="1681"/>
      <c r="H1848" s="1681"/>
      <c r="I1848" s="1700"/>
      <c r="J1848" s="1690"/>
      <c r="K1848" s="1681"/>
      <c r="L1848" s="1681"/>
      <c r="M1848" s="1681"/>
      <c r="N1848" s="1681"/>
      <c r="O1848" s="1681"/>
      <c r="P1848" s="1681"/>
      <c r="Q1848" s="1681"/>
      <c r="R1848" s="1681"/>
      <c r="S1848" s="1681"/>
      <c r="T1848" s="1681"/>
      <c r="U1848" s="1681"/>
      <c r="V1848" s="1681"/>
      <c r="W1848" s="1681"/>
      <c r="X1848" s="1681"/>
      <c r="Y1848" s="1681"/>
      <c r="Z1848" s="1681"/>
      <c r="AA1848" s="1681"/>
      <c r="AB1848" s="1681"/>
      <c r="AC1848" s="1681"/>
      <c r="AD1848" s="1681"/>
      <c r="AE1848" s="1681"/>
      <c r="AF1848" s="1681"/>
      <c r="AG1848" s="1681"/>
      <c r="AH1848" s="1681"/>
      <c r="AI1848" s="1681"/>
      <c r="AJ1848" s="1681"/>
      <c r="AK1848" s="1681"/>
      <c r="AL1848" s="1681"/>
      <c r="AM1848" s="1681"/>
      <c r="AN1848" s="1681"/>
      <c r="AO1848" s="1681"/>
      <c r="AP1848" s="1824"/>
    </row>
    <row r="1849" spans="4:42" s="1662" customFormat="1" ht="14.25">
      <c r="D1849" s="1699"/>
      <c r="E1849" s="1681"/>
      <c r="F1849" s="1681"/>
      <c r="G1849" s="1681"/>
      <c r="H1849" s="1681"/>
      <c r="I1849" s="1700"/>
      <c r="J1849" s="1690"/>
      <c r="K1849" s="1681"/>
      <c r="L1849" s="1681"/>
      <c r="M1849" s="1681"/>
      <c r="N1849" s="1681"/>
      <c r="O1849" s="1681"/>
      <c r="P1849" s="1681"/>
      <c r="Q1849" s="1681"/>
      <c r="R1849" s="1681"/>
      <c r="S1849" s="1681"/>
      <c r="T1849" s="1681"/>
      <c r="U1849" s="1681"/>
      <c r="V1849" s="1681"/>
      <c r="W1849" s="1681"/>
      <c r="X1849" s="1681"/>
      <c r="Y1849" s="1681"/>
      <c r="Z1849" s="1681"/>
      <c r="AA1849" s="1681"/>
      <c r="AB1849" s="1681"/>
      <c r="AC1849" s="1681"/>
      <c r="AD1849" s="1681"/>
      <c r="AE1849" s="1681"/>
      <c r="AF1849" s="1681"/>
      <c r="AG1849" s="1681"/>
      <c r="AH1849" s="1681"/>
      <c r="AI1849" s="1681"/>
      <c r="AJ1849" s="1681"/>
      <c r="AK1849" s="1681"/>
      <c r="AL1849" s="1681"/>
      <c r="AM1849" s="1681"/>
      <c r="AN1849" s="1681"/>
      <c r="AO1849" s="1681"/>
      <c r="AP1849" s="1824"/>
    </row>
    <row r="1850" spans="4:42" s="1662" customFormat="1" ht="14.25">
      <c r="D1850" s="1699"/>
      <c r="E1850" s="1681"/>
      <c r="F1850" s="1681"/>
      <c r="G1850" s="1681"/>
      <c r="H1850" s="1681"/>
      <c r="I1850" s="1700"/>
      <c r="J1850" s="1690"/>
      <c r="K1850" s="1681"/>
      <c r="L1850" s="1681"/>
      <c r="M1850" s="1681"/>
      <c r="N1850" s="1681"/>
      <c r="O1850" s="1681"/>
      <c r="P1850" s="1681"/>
      <c r="Q1850" s="1681"/>
      <c r="R1850" s="1681"/>
      <c r="S1850" s="1681"/>
      <c r="T1850" s="1681"/>
      <c r="U1850" s="1681"/>
      <c r="V1850" s="1681"/>
      <c r="W1850" s="1681"/>
      <c r="X1850" s="1681"/>
      <c r="Y1850" s="1681"/>
      <c r="Z1850" s="1681"/>
      <c r="AA1850" s="1681"/>
      <c r="AB1850" s="1681"/>
      <c r="AC1850" s="1681"/>
      <c r="AD1850" s="1681"/>
      <c r="AE1850" s="1681"/>
      <c r="AF1850" s="1681"/>
      <c r="AG1850" s="1681"/>
      <c r="AH1850" s="1681"/>
      <c r="AI1850" s="1681"/>
      <c r="AJ1850" s="1681"/>
      <c r="AK1850" s="1681"/>
      <c r="AL1850" s="1681"/>
      <c r="AM1850" s="1681"/>
      <c r="AN1850" s="1681"/>
      <c r="AO1850" s="1681"/>
      <c r="AP1850" s="1824"/>
    </row>
    <row r="1851" spans="4:42" s="1662" customFormat="1" ht="14.25">
      <c r="D1851" s="1699"/>
      <c r="E1851" s="1681"/>
      <c r="F1851" s="1681"/>
      <c r="G1851" s="1681"/>
      <c r="H1851" s="1681"/>
      <c r="I1851" s="1700"/>
      <c r="J1851" s="1690"/>
      <c r="K1851" s="1681"/>
      <c r="L1851" s="1681"/>
      <c r="M1851" s="1681"/>
      <c r="N1851" s="1681"/>
      <c r="O1851" s="1681"/>
      <c r="P1851" s="1681"/>
      <c r="Q1851" s="1681"/>
      <c r="R1851" s="1681"/>
      <c r="S1851" s="1681"/>
      <c r="T1851" s="1681"/>
      <c r="U1851" s="1681"/>
      <c r="V1851" s="1681"/>
      <c r="W1851" s="1681"/>
      <c r="X1851" s="1681"/>
      <c r="Y1851" s="1681"/>
      <c r="Z1851" s="1681"/>
      <c r="AA1851" s="1681"/>
      <c r="AB1851" s="1681"/>
      <c r="AC1851" s="1681"/>
      <c r="AD1851" s="1681"/>
      <c r="AE1851" s="1681"/>
      <c r="AF1851" s="1681"/>
      <c r="AG1851" s="1681"/>
      <c r="AH1851" s="1681"/>
      <c r="AI1851" s="1681"/>
      <c r="AJ1851" s="1681"/>
      <c r="AK1851" s="1681"/>
      <c r="AL1851" s="1681"/>
      <c r="AM1851" s="1681"/>
      <c r="AN1851" s="1681"/>
      <c r="AO1851" s="1681"/>
      <c r="AP1851" s="1824"/>
    </row>
    <row r="1852" spans="4:42" s="1662" customFormat="1" ht="14.25">
      <c r="D1852" s="1699"/>
      <c r="E1852" s="1681"/>
      <c r="F1852" s="1681"/>
      <c r="G1852" s="1681"/>
      <c r="H1852" s="1681"/>
      <c r="I1852" s="1700"/>
      <c r="J1852" s="1690"/>
      <c r="K1852" s="1681"/>
      <c r="L1852" s="1681"/>
      <c r="M1852" s="1681"/>
      <c r="N1852" s="1681"/>
      <c r="O1852" s="1681"/>
      <c r="P1852" s="1681"/>
      <c r="Q1852" s="1681"/>
      <c r="R1852" s="1681"/>
      <c r="S1852" s="1681"/>
      <c r="T1852" s="1681"/>
      <c r="U1852" s="1681"/>
      <c r="V1852" s="1681"/>
      <c r="W1852" s="1681"/>
      <c r="X1852" s="1681"/>
      <c r="Y1852" s="1681"/>
      <c r="Z1852" s="1681"/>
      <c r="AA1852" s="1681"/>
      <c r="AB1852" s="1681"/>
      <c r="AC1852" s="1681"/>
      <c r="AD1852" s="1681"/>
      <c r="AE1852" s="1681"/>
      <c r="AF1852" s="1681"/>
      <c r="AG1852" s="1681"/>
      <c r="AH1852" s="1681"/>
      <c r="AI1852" s="1681"/>
      <c r="AJ1852" s="1681"/>
      <c r="AK1852" s="1681"/>
      <c r="AL1852" s="1681"/>
      <c r="AM1852" s="1681"/>
      <c r="AN1852" s="1681"/>
      <c r="AO1852" s="1681"/>
      <c r="AP1852" s="1824"/>
    </row>
    <row r="1853" spans="4:42" s="1662" customFormat="1" ht="14.25">
      <c r="D1853" s="1699"/>
      <c r="E1853" s="1681"/>
      <c r="F1853" s="1681"/>
      <c r="G1853" s="1681"/>
      <c r="H1853" s="1681"/>
      <c r="I1853" s="1700"/>
      <c r="J1853" s="1690"/>
      <c r="K1853" s="1681"/>
      <c r="L1853" s="1681"/>
      <c r="M1853" s="1681"/>
      <c r="N1853" s="1681"/>
      <c r="O1853" s="1681"/>
      <c r="P1853" s="1681"/>
      <c r="Q1853" s="1681"/>
      <c r="R1853" s="1681"/>
      <c r="S1853" s="1681"/>
      <c r="T1853" s="1681"/>
      <c r="U1853" s="1681"/>
      <c r="V1853" s="1681"/>
      <c r="W1853" s="1681"/>
      <c r="X1853" s="1681"/>
      <c r="Y1853" s="1681"/>
      <c r="Z1853" s="1681"/>
      <c r="AA1853" s="1681"/>
      <c r="AB1853" s="1681"/>
      <c r="AC1853" s="1681"/>
      <c r="AD1853" s="1681"/>
      <c r="AE1853" s="1681"/>
      <c r="AF1853" s="1681"/>
      <c r="AG1853" s="1681"/>
      <c r="AH1853" s="1681"/>
      <c r="AI1853" s="1681"/>
      <c r="AJ1853" s="1681"/>
      <c r="AK1853" s="1681"/>
      <c r="AL1853" s="1681"/>
      <c r="AM1853" s="1681"/>
      <c r="AN1853" s="1681"/>
      <c r="AO1853" s="1681"/>
      <c r="AP1853" s="1824"/>
    </row>
    <row r="1854" spans="4:42" s="1662" customFormat="1" ht="14.25">
      <c r="D1854" s="1699"/>
      <c r="E1854" s="1681"/>
      <c r="F1854" s="1681"/>
      <c r="G1854" s="1681"/>
      <c r="H1854" s="1681"/>
      <c r="I1854" s="1700"/>
      <c r="J1854" s="1690"/>
      <c r="K1854" s="1681"/>
      <c r="L1854" s="1681"/>
      <c r="M1854" s="1681"/>
      <c r="N1854" s="1681"/>
      <c r="O1854" s="1681"/>
      <c r="P1854" s="1681"/>
      <c r="Q1854" s="1681"/>
      <c r="R1854" s="1681"/>
      <c r="S1854" s="1681"/>
      <c r="T1854" s="1681"/>
      <c r="U1854" s="1681"/>
      <c r="V1854" s="1681"/>
      <c r="W1854" s="1681"/>
      <c r="X1854" s="1681"/>
      <c r="Y1854" s="1681"/>
      <c r="Z1854" s="1681"/>
      <c r="AA1854" s="1681"/>
      <c r="AB1854" s="1681"/>
      <c r="AC1854" s="1681"/>
      <c r="AD1854" s="1681"/>
      <c r="AE1854" s="1681"/>
      <c r="AF1854" s="1681"/>
      <c r="AG1854" s="1681"/>
      <c r="AH1854" s="1681"/>
      <c r="AI1854" s="1681"/>
      <c r="AJ1854" s="1681"/>
      <c r="AK1854" s="1681"/>
      <c r="AL1854" s="1681"/>
      <c r="AM1854" s="1681"/>
      <c r="AN1854" s="1681"/>
      <c r="AO1854" s="1681"/>
      <c r="AP1854" s="1824"/>
    </row>
    <row r="1855" spans="4:42" s="1662" customFormat="1" ht="14.25">
      <c r="D1855" s="1699"/>
      <c r="E1855" s="1681"/>
      <c r="F1855" s="1681"/>
      <c r="G1855" s="1681"/>
      <c r="H1855" s="1681"/>
      <c r="I1855" s="1700"/>
      <c r="J1855" s="1690"/>
      <c r="K1855" s="1681"/>
      <c r="L1855" s="1681"/>
      <c r="M1855" s="1681"/>
      <c r="N1855" s="1681"/>
      <c r="O1855" s="1681"/>
      <c r="P1855" s="1681"/>
      <c r="Q1855" s="1681"/>
      <c r="R1855" s="1681"/>
      <c r="S1855" s="1681"/>
      <c r="T1855" s="1681"/>
      <c r="U1855" s="1681"/>
      <c r="V1855" s="1681"/>
      <c r="W1855" s="1681"/>
      <c r="X1855" s="1681"/>
      <c r="Y1855" s="1681"/>
      <c r="Z1855" s="1681"/>
      <c r="AA1855" s="1681"/>
      <c r="AB1855" s="1681"/>
      <c r="AC1855" s="1681"/>
      <c r="AD1855" s="1681"/>
      <c r="AE1855" s="1681"/>
      <c r="AF1855" s="1681"/>
      <c r="AG1855" s="1681"/>
      <c r="AH1855" s="1681"/>
      <c r="AI1855" s="1681"/>
      <c r="AJ1855" s="1681"/>
      <c r="AK1855" s="1681"/>
      <c r="AL1855" s="1681"/>
      <c r="AM1855" s="1681"/>
      <c r="AN1855" s="1681"/>
      <c r="AO1855" s="1681"/>
      <c r="AP1855" s="1824"/>
    </row>
    <row r="1856" spans="4:42" s="1662" customFormat="1" ht="14.25">
      <c r="D1856" s="1699"/>
      <c r="E1856" s="1681"/>
      <c r="F1856" s="1681"/>
      <c r="G1856" s="1681"/>
      <c r="H1856" s="1681"/>
      <c r="I1856" s="1700"/>
      <c r="J1856" s="1690"/>
      <c r="K1856" s="1681"/>
      <c r="L1856" s="1681"/>
      <c r="M1856" s="1681"/>
      <c r="N1856" s="1681"/>
      <c r="O1856" s="1681"/>
      <c r="P1856" s="1681"/>
      <c r="Q1856" s="1681"/>
      <c r="R1856" s="1681"/>
      <c r="S1856" s="1681"/>
      <c r="T1856" s="1681"/>
      <c r="U1856" s="1681"/>
      <c r="V1856" s="1681"/>
      <c r="W1856" s="1681"/>
      <c r="X1856" s="1681"/>
      <c r="Y1856" s="1681"/>
      <c r="Z1856" s="1681"/>
      <c r="AA1856" s="1681"/>
      <c r="AB1856" s="1681"/>
      <c r="AC1856" s="1681"/>
      <c r="AD1856" s="1681"/>
      <c r="AE1856" s="1681"/>
      <c r="AF1856" s="1681"/>
      <c r="AG1856" s="1681"/>
      <c r="AH1856" s="1681"/>
      <c r="AI1856" s="1681"/>
      <c r="AJ1856" s="1681"/>
      <c r="AK1856" s="1681"/>
      <c r="AL1856" s="1681"/>
      <c r="AM1856" s="1681"/>
      <c r="AN1856" s="1681"/>
      <c r="AO1856" s="1681"/>
      <c r="AP1856" s="1824"/>
    </row>
    <row r="1857" spans="4:42" s="1662" customFormat="1" ht="14.25">
      <c r="D1857" s="1699"/>
      <c r="E1857" s="1681"/>
      <c r="F1857" s="1681"/>
      <c r="G1857" s="1681"/>
      <c r="H1857" s="1681"/>
      <c r="I1857" s="1700"/>
      <c r="J1857" s="1690"/>
      <c r="K1857" s="1681"/>
      <c r="L1857" s="1681"/>
      <c r="M1857" s="1681"/>
      <c r="N1857" s="1681"/>
      <c r="O1857" s="1681"/>
      <c r="P1857" s="1681"/>
      <c r="Q1857" s="1681"/>
      <c r="R1857" s="1681"/>
      <c r="S1857" s="1681"/>
      <c r="T1857" s="1681"/>
      <c r="U1857" s="1681"/>
      <c r="V1857" s="1681"/>
      <c r="W1857" s="1681"/>
      <c r="X1857" s="1681"/>
      <c r="Y1857" s="1681"/>
      <c r="Z1857" s="1681"/>
      <c r="AA1857" s="1681"/>
      <c r="AB1857" s="1681"/>
      <c r="AC1857" s="1681"/>
      <c r="AD1857" s="1681"/>
      <c r="AE1857" s="1681"/>
      <c r="AF1857" s="1681"/>
      <c r="AG1857" s="1681"/>
      <c r="AH1857" s="1681"/>
      <c r="AI1857" s="1681"/>
      <c r="AJ1857" s="1681"/>
      <c r="AK1857" s="1681"/>
      <c r="AL1857" s="1681"/>
      <c r="AM1857" s="1681"/>
      <c r="AN1857" s="1681"/>
      <c r="AO1857" s="1681"/>
      <c r="AP1857" s="1824"/>
    </row>
    <row r="1858" spans="4:42" s="1662" customFormat="1" ht="14.25">
      <c r="D1858" s="1699"/>
      <c r="E1858" s="1681"/>
      <c r="F1858" s="1681"/>
      <c r="G1858" s="1681"/>
      <c r="H1858" s="1681"/>
      <c r="I1858" s="1700"/>
      <c r="J1858" s="1690"/>
      <c r="K1858" s="1681"/>
      <c r="L1858" s="1681"/>
      <c r="M1858" s="1681"/>
      <c r="N1858" s="1681"/>
      <c r="O1858" s="1681"/>
      <c r="P1858" s="1681"/>
      <c r="Q1858" s="1681"/>
      <c r="R1858" s="1681"/>
      <c r="S1858" s="1681"/>
      <c r="T1858" s="1681"/>
      <c r="U1858" s="1681"/>
      <c r="V1858" s="1681"/>
      <c r="W1858" s="1681"/>
      <c r="X1858" s="1681"/>
      <c r="Y1858" s="1681"/>
      <c r="Z1858" s="1681"/>
      <c r="AA1858" s="1681"/>
      <c r="AB1858" s="1681"/>
      <c r="AC1858" s="1681"/>
      <c r="AD1858" s="1681"/>
      <c r="AE1858" s="1681"/>
      <c r="AF1858" s="1681"/>
      <c r="AG1858" s="1681"/>
      <c r="AH1858" s="1681"/>
      <c r="AI1858" s="1681"/>
      <c r="AJ1858" s="1681"/>
      <c r="AK1858" s="1681"/>
      <c r="AL1858" s="1681"/>
      <c r="AM1858" s="1681"/>
      <c r="AN1858" s="1681"/>
      <c r="AO1858" s="1681"/>
      <c r="AP1858" s="1824"/>
    </row>
    <row r="1859" spans="4:42" s="1662" customFormat="1" ht="14.25">
      <c r="D1859" s="1699"/>
      <c r="E1859" s="1681"/>
      <c r="F1859" s="1681"/>
      <c r="G1859" s="1681"/>
      <c r="H1859" s="1681"/>
      <c r="I1859" s="1700"/>
      <c r="J1859" s="1690"/>
      <c r="K1859" s="1681"/>
      <c r="L1859" s="1681"/>
      <c r="M1859" s="1681"/>
      <c r="N1859" s="1681"/>
      <c r="O1859" s="1681"/>
      <c r="P1859" s="1681"/>
      <c r="Q1859" s="1681"/>
      <c r="R1859" s="1681"/>
      <c r="S1859" s="1681"/>
      <c r="T1859" s="1681"/>
      <c r="U1859" s="1681"/>
      <c r="V1859" s="1681"/>
      <c r="W1859" s="1681"/>
      <c r="X1859" s="1681"/>
      <c r="Y1859" s="1681"/>
      <c r="Z1859" s="1681"/>
      <c r="AA1859" s="1681"/>
      <c r="AB1859" s="1681"/>
      <c r="AC1859" s="1681"/>
      <c r="AD1859" s="1681"/>
      <c r="AE1859" s="1681"/>
      <c r="AF1859" s="1681"/>
      <c r="AG1859" s="1681"/>
      <c r="AH1859" s="1681"/>
      <c r="AI1859" s="1681"/>
      <c r="AJ1859" s="1681"/>
      <c r="AK1859" s="1681"/>
      <c r="AL1859" s="1681"/>
      <c r="AM1859" s="1681"/>
      <c r="AN1859" s="1681"/>
      <c r="AO1859" s="1681"/>
      <c r="AP1859" s="1824"/>
    </row>
    <row r="1860" spans="4:42" s="1662" customFormat="1" ht="14.25">
      <c r="D1860" s="1699"/>
      <c r="E1860" s="1681"/>
      <c r="F1860" s="1681"/>
      <c r="G1860" s="1681"/>
      <c r="H1860" s="1681"/>
      <c r="I1860" s="1700"/>
      <c r="J1860" s="1690"/>
      <c r="K1860" s="1681"/>
      <c r="L1860" s="1681"/>
      <c r="M1860" s="1681"/>
      <c r="N1860" s="1681"/>
      <c r="O1860" s="1681"/>
      <c r="P1860" s="1681"/>
      <c r="Q1860" s="1681"/>
      <c r="R1860" s="1681"/>
      <c r="S1860" s="1681"/>
      <c r="T1860" s="1681"/>
      <c r="U1860" s="1681"/>
      <c r="V1860" s="1681"/>
      <c r="W1860" s="1681"/>
      <c r="X1860" s="1681"/>
      <c r="Y1860" s="1681"/>
      <c r="Z1860" s="1681"/>
      <c r="AA1860" s="1681"/>
      <c r="AB1860" s="1681"/>
      <c r="AC1860" s="1681"/>
      <c r="AD1860" s="1681"/>
      <c r="AE1860" s="1681"/>
      <c r="AF1860" s="1681"/>
      <c r="AG1860" s="1681"/>
      <c r="AH1860" s="1681"/>
      <c r="AI1860" s="1681"/>
      <c r="AJ1860" s="1681"/>
      <c r="AK1860" s="1681"/>
      <c r="AL1860" s="1681"/>
      <c r="AM1860" s="1681"/>
      <c r="AN1860" s="1681"/>
      <c r="AO1860" s="1681"/>
      <c r="AP1860" s="1824"/>
    </row>
    <row r="1861" spans="4:42" s="1662" customFormat="1" ht="14.25">
      <c r="D1861" s="1699"/>
      <c r="E1861" s="1681"/>
      <c r="F1861" s="1681"/>
      <c r="G1861" s="1681"/>
      <c r="H1861" s="1681"/>
      <c r="I1861" s="1700"/>
      <c r="J1861" s="1690"/>
      <c r="K1861" s="1681"/>
      <c r="L1861" s="1681"/>
      <c r="M1861" s="1681"/>
      <c r="N1861" s="1681"/>
      <c r="O1861" s="1681"/>
      <c r="P1861" s="1681"/>
      <c r="Q1861" s="1681"/>
      <c r="R1861" s="1681"/>
      <c r="S1861" s="1681"/>
      <c r="T1861" s="1681"/>
      <c r="U1861" s="1681"/>
      <c r="V1861" s="1681"/>
      <c r="W1861" s="1681"/>
      <c r="X1861" s="1681"/>
      <c r="Y1861" s="1681"/>
      <c r="Z1861" s="1681"/>
      <c r="AA1861" s="1681"/>
      <c r="AB1861" s="1681"/>
      <c r="AC1861" s="1681"/>
      <c r="AD1861" s="1681"/>
      <c r="AE1861" s="1681"/>
      <c r="AF1861" s="1681"/>
      <c r="AG1861" s="1681"/>
      <c r="AH1861" s="1681"/>
      <c r="AI1861" s="1681"/>
      <c r="AJ1861" s="1681"/>
      <c r="AK1861" s="1681"/>
      <c r="AL1861" s="1681"/>
      <c r="AM1861" s="1681"/>
      <c r="AN1861" s="1681"/>
      <c r="AO1861" s="1681"/>
      <c r="AP1861" s="1824"/>
    </row>
    <row r="1862" spans="4:42" s="1662" customFormat="1" ht="14.25">
      <c r="D1862" s="1699"/>
      <c r="E1862" s="1681"/>
      <c r="F1862" s="1681"/>
      <c r="G1862" s="1681"/>
      <c r="H1862" s="1681"/>
      <c r="I1862" s="1700"/>
      <c r="J1862" s="1690"/>
      <c r="K1862" s="1681"/>
      <c r="L1862" s="1681"/>
      <c r="M1862" s="1681"/>
      <c r="N1862" s="1681"/>
      <c r="O1862" s="1681"/>
      <c r="P1862" s="1681"/>
      <c r="Q1862" s="1681"/>
      <c r="R1862" s="1681"/>
      <c r="S1862" s="1681"/>
      <c r="T1862" s="1681"/>
      <c r="U1862" s="1681"/>
      <c r="V1862" s="1681"/>
      <c r="W1862" s="1681"/>
      <c r="X1862" s="1681"/>
      <c r="Y1862" s="1681"/>
      <c r="Z1862" s="1681"/>
      <c r="AA1862" s="1681"/>
      <c r="AB1862" s="1681"/>
      <c r="AC1862" s="1681"/>
      <c r="AD1862" s="1681"/>
      <c r="AE1862" s="1681"/>
      <c r="AF1862" s="1681"/>
      <c r="AG1862" s="1681"/>
      <c r="AH1862" s="1681"/>
      <c r="AI1862" s="1681"/>
      <c r="AJ1862" s="1681"/>
      <c r="AK1862" s="1681"/>
      <c r="AL1862" s="1681"/>
      <c r="AM1862" s="1681"/>
      <c r="AN1862" s="1681"/>
      <c r="AO1862" s="1681"/>
      <c r="AP1862" s="1824"/>
    </row>
    <row r="1863" spans="4:42" s="1662" customFormat="1" ht="14.25">
      <c r="D1863" s="1699"/>
      <c r="E1863" s="1681"/>
      <c r="F1863" s="1681"/>
      <c r="G1863" s="1681"/>
      <c r="H1863" s="1681"/>
      <c r="I1863" s="1700"/>
      <c r="J1863" s="1690"/>
      <c r="K1863" s="1681"/>
      <c r="L1863" s="1681"/>
      <c r="M1863" s="1681"/>
      <c r="N1863" s="1681"/>
      <c r="O1863" s="1681"/>
      <c r="P1863" s="1681"/>
      <c r="Q1863" s="1681"/>
      <c r="R1863" s="1681"/>
      <c r="S1863" s="1681"/>
      <c r="T1863" s="1681"/>
      <c r="U1863" s="1681"/>
      <c r="V1863" s="1681"/>
      <c r="W1863" s="1681"/>
      <c r="X1863" s="1681"/>
      <c r="Y1863" s="1681"/>
      <c r="Z1863" s="1681"/>
      <c r="AA1863" s="1681"/>
      <c r="AB1863" s="1681"/>
      <c r="AC1863" s="1681"/>
      <c r="AD1863" s="1681"/>
      <c r="AE1863" s="1681"/>
      <c r="AF1863" s="1681"/>
      <c r="AG1863" s="1681"/>
      <c r="AH1863" s="1681"/>
      <c r="AI1863" s="1681"/>
      <c r="AJ1863" s="1681"/>
      <c r="AK1863" s="1681"/>
      <c r="AL1863" s="1681"/>
      <c r="AM1863" s="1681"/>
      <c r="AN1863" s="1681"/>
      <c r="AO1863" s="1681"/>
      <c r="AP1863" s="1824"/>
    </row>
    <row r="1864" spans="4:42" s="1662" customFormat="1" ht="14.25">
      <c r="D1864" s="1699"/>
      <c r="E1864" s="1681"/>
      <c r="F1864" s="1681"/>
      <c r="G1864" s="1681"/>
      <c r="H1864" s="1681"/>
      <c r="I1864" s="1700"/>
      <c r="J1864" s="1690"/>
      <c r="K1864" s="1681"/>
      <c r="L1864" s="1681"/>
      <c r="M1864" s="1681"/>
      <c r="N1864" s="1681"/>
      <c r="O1864" s="1681"/>
      <c r="P1864" s="1681"/>
      <c r="Q1864" s="1681"/>
      <c r="R1864" s="1681"/>
      <c r="S1864" s="1681"/>
      <c r="T1864" s="1681"/>
      <c r="U1864" s="1681"/>
      <c r="V1864" s="1681"/>
      <c r="W1864" s="1681"/>
      <c r="X1864" s="1681"/>
      <c r="Y1864" s="1681"/>
      <c r="Z1864" s="1681"/>
      <c r="AA1864" s="1681"/>
      <c r="AB1864" s="1681"/>
      <c r="AC1864" s="1681"/>
      <c r="AD1864" s="1681"/>
      <c r="AE1864" s="1681"/>
      <c r="AF1864" s="1681"/>
      <c r="AG1864" s="1681"/>
      <c r="AH1864" s="1681"/>
      <c r="AI1864" s="1681"/>
      <c r="AJ1864" s="1681"/>
      <c r="AK1864" s="1681"/>
      <c r="AL1864" s="1681"/>
      <c r="AM1864" s="1681"/>
      <c r="AN1864" s="1681"/>
      <c r="AO1864" s="1681"/>
      <c r="AP1864" s="1824"/>
    </row>
    <row r="1865" spans="4:42" s="1662" customFormat="1" ht="14.25">
      <c r="D1865" s="1699"/>
      <c r="E1865" s="1681"/>
      <c r="F1865" s="1681"/>
      <c r="G1865" s="1681"/>
      <c r="H1865" s="1681"/>
      <c r="I1865" s="1700"/>
      <c r="J1865" s="1690"/>
      <c r="K1865" s="1681"/>
      <c r="L1865" s="1681"/>
      <c r="M1865" s="1681"/>
      <c r="N1865" s="1681"/>
      <c r="O1865" s="1681"/>
      <c r="P1865" s="1681"/>
      <c r="Q1865" s="1681"/>
      <c r="R1865" s="1681"/>
      <c r="S1865" s="1681"/>
      <c r="T1865" s="1681"/>
      <c r="U1865" s="1681"/>
      <c r="V1865" s="1681"/>
      <c r="W1865" s="1681"/>
      <c r="X1865" s="1681"/>
      <c r="Y1865" s="1681"/>
      <c r="Z1865" s="1681"/>
      <c r="AA1865" s="1681"/>
      <c r="AB1865" s="1681"/>
      <c r="AC1865" s="1681"/>
      <c r="AD1865" s="1681"/>
      <c r="AE1865" s="1681"/>
      <c r="AF1865" s="1681"/>
      <c r="AG1865" s="1681"/>
      <c r="AH1865" s="1681"/>
      <c r="AI1865" s="1681"/>
      <c r="AJ1865" s="1681"/>
      <c r="AK1865" s="1681"/>
      <c r="AL1865" s="1681"/>
      <c r="AM1865" s="1681"/>
      <c r="AN1865" s="1681"/>
      <c r="AO1865" s="1681"/>
      <c r="AP1865" s="1824"/>
    </row>
    <row r="1866" spans="4:42" s="1662" customFormat="1" ht="14.25">
      <c r="D1866" s="1699"/>
      <c r="E1866" s="1681"/>
      <c r="F1866" s="1681"/>
      <c r="G1866" s="1681"/>
      <c r="H1866" s="1681"/>
      <c r="I1866" s="1700"/>
      <c r="J1866" s="1690"/>
      <c r="K1866" s="1681"/>
      <c r="L1866" s="1681"/>
      <c r="M1866" s="1681"/>
      <c r="N1866" s="1681"/>
      <c r="O1866" s="1681"/>
      <c r="P1866" s="1681"/>
      <c r="Q1866" s="1681"/>
      <c r="R1866" s="1681"/>
      <c r="S1866" s="1681"/>
      <c r="T1866" s="1681"/>
      <c r="U1866" s="1681"/>
      <c r="V1866" s="1681"/>
      <c r="W1866" s="1681"/>
      <c r="X1866" s="1681"/>
      <c r="Y1866" s="1681"/>
      <c r="Z1866" s="1681"/>
      <c r="AA1866" s="1681"/>
      <c r="AB1866" s="1681"/>
      <c r="AC1866" s="1681"/>
      <c r="AD1866" s="1681"/>
      <c r="AE1866" s="1681"/>
      <c r="AF1866" s="1681"/>
      <c r="AG1866" s="1681"/>
      <c r="AH1866" s="1681"/>
      <c r="AI1866" s="1681"/>
      <c r="AJ1866" s="1681"/>
      <c r="AK1866" s="1681"/>
      <c r="AL1866" s="1681"/>
      <c r="AM1866" s="1681"/>
      <c r="AN1866" s="1681"/>
      <c r="AO1866" s="1681"/>
      <c r="AP1866" s="1824"/>
    </row>
    <row r="1867" spans="4:42" s="1662" customFormat="1" ht="14.25">
      <c r="D1867" s="1699"/>
      <c r="E1867" s="1681"/>
      <c r="F1867" s="1681"/>
      <c r="G1867" s="1681"/>
      <c r="H1867" s="1681"/>
      <c r="I1867" s="1700"/>
      <c r="J1867" s="1690"/>
      <c r="K1867" s="1681"/>
      <c r="L1867" s="1681"/>
      <c r="M1867" s="1681"/>
      <c r="N1867" s="1681"/>
      <c r="O1867" s="1681"/>
      <c r="P1867" s="1681"/>
      <c r="Q1867" s="1681"/>
      <c r="R1867" s="1681"/>
      <c r="S1867" s="1681"/>
      <c r="T1867" s="1681"/>
      <c r="U1867" s="1681"/>
      <c r="V1867" s="1681"/>
      <c r="W1867" s="1681"/>
      <c r="X1867" s="1681"/>
      <c r="Y1867" s="1681"/>
      <c r="Z1867" s="1681"/>
      <c r="AA1867" s="1681"/>
      <c r="AB1867" s="1681"/>
      <c r="AC1867" s="1681"/>
      <c r="AD1867" s="1681"/>
      <c r="AE1867" s="1681"/>
      <c r="AF1867" s="1681"/>
      <c r="AG1867" s="1681"/>
      <c r="AH1867" s="1681"/>
      <c r="AI1867" s="1681"/>
      <c r="AJ1867" s="1681"/>
      <c r="AK1867" s="1681"/>
      <c r="AL1867" s="1681"/>
      <c r="AM1867" s="1681"/>
      <c r="AN1867" s="1681"/>
      <c r="AO1867" s="1681"/>
      <c r="AP1867" s="1824"/>
    </row>
    <row r="1868" spans="4:42" s="1662" customFormat="1" ht="14.25">
      <c r="D1868" s="1699"/>
      <c r="E1868" s="1681"/>
      <c r="F1868" s="1681"/>
      <c r="G1868" s="1681"/>
      <c r="H1868" s="1681"/>
      <c r="I1868" s="1700"/>
      <c r="J1868" s="1690"/>
      <c r="K1868" s="1681"/>
      <c r="L1868" s="1681"/>
      <c r="M1868" s="1681"/>
      <c r="N1868" s="1681"/>
      <c r="O1868" s="1681"/>
      <c r="P1868" s="1681"/>
      <c r="Q1868" s="1681"/>
      <c r="R1868" s="1681"/>
      <c r="S1868" s="1681"/>
      <c r="T1868" s="1681"/>
      <c r="U1868" s="1681"/>
      <c r="V1868" s="1681"/>
      <c r="W1868" s="1681"/>
      <c r="X1868" s="1681"/>
      <c r="Y1868" s="1681"/>
      <c r="Z1868" s="1681"/>
      <c r="AA1868" s="1681"/>
      <c r="AB1868" s="1681"/>
      <c r="AC1868" s="1681"/>
      <c r="AD1868" s="1681"/>
      <c r="AE1868" s="1681"/>
      <c r="AF1868" s="1681"/>
      <c r="AG1868" s="1681"/>
      <c r="AH1868" s="1681"/>
      <c r="AI1868" s="1681"/>
      <c r="AJ1868" s="1681"/>
      <c r="AK1868" s="1681"/>
      <c r="AL1868" s="1681"/>
      <c r="AM1868" s="1681"/>
      <c r="AN1868" s="1681"/>
      <c r="AO1868" s="1681"/>
      <c r="AP1868" s="1824"/>
    </row>
    <row r="1869" spans="4:42" s="1662" customFormat="1" ht="14.25">
      <c r="D1869" s="1699"/>
      <c r="E1869" s="1681"/>
      <c r="F1869" s="1681"/>
      <c r="G1869" s="1681"/>
      <c r="H1869" s="1681"/>
      <c r="I1869" s="1700"/>
      <c r="J1869" s="1690"/>
      <c r="K1869" s="1681"/>
      <c r="L1869" s="1681"/>
      <c r="M1869" s="1681"/>
      <c r="N1869" s="1681"/>
      <c r="O1869" s="1681"/>
      <c r="P1869" s="1681"/>
      <c r="Q1869" s="1681"/>
      <c r="R1869" s="1681"/>
      <c r="S1869" s="1681"/>
      <c r="T1869" s="1681"/>
      <c r="U1869" s="1681"/>
      <c r="V1869" s="1681"/>
      <c r="W1869" s="1681"/>
      <c r="X1869" s="1681"/>
      <c r="Y1869" s="1681"/>
      <c r="Z1869" s="1681"/>
      <c r="AA1869" s="1681"/>
      <c r="AB1869" s="1681"/>
      <c r="AC1869" s="1681"/>
      <c r="AD1869" s="1681"/>
      <c r="AE1869" s="1681"/>
      <c r="AF1869" s="1681"/>
      <c r="AG1869" s="1681"/>
      <c r="AH1869" s="1681"/>
      <c r="AI1869" s="1681"/>
      <c r="AJ1869" s="1681"/>
      <c r="AK1869" s="1681"/>
      <c r="AL1869" s="1681"/>
      <c r="AM1869" s="1681"/>
      <c r="AN1869" s="1681"/>
      <c r="AO1869" s="1681"/>
      <c r="AP1869" s="1824"/>
    </row>
    <row r="1870" spans="4:42" s="1662" customFormat="1" ht="14.25">
      <c r="D1870" s="1699"/>
      <c r="E1870" s="1681"/>
      <c r="F1870" s="1681"/>
      <c r="G1870" s="1681"/>
      <c r="H1870" s="1681"/>
      <c r="I1870" s="1700"/>
      <c r="J1870" s="1690"/>
      <c r="K1870" s="1681"/>
      <c r="L1870" s="1681"/>
      <c r="M1870" s="1681"/>
      <c r="N1870" s="1681"/>
      <c r="O1870" s="1681"/>
      <c r="P1870" s="1681"/>
      <c r="Q1870" s="1681"/>
      <c r="R1870" s="1681"/>
      <c r="S1870" s="1681"/>
      <c r="T1870" s="1681"/>
      <c r="U1870" s="1681"/>
      <c r="V1870" s="1681"/>
      <c r="W1870" s="1681"/>
      <c r="X1870" s="1681"/>
      <c r="Y1870" s="1681"/>
      <c r="Z1870" s="1681"/>
      <c r="AA1870" s="1681"/>
      <c r="AB1870" s="1681"/>
      <c r="AC1870" s="1681"/>
      <c r="AD1870" s="1681"/>
      <c r="AE1870" s="1681"/>
      <c r="AF1870" s="1681"/>
      <c r="AG1870" s="1681"/>
      <c r="AH1870" s="1681"/>
      <c r="AI1870" s="1681"/>
      <c r="AJ1870" s="1681"/>
      <c r="AK1870" s="1681"/>
      <c r="AL1870" s="1681"/>
      <c r="AM1870" s="1681"/>
      <c r="AN1870" s="1681"/>
      <c r="AO1870" s="1681"/>
      <c r="AP1870" s="1824"/>
    </row>
    <row r="1871" spans="4:42" s="1662" customFormat="1" ht="14.25">
      <c r="D1871" s="1699"/>
      <c r="E1871" s="1681"/>
      <c r="F1871" s="1681"/>
      <c r="G1871" s="1681"/>
      <c r="H1871" s="1681"/>
      <c r="I1871" s="1700"/>
      <c r="J1871" s="1690"/>
      <c r="K1871" s="1681"/>
      <c r="L1871" s="1681"/>
      <c r="M1871" s="1681"/>
      <c r="N1871" s="1681"/>
      <c r="O1871" s="1681"/>
      <c r="P1871" s="1681"/>
      <c r="Q1871" s="1681"/>
      <c r="R1871" s="1681"/>
      <c r="S1871" s="1681"/>
      <c r="T1871" s="1681"/>
      <c r="U1871" s="1681"/>
      <c r="V1871" s="1681"/>
      <c r="W1871" s="1681"/>
      <c r="X1871" s="1681"/>
      <c r="Y1871" s="1681"/>
      <c r="Z1871" s="1681"/>
      <c r="AA1871" s="1681"/>
      <c r="AB1871" s="1681"/>
      <c r="AC1871" s="1681"/>
      <c r="AD1871" s="1681"/>
      <c r="AE1871" s="1681"/>
      <c r="AF1871" s="1681"/>
      <c r="AG1871" s="1681"/>
      <c r="AH1871" s="1681"/>
      <c r="AI1871" s="1681"/>
      <c r="AJ1871" s="1681"/>
      <c r="AK1871" s="1681"/>
      <c r="AL1871" s="1681"/>
      <c r="AM1871" s="1681"/>
      <c r="AN1871" s="1681"/>
      <c r="AO1871" s="1681"/>
      <c r="AP1871" s="1824"/>
    </row>
    <row r="1872" spans="4:42" s="1662" customFormat="1" ht="14.25">
      <c r="D1872" s="1699"/>
      <c r="E1872" s="1681"/>
      <c r="F1872" s="1681"/>
      <c r="G1872" s="1681"/>
      <c r="H1872" s="1681"/>
      <c r="I1872" s="1700"/>
      <c r="J1872" s="1690"/>
      <c r="K1872" s="1681"/>
      <c r="L1872" s="1681"/>
      <c r="M1872" s="1681"/>
      <c r="N1872" s="1681"/>
      <c r="O1872" s="1681"/>
      <c r="P1872" s="1681"/>
      <c r="Q1872" s="1681"/>
      <c r="R1872" s="1681"/>
      <c r="S1872" s="1681"/>
      <c r="T1872" s="1681"/>
      <c r="U1872" s="1681"/>
      <c r="V1872" s="1681"/>
      <c r="W1872" s="1681"/>
      <c r="X1872" s="1681"/>
      <c r="Y1872" s="1681"/>
      <c r="Z1872" s="1681"/>
      <c r="AA1872" s="1681"/>
      <c r="AB1872" s="1681"/>
      <c r="AC1872" s="1681"/>
      <c r="AD1872" s="1681"/>
      <c r="AE1872" s="1681"/>
      <c r="AF1872" s="1681"/>
      <c r="AG1872" s="1681"/>
      <c r="AH1872" s="1681"/>
      <c r="AI1872" s="1681"/>
      <c r="AJ1872" s="1681"/>
      <c r="AK1872" s="1681"/>
      <c r="AL1872" s="1681"/>
      <c r="AM1872" s="1681"/>
      <c r="AN1872" s="1681"/>
      <c r="AO1872" s="1681"/>
      <c r="AP1872" s="1824"/>
    </row>
    <row r="1873" spans="4:42" s="1662" customFormat="1" ht="14.25">
      <c r="D1873" s="1699"/>
      <c r="E1873" s="1681"/>
      <c r="F1873" s="1681"/>
      <c r="G1873" s="1681"/>
      <c r="H1873" s="1681"/>
      <c r="I1873" s="1700"/>
      <c r="J1873" s="1690"/>
      <c r="K1873" s="1681"/>
      <c r="L1873" s="1681"/>
      <c r="M1873" s="1681"/>
      <c r="N1873" s="1681"/>
      <c r="O1873" s="1681"/>
      <c r="P1873" s="1681"/>
      <c r="Q1873" s="1681"/>
      <c r="R1873" s="1681"/>
      <c r="S1873" s="1681"/>
      <c r="T1873" s="1681"/>
      <c r="U1873" s="1681"/>
      <c r="V1873" s="1681"/>
      <c r="W1873" s="1681"/>
      <c r="X1873" s="1681"/>
      <c r="Y1873" s="1681"/>
      <c r="Z1873" s="1681"/>
      <c r="AA1873" s="1681"/>
      <c r="AB1873" s="1681"/>
      <c r="AC1873" s="1681"/>
      <c r="AD1873" s="1681"/>
      <c r="AE1873" s="1681"/>
      <c r="AF1873" s="1681"/>
      <c r="AG1873" s="1681"/>
      <c r="AH1873" s="1681"/>
      <c r="AI1873" s="1681"/>
      <c r="AJ1873" s="1681"/>
      <c r="AK1873" s="1681"/>
      <c r="AL1873" s="1681"/>
      <c r="AM1873" s="1681"/>
      <c r="AN1873" s="1681"/>
      <c r="AO1873" s="1681"/>
      <c r="AP1873" s="1824"/>
    </row>
    <row r="1874" spans="4:42" s="1662" customFormat="1" ht="14.25">
      <c r="D1874" s="1699"/>
      <c r="E1874" s="1681"/>
      <c r="F1874" s="1681"/>
      <c r="G1874" s="1681"/>
      <c r="H1874" s="1681"/>
      <c r="I1874" s="1700"/>
      <c r="J1874" s="1690"/>
      <c r="K1874" s="1681"/>
      <c r="L1874" s="1681"/>
      <c r="M1874" s="1681"/>
      <c r="N1874" s="1681"/>
      <c r="O1874" s="1681"/>
      <c r="P1874" s="1681"/>
      <c r="Q1874" s="1681"/>
      <c r="R1874" s="1681"/>
      <c r="S1874" s="1681"/>
      <c r="T1874" s="1681"/>
      <c r="U1874" s="1681"/>
      <c r="V1874" s="1681"/>
      <c r="W1874" s="1681"/>
      <c r="X1874" s="1681"/>
      <c r="Y1874" s="1681"/>
      <c r="Z1874" s="1681"/>
      <c r="AA1874" s="1681"/>
      <c r="AB1874" s="1681"/>
      <c r="AC1874" s="1681"/>
      <c r="AD1874" s="1681"/>
      <c r="AE1874" s="1681"/>
      <c r="AF1874" s="1681"/>
      <c r="AG1874" s="1681"/>
      <c r="AH1874" s="1681"/>
      <c r="AI1874" s="1681"/>
      <c r="AJ1874" s="1681"/>
      <c r="AK1874" s="1681"/>
      <c r="AL1874" s="1681"/>
      <c r="AM1874" s="1681"/>
      <c r="AN1874" s="1681"/>
      <c r="AO1874" s="1681"/>
      <c r="AP1874" s="1824"/>
    </row>
    <row r="1875" spans="4:42" s="1662" customFormat="1" ht="14.25">
      <c r="D1875" s="1699"/>
      <c r="E1875" s="1681"/>
      <c r="F1875" s="1681"/>
      <c r="G1875" s="1681"/>
      <c r="H1875" s="1681"/>
      <c r="I1875" s="1700"/>
      <c r="J1875" s="1690"/>
      <c r="K1875" s="1681"/>
      <c r="L1875" s="1681"/>
      <c r="M1875" s="1681"/>
      <c r="N1875" s="1681"/>
      <c r="O1875" s="1681"/>
      <c r="P1875" s="1681"/>
      <c r="Q1875" s="1681"/>
      <c r="R1875" s="1681"/>
      <c r="S1875" s="1681"/>
      <c r="T1875" s="1681"/>
      <c r="U1875" s="1681"/>
      <c r="V1875" s="1681"/>
      <c r="W1875" s="1681"/>
      <c r="X1875" s="1681"/>
      <c r="Y1875" s="1681"/>
      <c r="Z1875" s="1681"/>
      <c r="AA1875" s="1681"/>
      <c r="AB1875" s="1681"/>
      <c r="AC1875" s="1681"/>
      <c r="AD1875" s="1681"/>
      <c r="AE1875" s="1681"/>
      <c r="AF1875" s="1681"/>
      <c r="AG1875" s="1681"/>
      <c r="AH1875" s="1681"/>
      <c r="AI1875" s="1681"/>
      <c r="AJ1875" s="1681"/>
      <c r="AK1875" s="1681"/>
      <c r="AL1875" s="1681"/>
      <c r="AM1875" s="1681"/>
      <c r="AN1875" s="1681"/>
      <c r="AO1875" s="1681"/>
      <c r="AP1875" s="1824"/>
    </row>
    <row r="1876" spans="4:42" s="1662" customFormat="1" ht="14.25">
      <c r="D1876" s="1699"/>
      <c r="E1876" s="1681"/>
      <c r="F1876" s="1681"/>
      <c r="G1876" s="1681"/>
      <c r="H1876" s="1681"/>
      <c r="I1876" s="1700"/>
      <c r="J1876" s="1690"/>
      <c r="K1876" s="1681"/>
      <c r="L1876" s="1681"/>
      <c r="M1876" s="1681"/>
      <c r="N1876" s="1681"/>
      <c r="O1876" s="1681"/>
      <c r="P1876" s="1681"/>
      <c r="Q1876" s="1681"/>
      <c r="R1876" s="1681"/>
      <c r="S1876" s="1681"/>
      <c r="T1876" s="1681"/>
      <c r="U1876" s="1681"/>
      <c r="V1876" s="1681"/>
      <c r="W1876" s="1681"/>
      <c r="X1876" s="1681"/>
      <c r="Y1876" s="1681"/>
      <c r="Z1876" s="1681"/>
      <c r="AA1876" s="1681"/>
      <c r="AB1876" s="1681"/>
      <c r="AC1876" s="1681"/>
      <c r="AD1876" s="1681"/>
      <c r="AE1876" s="1681"/>
      <c r="AF1876" s="1681"/>
      <c r="AG1876" s="1681"/>
      <c r="AH1876" s="1681"/>
      <c r="AI1876" s="1681"/>
      <c r="AJ1876" s="1681"/>
      <c r="AK1876" s="1681"/>
      <c r="AL1876" s="1681"/>
      <c r="AM1876" s="1681"/>
      <c r="AN1876" s="1681"/>
      <c r="AO1876" s="1681"/>
      <c r="AP1876" s="1824"/>
    </row>
    <row r="1877" spans="4:42" s="1662" customFormat="1" ht="14.25">
      <c r="D1877" s="1699"/>
      <c r="E1877" s="1681"/>
      <c r="F1877" s="1681"/>
      <c r="G1877" s="1681"/>
      <c r="H1877" s="1681"/>
      <c r="I1877" s="1700"/>
      <c r="J1877" s="1690"/>
      <c r="K1877" s="1681"/>
      <c r="L1877" s="1681"/>
      <c r="M1877" s="1681"/>
      <c r="N1877" s="1681"/>
      <c r="O1877" s="1681"/>
      <c r="P1877" s="1681"/>
      <c r="Q1877" s="1681"/>
      <c r="R1877" s="1681"/>
      <c r="S1877" s="1681"/>
      <c r="T1877" s="1681"/>
      <c r="U1877" s="1681"/>
      <c r="V1877" s="1681"/>
      <c r="W1877" s="1681"/>
      <c r="X1877" s="1681"/>
      <c r="Y1877" s="1681"/>
      <c r="Z1877" s="1681"/>
      <c r="AA1877" s="1681"/>
      <c r="AB1877" s="1681"/>
      <c r="AC1877" s="1681"/>
      <c r="AD1877" s="1681"/>
      <c r="AE1877" s="1681"/>
      <c r="AF1877" s="1681"/>
      <c r="AG1877" s="1681"/>
      <c r="AH1877" s="1681"/>
      <c r="AI1877" s="1681"/>
      <c r="AJ1877" s="1681"/>
      <c r="AK1877" s="1681"/>
      <c r="AL1877" s="1681"/>
      <c r="AM1877" s="1681"/>
      <c r="AN1877" s="1681"/>
      <c r="AO1877" s="1681"/>
      <c r="AP1877" s="1824"/>
    </row>
    <row r="1878" spans="4:42" s="1662" customFormat="1" ht="14.25">
      <c r="D1878" s="1699"/>
      <c r="E1878" s="1681"/>
      <c r="F1878" s="1681"/>
      <c r="G1878" s="1681"/>
      <c r="H1878" s="1681"/>
      <c r="I1878" s="1700"/>
      <c r="J1878" s="1690"/>
      <c r="K1878" s="1681"/>
      <c r="L1878" s="1681"/>
      <c r="M1878" s="1681"/>
      <c r="N1878" s="1681"/>
      <c r="O1878" s="1681"/>
      <c r="P1878" s="1681"/>
      <c r="Q1878" s="1681"/>
      <c r="R1878" s="1681"/>
      <c r="S1878" s="1681"/>
      <c r="T1878" s="1681"/>
      <c r="U1878" s="1681"/>
      <c r="V1878" s="1681"/>
      <c r="W1878" s="1681"/>
      <c r="X1878" s="1681"/>
      <c r="Y1878" s="1681"/>
      <c r="Z1878" s="1681"/>
      <c r="AA1878" s="1681"/>
      <c r="AB1878" s="1681"/>
      <c r="AC1878" s="1681"/>
      <c r="AD1878" s="1681"/>
      <c r="AE1878" s="1681"/>
      <c r="AF1878" s="1681"/>
      <c r="AG1878" s="1681"/>
      <c r="AH1878" s="1681"/>
      <c r="AI1878" s="1681"/>
      <c r="AJ1878" s="1681"/>
      <c r="AK1878" s="1681"/>
      <c r="AL1878" s="1681"/>
      <c r="AM1878" s="1681"/>
      <c r="AN1878" s="1681"/>
      <c r="AO1878" s="1681"/>
      <c r="AP1878" s="1824"/>
    </row>
    <row r="1879" spans="4:42" s="1662" customFormat="1" ht="14.25">
      <c r="D1879" s="1699"/>
      <c r="E1879" s="1681"/>
      <c r="F1879" s="1681"/>
      <c r="G1879" s="1681"/>
      <c r="H1879" s="1681"/>
      <c r="I1879" s="1700"/>
      <c r="J1879" s="1690"/>
      <c r="K1879" s="1681"/>
      <c r="L1879" s="1681"/>
      <c r="M1879" s="1681"/>
      <c r="N1879" s="1681"/>
      <c r="O1879" s="1681"/>
      <c r="P1879" s="1681"/>
      <c r="Q1879" s="1681"/>
      <c r="R1879" s="1681"/>
      <c r="S1879" s="1681"/>
      <c r="T1879" s="1681"/>
      <c r="U1879" s="1681"/>
      <c r="V1879" s="1681"/>
      <c r="W1879" s="1681"/>
      <c r="X1879" s="1681"/>
      <c r="Y1879" s="1681"/>
      <c r="Z1879" s="1681"/>
      <c r="AA1879" s="1681"/>
      <c r="AB1879" s="1681"/>
      <c r="AC1879" s="1681"/>
      <c r="AD1879" s="1681"/>
      <c r="AE1879" s="1681"/>
      <c r="AF1879" s="1681"/>
      <c r="AG1879" s="1681"/>
      <c r="AH1879" s="1681"/>
      <c r="AI1879" s="1681"/>
      <c r="AJ1879" s="1681"/>
      <c r="AK1879" s="1681"/>
      <c r="AL1879" s="1681"/>
      <c r="AM1879" s="1681"/>
      <c r="AN1879" s="1681"/>
      <c r="AO1879" s="1681"/>
      <c r="AP1879" s="1824"/>
    </row>
    <row r="1880" spans="4:42" s="1662" customFormat="1" ht="14.25">
      <c r="D1880" s="1699"/>
      <c r="E1880" s="1681"/>
      <c r="F1880" s="1681"/>
      <c r="G1880" s="1681"/>
      <c r="H1880" s="1681"/>
      <c r="I1880" s="1700"/>
      <c r="J1880" s="1690"/>
      <c r="K1880" s="1681"/>
      <c r="L1880" s="1681"/>
      <c r="M1880" s="1681"/>
      <c r="N1880" s="1681"/>
      <c r="O1880" s="1681"/>
      <c r="P1880" s="1681"/>
      <c r="Q1880" s="1681"/>
      <c r="R1880" s="1681"/>
      <c r="S1880" s="1681"/>
      <c r="T1880" s="1681"/>
      <c r="U1880" s="1681"/>
      <c r="V1880" s="1681"/>
      <c r="W1880" s="1681"/>
      <c r="X1880" s="1681"/>
      <c r="Y1880" s="1681"/>
      <c r="Z1880" s="1681"/>
      <c r="AA1880" s="1681"/>
      <c r="AB1880" s="1681"/>
      <c r="AC1880" s="1681"/>
      <c r="AD1880" s="1681"/>
      <c r="AE1880" s="1681"/>
      <c r="AF1880" s="1681"/>
      <c r="AG1880" s="1681"/>
      <c r="AH1880" s="1681"/>
      <c r="AI1880" s="1681"/>
      <c r="AJ1880" s="1681"/>
      <c r="AK1880" s="1681"/>
      <c r="AL1880" s="1681"/>
      <c r="AM1880" s="1681"/>
      <c r="AN1880" s="1681"/>
      <c r="AO1880" s="1681"/>
      <c r="AP1880" s="1824"/>
    </row>
    <row r="1881" spans="4:42" s="1662" customFormat="1" ht="14.25">
      <c r="D1881" s="1699"/>
      <c r="E1881" s="1681"/>
      <c r="F1881" s="1681"/>
      <c r="G1881" s="1681"/>
      <c r="H1881" s="1681"/>
      <c r="I1881" s="1700"/>
      <c r="J1881" s="1690"/>
      <c r="K1881" s="1681"/>
      <c r="L1881" s="1681"/>
      <c r="M1881" s="1681"/>
      <c r="N1881" s="1681"/>
      <c r="O1881" s="1681"/>
      <c r="P1881" s="1681"/>
      <c r="Q1881" s="1681"/>
      <c r="R1881" s="1681"/>
      <c r="S1881" s="1681"/>
      <c r="T1881" s="1681"/>
      <c r="U1881" s="1681"/>
      <c r="V1881" s="1681"/>
      <c r="W1881" s="1681"/>
      <c r="X1881" s="1681"/>
      <c r="Y1881" s="1681"/>
      <c r="Z1881" s="1681"/>
      <c r="AA1881" s="1681"/>
      <c r="AB1881" s="1681"/>
      <c r="AC1881" s="1681"/>
      <c r="AD1881" s="1681"/>
      <c r="AE1881" s="1681"/>
      <c r="AF1881" s="1681"/>
      <c r="AG1881" s="1681"/>
      <c r="AH1881" s="1681"/>
      <c r="AI1881" s="1681"/>
      <c r="AJ1881" s="1681"/>
      <c r="AK1881" s="1681"/>
      <c r="AL1881" s="1681"/>
      <c r="AM1881" s="1681"/>
      <c r="AN1881" s="1681"/>
      <c r="AO1881" s="1681"/>
      <c r="AP1881" s="1824"/>
    </row>
    <row r="1882" spans="4:42" s="1662" customFormat="1" ht="14.25">
      <c r="D1882" s="1699"/>
      <c r="E1882" s="1681"/>
      <c r="F1882" s="1681"/>
      <c r="G1882" s="1681"/>
      <c r="H1882" s="1681"/>
      <c r="I1882" s="1700"/>
      <c r="J1882" s="1690"/>
      <c r="K1882" s="1681"/>
      <c r="L1882" s="1681"/>
      <c r="M1882" s="1681"/>
      <c r="N1882" s="1681"/>
      <c r="O1882" s="1681"/>
      <c r="P1882" s="1681"/>
      <c r="Q1882" s="1681"/>
      <c r="R1882" s="1681"/>
      <c r="S1882" s="1681"/>
      <c r="T1882" s="1681"/>
      <c r="U1882" s="1681"/>
      <c r="V1882" s="1681"/>
      <c r="W1882" s="1681"/>
      <c r="X1882" s="1681"/>
      <c r="Y1882" s="1681"/>
      <c r="Z1882" s="1681"/>
      <c r="AA1882" s="1681"/>
      <c r="AB1882" s="1681"/>
      <c r="AC1882" s="1681"/>
      <c r="AD1882" s="1681"/>
      <c r="AE1882" s="1681"/>
      <c r="AF1882" s="1681"/>
      <c r="AG1882" s="1681"/>
      <c r="AH1882" s="1681"/>
      <c r="AI1882" s="1681"/>
      <c r="AJ1882" s="1681"/>
      <c r="AK1882" s="1681"/>
      <c r="AL1882" s="1681"/>
      <c r="AM1882" s="1681"/>
      <c r="AN1882" s="1681"/>
      <c r="AO1882" s="1681"/>
      <c r="AP1882" s="1824"/>
    </row>
    <row r="1883" spans="4:42" s="1662" customFormat="1" ht="14.25">
      <c r="D1883" s="1699"/>
      <c r="E1883" s="1681"/>
      <c r="F1883" s="1681"/>
      <c r="G1883" s="1681"/>
      <c r="H1883" s="1681"/>
      <c r="I1883" s="1700"/>
      <c r="J1883" s="1690"/>
      <c r="K1883" s="1681"/>
      <c r="L1883" s="1681"/>
      <c r="M1883" s="1681"/>
      <c r="N1883" s="1681"/>
      <c r="O1883" s="1681"/>
      <c r="P1883" s="1681"/>
      <c r="Q1883" s="1681"/>
      <c r="R1883" s="1681"/>
      <c r="S1883" s="1681"/>
      <c r="T1883" s="1681"/>
      <c r="U1883" s="1681"/>
      <c r="V1883" s="1681"/>
      <c r="W1883" s="1681"/>
      <c r="X1883" s="1681"/>
      <c r="Y1883" s="1681"/>
      <c r="Z1883" s="1681"/>
      <c r="AA1883" s="1681"/>
      <c r="AB1883" s="1681"/>
      <c r="AC1883" s="1681"/>
      <c r="AD1883" s="1681"/>
      <c r="AE1883" s="1681"/>
      <c r="AF1883" s="1681"/>
      <c r="AG1883" s="1681"/>
      <c r="AH1883" s="1681"/>
      <c r="AI1883" s="1681"/>
      <c r="AJ1883" s="1681"/>
      <c r="AK1883" s="1681"/>
      <c r="AL1883" s="1681"/>
      <c r="AM1883" s="1681"/>
      <c r="AN1883" s="1681"/>
      <c r="AO1883" s="1681"/>
      <c r="AP1883" s="1824"/>
    </row>
    <row r="1884" spans="4:42" s="1662" customFormat="1" ht="14.25">
      <c r="D1884" s="1699"/>
      <c r="E1884" s="1681"/>
      <c r="F1884" s="1681"/>
      <c r="G1884" s="1681"/>
      <c r="H1884" s="1681"/>
      <c r="I1884" s="1700"/>
      <c r="J1884" s="1690"/>
      <c r="K1884" s="1681"/>
      <c r="L1884" s="1681"/>
      <c r="M1884" s="1681"/>
      <c r="N1884" s="1681"/>
      <c r="O1884" s="1681"/>
      <c r="P1884" s="1681"/>
      <c r="Q1884" s="1681"/>
      <c r="R1884" s="1681"/>
      <c r="S1884" s="1681"/>
      <c r="T1884" s="1681"/>
      <c r="U1884" s="1681"/>
      <c r="V1884" s="1681"/>
      <c r="W1884" s="1681"/>
      <c r="X1884" s="1681"/>
      <c r="Y1884" s="1681"/>
      <c r="Z1884" s="1681"/>
      <c r="AA1884" s="1681"/>
      <c r="AB1884" s="1681"/>
      <c r="AC1884" s="1681"/>
      <c r="AD1884" s="1681"/>
      <c r="AE1884" s="1681"/>
      <c r="AF1884" s="1681"/>
      <c r="AG1884" s="1681"/>
      <c r="AH1884" s="1681"/>
      <c r="AI1884" s="1681"/>
      <c r="AJ1884" s="1681"/>
      <c r="AK1884" s="1681"/>
      <c r="AL1884" s="1681"/>
      <c r="AM1884" s="1681"/>
      <c r="AN1884" s="1681"/>
      <c r="AO1884" s="1681"/>
      <c r="AP1884" s="1824"/>
    </row>
    <row r="1885" spans="4:42" s="1662" customFormat="1" ht="14.25">
      <c r="D1885" s="1699"/>
      <c r="E1885" s="1681"/>
      <c r="F1885" s="1681"/>
      <c r="G1885" s="1681"/>
      <c r="H1885" s="1681"/>
      <c r="I1885" s="1700"/>
      <c r="J1885" s="1690"/>
      <c r="K1885" s="1681"/>
      <c r="L1885" s="1681"/>
      <c r="M1885" s="1681"/>
      <c r="N1885" s="1681"/>
      <c r="O1885" s="1681"/>
      <c r="P1885" s="1681"/>
      <c r="Q1885" s="1681"/>
      <c r="R1885" s="1681"/>
      <c r="S1885" s="1681"/>
      <c r="T1885" s="1681"/>
      <c r="U1885" s="1681"/>
      <c r="V1885" s="1681"/>
      <c r="W1885" s="1681"/>
      <c r="X1885" s="1681"/>
      <c r="Y1885" s="1681"/>
      <c r="Z1885" s="1681"/>
      <c r="AA1885" s="1681"/>
      <c r="AB1885" s="1681"/>
      <c r="AC1885" s="1681"/>
      <c r="AD1885" s="1681"/>
      <c r="AE1885" s="1681"/>
      <c r="AF1885" s="1681"/>
      <c r="AG1885" s="1681"/>
      <c r="AH1885" s="1681"/>
      <c r="AI1885" s="1681"/>
      <c r="AJ1885" s="1681"/>
      <c r="AK1885" s="1681"/>
      <c r="AL1885" s="1681"/>
      <c r="AM1885" s="1681"/>
      <c r="AN1885" s="1681"/>
      <c r="AO1885" s="1681"/>
      <c r="AP1885" s="1824"/>
    </row>
    <row r="1886" spans="4:42" s="1662" customFormat="1" ht="14.25">
      <c r="D1886" s="1699"/>
      <c r="E1886" s="1681"/>
      <c r="F1886" s="1681"/>
      <c r="G1886" s="1681"/>
      <c r="H1886" s="1681"/>
      <c r="I1886" s="1700"/>
      <c r="J1886" s="1690"/>
      <c r="K1886" s="1681"/>
      <c r="L1886" s="1681"/>
      <c r="M1886" s="1681"/>
      <c r="N1886" s="1681"/>
      <c r="O1886" s="1681"/>
      <c r="P1886" s="1681"/>
      <c r="Q1886" s="1681"/>
      <c r="R1886" s="1681"/>
      <c r="S1886" s="1681"/>
      <c r="T1886" s="1681"/>
      <c r="U1886" s="1681"/>
      <c r="V1886" s="1681"/>
      <c r="W1886" s="1681"/>
      <c r="X1886" s="1681"/>
      <c r="Y1886" s="1681"/>
      <c r="Z1886" s="1681"/>
      <c r="AA1886" s="1681"/>
      <c r="AB1886" s="1681"/>
      <c r="AC1886" s="1681"/>
      <c r="AD1886" s="1681"/>
      <c r="AE1886" s="1681"/>
      <c r="AF1886" s="1681"/>
      <c r="AG1886" s="1681"/>
      <c r="AH1886" s="1681"/>
      <c r="AI1886" s="1681"/>
      <c r="AJ1886" s="1681"/>
      <c r="AK1886" s="1681"/>
      <c r="AL1886" s="1681"/>
      <c r="AM1886" s="1681"/>
      <c r="AN1886" s="1681"/>
      <c r="AO1886" s="1681"/>
      <c r="AP1886" s="1824"/>
    </row>
    <row r="1887" spans="4:42" s="1662" customFormat="1" ht="14.25">
      <c r="D1887" s="1699"/>
      <c r="E1887" s="1681"/>
      <c r="F1887" s="1681"/>
      <c r="G1887" s="1681"/>
      <c r="H1887" s="1681"/>
      <c r="I1887" s="1700"/>
      <c r="J1887" s="1690"/>
      <c r="K1887" s="1681"/>
      <c r="L1887" s="1681"/>
      <c r="M1887" s="1681"/>
      <c r="N1887" s="1681"/>
      <c r="O1887" s="1681"/>
      <c r="P1887" s="1681"/>
      <c r="Q1887" s="1681"/>
      <c r="R1887" s="1681"/>
      <c r="S1887" s="1681"/>
      <c r="T1887" s="1681"/>
      <c r="U1887" s="1681"/>
      <c r="V1887" s="1681"/>
      <c r="W1887" s="1681"/>
      <c r="X1887" s="1681"/>
      <c r="Y1887" s="1681"/>
      <c r="Z1887" s="1681"/>
      <c r="AA1887" s="1681"/>
      <c r="AB1887" s="1681"/>
      <c r="AC1887" s="1681"/>
      <c r="AD1887" s="1681"/>
      <c r="AE1887" s="1681"/>
      <c r="AF1887" s="1681"/>
      <c r="AG1887" s="1681"/>
      <c r="AH1887" s="1681"/>
      <c r="AI1887" s="1681"/>
      <c r="AJ1887" s="1681"/>
      <c r="AK1887" s="1681"/>
      <c r="AL1887" s="1681"/>
      <c r="AM1887" s="1681"/>
      <c r="AN1887" s="1681"/>
      <c r="AO1887" s="1681"/>
      <c r="AP1887" s="1824"/>
    </row>
    <row r="1888" spans="4:42" s="1662" customFormat="1" ht="14.25">
      <c r="D1888" s="1699"/>
      <c r="E1888" s="1681"/>
      <c r="F1888" s="1681"/>
      <c r="G1888" s="1681"/>
      <c r="H1888" s="1681"/>
      <c r="I1888" s="1700"/>
      <c r="J1888" s="1690"/>
      <c r="K1888" s="1681"/>
      <c r="L1888" s="1681"/>
      <c r="M1888" s="1681"/>
      <c r="N1888" s="1681"/>
      <c r="O1888" s="1681"/>
      <c r="P1888" s="1681"/>
      <c r="Q1888" s="1681"/>
      <c r="R1888" s="1681"/>
      <c r="S1888" s="1681"/>
      <c r="T1888" s="1681"/>
      <c r="U1888" s="1681"/>
      <c r="V1888" s="1681"/>
      <c r="W1888" s="1681"/>
      <c r="X1888" s="1681"/>
      <c r="Y1888" s="1681"/>
      <c r="Z1888" s="1681"/>
      <c r="AA1888" s="1681"/>
      <c r="AB1888" s="1681"/>
      <c r="AC1888" s="1681"/>
      <c r="AD1888" s="1681"/>
      <c r="AE1888" s="1681"/>
      <c r="AF1888" s="1681"/>
      <c r="AG1888" s="1681"/>
      <c r="AH1888" s="1681"/>
      <c r="AI1888" s="1681"/>
      <c r="AJ1888" s="1681"/>
      <c r="AK1888" s="1681"/>
      <c r="AL1888" s="1681"/>
      <c r="AM1888" s="1681"/>
      <c r="AN1888" s="1681"/>
      <c r="AO1888" s="1681"/>
      <c r="AP1888" s="1824"/>
    </row>
    <row r="1889" spans="4:42" s="1662" customFormat="1" ht="14.25">
      <c r="D1889" s="1699"/>
      <c r="E1889" s="1681"/>
      <c r="F1889" s="1681"/>
      <c r="G1889" s="1681"/>
      <c r="H1889" s="1681"/>
      <c r="I1889" s="1700"/>
      <c r="J1889" s="1690"/>
      <c r="K1889" s="1681"/>
      <c r="L1889" s="1681"/>
      <c r="M1889" s="1681"/>
      <c r="N1889" s="1681"/>
      <c r="O1889" s="1681"/>
      <c r="P1889" s="1681"/>
      <c r="Q1889" s="1681"/>
      <c r="R1889" s="1681"/>
      <c r="S1889" s="1681"/>
      <c r="T1889" s="1681"/>
      <c r="U1889" s="1681"/>
      <c r="V1889" s="1681"/>
      <c r="W1889" s="1681"/>
      <c r="X1889" s="1681"/>
      <c r="Y1889" s="1681"/>
      <c r="Z1889" s="1681"/>
      <c r="AA1889" s="1681"/>
      <c r="AB1889" s="1681"/>
      <c r="AC1889" s="1681"/>
      <c r="AD1889" s="1681"/>
      <c r="AE1889" s="1681"/>
      <c r="AF1889" s="1681"/>
      <c r="AG1889" s="1681"/>
      <c r="AH1889" s="1681"/>
      <c r="AI1889" s="1681"/>
      <c r="AJ1889" s="1681"/>
      <c r="AK1889" s="1681"/>
      <c r="AL1889" s="1681"/>
      <c r="AM1889" s="1681"/>
      <c r="AN1889" s="1681"/>
      <c r="AO1889" s="1681"/>
      <c r="AP1889" s="1824"/>
    </row>
    <row r="1890" spans="4:42" s="1662" customFormat="1" ht="14.25">
      <c r="D1890" s="1699"/>
      <c r="E1890" s="1681"/>
      <c r="F1890" s="1681"/>
      <c r="G1890" s="1681"/>
      <c r="H1890" s="1681"/>
      <c r="I1890" s="1700"/>
      <c r="J1890" s="1690"/>
      <c r="K1890" s="1681"/>
      <c r="L1890" s="1681"/>
      <c r="M1890" s="1681"/>
      <c r="N1890" s="1681"/>
      <c r="O1890" s="1681"/>
      <c r="P1890" s="1681"/>
      <c r="Q1890" s="1681"/>
      <c r="R1890" s="1681"/>
      <c r="S1890" s="1681"/>
      <c r="T1890" s="1681"/>
      <c r="U1890" s="1681"/>
      <c r="V1890" s="1681"/>
      <c r="W1890" s="1681"/>
      <c r="X1890" s="1681"/>
      <c r="Y1890" s="1681"/>
      <c r="Z1890" s="1681"/>
      <c r="AA1890" s="1681"/>
      <c r="AB1890" s="1681"/>
      <c r="AC1890" s="1681"/>
      <c r="AD1890" s="1681"/>
      <c r="AE1890" s="1681"/>
      <c r="AF1890" s="1681"/>
      <c r="AG1890" s="1681"/>
      <c r="AH1890" s="1681"/>
      <c r="AI1890" s="1681"/>
      <c r="AJ1890" s="1681"/>
      <c r="AK1890" s="1681"/>
      <c r="AL1890" s="1681"/>
      <c r="AM1890" s="1681"/>
      <c r="AN1890" s="1681"/>
      <c r="AO1890" s="1681"/>
      <c r="AP1890" s="1824"/>
    </row>
    <row r="1891" spans="4:42" s="1662" customFormat="1" ht="14.25">
      <c r="D1891" s="1699"/>
      <c r="E1891" s="1681"/>
      <c r="F1891" s="1681"/>
      <c r="G1891" s="1681"/>
      <c r="H1891" s="1681"/>
      <c r="I1891" s="1700"/>
      <c r="J1891" s="1690"/>
      <c r="K1891" s="1681"/>
      <c r="L1891" s="1681"/>
      <c r="M1891" s="1681"/>
      <c r="N1891" s="1681"/>
      <c r="O1891" s="1681"/>
      <c r="P1891" s="1681"/>
      <c r="Q1891" s="1681"/>
      <c r="R1891" s="1681"/>
      <c r="S1891" s="1681"/>
      <c r="T1891" s="1681"/>
      <c r="U1891" s="1681"/>
      <c r="V1891" s="1681"/>
      <c r="W1891" s="1681"/>
      <c r="X1891" s="1681"/>
      <c r="Y1891" s="1681"/>
      <c r="Z1891" s="1681"/>
      <c r="AA1891" s="1681"/>
      <c r="AB1891" s="1681"/>
      <c r="AC1891" s="1681"/>
      <c r="AD1891" s="1681"/>
      <c r="AE1891" s="1681"/>
      <c r="AF1891" s="1681"/>
      <c r="AG1891" s="1681"/>
      <c r="AH1891" s="1681"/>
      <c r="AI1891" s="1681"/>
      <c r="AJ1891" s="1681"/>
      <c r="AK1891" s="1681"/>
      <c r="AL1891" s="1681"/>
      <c r="AM1891" s="1681"/>
      <c r="AN1891" s="1681"/>
      <c r="AO1891" s="1681"/>
      <c r="AP1891" s="1824"/>
    </row>
    <row r="1892" spans="4:42" s="1662" customFormat="1" ht="14.25">
      <c r="D1892" s="1699"/>
      <c r="E1892" s="1681"/>
      <c r="F1892" s="1681"/>
      <c r="G1892" s="1681"/>
      <c r="H1892" s="1681"/>
      <c r="I1892" s="1700"/>
      <c r="J1892" s="1690"/>
      <c r="K1892" s="1681"/>
      <c r="L1892" s="1681"/>
      <c r="M1892" s="1681"/>
      <c r="N1892" s="1681"/>
      <c r="O1892" s="1681"/>
      <c r="P1892" s="1681"/>
      <c r="Q1892" s="1681"/>
      <c r="R1892" s="1681"/>
      <c r="S1892" s="1681"/>
      <c r="T1892" s="1681"/>
      <c r="U1892" s="1681"/>
      <c r="V1892" s="1681"/>
      <c r="W1892" s="1681"/>
      <c r="X1892" s="1681"/>
      <c r="Y1892" s="1681"/>
      <c r="Z1892" s="1681"/>
      <c r="AA1892" s="1681"/>
      <c r="AB1892" s="1681"/>
      <c r="AC1892" s="1681"/>
      <c r="AD1892" s="1681"/>
      <c r="AE1892" s="1681"/>
      <c r="AF1892" s="1681"/>
      <c r="AG1892" s="1681"/>
      <c r="AH1892" s="1681"/>
      <c r="AI1892" s="1681"/>
      <c r="AJ1892" s="1681"/>
      <c r="AK1892" s="1681"/>
      <c r="AL1892" s="1681"/>
      <c r="AM1892" s="1681"/>
      <c r="AN1892" s="1681"/>
      <c r="AO1892" s="1681"/>
      <c r="AP1892" s="1824"/>
    </row>
    <row r="1893" spans="4:42" s="1662" customFormat="1" ht="14.25">
      <c r="D1893" s="1699"/>
      <c r="E1893" s="1681"/>
      <c r="F1893" s="1681"/>
      <c r="G1893" s="1681"/>
      <c r="H1893" s="1681"/>
      <c r="I1893" s="1700"/>
      <c r="J1893" s="1690"/>
      <c r="K1893" s="1681"/>
      <c r="L1893" s="1681"/>
      <c r="M1893" s="1681"/>
      <c r="N1893" s="1681"/>
      <c r="O1893" s="1681"/>
      <c r="P1893" s="1681"/>
      <c r="Q1893" s="1681"/>
      <c r="R1893" s="1681"/>
      <c r="S1893" s="1681"/>
      <c r="T1893" s="1681"/>
      <c r="U1893" s="1681"/>
      <c r="V1893" s="1681"/>
      <c r="W1893" s="1681"/>
      <c r="X1893" s="1681"/>
      <c r="Y1893" s="1681"/>
      <c r="Z1893" s="1681"/>
      <c r="AA1893" s="1681"/>
      <c r="AB1893" s="1681"/>
      <c r="AC1893" s="1681"/>
      <c r="AD1893" s="1681"/>
      <c r="AE1893" s="1681"/>
      <c r="AF1893" s="1681"/>
      <c r="AG1893" s="1681"/>
      <c r="AH1893" s="1681"/>
      <c r="AI1893" s="1681"/>
      <c r="AJ1893" s="1681"/>
      <c r="AK1893" s="1681"/>
      <c r="AL1893" s="1681"/>
      <c r="AM1893" s="1681"/>
      <c r="AN1893" s="1681"/>
      <c r="AO1893" s="1681"/>
      <c r="AP1893" s="1824"/>
    </row>
    <row r="1894" spans="4:42" s="1662" customFormat="1" ht="14.25">
      <c r="D1894" s="1699"/>
      <c r="E1894" s="1681"/>
      <c r="F1894" s="1681"/>
      <c r="G1894" s="1681"/>
      <c r="H1894" s="1681"/>
      <c r="I1894" s="1700"/>
      <c r="J1894" s="1690"/>
      <c r="K1894" s="1681"/>
      <c r="L1894" s="1681"/>
      <c r="M1894" s="1681"/>
      <c r="N1894" s="1681"/>
      <c r="O1894" s="1681"/>
      <c r="P1894" s="1681"/>
      <c r="Q1894" s="1681"/>
      <c r="R1894" s="1681"/>
      <c r="S1894" s="1681"/>
      <c r="T1894" s="1681"/>
      <c r="U1894" s="1681"/>
      <c r="V1894" s="1681"/>
      <c r="W1894" s="1681"/>
      <c r="X1894" s="1681"/>
      <c r="Y1894" s="1681"/>
      <c r="Z1894" s="1681"/>
      <c r="AA1894" s="1681"/>
      <c r="AB1894" s="1681"/>
      <c r="AC1894" s="1681"/>
      <c r="AD1894" s="1681"/>
      <c r="AE1894" s="1681"/>
      <c r="AF1894" s="1681"/>
      <c r="AG1894" s="1681"/>
      <c r="AH1894" s="1681"/>
      <c r="AI1894" s="1681"/>
      <c r="AJ1894" s="1681"/>
      <c r="AK1894" s="1681"/>
      <c r="AL1894" s="1681"/>
      <c r="AM1894" s="1681"/>
      <c r="AN1894" s="1681"/>
      <c r="AO1894" s="1681"/>
      <c r="AP1894" s="1824"/>
    </row>
    <row r="1895" spans="4:42" s="1662" customFormat="1" ht="14.25">
      <c r="D1895" s="1699"/>
      <c r="E1895" s="1681"/>
      <c r="F1895" s="1681"/>
      <c r="G1895" s="1681"/>
      <c r="H1895" s="1681"/>
      <c r="I1895" s="1700"/>
      <c r="J1895" s="1690"/>
      <c r="K1895" s="1681"/>
      <c r="L1895" s="1681"/>
      <c r="M1895" s="1681"/>
      <c r="N1895" s="1681"/>
      <c r="O1895" s="1681"/>
      <c r="P1895" s="1681"/>
      <c r="Q1895" s="1681"/>
      <c r="R1895" s="1681"/>
      <c r="S1895" s="1681"/>
      <c r="T1895" s="1681"/>
      <c r="U1895" s="1681"/>
      <c r="V1895" s="1681"/>
      <c r="W1895" s="1681"/>
      <c r="X1895" s="1681"/>
      <c r="Y1895" s="1681"/>
      <c r="Z1895" s="1681"/>
      <c r="AA1895" s="1681"/>
      <c r="AB1895" s="1681"/>
      <c r="AC1895" s="1681"/>
      <c r="AD1895" s="1681"/>
      <c r="AE1895" s="1681"/>
      <c r="AF1895" s="1681"/>
      <c r="AG1895" s="1681"/>
      <c r="AH1895" s="1681"/>
      <c r="AI1895" s="1681"/>
      <c r="AJ1895" s="1681"/>
      <c r="AK1895" s="1681"/>
      <c r="AL1895" s="1681"/>
      <c r="AM1895" s="1681"/>
      <c r="AN1895" s="1681"/>
      <c r="AO1895" s="1681"/>
      <c r="AP1895" s="1824"/>
    </row>
    <row r="1896" spans="4:42" s="1662" customFormat="1" ht="14.25">
      <c r="D1896" s="1699"/>
      <c r="E1896" s="1681"/>
      <c r="F1896" s="1681"/>
      <c r="G1896" s="1681"/>
      <c r="H1896" s="1681"/>
      <c r="I1896" s="1700"/>
      <c r="J1896" s="1690"/>
      <c r="K1896" s="1681"/>
      <c r="L1896" s="1681"/>
      <c r="M1896" s="1681"/>
      <c r="N1896" s="1681"/>
      <c r="O1896" s="1681"/>
      <c r="P1896" s="1681"/>
      <c r="Q1896" s="1681"/>
      <c r="R1896" s="1681"/>
      <c r="S1896" s="1681"/>
      <c r="T1896" s="1681"/>
      <c r="U1896" s="1681"/>
      <c r="V1896" s="1681"/>
      <c r="W1896" s="1681"/>
      <c r="X1896" s="1681"/>
      <c r="Y1896" s="1681"/>
      <c r="Z1896" s="1681"/>
      <c r="AA1896" s="1681"/>
      <c r="AB1896" s="1681"/>
      <c r="AC1896" s="1681"/>
      <c r="AD1896" s="1681"/>
      <c r="AE1896" s="1681"/>
      <c r="AF1896" s="1681"/>
      <c r="AG1896" s="1681"/>
      <c r="AH1896" s="1681"/>
      <c r="AI1896" s="1681"/>
      <c r="AJ1896" s="1681"/>
      <c r="AK1896" s="1681"/>
      <c r="AL1896" s="1681"/>
      <c r="AM1896" s="1681"/>
      <c r="AN1896" s="1681"/>
      <c r="AO1896" s="1681"/>
      <c r="AP1896" s="1824"/>
    </row>
    <row r="1897" spans="4:42" s="1662" customFormat="1" ht="14.25">
      <c r="D1897" s="1699"/>
      <c r="E1897" s="1681"/>
      <c r="F1897" s="1681"/>
      <c r="G1897" s="1681"/>
      <c r="H1897" s="1681"/>
      <c r="I1897" s="1700"/>
      <c r="J1897" s="1690"/>
      <c r="K1897" s="1681"/>
      <c r="L1897" s="1681"/>
      <c r="M1897" s="1681"/>
      <c r="N1897" s="1681"/>
      <c r="O1897" s="1681"/>
      <c r="P1897" s="1681"/>
      <c r="Q1897" s="1681"/>
      <c r="R1897" s="1681"/>
      <c r="S1897" s="1681"/>
      <c r="T1897" s="1681"/>
      <c r="U1897" s="1681"/>
      <c r="V1897" s="1681"/>
      <c r="W1897" s="1681"/>
      <c r="X1897" s="1681"/>
      <c r="Y1897" s="1681"/>
      <c r="Z1897" s="1681"/>
      <c r="AA1897" s="1681"/>
      <c r="AB1897" s="1681"/>
      <c r="AC1897" s="1681"/>
      <c r="AD1897" s="1681"/>
      <c r="AE1897" s="1681"/>
      <c r="AF1897" s="1681"/>
      <c r="AG1897" s="1681"/>
      <c r="AH1897" s="1681"/>
      <c r="AI1897" s="1681"/>
      <c r="AJ1897" s="1681"/>
      <c r="AK1897" s="1681"/>
      <c r="AL1897" s="1681"/>
      <c r="AM1897" s="1681"/>
      <c r="AN1897" s="1681"/>
      <c r="AO1897" s="1681"/>
      <c r="AP1897" s="1824"/>
    </row>
    <row r="1898" spans="4:42" s="1662" customFormat="1" ht="14.25">
      <c r="D1898" s="1699"/>
      <c r="E1898" s="1681"/>
      <c r="F1898" s="1681"/>
      <c r="G1898" s="1681"/>
      <c r="H1898" s="1681"/>
      <c r="I1898" s="1700"/>
      <c r="J1898" s="1690"/>
      <c r="K1898" s="1681"/>
      <c r="L1898" s="1681"/>
      <c r="M1898" s="1681"/>
      <c r="N1898" s="1681"/>
      <c r="O1898" s="1681"/>
      <c r="P1898" s="1681"/>
      <c r="Q1898" s="1681"/>
      <c r="R1898" s="1681"/>
      <c r="S1898" s="1681"/>
      <c r="T1898" s="1681"/>
      <c r="U1898" s="1681"/>
      <c r="V1898" s="1681"/>
      <c r="W1898" s="1681"/>
      <c r="X1898" s="1681"/>
      <c r="Y1898" s="1681"/>
      <c r="Z1898" s="1681"/>
      <c r="AA1898" s="1681"/>
      <c r="AB1898" s="1681"/>
      <c r="AC1898" s="1681"/>
      <c r="AD1898" s="1681"/>
      <c r="AE1898" s="1681"/>
      <c r="AF1898" s="1681"/>
      <c r="AG1898" s="1681"/>
      <c r="AH1898" s="1681"/>
      <c r="AI1898" s="1681"/>
      <c r="AJ1898" s="1681"/>
      <c r="AK1898" s="1681"/>
      <c r="AL1898" s="1681"/>
      <c r="AM1898" s="1681"/>
      <c r="AN1898" s="1681"/>
      <c r="AO1898" s="1681"/>
      <c r="AP1898" s="1824"/>
    </row>
    <row r="1899" spans="4:42" s="1662" customFormat="1" ht="14.25">
      <c r="D1899" s="1699"/>
      <c r="E1899" s="1681"/>
      <c r="F1899" s="1681"/>
      <c r="G1899" s="1681"/>
      <c r="H1899" s="1681"/>
      <c r="I1899" s="1700"/>
      <c r="J1899" s="1690"/>
      <c r="K1899" s="1681"/>
      <c r="L1899" s="1681"/>
      <c r="M1899" s="1681"/>
      <c r="N1899" s="1681"/>
      <c r="O1899" s="1681"/>
      <c r="P1899" s="1681"/>
      <c r="Q1899" s="1681"/>
      <c r="R1899" s="1681"/>
      <c r="S1899" s="1681"/>
      <c r="T1899" s="1681"/>
      <c r="U1899" s="1681"/>
      <c r="V1899" s="1681"/>
      <c r="W1899" s="1681"/>
      <c r="X1899" s="1681"/>
      <c r="Y1899" s="1681"/>
      <c r="Z1899" s="1681"/>
      <c r="AA1899" s="1681"/>
      <c r="AB1899" s="1681"/>
      <c r="AC1899" s="1681"/>
      <c r="AD1899" s="1681"/>
      <c r="AE1899" s="1681"/>
      <c r="AF1899" s="1681"/>
      <c r="AG1899" s="1681"/>
      <c r="AH1899" s="1681"/>
      <c r="AI1899" s="1681"/>
      <c r="AJ1899" s="1681"/>
      <c r="AK1899" s="1681"/>
      <c r="AL1899" s="1681"/>
      <c r="AM1899" s="1681"/>
      <c r="AN1899" s="1681"/>
      <c r="AO1899" s="1681"/>
      <c r="AP1899" s="1824"/>
    </row>
    <row r="1900" spans="4:42" s="1662" customFormat="1" ht="14.25">
      <c r="D1900" s="1699"/>
      <c r="E1900" s="1681"/>
      <c r="F1900" s="1681"/>
      <c r="G1900" s="1681"/>
      <c r="H1900" s="1681"/>
      <c r="I1900" s="1700"/>
      <c r="J1900" s="1690"/>
      <c r="K1900" s="1681"/>
      <c r="L1900" s="1681"/>
      <c r="M1900" s="1681"/>
      <c r="N1900" s="1681"/>
      <c r="O1900" s="1681"/>
      <c r="P1900" s="1681"/>
      <c r="Q1900" s="1681"/>
      <c r="R1900" s="1681"/>
      <c r="S1900" s="1681"/>
      <c r="T1900" s="1681"/>
      <c r="U1900" s="1681"/>
      <c r="V1900" s="1681"/>
      <c r="W1900" s="1681"/>
      <c r="X1900" s="1681"/>
      <c r="Y1900" s="1681"/>
      <c r="Z1900" s="1681"/>
      <c r="AA1900" s="1681"/>
      <c r="AB1900" s="1681"/>
      <c r="AC1900" s="1681"/>
      <c r="AD1900" s="1681"/>
      <c r="AE1900" s="1681"/>
      <c r="AF1900" s="1681"/>
      <c r="AG1900" s="1681"/>
      <c r="AH1900" s="1681"/>
      <c r="AI1900" s="1681"/>
      <c r="AJ1900" s="1681"/>
      <c r="AK1900" s="1681"/>
      <c r="AL1900" s="1681"/>
      <c r="AM1900" s="1681"/>
      <c r="AN1900" s="1681"/>
      <c r="AO1900" s="1681"/>
      <c r="AP1900" s="1824"/>
    </row>
    <row r="1901" spans="4:42" s="1662" customFormat="1" ht="14.25">
      <c r="D1901" s="1699"/>
      <c r="E1901" s="1681"/>
      <c r="F1901" s="1681"/>
      <c r="G1901" s="1681"/>
      <c r="H1901" s="1681"/>
      <c r="I1901" s="1700"/>
      <c r="J1901" s="1690"/>
      <c r="K1901" s="1681"/>
      <c r="L1901" s="1681"/>
      <c r="M1901" s="1681"/>
      <c r="N1901" s="1681"/>
      <c r="O1901" s="1681"/>
      <c r="P1901" s="1681"/>
      <c r="Q1901" s="1681"/>
      <c r="R1901" s="1681"/>
      <c r="S1901" s="1681"/>
      <c r="T1901" s="1681"/>
      <c r="U1901" s="1681"/>
      <c r="V1901" s="1681"/>
      <c r="W1901" s="1681"/>
      <c r="X1901" s="1681"/>
      <c r="Y1901" s="1681"/>
      <c r="Z1901" s="1681"/>
      <c r="AA1901" s="1681"/>
      <c r="AB1901" s="1681"/>
      <c r="AC1901" s="1681"/>
      <c r="AD1901" s="1681"/>
      <c r="AE1901" s="1681"/>
      <c r="AF1901" s="1681"/>
      <c r="AG1901" s="1681"/>
      <c r="AH1901" s="1681"/>
      <c r="AI1901" s="1681"/>
      <c r="AJ1901" s="1681"/>
      <c r="AK1901" s="1681"/>
      <c r="AL1901" s="1681"/>
      <c r="AM1901" s="1681"/>
      <c r="AN1901" s="1681"/>
      <c r="AO1901" s="1681"/>
      <c r="AP1901" s="1824"/>
    </row>
    <row r="1902" spans="4:42" s="1662" customFormat="1" ht="14.25">
      <c r="D1902" s="1699"/>
      <c r="E1902" s="1681"/>
      <c r="F1902" s="1681"/>
      <c r="G1902" s="1681"/>
      <c r="H1902" s="1681"/>
      <c r="I1902" s="1700"/>
      <c r="J1902" s="1690"/>
      <c r="K1902" s="1681"/>
      <c r="L1902" s="1681"/>
      <c r="M1902" s="1681"/>
      <c r="N1902" s="1681"/>
      <c r="O1902" s="1681"/>
      <c r="P1902" s="1681"/>
      <c r="Q1902" s="1681"/>
      <c r="R1902" s="1681"/>
      <c r="S1902" s="1681"/>
      <c r="T1902" s="1681"/>
      <c r="U1902" s="1681"/>
      <c r="V1902" s="1681"/>
      <c r="W1902" s="1681"/>
      <c r="X1902" s="1681"/>
      <c r="Y1902" s="1681"/>
      <c r="Z1902" s="1681"/>
      <c r="AA1902" s="1681"/>
      <c r="AB1902" s="1681"/>
      <c r="AC1902" s="1681"/>
      <c r="AD1902" s="1681"/>
      <c r="AE1902" s="1681"/>
      <c r="AF1902" s="1681"/>
      <c r="AG1902" s="1681"/>
      <c r="AH1902" s="1681"/>
      <c r="AI1902" s="1681"/>
      <c r="AJ1902" s="1681"/>
      <c r="AK1902" s="1681"/>
      <c r="AL1902" s="1681"/>
      <c r="AM1902" s="1681"/>
      <c r="AN1902" s="1681"/>
      <c r="AO1902" s="1681"/>
      <c r="AP1902" s="1824"/>
    </row>
    <row r="1903" spans="4:42" s="1662" customFormat="1" ht="14.25">
      <c r="D1903" s="1699"/>
      <c r="E1903" s="1681"/>
      <c r="F1903" s="1681"/>
      <c r="G1903" s="1681"/>
      <c r="H1903" s="1681"/>
      <c r="I1903" s="1700"/>
      <c r="J1903" s="1690"/>
      <c r="K1903" s="1681"/>
      <c r="L1903" s="1681"/>
      <c r="M1903" s="1681"/>
      <c r="N1903" s="1681"/>
      <c r="O1903" s="1681"/>
      <c r="P1903" s="1681"/>
      <c r="Q1903" s="1681"/>
      <c r="R1903" s="1681"/>
      <c r="S1903" s="1681"/>
      <c r="T1903" s="1681"/>
      <c r="U1903" s="1681"/>
      <c r="V1903" s="1681"/>
      <c r="W1903" s="1681"/>
      <c r="X1903" s="1681"/>
      <c r="Y1903" s="1681"/>
      <c r="Z1903" s="1681"/>
      <c r="AA1903" s="1681"/>
      <c r="AB1903" s="1681"/>
      <c r="AC1903" s="1681"/>
      <c r="AD1903" s="1681"/>
      <c r="AE1903" s="1681"/>
      <c r="AF1903" s="1681"/>
      <c r="AG1903" s="1681"/>
      <c r="AH1903" s="1681"/>
      <c r="AI1903" s="1681"/>
      <c r="AJ1903" s="1681"/>
      <c r="AK1903" s="1681"/>
      <c r="AL1903" s="1681"/>
      <c r="AM1903" s="1681"/>
      <c r="AN1903" s="1681"/>
      <c r="AO1903" s="1681"/>
      <c r="AP1903" s="1824"/>
    </row>
    <row r="1904" spans="4:42" s="1662" customFormat="1" ht="14.25">
      <c r="D1904" s="1699"/>
      <c r="E1904" s="1681"/>
      <c r="F1904" s="1681"/>
      <c r="G1904" s="1681"/>
      <c r="H1904" s="1681"/>
      <c r="I1904" s="1700"/>
      <c r="J1904" s="1690"/>
      <c r="K1904" s="1681"/>
      <c r="L1904" s="1681"/>
      <c r="M1904" s="1681"/>
      <c r="N1904" s="1681"/>
      <c r="O1904" s="1681"/>
      <c r="P1904" s="1681"/>
      <c r="Q1904" s="1681"/>
      <c r="R1904" s="1681"/>
      <c r="S1904" s="1681"/>
      <c r="T1904" s="1681"/>
      <c r="U1904" s="1681"/>
      <c r="V1904" s="1681"/>
      <c r="W1904" s="1681"/>
      <c r="X1904" s="1681"/>
      <c r="Y1904" s="1681"/>
      <c r="Z1904" s="1681"/>
      <c r="AA1904" s="1681"/>
      <c r="AB1904" s="1681"/>
      <c r="AC1904" s="1681"/>
      <c r="AD1904" s="1681"/>
      <c r="AE1904" s="1681"/>
      <c r="AF1904" s="1681"/>
      <c r="AG1904" s="1681"/>
      <c r="AH1904" s="1681"/>
      <c r="AI1904" s="1681"/>
      <c r="AJ1904" s="1681"/>
      <c r="AK1904" s="1681"/>
      <c r="AL1904" s="1681"/>
      <c r="AM1904" s="1681"/>
      <c r="AN1904" s="1681"/>
      <c r="AO1904" s="1681"/>
      <c r="AP1904" s="1824"/>
    </row>
    <row r="1905" spans="4:42" s="1662" customFormat="1" ht="14.25">
      <c r="D1905" s="1699"/>
      <c r="E1905" s="1681"/>
      <c r="F1905" s="1681"/>
      <c r="G1905" s="1681"/>
      <c r="H1905" s="1681"/>
      <c r="I1905" s="1700"/>
      <c r="J1905" s="1690"/>
      <c r="K1905" s="1681"/>
      <c r="L1905" s="1681"/>
      <c r="M1905" s="1681"/>
      <c r="N1905" s="1681"/>
      <c r="O1905" s="1681"/>
      <c r="P1905" s="1681"/>
      <c r="Q1905" s="1681"/>
      <c r="R1905" s="1681"/>
      <c r="S1905" s="1681"/>
      <c r="T1905" s="1681"/>
      <c r="U1905" s="1681"/>
      <c r="V1905" s="1681"/>
      <c r="W1905" s="1681"/>
      <c r="X1905" s="1681"/>
      <c r="Y1905" s="1681"/>
      <c r="Z1905" s="1681"/>
      <c r="AA1905" s="1681"/>
      <c r="AB1905" s="1681"/>
      <c r="AC1905" s="1681"/>
      <c r="AD1905" s="1681"/>
      <c r="AE1905" s="1681"/>
      <c r="AF1905" s="1681"/>
      <c r="AG1905" s="1681"/>
      <c r="AH1905" s="1681"/>
      <c r="AI1905" s="1681"/>
      <c r="AJ1905" s="1681"/>
      <c r="AK1905" s="1681"/>
      <c r="AL1905" s="1681"/>
      <c r="AM1905" s="1681"/>
      <c r="AN1905" s="1681"/>
      <c r="AO1905" s="1681"/>
      <c r="AP1905" s="1824"/>
    </row>
    <row r="1906" spans="4:42" s="1662" customFormat="1" ht="14.25">
      <c r="D1906" s="1699"/>
      <c r="E1906" s="1681"/>
      <c r="F1906" s="1681"/>
      <c r="G1906" s="1681"/>
      <c r="H1906" s="1681"/>
      <c r="I1906" s="1700"/>
      <c r="J1906" s="1690"/>
      <c r="K1906" s="1681"/>
      <c r="L1906" s="1681"/>
      <c r="M1906" s="1681"/>
      <c r="N1906" s="1681"/>
      <c r="O1906" s="1681"/>
      <c r="P1906" s="1681"/>
      <c r="Q1906" s="1681"/>
      <c r="R1906" s="1681"/>
      <c r="S1906" s="1681"/>
      <c r="T1906" s="1681"/>
      <c r="U1906" s="1681"/>
      <c r="V1906" s="1681"/>
      <c r="W1906" s="1681"/>
      <c r="X1906" s="1681"/>
      <c r="Y1906" s="1681"/>
      <c r="Z1906" s="1681"/>
      <c r="AA1906" s="1681"/>
      <c r="AB1906" s="1681"/>
      <c r="AC1906" s="1681"/>
      <c r="AD1906" s="1681"/>
      <c r="AE1906" s="1681"/>
      <c r="AF1906" s="1681"/>
      <c r="AG1906" s="1681"/>
      <c r="AH1906" s="1681"/>
      <c r="AI1906" s="1681"/>
      <c r="AJ1906" s="1681"/>
      <c r="AK1906" s="1681"/>
      <c r="AL1906" s="1681"/>
      <c r="AM1906" s="1681"/>
      <c r="AN1906" s="1681"/>
      <c r="AO1906" s="1681"/>
      <c r="AP1906" s="1824"/>
    </row>
    <row r="1907" spans="4:42" s="1662" customFormat="1" ht="14.25">
      <c r="D1907" s="1699"/>
      <c r="E1907" s="1681"/>
      <c r="F1907" s="1681"/>
      <c r="G1907" s="1681"/>
      <c r="H1907" s="1681"/>
      <c r="I1907" s="1700"/>
      <c r="J1907" s="1690"/>
      <c r="K1907" s="1681"/>
      <c r="L1907" s="1681"/>
      <c r="M1907" s="1681"/>
      <c r="N1907" s="1681"/>
      <c r="O1907" s="1681"/>
      <c r="P1907" s="1681"/>
      <c r="Q1907" s="1681"/>
      <c r="R1907" s="1681"/>
      <c r="S1907" s="1681"/>
      <c r="T1907" s="1681"/>
      <c r="U1907" s="1681"/>
      <c r="V1907" s="1681"/>
      <c r="W1907" s="1681"/>
      <c r="X1907" s="1681"/>
      <c r="Y1907" s="1681"/>
      <c r="Z1907" s="1681"/>
      <c r="AA1907" s="1681"/>
      <c r="AB1907" s="1681"/>
      <c r="AC1907" s="1681"/>
      <c r="AD1907" s="1681"/>
      <c r="AE1907" s="1681"/>
      <c r="AF1907" s="1681"/>
      <c r="AG1907" s="1681"/>
      <c r="AH1907" s="1681"/>
      <c r="AI1907" s="1681"/>
      <c r="AJ1907" s="1681"/>
      <c r="AK1907" s="1681"/>
      <c r="AL1907" s="1681"/>
      <c r="AM1907" s="1681"/>
      <c r="AN1907" s="1681"/>
      <c r="AO1907" s="1681"/>
      <c r="AP1907" s="1824"/>
    </row>
    <row r="1908" spans="4:42" s="1662" customFormat="1" ht="14.25">
      <c r="D1908" s="1699"/>
      <c r="E1908" s="1681"/>
      <c r="F1908" s="1681"/>
      <c r="G1908" s="1681"/>
      <c r="H1908" s="1681"/>
      <c r="I1908" s="1700"/>
      <c r="J1908" s="1690"/>
      <c r="K1908" s="1681"/>
      <c r="L1908" s="1681"/>
      <c r="M1908" s="1681"/>
      <c r="N1908" s="1681"/>
      <c r="O1908" s="1681"/>
      <c r="P1908" s="1681"/>
      <c r="Q1908" s="1681"/>
      <c r="R1908" s="1681"/>
      <c r="S1908" s="1681"/>
      <c r="T1908" s="1681"/>
      <c r="U1908" s="1681"/>
      <c r="V1908" s="1681"/>
      <c r="W1908" s="1681"/>
      <c r="X1908" s="1681"/>
      <c r="Y1908" s="1681"/>
      <c r="Z1908" s="1681"/>
      <c r="AA1908" s="1681"/>
      <c r="AB1908" s="1681"/>
      <c r="AC1908" s="1681"/>
      <c r="AD1908" s="1681"/>
      <c r="AE1908" s="1681"/>
      <c r="AF1908" s="1681"/>
      <c r="AG1908" s="1681"/>
      <c r="AH1908" s="1681"/>
      <c r="AI1908" s="1681"/>
      <c r="AJ1908" s="1681"/>
      <c r="AK1908" s="1681"/>
      <c r="AL1908" s="1681"/>
      <c r="AM1908" s="1681"/>
      <c r="AN1908" s="1681"/>
      <c r="AO1908" s="1681"/>
      <c r="AP1908" s="1824"/>
    </row>
    <row r="1909" spans="4:42" s="1662" customFormat="1" ht="14.25">
      <c r="D1909" s="1699"/>
      <c r="E1909" s="1681"/>
      <c r="F1909" s="1681"/>
      <c r="G1909" s="1681"/>
      <c r="H1909" s="1681"/>
      <c r="I1909" s="1700"/>
      <c r="J1909" s="1690"/>
      <c r="K1909" s="1681"/>
      <c r="L1909" s="1681"/>
      <c r="M1909" s="1681"/>
      <c r="N1909" s="1681"/>
      <c r="O1909" s="1681"/>
      <c r="P1909" s="1681"/>
      <c r="Q1909" s="1681"/>
      <c r="R1909" s="1681"/>
      <c r="S1909" s="1681"/>
      <c r="T1909" s="1681"/>
      <c r="U1909" s="1681"/>
      <c r="V1909" s="1681"/>
      <c r="W1909" s="1681"/>
      <c r="X1909" s="1681"/>
      <c r="Y1909" s="1681"/>
      <c r="Z1909" s="1681"/>
      <c r="AA1909" s="1681"/>
      <c r="AB1909" s="1681"/>
      <c r="AC1909" s="1681"/>
      <c r="AD1909" s="1681"/>
      <c r="AE1909" s="1681"/>
      <c r="AF1909" s="1681"/>
      <c r="AG1909" s="1681"/>
      <c r="AH1909" s="1681"/>
      <c r="AI1909" s="1681"/>
      <c r="AJ1909" s="1681"/>
      <c r="AK1909" s="1681"/>
      <c r="AL1909" s="1681"/>
      <c r="AM1909" s="1681"/>
      <c r="AN1909" s="1681"/>
      <c r="AO1909" s="1681"/>
      <c r="AP1909" s="1824"/>
    </row>
    <row r="1910" spans="4:42" s="1662" customFormat="1" ht="14.25">
      <c r="D1910" s="1699"/>
      <c r="E1910" s="1681"/>
      <c r="F1910" s="1681"/>
      <c r="G1910" s="1681"/>
      <c r="H1910" s="1681"/>
      <c r="I1910" s="1700"/>
      <c r="J1910" s="1690"/>
      <c r="K1910" s="1681"/>
      <c r="L1910" s="1681"/>
      <c r="M1910" s="1681"/>
      <c r="N1910" s="1681"/>
      <c r="O1910" s="1681"/>
      <c r="P1910" s="1681"/>
      <c r="Q1910" s="1681"/>
      <c r="R1910" s="1681"/>
      <c r="S1910" s="1681"/>
      <c r="T1910" s="1681"/>
      <c r="U1910" s="1681"/>
      <c r="V1910" s="1681"/>
      <c r="W1910" s="1681"/>
      <c r="X1910" s="1681"/>
      <c r="Y1910" s="1681"/>
      <c r="Z1910" s="1681"/>
      <c r="AA1910" s="1681"/>
      <c r="AB1910" s="1681"/>
      <c r="AC1910" s="1681"/>
      <c r="AD1910" s="1681"/>
      <c r="AE1910" s="1681"/>
      <c r="AF1910" s="1681"/>
      <c r="AG1910" s="1681"/>
      <c r="AH1910" s="1681"/>
      <c r="AI1910" s="1681"/>
      <c r="AJ1910" s="1681"/>
      <c r="AK1910" s="1681"/>
      <c r="AL1910" s="1681"/>
      <c r="AM1910" s="1681"/>
      <c r="AN1910" s="1681"/>
      <c r="AO1910" s="1681"/>
      <c r="AP1910" s="1824"/>
    </row>
    <row r="1911" spans="4:42" s="1662" customFormat="1" ht="14.25">
      <c r="D1911" s="1699"/>
      <c r="E1911" s="1681"/>
      <c r="F1911" s="1681"/>
      <c r="G1911" s="1681"/>
      <c r="H1911" s="1681"/>
      <c r="I1911" s="1700"/>
      <c r="J1911" s="1690"/>
      <c r="K1911" s="1681"/>
      <c r="L1911" s="1681"/>
      <c r="M1911" s="1681"/>
      <c r="N1911" s="1681"/>
      <c r="O1911" s="1681"/>
      <c r="P1911" s="1681"/>
      <c r="Q1911" s="1681"/>
      <c r="R1911" s="1681"/>
      <c r="S1911" s="1681"/>
      <c r="T1911" s="1681"/>
      <c r="U1911" s="1681"/>
      <c r="V1911" s="1681"/>
      <c r="W1911" s="1681"/>
      <c r="X1911" s="1681"/>
      <c r="Y1911" s="1681"/>
      <c r="Z1911" s="1681"/>
      <c r="AA1911" s="1681"/>
      <c r="AB1911" s="1681"/>
      <c r="AC1911" s="1681"/>
      <c r="AD1911" s="1681"/>
      <c r="AE1911" s="1681"/>
      <c r="AF1911" s="1681"/>
      <c r="AG1911" s="1681"/>
      <c r="AH1911" s="1681"/>
      <c r="AI1911" s="1681"/>
      <c r="AJ1911" s="1681"/>
      <c r="AK1911" s="1681"/>
      <c r="AL1911" s="1681"/>
      <c r="AM1911" s="1681"/>
      <c r="AN1911" s="1681"/>
      <c r="AO1911" s="1681"/>
      <c r="AP1911" s="1824"/>
    </row>
    <row r="1912" spans="4:42" s="1662" customFormat="1" ht="14.25">
      <c r="D1912" s="1699"/>
      <c r="E1912" s="1681"/>
      <c r="F1912" s="1681"/>
      <c r="G1912" s="1681"/>
      <c r="H1912" s="1681"/>
      <c r="I1912" s="1700"/>
      <c r="J1912" s="1690"/>
      <c r="K1912" s="1681"/>
      <c r="L1912" s="1681"/>
      <c r="M1912" s="1681"/>
      <c r="N1912" s="1681"/>
      <c r="O1912" s="1681"/>
      <c r="P1912" s="1681"/>
      <c r="Q1912" s="1681"/>
      <c r="R1912" s="1681"/>
      <c r="S1912" s="1681"/>
      <c r="T1912" s="1681"/>
      <c r="U1912" s="1681"/>
      <c r="V1912" s="1681"/>
      <c r="W1912" s="1681"/>
      <c r="X1912" s="1681"/>
      <c r="Y1912" s="1681"/>
      <c r="Z1912" s="1681"/>
      <c r="AA1912" s="1681"/>
      <c r="AB1912" s="1681"/>
      <c r="AC1912" s="1681"/>
      <c r="AD1912" s="1681"/>
      <c r="AE1912" s="1681"/>
      <c r="AF1912" s="1681"/>
      <c r="AG1912" s="1681"/>
      <c r="AH1912" s="1681"/>
      <c r="AI1912" s="1681"/>
      <c r="AJ1912" s="1681"/>
      <c r="AK1912" s="1681"/>
      <c r="AL1912" s="1681"/>
      <c r="AM1912" s="1681"/>
      <c r="AN1912" s="1681"/>
      <c r="AO1912" s="1681"/>
      <c r="AP1912" s="1824"/>
    </row>
    <row r="1913" spans="4:42" s="1662" customFormat="1" ht="14.25">
      <c r="D1913" s="1699"/>
      <c r="E1913" s="1681"/>
      <c r="F1913" s="1681"/>
      <c r="G1913" s="1681"/>
      <c r="H1913" s="1681"/>
      <c r="I1913" s="1700"/>
      <c r="J1913" s="1690"/>
      <c r="K1913" s="1681"/>
      <c r="L1913" s="1681"/>
      <c r="M1913" s="1681"/>
      <c r="N1913" s="1681"/>
      <c r="O1913" s="1681"/>
      <c r="P1913" s="1681"/>
      <c r="Q1913" s="1681"/>
      <c r="R1913" s="1681"/>
      <c r="S1913" s="1681"/>
      <c r="T1913" s="1681"/>
      <c r="U1913" s="1681"/>
      <c r="V1913" s="1681"/>
      <c r="W1913" s="1681"/>
      <c r="X1913" s="1681"/>
      <c r="Y1913" s="1681"/>
      <c r="Z1913" s="1681"/>
      <c r="AA1913" s="1681"/>
      <c r="AB1913" s="1681"/>
      <c r="AC1913" s="1681"/>
      <c r="AD1913" s="1681"/>
      <c r="AE1913" s="1681"/>
      <c r="AF1913" s="1681"/>
      <c r="AG1913" s="1681"/>
      <c r="AH1913" s="1681"/>
      <c r="AI1913" s="1681"/>
      <c r="AJ1913" s="1681"/>
      <c r="AK1913" s="1681"/>
      <c r="AL1913" s="1681"/>
      <c r="AM1913" s="1681"/>
      <c r="AN1913" s="1681"/>
      <c r="AO1913" s="1681"/>
      <c r="AP1913" s="1824"/>
    </row>
    <row r="1914" spans="4:42" s="1662" customFormat="1" ht="14.25">
      <c r="D1914" s="1699"/>
      <c r="E1914" s="1681"/>
      <c r="F1914" s="1681"/>
      <c r="G1914" s="1681"/>
      <c r="H1914" s="1681"/>
      <c r="I1914" s="1700"/>
      <c r="J1914" s="1690"/>
      <c r="K1914" s="1681"/>
      <c r="L1914" s="1681"/>
      <c r="M1914" s="1681"/>
      <c r="N1914" s="1681"/>
      <c r="O1914" s="1681"/>
      <c r="P1914" s="1681"/>
      <c r="Q1914" s="1681"/>
      <c r="R1914" s="1681"/>
      <c r="S1914" s="1681"/>
      <c r="T1914" s="1681"/>
      <c r="U1914" s="1681"/>
      <c r="V1914" s="1681"/>
      <c r="W1914" s="1681"/>
      <c r="X1914" s="1681"/>
      <c r="Y1914" s="1681"/>
      <c r="Z1914" s="1681"/>
      <c r="AA1914" s="1681"/>
      <c r="AB1914" s="1681"/>
      <c r="AC1914" s="1681"/>
      <c r="AD1914" s="1681"/>
      <c r="AE1914" s="1681"/>
      <c r="AF1914" s="1681"/>
      <c r="AG1914" s="1681"/>
      <c r="AH1914" s="1681"/>
      <c r="AI1914" s="1681"/>
      <c r="AJ1914" s="1681"/>
      <c r="AK1914" s="1681"/>
      <c r="AL1914" s="1681"/>
      <c r="AM1914" s="1681"/>
      <c r="AN1914" s="1681"/>
      <c r="AO1914" s="1681"/>
      <c r="AP1914" s="1824"/>
    </row>
    <row r="1915" spans="4:42" s="1662" customFormat="1" ht="14.25">
      <c r="D1915" s="1699"/>
      <c r="E1915" s="1681"/>
      <c r="F1915" s="1681"/>
      <c r="G1915" s="1681"/>
      <c r="H1915" s="1681"/>
      <c r="I1915" s="1700"/>
      <c r="J1915" s="1690"/>
      <c r="K1915" s="1681"/>
      <c r="L1915" s="1681"/>
      <c r="M1915" s="1681"/>
      <c r="N1915" s="1681"/>
      <c r="O1915" s="1681"/>
      <c r="P1915" s="1681"/>
      <c r="Q1915" s="1681"/>
      <c r="R1915" s="1681"/>
      <c r="S1915" s="1681"/>
      <c r="T1915" s="1681"/>
      <c r="U1915" s="1681"/>
      <c r="V1915" s="1681"/>
      <c r="W1915" s="1681"/>
      <c r="X1915" s="1681"/>
      <c r="Y1915" s="1681"/>
      <c r="Z1915" s="1681"/>
      <c r="AA1915" s="1681"/>
      <c r="AB1915" s="1681"/>
      <c r="AC1915" s="1681"/>
      <c r="AD1915" s="1681"/>
      <c r="AE1915" s="1681"/>
      <c r="AF1915" s="1681"/>
      <c r="AG1915" s="1681"/>
      <c r="AH1915" s="1681"/>
      <c r="AI1915" s="1681"/>
      <c r="AJ1915" s="1681"/>
      <c r="AK1915" s="1681"/>
      <c r="AL1915" s="1681"/>
      <c r="AM1915" s="1681"/>
      <c r="AN1915" s="1681"/>
      <c r="AO1915" s="1681"/>
      <c r="AP1915" s="1824"/>
    </row>
    <row r="1916" spans="4:42" s="1662" customFormat="1" ht="14.25">
      <c r="D1916" s="1699"/>
      <c r="E1916" s="1681"/>
      <c r="F1916" s="1681"/>
      <c r="G1916" s="1681"/>
      <c r="H1916" s="1681"/>
      <c r="I1916" s="1700"/>
      <c r="J1916" s="1690"/>
      <c r="K1916" s="1681"/>
      <c r="L1916" s="1681"/>
      <c r="M1916" s="1681"/>
      <c r="N1916" s="1681"/>
      <c r="O1916" s="1681"/>
      <c r="P1916" s="1681"/>
      <c r="Q1916" s="1681"/>
      <c r="R1916" s="1681"/>
      <c r="S1916" s="1681"/>
      <c r="T1916" s="1681"/>
      <c r="U1916" s="1681"/>
      <c r="V1916" s="1681"/>
      <c r="W1916" s="1681"/>
      <c r="X1916" s="1681"/>
      <c r="Y1916" s="1681"/>
      <c r="Z1916" s="1681"/>
      <c r="AA1916" s="1681"/>
      <c r="AB1916" s="1681"/>
      <c r="AC1916" s="1681"/>
      <c r="AD1916" s="1681"/>
      <c r="AE1916" s="1681"/>
      <c r="AF1916" s="1681"/>
      <c r="AG1916" s="1681"/>
      <c r="AH1916" s="1681"/>
      <c r="AI1916" s="1681"/>
      <c r="AJ1916" s="1681"/>
      <c r="AK1916" s="1681"/>
      <c r="AL1916" s="1681"/>
      <c r="AM1916" s="1681"/>
      <c r="AN1916" s="1681"/>
      <c r="AO1916" s="1681"/>
      <c r="AP1916" s="1824"/>
    </row>
    <row r="1917" spans="4:42" s="1662" customFormat="1" ht="14.25">
      <c r="D1917" s="1699"/>
      <c r="E1917" s="1681"/>
      <c r="F1917" s="1681"/>
      <c r="G1917" s="1681"/>
      <c r="H1917" s="1681"/>
      <c r="I1917" s="1700"/>
      <c r="J1917" s="1690"/>
      <c r="K1917" s="1681"/>
      <c r="L1917" s="1681"/>
      <c r="M1917" s="1681"/>
      <c r="N1917" s="1681"/>
      <c r="O1917" s="1681"/>
      <c r="P1917" s="1681"/>
      <c r="Q1917" s="1681"/>
      <c r="R1917" s="1681"/>
      <c r="S1917" s="1681"/>
      <c r="T1917" s="1681"/>
      <c r="U1917" s="1681"/>
      <c r="V1917" s="1681"/>
      <c r="W1917" s="1681"/>
      <c r="X1917" s="1681"/>
      <c r="Y1917" s="1681"/>
      <c r="Z1917" s="1681"/>
      <c r="AA1917" s="1681"/>
      <c r="AB1917" s="1681"/>
      <c r="AC1917" s="1681"/>
      <c r="AD1917" s="1681"/>
      <c r="AE1917" s="1681"/>
      <c r="AF1917" s="1681"/>
      <c r="AG1917" s="1681"/>
      <c r="AH1917" s="1681"/>
      <c r="AI1917" s="1681"/>
      <c r="AJ1917" s="1681"/>
      <c r="AK1917" s="1681"/>
      <c r="AL1917" s="1681"/>
      <c r="AM1917" s="1681"/>
      <c r="AN1917" s="1681"/>
      <c r="AO1917" s="1681"/>
      <c r="AP1917" s="1824"/>
    </row>
    <row r="1918" spans="4:42" s="1662" customFormat="1" ht="14.25">
      <c r="D1918" s="1699"/>
      <c r="E1918" s="1681"/>
      <c r="F1918" s="1681"/>
      <c r="G1918" s="1681"/>
      <c r="H1918" s="1681"/>
      <c r="I1918" s="1700"/>
      <c r="J1918" s="1690"/>
      <c r="K1918" s="1681"/>
      <c r="L1918" s="1681"/>
      <c r="M1918" s="1681"/>
      <c r="N1918" s="1681"/>
      <c r="O1918" s="1681"/>
      <c r="P1918" s="1681"/>
      <c r="Q1918" s="1681"/>
      <c r="R1918" s="1681"/>
      <c r="S1918" s="1681"/>
      <c r="T1918" s="1681"/>
      <c r="U1918" s="1681"/>
      <c r="V1918" s="1681"/>
      <c r="W1918" s="1681"/>
      <c r="X1918" s="1681"/>
      <c r="Y1918" s="1681"/>
      <c r="Z1918" s="1681"/>
      <c r="AA1918" s="1681"/>
      <c r="AB1918" s="1681"/>
      <c r="AC1918" s="1681"/>
      <c r="AD1918" s="1681"/>
      <c r="AE1918" s="1681"/>
      <c r="AF1918" s="1681"/>
      <c r="AG1918" s="1681"/>
      <c r="AH1918" s="1681"/>
      <c r="AI1918" s="1681"/>
      <c r="AJ1918" s="1681"/>
      <c r="AK1918" s="1681"/>
      <c r="AL1918" s="1681"/>
      <c r="AM1918" s="1681"/>
      <c r="AN1918" s="1681"/>
      <c r="AO1918" s="1681"/>
      <c r="AP1918" s="1824"/>
    </row>
    <row r="1919" spans="4:42" s="1662" customFormat="1" ht="14.25">
      <c r="D1919" s="1699"/>
      <c r="E1919" s="1681"/>
      <c r="F1919" s="1681"/>
      <c r="G1919" s="1681"/>
      <c r="H1919" s="1681"/>
      <c r="I1919" s="1700"/>
      <c r="J1919" s="1690"/>
      <c r="K1919" s="1681"/>
      <c r="L1919" s="1681"/>
      <c r="M1919" s="1681"/>
      <c r="N1919" s="1681"/>
      <c r="O1919" s="1681"/>
      <c r="P1919" s="1681"/>
      <c r="Q1919" s="1681"/>
      <c r="R1919" s="1681"/>
      <c r="S1919" s="1681"/>
      <c r="T1919" s="1681"/>
      <c r="U1919" s="1681"/>
      <c r="V1919" s="1681"/>
      <c r="W1919" s="1681"/>
      <c r="X1919" s="1681"/>
      <c r="Y1919" s="1681"/>
      <c r="Z1919" s="1681"/>
      <c r="AA1919" s="1681"/>
      <c r="AB1919" s="1681"/>
      <c r="AC1919" s="1681"/>
      <c r="AD1919" s="1681"/>
      <c r="AE1919" s="1681"/>
      <c r="AF1919" s="1681"/>
      <c r="AG1919" s="1681"/>
      <c r="AH1919" s="1681"/>
      <c r="AI1919" s="1681"/>
      <c r="AJ1919" s="1681"/>
      <c r="AK1919" s="1681"/>
      <c r="AL1919" s="1681"/>
      <c r="AM1919" s="1681"/>
      <c r="AN1919" s="1681"/>
      <c r="AO1919" s="1681"/>
      <c r="AP1919" s="1824"/>
    </row>
    <row r="1920" spans="4:42" s="1662" customFormat="1" ht="14.25">
      <c r="D1920" s="1699"/>
      <c r="E1920" s="1681"/>
      <c r="F1920" s="1681"/>
      <c r="G1920" s="1681"/>
      <c r="H1920" s="1681"/>
      <c r="I1920" s="1700"/>
      <c r="J1920" s="1690"/>
      <c r="K1920" s="1681"/>
      <c r="L1920" s="1681"/>
      <c r="M1920" s="1681"/>
      <c r="N1920" s="1681"/>
      <c r="O1920" s="1681"/>
      <c r="P1920" s="1681"/>
      <c r="Q1920" s="1681"/>
      <c r="R1920" s="1681"/>
      <c r="S1920" s="1681"/>
      <c r="T1920" s="1681"/>
      <c r="U1920" s="1681"/>
      <c r="V1920" s="1681"/>
      <c r="W1920" s="1681"/>
      <c r="X1920" s="1681"/>
      <c r="Y1920" s="1681"/>
      <c r="Z1920" s="1681"/>
      <c r="AA1920" s="1681"/>
      <c r="AB1920" s="1681"/>
      <c r="AC1920" s="1681"/>
      <c r="AD1920" s="1681"/>
      <c r="AE1920" s="1681"/>
      <c r="AF1920" s="1681"/>
      <c r="AG1920" s="1681"/>
      <c r="AH1920" s="1681"/>
      <c r="AI1920" s="1681"/>
      <c r="AJ1920" s="1681"/>
      <c r="AK1920" s="1681"/>
      <c r="AL1920" s="1681"/>
      <c r="AM1920" s="1681"/>
      <c r="AN1920" s="1681"/>
      <c r="AO1920" s="1681"/>
      <c r="AP1920" s="1824"/>
    </row>
    <row r="1921" spans="4:42" s="1662" customFormat="1" ht="14.25">
      <c r="D1921" s="1699"/>
      <c r="E1921" s="1681"/>
      <c r="F1921" s="1681"/>
      <c r="G1921" s="1681"/>
      <c r="H1921" s="1681"/>
      <c r="I1921" s="1700"/>
      <c r="J1921" s="1690"/>
      <c r="K1921" s="1681"/>
      <c r="L1921" s="1681"/>
      <c r="M1921" s="1681"/>
      <c r="N1921" s="1681"/>
      <c r="O1921" s="1681"/>
      <c r="P1921" s="1681"/>
      <c r="Q1921" s="1681"/>
      <c r="R1921" s="1681"/>
      <c r="S1921" s="1681"/>
      <c r="T1921" s="1681"/>
      <c r="U1921" s="1681"/>
      <c r="V1921" s="1681"/>
      <c r="W1921" s="1681"/>
      <c r="X1921" s="1681"/>
      <c r="Y1921" s="1681"/>
      <c r="Z1921" s="1681"/>
      <c r="AA1921" s="1681"/>
      <c r="AB1921" s="1681"/>
      <c r="AC1921" s="1681"/>
      <c r="AD1921" s="1681"/>
      <c r="AE1921" s="1681"/>
      <c r="AF1921" s="1681"/>
      <c r="AG1921" s="1681"/>
      <c r="AH1921" s="1681"/>
      <c r="AI1921" s="1681"/>
      <c r="AJ1921" s="1681"/>
      <c r="AK1921" s="1681"/>
      <c r="AL1921" s="1681"/>
      <c r="AM1921" s="1681"/>
      <c r="AN1921" s="1681"/>
      <c r="AO1921" s="1681"/>
      <c r="AP1921" s="1824"/>
    </row>
    <row r="1922" spans="4:42" s="1662" customFormat="1" ht="14.25">
      <c r="D1922" s="1699"/>
      <c r="E1922" s="1681"/>
      <c r="F1922" s="1681"/>
      <c r="G1922" s="1681"/>
      <c r="H1922" s="1681"/>
      <c r="I1922" s="1700"/>
      <c r="J1922" s="1690"/>
      <c r="K1922" s="1681"/>
      <c r="L1922" s="1681"/>
      <c r="M1922" s="1681"/>
      <c r="N1922" s="1681"/>
      <c r="O1922" s="1681"/>
      <c r="P1922" s="1681"/>
      <c r="Q1922" s="1681"/>
      <c r="R1922" s="1681"/>
      <c r="S1922" s="1681"/>
      <c r="T1922" s="1681"/>
      <c r="U1922" s="1681"/>
      <c r="V1922" s="1681"/>
      <c r="W1922" s="1681"/>
      <c r="X1922" s="1681"/>
      <c r="Y1922" s="1681"/>
      <c r="Z1922" s="1681"/>
      <c r="AA1922" s="1681"/>
      <c r="AB1922" s="1681"/>
      <c r="AC1922" s="1681"/>
      <c r="AD1922" s="1681"/>
      <c r="AE1922" s="1681"/>
      <c r="AF1922" s="1681"/>
      <c r="AG1922" s="1681"/>
      <c r="AH1922" s="1681"/>
      <c r="AI1922" s="1681"/>
      <c r="AJ1922" s="1681"/>
      <c r="AK1922" s="1681"/>
      <c r="AL1922" s="1681"/>
      <c r="AM1922" s="1681"/>
      <c r="AN1922" s="1681"/>
      <c r="AO1922" s="1681"/>
      <c r="AP1922" s="1824"/>
    </row>
    <row r="1923" spans="4:42" s="1662" customFormat="1" ht="14.25">
      <c r="D1923" s="1699"/>
      <c r="E1923" s="1681"/>
      <c r="F1923" s="1681"/>
      <c r="G1923" s="1681"/>
      <c r="H1923" s="1681"/>
      <c r="I1923" s="1700"/>
      <c r="J1923" s="1690"/>
      <c r="K1923" s="1681"/>
      <c r="L1923" s="1681"/>
      <c r="M1923" s="1681"/>
      <c r="N1923" s="1681"/>
      <c r="O1923" s="1681"/>
      <c r="P1923" s="1681"/>
      <c r="Q1923" s="1681"/>
      <c r="R1923" s="1681"/>
      <c r="S1923" s="1681"/>
      <c r="T1923" s="1681"/>
      <c r="U1923" s="1681"/>
      <c r="V1923" s="1681"/>
      <c r="W1923" s="1681"/>
      <c r="X1923" s="1681"/>
      <c r="Y1923" s="1681"/>
      <c r="Z1923" s="1681"/>
      <c r="AA1923" s="1681"/>
      <c r="AB1923" s="1681"/>
      <c r="AC1923" s="1681"/>
      <c r="AD1923" s="1681"/>
      <c r="AE1923" s="1681"/>
      <c r="AF1923" s="1681"/>
      <c r="AG1923" s="1681"/>
      <c r="AH1923" s="1681"/>
      <c r="AI1923" s="1681"/>
      <c r="AJ1923" s="1681"/>
      <c r="AK1923" s="1681"/>
      <c r="AL1923" s="1681"/>
      <c r="AM1923" s="1681"/>
      <c r="AN1923" s="1681"/>
      <c r="AO1923" s="1681"/>
      <c r="AP1923" s="1824"/>
    </row>
    <row r="1924" spans="4:42" s="1662" customFormat="1" ht="14.25">
      <c r="D1924" s="1699"/>
      <c r="E1924" s="1681"/>
      <c r="F1924" s="1681"/>
      <c r="G1924" s="1681"/>
      <c r="H1924" s="1681"/>
      <c r="I1924" s="1700"/>
      <c r="J1924" s="1690"/>
      <c r="K1924" s="1681"/>
      <c r="L1924" s="1681"/>
      <c r="M1924" s="1681"/>
      <c r="N1924" s="1681"/>
      <c r="O1924" s="1681"/>
      <c r="P1924" s="1681"/>
      <c r="Q1924" s="1681"/>
      <c r="R1924" s="1681"/>
      <c r="S1924" s="1681"/>
      <c r="T1924" s="1681"/>
      <c r="U1924" s="1681"/>
      <c r="V1924" s="1681"/>
      <c r="W1924" s="1681"/>
      <c r="X1924" s="1681"/>
      <c r="Y1924" s="1681"/>
      <c r="Z1924" s="1681"/>
      <c r="AA1924" s="1681"/>
      <c r="AB1924" s="1681"/>
      <c r="AC1924" s="1681"/>
      <c r="AD1924" s="1681"/>
      <c r="AE1924" s="1681"/>
      <c r="AF1924" s="1681"/>
      <c r="AG1924" s="1681"/>
      <c r="AH1924" s="1681"/>
      <c r="AI1924" s="1681"/>
      <c r="AJ1924" s="1681"/>
      <c r="AK1924" s="1681"/>
      <c r="AL1924" s="1681"/>
      <c r="AM1924" s="1681"/>
      <c r="AN1924" s="1681"/>
      <c r="AO1924" s="1681"/>
      <c r="AP1924" s="1824"/>
    </row>
    <row r="1925" spans="4:42" s="1662" customFormat="1" ht="14.25">
      <c r="D1925" s="1699"/>
      <c r="E1925" s="1681"/>
      <c r="F1925" s="1681"/>
      <c r="G1925" s="1681"/>
      <c r="H1925" s="1681"/>
      <c r="I1925" s="1700"/>
      <c r="J1925" s="1690"/>
      <c r="K1925" s="1681"/>
      <c r="L1925" s="1681"/>
      <c r="M1925" s="1681"/>
      <c r="N1925" s="1681"/>
      <c r="O1925" s="1681"/>
      <c r="P1925" s="1681"/>
      <c r="Q1925" s="1681"/>
      <c r="R1925" s="1681"/>
      <c r="S1925" s="1681"/>
      <c r="T1925" s="1681"/>
      <c r="U1925" s="1681"/>
      <c r="V1925" s="1681"/>
      <c r="W1925" s="1681"/>
      <c r="X1925" s="1681"/>
      <c r="Y1925" s="1681"/>
      <c r="Z1925" s="1681"/>
      <c r="AA1925" s="1681"/>
      <c r="AB1925" s="1681"/>
      <c r="AC1925" s="1681"/>
      <c r="AD1925" s="1681"/>
      <c r="AE1925" s="1681"/>
      <c r="AF1925" s="1681"/>
      <c r="AG1925" s="1681"/>
      <c r="AH1925" s="1681"/>
      <c r="AI1925" s="1681"/>
      <c r="AJ1925" s="1681"/>
      <c r="AK1925" s="1681"/>
      <c r="AL1925" s="1681"/>
      <c r="AM1925" s="1681"/>
      <c r="AN1925" s="1681"/>
      <c r="AO1925" s="1681"/>
      <c r="AP1925" s="1824"/>
    </row>
    <row r="1926" spans="4:42" s="1662" customFormat="1" ht="14.25">
      <c r="D1926" s="1699"/>
      <c r="E1926" s="1681"/>
      <c r="F1926" s="1681"/>
      <c r="G1926" s="1681"/>
      <c r="H1926" s="1681"/>
      <c r="I1926" s="1700"/>
      <c r="J1926" s="1690"/>
      <c r="K1926" s="1681"/>
      <c r="L1926" s="1681"/>
      <c r="M1926" s="1681"/>
      <c r="N1926" s="1681"/>
      <c r="O1926" s="1681"/>
      <c r="P1926" s="1681"/>
      <c r="Q1926" s="1681"/>
      <c r="R1926" s="1681"/>
      <c r="S1926" s="1681"/>
      <c r="T1926" s="1681"/>
      <c r="U1926" s="1681"/>
      <c r="V1926" s="1681"/>
      <c r="W1926" s="1681"/>
      <c r="X1926" s="1681"/>
      <c r="Y1926" s="1681"/>
      <c r="Z1926" s="1681"/>
      <c r="AA1926" s="1681"/>
      <c r="AB1926" s="1681"/>
      <c r="AC1926" s="1681"/>
      <c r="AD1926" s="1681"/>
      <c r="AE1926" s="1681"/>
      <c r="AF1926" s="1681"/>
      <c r="AG1926" s="1681"/>
      <c r="AH1926" s="1681"/>
      <c r="AI1926" s="1681"/>
      <c r="AJ1926" s="1681"/>
      <c r="AK1926" s="1681"/>
      <c r="AL1926" s="1681"/>
      <c r="AM1926" s="1681"/>
      <c r="AN1926" s="1681"/>
      <c r="AO1926" s="1681"/>
      <c r="AP1926" s="1824"/>
    </row>
    <row r="1927" spans="4:42" s="1662" customFormat="1" ht="14.25">
      <c r="D1927" s="1699"/>
      <c r="E1927" s="1681"/>
      <c r="F1927" s="1681"/>
      <c r="G1927" s="1681"/>
      <c r="H1927" s="1681"/>
      <c r="I1927" s="1700"/>
      <c r="J1927" s="1690"/>
      <c r="K1927" s="1681"/>
      <c r="L1927" s="1681"/>
      <c r="M1927" s="1681"/>
      <c r="N1927" s="1681"/>
      <c r="O1927" s="1681"/>
      <c r="P1927" s="1681"/>
      <c r="Q1927" s="1681"/>
      <c r="R1927" s="1681"/>
      <c r="S1927" s="1681"/>
      <c r="T1927" s="1681"/>
      <c r="U1927" s="1681"/>
      <c r="V1927" s="1681"/>
      <c r="W1927" s="1681"/>
      <c r="X1927" s="1681"/>
      <c r="Y1927" s="1681"/>
      <c r="Z1927" s="1681"/>
      <c r="AA1927" s="1681"/>
      <c r="AB1927" s="1681"/>
      <c r="AC1927" s="1681"/>
      <c r="AD1927" s="1681"/>
      <c r="AE1927" s="1681"/>
      <c r="AF1927" s="1681"/>
      <c r="AG1927" s="1681"/>
      <c r="AH1927" s="1681"/>
      <c r="AI1927" s="1681"/>
      <c r="AJ1927" s="1681"/>
      <c r="AK1927" s="1681"/>
      <c r="AL1927" s="1681"/>
      <c r="AM1927" s="1681"/>
      <c r="AN1927" s="1681"/>
      <c r="AO1927" s="1681"/>
      <c r="AP1927" s="1824"/>
    </row>
    <row r="1928" spans="4:42" s="1662" customFormat="1" ht="14.25">
      <c r="D1928" s="1699"/>
      <c r="E1928" s="1681"/>
      <c r="F1928" s="1681"/>
      <c r="G1928" s="1681"/>
      <c r="H1928" s="1681"/>
      <c r="I1928" s="1700"/>
      <c r="J1928" s="1690"/>
      <c r="K1928" s="1681"/>
      <c r="L1928" s="1681"/>
      <c r="M1928" s="1681"/>
      <c r="N1928" s="1681"/>
      <c r="O1928" s="1681"/>
      <c r="P1928" s="1681"/>
      <c r="Q1928" s="1681"/>
      <c r="R1928" s="1681"/>
      <c r="S1928" s="1681"/>
      <c r="T1928" s="1681"/>
      <c r="U1928" s="1681"/>
      <c r="V1928" s="1681"/>
      <c r="W1928" s="1681"/>
      <c r="X1928" s="1681"/>
      <c r="Y1928" s="1681"/>
      <c r="Z1928" s="1681"/>
      <c r="AA1928" s="1681"/>
      <c r="AB1928" s="1681"/>
      <c r="AC1928" s="1681"/>
      <c r="AD1928" s="1681"/>
      <c r="AE1928" s="1681"/>
      <c r="AF1928" s="1681"/>
      <c r="AG1928" s="1681"/>
      <c r="AH1928" s="1681"/>
      <c r="AI1928" s="1681"/>
      <c r="AJ1928" s="1681"/>
      <c r="AK1928" s="1681"/>
      <c r="AL1928" s="1681"/>
      <c r="AM1928" s="1681"/>
      <c r="AN1928" s="1681"/>
      <c r="AO1928" s="1681"/>
      <c r="AP1928" s="1824"/>
    </row>
    <row r="1929" spans="4:42" s="1662" customFormat="1" ht="14.25">
      <c r="D1929" s="1699"/>
      <c r="E1929" s="1681"/>
      <c r="F1929" s="1681"/>
      <c r="G1929" s="1681"/>
      <c r="H1929" s="1681"/>
      <c r="I1929" s="1700"/>
      <c r="J1929" s="1690"/>
      <c r="K1929" s="1681"/>
      <c r="L1929" s="1681"/>
      <c r="M1929" s="1681"/>
      <c r="N1929" s="1681"/>
      <c r="O1929" s="1681"/>
      <c r="P1929" s="1681"/>
      <c r="Q1929" s="1681"/>
      <c r="R1929" s="1681"/>
      <c r="S1929" s="1681"/>
      <c r="T1929" s="1681"/>
      <c r="U1929" s="1681"/>
      <c r="V1929" s="1681"/>
      <c r="W1929" s="1681"/>
      <c r="X1929" s="1681"/>
      <c r="Y1929" s="1681"/>
      <c r="Z1929" s="1681"/>
      <c r="AA1929" s="1681"/>
      <c r="AB1929" s="1681"/>
      <c r="AC1929" s="1681"/>
      <c r="AD1929" s="1681"/>
      <c r="AE1929" s="1681"/>
      <c r="AF1929" s="1681"/>
      <c r="AG1929" s="1681"/>
      <c r="AH1929" s="1681"/>
      <c r="AI1929" s="1681"/>
      <c r="AJ1929" s="1681"/>
      <c r="AK1929" s="1681"/>
      <c r="AL1929" s="1681"/>
      <c r="AM1929" s="1681"/>
      <c r="AN1929" s="1681"/>
      <c r="AO1929" s="1681"/>
      <c r="AP1929" s="1824"/>
    </row>
    <row r="1930" spans="4:42" s="1662" customFormat="1" ht="14.25">
      <c r="D1930" s="1699"/>
      <c r="E1930" s="1681"/>
      <c r="F1930" s="1681"/>
      <c r="G1930" s="1681"/>
      <c r="H1930" s="1681"/>
      <c r="I1930" s="1700"/>
      <c r="J1930" s="1690"/>
      <c r="K1930" s="1681"/>
      <c r="L1930" s="1681"/>
      <c r="M1930" s="1681"/>
      <c r="N1930" s="1681"/>
      <c r="O1930" s="1681"/>
      <c r="P1930" s="1681"/>
      <c r="Q1930" s="1681"/>
      <c r="R1930" s="1681"/>
      <c r="S1930" s="1681"/>
      <c r="T1930" s="1681"/>
      <c r="U1930" s="1681"/>
      <c r="V1930" s="1681"/>
      <c r="W1930" s="1681"/>
      <c r="X1930" s="1681"/>
      <c r="Y1930" s="1681"/>
      <c r="Z1930" s="1681"/>
      <c r="AA1930" s="1681"/>
      <c r="AB1930" s="1681"/>
      <c r="AC1930" s="1681"/>
      <c r="AD1930" s="1681"/>
      <c r="AE1930" s="1681"/>
      <c r="AF1930" s="1681"/>
      <c r="AG1930" s="1681"/>
      <c r="AH1930" s="1681"/>
      <c r="AI1930" s="1681"/>
      <c r="AJ1930" s="1681"/>
      <c r="AK1930" s="1681"/>
      <c r="AL1930" s="1681"/>
      <c r="AM1930" s="1681"/>
      <c r="AN1930" s="1681"/>
      <c r="AO1930" s="1681"/>
      <c r="AP1930" s="1824"/>
    </row>
    <row r="1931" spans="4:42" s="1662" customFormat="1" ht="14.25">
      <c r="D1931" s="1699"/>
      <c r="E1931" s="1681"/>
      <c r="F1931" s="1681"/>
      <c r="G1931" s="1681"/>
      <c r="H1931" s="1681"/>
      <c r="I1931" s="1700"/>
      <c r="J1931" s="1690"/>
      <c r="K1931" s="1681"/>
      <c r="L1931" s="1681"/>
      <c r="M1931" s="1681"/>
      <c r="N1931" s="1681"/>
      <c r="O1931" s="1681"/>
      <c r="P1931" s="1681"/>
      <c r="Q1931" s="1681"/>
      <c r="R1931" s="1681"/>
      <c r="S1931" s="1681"/>
      <c r="T1931" s="1681"/>
      <c r="U1931" s="1681"/>
      <c r="V1931" s="1681"/>
      <c r="W1931" s="1681"/>
      <c r="X1931" s="1681"/>
      <c r="Y1931" s="1681"/>
      <c r="Z1931" s="1681"/>
      <c r="AA1931" s="1681"/>
      <c r="AB1931" s="1681"/>
      <c r="AC1931" s="1681"/>
      <c r="AD1931" s="1681"/>
      <c r="AE1931" s="1681"/>
      <c r="AF1931" s="1681"/>
      <c r="AG1931" s="1681"/>
      <c r="AH1931" s="1681"/>
      <c r="AI1931" s="1681"/>
      <c r="AJ1931" s="1681"/>
      <c r="AK1931" s="1681"/>
      <c r="AL1931" s="1681"/>
      <c r="AM1931" s="1681"/>
      <c r="AN1931" s="1681"/>
      <c r="AO1931" s="1681"/>
      <c r="AP1931" s="1824"/>
    </row>
    <row r="1932" spans="4:42" s="1662" customFormat="1" ht="14.25">
      <c r="D1932" s="1699"/>
      <c r="E1932" s="1681"/>
      <c r="F1932" s="1681"/>
      <c r="G1932" s="1681"/>
      <c r="H1932" s="1681"/>
      <c r="I1932" s="1700"/>
      <c r="J1932" s="1690"/>
      <c r="K1932" s="1681"/>
      <c r="L1932" s="1681"/>
      <c r="M1932" s="1681"/>
      <c r="N1932" s="1681"/>
      <c r="O1932" s="1681"/>
      <c r="P1932" s="1681"/>
      <c r="Q1932" s="1681"/>
      <c r="R1932" s="1681"/>
      <c r="S1932" s="1681"/>
      <c r="T1932" s="1681"/>
      <c r="U1932" s="1681"/>
      <c r="V1932" s="1681"/>
      <c r="W1932" s="1681"/>
      <c r="X1932" s="1681"/>
      <c r="Y1932" s="1681"/>
      <c r="Z1932" s="1681"/>
      <c r="AA1932" s="1681"/>
      <c r="AB1932" s="1681"/>
      <c r="AC1932" s="1681"/>
      <c r="AD1932" s="1681"/>
      <c r="AE1932" s="1681"/>
      <c r="AF1932" s="1681"/>
      <c r="AG1932" s="1681"/>
      <c r="AH1932" s="1681"/>
      <c r="AI1932" s="1681"/>
      <c r="AJ1932" s="1681"/>
      <c r="AK1932" s="1681"/>
      <c r="AL1932" s="1681"/>
      <c r="AM1932" s="1681"/>
      <c r="AN1932" s="1681"/>
      <c r="AO1932" s="1681"/>
      <c r="AP1932" s="1824"/>
    </row>
    <row r="1933" spans="4:42" s="1662" customFormat="1" ht="14.25">
      <c r="D1933" s="1699"/>
      <c r="E1933" s="1681"/>
      <c r="F1933" s="1681"/>
      <c r="G1933" s="1681"/>
      <c r="H1933" s="1681"/>
      <c r="I1933" s="1700"/>
      <c r="J1933" s="1690"/>
      <c r="K1933" s="1681"/>
      <c r="L1933" s="1681"/>
      <c r="M1933" s="1681"/>
      <c r="N1933" s="1681"/>
      <c r="O1933" s="1681"/>
      <c r="P1933" s="1681"/>
      <c r="Q1933" s="1681"/>
      <c r="R1933" s="1681"/>
      <c r="S1933" s="1681"/>
      <c r="T1933" s="1681"/>
      <c r="U1933" s="1681"/>
      <c r="V1933" s="1681"/>
      <c r="W1933" s="1681"/>
      <c r="X1933" s="1681"/>
      <c r="Y1933" s="1681"/>
      <c r="Z1933" s="1681"/>
      <c r="AA1933" s="1681"/>
      <c r="AB1933" s="1681"/>
      <c r="AC1933" s="1681"/>
      <c r="AD1933" s="1681"/>
      <c r="AE1933" s="1681"/>
      <c r="AF1933" s="1681"/>
      <c r="AG1933" s="1681"/>
      <c r="AH1933" s="1681"/>
      <c r="AI1933" s="1681"/>
      <c r="AJ1933" s="1681"/>
      <c r="AK1933" s="1681"/>
      <c r="AL1933" s="1681"/>
      <c r="AM1933" s="1681"/>
      <c r="AN1933" s="1681"/>
      <c r="AO1933" s="1681"/>
      <c r="AP1933" s="1824"/>
    </row>
    <row r="1934" spans="4:42" s="1662" customFormat="1" ht="14.25">
      <c r="D1934" s="1699"/>
      <c r="E1934" s="1681"/>
      <c r="F1934" s="1681"/>
      <c r="G1934" s="1681"/>
      <c r="H1934" s="1681"/>
      <c r="I1934" s="1700"/>
      <c r="J1934" s="1690"/>
      <c r="K1934" s="1681"/>
      <c r="L1934" s="1681"/>
      <c r="M1934" s="1681"/>
      <c r="N1934" s="1681"/>
      <c r="O1934" s="1681"/>
      <c r="P1934" s="1681"/>
      <c r="Q1934" s="1681"/>
      <c r="R1934" s="1681"/>
      <c r="S1934" s="1681"/>
      <c r="T1934" s="1681"/>
      <c r="U1934" s="1681"/>
      <c r="V1934" s="1681"/>
      <c r="W1934" s="1681"/>
      <c r="X1934" s="1681"/>
      <c r="Y1934" s="1681"/>
      <c r="Z1934" s="1681"/>
      <c r="AA1934" s="1681"/>
      <c r="AB1934" s="1681"/>
      <c r="AC1934" s="1681"/>
      <c r="AD1934" s="1681"/>
      <c r="AE1934" s="1681"/>
      <c r="AF1934" s="1681"/>
      <c r="AG1934" s="1681"/>
      <c r="AH1934" s="1681"/>
      <c r="AI1934" s="1681"/>
      <c r="AJ1934" s="1681"/>
      <c r="AK1934" s="1681"/>
      <c r="AL1934" s="1681"/>
      <c r="AM1934" s="1681"/>
      <c r="AN1934" s="1681"/>
      <c r="AO1934" s="1681"/>
      <c r="AP1934" s="1824"/>
    </row>
    <row r="1935" spans="4:42" s="1662" customFormat="1" ht="14.25">
      <c r="D1935" s="1699"/>
      <c r="E1935" s="1681"/>
      <c r="F1935" s="1681"/>
      <c r="G1935" s="1681"/>
      <c r="H1935" s="1681"/>
      <c r="I1935" s="1700"/>
      <c r="J1935" s="1690"/>
      <c r="K1935" s="1681"/>
      <c r="L1935" s="1681"/>
      <c r="M1935" s="1681"/>
      <c r="N1935" s="1681"/>
      <c r="O1935" s="1681"/>
      <c r="P1935" s="1681"/>
      <c r="Q1935" s="1681"/>
      <c r="R1935" s="1681"/>
      <c r="S1935" s="1681"/>
      <c r="T1935" s="1681"/>
      <c r="U1935" s="1681"/>
      <c r="V1935" s="1681"/>
      <c r="W1935" s="1681"/>
      <c r="X1935" s="1681"/>
      <c r="Y1935" s="1681"/>
      <c r="Z1935" s="1681"/>
      <c r="AA1935" s="1681"/>
      <c r="AB1935" s="1681"/>
      <c r="AC1935" s="1681"/>
      <c r="AD1935" s="1681"/>
      <c r="AE1935" s="1681"/>
      <c r="AF1935" s="1681"/>
      <c r="AG1935" s="1681"/>
      <c r="AH1935" s="1681"/>
      <c r="AI1935" s="1681"/>
      <c r="AJ1935" s="1681"/>
      <c r="AK1935" s="1681"/>
      <c r="AL1935" s="1681"/>
      <c r="AM1935" s="1681"/>
      <c r="AN1935" s="1681"/>
      <c r="AO1935" s="1681"/>
      <c r="AP1935" s="1824"/>
    </row>
    <row r="1936" spans="4:42" s="1662" customFormat="1" ht="14.25">
      <c r="D1936" s="1699"/>
      <c r="E1936" s="1681"/>
      <c r="F1936" s="1681"/>
      <c r="G1936" s="1681"/>
      <c r="H1936" s="1681"/>
      <c r="I1936" s="1700"/>
      <c r="J1936" s="1690"/>
      <c r="K1936" s="1681"/>
      <c r="L1936" s="1681"/>
      <c r="M1936" s="1681"/>
      <c r="N1936" s="1681"/>
      <c r="O1936" s="1681"/>
      <c r="P1936" s="1681"/>
      <c r="Q1936" s="1681"/>
      <c r="R1936" s="1681"/>
      <c r="S1936" s="1681"/>
      <c r="T1936" s="1681"/>
      <c r="U1936" s="1681"/>
      <c r="V1936" s="1681"/>
      <c r="W1936" s="1681"/>
      <c r="X1936" s="1681"/>
      <c r="Y1936" s="1681"/>
      <c r="Z1936" s="1681"/>
      <c r="AA1936" s="1681"/>
      <c r="AB1936" s="1681"/>
      <c r="AC1936" s="1681"/>
      <c r="AD1936" s="1681"/>
      <c r="AE1936" s="1681"/>
      <c r="AF1936" s="1681"/>
      <c r="AG1936" s="1681"/>
      <c r="AH1936" s="1681"/>
      <c r="AI1936" s="1681"/>
      <c r="AJ1936" s="1681"/>
      <c r="AK1936" s="1681"/>
      <c r="AL1936" s="1681"/>
      <c r="AM1936" s="1681"/>
      <c r="AN1936" s="1681"/>
      <c r="AO1936" s="1681"/>
      <c r="AP1936" s="1824"/>
    </row>
    <row r="1937" spans="4:42" s="1662" customFormat="1" ht="14.25">
      <c r="D1937" s="1699"/>
      <c r="E1937" s="1681"/>
      <c r="F1937" s="1681"/>
      <c r="G1937" s="1681"/>
      <c r="H1937" s="1681"/>
      <c r="I1937" s="1700"/>
      <c r="J1937" s="1690"/>
      <c r="K1937" s="1681"/>
      <c r="L1937" s="1681"/>
      <c r="M1937" s="1681"/>
      <c r="N1937" s="1681"/>
      <c r="O1937" s="1681"/>
      <c r="P1937" s="1681"/>
      <c r="Q1937" s="1681"/>
      <c r="R1937" s="1681"/>
      <c r="S1937" s="1681"/>
      <c r="T1937" s="1681"/>
      <c r="U1937" s="1681"/>
      <c r="V1937" s="1681"/>
      <c r="W1937" s="1681"/>
      <c r="X1937" s="1681"/>
      <c r="Y1937" s="1681"/>
      <c r="Z1937" s="1681"/>
      <c r="AA1937" s="1681"/>
      <c r="AB1937" s="1681"/>
      <c r="AC1937" s="1681"/>
      <c r="AD1937" s="1681"/>
      <c r="AE1937" s="1681"/>
      <c r="AF1937" s="1681"/>
      <c r="AG1937" s="1681"/>
      <c r="AH1937" s="1681"/>
      <c r="AI1937" s="1681"/>
      <c r="AJ1937" s="1681"/>
      <c r="AK1937" s="1681"/>
      <c r="AL1937" s="1681"/>
      <c r="AM1937" s="1681"/>
      <c r="AN1937" s="1681"/>
      <c r="AO1937" s="1681"/>
      <c r="AP1937" s="1824"/>
    </row>
    <row r="1938" spans="4:42" s="1662" customFormat="1" ht="14.25">
      <c r="D1938" s="1699"/>
      <c r="E1938" s="1681"/>
      <c r="F1938" s="1681"/>
      <c r="G1938" s="1681"/>
      <c r="H1938" s="1681"/>
      <c r="I1938" s="1700"/>
      <c r="J1938" s="1690"/>
      <c r="K1938" s="1681"/>
      <c r="L1938" s="1681"/>
      <c r="M1938" s="1681"/>
      <c r="N1938" s="1681"/>
      <c r="O1938" s="1681"/>
      <c r="P1938" s="1681"/>
      <c r="Q1938" s="1681"/>
      <c r="R1938" s="1681"/>
      <c r="S1938" s="1681"/>
      <c r="T1938" s="1681"/>
      <c r="U1938" s="1681"/>
      <c r="V1938" s="1681"/>
      <c r="W1938" s="1681"/>
      <c r="X1938" s="1681"/>
      <c r="Y1938" s="1681"/>
      <c r="Z1938" s="1681"/>
      <c r="AA1938" s="1681"/>
      <c r="AB1938" s="1681"/>
      <c r="AC1938" s="1681"/>
      <c r="AD1938" s="1681"/>
      <c r="AE1938" s="1681"/>
      <c r="AF1938" s="1681"/>
      <c r="AG1938" s="1681"/>
      <c r="AH1938" s="1681"/>
      <c r="AI1938" s="1681"/>
      <c r="AJ1938" s="1681"/>
      <c r="AK1938" s="1681"/>
      <c r="AL1938" s="1681"/>
      <c r="AM1938" s="1681"/>
      <c r="AN1938" s="1681"/>
      <c r="AO1938" s="1681"/>
      <c r="AP1938" s="1824"/>
    </row>
    <row r="1939" spans="4:42" s="1662" customFormat="1" ht="14.25">
      <c r="D1939" s="1699"/>
      <c r="E1939" s="1681"/>
      <c r="F1939" s="1681"/>
      <c r="G1939" s="1681"/>
      <c r="H1939" s="1681"/>
      <c r="I1939" s="1700"/>
      <c r="J1939" s="1690"/>
      <c r="K1939" s="1681"/>
      <c r="L1939" s="1681"/>
      <c r="M1939" s="1681"/>
      <c r="N1939" s="1681"/>
      <c r="O1939" s="1681"/>
      <c r="P1939" s="1681"/>
      <c r="Q1939" s="1681"/>
      <c r="R1939" s="1681"/>
      <c r="S1939" s="1681"/>
      <c r="T1939" s="1681"/>
      <c r="U1939" s="1681"/>
      <c r="V1939" s="1681"/>
      <c r="W1939" s="1681"/>
      <c r="X1939" s="1681"/>
      <c r="Y1939" s="1681"/>
      <c r="Z1939" s="1681"/>
      <c r="AA1939" s="1681"/>
      <c r="AB1939" s="1681"/>
      <c r="AC1939" s="1681"/>
      <c r="AD1939" s="1681"/>
      <c r="AE1939" s="1681"/>
      <c r="AF1939" s="1681"/>
      <c r="AG1939" s="1681"/>
      <c r="AH1939" s="1681"/>
      <c r="AI1939" s="1681"/>
      <c r="AJ1939" s="1681"/>
      <c r="AK1939" s="1681"/>
      <c r="AL1939" s="1681"/>
      <c r="AM1939" s="1681"/>
      <c r="AN1939" s="1681"/>
      <c r="AO1939" s="1681"/>
      <c r="AP1939" s="1824"/>
    </row>
    <row r="1940" spans="4:42" s="1662" customFormat="1" ht="14.25">
      <c r="D1940" s="1699"/>
      <c r="E1940" s="1681"/>
      <c r="F1940" s="1681"/>
      <c r="G1940" s="1681"/>
      <c r="H1940" s="1681"/>
      <c r="I1940" s="1700"/>
      <c r="J1940" s="1690"/>
      <c r="K1940" s="1681"/>
      <c r="L1940" s="1681"/>
      <c r="M1940" s="1681"/>
      <c r="N1940" s="1681"/>
      <c r="O1940" s="1681"/>
      <c r="P1940" s="1681"/>
      <c r="Q1940" s="1681"/>
      <c r="R1940" s="1681"/>
      <c r="S1940" s="1681"/>
      <c r="T1940" s="1681"/>
      <c r="U1940" s="1681"/>
      <c r="V1940" s="1681"/>
      <c r="W1940" s="1681"/>
      <c r="X1940" s="1681"/>
      <c r="Y1940" s="1681"/>
      <c r="Z1940" s="1681"/>
      <c r="AA1940" s="1681"/>
      <c r="AB1940" s="1681"/>
      <c r="AC1940" s="1681"/>
      <c r="AD1940" s="1681"/>
      <c r="AE1940" s="1681"/>
      <c r="AF1940" s="1681"/>
      <c r="AG1940" s="1681"/>
      <c r="AH1940" s="1681"/>
      <c r="AI1940" s="1681"/>
      <c r="AJ1940" s="1681"/>
      <c r="AK1940" s="1681"/>
      <c r="AL1940" s="1681"/>
      <c r="AM1940" s="1681"/>
      <c r="AN1940" s="1681"/>
      <c r="AO1940" s="1681"/>
      <c r="AP1940" s="1824"/>
    </row>
    <row r="1941" spans="4:42" s="1662" customFormat="1" ht="14.25">
      <c r="D1941" s="1699"/>
      <c r="E1941" s="1681"/>
      <c r="F1941" s="1681"/>
      <c r="G1941" s="1681"/>
      <c r="H1941" s="1681"/>
      <c r="I1941" s="1700"/>
      <c r="J1941" s="1690"/>
      <c r="K1941" s="1681"/>
      <c r="L1941" s="1681"/>
      <c r="M1941" s="1681"/>
      <c r="N1941" s="1681"/>
      <c r="O1941" s="1681"/>
      <c r="P1941" s="1681"/>
      <c r="Q1941" s="1681"/>
      <c r="R1941" s="1681"/>
      <c r="S1941" s="1681"/>
      <c r="T1941" s="1681"/>
      <c r="U1941" s="1681"/>
      <c r="V1941" s="1681"/>
      <c r="W1941" s="1681"/>
      <c r="X1941" s="1681"/>
      <c r="Y1941" s="1681"/>
      <c r="Z1941" s="1681"/>
      <c r="AA1941" s="1681"/>
      <c r="AB1941" s="1681"/>
      <c r="AC1941" s="1681"/>
      <c r="AD1941" s="1681"/>
      <c r="AE1941" s="1681"/>
      <c r="AF1941" s="1681"/>
      <c r="AG1941" s="1681"/>
      <c r="AH1941" s="1681"/>
      <c r="AI1941" s="1681"/>
      <c r="AJ1941" s="1681"/>
      <c r="AK1941" s="1681"/>
      <c r="AL1941" s="1681"/>
      <c r="AM1941" s="1681"/>
      <c r="AN1941" s="1681"/>
      <c r="AO1941" s="1681"/>
      <c r="AP1941" s="1824"/>
    </row>
    <row r="1942" spans="4:42" s="1662" customFormat="1" ht="14.25">
      <c r="D1942" s="1699"/>
      <c r="E1942" s="1681"/>
      <c r="F1942" s="1681"/>
      <c r="G1942" s="1681"/>
      <c r="H1942" s="1681"/>
      <c r="I1942" s="1700"/>
      <c r="J1942" s="1690"/>
      <c r="K1942" s="1681"/>
      <c r="L1942" s="1681"/>
      <c r="M1942" s="1681"/>
      <c r="N1942" s="1681"/>
      <c r="O1942" s="1681"/>
      <c r="P1942" s="1681"/>
      <c r="Q1942" s="1681"/>
      <c r="R1942" s="1681"/>
      <c r="S1942" s="1681"/>
      <c r="T1942" s="1681"/>
      <c r="U1942" s="1681"/>
      <c r="V1942" s="1681"/>
      <c r="W1942" s="1681"/>
      <c r="X1942" s="1681"/>
      <c r="Y1942" s="1681"/>
      <c r="Z1942" s="1681"/>
      <c r="AA1942" s="1681"/>
      <c r="AB1942" s="1681"/>
      <c r="AC1942" s="1681"/>
      <c r="AD1942" s="1681"/>
      <c r="AE1942" s="1681"/>
      <c r="AF1942" s="1681"/>
      <c r="AG1942" s="1681"/>
      <c r="AH1942" s="1681"/>
      <c r="AI1942" s="1681"/>
      <c r="AJ1942" s="1681"/>
      <c r="AK1942" s="1681"/>
      <c r="AL1942" s="1681"/>
      <c r="AM1942" s="1681"/>
      <c r="AN1942" s="1681"/>
      <c r="AO1942" s="1681"/>
      <c r="AP1942" s="1824"/>
    </row>
    <row r="1943" spans="4:42" s="1662" customFormat="1" ht="14.25">
      <c r="D1943" s="1699"/>
      <c r="E1943" s="1681"/>
      <c r="F1943" s="1681"/>
      <c r="G1943" s="1681"/>
      <c r="H1943" s="1681"/>
      <c r="I1943" s="1700"/>
      <c r="J1943" s="1690"/>
      <c r="K1943" s="1681"/>
      <c r="L1943" s="1681"/>
      <c r="M1943" s="1681"/>
      <c r="N1943" s="1681"/>
      <c r="O1943" s="1681"/>
      <c r="P1943" s="1681"/>
      <c r="Q1943" s="1681"/>
      <c r="R1943" s="1681"/>
      <c r="S1943" s="1681"/>
      <c r="T1943" s="1681"/>
      <c r="U1943" s="1681"/>
      <c r="V1943" s="1681"/>
      <c r="W1943" s="1681"/>
      <c r="X1943" s="1681"/>
      <c r="Y1943" s="1681"/>
      <c r="Z1943" s="1681"/>
      <c r="AA1943" s="1681"/>
      <c r="AB1943" s="1681"/>
      <c r="AC1943" s="1681"/>
      <c r="AD1943" s="1681"/>
      <c r="AE1943" s="1681"/>
      <c r="AF1943" s="1681"/>
      <c r="AG1943" s="1681"/>
      <c r="AH1943" s="1681"/>
      <c r="AI1943" s="1681"/>
      <c r="AJ1943" s="1681"/>
      <c r="AK1943" s="1681"/>
      <c r="AL1943" s="1681"/>
      <c r="AM1943" s="1681"/>
      <c r="AN1943" s="1681"/>
      <c r="AO1943" s="1681"/>
      <c r="AP1943" s="1824"/>
    </row>
    <row r="1944" spans="4:42" s="1662" customFormat="1" ht="14.25">
      <c r="D1944" s="1699"/>
      <c r="E1944" s="1681"/>
      <c r="F1944" s="1681"/>
      <c r="G1944" s="1681"/>
      <c r="H1944" s="1681"/>
      <c r="I1944" s="1700"/>
      <c r="J1944" s="1690"/>
      <c r="K1944" s="1681"/>
      <c r="L1944" s="1681"/>
      <c r="M1944" s="1681"/>
      <c r="N1944" s="1681"/>
      <c r="O1944" s="1681"/>
      <c r="P1944" s="1681"/>
      <c r="Q1944" s="1681"/>
      <c r="R1944" s="1681"/>
      <c r="S1944" s="1681"/>
      <c r="T1944" s="1681"/>
      <c r="U1944" s="1681"/>
      <c r="V1944" s="1681"/>
      <c r="W1944" s="1681"/>
      <c r="X1944" s="1681"/>
      <c r="Y1944" s="1681"/>
      <c r="Z1944" s="1681"/>
      <c r="AA1944" s="1681"/>
      <c r="AB1944" s="1681"/>
      <c r="AC1944" s="1681"/>
      <c r="AD1944" s="1681"/>
      <c r="AE1944" s="1681"/>
      <c r="AF1944" s="1681"/>
      <c r="AG1944" s="1681"/>
      <c r="AH1944" s="1681"/>
      <c r="AI1944" s="1681"/>
      <c r="AJ1944" s="1681"/>
      <c r="AK1944" s="1681"/>
      <c r="AL1944" s="1681"/>
      <c r="AM1944" s="1681"/>
      <c r="AN1944" s="1681"/>
      <c r="AO1944" s="1681"/>
      <c r="AP1944" s="1824"/>
    </row>
    <row r="1945" spans="4:42" s="1662" customFormat="1" ht="14.25">
      <c r="D1945" s="1699"/>
      <c r="E1945" s="1681"/>
      <c r="F1945" s="1681"/>
      <c r="G1945" s="1681"/>
      <c r="H1945" s="1681"/>
      <c r="I1945" s="1700"/>
      <c r="J1945" s="1690"/>
      <c r="K1945" s="1681"/>
      <c r="L1945" s="1681"/>
      <c r="M1945" s="1681"/>
      <c r="N1945" s="1681"/>
      <c r="O1945" s="1681"/>
      <c r="P1945" s="1681"/>
      <c r="Q1945" s="1681"/>
      <c r="R1945" s="1681"/>
      <c r="S1945" s="1681"/>
      <c r="T1945" s="1681"/>
      <c r="U1945" s="1681"/>
      <c r="V1945" s="1681"/>
      <c r="W1945" s="1681"/>
      <c r="X1945" s="1681"/>
      <c r="Y1945" s="1681"/>
      <c r="Z1945" s="1681"/>
      <c r="AA1945" s="1681"/>
      <c r="AB1945" s="1681"/>
      <c r="AC1945" s="1681"/>
      <c r="AD1945" s="1681"/>
      <c r="AE1945" s="1681"/>
      <c r="AF1945" s="1681"/>
      <c r="AG1945" s="1681"/>
      <c r="AH1945" s="1681"/>
      <c r="AI1945" s="1681"/>
      <c r="AJ1945" s="1681"/>
      <c r="AK1945" s="1681"/>
      <c r="AL1945" s="1681"/>
      <c r="AM1945" s="1681"/>
      <c r="AN1945" s="1681"/>
      <c r="AO1945" s="1681"/>
      <c r="AP1945" s="1824"/>
    </row>
    <row r="1946" spans="4:42" s="1662" customFormat="1" ht="14.25">
      <c r="D1946" s="1699"/>
      <c r="E1946" s="1681"/>
      <c r="F1946" s="1681"/>
      <c r="G1946" s="1681"/>
      <c r="H1946" s="1681"/>
      <c r="I1946" s="1700"/>
      <c r="J1946" s="1690"/>
      <c r="K1946" s="1681"/>
      <c r="L1946" s="1681"/>
      <c r="M1946" s="1681"/>
      <c r="N1946" s="1681"/>
      <c r="O1946" s="1681"/>
      <c r="P1946" s="1681"/>
      <c r="Q1946" s="1681"/>
      <c r="R1946" s="1681"/>
      <c r="S1946" s="1681"/>
      <c r="T1946" s="1681"/>
      <c r="U1946" s="1681"/>
      <c r="V1946" s="1681"/>
      <c r="W1946" s="1681"/>
      <c r="X1946" s="1681"/>
      <c r="Y1946" s="1681"/>
      <c r="Z1946" s="1681"/>
      <c r="AA1946" s="1681"/>
      <c r="AB1946" s="1681"/>
      <c r="AC1946" s="1681"/>
      <c r="AD1946" s="1681"/>
      <c r="AE1946" s="1681"/>
      <c r="AF1946" s="1681"/>
      <c r="AG1946" s="1681"/>
      <c r="AH1946" s="1681"/>
      <c r="AI1946" s="1681"/>
      <c r="AJ1946" s="1681"/>
      <c r="AK1946" s="1681"/>
      <c r="AL1946" s="1681"/>
      <c r="AM1946" s="1681"/>
      <c r="AN1946" s="1681"/>
      <c r="AO1946" s="1681"/>
      <c r="AP1946" s="1824"/>
    </row>
    <row r="1947" spans="4:42" s="1662" customFormat="1" ht="14.25">
      <c r="D1947" s="1699"/>
      <c r="E1947" s="1681"/>
      <c r="F1947" s="1681"/>
      <c r="G1947" s="1681"/>
      <c r="H1947" s="1681"/>
      <c r="I1947" s="1700"/>
      <c r="J1947" s="1690"/>
      <c r="K1947" s="1681"/>
      <c r="L1947" s="1681"/>
      <c r="M1947" s="1681"/>
      <c r="N1947" s="1681"/>
      <c r="O1947" s="1681"/>
      <c r="P1947" s="1681"/>
      <c r="Q1947" s="1681"/>
      <c r="R1947" s="1681"/>
      <c r="S1947" s="1681"/>
      <c r="T1947" s="1681"/>
      <c r="U1947" s="1681"/>
      <c r="V1947" s="1681"/>
      <c r="W1947" s="1681"/>
      <c r="X1947" s="1681"/>
      <c r="Y1947" s="1681"/>
      <c r="Z1947" s="1681"/>
      <c r="AA1947" s="1681"/>
      <c r="AB1947" s="1681"/>
      <c r="AC1947" s="1681"/>
      <c r="AD1947" s="1681"/>
      <c r="AE1947" s="1681"/>
      <c r="AF1947" s="1681"/>
      <c r="AG1947" s="1681"/>
      <c r="AH1947" s="1681"/>
      <c r="AI1947" s="1681"/>
      <c r="AJ1947" s="1681"/>
      <c r="AK1947" s="1681"/>
      <c r="AL1947" s="1681"/>
      <c r="AM1947" s="1681"/>
      <c r="AN1947" s="1681"/>
      <c r="AO1947" s="1681"/>
      <c r="AP1947" s="1824"/>
    </row>
    <row r="1948" spans="4:42" s="1662" customFormat="1" ht="14.25">
      <c r="D1948" s="1699"/>
      <c r="E1948" s="1681"/>
      <c r="F1948" s="1681"/>
      <c r="G1948" s="1681"/>
      <c r="H1948" s="1681"/>
      <c r="I1948" s="1700"/>
      <c r="J1948" s="1690"/>
      <c r="K1948" s="1681"/>
      <c r="L1948" s="1681"/>
      <c r="M1948" s="1681"/>
      <c r="N1948" s="1681"/>
      <c r="O1948" s="1681"/>
      <c r="P1948" s="1681"/>
      <c r="Q1948" s="1681"/>
      <c r="R1948" s="1681"/>
      <c r="S1948" s="1681"/>
      <c r="T1948" s="1681"/>
      <c r="U1948" s="1681"/>
      <c r="V1948" s="1681"/>
      <c r="W1948" s="1681"/>
      <c r="X1948" s="1681"/>
      <c r="Y1948" s="1681"/>
      <c r="Z1948" s="1681"/>
      <c r="AA1948" s="1681"/>
      <c r="AB1948" s="1681"/>
      <c r="AC1948" s="1681"/>
      <c r="AD1948" s="1681"/>
      <c r="AE1948" s="1681"/>
      <c r="AF1948" s="1681"/>
      <c r="AG1948" s="1681"/>
      <c r="AH1948" s="1681"/>
      <c r="AI1948" s="1681"/>
      <c r="AJ1948" s="1681"/>
      <c r="AK1948" s="1681"/>
      <c r="AL1948" s="1681"/>
      <c r="AM1948" s="1681"/>
      <c r="AN1948" s="1681"/>
      <c r="AO1948" s="1681"/>
      <c r="AP1948" s="1824"/>
    </row>
    <row r="1949" spans="4:42" s="1662" customFormat="1" ht="14.25">
      <c r="D1949" s="1699"/>
      <c r="E1949" s="1681"/>
      <c r="F1949" s="1681"/>
      <c r="G1949" s="1681"/>
      <c r="H1949" s="1681"/>
      <c r="I1949" s="1700"/>
      <c r="J1949" s="1690"/>
      <c r="K1949" s="1681"/>
      <c r="L1949" s="1681"/>
      <c r="M1949" s="1681"/>
      <c r="N1949" s="1681"/>
      <c r="O1949" s="1681"/>
      <c r="P1949" s="1681"/>
      <c r="Q1949" s="1681"/>
      <c r="R1949" s="1681"/>
      <c r="S1949" s="1681"/>
      <c r="T1949" s="1681"/>
      <c r="U1949" s="1681"/>
      <c r="V1949" s="1681"/>
      <c r="W1949" s="1681"/>
      <c r="X1949" s="1681"/>
      <c r="Y1949" s="1681"/>
      <c r="Z1949" s="1681"/>
      <c r="AA1949" s="1681"/>
      <c r="AB1949" s="1681"/>
      <c r="AC1949" s="1681"/>
      <c r="AD1949" s="1681"/>
      <c r="AE1949" s="1681"/>
      <c r="AF1949" s="1681"/>
      <c r="AG1949" s="1681"/>
      <c r="AH1949" s="1681"/>
      <c r="AI1949" s="1681"/>
      <c r="AJ1949" s="1681"/>
      <c r="AK1949" s="1681"/>
      <c r="AL1949" s="1681"/>
      <c r="AM1949" s="1681"/>
      <c r="AN1949" s="1681"/>
      <c r="AO1949" s="1681"/>
      <c r="AP1949" s="1824"/>
    </row>
    <row r="1950" spans="4:42" s="1662" customFormat="1" ht="14.25">
      <c r="D1950" s="1699"/>
      <c r="E1950" s="1681"/>
      <c r="F1950" s="1681"/>
      <c r="G1950" s="1681"/>
      <c r="H1950" s="1681"/>
      <c r="I1950" s="1700"/>
      <c r="J1950" s="1690"/>
      <c r="K1950" s="1681"/>
      <c r="L1950" s="1681"/>
      <c r="M1950" s="1681"/>
      <c r="N1950" s="1681"/>
      <c r="O1950" s="1681"/>
      <c r="P1950" s="1681"/>
      <c r="Q1950" s="1681"/>
      <c r="R1950" s="1681"/>
      <c r="S1950" s="1681"/>
      <c r="T1950" s="1681"/>
      <c r="U1950" s="1681"/>
      <c r="V1950" s="1681"/>
      <c r="W1950" s="1681"/>
      <c r="X1950" s="1681"/>
      <c r="Y1950" s="1681"/>
      <c r="Z1950" s="1681"/>
      <c r="AA1950" s="1681"/>
      <c r="AB1950" s="1681"/>
      <c r="AC1950" s="1681"/>
      <c r="AD1950" s="1681"/>
      <c r="AE1950" s="1681"/>
      <c r="AF1950" s="1681"/>
      <c r="AG1950" s="1681"/>
      <c r="AH1950" s="1681"/>
      <c r="AI1950" s="1681"/>
      <c r="AJ1950" s="1681"/>
      <c r="AK1950" s="1681"/>
      <c r="AL1950" s="1681"/>
      <c r="AM1950" s="1681"/>
      <c r="AN1950" s="1681"/>
      <c r="AO1950" s="1681"/>
      <c r="AP1950" s="1824"/>
    </row>
    <row r="1951" spans="4:42" s="1662" customFormat="1" ht="14.25">
      <c r="D1951" s="1699"/>
      <c r="E1951" s="1681"/>
      <c r="F1951" s="1681"/>
      <c r="G1951" s="1681"/>
      <c r="H1951" s="1681"/>
      <c r="I1951" s="1700"/>
      <c r="J1951" s="1690"/>
      <c r="K1951" s="1681"/>
      <c r="L1951" s="1681"/>
      <c r="M1951" s="1681"/>
      <c r="N1951" s="1681"/>
      <c r="O1951" s="1681"/>
      <c r="P1951" s="1681"/>
      <c r="Q1951" s="1681"/>
      <c r="R1951" s="1681"/>
      <c r="S1951" s="1681"/>
      <c r="T1951" s="1681"/>
      <c r="U1951" s="1681"/>
      <c r="V1951" s="1681"/>
      <c r="W1951" s="1681"/>
      <c r="X1951" s="1681"/>
      <c r="Y1951" s="1681"/>
      <c r="Z1951" s="1681"/>
      <c r="AA1951" s="1681"/>
      <c r="AB1951" s="1681"/>
      <c r="AC1951" s="1681"/>
      <c r="AD1951" s="1681"/>
      <c r="AE1951" s="1681"/>
      <c r="AF1951" s="1681"/>
      <c r="AG1951" s="1681"/>
      <c r="AH1951" s="1681"/>
      <c r="AI1951" s="1681"/>
      <c r="AJ1951" s="1681"/>
      <c r="AK1951" s="1681"/>
      <c r="AL1951" s="1681"/>
      <c r="AM1951" s="1681"/>
      <c r="AN1951" s="1681"/>
      <c r="AO1951" s="1681"/>
      <c r="AP1951" s="1824"/>
    </row>
    <row r="1952" spans="4:42" s="1662" customFormat="1" ht="14.25">
      <c r="D1952" s="1699"/>
      <c r="E1952" s="1681"/>
      <c r="F1952" s="1681"/>
      <c r="G1952" s="1681"/>
      <c r="H1952" s="1681"/>
      <c r="I1952" s="1700"/>
      <c r="J1952" s="1690"/>
      <c r="K1952" s="1681"/>
      <c r="L1952" s="1681"/>
      <c r="M1952" s="1681"/>
      <c r="N1952" s="1681"/>
      <c r="O1952" s="1681"/>
      <c r="P1952" s="1681"/>
      <c r="Q1952" s="1681"/>
      <c r="R1952" s="1681"/>
      <c r="S1952" s="1681"/>
      <c r="T1952" s="1681"/>
      <c r="U1952" s="1681"/>
      <c r="V1952" s="1681"/>
      <c r="W1952" s="1681"/>
      <c r="X1952" s="1681"/>
      <c r="Y1952" s="1681"/>
      <c r="Z1952" s="1681"/>
      <c r="AA1952" s="1681"/>
      <c r="AB1952" s="1681"/>
      <c r="AC1952" s="1681"/>
      <c r="AD1952" s="1681"/>
      <c r="AE1952" s="1681"/>
      <c r="AF1952" s="1681"/>
      <c r="AG1952" s="1681"/>
      <c r="AH1952" s="1681"/>
      <c r="AI1952" s="1681"/>
      <c r="AJ1952" s="1681"/>
      <c r="AK1952" s="1681"/>
      <c r="AL1952" s="1681"/>
      <c r="AM1952" s="1681"/>
      <c r="AN1952" s="1681"/>
      <c r="AO1952" s="1681"/>
      <c r="AP1952" s="1824"/>
    </row>
    <row r="1953" spans="4:42" s="1662" customFormat="1" ht="14.25">
      <c r="D1953" s="1699"/>
      <c r="E1953" s="1681"/>
      <c r="F1953" s="1681"/>
      <c r="G1953" s="1681"/>
      <c r="H1953" s="1681"/>
      <c r="I1953" s="1700"/>
      <c r="J1953" s="1690"/>
      <c r="K1953" s="1681"/>
      <c r="L1953" s="1681"/>
      <c r="M1953" s="1681"/>
      <c r="N1953" s="1681"/>
      <c r="O1953" s="1681"/>
      <c r="P1953" s="1681"/>
      <c r="Q1953" s="1681"/>
      <c r="R1953" s="1681"/>
      <c r="S1953" s="1681"/>
      <c r="T1953" s="1681"/>
      <c r="U1953" s="1681"/>
      <c r="V1953" s="1681"/>
      <c r="W1953" s="1681"/>
      <c r="X1953" s="1681"/>
      <c r="Y1953" s="1681"/>
      <c r="Z1953" s="1681"/>
      <c r="AA1953" s="1681"/>
      <c r="AB1953" s="1681"/>
      <c r="AC1953" s="1681"/>
      <c r="AD1953" s="1681"/>
      <c r="AE1953" s="1681"/>
      <c r="AF1953" s="1681"/>
      <c r="AG1953" s="1681"/>
      <c r="AH1953" s="1681"/>
      <c r="AI1953" s="1681"/>
      <c r="AJ1953" s="1681"/>
      <c r="AK1953" s="1681"/>
      <c r="AL1953" s="1681"/>
      <c r="AM1953" s="1681"/>
      <c r="AN1953" s="1681"/>
      <c r="AO1953" s="1681"/>
      <c r="AP1953" s="1824"/>
    </row>
    <row r="1954" spans="4:42" s="1662" customFormat="1" ht="14.25">
      <c r="D1954" s="1699"/>
      <c r="E1954" s="1681"/>
      <c r="F1954" s="1681"/>
      <c r="G1954" s="1681"/>
      <c r="H1954" s="1681"/>
      <c r="I1954" s="1700"/>
      <c r="J1954" s="1690"/>
      <c r="K1954" s="1681"/>
      <c r="L1954" s="1681"/>
      <c r="M1954" s="1681"/>
      <c r="N1954" s="1681"/>
      <c r="O1954" s="1681"/>
      <c r="P1954" s="1681"/>
      <c r="Q1954" s="1681"/>
      <c r="R1954" s="1681"/>
      <c r="S1954" s="1681"/>
      <c r="T1954" s="1681"/>
      <c r="U1954" s="1681"/>
      <c r="V1954" s="1681"/>
      <c r="W1954" s="1681"/>
      <c r="X1954" s="1681"/>
      <c r="Y1954" s="1681"/>
      <c r="Z1954" s="1681"/>
      <c r="AA1954" s="1681"/>
      <c r="AB1954" s="1681"/>
      <c r="AC1954" s="1681"/>
      <c r="AD1954" s="1681"/>
      <c r="AE1954" s="1681"/>
      <c r="AF1954" s="1681"/>
      <c r="AG1954" s="1681"/>
      <c r="AH1954" s="1681"/>
      <c r="AI1954" s="1681"/>
      <c r="AJ1954" s="1681"/>
      <c r="AK1954" s="1681"/>
      <c r="AL1954" s="1681"/>
      <c r="AM1954" s="1681"/>
      <c r="AN1954" s="1681"/>
      <c r="AO1954" s="1681"/>
      <c r="AP1954" s="1824"/>
    </row>
    <row r="1955" spans="4:42" s="1662" customFormat="1" ht="14.25">
      <c r="D1955" s="1699"/>
      <c r="E1955" s="1681"/>
      <c r="F1955" s="1681"/>
      <c r="G1955" s="1681"/>
      <c r="H1955" s="1681"/>
      <c r="I1955" s="1700"/>
      <c r="J1955" s="1690"/>
      <c r="K1955" s="1681"/>
      <c r="L1955" s="1681"/>
      <c r="M1955" s="1681"/>
      <c r="N1955" s="1681"/>
      <c r="O1955" s="1681"/>
      <c r="P1955" s="1681"/>
      <c r="Q1955" s="1681"/>
      <c r="R1955" s="1681"/>
      <c r="S1955" s="1681"/>
      <c r="T1955" s="1681"/>
      <c r="U1955" s="1681"/>
      <c r="V1955" s="1681"/>
      <c r="W1955" s="1681"/>
      <c r="X1955" s="1681"/>
      <c r="Y1955" s="1681"/>
      <c r="Z1955" s="1681"/>
      <c r="AA1955" s="1681"/>
      <c r="AB1955" s="1681"/>
      <c r="AC1955" s="1681"/>
      <c r="AD1955" s="1681"/>
      <c r="AE1955" s="1681"/>
      <c r="AF1955" s="1681"/>
      <c r="AG1955" s="1681"/>
      <c r="AH1955" s="1681"/>
      <c r="AI1955" s="1681"/>
      <c r="AJ1955" s="1681"/>
      <c r="AK1955" s="1681"/>
      <c r="AL1955" s="1681"/>
      <c r="AM1955" s="1681"/>
      <c r="AN1955" s="1681"/>
      <c r="AO1955" s="1681"/>
      <c r="AP1955" s="1824"/>
    </row>
    <row r="1956" spans="4:42" s="1662" customFormat="1" ht="14.25">
      <c r="D1956" s="1699"/>
      <c r="E1956" s="1681"/>
      <c r="F1956" s="1681"/>
      <c r="G1956" s="1681"/>
      <c r="H1956" s="1681"/>
      <c r="I1956" s="1700"/>
      <c r="J1956" s="1690"/>
      <c r="K1956" s="1681"/>
      <c r="L1956" s="1681"/>
      <c r="M1956" s="1681"/>
      <c r="N1956" s="1681"/>
      <c r="O1956" s="1681"/>
      <c r="P1956" s="1681"/>
      <c r="Q1956" s="1681"/>
      <c r="R1956" s="1681"/>
      <c r="S1956" s="1681"/>
      <c r="T1956" s="1681"/>
      <c r="U1956" s="1681"/>
      <c r="V1956" s="1681"/>
      <c r="W1956" s="1681"/>
      <c r="X1956" s="1681"/>
      <c r="Y1956" s="1681"/>
      <c r="Z1956" s="1681"/>
      <c r="AA1956" s="1681"/>
      <c r="AB1956" s="1681"/>
      <c r="AC1956" s="1681"/>
      <c r="AD1956" s="1681"/>
      <c r="AE1956" s="1681"/>
      <c r="AF1956" s="1681"/>
      <c r="AG1956" s="1681"/>
      <c r="AH1956" s="1681"/>
      <c r="AI1956" s="1681"/>
      <c r="AJ1956" s="1681"/>
      <c r="AK1956" s="1681"/>
      <c r="AL1956" s="1681"/>
      <c r="AM1956" s="1681"/>
      <c r="AN1956" s="1681"/>
      <c r="AO1956" s="1681"/>
      <c r="AP1956" s="1824"/>
    </row>
    <row r="1957" spans="4:42" s="1662" customFormat="1" ht="14.25">
      <c r="D1957" s="1699"/>
      <c r="E1957" s="1681"/>
      <c r="F1957" s="1681"/>
      <c r="G1957" s="1681"/>
      <c r="H1957" s="1681"/>
      <c r="I1957" s="1700"/>
      <c r="J1957" s="1690"/>
      <c r="K1957" s="1681"/>
      <c r="L1957" s="1681"/>
      <c r="M1957" s="1681"/>
      <c r="N1957" s="1681"/>
      <c r="O1957" s="1681"/>
      <c r="P1957" s="1681"/>
      <c r="Q1957" s="1681"/>
      <c r="R1957" s="1681"/>
      <c r="S1957" s="1681"/>
      <c r="T1957" s="1681"/>
      <c r="U1957" s="1681"/>
      <c r="V1957" s="1681"/>
      <c r="W1957" s="1681"/>
      <c r="X1957" s="1681"/>
      <c r="Y1957" s="1681"/>
      <c r="Z1957" s="1681"/>
      <c r="AA1957" s="1681"/>
      <c r="AB1957" s="1681"/>
      <c r="AC1957" s="1681"/>
      <c r="AD1957" s="1681"/>
      <c r="AE1957" s="1681"/>
      <c r="AF1957" s="1681"/>
      <c r="AG1957" s="1681"/>
      <c r="AH1957" s="1681"/>
      <c r="AI1957" s="1681"/>
      <c r="AJ1957" s="1681"/>
      <c r="AK1957" s="1681"/>
      <c r="AL1957" s="1681"/>
      <c r="AM1957" s="1681"/>
      <c r="AN1957" s="1681"/>
      <c r="AO1957" s="1681"/>
      <c r="AP1957" s="1824"/>
    </row>
    <row r="1958" spans="4:42" s="1662" customFormat="1" ht="14.25">
      <c r="D1958" s="1699"/>
      <c r="E1958" s="1681"/>
      <c r="F1958" s="1681"/>
      <c r="G1958" s="1681"/>
      <c r="H1958" s="1681"/>
      <c r="I1958" s="1700"/>
      <c r="J1958" s="1690"/>
      <c r="K1958" s="1681"/>
      <c r="L1958" s="1681"/>
      <c r="M1958" s="1681"/>
      <c r="N1958" s="1681"/>
      <c r="O1958" s="1681"/>
      <c r="P1958" s="1681"/>
      <c r="Q1958" s="1681"/>
      <c r="R1958" s="1681"/>
      <c r="S1958" s="1681"/>
      <c r="T1958" s="1681"/>
      <c r="U1958" s="1681"/>
      <c r="V1958" s="1681"/>
      <c r="W1958" s="1681"/>
      <c r="X1958" s="1681"/>
      <c r="Y1958" s="1681"/>
      <c r="Z1958" s="1681"/>
      <c r="AA1958" s="1681"/>
      <c r="AB1958" s="1681"/>
      <c r="AC1958" s="1681"/>
      <c r="AD1958" s="1681"/>
      <c r="AE1958" s="1681"/>
      <c r="AF1958" s="1681"/>
      <c r="AG1958" s="1681"/>
      <c r="AH1958" s="1681"/>
      <c r="AI1958" s="1681"/>
      <c r="AJ1958" s="1681"/>
      <c r="AK1958" s="1681"/>
      <c r="AL1958" s="1681"/>
      <c r="AM1958" s="1681"/>
      <c r="AN1958" s="1681"/>
      <c r="AO1958" s="1681"/>
      <c r="AP1958" s="1824"/>
    </row>
    <row r="1959" spans="4:42" s="1662" customFormat="1" ht="14.25">
      <c r="D1959" s="1699"/>
      <c r="E1959" s="1681"/>
      <c r="F1959" s="1681"/>
      <c r="G1959" s="1681"/>
      <c r="H1959" s="1681"/>
      <c r="I1959" s="1700"/>
      <c r="J1959" s="1690"/>
      <c r="K1959" s="1681"/>
      <c r="L1959" s="1681"/>
      <c r="M1959" s="1681"/>
      <c r="N1959" s="1681"/>
      <c r="O1959" s="1681"/>
      <c r="P1959" s="1681"/>
      <c r="Q1959" s="1681"/>
      <c r="R1959" s="1681"/>
      <c r="S1959" s="1681"/>
      <c r="T1959" s="1681"/>
      <c r="U1959" s="1681"/>
      <c r="V1959" s="1681"/>
      <c r="W1959" s="1681"/>
      <c r="X1959" s="1681"/>
      <c r="Y1959" s="1681"/>
      <c r="Z1959" s="1681"/>
      <c r="AA1959" s="1681"/>
      <c r="AB1959" s="1681"/>
      <c r="AC1959" s="1681"/>
      <c r="AD1959" s="1681"/>
      <c r="AE1959" s="1681"/>
      <c r="AF1959" s="1681"/>
      <c r="AG1959" s="1681"/>
      <c r="AH1959" s="1681"/>
      <c r="AI1959" s="1681"/>
      <c r="AJ1959" s="1681"/>
      <c r="AK1959" s="1681"/>
      <c r="AL1959" s="1681"/>
      <c r="AM1959" s="1681"/>
      <c r="AN1959" s="1681"/>
      <c r="AO1959" s="1681"/>
      <c r="AP1959" s="1824"/>
    </row>
    <row r="1960" spans="4:42" s="1662" customFormat="1" ht="14.25">
      <c r="D1960" s="1699"/>
      <c r="E1960" s="1681"/>
      <c r="F1960" s="1681"/>
      <c r="G1960" s="1681"/>
      <c r="H1960" s="1681"/>
      <c r="I1960" s="1700"/>
      <c r="J1960" s="1690"/>
      <c r="K1960" s="1681"/>
      <c r="L1960" s="1681"/>
      <c r="M1960" s="1681"/>
      <c r="N1960" s="1681"/>
      <c r="O1960" s="1681"/>
      <c r="P1960" s="1681"/>
      <c r="Q1960" s="1681"/>
      <c r="R1960" s="1681"/>
      <c r="S1960" s="1681"/>
      <c r="T1960" s="1681"/>
      <c r="U1960" s="1681"/>
      <c r="V1960" s="1681"/>
      <c r="W1960" s="1681"/>
      <c r="X1960" s="1681"/>
      <c r="Y1960" s="1681"/>
      <c r="Z1960" s="1681"/>
      <c r="AA1960" s="1681"/>
      <c r="AB1960" s="1681"/>
      <c r="AC1960" s="1681"/>
      <c r="AD1960" s="1681"/>
      <c r="AE1960" s="1681"/>
      <c r="AF1960" s="1681"/>
      <c r="AG1960" s="1681"/>
      <c r="AH1960" s="1681"/>
      <c r="AI1960" s="1681"/>
      <c r="AJ1960" s="1681"/>
      <c r="AK1960" s="1681"/>
      <c r="AL1960" s="1681"/>
      <c r="AM1960" s="1681"/>
      <c r="AN1960" s="1681"/>
      <c r="AO1960" s="1681"/>
      <c r="AP1960" s="1824"/>
    </row>
    <row r="1961" spans="4:42" s="1662" customFormat="1" ht="14.25">
      <c r="D1961" s="1699"/>
      <c r="E1961" s="1681"/>
      <c r="F1961" s="1681"/>
      <c r="G1961" s="1681"/>
      <c r="H1961" s="1681"/>
      <c r="I1961" s="1700"/>
      <c r="J1961" s="1690"/>
      <c r="K1961" s="1681"/>
      <c r="L1961" s="1681"/>
      <c r="M1961" s="1681"/>
      <c r="N1961" s="1681"/>
      <c r="O1961" s="1681"/>
      <c r="P1961" s="1681"/>
      <c r="Q1961" s="1681"/>
      <c r="R1961" s="1681"/>
      <c r="S1961" s="1681"/>
      <c r="T1961" s="1681"/>
      <c r="U1961" s="1681"/>
      <c r="V1961" s="1681"/>
      <c r="W1961" s="1681"/>
      <c r="X1961" s="1681"/>
      <c r="Y1961" s="1681"/>
      <c r="Z1961" s="1681"/>
      <c r="AA1961" s="1681"/>
      <c r="AB1961" s="1681"/>
      <c r="AC1961" s="1681"/>
      <c r="AD1961" s="1681"/>
      <c r="AE1961" s="1681"/>
      <c r="AF1961" s="1681"/>
      <c r="AG1961" s="1681"/>
      <c r="AH1961" s="1681"/>
      <c r="AI1961" s="1681"/>
      <c r="AJ1961" s="1681"/>
      <c r="AK1961" s="1681"/>
      <c r="AL1961" s="1681"/>
      <c r="AM1961" s="1681"/>
      <c r="AN1961" s="1681"/>
      <c r="AO1961" s="1681"/>
      <c r="AP1961" s="1824"/>
    </row>
    <row r="1962" spans="4:42" s="1662" customFormat="1" ht="14.25">
      <c r="D1962" s="1699"/>
      <c r="E1962" s="1681"/>
      <c r="F1962" s="1681"/>
      <c r="G1962" s="1681"/>
      <c r="H1962" s="1681"/>
      <c r="I1962" s="1700"/>
      <c r="J1962" s="1690"/>
      <c r="K1962" s="1681"/>
      <c r="L1962" s="1681"/>
      <c r="M1962" s="1681"/>
      <c r="N1962" s="1681"/>
      <c r="O1962" s="1681"/>
      <c r="P1962" s="1681"/>
      <c r="Q1962" s="1681"/>
      <c r="R1962" s="1681"/>
      <c r="S1962" s="1681"/>
      <c r="T1962" s="1681"/>
      <c r="U1962" s="1681"/>
      <c r="V1962" s="1681"/>
      <c r="W1962" s="1681"/>
      <c r="X1962" s="1681"/>
      <c r="Y1962" s="1681"/>
      <c r="Z1962" s="1681"/>
      <c r="AA1962" s="1681"/>
      <c r="AB1962" s="1681"/>
      <c r="AC1962" s="1681"/>
      <c r="AD1962" s="1681"/>
      <c r="AE1962" s="1681"/>
      <c r="AF1962" s="1681"/>
      <c r="AG1962" s="1681"/>
      <c r="AH1962" s="1681"/>
      <c r="AI1962" s="1681"/>
      <c r="AJ1962" s="1681"/>
      <c r="AK1962" s="1681"/>
      <c r="AL1962" s="1681"/>
      <c r="AM1962" s="1681"/>
      <c r="AN1962" s="1681"/>
      <c r="AO1962" s="1681"/>
      <c r="AP1962" s="1824"/>
    </row>
    <row r="1963" spans="4:42" s="1662" customFormat="1" ht="14.25">
      <c r="D1963" s="1699"/>
      <c r="E1963" s="1681"/>
      <c r="F1963" s="1681"/>
      <c r="G1963" s="1681"/>
      <c r="H1963" s="1681"/>
      <c r="I1963" s="1700"/>
      <c r="J1963" s="1690"/>
      <c r="K1963" s="1681"/>
      <c r="L1963" s="1681"/>
      <c r="M1963" s="1681"/>
      <c r="N1963" s="1681"/>
      <c r="O1963" s="1681"/>
      <c r="P1963" s="1681"/>
      <c r="Q1963" s="1681"/>
      <c r="R1963" s="1681"/>
      <c r="S1963" s="1681"/>
      <c r="T1963" s="1681"/>
      <c r="U1963" s="1681"/>
      <c r="V1963" s="1681"/>
      <c r="W1963" s="1681"/>
      <c r="X1963" s="1681"/>
      <c r="Y1963" s="1681"/>
      <c r="Z1963" s="1681"/>
      <c r="AA1963" s="1681"/>
      <c r="AB1963" s="1681"/>
      <c r="AC1963" s="1681"/>
      <c r="AD1963" s="1681"/>
      <c r="AE1963" s="1681"/>
      <c r="AF1963" s="1681"/>
      <c r="AG1963" s="1681"/>
      <c r="AH1963" s="1681"/>
      <c r="AI1963" s="1681"/>
      <c r="AJ1963" s="1681"/>
      <c r="AK1963" s="1681"/>
      <c r="AL1963" s="1681"/>
      <c r="AM1963" s="1681"/>
      <c r="AN1963" s="1681"/>
      <c r="AO1963" s="1681"/>
      <c r="AP1963" s="1824"/>
    </row>
    <row r="1964" spans="4:42" s="1662" customFormat="1" ht="14.25">
      <c r="D1964" s="1699"/>
      <c r="E1964" s="1681"/>
      <c r="F1964" s="1681"/>
      <c r="G1964" s="1681"/>
      <c r="H1964" s="1681"/>
      <c r="I1964" s="1700"/>
      <c r="J1964" s="1690"/>
      <c r="K1964" s="1681"/>
      <c r="L1964" s="1681"/>
      <c r="M1964" s="1681"/>
      <c r="N1964" s="1681"/>
      <c r="O1964" s="1681"/>
      <c r="P1964" s="1681"/>
      <c r="Q1964" s="1681"/>
      <c r="R1964" s="1681"/>
      <c r="S1964" s="1681"/>
      <c r="T1964" s="1681"/>
      <c r="U1964" s="1681"/>
      <c r="V1964" s="1681"/>
      <c r="W1964" s="1681"/>
      <c r="X1964" s="1681"/>
      <c r="Y1964" s="1681"/>
      <c r="Z1964" s="1681"/>
      <c r="AA1964" s="1681"/>
      <c r="AB1964" s="1681"/>
      <c r="AC1964" s="1681"/>
      <c r="AD1964" s="1681"/>
      <c r="AE1964" s="1681"/>
      <c r="AF1964" s="1681"/>
      <c r="AG1964" s="1681"/>
      <c r="AH1964" s="1681"/>
      <c r="AI1964" s="1681"/>
      <c r="AJ1964" s="1681"/>
      <c r="AK1964" s="1681"/>
      <c r="AL1964" s="1681"/>
      <c r="AM1964" s="1681"/>
      <c r="AN1964" s="1681"/>
      <c r="AO1964" s="1681"/>
      <c r="AP1964" s="1824"/>
    </row>
    <row r="1965" spans="4:42" s="1662" customFormat="1" ht="14.25">
      <c r="D1965" s="1699"/>
      <c r="E1965" s="1681"/>
      <c r="F1965" s="1681"/>
      <c r="G1965" s="1681"/>
      <c r="H1965" s="1681"/>
      <c r="I1965" s="1700"/>
      <c r="J1965" s="1690"/>
      <c r="K1965" s="1681"/>
      <c r="L1965" s="1681"/>
      <c r="M1965" s="1681"/>
      <c r="N1965" s="1681"/>
      <c r="O1965" s="1681"/>
      <c r="P1965" s="1681"/>
      <c r="Q1965" s="1681"/>
      <c r="R1965" s="1681"/>
      <c r="S1965" s="1681"/>
      <c r="T1965" s="1681"/>
      <c r="U1965" s="1681"/>
      <c r="V1965" s="1681"/>
      <c r="W1965" s="1681"/>
      <c r="X1965" s="1681"/>
      <c r="Y1965" s="1681"/>
      <c r="Z1965" s="1681"/>
      <c r="AA1965" s="1681"/>
      <c r="AB1965" s="1681"/>
      <c r="AC1965" s="1681"/>
      <c r="AD1965" s="1681"/>
      <c r="AE1965" s="1681"/>
      <c r="AF1965" s="1681"/>
      <c r="AG1965" s="1681"/>
      <c r="AH1965" s="1681"/>
      <c r="AI1965" s="1681"/>
      <c r="AJ1965" s="1681"/>
      <c r="AK1965" s="1681"/>
      <c r="AL1965" s="1681"/>
      <c r="AM1965" s="1681"/>
      <c r="AN1965" s="1681"/>
      <c r="AO1965" s="1681"/>
      <c r="AP1965" s="1824"/>
    </row>
    <row r="1966" spans="4:42" s="1662" customFormat="1" ht="14.25">
      <c r="D1966" s="1699"/>
      <c r="E1966" s="1681"/>
      <c r="F1966" s="1681"/>
      <c r="G1966" s="1681"/>
      <c r="H1966" s="1681"/>
      <c r="I1966" s="1700"/>
      <c r="J1966" s="1690"/>
      <c r="K1966" s="1681"/>
      <c r="L1966" s="1681"/>
      <c r="M1966" s="1681"/>
      <c r="N1966" s="1681"/>
      <c r="O1966" s="1681"/>
      <c r="P1966" s="1681"/>
      <c r="Q1966" s="1681"/>
      <c r="R1966" s="1681"/>
      <c r="S1966" s="1681"/>
      <c r="T1966" s="1681"/>
      <c r="U1966" s="1681"/>
      <c r="V1966" s="1681"/>
      <c r="W1966" s="1681"/>
      <c r="X1966" s="1681"/>
      <c r="Y1966" s="1681"/>
      <c r="Z1966" s="1681"/>
      <c r="AA1966" s="1681"/>
      <c r="AB1966" s="1681"/>
      <c r="AC1966" s="1681"/>
      <c r="AD1966" s="1681"/>
      <c r="AE1966" s="1681"/>
      <c r="AF1966" s="1681"/>
      <c r="AG1966" s="1681"/>
      <c r="AH1966" s="1681"/>
      <c r="AI1966" s="1681"/>
      <c r="AJ1966" s="1681"/>
      <c r="AK1966" s="1681"/>
      <c r="AL1966" s="1681"/>
      <c r="AM1966" s="1681"/>
      <c r="AN1966" s="1681"/>
      <c r="AO1966" s="1681"/>
      <c r="AP1966" s="1824"/>
    </row>
    <row r="1967" spans="4:42" s="1662" customFormat="1" ht="14.25">
      <c r="D1967" s="1699"/>
      <c r="E1967" s="1681"/>
      <c r="F1967" s="1681"/>
      <c r="G1967" s="1681"/>
      <c r="H1967" s="1681"/>
      <c r="I1967" s="1700"/>
      <c r="J1967" s="1690"/>
      <c r="K1967" s="1681"/>
      <c r="L1967" s="1681"/>
      <c r="M1967" s="1681"/>
      <c r="N1967" s="1681"/>
      <c r="O1967" s="1681"/>
      <c r="P1967" s="1681"/>
      <c r="Q1967" s="1681"/>
      <c r="R1967" s="1681"/>
      <c r="S1967" s="1681"/>
      <c r="T1967" s="1681"/>
      <c r="U1967" s="1681"/>
      <c r="V1967" s="1681"/>
      <c r="W1967" s="1681"/>
      <c r="X1967" s="1681"/>
      <c r="Y1967" s="1681"/>
      <c r="Z1967" s="1681"/>
      <c r="AA1967" s="1681"/>
      <c r="AB1967" s="1681"/>
      <c r="AC1967" s="1681"/>
      <c r="AD1967" s="1681"/>
      <c r="AE1967" s="1681"/>
      <c r="AF1967" s="1681"/>
      <c r="AG1967" s="1681"/>
      <c r="AH1967" s="1681"/>
      <c r="AI1967" s="1681"/>
      <c r="AJ1967" s="1681"/>
      <c r="AK1967" s="1681"/>
      <c r="AL1967" s="1681"/>
      <c r="AM1967" s="1681"/>
      <c r="AN1967" s="1681"/>
      <c r="AO1967" s="1681"/>
      <c r="AP1967" s="1824"/>
    </row>
    <row r="1968" spans="4:42" s="1662" customFormat="1" ht="14.25">
      <c r="D1968" s="1699"/>
      <c r="E1968" s="1681"/>
      <c r="F1968" s="1681"/>
      <c r="G1968" s="1681"/>
      <c r="H1968" s="1681"/>
      <c r="I1968" s="1700"/>
      <c r="J1968" s="1690"/>
      <c r="K1968" s="1681"/>
      <c r="L1968" s="1681"/>
      <c r="M1968" s="1681"/>
      <c r="N1968" s="1681"/>
      <c r="O1968" s="1681"/>
      <c r="P1968" s="1681"/>
      <c r="Q1968" s="1681"/>
      <c r="R1968" s="1681"/>
      <c r="S1968" s="1681"/>
      <c r="T1968" s="1681"/>
      <c r="U1968" s="1681"/>
      <c r="V1968" s="1681"/>
      <c r="W1968" s="1681"/>
      <c r="X1968" s="1681"/>
      <c r="Y1968" s="1681"/>
      <c r="Z1968" s="1681"/>
      <c r="AA1968" s="1681"/>
      <c r="AB1968" s="1681"/>
      <c r="AC1968" s="1681"/>
      <c r="AD1968" s="1681"/>
      <c r="AE1968" s="1681"/>
      <c r="AF1968" s="1681"/>
      <c r="AG1968" s="1681"/>
      <c r="AH1968" s="1681"/>
      <c r="AI1968" s="1681"/>
      <c r="AJ1968" s="1681"/>
      <c r="AK1968" s="1681"/>
      <c r="AL1968" s="1681"/>
      <c r="AM1968" s="1681"/>
      <c r="AN1968" s="1681"/>
      <c r="AO1968" s="1681"/>
      <c r="AP1968" s="1824"/>
    </row>
    <row r="1969" spans="4:42" s="1662" customFormat="1" ht="14.25">
      <c r="D1969" s="1699"/>
      <c r="E1969" s="1681"/>
      <c r="F1969" s="1681"/>
      <c r="G1969" s="1681"/>
      <c r="H1969" s="1681"/>
      <c r="I1969" s="1700"/>
      <c r="J1969" s="1690"/>
      <c r="K1969" s="1681"/>
      <c r="L1969" s="1681"/>
      <c r="M1969" s="1681"/>
      <c r="N1969" s="1681"/>
      <c r="O1969" s="1681"/>
      <c r="P1969" s="1681"/>
      <c r="Q1969" s="1681"/>
      <c r="R1969" s="1681"/>
      <c r="S1969" s="1681"/>
      <c r="T1969" s="1681"/>
      <c r="U1969" s="1681"/>
      <c r="V1969" s="1681"/>
      <c r="W1969" s="1681"/>
      <c r="X1969" s="1681"/>
      <c r="Y1969" s="1681"/>
      <c r="Z1969" s="1681"/>
      <c r="AA1969" s="1681"/>
      <c r="AB1969" s="1681"/>
      <c r="AC1969" s="1681"/>
      <c r="AD1969" s="1681"/>
      <c r="AE1969" s="1681"/>
      <c r="AF1969" s="1681"/>
      <c r="AG1969" s="1681"/>
      <c r="AH1969" s="1681"/>
      <c r="AI1969" s="1681"/>
      <c r="AJ1969" s="1681"/>
      <c r="AK1969" s="1681"/>
      <c r="AL1969" s="1681"/>
      <c r="AM1969" s="1681"/>
      <c r="AN1969" s="1681"/>
      <c r="AO1969" s="1681"/>
      <c r="AP1969" s="1824"/>
    </row>
    <row r="1970" spans="4:42" s="1662" customFormat="1" ht="14.25">
      <c r="D1970" s="1699"/>
      <c r="E1970" s="1681"/>
      <c r="F1970" s="1681"/>
      <c r="G1970" s="1681"/>
      <c r="H1970" s="1681"/>
      <c r="I1970" s="1700"/>
      <c r="J1970" s="1690"/>
      <c r="K1970" s="1681"/>
      <c r="L1970" s="1681"/>
      <c r="M1970" s="1681"/>
      <c r="N1970" s="1681"/>
      <c r="O1970" s="1681"/>
      <c r="P1970" s="1681"/>
      <c r="Q1970" s="1681"/>
      <c r="R1970" s="1681"/>
      <c r="S1970" s="1681"/>
      <c r="T1970" s="1681"/>
      <c r="U1970" s="1681"/>
      <c r="V1970" s="1681"/>
      <c r="W1970" s="1681"/>
      <c r="X1970" s="1681"/>
      <c r="Y1970" s="1681"/>
      <c r="Z1970" s="1681"/>
      <c r="AA1970" s="1681"/>
      <c r="AB1970" s="1681"/>
      <c r="AC1970" s="1681"/>
      <c r="AD1970" s="1681"/>
      <c r="AE1970" s="1681"/>
      <c r="AF1970" s="1681"/>
      <c r="AG1970" s="1681"/>
      <c r="AH1970" s="1681"/>
      <c r="AI1970" s="1681"/>
      <c r="AJ1970" s="1681"/>
      <c r="AK1970" s="1681"/>
      <c r="AL1970" s="1681"/>
      <c r="AM1970" s="1681"/>
      <c r="AN1970" s="1681"/>
      <c r="AO1970" s="1681"/>
      <c r="AP1970" s="1824"/>
    </row>
    <row r="1971" spans="4:42" s="1662" customFormat="1" ht="14.25">
      <c r="D1971" s="1699"/>
      <c r="E1971" s="1681"/>
      <c r="F1971" s="1681"/>
      <c r="G1971" s="1681"/>
      <c r="H1971" s="1681"/>
      <c r="I1971" s="1700"/>
      <c r="J1971" s="1690"/>
      <c r="K1971" s="1681"/>
      <c r="L1971" s="1681"/>
      <c r="M1971" s="1681"/>
      <c r="N1971" s="1681"/>
      <c r="O1971" s="1681"/>
      <c r="P1971" s="1681"/>
      <c r="Q1971" s="1681"/>
      <c r="R1971" s="1681"/>
      <c r="S1971" s="1681"/>
      <c r="T1971" s="1681"/>
      <c r="U1971" s="1681"/>
      <c r="V1971" s="1681"/>
      <c r="W1971" s="1681"/>
      <c r="X1971" s="1681"/>
      <c r="Y1971" s="1681"/>
      <c r="Z1971" s="1681"/>
      <c r="AA1971" s="1681"/>
      <c r="AB1971" s="1681"/>
      <c r="AC1971" s="1681"/>
      <c r="AD1971" s="1681"/>
      <c r="AE1971" s="1681"/>
      <c r="AF1971" s="1681"/>
      <c r="AG1971" s="1681"/>
      <c r="AH1971" s="1681"/>
      <c r="AI1971" s="1681"/>
      <c r="AJ1971" s="1681"/>
      <c r="AK1971" s="1681"/>
      <c r="AL1971" s="1681"/>
      <c r="AM1971" s="1681"/>
      <c r="AN1971" s="1681"/>
      <c r="AO1971" s="1681"/>
      <c r="AP1971" s="1824"/>
    </row>
    <row r="1972" spans="4:42" s="1662" customFormat="1" ht="14.25">
      <c r="D1972" s="1699"/>
      <c r="E1972" s="1681"/>
      <c r="F1972" s="1681"/>
      <c r="G1972" s="1681"/>
      <c r="H1972" s="1681"/>
      <c r="I1972" s="1700"/>
      <c r="J1972" s="1690"/>
      <c r="K1972" s="1681"/>
      <c r="L1972" s="1681"/>
      <c r="M1972" s="1681"/>
      <c r="N1972" s="1681"/>
      <c r="O1972" s="1681"/>
      <c r="P1972" s="1681"/>
      <c r="Q1972" s="1681"/>
      <c r="R1972" s="1681"/>
      <c r="S1972" s="1681"/>
      <c r="T1972" s="1681"/>
      <c r="U1972" s="1681"/>
      <c r="V1972" s="1681"/>
      <c r="W1972" s="1681"/>
      <c r="X1972" s="1681"/>
      <c r="Y1972" s="1681"/>
      <c r="Z1972" s="1681"/>
      <c r="AA1972" s="1681"/>
      <c r="AB1972" s="1681"/>
      <c r="AC1972" s="1681"/>
      <c r="AD1972" s="1681"/>
      <c r="AE1972" s="1681"/>
      <c r="AF1972" s="1681"/>
      <c r="AG1972" s="1681"/>
      <c r="AH1972" s="1681"/>
      <c r="AI1972" s="1681"/>
      <c r="AJ1972" s="1681"/>
      <c r="AK1972" s="1681"/>
      <c r="AL1972" s="1681"/>
      <c r="AM1972" s="1681"/>
      <c r="AN1972" s="1681"/>
      <c r="AO1972" s="1681"/>
      <c r="AP1972" s="1824"/>
    </row>
    <row r="1973" spans="4:42" s="1662" customFormat="1" ht="14.25">
      <c r="D1973" s="1699"/>
      <c r="E1973" s="1681"/>
      <c r="F1973" s="1681"/>
      <c r="G1973" s="1681"/>
      <c r="H1973" s="1681"/>
      <c r="I1973" s="1700"/>
      <c r="J1973" s="1690"/>
      <c r="K1973" s="1681"/>
      <c r="L1973" s="1681"/>
      <c r="M1973" s="1681"/>
      <c r="N1973" s="1681"/>
      <c r="O1973" s="1681"/>
      <c r="P1973" s="1681"/>
      <c r="Q1973" s="1681"/>
      <c r="R1973" s="1681"/>
      <c r="S1973" s="1681"/>
      <c r="T1973" s="1681"/>
      <c r="U1973" s="1681"/>
      <c r="V1973" s="1681"/>
      <c r="W1973" s="1681"/>
      <c r="X1973" s="1681"/>
      <c r="Y1973" s="1681"/>
      <c r="Z1973" s="1681"/>
      <c r="AA1973" s="1681"/>
      <c r="AB1973" s="1681"/>
      <c r="AC1973" s="1681"/>
      <c r="AD1973" s="1681"/>
      <c r="AE1973" s="1681"/>
      <c r="AF1973" s="1681"/>
      <c r="AG1973" s="1681"/>
      <c r="AH1973" s="1681"/>
      <c r="AI1973" s="1681"/>
      <c r="AJ1973" s="1681"/>
      <c r="AK1973" s="1681"/>
      <c r="AL1973" s="1681"/>
      <c r="AM1973" s="1681"/>
      <c r="AN1973" s="1681"/>
      <c r="AO1973" s="1681"/>
      <c r="AP1973" s="1824"/>
    </row>
    <row r="1974" spans="4:42" s="1662" customFormat="1" ht="14.25">
      <c r="D1974" s="1699"/>
      <c r="E1974" s="1681"/>
      <c r="F1974" s="1681"/>
      <c r="G1974" s="1681"/>
      <c r="H1974" s="1681"/>
      <c r="I1974" s="1700"/>
      <c r="J1974" s="1690"/>
      <c r="K1974" s="1681"/>
      <c r="L1974" s="1681"/>
      <c r="M1974" s="1681"/>
      <c r="N1974" s="1681"/>
      <c r="O1974" s="1681"/>
      <c r="P1974" s="1681"/>
      <c r="Q1974" s="1681"/>
      <c r="R1974" s="1681"/>
      <c r="S1974" s="1681"/>
      <c r="T1974" s="1681"/>
      <c r="U1974" s="1681"/>
      <c r="V1974" s="1681"/>
      <c r="W1974" s="1681"/>
      <c r="X1974" s="1681"/>
      <c r="Y1974" s="1681"/>
      <c r="Z1974" s="1681"/>
      <c r="AA1974" s="1681"/>
      <c r="AB1974" s="1681"/>
      <c r="AC1974" s="1681"/>
      <c r="AD1974" s="1681"/>
      <c r="AE1974" s="1681"/>
      <c r="AF1974" s="1681"/>
      <c r="AG1974" s="1681"/>
      <c r="AH1974" s="1681"/>
      <c r="AI1974" s="1681"/>
      <c r="AJ1974" s="1681"/>
      <c r="AK1974" s="1681"/>
      <c r="AL1974" s="1681"/>
      <c r="AM1974" s="1681"/>
      <c r="AN1974" s="1681"/>
      <c r="AO1974" s="1681"/>
      <c r="AP1974" s="1824"/>
    </row>
    <row r="1975" spans="4:42" s="1662" customFormat="1" ht="14.25">
      <c r="D1975" s="1699"/>
      <c r="E1975" s="1681"/>
      <c r="F1975" s="1681"/>
      <c r="G1975" s="1681"/>
      <c r="H1975" s="1681"/>
      <c r="I1975" s="1700"/>
      <c r="J1975" s="1690"/>
      <c r="K1975" s="1681"/>
      <c r="L1975" s="1681"/>
      <c r="M1975" s="1681"/>
      <c r="N1975" s="1681"/>
      <c r="O1975" s="1681"/>
      <c r="P1975" s="1681"/>
      <c r="Q1975" s="1681"/>
      <c r="R1975" s="1681"/>
      <c r="S1975" s="1681"/>
      <c r="T1975" s="1681"/>
      <c r="U1975" s="1681"/>
      <c r="V1975" s="1681"/>
      <c r="W1975" s="1681"/>
      <c r="X1975" s="1681"/>
      <c r="Y1975" s="1681"/>
      <c r="Z1975" s="1681"/>
      <c r="AA1975" s="1681"/>
      <c r="AB1975" s="1681"/>
      <c r="AC1975" s="1681"/>
      <c r="AD1975" s="1681"/>
      <c r="AE1975" s="1681"/>
      <c r="AF1975" s="1681"/>
      <c r="AG1975" s="1681"/>
      <c r="AH1975" s="1681"/>
      <c r="AI1975" s="1681"/>
      <c r="AJ1975" s="1681"/>
      <c r="AK1975" s="1681"/>
      <c r="AL1975" s="1681"/>
      <c r="AM1975" s="1681"/>
      <c r="AN1975" s="1681"/>
      <c r="AO1975" s="1681"/>
      <c r="AP1975" s="1824"/>
    </row>
    <row r="1976" spans="4:42" s="1662" customFormat="1" ht="14.25">
      <c r="D1976" s="1699"/>
      <c r="E1976" s="1681"/>
      <c r="F1976" s="1681"/>
      <c r="G1976" s="1681"/>
      <c r="H1976" s="1681"/>
      <c r="I1976" s="1700"/>
      <c r="J1976" s="1690"/>
      <c r="K1976" s="1681"/>
      <c r="L1976" s="1681"/>
      <c r="M1976" s="1681"/>
      <c r="N1976" s="1681"/>
      <c r="O1976" s="1681"/>
      <c r="P1976" s="1681"/>
      <c r="Q1976" s="1681"/>
      <c r="R1976" s="1681"/>
      <c r="S1976" s="1681"/>
      <c r="T1976" s="1681"/>
      <c r="U1976" s="1681"/>
      <c r="V1976" s="1681"/>
      <c r="W1976" s="1681"/>
      <c r="X1976" s="1681"/>
      <c r="Y1976" s="1681"/>
      <c r="Z1976" s="1681"/>
      <c r="AA1976" s="1681"/>
      <c r="AB1976" s="1681"/>
      <c r="AC1976" s="1681"/>
      <c r="AD1976" s="1681"/>
      <c r="AE1976" s="1681"/>
      <c r="AF1976" s="1681"/>
      <c r="AG1976" s="1681"/>
      <c r="AH1976" s="1681"/>
      <c r="AI1976" s="1681"/>
      <c r="AJ1976" s="1681"/>
      <c r="AK1976" s="1681"/>
      <c r="AL1976" s="1681"/>
      <c r="AM1976" s="1681"/>
      <c r="AN1976" s="1681"/>
      <c r="AO1976" s="1681"/>
      <c r="AP1976" s="1824"/>
    </row>
    <row r="1977" spans="4:42" s="1662" customFormat="1" ht="14.25">
      <c r="D1977" s="1699"/>
      <c r="E1977" s="1681"/>
      <c r="F1977" s="1681"/>
      <c r="G1977" s="1681"/>
      <c r="H1977" s="1681"/>
      <c r="I1977" s="1700"/>
      <c r="J1977" s="1690"/>
      <c r="K1977" s="1681"/>
      <c r="L1977" s="1681"/>
      <c r="M1977" s="1681"/>
      <c r="N1977" s="1681"/>
      <c r="O1977" s="1681"/>
      <c r="P1977" s="1681"/>
      <c r="Q1977" s="1681"/>
      <c r="R1977" s="1681"/>
      <c r="S1977" s="1681"/>
      <c r="T1977" s="1681"/>
      <c r="U1977" s="1681"/>
      <c r="V1977" s="1681"/>
      <c r="W1977" s="1681"/>
      <c r="X1977" s="1681"/>
      <c r="Y1977" s="1681"/>
      <c r="Z1977" s="1681"/>
      <c r="AA1977" s="1681"/>
      <c r="AB1977" s="1681"/>
      <c r="AC1977" s="1681"/>
      <c r="AD1977" s="1681"/>
      <c r="AE1977" s="1681"/>
      <c r="AF1977" s="1681"/>
      <c r="AG1977" s="1681"/>
      <c r="AH1977" s="1681"/>
      <c r="AI1977" s="1681"/>
      <c r="AJ1977" s="1681"/>
      <c r="AK1977" s="1681"/>
      <c r="AL1977" s="1681"/>
      <c r="AM1977" s="1681"/>
      <c r="AN1977" s="1681"/>
      <c r="AO1977" s="1681"/>
      <c r="AP1977" s="1824"/>
    </row>
    <row r="1978" spans="4:42" s="1662" customFormat="1" ht="14.25">
      <c r="D1978" s="1699"/>
      <c r="E1978" s="1681"/>
      <c r="F1978" s="1681"/>
      <c r="G1978" s="1681"/>
      <c r="H1978" s="1681"/>
      <c r="I1978" s="1700"/>
      <c r="J1978" s="1690"/>
      <c r="K1978" s="1681"/>
      <c r="L1978" s="1681"/>
      <c r="M1978" s="1681"/>
      <c r="N1978" s="1681"/>
      <c r="O1978" s="1681"/>
      <c r="P1978" s="1681"/>
      <c r="Q1978" s="1681"/>
      <c r="R1978" s="1681"/>
      <c r="S1978" s="1681"/>
      <c r="T1978" s="1681"/>
      <c r="U1978" s="1681"/>
      <c r="V1978" s="1681"/>
      <c r="W1978" s="1681"/>
      <c r="X1978" s="1681"/>
      <c r="Y1978" s="1681"/>
      <c r="Z1978" s="1681"/>
      <c r="AA1978" s="1681"/>
      <c r="AB1978" s="1681"/>
      <c r="AC1978" s="1681"/>
      <c r="AD1978" s="1681"/>
      <c r="AE1978" s="1681"/>
      <c r="AF1978" s="1681"/>
      <c r="AG1978" s="1681"/>
      <c r="AH1978" s="1681"/>
      <c r="AI1978" s="1681"/>
      <c r="AJ1978" s="1681"/>
      <c r="AK1978" s="1681"/>
      <c r="AL1978" s="1681"/>
      <c r="AM1978" s="1681"/>
      <c r="AN1978" s="1681"/>
      <c r="AO1978" s="1681"/>
      <c r="AP1978" s="1824"/>
    </row>
    <row r="1979" spans="4:42" s="1662" customFormat="1" ht="14.25">
      <c r="D1979" s="1699"/>
      <c r="E1979" s="1681"/>
      <c r="F1979" s="1681"/>
      <c r="G1979" s="1681"/>
      <c r="H1979" s="1681"/>
      <c r="I1979" s="1700"/>
      <c r="J1979" s="1690"/>
      <c r="K1979" s="1681"/>
      <c r="L1979" s="1681"/>
      <c r="M1979" s="1681"/>
      <c r="N1979" s="1681"/>
      <c r="O1979" s="1681"/>
      <c r="P1979" s="1681"/>
      <c r="Q1979" s="1681"/>
      <c r="R1979" s="1681"/>
      <c r="S1979" s="1681"/>
      <c r="T1979" s="1681"/>
      <c r="U1979" s="1681"/>
      <c r="V1979" s="1681"/>
      <c r="W1979" s="1681"/>
      <c r="X1979" s="1681"/>
      <c r="Y1979" s="1681"/>
      <c r="Z1979" s="1681"/>
      <c r="AA1979" s="1681"/>
      <c r="AB1979" s="1681"/>
      <c r="AC1979" s="1681"/>
      <c r="AD1979" s="1681"/>
      <c r="AE1979" s="1681"/>
      <c r="AF1979" s="1681"/>
      <c r="AG1979" s="1681"/>
      <c r="AH1979" s="1681"/>
      <c r="AI1979" s="1681"/>
      <c r="AJ1979" s="1681"/>
      <c r="AK1979" s="1681"/>
      <c r="AL1979" s="1681"/>
      <c r="AM1979" s="1681"/>
      <c r="AN1979" s="1681"/>
      <c r="AO1979" s="1681"/>
      <c r="AP1979" s="1824"/>
    </row>
    <row r="1980" spans="4:42" s="1662" customFormat="1" ht="14.25">
      <c r="D1980" s="1699"/>
      <c r="E1980" s="1681"/>
      <c r="F1980" s="1681"/>
      <c r="G1980" s="1681"/>
      <c r="H1980" s="1681"/>
      <c r="I1980" s="1700"/>
      <c r="J1980" s="1690"/>
      <c r="K1980" s="1681"/>
      <c r="L1980" s="1681"/>
      <c r="M1980" s="1681"/>
      <c r="N1980" s="1681"/>
      <c r="O1980" s="1681"/>
      <c r="P1980" s="1681"/>
      <c r="Q1980" s="1681"/>
      <c r="R1980" s="1681"/>
      <c r="S1980" s="1681"/>
      <c r="T1980" s="1681"/>
      <c r="U1980" s="1681"/>
      <c r="V1980" s="1681"/>
      <c r="W1980" s="1681"/>
      <c r="X1980" s="1681"/>
      <c r="Y1980" s="1681"/>
      <c r="Z1980" s="1681"/>
      <c r="AA1980" s="1681"/>
      <c r="AB1980" s="1681"/>
      <c r="AC1980" s="1681"/>
      <c r="AD1980" s="1681"/>
      <c r="AE1980" s="1681"/>
      <c r="AF1980" s="1681"/>
      <c r="AG1980" s="1681"/>
      <c r="AH1980" s="1681"/>
      <c r="AI1980" s="1681"/>
      <c r="AJ1980" s="1681"/>
      <c r="AK1980" s="1681"/>
      <c r="AL1980" s="1681"/>
      <c r="AM1980" s="1681"/>
      <c r="AN1980" s="1681"/>
      <c r="AO1980" s="1681"/>
      <c r="AP1980" s="1824"/>
    </row>
    <row r="1981" spans="4:42" s="1662" customFormat="1" ht="14.25">
      <c r="D1981" s="1699"/>
      <c r="E1981" s="1681"/>
      <c r="F1981" s="1681"/>
      <c r="G1981" s="1681"/>
      <c r="H1981" s="1681"/>
      <c r="I1981" s="1700"/>
      <c r="J1981" s="1690"/>
      <c r="K1981" s="1681"/>
      <c r="L1981" s="1681"/>
      <c r="M1981" s="1681"/>
      <c r="N1981" s="1681"/>
      <c r="O1981" s="1681"/>
      <c r="P1981" s="1681"/>
      <c r="Q1981" s="1681"/>
      <c r="R1981" s="1681"/>
      <c r="S1981" s="1681"/>
      <c r="T1981" s="1681"/>
      <c r="U1981" s="1681"/>
      <c r="V1981" s="1681"/>
      <c r="W1981" s="1681"/>
      <c r="X1981" s="1681"/>
      <c r="Y1981" s="1681"/>
      <c r="Z1981" s="1681"/>
      <c r="AA1981" s="1681"/>
      <c r="AB1981" s="1681"/>
      <c r="AC1981" s="1681"/>
      <c r="AD1981" s="1681"/>
      <c r="AE1981" s="1681"/>
      <c r="AF1981" s="1681"/>
      <c r="AG1981" s="1681"/>
      <c r="AH1981" s="1681"/>
      <c r="AI1981" s="1681"/>
      <c r="AJ1981" s="1681"/>
      <c r="AK1981" s="1681"/>
      <c r="AL1981" s="1681"/>
      <c r="AM1981" s="1681"/>
      <c r="AN1981" s="1681"/>
      <c r="AO1981" s="1681"/>
      <c r="AP1981" s="1824"/>
    </row>
    <row r="1982" spans="4:42" s="1662" customFormat="1" ht="14.25">
      <c r="D1982" s="1699"/>
      <c r="E1982" s="1681"/>
      <c r="F1982" s="1681"/>
      <c r="G1982" s="1681"/>
      <c r="H1982" s="1681"/>
      <c r="I1982" s="1700"/>
      <c r="J1982" s="1690"/>
      <c r="K1982" s="1681"/>
      <c r="L1982" s="1681"/>
      <c r="M1982" s="1681"/>
      <c r="N1982" s="1681"/>
      <c r="O1982" s="1681"/>
      <c r="P1982" s="1681"/>
      <c r="Q1982" s="1681"/>
      <c r="R1982" s="1681"/>
      <c r="S1982" s="1681"/>
      <c r="T1982" s="1681"/>
      <c r="U1982" s="1681"/>
      <c r="V1982" s="1681"/>
      <c r="W1982" s="1681"/>
      <c r="X1982" s="1681"/>
      <c r="Y1982" s="1681"/>
      <c r="Z1982" s="1681"/>
      <c r="AA1982" s="1681"/>
      <c r="AB1982" s="1681"/>
      <c r="AC1982" s="1681"/>
      <c r="AD1982" s="1681"/>
      <c r="AE1982" s="1681"/>
      <c r="AF1982" s="1681"/>
      <c r="AG1982" s="1681"/>
      <c r="AH1982" s="1681"/>
      <c r="AI1982" s="1681"/>
      <c r="AJ1982" s="1681"/>
      <c r="AK1982" s="1681"/>
      <c r="AL1982" s="1681"/>
      <c r="AM1982" s="1681"/>
      <c r="AN1982" s="1681"/>
      <c r="AO1982" s="1681"/>
      <c r="AP1982" s="1824"/>
    </row>
    <row r="1983" spans="4:42" s="1662" customFormat="1" ht="14.25">
      <c r="D1983" s="1699"/>
      <c r="E1983" s="1681"/>
      <c r="F1983" s="1681"/>
      <c r="G1983" s="1681"/>
      <c r="H1983" s="1681"/>
      <c r="I1983" s="1700"/>
      <c r="J1983" s="1690"/>
      <c r="K1983" s="1681"/>
      <c r="L1983" s="1681"/>
      <c r="M1983" s="1681"/>
      <c r="N1983" s="1681"/>
      <c r="O1983" s="1681"/>
      <c r="P1983" s="1681"/>
      <c r="Q1983" s="1681"/>
      <c r="R1983" s="1681"/>
      <c r="S1983" s="1681"/>
      <c r="T1983" s="1681"/>
      <c r="U1983" s="1681"/>
      <c r="V1983" s="1681"/>
      <c r="W1983" s="1681"/>
      <c r="X1983" s="1681"/>
      <c r="Y1983" s="1681"/>
      <c r="Z1983" s="1681"/>
      <c r="AA1983" s="1681"/>
      <c r="AB1983" s="1681"/>
      <c r="AC1983" s="1681"/>
      <c r="AD1983" s="1681"/>
      <c r="AE1983" s="1681"/>
      <c r="AF1983" s="1681"/>
      <c r="AG1983" s="1681"/>
      <c r="AH1983" s="1681"/>
      <c r="AI1983" s="1681"/>
      <c r="AJ1983" s="1681"/>
      <c r="AK1983" s="1681"/>
      <c r="AL1983" s="1681"/>
      <c r="AM1983" s="1681"/>
      <c r="AN1983" s="1681"/>
      <c r="AO1983" s="1681"/>
      <c r="AP1983" s="1824"/>
    </row>
    <row r="1984" spans="4:42" s="1662" customFormat="1" ht="14.25">
      <c r="D1984" s="1699"/>
      <c r="E1984" s="1681"/>
      <c r="F1984" s="1681"/>
      <c r="G1984" s="1681"/>
      <c r="H1984" s="1681"/>
      <c r="I1984" s="1700"/>
      <c r="J1984" s="1690"/>
      <c r="K1984" s="1681"/>
      <c r="L1984" s="1681"/>
      <c r="M1984" s="1681"/>
      <c r="N1984" s="1681"/>
      <c r="O1984" s="1681"/>
      <c r="P1984" s="1681"/>
      <c r="Q1984" s="1681"/>
      <c r="R1984" s="1681"/>
      <c r="S1984" s="1681"/>
      <c r="T1984" s="1681"/>
      <c r="U1984" s="1681"/>
      <c r="V1984" s="1681"/>
      <c r="W1984" s="1681"/>
      <c r="X1984" s="1681"/>
      <c r="Y1984" s="1681"/>
      <c r="Z1984" s="1681"/>
      <c r="AA1984" s="1681"/>
      <c r="AB1984" s="1681"/>
      <c r="AC1984" s="1681"/>
      <c r="AD1984" s="1681"/>
      <c r="AE1984" s="1681"/>
      <c r="AF1984" s="1681"/>
      <c r="AG1984" s="1681"/>
      <c r="AH1984" s="1681"/>
      <c r="AI1984" s="1681"/>
      <c r="AJ1984" s="1681"/>
      <c r="AK1984" s="1681"/>
      <c r="AL1984" s="1681"/>
      <c r="AM1984" s="1681"/>
      <c r="AN1984" s="1681"/>
      <c r="AO1984" s="1681"/>
      <c r="AP1984" s="1824"/>
    </row>
    <row r="1985" spans="4:42" s="1662" customFormat="1" ht="14.25">
      <c r="D1985" s="1699"/>
      <c r="E1985" s="1681"/>
      <c r="F1985" s="1681"/>
      <c r="G1985" s="1681"/>
      <c r="H1985" s="1681"/>
      <c r="I1985" s="1700"/>
      <c r="J1985" s="1690"/>
      <c r="K1985" s="1681"/>
      <c r="L1985" s="1681"/>
      <c r="M1985" s="1681"/>
      <c r="N1985" s="1681"/>
      <c r="O1985" s="1681"/>
      <c r="P1985" s="1681"/>
      <c r="Q1985" s="1681"/>
      <c r="R1985" s="1681"/>
      <c r="S1985" s="1681"/>
      <c r="T1985" s="1681"/>
      <c r="U1985" s="1681"/>
      <c r="V1985" s="1681"/>
      <c r="W1985" s="1681"/>
      <c r="X1985" s="1681"/>
      <c r="Y1985" s="1681"/>
      <c r="Z1985" s="1681"/>
      <c r="AA1985" s="1681"/>
      <c r="AB1985" s="1681"/>
      <c r="AC1985" s="1681"/>
      <c r="AD1985" s="1681"/>
      <c r="AE1985" s="1681"/>
      <c r="AF1985" s="1681"/>
      <c r="AG1985" s="1681"/>
      <c r="AH1985" s="1681"/>
      <c r="AI1985" s="1681"/>
      <c r="AJ1985" s="1681"/>
      <c r="AK1985" s="1681"/>
      <c r="AL1985" s="1681"/>
      <c r="AM1985" s="1681"/>
      <c r="AN1985" s="1681"/>
      <c r="AO1985" s="1681"/>
      <c r="AP1985" s="1824"/>
    </row>
    <row r="1986" spans="4:42" s="1662" customFormat="1" ht="14.25">
      <c r="D1986" s="1699"/>
      <c r="E1986" s="1681"/>
      <c r="F1986" s="1681"/>
      <c r="G1986" s="1681"/>
      <c r="H1986" s="1681"/>
      <c r="I1986" s="1700"/>
      <c r="J1986" s="1690"/>
      <c r="K1986" s="1681"/>
      <c r="L1986" s="1681"/>
      <c r="M1986" s="1681"/>
      <c r="N1986" s="1681"/>
      <c r="O1986" s="1681"/>
      <c r="P1986" s="1681"/>
      <c r="Q1986" s="1681"/>
      <c r="R1986" s="1681"/>
      <c r="S1986" s="1681"/>
      <c r="T1986" s="1681"/>
      <c r="U1986" s="1681"/>
      <c r="V1986" s="1681"/>
      <c r="W1986" s="1681"/>
      <c r="X1986" s="1681"/>
      <c r="Y1986" s="1681"/>
      <c r="Z1986" s="1681"/>
      <c r="AA1986" s="1681"/>
      <c r="AB1986" s="1681"/>
      <c r="AC1986" s="1681"/>
      <c r="AD1986" s="1681"/>
      <c r="AE1986" s="1681"/>
      <c r="AF1986" s="1681"/>
      <c r="AG1986" s="1681"/>
      <c r="AH1986" s="1681"/>
      <c r="AI1986" s="1681"/>
      <c r="AJ1986" s="1681"/>
      <c r="AK1986" s="1681"/>
      <c r="AL1986" s="1681"/>
      <c r="AM1986" s="1681"/>
      <c r="AN1986" s="1681"/>
      <c r="AO1986" s="1681"/>
      <c r="AP1986" s="1824"/>
    </row>
    <row r="1987" spans="4:42" s="1662" customFormat="1" ht="14.25">
      <c r="D1987" s="1699"/>
      <c r="E1987" s="1681"/>
      <c r="F1987" s="1681"/>
      <c r="G1987" s="1681"/>
      <c r="H1987" s="1681"/>
      <c r="I1987" s="1700"/>
      <c r="J1987" s="1690"/>
      <c r="K1987" s="1681"/>
      <c r="L1987" s="1681"/>
      <c r="M1987" s="1681"/>
      <c r="N1987" s="1681"/>
      <c r="O1987" s="1681"/>
      <c r="P1987" s="1681"/>
      <c r="Q1987" s="1681"/>
      <c r="R1987" s="1681"/>
      <c r="S1987" s="1681"/>
      <c r="T1987" s="1681"/>
      <c r="U1987" s="1681"/>
      <c r="V1987" s="1681"/>
      <c r="W1987" s="1681"/>
      <c r="X1987" s="1681"/>
      <c r="Y1987" s="1681"/>
      <c r="Z1987" s="1681"/>
      <c r="AA1987" s="1681"/>
      <c r="AB1987" s="1681"/>
      <c r="AC1987" s="1681"/>
      <c r="AD1987" s="1681"/>
      <c r="AE1987" s="1681"/>
      <c r="AF1987" s="1681"/>
      <c r="AG1987" s="1681"/>
      <c r="AH1987" s="1681"/>
      <c r="AI1987" s="1681"/>
      <c r="AJ1987" s="1681"/>
      <c r="AK1987" s="1681"/>
      <c r="AL1987" s="1681"/>
      <c r="AM1987" s="1681"/>
      <c r="AN1987" s="1681"/>
      <c r="AO1987" s="1681"/>
      <c r="AP1987" s="1824"/>
    </row>
    <row r="1988" spans="4:42" s="1662" customFormat="1" ht="14.25">
      <c r="D1988" s="1699"/>
      <c r="E1988" s="1681"/>
      <c r="F1988" s="1681"/>
      <c r="G1988" s="1681"/>
      <c r="H1988" s="1681"/>
      <c r="I1988" s="1700"/>
      <c r="J1988" s="1690"/>
      <c r="K1988" s="1681"/>
      <c r="L1988" s="1681"/>
      <c r="M1988" s="1681"/>
      <c r="N1988" s="1681"/>
      <c r="O1988" s="1681"/>
      <c r="P1988" s="1681"/>
      <c r="Q1988" s="1681"/>
      <c r="R1988" s="1681"/>
      <c r="S1988" s="1681"/>
      <c r="T1988" s="1681"/>
      <c r="U1988" s="1681"/>
      <c r="V1988" s="1681"/>
      <c r="W1988" s="1681"/>
      <c r="X1988" s="1681"/>
      <c r="Y1988" s="1681"/>
      <c r="Z1988" s="1681"/>
      <c r="AA1988" s="1681"/>
      <c r="AB1988" s="1681"/>
      <c r="AC1988" s="1681"/>
      <c r="AD1988" s="1681"/>
      <c r="AE1988" s="1681"/>
      <c r="AF1988" s="1681"/>
      <c r="AG1988" s="1681"/>
      <c r="AH1988" s="1681"/>
      <c r="AI1988" s="1681"/>
      <c r="AJ1988" s="1681"/>
      <c r="AK1988" s="1681"/>
      <c r="AL1988" s="1681"/>
      <c r="AM1988" s="1681"/>
      <c r="AN1988" s="1681"/>
      <c r="AO1988" s="1681"/>
      <c r="AP1988" s="1824"/>
    </row>
    <row r="1989" spans="4:42" s="1662" customFormat="1" ht="14.25">
      <c r="D1989" s="1699"/>
      <c r="E1989" s="1681"/>
      <c r="F1989" s="1681"/>
      <c r="G1989" s="1681"/>
      <c r="H1989" s="1681"/>
      <c r="I1989" s="1700"/>
      <c r="J1989" s="1690"/>
      <c r="K1989" s="1681"/>
      <c r="L1989" s="1681"/>
      <c r="M1989" s="1681"/>
      <c r="N1989" s="1681"/>
      <c r="O1989" s="1681"/>
      <c r="P1989" s="1681"/>
      <c r="Q1989" s="1681"/>
      <c r="R1989" s="1681"/>
      <c r="S1989" s="1681"/>
      <c r="T1989" s="1681"/>
      <c r="U1989" s="1681"/>
      <c r="V1989" s="1681"/>
      <c r="W1989" s="1681"/>
      <c r="X1989" s="1681"/>
      <c r="Y1989" s="1681"/>
      <c r="Z1989" s="1681"/>
      <c r="AA1989" s="1681"/>
      <c r="AB1989" s="1681"/>
      <c r="AC1989" s="1681"/>
      <c r="AD1989" s="1681"/>
      <c r="AE1989" s="1681"/>
      <c r="AF1989" s="1681"/>
      <c r="AG1989" s="1681"/>
      <c r="AH1989" s="1681"/>
      <c r="AI1989" s="1681"/>
      <c r="AJ1989" s="1681"/>
      <c r="AK1989" s="1681"/>
      <c r="AL1989" s="1681"/>
      <c r="AM1989" s="1681"/>
      <c r="AN1989" s="1681"/>
      <c r="AO1989" s="1681"/>
      <c r="AP1989" s="1824"/>
    </row>
    <row r="1990" spans="4:42" s="1662" customFormat="1" ht="14.25">
      <c r="D1990" s="1699"/>
      <c r="E1990" s="1681"/>
      <c r="F1990" s="1681"/>
      <c r="G1990" s="1681"/>
      <c r="H1990" s="1681"/>
      <c r="I1990" s="1700"/>
      <c r="J1990" s="1690"/>
      <c r="K1990" s="1681"/>
      <c r="L1990" s="1681"/>
      <c r="M1990" s="1681"/>
      <c r="N1990" s="1681"/>
      <c r="O1990" s="1681"/>
      <c r="P1990" s="1681"/>
      <c r="Q1990" s="1681"/>
      <c r="R1990" s="1681"/>
      <c r="S1990" s="1681"/>
      <c r="T1990" s="1681"/>
      <c r="U1990" s="1681"/>
      <c r="V1990" s="1681"/>
      <c r="W1990" s="1681"/>
      <c r="X1990" s="1681"/>
      <c r="Y1990" s="1681"/>
      <c r="Z1990" s="1681"/>
      <c r="AA1990" s="1681"/>
      <c r="AB1990" s="1681"/>
      <c r="AC1990" s="1681"/>
      <c r="AD1990" s="1681"/>
      <c r="AE1990" s="1681"/>
      <c r="AF1990" s="1681"/>
      <c r="AG1990" s="1681"/>
      <c r="AH1990" s="1681"/>
      <c r="AI1990" s="1681"/>
      <c r="AJ1990" s="1681"/>
      <c r="AK1990" s="1681"/>
      <c r="AL1990" s="1681"/>
      <c r="AM1990" s="1681"/>
      <c r="AN1990" s="1681"/>
      <c r="AO1990" s="1681"/>
      <c r="AP1990" s="1824"/>
    </row>
    <row r="1991" spans="4:42" s="1662" customFormat="1" ht="14.25">
      <c r="D1991" s="1699"/>
      <c r="E1991" s="1681"/>
      <c r="F1991" s="1681"/>
      <c r="G1991" s="1681"/>
      <c r="H1991" s="1681"/>
      <c r="I1991" s="1700"/>
      <c r="J1991" s="1690"/>
      <c r="K1991" s="1681"/>
      <c r="L1991" s="1681"/>
      <c r="M1991" s="1681"/>
      <c r="N1991" s="1681"/>
      <c r="O1991" s="1681"/>
      <c r="P1991" s="1681"/>
      <c r="Q1991" s="1681"/>
      <c r="R1991" s="1681"/>
      <c r="S1991" s="1681"/>
      <c r="T1991" s="1681"/>
      <c r="U1991" s="1681"/>
      <c r="V1991" s="1681"/>
      <c r="W1991" s="1681"/>
      <c r="X1991" s="1681"/>
      <c r="Y1991" s="1681"/>
      <c r="Z1991" s="1681"/>
      <c r="AA1991" s="1681"/>
      <c r="AB1991" s="1681"/>
      <c r="AC1991" s="1681"/>
      <c r="AD1991" s="1681"/>
      <c r="AE1991" s="1681"/>
      <c r="AF1991" s="1681"/>
      <c r="AG1991" s="1681"/>
      <c r="AH1991" s="1681"/>
      <c r="AI1991" s="1681"/>
      <c r="AJ1991" s="1681"/>
      <c r="AK1991" s="1681"/>
      <c r="AL1991" s="1681"/>
      <c r="AM1991" s="1681"/>
      <c r="AN1991" s="1681"/>
      <c r="AO1991" s="1681"/>
      <c r="AP1991" s="1824"/>
    </row>
    <row r="1992" spans="4:42" s="1662" customFormat="1" ht="14.25">
      <c r="D1992" s="1699"/>
      <c r="E1992" s="1681"/>
      <c r="F1992" s="1681"/>
      <c r="G1992" s="1681"/>
      <c r="H1992" s="1681"/>
      <c r="I1992" s="1700"/>
      <c r="J1992" s="1690"/>
      <c r="K1992" s="1681"/>
      <c r="L1992" s="1681"/>
      <c r="M1992" s="1681"/>
      <c r="N1992" s="1681"/>
      <c r="O1992" s="1681"/>
      <c r="P1992" s="1681"/>
      <c r="Q1992" s="1681"/>
      <c r="R1992" s="1681"/>
      <c r="S1992" s="1681"/>
      <c r="T1992" s="1681"/>
      <c r="U1992" s="1681"/>
      <c r="V1992" s="1681"/>
      <c r="W1992" s="1681"/>
      <c r="X1992" s="1681"/>
      <c r="Y1992" s="1681"/>
      <c r="Z1992" s="1681"/>
      <c r="AA1992" s="1681"/>
      <c r="AB1992" s="1681"/>
      <c r="AC1992" s="1681"/>
      <c r="AD1992" s="1681"/>
      <c r="AE1992" s="1681"/>
      <c r="AF1992" s="1681"/>
      <c r="AG1992" s="1681"/>
      <c r="AH1992" s="1681"/>
      <c r="AI1992" s="1681"/>
      <c r="AJ1992" s="1681"/>
      <c r="AK1992" s="1681"/>
      <c r="AL1992" s="1681"/>
      <c r="AM1992" s="1681"/>
      <c r="AN1992" s="1681"/>
      <c r="AO1992" s="1681"/>
      <c r="AP1992" s="1824"/>
    </row>
    <row r="1993" spans="4:42" s="1662" customFormat="1" ht="14.25">
      <c r="D1993" s="1699"/>
      <c r="E1993" s="1681"/>
      <c r="F1993" s="1681"/>
      <c r="G1993" s="1681"/>
      <c r="H1993" s="1681"/>
      <c r="I1993" s="1700"/>
      <c r="J1993" s="1690"/>
      <c r="K1993" s="1681"/>
      <c r="L1993" s="1681"/>
      <c r="M1993" s="1681"/>
      <c r="N1993" s="1681"/>
      <c r="O1993" s="1681"/>
      <c r="P1993" s="1681"/>
      <c r="Q1993" s="1681"/>
      <c r="R1993" s="1681"/>
      <c r="S1993" s="1681"/>
      <c r="T1993" s="1681"/>
      <c r="U1993" s="1681"/>
      <c r="V1993" s="1681"/>
      <c r="W1993" s="1681"/>
      <c r="X1993" s="1681"/>
      <c r="Y1993" s="1681"/>
      <c r="Z1993" s="1681"/>
      <c r="AA1993" s="1681"/>
      <c r="AB1993" s="1681"/>
      <c r="AC1993" s="1681"/>
      <c r="AD1993" s="1681"/>
      <c r="AE1993" s="1681"/>
      <c r="AF1993" s="1681"/>
      <c r="AG1993" s="1681"/>
      <c r="AH1993" s="1681"/>
      <c r="AI1993" s="1681"/>
      <c r="AJ1993" s="1681"/>
      <c r="AK1993" s="1681"/>
      <c r="AL1993" s="1681"/>
      <c r="AM1993" s="1681"/>
      <c r="AN1993" s="1681"/>
      <c r="AO1993" s="1681"/>
      <c r="AP1993" s="1824"/>
    </row>
    <row r="1994" spans="4:42" s="1662" customFormat="1" ht="14.25">
      <c r="D1994" s="1699"/>
      <c r="E1994" s="1681"/>
      <c r="F1994" s="1681"/>
      <c r="G1994" s="1681"/>
      <c r="H1994" s="1681"/>
      <c r="I1994" s="1700"/>
      <c r="J1994" s="1690"/>
      <c r="K1994" s="1681"/>
      <c r="L1994" s="1681"/>
      <c r="M1994" s="1681"/>
      <c r="N1994" s="1681"/>
      <c r="O1994" s="1681"/>
      <c r="P1994" s="1681"/>
      <c r="Q1994" s="1681"/>
      <c r="R1994" s="1681"/>
      <c r="S1994" s="1681"/>
      <c r="T1994" s="1681"/>
      <c r="U1994" s="1681"/>
      <c r="V1994" s="1681"/>
      <c r="W1994" s="1681"/>
      <c r="X1994" s="1681"/>
      <c r="Y1994" s="1681"/>
      <c r="Z1994" s="1681"/>
      <c r="AA1994" s="1681"/>
      <c r="AB1994" s="1681"/>
      <c r="AC1994" s="1681"/>
      <c r="AD1994" s="1681"/>
      <c r="AE1994" s="1681"/>
      <c r="AF1994" s="1681"/>
      <c r="AG1994" s="1681"/>
      <c r="AH1994" s="1681"/>
      <c r="AI1994" s="1681"/>
      <c r="AJ1994" s="1681"/>
      <c r="AK1994" s="1681"/>
      <c r="AL1994" s="1681"/>
      <c r="AM1994" s="1681"/>
      <c r="AN1994" s="1681"/>
      <c r="AO1994" s="1681"/>
      <c r="AP1994" s="1824"/>
    </row>
    <row r="1995" spans="4:42" s="1662" customFormat="1" ht="14.25">
      <c r="D1995" s="1699"/>
      <c r="E1995" s="1681"/>
      <c r="F1995" s="1681"/>
      <c r="G1995" s="1681"/>
      <c r="H1995" s="1681"/>
      <c r="I1995" s="1700"/>
      <c r="J1995" s="1690"/>
      <c r="K1995" s="1681"/>
      <c r="L1995" s="1681"/>
      <c r="M1995" s="1681"/>
      <c r="N1995" s="1681"/>
      <c r="O1995" s="1681"/>
      <c r="P1995" s="1681"/>
      <c r="Q1995" s="1681"/>
      <c r="R1995" s="1681"/>
      <c r="S1995" s="1681"/>
      <c r="T1995" s="1681"/>
      <c r="U1995" s="1681"/>
      <c r="V1995" s="1681"/>
      <c r="W1995" s="1681"/>
      <c r="X1995" s="1681"/>
      <c r="Y1995" s="1681"/>
      <c r="Z1995" s="1681"/>
      <c r="AA1995" s="1681"/>
      <c r="AB1995" s="1681"/>
      <c r="AC1995" s="1681"/>
      <c r="AD1995" s="1681"/>
      <c r="AE1995" s="1681"/>
      <c r="AF1995" s="1681"/>
      <c r="AG1995" s="1681"/>
      <c r="AH1995" s="1681"/>
      <c r="AI1995" s="1681"/>
      <c r="AJ1995" s="1681"/>
      <c r="AK1995" s="1681"/>
      <c r="AL1995" s="1681"/>
      <c r="AM1995" s="1681"/>
      <c r="AN1995" s="1681"/>
      <c r="AO1995" s="1681"/>
      <c r="AP1995" s="1824"/>
    </row>
    <row r="1996" spans="4:42" s="1662" customFormat="1" ht="14.25">
      <c r="D1996" s="1699"/>
      <c r="E1996" s="1681"/>
      <c r="F1996" s="1681"/>
      <c r="G1996" s="1681"/>
      <c r="H1996" s="1681"/>
      <c r="I1996" s="1700"/>
      <c r="J1996" s="1690"/>
      <c r="K1996" s="1681"/>
      <c r="L1996" s="1681"/>
      <c r="M1996" s="1681"/>
      <c r="N1996" s="1681"/>
      <c r="O1996" s="1681"/>
      <c r="P1996" s="1681"/>
      <c r="Q1996" s="1681"/>
      <c r="R1996" s="1681"/>
      <c r="S1996" s="1681"/>
      <c r="T1996" s="1681"/>
      <c r="U1996" s="1681"/>
      <c r="V1996" s="1681"/>
      <c r="W1996" s="1681"/>
      <c r="X1996" s="1681"/>
      <c r="Y1996" s="1681"/>
      <c r="Z1996" s="1681"/>
      <c r="AA1996" s="1681"/>
      <c r="AB1996" s="1681"/>
      <c r="AC1996" s="1681"/>
      <c r="AD1996" s="1681"/>
      <c r="AE1996" s="1681"/>
      <c r="AF1996" s="1681"/>
      <c r="AG1996" s="1681"/>
      <c r="AH1996" s="1681"/>
      <c r="AI1996" s="1681"/>
      <c r="AJ1996" s="1681"/>
      <c r="AK1996" s="1681"/>
      <c r="AL1996" s="1681"/>
      <c r="AM1996" s="1681"/>
      <c r="AN1996" s="1681"/>
      <c r="AO1996" s="1681"/>
      <c r="AP1996" s="1824"/>
    </row>
    <row r="1997" spans="4:42" s="1662" customFormat="1" ht="14.25">
      <c r="D1997" s="1699"/>
      <c r="E1997" s="1681"/>
      <c r="F1997" s="1681"/>
      <c r="G1997" s="1681"/>
      <c r="H1997" s="1681"/>
      <c r="I1997" s="1700"/>
      <c r="J1997" s="1690"/>
      <c r="K1997" s="1681"/>
      <c r="L1997" s="1681"/>
      <c r="M1997" s="1681"/>
      <c r="N1997" s="1681"/>
      <c r="O1997" s="1681"/>
      <c r="P1997" s="1681"/>
      <c r="Q1997" s="1681"/>
      <c r="R1997" s="1681"/>
      <c r="S1997" s="1681"/>
      <c r="T1997" s="1681"/>
      <c r="U1997" s="1681"/>
      <c r="V1997" s="1681"/>
      <c r="W1997" s="1681"/>
      <c r="X1997" s="1681"/>
      <c r="Y1997" s="1681"/>
      <c r="Z1997" s="1681"/>
      <c r="AA1997" s="1681"/>
      <c r="AB1997" s="1681"/>
      <c r="AC1997" s="1681"/>
      <c r="AD1997" s="1681"/>
      <c r="AE1997" s="1681"/>
      <c r="AF1997" s="1681"/>
      <c r="AG1997" s="1681"/>
      <c r="AH1997" s="1681"/>
      <c r="AI1997" s="1681"/>
      <c r="AJ1997" s="1681"/>
      <c r="AK1997" s="1681"/>
      <c r="AL1997" s="1681"/>
      <c r="AM1997" s="1681"/>
      <c r="AN1997" s="1681"/>
      <c r="AO1997" s="1681"/>
      <c r="AP1997" s="1824"/>
    </row>
    <row r="1998" spans="4:42" s="1662" customFormat="1" thickBot="1">
      <c r="D1998" s="1702"/>
      <c r="E1998" s="1703"/>
      <c r="F1998" s="1703"/>
      <c r="G1998" s="1703"/>
      <c r="H1998" s="1703"/>
      <c r="I1998" s="1704"/>
      <c r="J1998" s="1690"/>
      <c r="K1998" s="1681"/>
      <c r="L1998" s="1681"/>
      <c r="M1998" s="1681"/>
      <c r="N1998" s="1681"/>
      <c r="O1998" s="1681"/>
      <c r="P1998" s="1681"/>
      <c r="Q1998" s="1681"/>
      <c r="R1998" s="1681"/>
      <c r="S1998" s="1681"/>
      <c r="T1998" s="1681"/>
      <c r="U1998" s="1681"/>
      <c r="V1998" s="1681"/>
      <c r="W1998" s="1681"/>
      <c r="X1998" s="1681"/>
      <c r="Y1998" s="1681"/>
      <c r="Z1998" s="1681"/>
      <c r="AA1998" s="1681"/>
      <c r="AB1998" s="1681"/>
      <c r="AC1998" s="1681"/>
      <c r="AD1998" s="1681"/>
      <c r="AE1998" s="1681"/>
      <c r="AF1998" s="1681"/>
      <c r="AG1998" s="1681"/>
      <c r="AH1998" s="1681"/>
      <c r="AI1998" s="1681"/>
      <c r="AJ1998" s="1681"/>
      <c r="AK1998" s="1681"/>
      <c r="AL1998" s="1681"/>
      <c r="AM1998" s="1681"/>
      <c r="AN1998" s="1681"/>
      <c r="AO1998" s="1681"/>
      <c r="AP1998" s="1824"/>
    </row>
    <row r="1999" spans="4:42" s="1662" customFormat="1" ht="14.25">
      <c r="D1999" s="1716"/>
      <c r="E1999" s="1716"/>
      <c r="F1999" s="1716"/>
      <c r="G1999" s="1716"/>
      <c r="H1999" s="1716"/>
      <c r="I1999" s="1716"/>
      <c r="J1999" s="1716"/>
      <c r="K1999" s="1716"/>
      <c r="L1999" s="1716"/>
      <c r="M1999" s="1716"/>
      <c r="N1999" s="1716"/>
      <c r="O1999" s="1716"/>
      <c r="P1999" s="1716"/>
      <c r="Q1999" s="1716"/>
      <c r="R1999" s="1716"/>
      <c r="S1999" s="1716"/>
      <c r="T1999" s="1716"/>
      <c r="U1999" s="1716"/>
      <c r="V1999" s="1716"/>
      <c r="W1999" s="1716"/>
      <c r="X1999" s="1716"/>
      <c r="Y1999" s="1716"/>
      <c r="Z1999" s="1716"/>
      <c r="AA1999" s="1716"/>
      <c r="AB1999" s="1716"/>
      <c r="AC1999" s="1716"/>
      <c r="AD1999" s="1716"/>
      <c r="AE1999" s="1716"/>
      <c r="AF1999" s="1716"/>
      <c r="AG1999" s="1716"/>
      <c r="AH1999" s="1716"/>
      <c r="AI1999" s="1716"/>
      <c r="AJ1999" s="1716"/>
      <c r="AK1999" s="1716"/>
      <c r="AL1999" s="1716"/>
      <c r="AM1999" s="1716"/>
      <c r="AN1999" s="1716"/>
      <c r="AO1999" s="1716"/>
      <c r="AP1999" s="1824"/>
    </row>
    <row r="2000" spans="4:42" s="1662" customFormat="1" ht="14.25">
      <c r="D2000" s="1716"/>
      <c r="E2000" s="1716"/>
      <c r="F2000" s="1716"/>
      <c r="G2000" s="1716"/>
      <c r="H2000" s="1716"/>
      <c r="I2000" s="1716"/>
      <c r="J2000" s="1716"/>
      <c r="K2000" s="1716"/>
      <c r="L2000" s="1716"/>
      <c r="M2000" s="1716"/>
      <c r="N2000" s="1716"/>
      <c r="O2000" s="1716"/>
      <c r="P2000" s="1716"/>
      <c r="Q2000" s="1716"/>
      <c r="R2000" s="1716"/>
      <c r="S2000" s="1716"/>
      <c r="T2000" s="1716"/>
      <c r="U2000" s="1716"/>
      <c r="V2000" s="1716"/>
      <c r="W2000" s="1716"/>
      <c r="X2000" s="1716"/>
      <c r="Y2000" s="1716"/>
      <c r="Z2000" s="1716"/>
      <c r="AA2000" s="1716"/>
      <c r="AB2000" s="1716"/>
      <c r="AC2000" s="1716"/>
      <c r="AD2000" s="1716"/>
      <c r="AE2000" s="1716"/>
      <c r="AF2000" s="1716"/>
      <c r="AG2000" s="1716"/>
      <c r="AH2000" s="1716"/>
      <c r="AI2000" s="1716"/>
      <c r="AJ2000" s="1716"/>
      <c r="AK2000" s="1716"/>
      <c r="AL2000" s="1716"/>
      <c r="AM2000" s="1716"/>
      <c r="AN2000" s="1716"/>
      <c r="AO2000" s="1716"/>
      <c r="AP2000" s="1824"/>
    </row>
  </sheetData>
  <mergeCells count="104">
    <mergeCell ref="A13:A312"/>
    <mergeCell ref="B5:C5"/>
    <mergeCell ref="B10:C10"/>
    <mergeCell ref="B12:C12"/>
    <mergeCell ref="B1:C1"/>
    <mergeCell ref="B4:C4"/>
    <mergeCell ref="D4:I4"/>
    <mergeCell ref="J4:P4"/>
    <mergeCell ref="S4:X4"/>
    <mergeCell ref="B18:C18"/>
    <mergeCell ref="B19:C19"/>
    <mergeCell ref="B20:C20"/>
    <mergeCell ref="B21:C21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Z4:AD4"/>
    <mergeCell ref="B7:C7"/>
    <mergeCell ref="B8:C8"/>
    <mergeCell ref="B11:C11"/>
    <mergeCell ref="B13:C13"/>
    <mergeCell ref="B14:C14"/>
    <mergeCell ref="B15:C15"/>
    <mergeCell ref="B16:C16"/>
    <mergeCell ref="B17:C17"/>
    <mergeCell ref="B27:C27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52:C52"/>
    <mergeCell ref="B53:C53"/>
    <mergeCell ref="B54:C54"/>
    <mergeCell ref="B55:C55"/>
    <mergeCell ref="B56:C56"/>
    <mergeCell ref="B57:C57"/>
    <mergeCell ref="B46:C46"/>
    <mergeCell ref="B47:C47"/>
    <mergeCell ref="B48:C48"/>
    <mergeCell ref="B49:C49"/>
    <mergeCell ref="B50:C50"/>
    <mergeCell ref="B51:C51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76:C76"/>
    <mergeCell ref="B77:C77"/>
    <mergeCell ref="B78:C78"/>
    <mergeCell ref="B79:C79"/>
    <mergeCell ref="B80:C80"/>
    <mergeCell ref="B81:C81"/>
    <mergeCell ref="B70:C70"/>
    <mergeCell ref="B71:C71"/>
    <mergeCell ref="B72:C72"/>
    <mergeCell ref="B73:C73"/>
    <mergeCell ref="B74:C74"/>
    <mergeCell ref="B75:C75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100:C100"/>
    <mergeCell ref="B101:C101"/>
    <mergeCell ref="B102:C102"/>
    <mergeCell ref="B103:C103"/>
    <mergeCell ref="B94:C94"/>
    <mergeCell ref="B95:C95"/>
    <mergeCell ref="B96:C96"/>
    <mergeCell ref="B97:C97"/>
    <mergeCell ref="B98:C98"/>
    <mergeCell ref="B99:C99"/>
  </mergeCells>
  <pageMargins left="0.25" right="0.25" top="0.75" bottom="0.75" header="0.3" footer="0.3"/>
  <pageSetup paperSize="17" scale="48" fitToHeight="0" orientation="landscape" r:id="rId1"/>
  <colBreaks count="2" manualBreakCount="2">
    <brk id="14" max="313" man="1"/>
    <brk id="27" max="31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SKSummary24K" altText="Refresh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ClearSummarySK" altText="Refresh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1228725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6" name="Button 7">
              <controlPr defaultSize="0" print="0" autoFill="0" autoPict="0" macro="[0]!SummaryUpdaterTUP" altText="Refresh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I311"/>
  <sheetViews>
    <sheetView topLeftCell="D5" zoomScale="80" zoomScaleNormal="80" workbookViewId="0">
      <selection activeCell="V35" sqref="V35"/>
    </sheetView>
  </sheetViews>
  <sheetFormatPr defaultColWidth="9" defaultRowHeight="15"/>
  <cols>
    <col min="1" max="1" width="16.25" style="379" customWidth="1"/>
    <col min="2" max="3" width="7.875" style="767" hidden="1" customWidth="1"/>
    <col min="4" max="4" width="10.625" style="381" customWidth="1"/>
    <col min="5" max="27" width="10.625" style="382" customWidth="1"/>
    <col min="28" max="28" width="10.625" style="383" customWidth="1"/>
    <col min="29" max="29" width="10.625" style="384" customWidth="1"/>
    <col min="30" max="35" width="10.625" style="382" customWidth="1"/>
    <col min="36" max="16384" width="9" style="385"/>
  </cols>
  <sheetData>
    <row r="1" spans="1:35" s="291" customFormat="1" ht="13.5" thickBot="1">
      <c r="A1" s="748">
        <f ca="1">TODAY()</f>
        <v>42746</v>
      </c>
      <c r="B1" s="2029"/>
      <c r="C1" s="2029"/>
      <c r="D1" s="749">
        <v>32</v>
      </c>
      <c r="E1" s="750">
        <v>31</v>
      </c>
      <c r="F1" s="750">
        <v>30</v>
      </c>
      <c r="G1" s="750">
        <v>29</v>
      </c>
      <c r="H1" s="750">
        <v>28</v>
      </c>
      <c r="I1" s="750">
        <v>27</v>
      </c>
      <c r="J1" s="750">
        <v>26</v>
      </c>
      <c r="K1" s="750">
        <v>25</v>
      </c>
      <c r="L1" s="750">
        <v>25</v>
      </c>
      <c r="M1" s="750">
        <v>24</v>
      </c>
      <c r="N1" s="750">
        <v>23</v>
      </c>
      <c r="O1" s="750">
        <v>22</v>
      </c>
      <c r="P1" s="750">
        <v>21</v>
      </c>
      <c r="Q1" s="750">
        <v>20</v>
      </c>
      <c r="R1" s="750">
        <v>19</v>
      </c>
      <c r="S1" s="750">
        <v>18</v>
      </c>
      <c r="T1" s="750">
        <v>17</v>
      </c>
      <c r="U1" s="750">
        <v>16</v>
      </c>
      <c r="V1" s="750">
        <v>16</v>
      </c>
      <c r="W1" s="750">
        <v>15</v>
      </c>
      <c r="X1" s="750">
        <v>14</v>
      </c>
      <c r="Y1" s="750">
        <v>14</v>
      </c>
      <c r="Z1" s="749">
        <v>13</v>
      </c>
      <c r="AA1" s="751">
        <v>12</v>
      </c>
      <c r="AB1" s="750">
        <v>11</v>
      </c>
      <c r="AC1" s="750">
        <v>10</v>
      </c>
      <c r="AD1" s="750">
        <v>10</v>
      </c>
      <c r="AE1" s="752">
        <v>9</v>
      </c>
      <c r="AF1" s="752">
        <v>8</v>
      </c>
      <c r="AG1" s="753">
        <v>7</v>
      </c>
      <c r="AH1" s="754">
        <v>6</v>
      </c>
      <c r="AI1" s="755">
        <v>5</v>
      </c>
    </row>
    <row r="2" spans="1:35" s="755" customFormat="1" ht="15" customHeight="1" thickBot="1">
      <c r="A2" s="756"/>
      <c r="B2" s="757"/>
      <c r="C2" s="757"/>
      <c r="D2" s="750">
        <f t="shared" ref="D2:AH2" si="0">E2+1</f>
        <v>35</v>
      </c>
      <c r="E2" s="750">
        <f t="shared" si="0"/>
        <v>34</v>
      </c>
      <c r="F2" s="750">
        <f t="shared" si="0"/>
        <v>33</v>
      </c>
      <c r="G2" s="750">
        <f t="shared" si="0"/>
        <v>32</v>
      </c>
      <c r="H2" s="750">
        <f t="shared" si="0"/>
        <v>31</v>
      </c>
      <c r="I2" s="750">
        <f t="shared" si="0"/>
        <v>30</v>
      </c>
      <c r="J2" s="750">
        <f t="shared" si="0"/>
        <v>29</v>
      </c>
      <c r="K2" s="750">
        <f t="shared" si="0"/>
        <v>28</v>
      </c>
      <c r="L2" s="750">
        <f t="shared" si="0"/>
        <v>27</v>
      </c>
      <c r="M2" s="750">
        <f t="shared" si="0"/>
        <v>26</v>
      </c>
      <c r="N2" s="750">
        <f t="shared" si="0"/>
        <v>25</v>
      </c>
      <c r="O2" s="750">
        <f t="shared" si="0"/>
        <v>24</v>
      </c>
      <c r="P2" s="750">
        <f t="shared" si="0"/>
        <v>23</v>
      </c>
      <c r="Q2" s="750">
        <f t="shared" si="0"/>
        <v>22</v>
      </c>
      <c r="R2" s="750">
        <f t="shared" si="0"/>
        <v>21</v>
      </c>
      <c r="S2" s="750">
        <f t="shared" si="0"/>
        <v>20</v>
      </c>
      <c r="T2" s="750">
        <f t="shared" si="0"/>
        <v>19</v>
      </c>
      <c r="U2" s="750">
        <f t="shared" si="0"/>
        <v>18</v>
      </c>
      <c r="V2" s="750">
        <f t="shared" si="0"/>
        <v>17</v>
      </c>
      <c r="W2" s="750">
        <f t="shared" si="0"/>
        <v>16</v>
      </c>
      <c r="X2" s="750">
        <f t="shared" si="0"/>
        <v>15</v>
      </c>
      <c r="Y2" s="750">
        <f t="shared" si="0"/>
        <v>14</v>
      </c>
      <c r="Z2" s="750">
        <f t="shared" si="0"/>
        <v>13</v>
      </c>
      <c r="AA2" s="750">
        <f t="shared" si="0"/>
        <v>12</v>
      </c>
      <c r="AB2" s="750">
        <f t="shared" si="0"/>
        <v>11</v>
      </c>
      <c r="AC2" s="750">
        <f t="shared" si="0"/>
        <v>10</v>
      </c>
      <c r="AD2" s="750">
        <f t="shared" si="0"/>
        <v>9</v>
      </c>
      <c r="AE2" s="750">
        <f t="shared" si="0"/>
        <v>8</v>
      </c>
      <c r="AF2" s="750">
        <f t="shared" si="0"/>
        <v>7</v>
      </c>
      <c r="AG2" s="750">
        <f t="shared" si="0"/>
        <v>6</v>
      </c>
      <c r="AH2" s="750">
        <f t="shared" si="0"/>
        <v>5</v>
      </c>
      <c r="AI2" s="750">
        <v>4</v>
      </c>
    </row>
    <row r="3" spans="1:35" s="256" customFormat="1" ht="15" hidden="1" customHeight="1" thickBot="1">
      <c r="A3" s="244"/>
      <c r="B3" s="758"/>
      <c r="C3" s="758"/>
      <c r="D3" s="246"/>
      <c r="E3" s="247"/>
      <c r="F3" s="248"/>
      <c r="G3" s="248"/>
      <c r="H3" s="250"/>
      <c r="I3" s="251"/>
      <c r="J3" s="252"/>
      <c r="K3" s="253"/>
      <c r="L3" s="250"/>
      <c r="M3" s="250"/>
      <c r="N3" s="250"/>
      <c r="O3" s="254"/>
      <c r="P3" s="250"/>
      <c r="Q3" s="378"/>
      <c r="R3" s="254"/>
      <c r="S3" s="251"/>
      <c r="T3" s="250"/>
      <c r="U3" s="250"/>
      <c r="V3" s="251"/>
      <c r="W3" s="250"/>
      <c r="X3" s="250"/>
      <c r="Y3" s="251"/>
      <c r="Z3" s="250"/>
      <c r="AA3" s="250"/>
      <c r="AB3" s="254"/>
      <c r="AC3" s="250"/>
      <c r="AD3" s="250"/>
      <c r="AE3" s="250"/>
      <c r="AF3" s="250"/>
      <c r="AG3" s="250"/>
      <c r="AH3" s="250"/>
      <c r="AI3" s="255"/>
    </row>
    <row r="4" spans="1:35" s="260" customFormat="1" ht="45" customHeight="1" thickTop="1" thickBot="1">
      <c r="A4" s="257" t="s">
        <v>1221</v>
      </c>
      <c r="B4" s="2030"/>
      <c r="C4" s="2030"/>
      <c r="D4" s="2031" t="s">
        <v>556</v>
      </c>
      <c r="E4" s="2032"/>
      <c r="F4" s="2032"/>
      <c r="G4" s="2032"/>
      <c r="H4" s="2033"/>
      <c r="I4" s="2034" t="s">
        <v>11</v>
      </c>
      <c r="J4" s="1991"/>
      <c r="K4" s="1991"/>
      <c r="L4" s="1991"/>
      <c r="M4" s="1991"/>
      <c r="N4" s="1991"/>
      <c r="O4" s="1992"/>
      <c r="P4" s="258"/>
      <c r="Q4" s="1990" t="s">
        <v>9</v>
      </c>
      <c r="R4" s="1991"/>
      <c r="S4" s="1991"/>
      <c r="T4" s="1992"/>
      <c r="U4" s="1990" t="s">
        <v>8</v>
      </c>
      <c r="V4" s="1992"/>
      <c r="W4" s="1990" t="s">
        <v>7</v>
      </c>
      <c r="X4" s="1992"/>
      <c r="Y4" s="1991" t="s">
        <v>370</v>
      </c>
      <c r="Z4" s="1991"/>
      <c r="AA4" s="1991"/>
      <c r="AB4" s="1992"/>
      <c r="AC4" s="258"/>
      <c r="AD4" s="258"/>
      <c r="AE4" s="258"/>
      <c r="AF4" s="258"/>
      <c r="AG4" s="258"/>
      <c r="AH4" s="258"/>
      <c r="AI4" s="258"/>
    </row>
    <row r="5" spans="1:35" s="267" customFormat="1" ht="41.25" customHeight="1" thickTop="1" thickBot="1">
      <c r="A5" s="261"/>
      <c r="B5" s="2021" t="s">
        <v>557</v>
      </c>
      <c r="C5" s="2022"/>
      <c r="D5" s="262" t="s">
        <v>68</v>
      </c>
      <c r="E5" s="262" t="s">
        <v>558</v>
      </c>
      <c r="F5" s="262" t="s">
        <v>559</v>
      </c>
      <c r="G5" s="262" t="s">
        <v>1091</v>
      </c>
      <c r="H5" s="262" t="s">
        <v>262</v>
      </c>
      <c r="I5" s="263" t="s">
        <v>560</v>
      </c>
      <c r="J5" s="264" t="s">
        <v>561</v>
      </c>
      <c r="K5" s="264" t="s">
        <v>562</v>
      </c>
      <c r="L5" s="264" t="s">
        <v>563</v>
      </c>
      <c r="M5" s="264" t="s">
        <v>564</v>
      </c>
      <c r="N5" s="264" t="s">
        <v>565</v>
      </c>
      <c r="O5" s="264" t="s">
        <v>566</v>
      </c>
      <c r="P5" s="265" t="s">
        <v>10</v>
      </c>
      <c r="Q5" s="265" t="s">
        <v>560</v>
      </c>
      <c r="R5" s="265" t="s">
        <v>567</v>
      </c>
      <c r="S5" s="265" t="s">
        <v>568</v>
      </c>
      <c r="T5" s="265" t="s">
        <v>569</v>
      </c>
      <c r="U5" s="265" t="s">
        <v>376</v>
      </c>
      <c r="V5" s="265" t="s">
        <v>570</v>
      </c>
      <c r="W5" s="265" t="s">
        <v>571</v>
      </c>
      <c r="X5" s="265" t="s">
        <v>572</v>
      </c>
      <c r="Y5" s="265" t="s">
        <v>573</v>
      </c>
      <c r="Z5" s="265" t="s">
        <v>574</v>
      </c>
      <c r="AA5" s="265" t="s">
        <v>575</v>
      </c>
      <c r="AB5" s="265" t="s">
        <v>566</v>
      </c>
      <c r="AC5" s="266" t="s">
        <v>347</v>
      </c>
      <c r="AD5" s="265" t="s">
        <v>4</v>
      </c>
      <c r="AE5" s="265" t="s">
        <v>253</v>
      </c>
      <c r="AF5" s="265" t="s">
        <v>140</v>
      </c>
      <c r="AG5" s="265" t="s">
        <v>373</v>
      </c>
      <c r="AH5" s="265" t="s">
        <v>250</v>
      </c>
      <c r="AI5" s="265" t="s">
        <v>2</v>
      </c>
    </row>
    <row r="6" spans="1:35" s="278" customFormat="1" ht="33.75" customHeight="1" thickTop="1" thickBot="1">
      <c r="A6" s="268" t="s">
        <v>577</v>
      </c>
      <c r="B6" s="759" t="s">
        <v>577</v>
      </c>
      <c r="C6" s="760" t="s">
        <v>1214</v>
      </c>
      <c r="D6" s="269">
        <v>0</v>
      </c>
      <c r="E6" s="1279">
        <v>6</v>
      </c>
      <c r="F6" s="270">
        <v>0</v>
      </c>
      <c r="G6" s="1309">
        <v>1</v>
      </c>
      <c r="H6" s="796">
        <v>0</v>
      </c>
      <c r="I6" s="1263">
        <v>2</v>
      </c>
      <c r="J6" s="272">
        <v>0</v>
      </c>
      <c r="K6" s="272">
        <v>0</v>
      </c>
      <c r="L6" s="272">
        <v>0</v>
      </c>
      <c r="M6" s="272">
        <v>0</v>
      </c>
      <c r="N6" s="272">
        <v>0</v>
      </c>
      <c r="O6" s="273">
        <v>0</v>
      </c>
      <c r="P6" s="274">
        <v>0</v>
      </c>
      <c r="Q6" s="1264">
        <v>1</v>
      </c>
      <c r="R6" s="271">
        <v>0</v>
      </c>
      <c r="S6" s="274">
        <v>0</v>
      </c>
      <c r="T6" s="273">
        <v>0</v>
      </c>
      <c r="U6" s="271">
        <v>0</v>
      </c>
      <c r="V6" s="273">
        <v>0</v>
      </c>
      <c r="W6" s="274">
        <v>0</v>
      </c>
      <c r="X6" s="275">
        <v>0</v>
      </c>
      <c r="Y6" s="271">
        <v>0</v>
      </c>
      <c r="Z6" s="272">
        <v>0</v>
      </c>
      <c r="AA6" s="272">
        <v>0</v>
      </c>
      <c r="AB6" s="273">
        <v>0</v>
      </c>
      <c r="AC6" s="274">
        <v>0</v>
      </c>
      <c r="AD6" s="276">
        <v>0</v>
      </c>
      <c r="AE6" s="274">
        <v>0</v>
      </c>
      <c r="AF6" s="276">
        <v>0</v>
      </c>
      <c r="AG6" s="276">
        <v>0</v>
      </c>
      <c r="AH6" s="276">
        <v>0</v>
      </c>
      <c r="AI6" s="277">
        <v>0</v>
      </c>
    </row>
    <row r="7" spans="1:35" s="278" customFormat="1" ht="33.75" customHeight="1" thickBot="1">
      <c r="A7" s="761" t="s">
        <v>587</v>
      </c>
      <c r="B7" s="2023" t="s">
        <v>587</v>
      </c>
      <c r="C7" s="2024"/>
      <c r="D7" s="279">
        <v>0</v>
      </c>
      <c r="E7" s="280">
        <v>0</v>
      </c>
      <c r="F7" s="280">
        <v>0</v>
      </c>
      <c r="G7" s="285">
        <v>0</v>
      </c>
      <c r="H7" s="762">
        <v>0</v>
      </c>
      <c r="I7" s="737">
        <v>0</v>
      </c>
      <c r="J7" s="281">
        <v>0</v>
      </c>
      <c r="K7" s="281">
        <v>0</v>
      </c>
      <c r="L7" s="281">
        <v>0</v>
      </c>
      <c r="M7" s="281">
        <v>0</v>
      </c>
      <c r="N7" s="281">
        <v>0</v>
      </c>
      <c r="O7" s="282">
        <v>0</v>
      </c>
      <c r="P7" s="283">
        <v>0</v>
      </c>
      <c r="Q7" s="693">
        <v>0</v>
      </c>
      <c r="R7" s="280">
        <v>0</v>
      </c>
      <c r="S7" s="283">
        <v>0</v>
      </c>
      <c r="T7" s="284">
        <v>0</v>
      </c>
      <c r="U7" s="280">
        <v>0</v>
      </c>
      <c r="V7" s="284">
        <v>0</v>
      </c>
      <c r="W7" s="283">
        <v>0</v>
      </c>
      <c r="X7" s="693">
        <v>0</v>
      </c>
      <c r="Y7" s="280">
        <v>0</v>
      </c>
      <c r="Z7" s="285">
        <v>0</v>
      </c>
      <c r="AA7" s="285">
        <v>0</v>
      </c>
      <c r="AB7" s="284">
        <v>0</v>
      </c>
      <c r="AC7" s="283">
        <v>0</v>
      </c>
      <c r="AD7" s="738">
        <v>0</v>
      </c>
      <c r="AE7" s="739">
        <v>0</v>
      </c>
      <c r="AF7" s="738">
        <v>0</v>
      </c>
      <c r="AG7" s="738">
        <v>0</v>
      </c>
      <c r="AH7" s="738">
        <v>0</v>
      </c>
      <c r="AI7" s="740">
        <v>0</v>
      </c>
    </row>
    <row r="8" spans="1:35" s="278" customFormat="1" ht="33.75" customHeight="1" thickBot="1">
      <c r="A8" s="286" t="s">
        <v>579</v>
      </c>
      <c r="B8" s="2025" t="s">
        <v>580</v>
      </c>
      <c r="C8" s="2026"/>
      <c r="D8" s="741">
        <v>0</v>
      </c>
      <c r="E8" s="737">
        <v>0</v>
      </c>
      <c r="F8" s="737">
        <v>0</v>
      </c>
      <c r="G8" s="281">
        <v>0</v>
      </c>
      <c r="H8" s="1301">
        <v>1</v>
      </c>
      <c r="I8" s="1268">
        <v>1</v>
      </c>
      <c r="J8" s="281">
        <v>0</v>
      </c>
      <c r="K8" s="281">
        <v>0</v>
      </c>
      <c r="L8" s="1295">
        <v>1</v>
      </c>
      <c r="M8" s="281">
        <v>0</v>
      </c>
      <c r="N8" s="281">
        <v>0</v>
      </c>
      <c r="O8" s="282">
        <v>0</v>
      </c>
      <c r="P8" s="739">
        <v>0</v>
      </c>
      <c r="Q8" s="1265">
        <v>1</v>
      </c>
      <c r="R8" s="737">
        <v>0</v>
      </c>
      <c r="S8" s="739">
        <v>0</v>
      </c>
      <c r="T8" s="282">
        <v>0</v>
      </c>
      <c r="U8" s="737">
        <v>0</v>
      </c>
      <c r="V8" s="282">
        <v>0</v>
      </c>
      <c r="W8" s="739">
        <v>0</v>
      </c>
      <c r="X8" s="742">
        <v>0</v>
      </c>
      <c r="Y8" s="737">
        <v>0</v>
      </c>
      <c r="Z8" s="281">
        <v>0</v>
      </c>
      <c r="AA8" s="281">
        <v>0</v>
      </c>
      <c r="AB8" s="282">
        <v>0</v>
      </c>
      <c r="AC8" s="739">
        <v>0</v>
      </c>
      <c r="AD8" s="738">
        <v>0</v>
      </c>
      <c r="AE8" s="738">
        <v>0</v>
      </c>
      <c r="AF8" s="738">
        <v>0</v>
      </c>
      <c r="AG8" s="738">
        <v>0</v>
      </c>
      <c r="AH8" s="738">
        <v>0</v>
      </c>
      <c r="AI8" s="740">
        <v>0</v>
      </c>
    </row>
    <row r="9" spans="1:35" s="291" customFormat="1" ht="33.75" customHeight="1" thickBot="1">
      <c r="A9" s="287" t="s">
        <v>581</v>
      </c>
      <c r="B9" s="2027" t="s">
        <v>581</v>
      </c>
      <c r="C9" s="2028"/>
      <c r="D9" s="288">
        <v>0</v>
      </c>
      <c r="E9" s="1194">
        <v>0</v>
      </c>
      <c r="F9" s="1318">
        <v>7</v>
      </c>
      <c r="G9" s="1310">
        <v>13</v>
      </c>
      <c r="H9" s="1302">
        <v>10</v>
      </c>
      <c r="I9" s="1299">
        <v>3</v>
      </c>
      <c r="J9" s="743">
        <v>0</v>
      </c>
      <c r="K9" s="1293">
        <v>1</v>
      </c>
      <c r="L9" s="743">
        <v>0</v>
      </c>
      <c r="M9" s="743">
        <v>0</v>
      </c>
      <c r="N9" s="743">
        <v>0</v>
      </c>
      <c r="O9" s="745">
        <v>0</v>
      </c>
      <c r="P9" s="694">
        <v>0</v>
      </c>
      <c r="Q9" s="1218">
        <v>0</v>
      </c>
      <c r="R9" s="744">
        <v>0</v>
      </c>
      <c r="S9" s="746">
        <v>0</v>
      </c>
      <c r="T9" s="289">
        <v>0</v>
      </c>
      <c r="U9" s="744">
        <v>0</v>
      </c>
      <c r="V9" s="289">
        <v>0</v>
      </c>
      <c r="W9" s="694">
        <v>0</v>
      </c>
      <c r="X9" s="1192">
        <v>0</v>
      </c>
      <c r="Y9" s="1188">
        <v>0</v>
      </c>
      <c r="Z9" s="743">
        <v>0</v>
      </c>
      <c r="AA9" s="1293">
        <v>1</v>
      </c>
      <c r="AB9" s="745">
        <v>0</v>
      </c>
      <c r="AC9" s="746">
        <v>0</v>
      </c>
      <c r="AD9" s="290">
        <v>0</v>
      </c>
      <c r="AE9" s="746">
        <v>0</v>
      </c>
      <c r="AF9" s="763">
        <v>0</v>
      </c>
      <c r="AG9" s="290">
        <v>0</v>
      </c>
      <c r="AH9" s="290">
        <v>0</v>
      </c>
      <c r="AI9" s="747">
        <v>0</v>
      </c>
    </row>
    <row r="10" spans="1:35" s="300" customFormat="1" ht="14.25" customHeight="1">
      <c r="A10" s="2005" t="s">
        <v>582</v>
      </c>
      <c r="B10" s="2007" t="s">
        <v>583</v>
      </c>
      <c r="C10" s="2008"/>
      <c r="D10" s="292"/>
      <c r="E10" s="1319" t="s">
        <v>1965</v>
      </c>
      <c r="F10" s="1269" t="s">
        <v>1965</v>
      </c>
      <c r="G10" s="1311" t="s">
        <v>1965</v>
      </c>
      <c r="H10" s="1303" t="s">
        <v>1965</v>
      </c>
      <c r="I10" s="1300" t="s">
        <v>1959</v>
      </c>
      <c r="J10" s="295"/>
      <c r="K10" s="1298" t="s">
        <v>1958</v>
      </c>
      <c r="L10" s="1296" t="s">
        <v>1957</v>
      </c>
      <c r="M10" s="621"/>
      <c r="N10" s="621"/>
      <c r="O10" s="296"/>
      <c r="P10" s="949"/>
      <c r="Q10" s="1266" t="s">
        <v>1955</v>
      </c>
      <c r="R10" s="295"/>
      <c r="S10" s="764"/>
      <c r="T10" s="1034"/>
      <c r="U10" s="681"/>
      <c r="V10" s="296"/>
      <c r="W10" s="295"/>
      <c r="X10" s="681"/>
      <c r="Y10" s="295"/>
      <c r="Z10" s="621"/>
      <c r="AA10" s="1261" t="s">
        <v>1954</v>
      </c>
      <c r="AB10" s="296"/>
      <c r="AC10" s="764"/>
      <c r="AD10" s="297"/>
      <c r="AE10" s="298"/>
      <c r="AF10" s="297"/>
      <c r="AG10" s="297"/>
      <c r="AH10" s="297"/>
      <c r="AI10" s="299"/>
    </row>
    <row r="11" spans="1:35" s="300" customFormat="1" ht="14.25" customHeight="1">
      <c r="A11" s="2006"/>
      <c r="B11" s="2009" t="s">
        <v>584</v>
      </c>
      <c r="C11" s="2010"/>
      <c r="D11" s="301"/>
      <c r="E11" s="1287" t="s">
        <v>1976</v>
      </c>
      <c r="F11" s="1271" t="s">
        <v>103</v>
      </c>
      <c r="G11" s="1312" t="s">
        <v>366</v>
      </c>
      <c r="H11" s="1304" t="s">
        <v>1138</v>
      </c>
      <c r="I11" s="1271">
        <v>42545</v>
      </c>
      <c r="J11" s="302"/>
      <c r="K11" s="1270">
        <v>42594</v>
      </c>
      <c r="L11" s="1297">
        <v>42619</v>
      </c>
      <c r="M11" s="304"/>
      <c r="N11" s="304"/>
      <c r="O11" s="305"/>
      <c r="P11" s="306"/>
      <c r="Q11" s="1267" t="s">
        <v>1138</v>
      </c>
      <c r="R11" s="302"/>
      <c r="S11" s="308"/>
      <c r="T11" s="309"/>
      <c r="U11" s="307"/>
      <c r="V11" s="305"/>
      <c r="W11" s="302"/>
      <c r="X11" s="307"/>
      <c r="Y11" s="302"/>
      <c r="Z11" s="304"/>
      <c r="AA11" s="1262">
        <v>42565</v>
      </c>
      <c r="AB11" s="305"/>
      <c r="AC11" s="308"/>
      <c r="AD11" s="310"/>
      <c r="AE11" s="308"/>
      <c r="AF11" s="310"/>
      <c r="AG11" s="310"/>
      <c r="AH11" s="310"/>
      <c r="AI11" s="306"/>
    </row>
    <row r="12" spans="1:35" s="300" customFormat="1" ht="14.25" customHeight="1">
      <c r="A12" s="2006"/>
      <c r="B12" s="2011" t="s">
        <v>585</v>
      </c>
      <c r="C12" s="2012"/>
      <c r="D12" s="311"/>
      <c r="E12" s="1286" t="s">
        <v>1959</v>
      </c>
      <c r="F12" s="1272" t="s">
        <v>1959</v>
      </c>
      <c r="G12" s="1313" t="s">
        <v>1959</v>
      </c>
      <c r="H12" s="313"/>
      <c r="I12" s="1272" t="s">
        <v>1960</v>
      </c>
      <c r="J12" s="312"/>
      <c r="K12" s="312"/>
      <c r="L12" s="314"/>
      <c r="M12" s="314"/>
      <c r="N12" s="314"/>
      <c r="O12" s="315"/>
      <c r="P12" s="316"/>
      <c r="Q12" s="1294" t="s">
        <v>1956</v>
      </c>
      <c r="R12" s="312"/>
      <c r="S12" s="318"/>
      <c r="T12" s="319"/>
      <c r="U12" s="317"/>
      <c r="V12" s="315"/>
      <c r="W12" s="312"/>
      <c r="X12" s="317"/>
      <c r="Y12" s="312"/>
      <c r="Z12" s="314"/>
      <c r="AA12" s="314"/>
      <c r="AB12" s="315"/>
      <c r="AC12" s="318"/>
      <c r="AD12" s="320"/>
      <c r="AE12" s="318"/>
      <c r="AF12" s="320"/>
      <c r="AG12" s="320"/>
      <c r="AH12" s="320"/>
      <c r="AI12" s="316"/>
    </row>
    <row r="13" spans="1:35" s="300" customFormat="1" ht="14.25" customHeight="1">
      <c r="A13" s="2006"/>
      <c r="B13" s="2013" t="s">
        <v>586</v>
      </c>
      <c r="C13" s="2014"/>
      <c r="D13" s="301"/>
      <c r="E13" s="1287" t="s">
        <v>1976</v>
      </c>
      <c r="F13" s="1271" t="s">
        <v>103</v>
      </c>
      <c r="G13" s="1312" t="s">
        <v>366</v>
      </c>
      <c r="H13" s="303"/>
      <c r="I13" s="1271">
        <v>42549</v>
      </c>
      <c r="J13" s="302"/>
      <c r="K13" s="302"/>
      <c r="L13" s="304"/>
      <c r="M13" s="304"/>
      <c r="N13" s="304"/>
      <c r="O13" s="305"/>
      <c r="P13" s="306"/>
      <c r="Q13" s="1288">
        <v>42570</v>
      </c>
      <c r="R13" s="302"/>
      <c r="S13" s="308"/>
      <c r="T13" s="309"/>
      <c r="U13" s="307"/>
      <c r="V13" s="305"/>
      <c r="W13" s="302"/>
      <c r="X13" s="307"/>
      <c r="Y13" s="302"/>
      <c r="Z13" s="304"/>
      <c r="AA13" s="304"/>
      <c r="AB13" s="305"/>
      <c r="AC13" s="308"/>
      <c r="AD13" s="310"/>
      <c r="AE13" s="308"/>
      <c r="AF13" s="310"/>
      <c r="AG13" s="310"/>
      <c r="AH13" s="310"/>
      <c r="AI13" s="306"/>
    </row>
    <row r="14" spans="1:35" s="300" customFormat="1" ht="14.25" customHeight="1">
      <c r="A14" s="2006"/>
      <c r="B14" s="2015"/>
      <c r="C14" s="2016"/>
      <c r="D14" s="311"/>
      <c r="E14" s="312"/>
      <c r="F14" s="312"/>
      <c r="G14" s="1313" t="s">
        <v>1966</v>
      </c>
      <c r="H14" s="1305" t="s">
        <v>1966</v>
      </c>
      <c r="I14" s="1272" t="s">
        <v>1961</v>
      </c>
      <c r="J14" s="312"/>
      <c r="K14" s="312"/>
      <c r="L14" s="314"/>
      <c r="M14" s="314"/>
      <c r="N14" s="314"/>
      <c r="O14" s="315"/>
      <c r="P14" s="316"/>
      <c r="Q14" s="317"/>
      <c r="R14" s="312"/>
      <c r="S14" s="318"/>
      <c r="T14" s="319"/>
      <c r="U14" s="317"/>
      <c r="V14" s="315"/>
      <c r="W14" s="312"/>
      <c r="X14" s="317"/>
      <c r="Y14" s="312"/>
      <c r="Z14" s="314"/>
      <c r="AA14" s="314"/>
      <c r="AB14" s="315"/>
      <c r="AC14" s="318"/>
      <c r="AD14" s="320"/>
      <c r="AE14" s="318"/>
      <c r="AF14" s="320"/>
      <c r="AG14" s="320"/>
      <c r="AH14" s="320"/>
      <c r="AI14" s="316"/>
    </row>
    <row r="15" spans="1:35" s="300" customFormat="1" ht="14.25" customHeight="1">
      <c r="A15" s="2006"/>
      <c r="B15" s="2017"/>
      <c r="C15" s="2018"/>
      <c r="D15" s="301"/>
      <c r="E15" s="302"/>
      <c r="F15" s="302"/>
      <c r="G15" s="1312" t="s">
        <v>366</v>
      </c>
      <c r="H15" s="1306">
        <v>42579</v>
      </c>
      <c r="I15" s="1271">
        <v>42534</v>
      </c>
      <c r="J15" s="302"/>
      <c r="K15" s="302"/>
      <c r="L15" s="304"/>
      <c r="M15" s="304"/>
      <c r="N15" s="304"/>
      <c r="O15" s="305"/>
      <c r="P15" s="306"/>
      <c r="Q15" s="307"/>
      <c r="R15" s="302"/>
      <c r="S15" s="308"/>
      <c r="T15" s="309"/>
      <c r="U15" s="307"/>
      <c r="V15" s="305"/>
      <c r="W15" s="302"/>
      <c r="X15" s="307"/>
      <c r="Y15" s="302"/>
      <c r="Z15" s="304"/>
      <c r="AA15" s="304"/>
      <c r="AB15" s="305"/>
      <c r="AC15" s="308"/>
      <c r="AD15" s="310"/>
      <c r="AE15" s="308"/>
      <c r="AF15" s="310"/>
      <c r="AG15" s="310"/>
      <c r="AH15" s="310"/>
      <c r="AI15" s="306"/>
    </row>
    <row r="16" spans="1:35" s="300" customFormat="1" ht="14.25" customHeight="1">
      <c r="A16" s="2006"/>
      <c r="B16" s="2019"/>
      <c r="C16" s="2020"/>
      <c r="D16" s="311"/>
      <c r="E16" s="321"/>
      <c r="F16" s="321"/>
      <c r="G16" s="1314" t="s">
        <v>1967</v>
      </c>
      <c r="H16" s="1307" t="s">
        <v>1967</v>
      </c>
      <c r="I16" s="1273" t="s">
        <v>1962</v>
      </c>
      <c r="J16" s="321"/>
      <c r="K16" s="321"/>
      <c r="L16" s="323"/>
      <c r="M16" s="323"/>
      <c r="N16" s="323"/>
      <c r="O16" s="324"/>
      <c r="P16" s="325"/>
      <c r="Q16" s="326"/>
      <c r="R16" s="321"/>
      <c r="S16" s="327"/>
      <c r="T16" s="328"/>
      <c r="U16" s="326"/>
      <c r="V16" s="324"/>
      <c r="W16" s="321"/>
      <c r="X16" s="326"/>
      <c r="Y16" s="321"/>
      <c r="Z16" s="323"/>
      <c r="AA16" s="323"/>
      <c r="AB16" s="324"/>
      <c r="AC16" s="327"/>
      <c r="AD16" s="329"/>
      <c r="AE16" s="327"/>
      <c r="AF16" s="329"/>
      <c r="AG16" s="329"/>
      <c r="AH16" s="329"/>
      <c r="AI16" s="325"/>
    </row>
    <row r="17" spans="1:35" s="300" customFormat="1" ht="14.25" customHeight="1">
      <c r="A17" s="2006"/>
      <c r="B17" s="2003"/>
      <c r="C17" s="2004"/>
      <c r="D17" s="301"/>
      <c r="E17" s="330"/>
      <c r="F17" s="330"/>
      <c r="G17" s="1315" t="s">
        <v>366</v>
      </c>
      <c r="H17" s="1308">
        <v>42579</v>
      </c>
      <c r="I17" s="1274" t="s">
        <v>1138</v>
      </c>
      <c r="J17" s="330"/>
      <c r="K17" s="330"/>
      <c r="L17" s="332"/>
      <c r="M17" s="332"/>
      <c r="N17" s="332"/>
      <c r="O17" s="333"/>
      <c r="P17" s="334"/>
      <c r="Q17" s="335"/>
      <c r="R17" s="330"/>
      <c r="S17" s="336"/>
      <c r="T17" s="337"/>
      <c r="U17" s="335"/>
      <c r="V17" s="333"/>
      <c r="W17" s="330"/>
      <c r="X17" s="335"/>
      <c r="Y17" s="330"/>
      <c r="Z17" s="332"/>
      <c r="AA17" s="332"/>
      <c r="AB17" s="333"/>
      <c r="AC17" s="336"/>
      <c r="AD17" s="338"/>
      <c r="AE17" s="336"/>
      <c r="AF17" s="338"/>
      <c r="AG17" s="338"/>
      <c r="AH17" s="338"/>
      <c r="AI17" s="334"/>
    </row>
    <row r="18" spans="1:35" s="300" customFormat="1" ht="14.25" customHeight="1">
      <c r="A18" s="2006"/>
      <c r="B18" s="2003"/>
      <c r="C18" s="2004"/>
      <c r="D18" s="311"/>
      <c r="E18" s="321"/>
      <c r="F18" s="321"/>
      <c r="G18" s="1316" t="s">
        <v>1960</v>
      </c>
      <c r="H18" s="322"/>
      <c r="I18" s="1277" t="s">
        <v>1963</v>
      </c>
      <c r="J18" s="321"/>
      <c r="K18" s="321"/>
      <c r="L18" s="323"/>
      <c r="M18" s="323"/>
      <c r="N18" s="323"/>
      <c r="O18" s="324"/>
      <c r="P18" s="325"/>
      <c r="Q18" s="326"/>
      <c r="R18" s="321"/>
      <c r="S18" s="327"/>
      <c r="T18" s="328"/>
      <c r="U18" s="326"/>
      <c r="V18" s="324"/>
      <c r="W18" s="321"/>
      <c r="X18" s="326"/>
      <c r="Y18" s="321"/>
      <c r="Z18" s="323"/>
      <c r="AA18" s="323"/>
      <c r="AB18" s="324"/>
      <c r="AC18" s="327"/>
      <c r="AD18" s="329"/>
      <c r="AE18" s="327"/>
      <c r="AF18" s="329"/>
      <c r="AG18" s="329"/>
      <c r="AH18" s="329"/>
      <c r="AI18" s="325"/>
    </row>
    <row r="19" spans="1:35" s="300" customFormat="1" ht="14.25" customHeight="1">
      <c r="A19" s="2006"/>
      <c r="B19" s="2003"/>
      <c r="C19" s="2004"/>
      <c r="D19" s="301"/>
      <c r="E19" s="330"/>
      <c r="F19" s="330"/>
      <c r="G19" s="1317" t="s">
        <v>367</v>
      </c>
      <c r="H19" s="331"/>
      <c r="I19" s="1278">
        <v>42546</v>
      </c>
      <c r="J19" s="330"/>
      <c r="K19" s="330"/>
      <c r="L19" s="332"/>
      <c r="M19" s="332"/>
      <c r="N19" s="332"/>
      <c r="O19" s="333"/>
      <c r="P19" s="334"/>
      <c r="Q19" s="335"/>
      <c r="R19" s="330"/>
      <c r="S19" s="336"/>
      <c r="T19" s="337"/>
      <c r="U19" s="335"/>
      <c r="V19" s="333"/>
      <c r="W19" s="330"/>
      <c r="X19" s="335"/>
      <c r="Y19" s="330"/>
      <c r="Z19" s="332"/>
      <c r="AA19" s="332"/>
      <c r="AB19" s="333"/>
      <c r="AC19" s="336"/>
      <c r="AD19" s="338"/>
      <c r="AE19" s="336"/>
      <c r="AF19" s="338"/>
      <c r="AG19" s="338"/>
      <c r="AH19" s="338"/>
      <c r="AI19" s="334"/>
    </row>
    <row r="20" spans="1:35" s="300" customFormat="1" ht="14.25" customHeight="1">
      <c r="A20" s="2006"/>
      <c r="B20" s="2003"/>
      <c r="C20" s="2004"/>
      <c r="D20" s="311"/>
      <c r="E20" s="321"/>
      <c r="F20" s="321"/>
      <c r="G20" s="1314" t="s">
        <v>1968</v>
      </c>
      <c r="H20" s="1307" t="s">
        <v>1968</v>
      </c>
      <c r="I20" s="1277" t="s">
        <v>1964</v>
      </c>
      <c r="J20" s="321"/>
      <c r="K20" s="321"/>
      <c r="L20" s="323"/>
      <c r="M20" s="323"/>
      <c r="N20" s="323"/>
      <c r="O20" s="324"/>
      <c r="P20" s="325"/>
      <c r="Q20" s="326"/>
      <c r="R20" s="321"/>
      <c r="S20" s="327"/>
      <c r="T20" s="328"/>
      <c r="U20" s="326"/>
      <c r="V20" s="324"/>
      <c r="W20" s="321"/>
      <c r="X20" s="326"/>
      <c r="Y20" s="321"/>
      <c r="Z20" s="323"/>
      <c r="AA20" s="323"/>
      <c r="AB20" s="324"/>
      <c r="AC20" s="327"/>
      <c r="AD20" s="329"/>
      <c r="AE20" s="327"/>
      <c r="AF20" s="329"/>
      <c r="AG20" s="329"/>
      <c r="AH20" s="329"/>
      <c r="AI20" s="325"/>
    </row>
    <row r="21" spans="1:35" s="300" customFormat="1" ht="14.25" customHeight="1">
      <c r="A21" s="2006"/>
      <c r="B21" s="2003"/>
      <c r="C21" s="2004"/>
      <c r="D21" s="301"/>
      <c r="E21" s="330"/>
      <c r="F21" s="330"/>
      <c r="G21" s="1315" t="s">
        <v>366</v>
      </c>
      <c r="H21" s="1308">
        <v>42608</v>
      </c>
      <c r="I21" s="1278">
        <v>42539</v>
      </c>
      <c r="J21" s="330"/>
      <c r="K21" s="330"/>
      <c r="L21" s="332"/>
      <c r="M21" s="332"/>
      <c r="N21" s="332"/>
      <c r="O21" s="333"/>
      <c r="P21" s="334"/>
      <c r="Q21" s="335"/>
      <c r="R21" s="330"/>
      <c r="S21" s="336"/>
      <c r="T21" s="337"/>
      <c r="U21" s="335"/>
      <c r="V21" s="333"/>
      <c r="W21" s="330"/>
      <c r="X21" s="335"/>
      <c r="Y21" s="330"/>
      <c r="Z21" s="332"/>
      <c r="AA21" s="332"/>
      <c r="AB21" s="333"/>
      <c r="AC21" s="336"/>
      <c r="AD21" s="338"/>
      <c r="AE21" s="336"/>
      <c r="AF21" s="338"/>
      <c r="AG21" s="338"/>
      <c r="AH21" s="338"/>
      <c r="AI21" s="334"/>
    </row>
    <row r="22" spans="1:35" s="300" customFormat="1" ht="14.25" customHeight="1">
      <c r="A22" s="2006"/>
      <c r="B22" s="2003"/>
      <c r="C22" s="2004"/>
      <c r="D22" s="311"/>
      <c r="E22" s="321"/>
      <c r="F22" s="321"/>
      <c r="G22" s="1314" t="s">
        <v>1969</v>
      </c>
      <c r="H22" s="1307" t="s">
        <v>1969</v>
      </c>
      <c r="I22" s="321"/>
      <c r="J22" s="321"/>
      <c r="K22" s="321"/>
      <c r="L22" s="323"/>
      <c r="M22" s="323"/>
      <c r="N22" s="323"/>
      <c r="O22" s="324"/>
      <c r="P22" s="325"/>
      <c r="Q22" s="326"/>
      <c r="R22" s="321"/>
      <c r="S22" s="327"/>
      <c r="T22" s="328"/>
      <c r="U22" s="326"/>
      <c r="V22" s="324"/>
      <c r="W22" s="321"/>
      <c r="X22" s="326"/>
      <c r="Y22" s="321"/>
      <c r="Z22" s="323"/>
      <c r="AA22" s="323"/>
      <c r="AB22" s="324"/>
      <c r="AC22" s="327"/>
      <c r="AD22" s="329"/>
      <c r="AE22" s="327"/>
      <c r="AF22" s="329"/>
      <c r="AG22" s="329"/>
      <c r="AH22" s="329"/>
      <c r="AI22" s="325"/>
    </row>
    <row r="23" spans="1:35" s="300" customFormat="1" ht="14.25" customHeight="1">
      <c r="A23" s="2006"/>
      <c r="B23" s="2003"/>
      <c r="C23" s="2004"/>
      <c r="D23" s="301"/>
      <c r="E23" s="330"/>
      <c r="F23" s="330"/>
      <c r="G23" s="1315" t="s">
        <v>366</v>
      </c>
      <c r="H23" s="1308">
        <v>42608</v>
      </c>
      <c r="I23" s="330"/>
      <c r="J23" s="330"/>
      <c r="K23" s="330"/>
      <c r="L23" s="332"/>
      <c r="M23" s="332"/>
      <c r="N23" s="332"/>
      <c r="O23" s="333"/>
      <c r="P23" s="334"/>
      <c r="Q23" s="335"/>
      <c r="R23" s="330"/>
      <c r="S23" s="336"/>
      <c r="T23" s="337"/>
      <c r="U23" s="335"/>
      <c r="V23" s="333"/>
      <c r="W23" s="330"/>
      <c r="X23" s="335"/>
      <c r="Y23" s="330"/>
      <c r="Z23" s="332"/>
      <c r="AA23" s="332"/>
      <c r="AB23" s="333"/>
      <c r="AC23" s="336"/>
      <c r="AD23" s="338"/>
      <c r="AE23" s="336"/>
      <c r="AF23" s="338"/>
      <c r="AG23" s="338"/>
      <c r="AH23" s="338"/>
      <c r="AI23" s="334"/>
    </row>
    <row r="24" spans="1:35" s="300" customFormat="1" ht="14.25" customHeight="1">
      <c r="A24" s="2006"/>
      <c r="B24" s="2003"/>
      <c r="C24" s="2004"/>
      <c r="D24" s="311"/>
      <c r="E24" s="321"/>
      <c r="F24" s="321"/>
      <c r="G24" s="1314" t="s">
        <v>1961</v>
      </c>
      <c r="H24" s="322"/>
      <c r="I24" s="321"/>
      <c r="J24" s="321"/>
      <c r="K24" s="321"/>
      <c r="L24" s="323"/>
      <c r="M24" s="323"/>
      <c r="N24" s="323"/>
      <c r="O24" s="324"/>
      <c r="P24" s="325"/>
      <c r="Q24" s="326"/>
      <c r="R24" s="321"/>
      <c r="S24" s="327"/>
      <c r="T24" s="328"/>
      <c r="U24" s="326"/>
      <c r="V24" s="324"/>
      <c r="W24" s="321"/>
      <c r="X24" s="326"/>
      <c r="Y24" s="321"/>
      <c r="Z24" s="323"/>
      <c r="AA24" s="323"/>
      <c r="AB24" s="324"/>
      <c r="AC24" s="327"/>
      <c r="AD24" s="329"/>
      <c r="AE24" s="327"/>
      <c r="AF24" s="329"/>
      <c r="AG24" s="329"/>
      <c r="AH24" s="329"/>
      <c r="AI24" s="325"/>
    </row>
    <row r="25" spans="1:35" s="300" customFormat="1" ht="14.25" customHeight="1">
      <c r="A25" s="2006"/>
      <c r="B25" s="2003"/>
      <c r="C25" s="2004"/>
      <c r="D25" s="301"/>
      <c r="E25" s="330"/>
      <c r="F25" s="330"/>
      <c r="G25" s="1315" t="s">
        <v>366</v>
      </c>
      <c r="H25" s="331"/>
      <c r="I25" s="330"/>
      <c r="J25" s="330"/>
      <c r="K25" s="330"/>
      <c r="L25" s="332"/>
      <c r="M25" s="332"/>
      <c r="N25" s="332"/>
      <c r="O25" s="333"/>
      <c r="P25" s="334"/>
      <c r="Q25" s="335"/>
      <c r="R25" s="330"/>
      <c r="S25" s="336"/>
      <c r="T25" s="337"/>
      <c r="U25" s="335"/>
      <c r="V25" s="333"/>
      <c r="W25" s="330"/>
      <c r="X25" s="335"/>
      <c r="Y25" s="330"/>
      <c r="Z25" s="332"/>
      <c r="AA25" s="332"/>
      <c r="AB25" s="333"/>
      <c r="AC25" s="336"/>
      <c r="AD25" s="338"/>
      <c r="AE25" s="336"/>
      <c r="AF25" s="338"/>
      <c r="AG25" s="338"/>
      <c r="AH25" s="338"/>
      <c r="AI25" s="334"/>
    </row>
    <row r="26" spans="1:35" s="300" customFormat="1" ht="14.25" customHeight="1">
      <c r="A26" s="2006"/>
      <c r="B26" s="2003"/>
      <c r="C26" s="2004"/>
      <c r="D26" s="311"/>
      <c r="E26" s="321"/>
      <c r="F26" s="321"/>
      <c r="G26" s="1314" t="s">
        <v>1970</v>
      </c>
      <c r="H26" s="1307" t="s">
        <v>1970</v>
      </c>
      <c r="I26" s="321"/>
      <c r="J26" s="321"/>
      <c r="K26" s="321"/>
      <c r="L26" s="323"/>
      <c r="M26" s="323"/>
      <c r="N26" s="323"/>
      <c r="O26" s="324"/>
      <c r="P26" s="325"/>
      <c r="Q26" s="326"/>
      <c r="R26" s="321"/>
      <c r="S26" s="327"/>
      <c r="T26" s="328"/>
      <c r="U26" s="326"/>
      <c r="V26" s="324"/>
      <c r="W26" s="321"/>
      <c r="X26" s="326"/>
      <c r="Y26" s="321"/>
      <c r="Z26" s="323"/>
      <c r="AA26" s="323"/>
      <c r="AB26" s="324"/>
      <c r="AC26" s="327"/>
      <c r="AD26" s="329"/>
      <c r="AE26" s="327"/>
      <c r="AF26" s="329"/>
      <c r="AG26" s="329"/>
      <c r="AH26" s="329"/>
      <c r="AI26" s="325"/>
    </row>
    <row r="27" spans="1:35" s="300" customFormat="1" ht="14.25" customHeight="1">
      <c r="A27" s="2006"/>
      <c r="B27" s="2003"/>
      <c r="C27" s="2004"/>
      <c r="D27" s="301"/>
      <c r="E27" s="330"/>
      <c r="F27" s="330"/>
      <c r="G27" s="1315" t="s">
        <v>366</v>
      </c>
      <c r="H27" s="1308">
        <v>42608</v>
      </c>
      <c r="I27" s="330"/>
      <c r="J27" s="330"/>
      <c r="K27" s="330"/>
      <c r="L27" s="332"/>
      <c r="M27" s="332"/>
      <c r="N27" s="332"/>
      <c r="O27" s="333"/>
      <c r="P27" s="334"/>
      <c r="Q27" s="335"/>
      <c r="R27" s="330"/>
      <c r="S27" s="336"/>
      <c r="T27" s="337"/>
      <c r="U27" s="335"/>
      <c r="V27" s="333"/>
      <c r="W27" s="330"/>
      <c r="X27" s="335"/>
      <c r="Y27" s="330"/>
      <c r="Z27" s="332"/>
      <c r="AA27" s="332"/>
      <c r="AB27" s="333"/>
      <c r="AC27" s="336"/>
      <c r="AD27" s="338"/>
      <c r="AE27" s="336"/>
      <c r="AF27" s="338"/>
      <c r="AG27" s="338"/>
      <c r="AH27" s="338"/>
      <c r="AI27" s="334"/>
    </row>
    <row r="28" spans="1:35" s="300" customFormat="1" ht="14.25" hidden="1" customHeight="1">
      <c r="A28" s="2006"/>
      <c r="B28" s="2003"/>
      <c r="C28" s="2004"/>
      <c r="D28" s="311"/>
      <c r="E28" s="321"/>
      <c r="F28" s="321"/>
      <c r="G28" s="323"/>
      <c r="H28" s="322"/>
      <c r="I28" s="321"/>
      <c r="J28" s="321"/>
      <c r="K28" s="321"/>
      <c r="L28" s="323"/>
      <c r="M28" s="323"/>
      <c r="N28" s="323"/>
      <c r="O28" s="324"/>
      <c r="P28" s="325"/>
      <c r="Q28" s="326"/>
      <c r="R28" s="321"/>
      <c r="S28" s="327"/>
      <c r="T28" s="328"/>
      <c r="U28" s="326"/>
      <c r="V28" s="324"/>
      <c r="W28" s="321"/>
      <c r="X28" s="326"/>
      <c r="Y28" s="321"/>
      <c r="Z28" s="323"/>
      <c r="AA28" s="323"/>
      <c r="AB28" s="324"/>
      <c r="AC28" s="327"/>
      <c r="AD28" s="329"/>
      <c r="AE28" s="327"/>
      <c r="AF28" s="329"/>
      <c r="AG28" s="329"/>
      <c r="AH28" s="329"/>
      <c r="AI28" s="325"/>
    </row>
    <row r="29" spans="1:35" s="300" customFormat="1" ht="14.25" hidden="1" customHeight="1">
      <c r="A29" s="2006"/>
      <c r="B29" s="2003"/>
      <c r="C29" s="2004"/>
      <c r="D29" s="301"/>
      <c r="E29" s="330"/>
      <c r="F29" s="330"/>
      <c r="G29" s="332"/>
      <c r="H29" s="331"/>
      <c r="I29" s="330"/>
      <c r="J29" s="330"/>
      <c r="K29" s="330"/>
      <c r="L29" s="332"/>
      <c r="M29" s="332"/>
      <c r="N29" s="332"/>
      <c r="O29" s="333"/>
      <c r="P29" s="334"/>
      <c r="Q29" s="335"/>
      <c r="R29" s="330"/>
      <c r="S29" s="336"/>
      <c r="T29" s="337"/>
      <c r="U29" s="335"/>
      <c r="V29" s="333"/>
      <c r="W29" s="330"/>
      <c r="X29" s="335"/>
      <c r="Y29" s="330"/>
      <c r="Z29" s="332"/>
      <c r="AA29" s="332"/>
      <c r="AB29" s="333"/>
      <c r="AC29" s="336"/>
      <c r="AD29" s="338"/>
      <c r="AE29" s="336"/>
      <c r="AF29" s="338"/>
      <c r="AG29" s="338"/>
      <c r="AH29" s="338"/>
      <c r="AI29" s="334"/>
    </row>
    <row r="30" spans="1:35" s="300" customFormat="1" ht="14.25" hidden="1" customHeight="1">
      <c r="A30" s="2006"/>
      <c r="B30" s="2003"/>
      <c r="C30" s="2004"/>
      <c r="D30" s="311"/>
      <c r="E30" s="321"/>
      <c r="F30" s="321"/>
      <c r="G30" s="323"/>
      <c r="H30" s="322"/>
      <c r="I30" s="321"/>
      <c r="J30" s="321"/>
      <c r="K30" s="321"/>
      <c r="L30" s="323"/>
      <c r="M30" s="323"/>
      <c r="N30" s="323"/>
      <c r="O30" s="324"/>
      <c r="P30" s="325"/>
      <c r="Q30" s="326"/>
      <c r="R30" s="321"/>
      <c r="S30" s="327"/>
      <c r="T30" s="328"/>
      <c r="U30" s="326"/>
      <c r="V30" s="324"/>
      <c r="W30" s="321"/>
      <c r="X30" s="326"/>
      <c r="Y30" s="321"/>
      <c r="Z30" s="323"/>
      <c r="AA30" s="323"/>
      <c r="AB30" s="324"/>
      <c r="AC30" s="327"/>
      <c r="AD30" s="329"/>
      <c r="AE30" s="327"/>
      <c r="AF30" s="329"/>
      <c r="AG30" s="329"/>
      <c r="AH30" s="329"/>
      <c r="AI30" s="325"/>
    </row>
    <row r="31" spans="1:35" s="300" customFormat="1" ht="14.25" hidden="1" customHeight="1">
      <c r="A31" s="2006"/>
      <c r="B31" s="2003"/>
      <c r="C31" s="2004"/>
      <c r="D31" s="301"/>
      <c r="E31" s="330"/>
      <c r="F31" s="330"/>
      <c r="G31" s="332"/>
      <c r="H31" s="331"/>
      <c r="I31" s="330"/>
      <c r="J31" s="330"/>
      <c r="K31" s="330"/>
      <c r="L31" s="332"/>
      <c r="M31" s="332"/>
      <c r="N31" s="332"/>
      <c r="O31" s="333"/>
      <c r="P31" s="334"/>
      <c r="Q31" s="335"/>
      <c r="R31" s="330"/>
      <c r="S31" s="336"/>
      <c r="T31" s="337"/>
      <c r="U31" s="335"/>
      <c r="V31" s="333"/>
      <c r="W31" s="330"/>
      <c r="X31" s="335"/>
      <c r="Y31" s="330"/>
      <c r="Z31" s="332"/>
      <c r="AA31" s="332"/>
      <c r="AB31" s="333"/>
      <c r="AC31" s="336"/>
      <c r="AD31" s="338"/>
      <c r="AE31" s="336"/>
      <c r="AF31" s="338"/>
      <c r="AG31" s="338"/>
      <c r="AH31" s="338"/>
      <c r="AI31" s="334"/>
    </row>
    <row r="32" spans="1:35" s="300" customFormat="1" ht="14.25" hidden="1" customHeight="1">
      <c r="A32" s="2006"/>
      <c r="B32" s="2003"/>
      <c r="C32" s="2004"/>
      <c r="D32" s="311"/>
      <c r="E32" s="321"/>
      <c r="F32" s="321"/>
      <c r="G32" s="323"/>
      <c r="H32" s="322"/>
      <c r="I32" s="321"/>
      <c r="J32" s="321"/>
      <c r="K32" s="321"/>
      <c r="L32" s="323"/>
      <c r="M32" s="323"/>
      <c r="N32" s="323"/>
      <c r="O32" s="324"/>
      <c r="P32" s="325"/>
      <c r="Q32" s="326"/>
      <c r="R32" s="321"/>
      <c r="S32" s="327"/>
      <c r="T32" s="328"/>
      <c r="U32" s="326"/>
      <c r="V32" s="324"/>
      <c r="W32" s="321"/>
      <c r="X32" s="326"/>
      <c r="Y32" s="321"/>
      <c r="Z32" s="323"/>
      <c r="AA32" s="323"/>
      <c r="AB32" s="324"/>
      <c r="AC32" s="327"/>
      <c r="AD32" s="329"/>
      <c r="AE32" s="327"/>
      <c r="AF32" s="329"/>
      <c r="AG32" s="329"/>
      <c r="AH32" s="329"/>
      <c r="AI32" s="325"/>
    </row>
    <row r="33" spans="1:35" s="300" customFormat="1" ht="14.25" hidden="1" customHeight="1">
      <c r="A33" s="2006"/>
      <c r="B33" s="2003"/>
      <c r="C33" s="2004"/>
      <c r="D33" s="301"/>
      <c r="E33" s="330"/>
      <c r="F33" s="330"/>
      <c r="G33" s="332"/>
      <c r="H33" s="331"/>
      <c r="I33" s="330"/>
      <c r="J33" s="330"/>
      <c r="K33" s="330"/>
      <c r="L33" s="332"/>
      <c r="M33" s="332"/>
      <c r="N33" s="332"/>
      <c r="O33" s="333"/>
      <c r="P33" s="334"/>
      <c r="Q33" s="335"/>
      <c r="R33" s="330"/>
      <c r="S33" s="336"/>
      <c r="T33" s="337"/>
      <c r="U33" s="335"/>
      <c r="V33" s="333"/>
      <c r="W33" s="330"/>
      <c r="X33" s="335"/>
      <c r="Y33" s="330"/>
      <c r="Z33" s="332"/>
      <c r="AA33" s="332"/>
      <c r="AB33" s="333"/>
      <c r="AC33" s="336"/>
      <c r="AD33" s="338"/>
      <c r="AE33" s="336"/>
      <c r="AF33" s="338"/>
      <c r="AG33" s="338"/>
      <c r="AH33" s="338"/>
      <c r="AI33" s="334"/>
    </row>
    <row r="34" spans="1:35" s="300" customFormat="1" ht="14.25" customHeight="1">
      <c r="A34" s="2006"/>
      <c r="B34" s="2003"/>
      <c r="C34" s="2004"/>
      <c r="D34" s="311"/>
      <c r="E34" s="1277" t="s">
        <v>1971</v>
      </c>
      <c r="F34" s="1275" t="s">
        <v>1971</v>
      </c>
      <c r="G34" s="1314" t="s">
        <v>1971</v>
      </c>
      <c r="H34" s="1307" t="s">
        <v>1971</v>
      </c>
      <c r="I34" s="321"/>
      <c r="J34" s="321"/>
      <c r="K34" s="321"/>
      <c r="L34" s="323"/>
      <c r="M34" s="323"/>
      <c r="N34" s="323"/>
      <c r="O34" s="324"/>
      <c r="P34" s="325"/>
      <c r="Q34" s="326"/>
      <c r="R34" s="321"/>
      <c r="S34" s="327"/>
      <c r="T34" s="328"/>
      <c r="U34" s="326"/>
      <c r="V34" s="324"/>
      <c r="W34" s="321"/>
      <c r="X34" s="326"/>
      <c r="Y34" s="321"/>
      <c r="Z34" s="323"/>
      <c r="AA34" s="323"/>
      <c r="AB34" s="324"/>
      <c r="AC34" s="327"/>
      <c r="AD34" s="329"/>
      <c r="AE34" s="327"/>
      <c r="AF34" s="329"/>
      <c r="AG34" s="329"/>
      <c r="AH34" s="329"/>
      <c r="AI34" s="325"/>
    </row>
    <row r="35" spans="1:35" s="300" customFormat="1" ht="14.25" customHeight="1">
      <c r="A35" s="2006"/>
      <c r="B35" s="2003"/>
      <c r="C35" s="2004"/>
      <c r="D35" s="301"/>
      <c r="E35" s="1278" t="s">
        <v>1976</v>
      </c>
      <c r="F35" s="1276" t="s">
        <v>103</v>
      </c>
      <c r="G35" s="1315" t="s">
        <v>366</v>
      </c>
      <c r="H35" s="1308">
        <v>42552</v>
      </c>
      <c r="I35" s="330"/>
      <c r="J35" s="330"/>
      <c r="K35" s="330"/>
      <c r="L35" s="332"/>
      <c r="M35" s="332"/>
      <c r="N35" s="332"/>
      <c r="O35" s="333"/>
      <c r="P35" s="334"/>
      <c r="Q35" s="335"/>
      <c r="R35" s="330"/>
      <c r="S35" s="336"/>
      <c r="T35" s="337"/>
      <c r="U35" s="335"/>
      <c r="V35" s="333"/>
      <c r="W35" s="330"/>
      <c r="X35" s="335"/>
      <c r="Y35" s="330"/>
      <c r="Z35" s="332"/>
      <c r="AA35" s="332"/>
      <c r="AB35" s="333"/>
      <c r="AC35" s="336"/>
      <c r="AD35" s="338"/>
      <c r="AE35" s="336"/>
      <c r="AF35" s="338"/>
      <c r="AG35" s="338"/>
      <c r="AH35" s="338"/>
      <c r="AI35" s="334"/>
    </row>
    <row r="36" spans="1:35" s="300" customFormat="1" ht="14.25" customHeight="1">
      <c r="A36" s="2006"/>
      <c r="B36" s="2003"/>
      <c r="C36" s="2004"/>
      <c r="D36" s="311"/>
      <c r="E36" s="1277" t="s">
        <v>1972</v>
      </c>
      <c r="F36" s="1275" t="s">
        <v>1972</v>
      </c>
      <c r="G36" s="1314" t="s">
        <v>1972</v>
      </c>
      <c r="H36" s="1307" t="s">
        <v>1972</v>
      </c>
      <c r="I36" s="321"/>
      <c r="J36" s="321"/>
      <c r="K36" s="321"/>
      <c r="L36" s="323"/>
      <c r="M36" s="323"/>
      <c r="N36" s="323"/>
      <c r="O36" s="324"/>
      <c r="P36" s="325"/>
      <c r="Q36" s="326"/>
      <c r="R36" s="321"/>
      <c r="S36" s="327"/>
      <c r="T36" s="328"/>
      <c r="U36" s="326"/>
      <c r="V36" s="324"/>
      <c r="W36" s="321"/>
      <c r="X36" s="326"/>
      <c r="Y36" s="321"/>
      <c r="Z36" s="323"/>
      <c r="AA36" s="323"/>
      <c r="AB36" s="324"/>
      <c r="AC36" s="327"/>
      <c r="AD36" s="329"/>
      <c r="AE36" s="327"/>
      <c r="AF36" s="329"/>
      <c r="AG36" s="329"/>
      <c r="AH36" s="329"/>
      <c r="AI36" s="325"/>
    </row>
    <row r="37" spans="1:35" s="300" customFormat="1" ht="14.25" customHeight="1">
      <c r="A37" s="2006"/>
      <c r="B37" s="2003"/>
      <c r="C37" s="2004"/>
      <c r="D37" s="301"/>
      <c r="E37" s="1278" t="s">
        <v>1976</v>
      </c>
      <c r="F37" s="1276" t="s">
        <v>103</v>
      </c>
      <c r="G37" s="1315" t="s">
        <v>366</v>
      </c>
      <c r="H37" s="1308">
        <v>42552</v>
      </c>
      <c r="I37" s="330"/>
      <c r="J37" s="330"/>
      <c r="K37" s="330"/>
      <c r="L37" s="332"/>
      <c r="M37" s="332"/>
      <c r="N37" s="332"/>
      <c r="O37" s="333"/>
      <c r="P37" s="334"/>
      <c r="Q37" s="335"/>
      <c r="R37" s="330"/>
      <c r="S37" s="336"/>
      <c r="T37" s="337"/>
      <c r="U37" s="335"/>
      <c r="V37" s="333"/>
      <c r="W37" s="330"/>
      <c r="X37" s="335"/>
      <c r="Y37" s="330"/>
      <c r="Z37" s="332"/>
      <c r="AA37" s="332"/>
      <c r="AB37" s="333"/>
      <c r="AC37" s="336"/>
      <c r="AD37" s="338"/>
      <c r="AE37" s="336"/>
      <c r="AF37" s="338"/>
      <c r="AG37" s="338"/>
      <c r="AH37" s="338"/>
      <c r="AI37" s="334"/>
    </row>
    <row r="38" spans="1:35" s="300" customFormat="1" ht="14.25" customHeight="1">
      <c r="A38" s="2006"/>
      <c r="B38" s="2003"/>
      <c r="C38" s="2004"/>
      <c r="D38" s="311"/>
      <c r="E38" s="321"/>
      <c r="F38" s="1275" t="s">
        <v>1973</v>
      </c>
      <c r="G38" s="1314" t="s">
        <v>1973</v>
      </c>
      <c r="H38" s="1307" t="s">
        <v>1973</v>
      </c>
      <c r="I38" s="321"/>
      <c r="J38" s="321"/>
      <c r="K38" s="321"/>
      <c r="L38" s="323"/>
      <c r="M38" s="323"/>
      <c r="N38" s="323"/>
      <c r="O38" s="324"/>
      <c r="P38" s="325"/>
      <c r="Q38" s="326"/>
      <c r="R38" s="321"/>
      <c r="S38" s="327"/>
      <c r="T38" s="328"/>
      <c r="U38" s="326"/>
      <c r="V38" s="324"/>
      <c r="W38" s="321"/>
      <c r="X38" s="326"/>
      <c r="Y38" s="321"/>
      <c r="Z38" s="323"/>
      <c r="AA38" s="323"/>
      <c r="AB38" s="324"/>
      <c r="AC38" s="327"/>
      <c r="AD38" s="329"/>
      <c r="AE38" s="327"/>
      <c r="AF38" s="329"/>
      <c r="AG38" s="329"/>
      <c r="AH38" s="329"/>
      <c r="AI38" s="325"/>
    </row>
    <row r="39" spans="1:35" s="300" customFormat="1" ht="14.25" customHeight="1">
      <c r="A39" s="2006"/>
      <c r="B39" s="2003"/>
      <c r="C39" s="2004"/>
      <c r="D39" s="301"/>
      <c r="E39" s="330"/>
      <c r="F39" s="1276" t="s">
        <v>103</v>
      </c>
      <c r="G39" s="1315" t="s">
        <v>366</v>
      </c>
      <c r="H39" s="1308">
        <v>42552</v>
      </c>
      <c r="I39" s="330"/>
      <c r="J39" s="330"/>
      <c r="K39" s="330"/>
      <c r="L39" s="332"/>
      <c r="M39" s="332"/>
      <c r="N39" s="332"/>
      <c r="O39" s="333"/>
      <c r="P39" s="334"/>
      <c r="Q39" s="335"/>
      <c r="R39" s="330"/>
      <c r="S39" s="336"/>
      <c r="T39" s="337"/>
      <c r="U39" s="335"/>
      <c r="V39" s="333"/>
      <c r="W39" s="330"/>
      <c r="X39" s="335"/>
      <c r="Y39" s="330"/>
      <c r="Z39" s="332"/>
      <c r="AA39" s="332"/>
      <c r="AB39" s="333"/>
      <c r="AC39" s="336"/>
      <c r="AD39" s="338"/>
      <c r="AE39" s="336"/>
      <c r="AF39" s="338"/>
      <c r="AG39" s="338"/>
      <c r="AH39" s="338"/>
      <c r="AI39" s="334"/>
    </row>
    <row r="40" spans="1:35" s="300" customFormat="1" ht="14.25" customHeight="1">
      <c r="A40" s="2006"/>
      <c r="B40" s="2003"/>
      <c r="C40" s="2004"/>
      <c r="D40" s="311"/>
      <c r="E40" s="1277" t="s">
        <v>1974</v>
      </c>
      <c r="F40" s="1275" t="s">
        <v>1974</v>
      </c>
      <c r="G40" s="1314" t="s">
        <v>1974</v>
      </c>
      <c r="H40" s="1307" t="s">
        <v>1974</v>
      </c>
      <c r="I40" s="321"/>
      <c r="J40" s="321"/>
      <c r="K40" s="321"/>
      <c r="L40" s="323"/>
      <c r="M40" s="323"/>
      <c r="N40" s="323"/>
      <c r="O40" s="324"/>
      <c r="P40" s="325"/>
      <c r="Q40" s="326"/>
      <c r="R40" s="321"/>
      <c r="S40" s="327"/>
      <c r="T40" s="328"/>
      <c r="U40" s="326"/>
      <c r="V40" s="324"/>
      <c r="W40" s="321"/>
      <c r="X40" s="326"/>
      <c r="Y40" s="321"/>
      <c r="Z40" s="323"/>
      <c r="AA40" s="323"/>
      <c r="AB40" s="324"/>
      <c r="AC40" s="327"/>
      <c r="AD40" s="329"/>
      <c r="AE40" s="327"/>
      <c r="AF40" s="329"/>
      <c r="AG40" s="329"/>
      <c r="AH40" s="329"/>
      <c r="AI40" s="325"/>
    </row>
    <row r="41" spans="1:35" s="300" customFormat="1" ht="14.25" customHeight="1">
      <c r="A41" s="2006"/>
      <c r="B41" s="2003"/>
      <c r="C41" s="2004"/>
      <c r="D41" s="301"/>
      <c r="E41" s="1278" t="s">
        <v>1976</v>
      </c>
      <c r="F41" s="1276" t="s">
        <v>103</v>
      </c>
      <c r="G41" s="1315" t="s">
        <v>366</v>
      </c>
      <c r="H41" s="1308">
        <v>42552</v>
      </c>
      <c r="I41" s="330"/>
      <c r="J41" s="330"/>
      <c r="K41" s="330"/>
      <c r="L41" s="332"/>
      <c r="M41" s="332"/>
      <c r="N41" s="332"/>
      <c r="O41" s="333"/>
      <c r="P41" s="334"/>
      <c r="Q41" s="335"/>
      <c r="R41" s="330"/>
      <c r="S41" s="336"/>
      <c r="T41" s="337"/>
      <c r="U41" s="335"/>
      <c r="V41" s="333"/>
      <c r="W41" s="330"/>
      <c r="X41" s="335"/>
      <c r="Y41" s="330"/>
      <c r="Z41" s="332"/>
      <c r="AA41" s="332"/>
      <c r="AB41" s="333"/>
      <c r="AC41" s="336"/>
      <c r="AD41" s="338"/>
      <c r="AE41" s="336"/>
      <c r="AF41" s="338"/>
      <c r="AG41" s="338"/>
      <c r="AH41" s="338"/>
      <c r="AI41" s="334"/>
    </row>
    <row r="42" spans="1:35" s="300" customFormat="1" ht="14.25" customHeight="1">
      <c r="A42" s="2006"/>
      <c r="B42" s="2003"/>
      <c r="C42" s="2004"/>
      <c r="D42" s="311"/>
      <c r="E42" s="1277" t="s">
        <v>1975</v>
      </c>
      <c r="F42" s="1275" t="s">
        <v>1975</v>
      </c>
      <c r="G42" s="1314" t="s">
        <v>1975</v>
      </c>
      <c r="H42" s="1307" t="s">
        <v>1975</v>
      </c>
      <c r="I42" s="321"/>
      <c r="J42" s="321"/>
      <c r="K42" s="321"/>
      <c r="L42" s="323"/>
      <c r="M42" s="323"/>
      <c r="N42" s="323"/>
      <c r="O42" s="324"/>
      <c r="P42" s="325"/>
      <c r="Q42" s="326"/>
      <c r="R42" s="321"/>
      <c r="S42" s="327"/>
      <c r="T42" s="328"/>
      <c r="U42" s="326"/>
      <c r="V42" s="324"/>
      <c r="W42" s="321"/>
      <c r="X42" s="326"/>
      <c r="Y42" s="321"/>
      <c r="Z42" s="323"/>
      <c r="AA42" s="323"/>
      <c r="AB42" s="324"/>
      <c r="AC42" s="327"/>
      <c r="AD42" s="329"/>
      <c r="AE42" s="327"/>
      <c r="AF42" s="329"/>
      <c r="AG42" s="329"/>
      <c r="AH42" s="329"/>
      <c r="AI42" s="325"/>
    </row>
    <row r="43" spans="1:35" s="300" customFormat="1" ht="14.25" customHeight="1">
      <c r="A43" s="2006"/>
      <c r="B43" s="2003"/>
      <c r="C43" s="2004"/>
      <c r="D43" s="301"/>
      <c r="E43" s="1278" t="s">
        <v>1481</v>
      </c>
      <c r="F43" s="1276" t="s">
        <v>103</v>
      </c>
      <c r="G43" s="1315" t="s">
        <v>366</v>
      </c>
      <c r="H43" s="1308">
        <v>42538</v>
      </c>
      <c r="I43" s="330"/>
      <c r="J43" s="330"/>
      <c r="K43" s="330"/>
      <c r="L43" s="332"/>
      <c r="M43" s="332"/>
      <c r="N43" s="332"/>
      <c r="O43" s="333"/>
      <c r="P43" s="334"/>
      <c r="Q43" s="335"/>
      <c r="R43" s="330"/>
      <c r="S43" s="336"/>
      <c r="T43" s="337"/>
      <c r="U43" s="335"/>
      <c r="V43" s="333"/>
      <c r="W43" s="330"/>
      <c r="X43" s="335"/>
      <c r="Y43" s="330"/>
      <c r="Z43" s="332"/>
      <c r="AA43" s="332"/>
      <c r="AB43" s="333"/>
      <c r="AC43" s="336"/>
      <c r="AD43" s="338"/>
      <c r="AE43" s="336"/>
      <c r="AF43" s="338"/>
      <c r="AG43" s="338"/>
      <c r="AH43" s="338"/>
      <c r="AI43" s="334"/>
    </row>
    <row r="44" spans="1:35" s="300" customFormat="1" ht="14.25" hidden="1" customHeight="1">
      <c r="A44" s="2006"/>
      <c r="B44" s="2003"/>
      <c r="C44" s="2004"/>
      <c r="D44" s="311"/>
      <c r="E44" s="321"/>
      <c r="F44" s="321"/>
      <c r="G44" s="323"/>
      <c r="H44" s="322"/>
      <c r="I44" s="321"/>
      <c r="J44" s="321"/>
      <c r="K44" s="321"/>
      <c r="L44" s="323"/>
      <c r="M44" s="323"/>
      <c r="N44" s="323"/>
      <c r="O44" s="324"/>
      <c r="P44" s="325"/>
      <c r="Q44" s="326"/>
      <c r="R44" s="321"/>
      <c r="S44" s="327"/>
      <c r="T44" s="328"/>
      <c r="U44" s="326"/>
      <c r="V44" s="324"/>
      <c r="W44" s="321"/>
      <c r="X44" s="326"/>
      <c r="Y44" s="321"/>
      <c r="Z44" s="323"/>
      <c r="AA44" s="323"/>
      <c r="AB44" s="324"/>
      <c r="AC44" s="327"/>
      <c r="AD44" s="329"/>
      <c r="AE44" s="327"/>
      <c r="AF44" s="329"/>
      <c r="AG44" s="329"/>
      <c r="AH44" s="329"/>
      <c r="AI44" s="325"/>
    </row>
    <row r="45" spans="1:35" s="300" customFormat="1" ht="14.25" hidden="1" customHeight="1">
      <c r="A45" s="2006"/>
      <c r="B45" s="2003"/>
      <c r="C45" s="2004"/>
      <c r="D45" s="301"/>
      <c r="E45" s="330"/>
      <c r="F45" s="330"/>
      <c r="G45" s="332"/>
      <c r="H45" s="331"/>
      <c r="I45" s="330"/>
      <c r="J45" s="330"/>
      <c r="K45" s="330"/>
      <c r="L45" s="332"/>
      <c r="M45" s="332"/>
      <c r="N45" s="332"/>
      <c r="O45" s="333"/>
      <c r="P45" s="334"/>
      <c r="Q45" s="335"/>
      <c r="R45" s="330"/>
      <c r="S45" s="336"/>
      <c r="T45" s="337"/>
      <c r="U45" s="335"/>
      <c r="V45" s="333"/>
      <c r="W45" s="330"/>
      <c r="X45" s="335"/>
      <c r="Y45" s="330"/>
      <c r="Z45" s="332"/>
      <c r="AA45" s="332"/>
      <c r="AB45" s="333"/>
      <c r="AC45" s="336"/>
      <c r="AD45" s="338"/>
      <c r="AE45" s="336"/>
      <c r="AF45" s="338"/>
      <c r="AG45" s="338"/>
      <c r="AH45" s="338"/>
      <c r="AI45" s="334"/>
    </row>
    <row r="46" spans="1:35" s="300" customFormat="1" ht="14.25" hidden="1" customHeight="1">
      <c r="A46" s="2006"/>
      <c r="B46" s="2003"/>
      <c r="C46" s="2004"/>
      <c r="D46" s="311"/>
      <c r="E46" s="321"/>
      <c r="F46" s="321"/>
      <c r="G46" s="323"/>
      <c r="H46" s="322"/>
      <c r="I46" s="321"/>
      <c r="J46" s="321"/>
      <c r="K46" s="321"/>
      <c r="L46" s="323"/>
      <c r="M46" s="323"/>
      <c r="N46" s="323"/>
      <c r="O46" s="324"/>
      <c r="P46" s="325"/>
      <c r="Q46" s="326"/>
      <c r="R46" s="321"/>
      <c r="S46" s="327"/>
      <c r="T46" s="328"/>
      <c r="U46" s="326"/>
      <c r="V46" s="324"/>
      <c r="W46" s="321"/>
      <c r="X46" s="326"/>
      <c r="Y46" s="321"/>
      <c r="Z46" s="323"/>
      <c r="AA46" s="323"/>
      <c r="AB46" s="324"/>
      <c r="AC46" s="327"/>
      <c r="AD46" s="329"/>
      <c r="AE46" s="327"/>
      <c r="AF46" s="329"/>
      <c r="AG46" s="329"/>
      <c r="AH46" s="329"/>
      <c r="AI46" s="325"/>
    </row>
    <row r="47" spans="1:35" s="300" customFormat="1" ht="14.25" hidden="1" customHeight="1">
      <c r="A47" s="2006"/>
      <c r="B47" s="2003"/>
      <c r="C47" s="2004"/>
      <c r="D47" s="301"/>
      <c r="E47" s="330"/>
      <c r="F47" s="330"/>
      <c r="G47" s="332"/>
      <c r="H47" s="331"/>
      <c r="I47" s="330"/>
      <c r="J47" s="330"/>
      <c r="K47" s="330"/>
      <c r="L47" s="332"/>
      <c r="M47" s="332"/>
      <c r="N47" s="332"/>
      <c r="O47" s="333"/>
      <c r="P47" s="334"/>
      <c r="Q47" s="335"/>
      <c r="R47" s="330"/>
      <c r="S47" s="336"/>
      <c r="T47" s="337"/>
      <c r="U47" s="335"/>
      <c r="V47" s="333"/>
      <c r="W47" s="330"/>
      <c r="X47" s="335"/>
      <c r="Y47" s="330"/>
      <c r="Z47" s="332"/>
      <c r="AA47" s="332"/>
      <c r="AB47" s="333"/>
      <c r="AC47" s="336"/>
      <c r="AD47" s="338"/>
      <c r="AE47" s="336"/>
      <c r="AF47" s="338"/>
      <c r="AG47" s="338"/>
      <c r="AH47" s="338"/>
      <c r="AI47" s="334"/>
    </row>
    <row r="48" spans="1:35" s="300" customFormat="1" ht="14.25" hidden="1" customHeight="1">
      <c r="A48" s="2006"/>
      <c r="B48" s="2003"/>
      <c r="C48" s="2004"/>
      <c r="D48" s="311"/>
      <c r="E48" s="321"/>
      <c r="F48" s="321"/>
      <c r="G48" s="323"/>
      <c r="H48" s="322"/>
      <c r="I48" s="321"/>
      <c r="J48" s="321"/>
      <c r="K48" s="321"/>
      <c r="L48" s="323"/>
      <c r="M48" s="323"/>
      <c r="N48" s="323"/>
      <c r="O48" s="324"/>
      <c r="P48" s="325"/>
      <c r="Q48" s="326"/>
      <c r="R48" s="321"/>
      <c r="S48" s="327"/>
      <c r="T48" s="328"/>
      <c r="U48" s="326"/>
      <c r="V48" s="324"/>
      <c r="W48" s="321"/>
      <c r="X48" s="326"/>
      <c r="Y48" s="321"/>
      <c r="Z48" s="323"/>
      <c r="AA48" s="323"/>
      <c r="AB48" s="324"/>
      <c r="AC48" s="327"/>
      <c r="AD48" s="329"/>
      <c r="AE48" s="327"/>
      <c r="AF48" s="329"/>
      <c r="AG48" s="329"/>
      <c r="AH48" s="329"/>
      <c r="AI48" s="325"/>
    </row>
    <row r="49" spans="1:35" s="300" customFormat="1" ht="14.25" hidden="1" customHeight="1">
      <c r="A49" s="2006"/>
      <c r="B49" s="2003"/>
      <c r="C49" s="2004"/>
      <c r="D49" s="301"/>
      <c r="E49" s="330"/>
      <c r="F49" s="330"/>
      <c r="G49" s="332"/>
      <c r="H49" s="331"/>
      <c r="I49" s="330"/>
      <c r="J49" s="330"/>
      <c r="K49" s="330"/>
      <c r="L49" s="332"/>
      <c r="M49" s="332"/>
      <c r="N49" s="332"/>
      <c r="O49" s="333"/>
      <c r="P49" s="334"/>
      <c r="Q49" s="335"/>
      <c r="R49" s="330"/>
      <c r="S49" s="336"/>
      <c r="T49" s="337"/>
      <c r="U49" s="335"/>
      <c r="V49" s="333"/>
      <c r="W49" s="330"/>
      <c r="X49" s="335"/>
      <c r="Y49" s="330"/>
      <c r="Z49" s="332"/>
      <c r="AA49" s="332"/>
      <c r="AB49" s="333"/>
      <c r="AC49" s="336"/>
      <c r="AD49" s="338"/>
      <c r="AE49" s="336"/>
      <c r="AF49" s="338"/>
      <c r="AG49" s="338"/>
      <c r="AH49" s="338"/>
      <c r="AI49" s="334"/>
    </row>
    <row r="50" spans="1:35" s="300" customFormat="1" ht="14.25" hidden="1" customHeight="1">
      <c r="A50" s="2006"/>
      <c r="B50" s="2003"/>
      <c r="C50" s="2004"/>
      <c r="D50" s="311"/>
      <c r="E50" s="321"/>
      <c r="F50" s="321"/>
      <c r="G50" s="323"/>
      <c r="H50" s="322"/>
      <c r="I50" s="321"/>
      <c r="J50" s="321"/>
      <c r="K50" s="321"/>
      <c r="L50" s="323"/>
      <c r="M50" s="323"/>
      <c r="N50" s="323"/>
      <c r="O50" s="324"/>
      <c r="P50" s="325"/>
      <c r="Q50" s="326"/>
      <c r="R50" s="321"/>
      <c r="S50" s="327"/>
      <c r="T50" s="328"/>
      <c r="U50" s="326"/>
      <c r="V50" s="324"/>
      <c r="W50" s="321"/>
      <c r="X50" s="326"/>
      <c r="Y50" s="321"/>
      <c r="Z50" s="323"/>
      <c r="AA50" s="323"/>
      <c r="AB50" s="324"/>
      <c r="AC50" s="327"/>
      <c r="AD50" s="329"/>
      <c r="AE50" s="327"/>
      <c r="AF50" s="329"/>
      <c r="AG50" s="329"/>
      <c r="AH50" s="329"/>
      <c r="AI50" s="325"/>
    </row>
    <row r="51" spans="1:35" s="300" customFormat="1" ht="14.25" hidden="1" customHeight="1">
      <c r="A51" s="2006"/>
      <c r="B51" s="2003"/>
      <c r="C51" s="2004"/>
      <c r="D51" s="301"/>
      <c r="E51" s="330"/>
      <c r="F51" s="330"/>
      <c r="G51" s="332"/>
      <c r="H51" s="331"/>
      <c r="I51" s="330"/>
      <c r="J51" s="330"/>
      <c r="K51" s="330"/>
      <c r="L51" s="332"/>
      <c r="M51" s="332"/>
      <c r="N51" s="332"/>
      <c r="O51" s="333"/>
      <c r="P51" s="334"/>
      <c r="Q51" s="335"/>
      <c r="R51" s="330"/>
      <c r="S51" s="336"/>
      <c r="T51" s="337"/>
      <c r="U51" s="335"/>
      <c r="V51" s="333"/>
      <c r="W51" s="330"/>
      <c r="X51" s="335"/>
      <c r="Y51" s="330"/>
      <c r="Z51" s="332"/>
      <c r="AA51" s="332"/>
      <c r="AB51" s="333"/>
      <c r="AC51" s="336"/>
      <c r="AD51" s="338"/>
      <c r="AE51" s="336"/>
      <c r="AF51" s="338"/>
      <c r="AG51" s="338"/>
      <c r="AH51" s="338"/>
      <c r="AI51" s="334"/>
    </row>
    <row r="52" spans="1:35" s="300" customFormat="1" ht="14.25" hidden="1" customHeight="1">
      <c r="A52" s="2006"/>
      <c r="B52" s="2003"/>
      <c r="C52" s="2004"/>
      <c r="D52" s="311"/>
      <c r="E52" s="321"/>
      <c r="F52" s="321"/>
      <c r="G52" s="323"/>
      <c r="H52" s="322"/>
      <c r="I52" s="321"/>
      <c r="J52" s="321"/>
      <c r="K52" s="321"/>
      <c r="L52" s="323"/>
      <c r="M52" s="323"/>
      <c r="N52" s="323"/>
      <c r="O52" s="324"/>
      <c r="P52" s="325"/>
      <c r="Q52" s="326"/>
      <c r="R52" s="321"/>
      <c r="S52" s="327"/>
      <c r="T52" s="328"/>
      <c r="U52" s="326"/>
      <c r="V52" s="324"/>
      <c r="W52" s="321"/>
      <c r="X52" s="326"/>
      <c r="Y52" s="321"/>
      <c r="Z52" s="323"/>
      <c r="AA52" s="323"/>
      <c r="AB52" s="324"/>
      <c r="AC52" s="327"/>
      <c r="AD52" s="329"/>
      <c r="AE52" s="327"/>
      <c r="AF52" s="329"/>
      <c r="AG52" s="329"/>
      <c r="AH52" s="329"/>
      <c r="AI52" s="325"/>
    </row>
    <row r="53" spans="1:35" s="300" customFormat="1" ht="14.25" hidden="1" customHeight="1">
      <c r="A53" s="2006"/>
      <c r="B53" s="2003"/>
      <c r="C53" s="2004"/>
      <c r="D53" s="301"/>
      <c r="E53" s="330"/>
      <c r="F53" s="330"/>
      <c r="G53" s="332"/>
      <c r="H53" s="331"/>
      <c r="I53" s="330"/>
      <c r="J53" s="330"/>
      <c r="K53" s="330"/>
      <c r="L53" s="332"/>
      <c r="M53" s="332"/>
      <c r="N53" s="332"/>
      <c r="O53" s="333"/>
      <c r="P53" s="334"/>
      <c r="Q53" s="335"/>
      <c r="R53" s="330"/>
      <c r="S53" s="336"/>
      <c r="T53" s="337"/>
      <c r="U53" s="335"/>
      <c r="V53" s="333"/>
      <c r="W53" s="330"/>
      <c r="X53" s="335"/>
      <c r="Y53" s="330"/>
      <c r="Z53" s="332"/>
      <c r="AA53" s="332"/>
      <c r="AB53" s="333"/>
      <c r="AC53" s="336"/>
      <c r="AD53" s="338"/>
      <c r="AE53" s="336"/>
      <c r="AF53" s="338"/>
      <c r="AG53" s="338"/>
      <c r="AH53" s="338"/>
      <c r="AI53" s="334"/>
    </row>
    <row r="54" spans="1:35" s="300" customFormat="1" ht="14.25" hidden="1" customHeight="1">
      <c r="A54" s="2006"/>
      <c r="B54" s="2003"/>
      <c r="C54" s="2004"/>
      <c r="D54" s="311"/>
      <c r="E54" s="321"/>
      <c r="F54" s="321"/>
      <c r="G54" s="323"/>
      <c r="H54" s="322"/>
      <c r="I54" s="321"/>
      <c r="J54" s="321"/>
      <c r="K54" s="321"/>
      <c r="L54" s="323"/>
      <c r="M54" s="323"/>
      <c r="N54" s="323"/>
      <c r="O54" s="324"/>
      <c r="P54" s="325"/>
      <c r="Q54" s="326"/>
      <c r="R54" s="321"/>
      <c r="S54" s="327"/>
      <c r="T54" s="328"/>
      <c r="U54" s="326"/>
      <c r="V54" s="324"/>
      <c r="W54" s="321"/>
      <c r="X54" s="326"/>
      <c r="Y54" s="321"/>
      <c r="Z54" s="323"/>
      <c r="AA54" s="323"/>
      <c r="AB54" s="324"/>
      <c r="AC54" s="327"/>
      <c r="AD54" s="329"/>
      <c r="AE54" s="327"/>
      <c r="AF54" s="329"/>
      <c r="AG54" s="329"/>
      <c r="AH54" s="329"/>
      <c r="AI54" s="325"/>
    </row>
    <row r="55" spans="1:35" s="300" customFormat="1" ht="14.25" hidden="1" customHeight="1">
      <c r="A55" s="2006"/>
      <c r="B55" s="2003"/>
      <c r="C55" s="2004"/>
      <c r="D55" s="301"/>
      <c r="E55" s="330"/>
      <c r="F55" s="330"/>
      <c r="G55" s="332"/>
      <c r="H55" s="331"/>
      <c r="I55" s="330"/>
      <c r="J55" s="330"/>
      <c r="K55" s="330"/>
      <c r="L55" s="332"/>
      <c r="M55" s="332"/>
      <c r="N55" s="332"/>
      <c r="O55" s="333"/>
      <c r="P55" s="334"/>
      <c r="Q55" s="335"/>
      <c r="R55" s="330"/>
      <c r="S55" s="336"/>
      <c r="T55" s="337"/>
      <c r="U55" s="335"/>
      <c r="V55" s="333"/>
      <c r="W55" s="330"/>
      <c r="X55" s="335"/>
      <c r="Y55" s="330"/>
      <c r="Z55" s="332"/>
      <c r="AA55" s="332"/>
      <c r="AB55" s="333"/>
      <c r="AC55" s="336"/>
      <c r="AD55" s="338"/>
      <c r="AE55" s="336"/>
      <c r="AF55" s="338"/>
      <c r="AG55" s="338"/>
      <c r="AH55" s="338"/>
      <c r="AI55" s="334"/>
    </row>
    <row r="56" spans="1:35" s="300" customFormat="1" ht="14.25" hidden="1" customHeight="1">
      <c r="A56" s="2006"/>
      <c r="B56" s="2003"/>
      <c r="C56" s="2004"/>
      <c r="D56" s="311"/>
      <c r="E56" s="321"/>
      <c r="F56" s="321"/>
      <c r="G56" s="323"/>
      <c r="H56" s="322"/>
      <c r="I56" s="321"/>
      <c r="J56" s="321"/>
      <c r="K56" s="321"/>
      <c r="L56" s="323"/>
      <c r="M56" s="323"/>
      <c r="N56" s="323"/>
      <c r="O56" s="324"/>
      <c r="P56" s="325"/>
      <c r="Q56" s="326"/>
      <c r="R56" s="321"/>
      <c r="S56" s="327"/>
      <c r="T56" s="328"/>
      <c r="U56" s="326"/>
      <c r="V56" s="324"/>
      <c r="W56" s="321"/>
      <c r="X56" s="326"/>
      <c r="Y56" s="321"/>
      <c r="Z56" s="323"/>
      <c r="AA56" s="323"/>
      <c r="AB56" s="324"/>
      <c r="AC56" s="327"/>
      <c r="AD56" s="329"/>
      <c r="AE56" s="327"/>
      <c r="AF56" s="329"/>
      <c r="AG56" s="329"/>
      <c r="AH56" s="329"/>
      <c r="AI56" s="325"/>
    </row>
    <row r="57" spans="1:35" s="300" customFormat="1" ht="14.25" hidden="1" customHeight="1">
      <c r="A57" s="2006"/>
      <c r="B57" s="2003"/>
      <c r="C57" s="2004"/>
      <c r="D57" s="301"/>
      <c r="E57" s="330"/>
      <c r="F57" s="330"/>
      <c r="G57" s="332"/>
      <c r="H57" s="331"/>
      <c r="I57" s="330"/>
      <c r="J57" s="330"/>
      <c r="K57" s="330"/>
      <c r="L57" s="332"/>
      <c r="M57" s="332"/>
      <c r="N57" s="332"/>
      <c r="O57" s="333"/>
      <c r="P57" s="334"/>
      <c r="Q57" s="335"/>
      <c r="R57" s="330"/>
      <c r="S57" s="336"/>
      <c r="T57" s="337"/>
      <c r="U57" s="335"/>
      <c r="V57" s="333"/>
      <c r="W57" s="330"/>
      <c r="X57" s="335"/>
      <c r="Y57" s="330"/>
      <c r="Z57" s="332"/>
      <c r="AA57" s="332"/>
      <c r="AB57" s="333"/>
      <c r="AC57" s="336"/>
      <c r="AD57" s="338"/>
      <c r="AE57" s="336"/>
      <c r="AF57" s="338"/>
      <c r="AG57" s="338"/>
      <c r="AH57" s="338"/>
      <c r="AI57" s="334"/>
    </row>
    <row r="58" spans="1:35" s="300" customFormat="1" ht="14.25" hidden="1" customHeight="1">
      <c r="A58" s="2006"/>
      <c r="B58" s="2003"/>
      <c r="C58" s="2004"/>
      <c r="D58" s="311"/>
      <c r="E58" s="321"/>
      <c r="F58" s="321"/>
      <c r="G58" s="323"/>
      <c r="H58" s="322"/>
      <c r="I58" s="321"/>
      <c r="J58" s="321"/>
      <c r="K58" s="321"/>
      <c r="L58" s="323"/>
      <c r="M58" s="323"/>
      <c r="N58" s="323"/>
      <c r="O58" s="324"/>
      <c r="P58" s="325"/>
      <c r="Q58" s="326"/>
      <c r="R58" s="321"/>
      <c r="S58" s="327"/>
      <c r="T58" s="328"/>
      <c r="U58" s="326"/>
      <c r="V58" s="324"/>
      <c r="W58" s="321"/>
      <c r="X58" s="326"/>
      <c r="Y58" s="321"/>
      <c r="Z58" s="323"/>
      <c r="AA58" s="323"/>
      <c r="AB58" s="324"/>
      <c r="AC58" s="327"/>
      <c r="AD58" s="329"/>
      <c r="AE58" s="327"/>
      <c r="AF58" s="329"/>
      <c r="AG58" s="329"/>
      <c r="AH58" s="329"/>
      <c r="AI58" s="325"/>
    </row>
    <row r="59" spans="1:35" s="300" customFormat="1" ht="14.25" hidden="1" customHeight="1">
      <c r="A59" s="2006"/>
      <c r="B59" s="2003"/>
      <c r="C59" s="2004"/>
      <c r="D59" s="301"/>
      <c r="E59" s="330"/>
      <c r="F59" s="330"/>
      <c r="G59" s="332"/>
      <c r="H59" s="331"/>
      <c r="I59" s="330"/>
      <c r="J59" s="330"/>
      <c r="K59" s="330"/>
      <c r="L59" s="332"/>
      <c r="M59" s="332"/>
      <c r="N59" s="332"/>
      <c r="O59" s="333"/>
      <c r="P59" s="334"/>
      <c r="Q59" s="335"/>
      <c r="R59" s="330"/>
      <c r="S59" s="336"/>
      <c r="T59" s="337"/>
      <c r="U59" s="335"/>
      <c r="V59" s="333"/>
      <c r="W59" s="330"/>
      <c r="X59" s="335"/>
      <c r="Y59" s="330"/>
      <c r="Z59" s="332"/>
      <c r="AA59" s="332"/>
      <c r="AB59" s="333"/>
      <c r="AC59" s="336"/>
      <c r="AD59" s="338"/>
      <c r="AE59" s="336"/>
      <c r="AF59" s="338"/>
      <c r="AG59" s="338"/>
      <c r="AH59" s="338"/>
      <c r="AI59" s="334"/>
    </row>
    <row r="60" spans="1:35" s="300" customFormat="1" ht="14.25" hidden="1" customHeight="1">
      <c r="A60" s="2006"/>
      <c r="B60" s="2003"/>
      <c r="C60" s="2004"/>
      <c r="D60" s="311"/>
      <c r="E60" s="321"/>
      <c r="F60" s="321"/>
      <c r="G60" s="323"/>
      <c r="H60" s="322"/>
      <c r="I60" s="321"/>
      <c r="J60" s="321"/>
      <c r="K60" s="321"/>
      <c r="L60" s="323"/>
      <c r="M60" s="323"/>
      <c r="N60" s="323"/>
      <c r="O60" s="324"/>
      <c r="P60" s="325"/>
      <c r="Q60" s="326"/>
      <c r="R60" s="321"/>
      <c r="S60" s="327"/>
      <c r="T60" s="328"/>
      <c r="U60" s="326"/>
      <c r="V60" s="324"/>
      <c r="W60" s="321"/>
      <c r="X60" s="326"/>
      <c r="Y60" s="321"/>
      <c r="Z60" s="323"/>
      <c r="AA60" s="323"/>
      <c r="AB60" s="324"/>
      <c r="AC60" s="327"/>
      <c r="AD60" s="329"/>
      <c r="AE60" s="327"/>
      <c r="AF60" s="329"/>
      <c r="AG60" s="329"/>
      <c r="AH60" s="329"/>
      <c r="AI60" s="325"/>
    </row>
    <row r="61" spans="1:35" s="300" customFormat="1" ht="14.25" hidden="1" customHeight="1">
      <c r="A61" s="2006"/>
      <c r="B61" s="2003"/>
      <c r="C61" s="2004"/>
      <c r="D61" s="301"/>
      <c r="E61" s="330"/>
      <c r="F61" s="330"/>
      <c r="G61" s="332"/>
      <c r="H61" s="331"/>
      <c r="I61" s="330"/>
      <c r="J61" s="330"/>
      <c r="K61" s="330"/>
      <c r="L61" s="332"/>
      <c r="M61" s="332"/>
      <c r="N61" s="332"/>
      <c r="O61" s="333"/>
      <c r="P61" s="334"/>
      <c r="Q61" s="335"/>
      <c r="R61" s="330"/>
      <c r="S61" s="336"/>
      <c r="T61" s="337"/>
      <c r="U61" s="335"/>
      <c r="V61" s="333"/>
      <c r="W61" s="330"/>
      <c r="X61" s="335"/>
      <c r="Y61" s="330"/>
      <c r="Z61" s="332"/>
      <c r="AA61" s="332"/>
      <c r="AB61" s="333"/>
      <c r="AC61" s="336"/>
      <c r="AD61" s="338"/>
      <c r="AE61" s="336"/>
      <c r="AF61" s="338"/>
      <c r="AG61" s="338"/>
      <c r="AH61" s="338"/>
      <c r="AI61" s="334"/>
    </row>
    <row r="62" spans="1:35" s="300" customFormat="1" ht="14.25" hidden="1" customHeight="1">
      <c r="A62" s="2006"/>
      <c r="B62" s="2003"/>
      <c r="C62" s="2004"/>
      <c r="D62" s="311"/>
      <c r="E62" s="321"/>
      <c r="F62" s="321"/>
      <c r="G62" s="323"/>
      <c r="H62" s="322"/>
      <c r="I62" s="321"/>
      <c r="J62" s="321"/>
      <c r="K62" s="321"/>
      <c r="L62" s="323"/>
      <c r="M62" s="323"/>
      <c r="N62" s="323"/>
      <c r="O62" s="324"/>
      <c r="P62" s="325"/>
      <c r="Q62" s="326"/>
      <c r="R62" s="321"/>
      <c r="S62" s="327"/>
      <c r="T62" s="328"/>
      <c r="U62" s="326"/>
      <c r="V62" s="324"/>
      <c r="W62" s="321"/>
      <c r="X62" s="326"/>
      <c r="Y62" s="321"/>
      <c r="Z62" s="323"/>
      <c r="AA62" s="323"/>
      <c r="AB62" s="324"/>
      <c r="AC62" s="327"/>
      <c r="AD62" s="329"/>
      <c r="AE62" s="327"/>
      <c r="AF62" s="329"/>
      <c r="AG62" s="329"/>
      <c r="AH62" s="329"/>
      <c r="AI62" s="325"/>
    </row>
    <row r="63" spans="1:35" s="300" customFormat="1" ht="14.25" hidden="1" customHeight="1">
      <c r="A63" s="2006"/>
      <c r="B63" s="2003"/>
      <c r="C63" s="2004"/>
      <c r="D63" s="301"/>
      <c r="E63" s="330"/>
      <c r="F63" s="330"/>
      <c r="G63" s="332"/>
      <c r="H63" s="331"/>
      <c r="I63" s="330"/>
      <c r="J63" s="330"/>
      <c r="K63" s="330"/>
      <c r="L63" s="332"/>
      <c r="M63" s="332"/>
      <c r="N63" s="332"/>
      <c r="O63" s="333"/>
      <c r="P63" s="334"/>
      <c r="Q63" s="335"/>
      <c r="R63" s="330"/>
      <c r="S63" s="336"/>
      <c r="T63" s="337"/>
      <c r="U63" s="335"/>
      <c r="V63" s="333"/>
      <c r="W63" s="330"/>
      <c r="X63" s="335"/>
      <c r="Y63" s="330"/>
      <c r="Z63" s="332"/>
      <c r="AA63" s="332"/>
      <c r="AB63" s="333"/>
      <c r="AC63" s="336"/>
      <c r="AD63" s="338"/>
      <c r="AE63" s="336"/>
      <c r="AF63" s="338"/>
      <c r="AG63" s="338"/>
      <c r="AH63" s="338"/>
      <c r="AI63" s="334"/>
    </row>
    <row r="64" spans="1:35" s="300" customFormat="1" ht="14.25" hidden="1" customHeight="1">
      <c r="A64" s="2006"/>
      <c r="B64" s="2003"/>
      <c r="C64" s="2004"/>
      <c r="D64" s="311"/>
      <c r="E64" s="321"/>
      <c r="F64" s="321"/>
      <c r="G64" s="323"/>
      <c r="H64" s="322"/>
      <c r="I64" s="321"/>
      <c r="J64" s="321"/>
      <c r="K64" s="321"/>
      <c r="L64" s="323"/>
      <c r="M64" s="323"/>
      <c r="N64" s="323"/>
      <c r="O64" s="324"/>
      <c r="P64" s="325"/>
      <c r="Q64" s="326"/>
      <c r="R64" s="321"/>
      <c r="S64" s="327"/>
      <c r="T64" s="328"/>
      <c r="U64" s="326"/>
      <c r="V64" s="324"/>
      <c r="W64" s="321"/>
      <c r="X64" s="326"/>
      <c r="Y64" s="321"/>
      <c r="Z64" s="323"/>
      <c r="AA64" s="323"/>
      <c r="AB64" s="324"/>
      <c r="AC64" s="327"/>
      <c r="AD64" s="329"/>
      <c r="AE64" s="327"/>
      <c r="AF64" s="329"/>
      <c r="AG64" s="329"/>
      <c r="AH64" s="329"/>
      <c r="AI64" s="325"/>
    </row>
    <row r="65" spans="1:35" s="300" customFormat="1" ht="14.25" hidden="1" customHeight="1">
      <c r="A65" s="2006"/>
      <c r="B65" s="2003"/>
      <c r="C65" s="2004"/>
      <c r="D65" s="301"/>
      <c r="E65" s="330"/>
      <c r="F65" s="330"/>
      <c r="G65" s="332"/>
      <c r="H65" s="331"/>
      <c r="I65" s="330"/>
      <c r="J65" s="330"/>
      <c r="K65" s="330"/>
      <c r="L65" s="332"/>
      <c r="M65" s="332"/>
      <c r="N65" s="332"/>
      <c r="O65" s="333"/>
      <c r="P65" s="334"/>
      <c r="Q65" s="335"/>
      <c r="R65" s="330"/>
      <c r="S65" s="336"/>
      <c r="T65" s="337"/>
      <c r="U65" s="335"/>
      <c r="V65" s="333"/>
      <c r="W65" s="330"/>
      <c r="X65" s="335"/>
      <c r="Y65" s="330"/>
      <c r="Z65" s="332"/>
      <c r="AA65" s="332"/>
      <c r="AB65" s="333"/>
      <c r="AC65" s="336"/>
      <c r="AD65" s="338"/>
      <c r="AE65" s="336"/>
      <c r="AF65" s="338"/>
      <c r="AG65" s="338"/>
      <c r="AH65" s="338"/>
      <c r="AI65" s="334"/>
    </row>
    <row r="66" spans="1:35" s="300" customFormat="1" ht="14.25" hidden="1" customHeight="1">
      <c r="A66" s="2006"/>
      <c r="B66" s="2003"/>
      <c r="C66" s="2004"/>
      <c r="D66" s="311"/>
      <c r="E66" s="321"/>
      <c r="F66" s="321"/>
      <c r="G66" s="323"/>
      <c r="H66" s="322"/>
      <c r="I66" s="321"/>
      <c r="J66" s="321"/>
      <c r="K66" s="321"/>
      <c r="L66" s="323"/>
      <c r="M66" s="323"/>
      <c r="N66" s="323"/>
      <c r="O66" s="324"/>
      <c r="P66" s="325"/>
      <c r="Q66" s="326"/>
      <c r="R66" s="321"/>
      <c r="S66" s="327"/>
      <c r="T66" s="328"/>
      <c r="U66" s="326"/>
      <c r="V66" s="324"/>
      <c r="W66" s="321"/>
      <c r="X66" s="326"/>
      <c r="Y66" s="321"/>
      <c r="Z66" s="323"/>
      <c r="AA66" s="323"/>
      <c r="AB66" s="324"/>
      <c r="AC66" s="327"/>
      <c r="AD66" s="329"/>
      <c r="AE66" s="327"/>
      <c r="AF66" s="329"/>
      <c r="AG66" s="329"/>
      <c r="AH66" s="329"/>
      <c r="AI66" s="325"/>
    </row>
    <row r="67" spans="1:35" s="300" customFormat="1" ht="14.25" hidden="1" customHeight="1">
      <c r="A67" s="2006"/>
      <c r="B67" s="2003"/>
      <c r="C67" s="2004"/>
      <c r="D67" s="301"/>
      <c r="E67" s="330"/>
      <c r="F67" s="330"/>
      <c r="G67" s="332"/>
      <c r="H67" s="331"/>
      <c r="I67" s="330"/>
      <c r="J67" s="330"/>
      <c r="K67" s="330"/>
      <c r="L67" s="332"/>
      <c r="M67" s="332"/>
      <c r="N67" s="332"/>
      <c r="O67" s="333"/>
      <c r="P67" s="334"/>
      <c r="Q67" s="335"/>
      <c r="R67" s="330"/>
      <c r="S67" s="336"/>
      <c r="T67" s="337"/>
      <c r="U67" s="335"/>
      <c r="V67" s="333"/>
      <c r="W67" s="330"/>
      <c r="X67" s="335"/>
      <c r="Y67" s="330"/>
      <c r="Z67" s="332"/>
      <c r="AA67" s="332"/>
      <c r="AB67" s="333"/>
      <c r="AC67" s="336"/>
      <c r="AD67" s="338"/>
      <c r="AE67" s="336"/>
      <c r="AF67" s="338"/>
      <c r="AG67" s="338"/>
      <c r="AH67" s="338"/>
      <c r="AI67" s="334"/>
    </row>
    <row r="68" spans="1:35" s="300" customFormat="1" ht="14.25" hidden="1" customHeight="1">
      <c r="A68" s="2006"/>
      <c r="B68" s="2003"/>
      <c r="C68" s="2004"/>
      <c r="D68" s="311"/>
      <c r="E68" s="321"/>
      <c r="F68" s="321"/>
      <c r="G68" s="323"/>
      <c r="H68" s="322"/>
      <c r="I68" s="321"/>
      <c r="J68" s="321"/>
      <c r="K68" s="321"/>
      <c r="L68" s="323"/>
      <c r="M68" s="323"/>
      <c r="N68" s="323"/>
      <c r="O68" s="324"/>
      <c r="P68" s="325"/>
      <c r="Q68" s="326"/>
      <c r="R68" s="321"/>
      <c r="S68" s="327"/>
      <c r="T68" s="328"/>
      <c r="U68" s="326"/>
      <c r="V68" s="324"/>
      <c r="W68" s="321"/>
      <c r="X68" s="326"/>
      <c r="Y68" s="321"/>
      <c r="Z68" s="323"/>
      <c r="AA68" s="323"/>
      <c r="AB68" s="324"/>
      <c r="AC68" s="327"/>
      <c r="AD68" s="329"/>
      <c r="AE68" s="327"/>
      <c r="AF68" s="329"/>
      <c r="AG68" s="329"/>
      <c r="AH68" s="329"/>
      <c r="AI68" s="325"/>
    </row>
    <row r="69" spans="1:35" s="300" customFormat="1" ht="14.25" hidden="1" customHeight="1">
      <c r="A69" s="2006"/>
      <c r="B69" s="2003"/>
      <c r="C69" s="2004"/>
      <c r="D69" s="301"/>
      <c r="E69" s="330"/>
      <c r="F69" s="330"/>
      <c r="G69" s="332"/>
      <c r="H69" s="331"/>
      <c r="I69" s="330"/>
      <c r="J69" s="330"/>
      <c r="K69" s="330"/>
      <c r="L69" s="332"/>
      <c r="M69" s="332"/>
      <c r="N69" s="332"/>
      <c r="O69" s="333"/>
      <c r="P69" s="334"/>
      <c r="Q69" s="335"/>
      <c r="R69" s="330"/>
      <c r="S69" s="336"/>
      <c r="T69" s="337"/>
      <c r="U69" s="335"/>
      <c r="V69" s="333"/>
      <c r="W69" s="330"/>
      <c r="X69" s="335"/>
      <c r="Y69" s="330"/>
      <c r="Z69" s="332"/>
      <c r="AA69" s="332"/>
      <c r="AB69" s="333"/>
      <c r="AC69" s="336"/>
      <c r="AD69" s="338"/>
      <c r="AE69" s="336"/>
      <c r="AF69" s="338"/>
      <c r="AG69" s="338"/>
      <c r="AH69" s="338"/>
      <c r="AI69" s="334"/>
    </row>
    <row r="70" spans="1:35" s="300" customFormat="1" ht="14.25" hidden="1" customHeight="1">
      <c r="A70" s="2006"/>
      <c r="B70" s="2003"/>
      <c r="C70" s="2004"/>
      <c r="D70" s="311"/>
      <c r="E70" s="321"/>
      <c r="F70" s="321"/>
      <c r="G70" s="323"/>
      <c r="H70" s="322"/>
      <c r="I70" s="321"/>
      <c r="J70" s="321"/>
      <c r="K70" s="321"/>
      <c r="L70" s="323"/>
      <c r="M70" s="323"/>
      <c r="N70" s="323"/>
      <c r="O70" s="324"/>
      <c r="P70" s="325"/>
      <c r="Q70" s="326"/>
      <c r="R70" s="321"/>
      <c r="S70" s="327"/>
      <c r="T70" s="328"/>
      <c r="U70" s="326"/>
      <c r="V70" s="324"/>
      <c r="W70" s="321"/>
      <c r="X70" s="326"/>
      <c r="Y70" s="321"/>
      <c r="Z70" s="323"/>
      <c r="AA70" s="323"/>
      <c r="AB70" s="324"/>
      <c r="AC70" s="327"/>
      <c r="AD70" s="329"/>
      <c r="AE70" s="327"/>
      <c r="AF70" s="329"/>
      <c r="AG70" s="329"/>
      <c r="AH70" s="329"/>
      <c r="AI70" s="325"/>
    </row>
    <row r="71" spans="1:35" s="300" customFormat="1" ht="14.25" hidden="1" customHeight="1">
      <c r="A71" s="2006"/>
      <c r="B71" s="2003"/>
      <c r="C71" s="2004"/>
      <c r="D71" s="301"/>
      <c r="E71" s="330"/>
      <c r="F71" s="330"/>
      <c r="G71" s="332"/>
      <c r="H71" s="331"/>
      <c r="I71" s="330"/>
      <c r="J71" s="330"/>
      <c r="K71" s="330"/>
      <c r="L71" s="332"/>
      <c r="M71" s="332"/>
      <c r="N71" s="332"/>
      <c r="O71" s="333"/>
      <c r="P71" s="334"/>
      <c r="Q71" s="335"/>
      <c r="R71" s="330"/>
      <c r="S71" s="336"/>
      <c r="T71" s="337"/>
      <c r="U71" s="335"/>
      <c r="V71" s="333"/>
      <c r="W71" s="330"/>
      <c r="X71" s="335"/>
      <c r="Y71" s="330"/>
      <c r="Z71" s="332"/>
      <c r="AA71" s="332"/>
      <c r="AB71" s="333"/>
      <c r="AC71" s="336"/>
      <c r="AD71" s="338"/>
      <c r="AE71" s="336"/>
      <c r="AF71" s="338"/>
      <c r="AG71" s="338"/>
      <c r="AH71" s="338"/>
      <c r="AI71" s="334"/>
    </row>
    <row r="72" spans="1:35" s="300" customFormat="1" ht="14.25" hidden="1" customHeight="1">
      <c r="A72" s="2006"/>
      <c r="B72" s="2003"/>
      <c r="C72" s="2004"/>
      <c r="D72" s="311"/>
      <c r="E72" s="321"/>
      <c r="F72" s="321"/>
      <c r="G72" s="323"/>
      <c r="H72" s="322"/>
      <c r="I72" s="321"/>
      <c r="J72" s="321"/>
      <c r="K72" s="321"/>
      <c r="L72" s="323"/>
      <c r="M72" s="323"/>
      <c r="N72" s="323"/>
      <c r="O72" s="324"/>
      <c r="P72" s="325"/>
      <c r="Q72" s="326"/>
      <c r="R72" s="321"/>
      <c r="S72" s="327"/>
      <c r="T72" s="328"/>
      <c r="U72" s="326"/>
      <c r="V72" s="324"/>
      <c r="W72" s="321"/>
      <c r="X72" s="326"/>
      <c r="Y72" s="321"/>
      <c r="Z72" s="323"/>
      <c r="AA72" s="323"/>
      <c r="AB72" s="324"/>
      <c r="AC72" s="327"/>
      <c r="AD72" s="329"/>
      <c r="AE72" s="327"/>
      <c r="AF72" s="329"/>
      <c r="AG72" s="329"/>
      <c r="AH72" s="329"/>
      <c r="AI72" s="325"/>
    </row>
    <row r="73" spans="1:35" s="300" customFormat="1" ht="14.25" hidden="1" customHeight="1">
      <c r="A73" s="2006"/>
      <c r="B73" s="2003"/>
      <c r="C73" s="2004"/>
      <c r="D73" s="301"/>
      <c r="E73" s="330"/>
      <c r="F73" s="330"/>
      <c r="G73" s="332"/>
      <c r="H73" s="331"/>
      <c r="I73" s="330"/>
      <c r="J73" s="330"/>
      <c r="K73" s="330"/>
      <c r="L73" s="332"/>
      <c r="M73" s="332"/>
      <c r="N73" s="332"/>
      <c r="O73" s="333"/>
      <c r="P73" s="334"/>
      <c r="Q73" s="335"/>
      <c r="R73" s="330"/>
      <c r="S73" s="336"/>
      <c r="T73" s="337"/>
      <c r="U73" s="335"/>
      <c r="V73" s="333"/>
      <c r="W73" s="330"/>
      <c r="X73" s="335"/>
      <c r="Y73" s="330"/>
      <c r="Z73" s="332"/>
      <c r="AA73" s="332"/>
      <c r="AB73" s="333"/>
      <c r="AC73" s="336"/>
      <c r="AD73" s="338"/>
      <c r="AE73" s="336"/>
      <c r="AF73" s="338"/>
      <c r="AG73" s="338"/>
      <c r="AH73" s="338"/>
      <c r="AI73" s="334"/>
    </row>
    <row r="74" spans="1:35" s="300" customFormat="1" ht="14.25" hidden="1" customHeight="1">
      <c r="A74" s="2006"/>
      <c r="B74" s="2003"/>
      <c r="C74" s="2004"/>
      <c r="D74" s="311"/>
      <c r="E74" s="321"/>
      <c r="F74" s="321"/>
      <c r="G74" s="323"/>
      <c r="H74" s="322"/>
      <c r="I74" s="321"/>
      <c r="J74" s="321"/>
      <c r="K74" s="321"/>
      <c r="L74" s="323"/>
      <c r="M74" s="323"/>
      <c r="N74" s="323"/>
      <c r="O74" s="324"/>
      <c r="P74" s="325"/>
      <c r="Q74" s="326"/>
      <c r="R74" s="321"/>
      <c r="S74" s="327"/>
      <c r="T74" s="328"/>
      <c r="U74" s="326"/>
      <c r="V74" s="324"/>
      <c r="W74" s="321"/>
      <c r="X74" s="326"/>
      <c r="Y74" s="321"/>
      <c r="Z74" s="323"/>
      <c r="AA74" s="323"/>
      <c r="AB74" s="324"/>
      <c r="AC74" s="327"/>
      <c r="AD74" s="329"/>
      <c r="AE74" s="327"/>
      <c r="AF74" s="329"/>
      <c r="AG74" s="329"/>
      <c r="AH74" s="329"/>
      <c r="AI74" s="325"/>
    </row>
    <row r="75" spans="1:35" s="300" customFormat="1" ht="14.25" hidden="1" customHeight="1">
      <c r="A75" s="2006"/>
      <c r="B75" s="2003"/>
      <c r="C75" s="2004"/>
      <c r="D75" s="301"/>
      <c r="E75" s="330"/>
      <c r="F75" s="330"/>
      <c r="G75" s="332"/>
      <c r="H75" s="331"/>
      <c r="I75" s="330"/>
      <c r="J75" s="330"/>
      <c r="K75" s="330"/>
      <c r="L75" s="332"/>
      <c r="M75" s="332"/>
      <c r="N75" s="332"/>
      <c r="O75" s="333"/>
      <c r="P75" s="334"/>
      <c r="Q75" s="335"/>
      <c r="R75" s="330"/>
      <c r="S75" s="336"/>
      <c r="T75" s="337"/>
      <c r="U75" s="335"/>
      <c r="V75" s="333"/>
      <c r="W75" s="330"/>
      <c r="X75" s="335"/>
      <c r="Y75" s="330"/>
      <c r="Z75" s="332"/>
      <c r="AA75" s="332"/>
      <c r="AB75" s="333"/>
      <c r="AC75" s="336"/>
      <c r="AD75" s="338"/>
      <c r="AE75" s="336"/>
      <c r="AF75" s="338"/>
      <c r="AG75" s="338"/>
      <c r="AH75" s="338"/>
      <c r="AI75" s="334"/>
    </row>
    <row r="76" spans="1:35" s="300" customFormat="1" ht="14.25" hidden="1" customHeight="1">
      <c r="A76" s="2006"/>
      <c r="B76" s="2003"/>
      <c r="C76" s="2004"/>
      <c r="D76" s="311"/>
      <c r="E76" s="321"/>
      <c r="F76" s="321"/>
      <c r="G76" s="323"/>
      <c r="H76" s="322"/>
      <c r="I76" s="321"/>
      <c r="J76" s="321"/>
      <c r="K76" s="321"/>
      <c r="L76" s="323"/>
      <c r="M76" s="323"/>
      <c r="N76" s="323"/>
      <c r="O76" s="324"/>
      <c r="P76" s="325"/>
      <c r="Q76" s="326"/>
      <c r="R76" s="321"/>
      <c r="S76" s="327"/>
      <c r="T76" s="328"/>
      <c r="U76" s="326"/>
      <c r="V76" s="324"/>
      <c r="W76" s="321"/>
      <c r="X76" s="326"/>
      <c r="Y76" s="321"/>
      <c r="Z76" s="323"/>
      <c r="AA76" s="323"/>
      <c r="AB76" s="324"/>
      <c r="AC76" s="327"/>
      <c r="AD76" s="329"/>
      <c r="AE76" s="327"/>
      <c r="AF76" s="329"/>
      <c r="AG76" s="329"/>
      <c r="AH76" s="329"/>
      <c r="AI76" s="325"/>
    </row>
    <row r="77" spans="1:35" s="300" customFormat="1" ht="14.25" hidden="1" customHeight="1">
      <c r="A77" s="2006"/>
      <c r="B77" s="2003"/>
      <c r="C77" s="2004"/>
      <c r="D77" s="301"/>
      <c r="E77" s="330"/>
      <c r="F77" s="330"/>
      <c r="G77" s="332"/>
      <c r="H77" s="331"/>
      <c r="I77" s="330"/>
      <c r="J77" s="330"/>
      <c r="K77" s="330"/>
      <c r="L77" s="332"/>
      <c r="M77" s="332"/>
      <c r="N77" s="332"/>
      <c r="O77" s="333"/>
      <c r="P77" s="334"/>
      <c r="Q77" s="335"/>
      <c r="R77" s="330"/>
      <c r="S77" s="336"/>
      <c r="T77" s="337"/>
      <c r="U77" s="335"/>
      <c r="V77" s="333"/>
      <c r="W77" s="330"/>
      <c r="X77" s="335"/>
      <c r="Y77" s="330"/>
      <c r="Z77" s="332"/>
      <c r="AA77" s="332"/>
      <c r="AB77" s="333"/>
      <c r="AC77" s="336"/>
      <c r="AD77" s="338"/>
      <c r="AE77" s="336"/>
      <c r="AF77" s="338"/>
      <c r="AG77" s="338"/>
      <c r="AH77" s="338"/>
      <c r="AI77" s="334"/>
    </row>
    <row r="78" spans="1:35" s="300" customFormat="1" ht="14.25" hidden="1" customHeight="1">
      <c r="A78" s="2006"/>
      <c r="B78" s="2003"/>
      <c r="C78" s="2004"/>
      <c r="D78" s="311"/>
      <c r="E78" s="321"/>
      <c r="F78" s="321"/>
      <c r="G78" s="323"/>
      <c r="H78" s="322"/>
      <c r="I78" s="321"/>
      <c r="J78" s="321"/>
      <c r="K78" s="321"/>
      <c r="L78" s="323"/>
      <c r="M78" s="323"/>
      <c r="N78" s="323"/>
      <c r="O78" s="324"/>
      <c r="P78" s="325"/>
      <c r="Q78" s="326"/>
      <c r="R78" s="321"/>
      <c r="S78" s="327"/>
      <c r="T78" s="328"/>
      <c r="U78" s="326"/>
      <c r="V78" s="324"/>
      <c r="W78" s="321"/>
      <c r="X78" s="326"/>
      <c r="Y78" s="321"/>
      <c r="Z78" s="323"/>
      <c r="AA78" s="323"/>
      <c r="AB78" s="324"/>
      <c r="AC78" s="327"/>
      <c r="AD78" s="329"/>
      <c r="AE78" s="327"/>
      <c r="AF78" s="329"/>
      <c r="AG78" s="329"/>
      <c r="AH78" s="329"/>
      <c r="AI78" s="325"/>
    </row>
    <row r="79" spans="1:35" s="300" customFormat="1" ht="14.25" hidden="1" customHeight="1">
      <c r="A79" s="2006"/>
      <c r="B79" s="2003"/>
      <c r="C79" s="2004"/>
      <c r="D79" s="301"/>
      <c r="E79" s="330"/>
      <c r="F79" s="330"/>
      <c r="G79" s="332"/>
      <c r="H79" s="331"/>
      <c r="I79" s="330"/>
      <c r="J79" s="330"/>
      <c r="K79" s="330"/>
      <c r="L79" s="332"/>
      <c r="M79" s="332"/>
      <c r="N79" s="332"/>
      <c r="O79" s="333"/>
      <c r="P79" s="334"/>
      <c r="Q79" s="335"/>
      <c r="R79" s="330"/>
      <c r="S79" s="336"/>
      <c r="T79" s="337"/>
      <c r="U79" s="335"/>
      <c r="V79" s="333"/>
      <c r="W79" s="330"/>
      <c r="X79" s="335"/>
      <c r="Y79" s="330"/>
      <c r="Z79" s="332"/>
      <c r="AA79" s="332"/>
      <c r="AB79" s="333"/>
      <c r="AC79" s="336"/>
      <c r="AD79" s="338"/>
      <c r="AE79" s="336"/>
      <c r="AF79" s="338"/>
      <c r="AG79" s="338"/>
      <c r="AH79" s="338"/>
      <c r="AI79" s="334"/>
    </row>
    <row r="80" spans="1:35" s="300" customFormat="1" ht="14.25" hidden="1" customHeight="1">
      <c r="A80" s="2006"/>
      <c r="B80" s="2003"/>
      <c r="C80" s="2004"/>
      <c r="D80" s="311"/>
      <c r="E80" s="321"/>
      <c r="F80" s="321"/>
      <c r="G80" s="323"/>
      <c r="H80" s="322"/>
      <c r="I80" s="321"/>
      <c r="J80" s="321"/>
      <c r="K80" s="321"/>
      <c r="L80" s="323"/>
      <c r="M80" s="323"/>
      <c r="N80" s="323"/>
      <c r="O80" s="324"/>
      <c r="P80" s="325"/>
      <c r="Q80" s="326"/>
      <c r="R80" s="321"/>
      <c r="S80" s="327"/>
      <c r="T80" s="328"/>
      <c r="U80" s="326"/>
      <c r="V80" s="324"/>
      <c r="W80" s="321"/>
      <c r="X80" s="326"/>
      <c r="Y80" s="321"/>
      <c r="Z80" s="323"/>
      <c r="AA80" s="323"/>
      <c r="AB80" s="324"/>
      <c r="AC80" s="327"/>
      <c r="AD80" s="329"/>
      <c r="AE80" s="327"/>
      <c r="AF80" s="329"/>
      <c r="AG80" s="329"/>
      <c r="AH80" s="329"/>
      <c r="AI80" s="325"/>
    </row>
    <row r="81" spans="1:35" s="300" customFormat="1" ht="14.25" hidden="1" customHeight="1">
      <c r="A81" s="2006"/>
      <c r="B81" s="2003"/>
      <c r="C81" s="2004"/>
      <c r="D81" s="301"/>
      <c r="E81" s="330"/>
      <c r="F81" s="330"/>
      <c r="G81" s="332"/>
      <c r="H81" s="331"/>
      <c r="I81" s="330"/>
      <c r="J81" s="330"/>
      <c r="K81" s="330"/>
      <c r="L81" s="332"/>
      <c r="M81" s="332"/>
      <c r="N81" s="332"/>
      <c r="O81" s="333"/>
      <c r="P81" s="334"/>
      <c r="Q81" s="335"/>
      <c r="R81" s="330"/>
      <c r="S81" s="336"/>
      <c r="T81" s="337"/>
      <c r="U81" s="335"/>
      <c r="V81" s="333"/>
      <c r="W81" s="330"/>
      <c r="X81" s="335"/>
      <c r="Y81" s="330"/>
      <c r="Z81" s="332"/>
      <c r="AA81" s="332"/>
      <c r="AB81" s="333"/>
      <c r="AC81" s="336"/>
      <c r="AD81" s="338"/>
      <c r="AE81" s="336"/>
      <c r="AF81" s="338"/>
      <c r="AG81" s="338"/>
      <c r="AH81" s="338"/>
      <c r="AI81" s="334"/>
    </row>
    <row r="82" spans="1:35" s="300" customFormat="1" ht="14.25" hidden="1" customHeight="1">
      <c r="A82" s="2006"/>
      <c r="B82" s="2003"/>
      <c r="C82" s="2004"/>
      <c r="D82" s="311"/>
      <c r="E82" s="321"/>
      <c r="F82" s="321"/>
      <c r="G82" s="323"/>
      <c r="H82" s="322"/>
      <c r="I82" s="321"/>
      <c r="J82" s="321"/>
      <c r="K82" s="321"/>
      <c r="L82" s="323"/>
      <c r="M82" s="323"/>
      <c r="N82" s="323"/>
      <c r="O82" s="324"/>
      <c r="P82" s="325"/>
      <c r="Q82" s="326"/>
      <c r="R82" s="321"/>
      <c r="S82" s="327"/>
      <c r="T82" s="328"/>
      <c r="U82" s="326"/>
      <c r="V82" s="324"/>
      <c r="W82" s="321"/>
      <c r="X82" s="326"/>
      <c r="Y82" s="321"/>
      <c r="Z82" s="323"/>
      <c r="AA82" s="323"/>
      <c r="AB82" s="324"/>
      <c r="AC82" s="327"/>
      <c r="AD82" s="329"/>
      <c r="AE82" s="327"/>
      <c r="AF82" s="329"/>
      <c r="AG82" s="329"/>
      <c r="AH82" s="329"/>
      <c r="AI82" s="325"/>
    </row>
    <row r="83" spans="1:35" s="300" customFormat="1" ht="14.25" hidden="1" customHeight="1">
      <c r="A83" s="2006"/>
      <c r="B83" s="2003"/>
      <c r="C83" s="2004"/>
      <c r="D83" s="301"/>
      <c r="E83" s="330"/>
      <c r="F83" s="330"/>
      <c r="G83" s="332"/>
      <c r="H83" s="331"/>
      <c r="I83" s="330"/>
      <c r="J83" s="330"/>
      <c r="K83" s="330"/>
      <c r="L83" s="332"/>
      <c r="M83" s="332"/>
      <c r="N83" s="332"/>
      <c r="O83" s="333"/>
      <c r="P83" s="334"/>
      <c r="Q83" s="335"/>
      <c r="R83" s="330"/>
      <c r="S83" s="336"/>
      <c r="T83" s="337"/>
      <c r="U83" s="335"/>
      <c r="V83" s="333"/>
      <c r="W83" s="330"/>
      <c r="X83" s="335"/>
      <c r="Y83" s="330"/>
      <c r="Z83" s="332"/>
      <c r="AA83" s="332"/>
      <c r="AB83" s="333"/>
      <c r="AC83" s="336"/>
      <c r="AD83" s="338"/>
      <c r="AE83" s="336"/>
      <c r="AF83" s="338"/>
      <c r="AG83" s="338"/>
      <c r="AH83" s="338"/>
      <c r="AI83" s="334"/>
    </row>
    <row r="84" spans="1:35" s="300" customFormat="1" ht="14.25" hidden="1" customHeight="1">
      <c r="A84" s="2006"/>
      <c r="B84" s="2003"/>
      <c r="C84" s="2004"/>
      <c r="D84" s="311"/>
      <c r="E84" s="321"/>
      <c r="F84" s="321"/>
      <c r="G84" s="323"/>
      <c r="H84" s="322"/>
      <c r="I84" s="321"/>
      <c r="J84" s="321"/>
      <c r="K84" s="321"/>
      <c r="L84" s="323"/>
      <c r="M84" s="323"/>
      <c r="N84" s="323"/>
      <c r="O84" s="324"/>
      <c r="P84" s="325"/>
      <c r="Q84" s="326"/>
      <c r="R84" s="321"/>
      <c r="S84" s="327"/>
      <c r="T84" s="328"/>
      <c r="U84" s="326"/>
      <c r="V84" s="324"/>
      <c r="W84" s="321"/>
      <c r="X84" s="326"/>
      <c r="Y84" s="321"/>
      <c r="Z84" s="323"/>
      <c r="AA84" s="323"/>
      <c r="AB84" s="324"/>
      <c r="AC84" s="327"/>
      <c r="AD84" s="329"/>
      <c r="AE84" s="327"/>
      <c r="AF84" s="329"/>
      <c r="AG84" s="329"/>
      <c r="AH84" s="329"/>
      <c r="AI84" s="325"/>
    </row>
    <row r="85" spans="1:35" s="300" customFormat="1" ht="14.25" hidden="1" customHeight="1">
      <c r="A85" s="2006"/>
      <c r="B85" s="2003"/>
      <c r="C85" s="2004"/>
      <c r="D85" s="301"/>
      <c r="E85" s="330"/>
      <c r="F85" s="330"/>
      <c r="G85" s="332"/>
      <c r="H85" s="331"/>
      <c r="I85" s="330"/>
      <c r="J85" s="330"/>
      <c r="K85" s="330"/>
      <c r="L85" s="332"/>
      <c r="M85" s="332"/>
      <c r="N85" s="332"/>
      <c r="O85" s="333"/>
      <c r="P85" s="334"/>
      <c r="Q85" s="335"/>
      <c r="R85" s="330"/>
      <c r="S85" s="336"/>
      <c r="T85" s="337"/>
      <c r="U85" s="335"/>
      <c r="V85" s="333"/>
      <c r="W85" s="330"/>
      <c r="X85" s="335"/>
      <c r="Y85" s="330"/>
      <c r="Z85" s="332"/>
      <c r="AA85" s="332"/>
      <c r="AB85" s="333"/>
      <c r="AC85" s="336"/>
      <c r="AD85" s="338"/>
      <c r="AE85" s="336"/>
      <c r="AF85" s="338"/>
      <c r="AG85" s="338"/>
      <c r="AH85" s="338"/>
      <c r="AI85" s="334"/>
    </row>
    <row r="86" spans="1:35" s="300" customFormat="1" ht="14.25" hidden="1" customHeight="1">
      <c r="A86" s="2006"/>
      <c r="B86" s="2003"/>
      <c r="C86" s="2004"/>
      <c r="D86" s="311"/>
      <c r="E86" s="321"/>
      <c r="F86" s="321"/>
      <c r="G86" s="323"/>
      <c r="H86" s="322"/>
      <c r="I86" s="321"/>
      <c r="J86" s="321"/>
      <c r="K86" s="321"/>
      <c r="L86" s="323"/>
      <c r="M86" s="323"/>
      <c r="N86" s="323"/>
      <c r="O86" s="324"/>
      <c r="P86" s="325"/>
      <c r="Q86" s="326"/>
      <c r="R86" s="321"/>
      <c r="S86" s="327"/>
      <c r="T86" s="328"/>
      <c r="U86" s="326"/>
      <c r="V86" s="324"/>
      <c r="W86" s="321"/>
      <c r="X86" s="326"/>
      <c r="Y86" s="321"/>
      <c r="Z86" s="323"/>
      <c r="AA86" s="323"/>
      <c r="AB86" s="324"/>
      <c r="AC86" s="327"/>
      <c r="AD86" s="329"/>
      <c r="AE86" s="327"/>
      <c r="AF86" s="329"/>
      <c r="AG86" s="329"/>
      <c r="AH86" s="329"/>
      <c r="AI86" s="325"/>
    </row>
    <row r="87" spans="1:35" s="300" customFormat="1" ht="14.25" hidden="1" customHeight="1">
      <c r="A87" s="2006"/>
      <c r="B87" s="2003"/>
      <c r="C87" s="2004"/>
      <c r="D87" s="301"/>
      <c r="E87" s="330"/>
      <c r="F87" s="330"/>
      <c r="G87" s="332"/>
      <c r="H87" s="331"/>
      <c r="I87" s="330"/>
      <c r="J87" s="330"/>
      <c r="K87" s="330"/>
      <c r="L87" s="332"/>
      <c r="M87" s="332"/>
      <c r="N87" s="332"/>
      <c r="O87" s="333"/>
      <c r="P87" s="334"/>
      <c r="Q87" s="335"/>
      <c r="R87" s="330"/>
      <c r="S87" s="336"/>
      <c r="T87" s="337"/>
      <c r="U87" s="335"/>
      <c r="V87" s="333"/>
      <c r="W87" s="330"/>
      <c r="X87" s="335"/>
      <c r="Y87" s="330"/>
      <c r="Z87" s="332"/>
      <c r="AA87" s="332"/>
      <c r="AB87" s="333"/>
      <c r="AC87" s="336"/>
      <c r="AD87" s="338"/>
      <c r="AE87" s="336"/>
      <c r="AF87" s="338"/>
      <c r="AG87" s="338"/>
      <c r="AH87" s="338"/>
      <c r="AI87" s="334"/>
    </row>
    <row r="88" spans="1:35" s="300" customFormat="1" ht="14.25" hidden="1" customHeight="1">
      <c r="A88" s="2006"/>
      <c r="B88" s="2003"/>
      <c r="C88" s="2004"/>
      <c r="D88" s="311"/>
      <c r="E88" s="321"/>
      <c r="F88" s="321"/>
      <c r="G88" s="323"/>
      <c r="H88" s="322"/>
      <c r="I88" s="321"/>
      <c r="J88" s="321"/>
      <c r="K88" s="321"/>
      <c r="L88" s="323"/>
      <c r="M88" s="323"/>
      <c r="N88" s="323"/>
      <c r="O88" s="324"/>
      <c r="P88" s="325"/>
      <c r="Q88" s="326"/>
      <c r="R88" s="321"/>
      <c r="S88" s="327"/>
      <c r="T88" s="328"/>
      <c r="U88" s="326"/>
      <c r="V88" s="324"/>
      <c r="W88" s="321"/>
      <c r="X88" s="326"/>
      <c r="Y88" s="321"/>
      <c r="Z88" s="323"/>
      <c r="AA88" s="323"/>
      <c r="AB88" s="324"/>
      <c r="AC88" s="327"/>
      <c r="AD88" s="329"/>
      <c r="AE88" s="327"/>
      <c r="AF88" s="329"/>
      <c r="AG88" s="329"/>
      <c r="AH88" s="329"/>
      <c r="AI88" s="325"/>
    </row>
    <row r="89" spans="1:35" s="300" customFormat="1" ht="14.25" hidden="1" customHeight="1">
      <c r="A89" s="2006"/>
      <c r="B89" s="2003"/>
      <c r="C89" s="2004"/>
      <c r="D89" s="301"/>
      <c r="E89" s="330"/>
      <c r="F89" s="330"/>
      <c r="G89" s="332"/>
      <c r="H89" s="331"/>
      <c r="I89" s="330"/>
      <c r="J89" s="330"/>
      <c r="K89" s="330"/>
      <c r="L89" s="332"/>
      <c r="M89" s="332"/>
      <c r="N89" s="332"/>
      <c r="O89" s="333"/>
      <c r="P89" s="334"/>
      <c r="Q89" s="335"/>
      <c r="R89" s="330"/>
      <c r="S89" s="336"/>
      <c r="T89" s="337"/>
      <c r="U89" s="335"/>
      <c r="V89" s="333"/>
      <c r="W89" s="330"/>
      <c r="X89" s="335"/>
      <c r="Y89" s="330"/>
      <c r="Z89" s="332"/>
      <c r="AA89" s="332"/>
      <c r="AB89" s="333"/>
      <c r="AC89" s="336"/>
      <c r="AD89" s="338"/>
      <c r="AE89" s="336"/>
      <c r="AF89" s="338"/>
      <c r="AG89" s="338"/>
      <c r="AH89" s="338"/>
      <c r="AI89" s="334"/>
    </row>
    <row r="90" spans="1:35" s="300" customFormat="1" ht="14.25" hidden="1" customHeight="1">
      <c r="A90" s="2006"/>
      <c r="B90" s="2003"/>
      <c r="C90" s="2004"/>
      <c r="D90" s="311"/>
      <c r="E90" s="321"/>
      <c r="F90" s="321"/>
      <c r="G90" s="323"/>
      <c r="H90" s="322"/>
      <c r="I90" s="321"/>
      <c r="J90" s="321"/>
      <c r="K90" s="321"/>
      <c r="L90" s="323"/>
      <c r="M90" s="323"/>
      <c r="N90" s="323"/>
      <c r="O90" s="324"/>
      <c r="P90" s="325"/>
      <c r="Q90" s="326"/>
      <c r="R90" s="321"/>
      <c r="S90" s="327"/>
      <c r="T90" s="328"/>
      <c r="U90" s="326"/>
      <c r="V90" s="324"/>
      <c r="W90" s="321"/>
      <c r="X90" s="326"/>
      <c r="Y90" s="321"/>
      <c r="Z90" s="323"/>
      <c r="AA90" s="323"/>
      <c r="AB90" s="324"/>
      <c r="AC90" s="327"/>
      <c r="AD90" s="329"/>
      <c r="AE90" s="327"/>
      <c r="AF90" s="329"/>
      <c r="AG90" s="329"/>
      <c r="AH90" s="329"/>
      <c r="AI90" s="325"/>
    </row>
    <row r="91" spans="1:35" s="300" customFormat="1" ht="14.25" hidden="1" customHeight="1">
      <c r="A91" s="2006"/>
      <c r="B91" s="2003"/>
      <c r="C91" s="2004"/>
      <c r="D91" s="301"/>
      <c r="E91" s="330"/>
      <c r="F91" s="330"/>
      <c r="G91" s="332"/>
      <c r="H91" s="331"/>
      <c r="I91" s="330"/>
      <c r="J91" s="330"/>
      <c r="K91" s="330"/>
      <c r="L91" s="332"/>
      <c r="M91" s="332"/>
      <c r="N91" s="332"/>
      <c r="O91" s="333"/>
      <c r="P91" s="334"/>
      <c r="Q91" s="335"/>
      <c r="R91" s="330"/>
      <c r="S91" s="336"/>
      <c r="T91" s="337"/>
      <c r="U91" s="335"/>
      <c r="V91" s="333"/>
      <c r="W91" s="330"/>
      <c r="X91" s="335"/>
      <c r="Y91" s="330"/>
      <c r="Z91" s="332"/>
      <c r="AA91" s="332"/>
      <c r="AB91" s="333"/>
      <c r="AC91" s="336"/>
      <c r="AD91" s="338"/>
      <c r="AE91" s="336"/>
      <c r="AF91" s="338"/>
      <c r="AG91" s="338"/>
      <c r="AH91" s="338"/>
      <c r="AI91" s="334"/>
    </row>
    <row r="92" spans="1:35" s="300" customFormat="1" ht="14.25" hidden="1" customHeight="1">
      <c r="A92" s="2006"/>
      <c r="B92" s="2003"/>
      <c r="C92" s="2004"/>
      <c r="D92" s="311"/>
      <c r="E92" s="321"/>
      <c r="F92" s="321"/>
      <c r="G92" s="323"/>
      <c r="H92" s="322"/>
      <c r="I92" s="321"/>
      <c r="J92" s="321"/>
      <c r="K92" s="321"/>
      <c r="L92" s="323"/>
      <c r="M92" s="323"/>
      <c r="N92" s="323"/>
      <c r="O92" s="324"/>
      <c r="P92" s="325"/>
      <c r="Q92" s="326"/>
      <c r="R92" s="321"/>
      <c r="S92" s="327"/>
      <c r="T92" s="328"/>
      <c r="U92" s="326"/>
      <c r="V92" s="324"/>
      <c r="W92" s="321"/>
      <c r="X92" s="326"/>
      <c r="Y92" s="321"/>
      <c r="Z92" s="323"/>
      <c r="AA92" s="323"/>
      <c r="AB92" s="324"/>
      <c r="AC92" s="327"/>
      <c r="AD92" s="329"/>
      <c r="AE92" s="327"/>
      <c r="AF92" s="329"/>
      <c r="AG92" s="329"/>
      <c r="AH92" s="329"/>
      <c r="AI92" s="325"/>
    </row>
    <row r="93" spans="1:35" s="300" customFormat="1" ht="14.25" hidden="1" customHeight="1">
      <c r="A93" s="2006"/>
      <c r="B93" s="2003"/>
      <c r="C93" s="2004"/>
      <c r="D93" s="301"/>
      <c r="E93" s="330"/>
      <c r="F93" s="330"/>
      <c r="G93" s="332"/>
      <c r="H93" s="331"/>
      <c r="I93" s="330"/>
      <c r="J93" s="330"/>
      <c r="K93" s="330"/>
      <c r="L93" s="332"/>
      <c r="M93" s="332"/>
      <c r="N93" s="332"/>
      <c r="O93" s="333"/>
      <c r="P93" s="334"/>
      <c r="Q93" s="335"/>
      <c r="R93" s="330"/>
      <c r="S93" s="336"/>
      <c r="T93" s="337"/>
      <c r="U93" s="335"/>
      <c r="V93" s="333"/>
      <c r="W93" s="330"/>
      <c r="X93" s="335"/>
      <c r="Y93" s="330"/>
      <c r="Z93" s="332"/>
      <c r="AA93" s="332"/>
      <c r="AB93" s="333"/>
      <c r="AC93" s="336"/>
      <c r="AD93" s="338"/>
      <c r="AE93" s="336"/>
      <c r="AF93" s="338"/>
      <c r="AG93" s="338"/>
      <c r="AH93" s="338"/>
      <c r="AI93" s="334"/>
    </row>
    <row r="94" spans="1:35" s="300" customFormat="1" ht="14.25" hidden="1" customHeight="1">
      <c r="A94" s="2006"/>
      <c r="B94" s="2003"/>
      <c r="C94" s="2004"/>
      <c r="D94" s="311"/>
      <c r="E94" s="321"/>
      <c r="F94" s="321"/>
      <c r="G94" s="323"/>
      <c r="H94" s="322"/>
      <c r="I94" s="321"/>
      <c r="J94" s="321"/>
      <c r="K94" s="321"/>
      <c r="L94" s="323"/>
      <c r="M94" s="323"/>
      <c r="N94" s="323"/>
      <c r="O94" s="324"/>
      <c r="P94" s="325"/>
      <c r="Q94" s="326"/>
      <c r="R94" s="321"/>
      <c r="S94" s="327"/>
      <c r="T94" s="328"/>
      <c r="U94" s="326"/>
      <c r="V94" s="324"/>
      <c r="W94" s="321"/>
      <c r="X94" s="326"/>
      <c r="Y94" s="321"/>
      <c r="Z94" s="323"/>
      <c r="AA94" s="323"/>
      <c r="AB94" s="324"/>
      <c r="AC94" s="327"/>
      <c r="AD94" s="329"/>
      <c r="AE94" s="327"/>
      <c r="AF94" s="329"/>
      <c r="AG94" s="329"/>
      <c r="AH94" s="329"/>
      <c r="AI94" s="325"/>
    </row>
    <row r="95" spans="1:35" s="300" customFormat="1" ht="14.25" hidden="1" customHeight="1">
      <c r="A95" s="2006"/>
      <c r="B95" s="2003"/>
      <c r="C95" s="2004"/>
      <c r="D95" s="301"/>
      <c r="E95" s="330"/>
      <c r="F95" s="330"/>
      <c r="G95" s="332"/>
      <c r="H95" s="331"/>
      <c r="I95" s="330"/>
      <c r="J95" s="330"/>
      <c r="K95" s="330"/>
      <c r="L95" s="332"/>
      <c r="M95" s="332"/>
      <c r="N95" s="332"/>
      <c r="O95" s="333"/>
      <c r="P95" s="334"/>
      <c r="Q95" s="335"/>
      <c r="R95" s="330"/>
      <c r="S95" s="336"/>
      <c r="T95" s="337"/>
      <c r="U95" s="335"/>
      <c r="V95" s="333"/>
      <c r="W95" s="330"/>
      <c r="X95" s="335"/>
      <c r="Y95" s="330"/>
      <c r="Z95" s="332"/>
      <c r="AA95" s="332"/>
      <c r="AB95" s="333"/>
      <c r="AC95" s="336"/>
      <c r="AD95" s="338"/>
      <c r="AE95" s="336"/>
      <c r="AF95" s="338"/>
      <c r="AG95" s="338"/>
      <c r="AH95" s="338"/>
      <c r="AI95" s="334"/>
    </row>
    <row r="96" spans="1:35" s="300" customFormat="1" ht="14.25" hidden="1" customHeight="1">
      <c r="A96" s="2006"/>
      <c r="B96" s="2003"/>
      <c r="C96" s="2004"/>
      <c r="D96" s="311"/>
      <c r="E96" s="321"/>
      <c r="F96" s="321"/>
      <c r="G96" s="323"/>
      <c r="H96" s="322"/>
      <c r="I96" s="321"/>
      <c r="J96" s="321"/>
      <c r="K96" s="321"/>
      <c r="L96" s="323"/>
      <c r="M96" s="323"/>
      <c r="N96" s="323"/>
      <c r="O96" s="324"/>
      <c r="P96" s="325"/>
      <c r="Q96" s="326"/>
      <c r="R96" s="321"/>
      <c r="S96" s="327"/>
      <c r="T96" s="328"/>
      <c r="U96" s="326"/>
      <c r="V96" s="324"/>
      <c r="W96" s="321"/>
      <c r="X96" s="326"/>
      <c r="Y96" s="321"/>
      <c r="Z96" s="323"/>
      <c r="AA96" s="323"/>
      <c r="AB96" s="324"/>
      <c r="AC96" s="327"/>
      <c r="AD96" s="329"/>
      <c r="AE96" s="327"/>
      <c r="AF96" s="329"/>
      <c r="AG96" s="329"/>
      <c r="AH96" s="329"/>
      <c r="AI96" s="325"/>
    </row>
    <row r="97" spans="1:35" s="300" customFormat="1" ht="14.25" hidden="1" customHeight="1">
      <c r="A97" s="2006"/>
      <c r="B97" s="2003"/>
      <c r="C97" s="2004"/>
      <c r="D97" s="301"/>
      <c r="E97" s="330"/>
      <c r="F97" s="330"/>
      <c r="G97" s="332"/>
      <c r="H97" s="331"/>
      <c r="I97" s="330"/>
      <c r="J97" s="330"/>
      <c r="K97" s="330"/>
      <c r="L97" s="332"/>
      <c r="M97" s="332"/>
      <c r="N97" s="332"/>
      <c r="O97" s="333"/>
      <c r="P97" s="334"/>
      <c r="Q97" s="335"/>
      <c r="R97" s="330"/>
      <c r="S97" s="336"/>
      <c r="T97" s="337"/>
      <c r="U97" s="335"/>
      <c r="V97" s="333"/>
      <c r="W97" s="330"/>
      <c r="X97" s="335"/>
      <c r="Y97" s="330"/>
      <c r="Z97" s="332"/>
      <c r="AA97" s="332"/>
      <c r="AB97" s="333"/>
      <c r="AC97" s="336"/>
      <c r="AD97" s="338"/>
      <c r="AE97" s="336"/>
      <c r="AF97" s="338"/>
      <c r="AG97" s="338"/>
      <c r="AH97" s="338"/>
      <c r="AI97" s="334"/>
    </row>
    <row r="98" spans="1:35" s="300" customFormat="1" ht="14.25" hidden="1" customHeight="1">
      <c r="A98" s="2006"/>
      <c r="B98" s="2003"/>
      <c r="C98" s="2004"/>
      <c r="D98" s="311"/>
      <c r="E98" s="321"/>
      <c r="F98" s="321"/>
      <c r="G98" s="323"/>
      <c r="H98" s="322"/>
      <c r="I98" s="321"/>
      <c r="J98" s="321"/>
      <c r="K98" s="321"/>
      <c r="L98" s="323"/>
      <c r="M98" s="323"/>
      <c r="N98" s="323"/>
      <c r="O98" s="324"/>
      <c r="P98" s="325"/>
      <c r="Q98" s="326"/>
      <c r="R98" s="321"/>
      <c r="S98" s="327"/>
      <c r="T98" s="328"/>
      <c r="U98" s="326"/>
      <c r="V98" s="324"/>
      <c r="W98" s="321"/>
      <c r="X98" s="326"/>
      <c r="Y98" s="321"/>
      <c r="Z98" s="323"/>
      <c r="AA98" s="323"/>
      <c r="AB98" s="324"/>
      <c r="AC98" s="327"/>
      <c r="AD98" s="329"/>
      <c r="AE98" s="327"/>
      <c r="AF98" s="329"/>
      <c r="AG98" s="329"/>
      <c r="AH98" s="329"/>
      <c r="AI98" s="325"/>
    </row>
    <row r="99" spans="1:35" s="300" customFormat="1" ht="14.25" hidden="1" customHeight="1">
      <c r="A99" s="2006"/>
      <c r="B99" s="2003"/>
      <c r="C99" s="2004"/>
      <c r="D99" s="301"/>
      <c r="E99" s="330"/>
      <c r="F99" s="330"/>
      <c r="G99" s="332"/>
      <c r="H99" s="331"/>
      <c r="I99" s="330"/>
      <c r="J99" s="330"/>
      <c r="K99" s="330"/>
      <c r="L99" s="332"/>
      <c r="M99" s="332"/>
      <c r="N99" s="332"/>
      <c r="O99" s="333"/>
      <c r="P99" s="334"/>
      <c r="Q99" s="335"/>
      <c r="R99" s="330"/>
      <c r="S99" s="336"/>
      <c r="T99" s="337"/>
      <c r="U99" s="335"/>
      <c r="V99" s="333"/>
      <c r="W99" s="330"/>
      <c r="X99" s="335"/>
      <c r="Y99" s="330"/>
      <c r="Z99" s="332"/>
      <c r="AA99" s="332"/>
      <c r="AB99" s="333"/>
      <c r="AC99" s="336"/>
      <c r="AD99" s="338"/>
      <c r="AE99" s="336"/>
      <c r="AF99" s="338"/>
      <c r="AG99" s="338"/>
      <c r="AH99" s="338"/>
      <c r="AI99" s="334"/>
    </row>
    <row r="100" spans="1:35" s="300" customFormat="1" ht="14.25" hidden="1" customHeight="1">
      <c r="A100" s="2006"/>
      <c r="B100" s="2003"/>
      <c r="C100" s="2004"/>
      <c r="D100" s="311"/>
      <c r="E100" s="321"/>
      <c r="F100" s="321"/>
      <c r="G100" s="323"/>
      <c r="H100" s="322"/>
      <c r="I100" s="321"/>
      <c r="J100" s="321"/>
      <c r="K100" s="321"/>
      <c r="L100" s="323"/>
      <c r="M100" s="323"/>
      <c r="N100" s="323"/>
      <c r="O100" s="324"/>
      <c r="P100" s="325"/>
      <c r="Q100" s="326"/>
      <c r="R100" s="321"/>
      <c r="S100" s="327"/>
      <c r="T100" s="328"/>
      <c r="U100" s="326"/>
      <c r="V100" s="324"/>
      <c r="W100" s="321"/>
      <c r="X100" s="326"/>
      <c r="Y100" s="321"/>
      <c r="Z100" s="323"/>
      <c r="AA100" s="323"/>
      <c r="AB100" s="324"/>
      <c r="AC100" s="327"/>
      <c r="AD100" s="329"/>
      <c r="AE100" s="327"/>
      <c r="AF100" s="329"/>
      <c r="AG100" s="329"/>
      <c r="AH100" s="329"/>
      <c r="AI100" s="325"/>
    </row>
    <row r="101" spans="1:35" s="300" customFormat="1" ht="14.25" hidden="1" customHeight="1">
      <c r="A101" s="2006"/>
      <c r="B101" s="2003"/>
      <c r="C101" s="2004"/>
      <c r="D101" s="301"/>
      <c r="E101" s="330"/>
      <c r="F101" s="330"/>
      <c r="G101" s="332"/>
      <c r="H101" s="331"/>
      <c r="I101" s="330"/>
      <c r="J101" s="330"/>
      <c r="K101" s="330"/>
      <c r="L101" s="332"/>
      <c r="M101" s="332"/>
      <c r="N101" s="332"/>
      <c r="O101" s="333"/>
      <c r="P101" s="334"/>
      <c r="Q101" s="335"/>
      <c r="R101" s="330"/>
      <c r="S101" s="336"/>
      <c r="T101" s="337"/>
      <c r="U101" s="335"/>
      <c r="V101" s="333"/>
      <c r="W101" s="330"/>
      <c r="X101" s="335"/>
      <c r="Y101" s="330"/>
      <c r="Z101" s="332"/>
      <c r="AA101" s="332"/>
      <c r="AB101" s="333"/>
      <c r="AC101" s="336"/>
      <c r="AD101" s="338"/>
      <c r="AE101" s="336"/>
      <c r="AF101" s="338"/>
      <c r="AG101" s="338"/>
      <c r="AH101" s="338"/>
      <c r="AI101" s="334"/>
    </row>
    <row r="102" spans="1:35" s="300" customFormat="1" ht="14.25" hidden="1" customHeight="1">
      <c r="A102" s="2006"/>
      <c r="B102" s="2003"/>
      <c r="C102" s="2004"/>
      <c r="D102" s="311"/>
      <c r="E102" s="321"/>
      <c r="F102" s="321"/>
      <c r="G102" s="323"/>
      <c r="H102" s="322"/>
      <c r="I102" s="321"/>
      <c r="J102" s="321"/>
      <c r="K102" s="321"/>
      <c r="L102" s="323"/>
      <c r="M102" s="323"/>
      <c r="N102" s="323"/>
      <c r="O102" s="324"/>
      <c r="P102" s="325"/>
      <c r="Q102" s="326"/>
      <c r="R102" s="321"/>
      <c r="S102" s="327"/>
      <c r="T102" s="328"/>
      <c r="U102" s="326"/>
      <c r="V102" s="324"/>
      <c r="W102" s="321"/>
      <c r="X102" s="326"/>
      <c r="Y102" s="321"/>
      <c r="Z102" s="323"/>
      <c r="AA102" s="323"/>
      <c r="AB102" s="324"/>
      <c r="AC102" s="327"/>
      <c r="AD102" s="329"/>
      <c r="AE102" s="327"/>
      <c r="AF102" s="329"/>
      <c r="AG102" s="329"/>
      <c r="AH102" s="329"/>
      <c r="AI102" s="325"/>
    </row>
    <row r="103" spans="1:35" s="300" customFormat="1" ht="15" hidden="1" customHeight="1" thickBot="1">
      <c r="A103" s="2006"/>
      <c r="B103" s="2002"/>
      <c r="C103" s="2002"/>
      <c r="D103" s="339"/>
      <c r="E103" s="340"/>
      <c r="F103" s="340"/>
      <c r="G103" s="342"/>
      <c r="H103" s="341"/>
      <c r="I103" s="340"/>
      <c r="J103" s="340"/>
      <c r="K103" s="340"/>
      <c r="L103" s="342"/>
      <c r="M103" s="342"/>
      <c r="N103" s="342"/>
      <c r="O103" s="343"/>
      <c r="P103" s="344"/>
      <c r="Q103" s="345"/>
      <c r="R103" s="340"/>
      <c r="S103" s="346"/>
      <c r="T103" s="347"/>
      <c r="U103" s="345"/>
      <c r="V103" s="343"/>
      <c r="W103" s="340"/>
      <c r="X103" s="345"/>
      <c r="Y103" s="340"/>
      <c r="Z103" s="342"/>
      <c r="AA103" s="342"/>
      <c r="AB103" s="343"/>
      <c r="AC103" s="346"/>
      <c r="AD103" s="348"/>
      <c r="AE103" s="346"/>
      <c r="AF103" s="348"/>
      <c r="AG103" s="348"/>
      <c r="AH103" s="348"/>
      <c r="AI103" s="344"/>
    </row>
    <row r="104" spans="1:35" s="300" customFormat="1" ht="12.75" hidden="1" customHeight="1">
      <c r="A104" s="2006"/>
      <c r="B104" s="765"/>
      <c r="C104" s="765"/>
      <c r="D104" s="292"/>
      <c r="E104" s="293"/>
      <c r="F104" s="293"/>
      <c r="G104" s="350"/>
      <c r="H104" s="294"/>
      <c r="I104" s="293"/>
      <c r="J104" s="293"/>
      <c r="K104" s="293"/>
      <c r="L104" s="350"/>
      <c r="M104" s="350"/>
      <c r="N104" s="350"/>
      <c r="O104" s="351"/>
      <c r="P104" s="299"/>
      <c r="Q104" s="352"/>
      <c r="R104" s="293"/>
      <c r="S104" s="298"/>
      <c r="T104" s="353"/>
      <c r="U104" s="352"/>
      <c r="V104" s="351"/>
      <c r="W104" s="293"/>
      <c r="X104" s="352"/>
      <c r="Y104" s="293"/>
      <c r="Z104" s="350"/>
      <c r="AA104" s="350"/>
      <c r="AB104" s="351"/>
      <c r="AC104" s="298"/>
      <c r="AD104" s="297"/>
      <c r="AE104" s="298"/>
      <c r="AF104" s="297"/>
      <c r="AG104" s="297"/>
      <c r="AH104" s="297"/>
      <c r="AI104" s="299"/>
    </row>
    <row r="105" spans="1:35" s="300" customFormat="1" ht="12.75" hidden="1" customHeight="1">
      <c r="A105" s="2006"/>
      <c r="B105" s="765"/>
      <c r="C105" s="765"/>
      <c r="D105" s="301"/>
      <c r="E105" s="302"/>
      <c r="F105" s="302"/>
      <c r="G105" s="304"/>
      <c r="H105" s="303"/>
      <c r="I105" s="302"/>
      <c r="J105" s="302"/>
      <c r="K105" s="302"/>
      <c r="L105" s="304"/>
      <c r="M105" s="304"/>
      <c r="N105" s="304"/>
      <c r="O105" s="305"/>
      <c r="P105" s="306"/>
      <c r="Q105" s="307"/>
      <c r="R105" s="302"/>
      <c r="S105" s="308"/>
      <c r="T105" s="309"/>
      <c r="U105" s="307"/>
      <c r="V105" s="305"/>
      <c r="W105" s="302"/>
      <c r="X105" s="307"/>
      <c r="Y105" s="302"/>
      <c r="Z105" s="304"/>
      <c r="AA105" s="304"/>
      <c r="AB105" s="305"/>
      <c r="AC105" s="308"/>
      <c r="AD105" s="310"/>
      <c r="AE105" s="308"/>
      <c r="AF105" s="310"/>
      <c r="AG105" s="310"/>
      <c r="AH105" s="310"/>
      <c r="AI105" s="306"/>
    </row>
    <row r="106" spans="1:35" s="300" customFormat="1" ht="12.75" hidden="1" customHeight="1">
      <c r="A106" s="2006"/>
      <c r="B106" s="765"/>
      <c r="C106" s="765"/>
      <c r="D106" s="311"/>
      <c r="E106" s="312"/>
      <c r="F106" s="312"/>
      <c r="G106" s="314"/>
      <c r="H106" s="313"/>
      <c r="I106" s="312"/>
      <c r="J106" s="312"/>
      <c r="K106" s="312"/>
      <c r="L106" s="314"/>
      <c r="M106" s="314"/>
      <c r="N106" s="314"/>
      <c r="O106" s="315"/>
      <c r="P106" s="316"/>
      <c r="Q106" s="317"/>
      <c r="R106" s="312"/>
      <c r="S106" s="318"/>
      <c r="T106" s="319"/>
      <c r="U106" s="317"/>
      <c r="V106" s="315"/>
      <c r="W106" s="312"/>
      <c r="X106" s="317"/>
      <c r="Y106" s="312"/>
      <c r="Z106" s="314"/>
      <c r="AA106" s="314"/>
      <c r="AB106" s="315"/>
      <c r="AC106" s="318"/>
      <c r="AD106" s="320"/>
      <c r="AE106" s="318"/>
      <c r="AF106" s="320"/>
      <c r="AG106" s="320"/>
      <c r="AH106" s="320"/>
      <c r="AI106" s="316"/>
    </row>
    <row r="107" spans="1:35" s="300" customFormat="1" ht="12.75" hidden="1" customHeight="1">
      <c r="A107" s="2006"/>
      <c r="B107" s="765"/>
      <c r="C107" s="765"/>
      <c r="D107" s="301"/>
      <c r="E107" s="302"/>
      <c r="F107" s="302"/>
      <c r="G107" s="304"/>
      <c r="H107" s="303"/>
      <c r="I107" s="302"/>
      <c r="J107" s="302"/>
      <c r="K107" s="302"/>
      <c r="L107" s="304"/>
      <c r="M107" s="304"/>
      <c r="N107" s="304"/>
      <c r="O107" s="305"/>
      <c r="P107" s="306"/>
      <c r="Q107" s="307"/>
      <c r="R107" s="302"/>
      <c r="S107" s="308"/>
      <c r="T107" s="309"/>
      <c r="U107" s="307"/>
      <c r="V107" s="305"/>
      <c r="W107" s="302"/>
      <c r="X107" s="307"/>
      <c r="Y107" s="302"/>
      <c r="Z107" s="304"/>
      <c r="AA107" s="304"/>
      <c r="AB107" s="305"/>
      <c r="AC107" s="308"/>
      <c r="AD107" s="310"/>
      <c r="AE107" s="308"/>
      <c r="AF107" s="310"/>
      <c r="AG107" s="310"/>
      <c r="AH107" s="310"/>
      <c r="AI107" s="306"/>
    </row>
    <row r="108" spans="1:35" s="300" customFormat="1" ht="12.75" hidden="1" customHeight="1">
      <c r="A108" s="2006"/>
      <c r="B108" s="765"/>
      <c r="C108" s="765"/>
      <c r="D108" s="311"/>
      <c r="E108" s="321"/>
      <c r="F108" s="321"/>
      <c r="G108" s="323"/>
      <c r="H108" s="322"/>
      <c r="I108" s="321"/>
      <c r="J108" s="321"/>
      <c r="K108" s="321"/>
      <c r="L108" s="323"/>
      <c r="M108" s="323"/>
      <c r="N108" s="323"/>
      <c r="O108" s="324"/>
      <c r="P108" s="325"/>
      <c r="Q108" s="326"/>
      <c r="R108" s="321"/>
      <c r="S108" s="327"/>
      <c r="T108" s="328"/>
      <c r="U108" s="326"/>
      <c r="V108" s="324"/>
      <c r="W108" s="321"/>
      <c r="X108" s="326"/>
      <c r="Y108" s="321"/>
      <c r="Z108" s="323"/>
      <c r="AA108" s="323"/>
      <c r="AB108" s="324"/>
      <c r="AC108" s="327"/>
      <c r="AD108" s="329"/>
      <c r="AE108" s="327"/>
      <c r="AF108" s="329"/>
      <c r="AG108" s="329"/>
      <c r="AH108" s="329"/>
      <c r="AI108" s="325"/>
    </row>
    <row r="109" spans="1:35" s="300" customFormat="1" ht="12.75" hidden="1" customHeight="1">
      <c r="A109" s="2006"/>
      <c r="B109" s="765"/>
      <c r="C109" s="765"/>
      <c r="D109" s="301"/>
      <c r="E109" s="330"/>
      <c r="F109" s="330"/>
      <c r="G109" s="332"/>
      <c r="H109" s="331"/>
      <c r="I109" s="330"/>
      <c r="J109" s="330"/>
      <c r="K109" s="330"/>
      <c r="L109" s="332"/>
      <c r="M109" s="332"/>
      <c r="N109" s="332"/>
      <c r="O109" s="333"/>
      <c r="P109" s="334"/>
      <c r="Q109" s="335"/>
      <c r="R109" s="330"/>
      <c r="S109" s="336"/>
      <c r="T109" s="337"/>
      <c r="U109" s="335"/>
      <c r="V109" s="333"/>
      <c r="W109" s="330"/>
      <c r="X109" s="335"/>
      <c r="Y109" s="330"/>
      <c r="Z109" s="332"/>
      <c r="AA109" s="332"/>
      <c r="AB109" s="333"/>
      <c r="AC109" s="336"/>
      <c r="AD109" s="338"/>
      <c r="AE109" s="336"/>
      <c r="AF109" s="338"/>
      <c r="AG109" s="338"/>
      <c r="AH109" s="338"/>
      <c r="AI109" s="334"/>
    </row>
    <row r="110" spans="1:35" s="300" customFormat="1" ht="12.75" hidden="1" customHeight="1">
      <c r="A110" s="2006"/>
      <c r="B110" s="765"/>
      <c r="C110" s="765"/>
      <c r="D110" s="311"/>
      <c r="E110" s="321"/>
      <c r="F110" s="321"/>
      <c r="G110" s="323"/>
      <c r="H110" s="322"/>
      <c r="I110" s="321"/>
      <c r="J110" s="321"/>
      <c r="K110" s="321"/>
      <c r="L110" s="323"/>
      <c r="M110" s="323"/>
      <c r="N110" s="323"/>
      <c r="O110" s="324"/>
      <c r="P110" s="325"/>
      <c r="Q110" s="326"/>
      <c r="R110" s="321"/>
      <c r="S110" s="327"/>
      <c r="T110" s="328"/>
      <c r="U110" s="326"/>
      <c r="V110" s="324"/>
      <c r="W110" s="321"/>
      <c r="X110" s="326"/>
      <c r="Y110" s="321"/>
      <c r="Z110" s="323"/>
      <c r="AA110" s="323"/>
      <c r="AB110" s="324"/>
      <c r="AC110" s="327"/>
      <c r="AD110" s="329"/>
      <c r="AE110" s="327"/>
      <c r="AF110" s="329"/>
      <c r="AG110" s="329"/>
      <c r="AH110" s="329"/>
      <c r="AI110" s="325"/>
    </row>
    <row r="111" spans="1:35" s="300" customFormat="1" ht="12.75" hidden="1" customHeight="1">
      <c r="A111" s="2006"/>
      <c r="B111" s="765"/>
      <c r="C111" s="765"/>
      <c r="D111" s="301"/>
      <c r="E111" s="330"/>
      <c r="F111" s="330"/>
      <c r="G111" s="332"/>
      <c r="H111" s="331"/>
      <c r="I111" s="330"/>
      <c r="J111" s="330"/>
      <c r="K111" s="330"/>
      <c r="L111" s="332"/>
      <c r="M111" s="332"/>
      <c r="N111" s="332"/>
      <c r="O111" s="333"/>
      <c r="P111" s="334"/>
      <c r="Q111" s="335"/>
      <c r="R111" s="330"/>
      <c r="S111" s="336"/>
      <c r="T111" s="337"/>
      <c r="U111" s="335"/>
      <c r="V111" s="333"/>
      <c r="W111" s="330"/>
      <c r="X111" s="335"/>
      <c r="Y111" s="330"/>
      <c r="Z111" s="332"/>
      <c r="AA111" s="332"/>
      <c r="AB111" s="333"/>
      <c r="AC111" s="336"/>
      <c r="AD111" s="338"/>
      <c r="AE111" s="336"/>
      <c r="AF111" s="338"/>
      <c r="AG111" s="338"/>
      <c r="AH111" s="338"/>
      <c r="AI111" s="334"/>
    </row>
    <row r="112" spans="1:35" s="300" customFormat="1" ht="12.75" hidden="1" customHeight="1">
      <c r="A112" s="2006"/>
      <c r="B112" s="765"/>
      <c r="C112" s="765"/>
      <c r="D112" s="311"/>
      <c r="E112" s="321"/>
      <c r="F112" s="321"/>
      <c r="G112" s="323"/>
      <c r="H112" s="322"/>
      <c r="I112" s="321"/>
      <c r="J112" s="321"/>
      <c r="K112" s="321"/>
      <c r="L112" s="323"/>
      <c r="M112" s="323"/>
      <c r="N112" s="323"/>
      <c r="O112" s="324"/>
      <c r="P112" s="325"/>
      <c r="Q112" s="326"/>
      <c r="R112" s="321"/>
      <c r="S112" s="327"/>
      <c r="T112" s="328"/>
      <c r="U112" s="326"/>
      <c r="V112" s="324"/>
      <c r="W112" s="321"/>
      <c r="X112" s="326"/>
      <c r="Y112" s="321"/>
      <c r="Z112" s="323"/>
      <c r="AA112" s="323"/>
      <c r="AB112" s="324"/>
      <c r="AC112" s="327"/>
      <c r="AD112" s="329"/>
      <c r="AE112" s="327"/>
      <c r="AF112" s="329"/>
      <c r="AG112" s="329"/>
      <c r="AH112" s="329"/>
      <c r="AI112" s="325"/>
    </row>
    <row r="113" spans="1:35" s="300" customFormat="1" ht="12.75" hidden="1" customHeight="1">
      <c r="A113" s="2006"/>
      <c r="B113" s="765"/>
      <c r="C113" s="765"/>
      <c r="D113" s="301"/>
      <c r="E113" s="330"/>
      <c r="F113" s="330"/>
      <c r="G113" s="332"/>
      <c r="H113" s="331"/>
      <c r="I113" s="330"/>
      <c r="J113" s="330"/>
      <c r="K113" s="330"/>
      <c r="L113" s="332"/>
      <c r="M113" s="332"/>
      <c r="N113" s="332"/>
      <c r="O113" s="333"/>
      <c r="P113" s="334"/>
      <c r="Q113" s="335"/>
      <c r="R113" s="330"/>
      <c r="S113" s="336"/>
      <c r="T113" s="337"/>
      <c r="U113" s="335"/>
      <c r="V113" s="333"/>
      <c r="W113" s="330"/>
      <c r="X113" s="335"/>
      <c r="Y113" s="330"/>
      <c r="Z113" s="332"/>
      <c r="AA113" s="332"/>
      <c r="AB113" s="333"/>
      <c r="AC113" s="336"/>
      <c r="AD113" s="338"/>
      <c r="AE113" s="336"/>
      <c r="AF113" s="338"/>
      <c r="AG113" s="338"/>
      <c r="AH113" s="338"/>
      <c r="AI113" s="334"/>
    </row>
    <row r="114" spans="1:35" s="300" customFormat="1" ht="12.75" hidden="1" customHeight="1">
      <c r="A114" s="2006"/>
      <c r="B114" s="765"/>
      <c r="C114" s="765"/>
      <c r="D114" s="311"/>
      <c r="E114" s="321"/>
      <c r="F114" s="321"/>
      <c r="G114" s="323"/>
      <c r="H114" s="322"/>
      <c r="I114" s="321"/>
      <c r="J114" s="321"/>
      <c r="K114" s="321"/>
      <c r="L114" s="323"/>
      <c r="M114" s="323"/>
      <c r="N114" s="323"/>
      <c r="O114" s="324"/>
      <c r="P114" s="325"/>
      <c r="Q114" s="326"/>
      <c r="R114" s="321"/>
      <c r="S114" s="327"/>
      <c r="T114" s="328"/>
      <c r="U114" s="326"/>
      <c r="V114" s="324"/>
      <c r="W114" s="321"/>
      <c r="X114" s="326"/>
      <c r="Y114" s="321"/>
      <c r="Z114" s="323"/>
      <c r="AA114" s="323"/>
      <c r="AB114" s="324"/>
      <c r="AC114" s="327"/>
      <c r="AD114" s="329"/>
      <c r="AE114" s="327"/>
      <c r="AF114" s="329"/>
      <c r="AG114" s="329"/>
      <c r="AH114" s="329"/>
      <c r="AI114" s="325"/>
    </row>
    <row r="115" spans="1:35" s="300" customFormat="1" ht="12.75" hidden="1" customHeight="1">
      <c r="A115" s="2006"/>
      <c r="B115" s="765"/>
      <c r="C115" s="765"/>
      <c r="D115" s="301"/>
      <c r="E115" s="330"/>
      <c r="F115" s="330"/>
      <c r="G115" s="332"/>
      <c r="H115" s="331"/>
      <c r="I115" s="330"/>
      <c r="J115" s="330"/>
      <c r="K115" s="330"/>
      <c r="L115" s="332"/>
      <c r="M115" s="332"/>
      <c r="N115" s="332"/>
      <c r="O115" s="333"/>
      <c r="P115" s="334"/>
      <c r="Q115" s="335"/>
      <c r="R115" s="330"/>
      <c r="S115" s="336"/>
      <c r="T115" s="337"/>
      <c r="U115" s="335"/>
      <c r="V115" s="333"/>
      <c r="W115" s="330"/>
      <c r="X115" s="335"/>
      <c r="Y115" s="330"/>
      <c r="Z115" s="332"/>
      <c r="AA115" s="332"/>
      <c r="AB115" s="333"/>
      <c r="AC115" s="336"/>
      <c r="AD115" s="338"/>
      <c r="AE115" s="336"/>
      <c r="AF115" s="338"/>
      <c r="AG115" s="338"/>
      <c r="AH115" s="338"/>
      <c r="AI115" s="334"/>
    </row>
    <row r="116" spans="1:35" s="300" customFormat="1" ht="12.75" hidden="1" customHeight="1">
      <c r="A116" s="2006"/>
      <c r="B116" s="765"/>
      <c r="C116" s="765"/>
      <c r="D116" s="311"/>
      <c r="E116" s="321"/>
      <c r="F116" s="321"/>
      <c r="G116" s="323"/>
      <c r="H116" s="322"/>
      <c r="I116" s="321"/>
      <c r="J116" s="321"/>
      <c r="K116" s="321"/>
      <c r="L116" s="323"/>
      <c r="M116" s="323"/>
      <c r="N116" s="323"/>
      <c r="O116" s="324"/>
      <c r="P116" s="325"/>
      <c r="Q116" s="326"/>
      <c r="R116" s="321"/>
      <c r="S116" s="327"/>
      <c r="T116" s="328"/>
      <c r="U116" s="326"/>
      <c r="V116" s="324"/>
      <c r="W116" s="321"/>
      <c r="X116" s="326"/>
      <c r="Y116" s="321"/>
      <c r="Z116" s="323"/>
      <c r="AA116" s="323"/>
      <c r="AB116" s="324"/>
      <c r="AC116" s="327"/>
      <c r="AD116" s="329"/>
      <c r="AE116" s="327"/>
      <c r="AF116" s="329"/>
      <c r="AG116" s="329"/>
      <c r="AH116" s="329"/>
      <c r="AI116" s="325"/>
    </row>
    <row r="117" spans="1:35" s="300" customFormat="1" ht="12.75" hidden="1" customHeight="1">
      <c r="A117" s="2006"/>
      <c r="B117" s="765"/>
      <c r="C117" s="765"/>
      <c r="D117" s="301"/>
      <c r="E117" s="330"/>
      <c r="F117" s="330"/>
      <c r="G117" s="332"/>
      <c r="H117" s="331"/>
      <c r="I117" s="330"/>
      <c r="J117" s="330"/>
      <c r="K117" s="330"/>
      <c r="L117" s="332"/>
      <c r="M117" s="332"/>
      <c r="N117" s="332"/>
      <c r="O117" s="333"/>
      <c r="P117" s="334"/>
      <c r="Q117" s="335"/>
      <c r="R117" s="330"/>
      <c r="S117" s="336"/>
      <c r="T117" s="337"/>
      <c r="U117" s="335"/>
      <c r="V117" s="333"/>
      <c r="W117" s="330"/>
      <c r="X117" s="335"/>
      <c r="Y117" s="330"/>
      <c r="Z117" s="332"/>
      <c r="AA117" s="332"/>
      <c r="AB117" s="333"/>
      <c r="AC117" s="336"/>
      <c r="AD117" s="338"/>
      <c r="AE117" s="336"/>
      <c r="AF117" s="338"/>
      <c r="AG117" s="338"/>
      <c r="AH117" s="338"/>
      <c r="AI117" s="334"/>
    </row>
    <row r="118" spans="1:35" s="300" customFormat="1" ht="12.75" hidden="1" customHeight="1">
      <c r="A118" s="2006"/>
      <c r="B118" s="765"/>
      <c r="C118" s="765"/>
      <c r="D118" s="311"/>
      <c r="E118" s="321"/>
      <c r="F118" s="321"/>
      <c r="G118" s="323"/>
      <c r="H118" s="322"/>
      <c r="I118" s="321"/>
      <c r="J118" s="321"/>
      <c r="K118" s="321"/>
      <c r="L118" s="323"/>
      <c r="M118" s="323"/>
      <c r="N118" s="323"/>
      <c r="O118" s="324"/>
      <c r="P118" s="325"/>
      <c r="Q118" s="326"/>
      <c r="R118" s="321"/>
      <c r="S118" s="327"/>
      <c r="T118" s="328"/>
      <c r="U118" s="326"/>
      <c r="V118" s="324"/>
      <c r="W118" s="321"/>
      <c r="X118" s="326"/>
      <c r="Y118" s="321"/>
      <c r="Z118" s="323"/>
      <c r="AA118" s="323"/>
      <c r="AB118" s="324"/>
      <c r="AC118" s="327"/>
      <c r="AD118" s="329"/>
      <c r="AE118" s="327"/>
      <c r="AF118" s="329"/>
      <c r="AG118" s="329"/>
      <c r="AH118" s="329"/>
      <c r="AI118" s="325"/>
    </row>
    <row r="119" spans="1:35" s="300" customFormat="1" ht="12.75" hidden="1" customHeight="1">
      <c r="A119" s="2006"/>
      <c r="B119" s="765"/>
      <c r="C119" s="765"/>
      <c r="D119" s="301"/>
      <c r="E119" s="330"/>
      <c r="F119" s="330"/>
      <c r="G119" s="332"/>
      <c r="H119" s="331"/>
      <c r="I119" s="330"/>
      <c r="J119" s="330"/>
      <c r="K119" s="330"/>
      <c r="L119" s="332"/>
      <c r="M119" s="332"/>
      <c r="N119" s="332"/>
      <c r="O119" s="333"/>
      <c r="P119" s="334"/>
      <c r="Q119" s="335"/>
      <c r="R119" s="330"/>
      <c r="S119" s="336"/>
      <c r="T119" s="337"/>
      <c r="U119" s="335"/>
      <c r="V119" s="333"/>
      <c r="W119" s="330"/>
      <c r="X119" s="335"/>
      <c r="Y119" s="330"/>
      <c r="Z119" s="332"/>
      <c r="AA119" s="332"/>
      <c r="AB119" s="333"/>
      <c r="AC119" s="336"/>
      <c r="AD119" s="338"/>
      <c r="AE119" s="336"/>
      <c r="AF119" s="338"/>
      <c r="AG119" s="338"/>
      <c r="AH119" s="338"/>
      <c r="AI119" s="334"/>
    </row>
    <row r="120" spans="1:35" s="300" customFormat="1" ht="12.75" hidden="1" customHeight="1">
      <c r="A120" s="2006"/>
      <c r="B120" s="765"/>
      <c r="C120" s="765"/>
      <c r="D120" s="311"/>
      <c r="E120" s="321"/>
      <c r="F120" s="321"/>
      <c r="G120" s="323"/>
      <c r="H120" s="322"/>
      <c r="I120" s="321"/>
      <c r="J120" s="321"/>
      <c r="K120" s="321"/>
      <c r="L120" s="323"/>
      <c r="M120" s="323"/>
      <c r="N120" s="323"/>
      <c r="O120" s="324"/>
      <c r="P120" s="325"/>
      <c r="Q120" s="326"/>
      <c r="R120" s="321"/>
      <c r="S120" s="327"/>
      <c r="T120" s="328"/>
      <c r="U120" s="326"/>
      <c r="V120" s="324"/>
      <c r="W120" s="321"/>
      <c r="X120" s="326"/>
      <c r="Y120" s="321"/>
      <c r="Z120" s="323"/>
      <c r="AA120" s="323"/>
      <c r="AB120" s="324"/>
      <c r="AC120" s="327"/>
      <c r="AD120" s="329"/>
      <c r="AE120" s="327"/>
      <c r="AF120" s="329"/>
      <c r="AG120" s="329"/>
      <c r="AH120" s="329"/>
      <c r="AI120" s="325"/>
    </row>
    <row r="121" spans="1:35" s="300" customFormat="1" ht="12.75" hidden="1" customHeight="1">
      <c r="A121" s="2006"/>
      <c r="B121" s="765"/>
      <c r="C121" s="765"/>
      <c r="D121" s="301"/>
      <c r="E121" s="330"/>
      <c r="F121" s="330"/>
      <c r="G121" s="332"/>
      <c r="H121" s="331"/>
      <c r="I121" s="330"/>
      <c r="J121" s="330"/>
      <c r="K121" s="330"/>
      <c r="L121" s="332"/>
      <c r="M121" s="332"/>
      <c r="N121" s="332"/>
      <c r="O121" s="333"/>
      <c r="P121" s="334"/>
      <c r="Q121" s="335"/>
      <c r="R121" s="330"/>
      <c r="S121" s="336"/>
      <c r="T121" s="337"/>
      <c r="U121" s="335"/>
      <c r="V121" s="333"/>
      <c r="W121" s="330"/>
      <c r="X121" s="335"/>
      <c r="Y121" s="330"/>
      <c r="Z121" s="332"/>
      <c r="AA121" s="332"/>
      <c r="AB121" s="333"/>
      <c r="AC121" s="336"/>
      <c r="AD121" s="338"/>
      <c r="AE121" s="336"/>
      <c r="AF121" s="338"/>
      <c r="AG121" s="338"/>
      <c r="AH121" s="338"/>
      <c r="AI121" s="334"/>
    </row>
    <row r="122" spans="1:35" s="300" customFormat="1" ht="12.75" hidden="1" customHeight="1">
      <c r="A122" s="2006"/>
      <c r="B122" s="765"/>
      <c r="C122" s="765"/>
      <c r="D122" s="311"/>
      <c r="E122" s="321"/>
      <c r="F122" s="321"/>
      <c r="G122" s="323"/>
      <c r="H122" s="322"/>
      <c r="I122" s="321"/>
      <c r="J122" s="321"/>
      <c r="K122" s="321"/>
      <c r="L122" s="323"/>
      <c r="M122" s="323"/>
      <c r="N122" s="323"/>
      <c r="O122" s="324"/>
      <c r="P122" s="325"/>
      <c r="Q122" s="326"/>
      <c r="R122" s="321"/>
      <c r="S122" s="327"/>
      <c r="T122" s="328"/>
      <c r="U122" s="326"/>
      <c r="V122" s="324"/>
      <c r="W122" s="321"/>
      <c r="X122" s="326"/>
      <c r="Y122" s="321"/>
      <c r="Z122" s="323"/>
      <c r="AA122" s="323"/>
      <c r="AB122" s="324"/>
      <c r="AC122" s="327"/>
      <c r="AD122" s="329"/>
      <c r="AE122" s="327"/>
      <c r="AF122" s="329"/>
      <c r="AG122" s="329"/>
      <c r="AH122" s="329"/>
      <c r="AI122" s="325"/>
    </row>
    <row r="123" spans="1:35" s="300" customFormat="1" ht="12.75" hidden="1" customHeight="1">
      <c r="A123" s="2006"/>
      <c r="B123" s="765"/>
      <c r="C123" s="765"/>
      <c r="D123" s="301"/>
      <c r="E123" s="330"/>
      <c r="F123" s="330"/>
      <c r="G123" s="332"/>
      <c r="H123" s="331"/>
      <c r="I123" s="330"/>
      <c r="J123" s="330"/>
      <c r="K123" s="330"/>
      <c r="L123" s="332"/>
      <c r="M123" s="332"/>
      <c r="N123" s="332"/>
      <c r="O123" s="333"/>
      <c r="P123" s="334"/>
      <c r="Q123" s="335"/>
      <c r="R123" s="330"/>
      <c r="S123" s="336"/>
      <c r="T123" s="337"/>
      <c r="U123" s="335"/>
      <c r="V123" s="333"/>
      <c r="W123" s="330"/>
      <c r="X123" s="335"/>
      <c r="Y123" s="330"/>
      <c r="Z123" s="332"/>
      <c r="AA123" s="332"/>
      <c r="AB123" s="333"/>
      <c r="AC123" s="336"/>
      <c r="AD123" s="338"/>
      <c r="AE123" s="336"/>
      <c r="AF123" s="338"/>
      <c r="AG123" s="338"/>
      <c r="AH123" s="338"/>
      <c r="AI123" s="334"/>
    </row>
    <row r="124" spans="1:35" s="300" customFormat="1" ht="12.75" hidden="1" customHeight="1">
      <c r="A124" s="2006"/>
      <c r="B124" s="765"/>
      <c r="C124" s="765"/>
      <c r="D124" s="311"/>
      <c r="E124" s="321"/>
      <c r="F124" s="321"/>
      <c r="G124" s="323"/>
      <c r="H124" s="322"/>
      <c r="I124" s="321"/>
      <c r="J124" s="321"/>
      <c r="K124" s="321"/>
      <c r="L124" s="323"/>
      <c r="M124" s="323"/>
      <c r="N124" s="323"/>
      <c r="O124" s="324"/>
      <c r="P124" s="325"/>
      <c r="Q124" s="326"/>
      <c r="R124" s="321"/>
      <c r="S124" s="327"/>
      <c r="T124" s="328"/>
      <c r="U124" s="326"/>
      <c r="V124" s="324"/>
      <c r="W124" s="321"/>
      <c r="X124" s="326"/>
      <c r="Y124" s="321"/>
      <c r="Z124" s="323"/>
      <c r="AA124" s="323"/>
      <c r="AB124" s="324"/>
      <c r="AC124" s="327"/>
      <c r="AD124" s="329"/>
      <c r="AE124" s="327"/>
      <c r="AF124" s="329"/>
      <c r="AG124" s="329"/>
      <c r="AH124" s="329"/>
      <c r="AI124" s="325"/>
    </row>
    <row r="125" spans="1:35" s="300" customFormat="1" ht="12.75" hidden="1" customHeight="1">
      <c r="A125" s="2006"/>
      <c r="B125" s="765"/>
      <c r="C125" s="765"/>
      <c r="D125" s="301"/>
      <c r="E125" s="330"/>
      <c r="F125" s="330"/>
      <c r="G125" s="332"/>
      <c r="H125" s="331"/>
      <c r="I125" s="330"/>
      <c r="J125" s="330"/>
      <c r="K125" s="330"/>
      <c r="L125" s="332"/>
      <c r="M125" s="332"/>
      <c r="N125" s="332"/>
      <c r="O125" s="333"/>
      <c r="P125" s="334"/>
      <c r="Q125" s="335"/>
      <c r="R125" s="330"/>
      <c r="S125" s="336"/>
      <c r="T125" s="337"/>
      <c r="U125" s="335"/>
      <c r="V125" s="333"/>
      <c r="W125" s="330"/>
      <c r="X125" s="335"/>
      <c r="Y125" s="330"/>
      <c r="Z125" s="332"/>
      <c r="AA125" s="332"/>
      <c r="AB125" s="333"/>
      <c r="AC125" s="336"/>
      <c r="AD125" s="338"/>
      <c r="AE125" s="336"/>
      <c r="AF125" s="338"/>
      <c r="AG125" s="338"/>
      <c r="AH125" s="338"/>
      <c r="AI125" s="334"/>
    </row>
    <row r="126" spans="1:35" s="300" customFormat="1" ht="12.75" hidden="1" customHeight="1">
      <c r="A126" s="2006"/>
      <c r="B126" s="765"/>
      <c r="C126" s="765"/>
      <c r="D126" s="311"/>
      <c r="E126" s="321"/>
      <c r="F126" s="321"/>
      <c r="G126" s="323"/>
      <c r="H126" s="322"/>
      <c r="I126" s="321"/>
      <c r="J126" s="321"/>
      <c r="K126" s="321"/>
      <c r="L126" s="323"/>
      <c r="M126" s="323"/>
      <c r="N126" s="323"/>
      <c r="O126" s="324"/>
      <c r="P126" s="325"/>
      <c r="Q126" s="326"/>
      <c r="R126" s="321"/>
      <c r="S126" s="327"/>
      <c r="T126" s="328"/>
      <c r="U126" s="326"/>
      <c r="V126" s="324"/>
      <c r="W126" s="321"/>
      <c r="X126" s="326"/>
      <c r="Y126" s="321"/>
      <c r="Z126" s="323"/>
      <c r="AA126" s="323"/>
      <c r="AB126" s="324"/>
      <c r="AC126" s="327"/>
      <c r="AD126" s="329"/>
      <c r="AE126" s="327"/>
      <c r="AF126" s="329"/>
      <c r="AG126" s="329"/>
      <c r="AH126" s="329"/>
      <c r="AI126" s="325"/>
    </row>
    <row r="127" spans="1:35" s="300" customFormat="1" ht="12.75" hidden="1" customHeight="1">
      <c r="A127" s="2006"/>
      <c r="B127" s="765"/>
      <c r="C127" s="765"/>
      <c r="D127" s="301"/>
      <c r="E127" s="330"/>
      <c r="F127" s="330"/>
      <c r="G127" s="332"/>
      <c r="H127" s="331"/>
      <c r="I127" s="330"/>
      <c r="J127" s="330"/>
      <c r="K127" s="330"/>
      <c r="L127" s="332"/>
      <c r="M127" s="332"/>
      <c r="N127" s="332"/>
      <c r="O127" s="333"/>
      <c r="P127" s="334"/>
      <c r="Q127" s="335"/>
      <c r="R127" s="330"/>
      <c r="S127" s="336"/>
      <c r="T127" s="337"/>
      <c r="U127" s="335"/>
      <c r="V127" s="333"/>
      <c r="W127" s="330"/>
      <c r="X127" s="335"/>
      <c r="Y127" s="330"/>
      <c r="Z127" s="332"/>
      <c r="AA127" s="332"/>
      <c r="AB127" s="333"/>
      <c r="AC127" s="336"/>
      <c r="AD127" s="338"/>
      <c r="AE127" s="336"/>
      <c r="AF127" s="338"/>
      <c r="AG127" s="338"/>
      <c r="AH127" s="338"/>
      <c r="AI127" s="334"/>
    </row>
    <row r="128" spans="1:35" s="300" customFormat="1" ht="12.75" hidden="1" customHeight="1">
      <c r="A128" s="2006"/>
      <c r="B128" s="765"/>
      <c r="C128" s="765"/>
      <c r="D128" s="311"/>
      <c r="E128" s="321"/>
      <c r="F128" s="321"/>
      <c r="G128" s="323"/>
      <c r="H128" s="322"/>
      <c r="I128" s="321"/>
      <c r="J128" s="321"/>
      <c r="K128" s="321"/>
      <c r="L128" s="323"/>
      <c r="M128" s="323"/>
      <c r="N128" s="323"/>
      <c r="O128" s="324"/>
      <c r="P128" s="325"/>
      <c r="Q128" s="326"/>
      <c r="R128" s="321"/>
      <c r="S128" s="327"/>
      <c r="T128" s="328"/>
      <c r="U128" s="326"/>
      <c r="V128" s="324"/>
      <c r="W128" s="321"/>
      <c r="X128" s="326"/>
      <c r="Y128" s="321"/>
      <c r="Z128" s="323"/>
      <c r="AA128" s="323"/>
      <c r="AB128" s="324"/>
      <c r="AC128" s="327"/>
      <c r="AD128" s="329"/>
      <c r="AE128" s="327"/>
      <c r="AF128" s="329"/>
      <c r="AG128" s="329"/>
      <c r="AH128" s="329"/>
      <c r="AI128" s="325"/>
    </row>
    <row r="129" spans="1:35" s="300" customFormat="1" ht="12.75" hidden="1" customHeight="1">
      <c r="A129" s="2006"/>
      <c r="B129" s="765"/>
      <c r="C129" s="765"/>
      <c r="D129" s="301"/>
      <c r="E129" s="330"/>
      <c r="F129" s="330"/>
      <c r="G129" s="332"/>
      <c r="H129" s="331"/>
      <c r="I129" s="330"/>
      <c r="J129" s="330"/>
      <c r="K129" s="330"/>
      <c r="L129" s="332"/>
      <c r="M129" s="332"/>
      <c r="N129" s="332"/>
      <c r="O129" s="333"/>
      <c r="P129" s="334"/>
      <c r="Q129" s="335"/>
      <c r="R129" s="330"/>
      <c r="S129" s="336"/>
      <c r="T129" s="337"/>
      <c r="U129" s="335"/>
      <c r="V129" s="333"/>
      <c r="W129" s="330"/>
      <c r="X129" s="335"/>
      <c r="Y129" s="330"/>
      <c r="Z129" s="332"/>
      <c r="AA129" s="332"/>
      <c r="AB129" s="333"/>
      <c r="AC129" s="336"/>
      <c r="AD129" s="338"/>
      <c r="AE129" s="336"/>
      <c r="AF129" s="338"/>
      <c r="AG129" s="338"/>
      <c r="AH129" s="338"/>
      <c r="AI129" s="334"/>
    </row>
    <row r="130" spans="1:35" s="300" customFormat="1" ht="12.75" hidden="1" customHeight="1">
      <c r="A130" s="2006"/>
      <c r="B130" s="765"/>
      <c r="C130" s="765"/>
      <c r="D130" s="311"/>
      <c r="E130" s="321"/>
      <c r="F130" s="321"/>
      <c r="G130" s="323"/>
      <c r="H130" s="322"/>
      <c r="I130" s="321"/>
      <c r="J130" s="321"/>
      <c r="K130" s="321"/>
      <c r="L130" s="323"/>
      <c r="M130" s="323"/>
      <c r="N130" s="323"/>
      <c r="O130" s="324"/>
      <c r="P130" s="325"/>
      <c r="Q130" s="326"/>
      <c r="R130" s="321"/>
      <c r="S130" s="327"/>
      <c r="T130" s="328"/>
      <c r="U130" s="326"/>
      <c r="V130" s="324"/>
      <c r="W130" s="321"/>
      <c r="X130" s="326"/>
      <c r="Y130" s="321"/>
      <c r="Z130" s="323"/>
      <c r="AA130" s="323"/>
      <c r="AB130" s="324"/>
      <c r="AC130" s="327"/>
      <c r="AD130" s="329"/>
      <c r="AE130" s="327"/>
      <c r="AF130" s="329"/>
      <c r="AG130" s="329"/>
      <c r="AH130" s="329"/>
      <c r="AI130" s="325"/>
    </row>
    <row r="131" spans="1:35" s="300" customFormat="1" ht="12.75" hidden="1" customHeight="1">
      <c r="A131" s="2006"/>
      <c r="B131" s="765"/>
      <c r="C131" s="765"/>
      <c r="D131" s="301"/>
      <c r="E131" s="330"/>
      <c r="F131" s="330"/>
      <c r="G131" s="332"/>
      <c r="H131" s="331"/>
      <c r="I131" s="330"/>
      <c r="J131" s="330"/>
      <c r="K131" s="330"/>
      <c r="L131" s="332"/>
      <c r="M131" s="332"/>
      <c r="N131" s="332"/>
      <c r="O131" s="333"/>
      <c r="P131" s="334"/>
      <c r="Q131" s="335"/>
      <c r="R131" s="330"/>
      <c r="S131" s="336"/>
      <c r="T131" s="337"/>
      <c r="U131" s="335"/>
      <c r="V131" s="333"/>
      <c r="W131" s="330"/>
      <c r="X131" s="335"/>
      <c r="Y131" s="330"/>
      <c r="Z131" s="332"/>
      <c r="AA131" s="332"/>
      <c r="AB131" s="333"/>
      <c r="AC131" s="336"/>
      <c r="AD131" s="338"/>
      <c r="AE131" s="336"/>
      <c r="AF131" s="338"/>
      <c r="AG131" s="338"/>
      <c r="AH131" s="338"/>
      <c r="AI131" s="334"/>
    </row>
    <row r="132" spans="1:35" s="300" customFormat="1" ht="12.75" hidden="1" customHeight="1">
      <c r="A132" s="2006"/>
      <c r="B132" s="765"/>
      <c r="C132" s="765"/>
      <c r="D132" s="311"/>
      <c r="E132" s="321"/>
      <c r="F132" s="321"/>
      <c r="G132" s="323"/>
      <c r="H132" s="322"/>
      <c r="I132" s="321"/>
      <c r="J132" s="321"/>
      <c r="K132" s="321"/>
      <c r="L132" s="323"/>
      <c r="M132" s="323"/>
      <c r="N132" s="323"/>
      <c r="O132" s="324"/>
      <c r="P132" s="325"/>
      <c r="Q132" s="326"/>
      <c r="R132" s="321"/>
      <c r="S132" s="327"/>
      <c r="T132" s="328"/>
      <c r="U132" s="326"/>
      <c r="V132" s="324"/>
      <c r="W132" s="321"/>
      <c r="X132" s="326"/>
      <c r="Y132" s="321"/>
      <c r="Z132" s="323"/>
      <c r="AA132" s="323"/>
      <c r="AB132" s="324"/>
      <c r="AC132" s="327"/>
      <c r="AD132" s="329"/>
      <c r="AE132" s="327"/>
      <c r="AF132" s="329"/>
      <c r="AG132" s="329"/>
      <c r="AH132" s="329"/>
      <c r="AI132" s="325"/>
    </row>
    <row r="133" spans="1:35" s="300" customFormat="1" ht="12.75" hidden="1" customHeight="1">
      <c r="A133" s="2006"/>
      <c r="B133" s="765"/>
      <c r="C133" s="765"/>
      <c r="D133" s="301"/>
      <c r="E133" s="330"/>
      <c r="F133" s="330"/>
      <c r="G133" s="332"/>
      <c r="H133" s="331"/>
      <c r="I133" s="330"/>
      <c r="J133" s="330"/>
      <c r="K133" s="330"/>
      <c r="L133" s="332"/>
      <c r="M133" s="332"/>
      <c r="N133" s="332"/>
      <c r="O133" s="333"/>
      <c r="P133" s="334"/>
      <c r="Q133" s="335"/>
      <c r="R133" s="330"/>
      <c r="S133" s="336"/>
      <c r="T133" s="337"/>
      <c r="U133" s="335"/>
      <c r="V133" s="333"/>
      <c r="W133" s="330"/>
      <c r="X133" s="335"/>
      <c r="Y133" s="330"/>
      <c r="Z133" s="332"/>
      <c r="AA133" s="332"/>
      <c r="AB133" s="333"/>
      <c r="AC133" s="336"/>
      <c r="AD133" s="338"/>
      <c r="AE133" s="336"/>
      <c r="AF133" s="338"/>
      <c r="AG133" s="338"/>
      <c r="AH133" s="338"/>
      <c r="AI133" s="334"/>
    </row>
    <row r="134" spans="1:35" s="300" customFormat="1" ht="12.75" hidden="1" customHeight="1">
      <c r="A134" s="2006"/>
      <c r="B134" s="765"/>
      <c r="C134" s="765"/>
      <c r="D134" s="311"/>
      <c r="E134" s="321"/>
      <c r="F134" s="321"/>
      <c r="G134" s="323"/>
      <c r="H134" s="322"/>
      <c r="I134" s="321"/>
      <c r="J134" s="321"/>
      <c r="K134" s="321"/>
      <c r="L134" s="323"/>
      <c r="M134" s="323"/>
      <c r="N134" s="323"/>
      <c r="O134" s="324"/>
      <c r="P134" s="325"/>
      <c r="Q134" s="326"/>
      <c r="R134" s="321"/>
      <c r="S134" s="327"/>
      <c r="T134" s="328"/>
      <c r="U134" s="326"/>
      <c r="V134" s="324"/>
      <c r="W134" s="321"/>
      <c r="X134" s="326"/>
      <c r="Y134" s="321"/>
      <c r="Z134" s="323"/>
      <c r="AA134" s="323"/>
      <c r="AB134" s="324"/>
      <c r="AC134" s="327"/>
      <c r="AD134" s="329"/>
      <c r="AE134" s="327"/>
      <c r="AF134" s="329"/>
      <c r="AG134" s="329"/>
      <c r="AH134" s="329"/>
      <c r="AI134" s="325"/>
    </row>
    <row r="135" spans="1:35" s="300" customFormat="1" ht="12.75" hidden="1" customHeight="1">
      <c r="A135" s="2006"/>
      <c r="B135" s="765"/>
      <c r="C135" s="765"/>
      <c r="D135" s="301"/>
      <c r="E135" s="330"/>
      <c r="F135" s="330"/>
      <c r="G135" s="332"/>
      <c r="H135" s="331"/>
      <c r="I135" s="330"/>
      <c r="J135" s="330"/>
      <c r="K135" s="330"/>
      <c r="L135" s="332"/>
      <c r="M135" s="332"/>
      <c r="N135" s="332"/>
      <c r="O135" s="333"/>
      <c r="P135" s="334"/>
      <c r="Q135" s="335"/>
      <c r="R135" s="330"/>
      <c r="S135" s="336"/>
      <c r="T135" s="337"/>
      <c r="U135" s="335"/>
      <c r="V135" s="333"/>
      <c r="W135" s="330"/>
      <c r="X135" s="335"/>
      <c r="Y135" s="330"/>
      <c r="Z135" s="332"/>
      <c r="AA135" s="332"/>
      <c r="AB135" s="333"/>
      <c r="AC135" s="336"/>
      <c r="AD135" s="338"/>
      <c r="AE135" s="336"/>
      <c r="AF135" s="338"/>
      <c r="AG135" s="338"/>
      <c r="AH135" s="338"/>
      <c r="AI135" s="334"/>
    </row>
    <row r="136" spans="1:35" s="300" customFormat="1" ht="12.75" hidden="1" customHeight="1">
      <c r="A136" s="2006"/>
      <c r="B136" s="765"/>
      <c r="C136" s="765"/>
      <c r="D136" s="311"/>
      <c r="E136" s="321"/>
      <c r="F136" s="321"/>
      <c r="G136" s="323"/>
      <c r="H136" s="322"/>
      <c r="I136" s="321"/>
      <c r="J136" s="321"/>
      <c r="K136" s="321"/>
      <c r="L136" s="323"/>
      <c r="M136" s="323"/>
      <c r="N136" s="323"/>
      <c r="O136" s="324"/>
      <c r="P136" s="325"/>
      <c r="Q136" s="326"/>
      <c r="R136" s="321"/>
      <c r="S136" s="327"/>
      <c r="T136" s="328"/>
      <c r="U136" s="326"/>
      <c r="V136" s="324"/>
      <c r="W136" s="321"/>
      <c r="X136" s="326"/>
      <c r="Y136" s="321"/>
      <c r="Z136" s="323"/>
      <c r="AA136" s="323"/>
      <c r="AB136" s="324"/>
      <c r="AC136" s="327"/>
      <c r="AD136" s="329"/>
      <c r="AE136" s="327"/>
      <c r="AF136" s="329"/>
      <c r="AG136" s="329"/>
      <c r="AH136" s="329"/>
      <c r="AI136" s="325"/>
    </row>
    <row r="137" spans="1:35" s="300" customFormat="1" ht="12.75" hidden="1" customHeight="1">
      <c r="A137" s="2006"/>
      <c r="B137" s="765"/>
      <c r="C137" s="765"/>
      <c r="D137" s="301"/>
      <c r="E137" s="330"/>
      <c r="F137" s="330"/>
      <c r="G137" s="332"/>
      <c r="H137" s="331"/>
      <c r="I137" s="330"/>
      <c r="J137" s="330"/>
      <c r="K137" s="330"/>
      <c r="L137" s="332"/>
      <c r="M137" s="332"/>
      <c r="N137" s="332"/>
      <c r="O137" s="333"/>
      <c r="P137" s="334"/>
      <c r="Q137" s="335"/>
      <c r="R137" s="330"/>
      <c r="S137" s="336"/>
      <c r="T137" s="337"/>
      <c r="U137" s="335"/>
      <c r="V137" s="333"/>
      <c r="W137" s="330"/>
      <c r="X137" s="335"/>
      <c r="Y137" s="330"/>
      <c r="Z137" s="332"/>
      <c r="AA137" s="332"/>
      <c r="AB137" s="333"/>
      <c r="AC137" s="336"/>
      <c r="AD137" s="338"/>
      <c r="AE137" s="336"/>
      <c r="AF137" s="338"/>
      <c r="AG137" s="338"/>
      <c r="AH137" s="338"/>
      <c r="AI137" s="334"/>
    </row>
    <row r="138" spans="1:35" s="300" customFormat="1" ht="12.75" hidden="1" customHeight="1">
      <c r="A138" s="2006"/>
      <c r="B138" s="765"/>
      <c r="C138" s="765"/>
      <c r="D138" s="311"/>
      <c r="E138" s="321"/>
      <c r="F138" s="321"/>
      <c r="G138" s="323"/>
      <c r="H138" s="322"/>
      <c r="I138" s="321"/>
      <c r="J138" s="321"/>
      <c r="K138" s="321"/>
      <c r="L138" s="323"/>
      <c r="M138" s="323"/>
      <c r="N138" s="323"/>
      <c r="O138" s="324"/>
      <c r="P138" s="325"/>
      <c r="Q138" s="326"/>
      <c r="R138" s="321"/>
      <c r="S138" s="327"/>
      <c r="T138" s="328"/>
      <c r="U138" s="326"/>
      <c r="V138" s="324"/>
      <c r="W138" s="321"/>
      <c r="X138" s="326"/>
      <c r="Y138" s="321"/>
      <c r="Z138" s="323"/>
      <c r="AA138" s="323"/>
      <c r="AB138" s="324"/>
      <c r="AC138" s="327"/>
      <c r="AD138" s="329"/>
      <c r="AE138" s="327"/>
      <c r="AF138" s="329"/>
      <c r="AG138" s="329"/>
      <c r="AH138" s="329"/>
      <c r="AI138" s="325"/>
    </row>
    <row r="139" spans="1:35" s="300" customFormat="1" ht="12.75" hidden="1" customHeight="1">
      <c r="A139" s="2006"/>
      <c r="B139" s="765"/>
      <c r="C139" s="765"/>
      <c r="D139" s="301"/>
      <c r="E139" s="330"/>
      <c r="F139" s="330"/>
      <c r="G139" s="332"/>
      <c r="H139" s="331"/>
      <c r="I139" s="330"/>
      <c r="J139" s="330"/>
      <c r="K139" s="330"/>
      <c r="L139" s="332"/>
      <c r="M139" s="332"/>
      <c r="N139" s="332"/>
      <c r="O139" s="333"/>
      <c r="P139" s="334"/>
      <c r="Q139" s="335"/>
      <c r="R139" s="330"/>
      <c r="S139" s="336"/>
      <c r="T139" s="337"/>
      <c r="U139" s="335"/>
      <c r="V139" s="333"/>
      <c r="W139" s="330"/>
      <c r="X139" s="335"/>
      <c r="Y139" s="330"/>
      <c r="Z139" s="332"/>
      <c r="AA139" s="332"/>
      <c r="AB139" s="333"/>
      <c r="AC139" s="336"/>
      <c r="AD139" s="338"/>
      <c r="AE139" s="336"/>
      <c r="AF139" s="338"/>
      <c r="AG139" s="338"/>
      <c r="AH139" s="338"/>
      <c r="AI139" s="334"/>
    </row>
    <row r="140" spans="1:35" s="300" customFormat="1" ht="12.75" hidden="1" customHeight="1">
      <c r="A140" s="2006"/>
      <c r="B140" s="765"/>
      <c r="C140" s="765"/>
      <c r="D140" s="311"/>
      <c r="E140" s="321"/>
      <c r="F140" s="321"/>
      <c r="G140" s="323"/>
      <c r="H140" s="322"/>
      <c r="I140" s="321"/>
      <c r="J140" s="321"/>
      <c r="K140" s="321"/>
      <c r="L140" s="323"/>
      <c r="M140" s="323"/>
      <c r="N140" s="323"/>
      <c r="O140" s="324"/>
      <c r="P140" s="325"/>
      <c r="Q140" s="326"/>
      <c r="R140" s="321"/>
      <c r="S140" s="327"/>
      <c r="T140" s="328"/>
      <c r="U140" s="326"/>
      <c r="V140" s="324"/>
      <c r="W140" s="321"/>
      <c r="X140" s="326"/>
      <c r="Y140" s="321"/>
      <c r="Z140" s="323"/>
      <c r="AA140" s="323"/>
      <c r="AB140" s="324"/>
      <c r="AC140" s="327"/>
      <c r="AD140" s="329"/>
      <c r="AE140" s="327"/>
      <c r="AF140" s="329"/>
      <c r="AG140" s="329"/>
      <c r="AH140" s="329"/>
      <c r="AI140" s="325"/>
    </row>
    <row r="141" spans="1:35" s="300" customFormat="1" ht="12.75" hidden="1" customHeight="1">
      <c r="A141" s="2006"/>
      <c r="B141" s="765"/>
      <c r="C141" s="765"/>
      <c r="D141" s="301"/>
      <c r="E141" s="330"/>
      <c r="F141" s="330"/>
      <c r="G141" s="332"/>
      <c r="H141" s="331"/>
      <c r="I141" s="330"/>
      <c r="J141" s="330"/>
      <c r="K141" s="330"/>
      <c r="L141" s="332"/>
      <c r="M141" s="332"/>
      <c r="N141" s="332"/>
      <c r="O141" s="333"/>
      <c r="P141" s="334"/>
      <c r="Q141" s="335"/>
      <c r="R141" s="330"/>
      <c r="S141" s="336"/>
      <c r="T141" s="337"/>
      <c r="U141" s="335"/>
      <c r="V141" s="333"/>
      <c r="W141" s="330"/>
      <c r="X141" s="335"/>
      <c r="Y141" s="330"/>
      <c r="Z141" s="332"/>
      <c r="AA141" s="332"/>
      <c r="AB141" s="333"/>
      <c r="AC141" s="336"/>
      <c r="AD141" s="338"/>
      <c r="AE141" s="336"/>
      <c r="AF141" s="338"/>
      <c r="AG141" s="338"/>
      <c r="AH141" s="338"/>
      <c r="AI141" s="334"/>
    </row>
    <row r="142" spans="1:35" s="300" customFormat="1" ht="12.75" hidden="1" customHeight="1">
      <c r="A142" s="2006"/>
      <c r="B142" s="765"/>
      <c r="C142" s="765"/>
      <c r="D142" s="311"/>
      <c r="E142" s="321"/>
      <c r="F142" s="321"/>
      <c r="G142" s="323"/>
      <c r="H142" s="322"/>
      <c r="I142" s="321"/>
      <c r="J142" s="321"/>
      <c r="K142" s="321"/>
      <c r="L142" s="323"/>
      <c r="M142" s="323"/>
      <c r="N142" s="323"/>
      <c r="O142" s="324"/>
      <c r="P142" s="325"/>
      <c r="Q142" s="326"/>
      <c r="R142" s="321"/>
      <c r="S142" s="327"/>
      <c r="T142" s="328"/>
      <c r="U142" s="326"/>
      <c r="V142" s="324"/>
      <c r="W142" s="321"/>
      <c r="X142" s="326"/>
      <c r="Y142" s="321"/>
      <c r="Z142" s="323"/>
      <c r="AA142" s="323"/>
      <c r="AB142" s="324"/>
      <c r="AC142" s="327"/>
      <c r="AD142" s="329"/>
      <c r="AE142" s="327"/>
      <c r="AF142" s="329"/>
      <c r="AG142" s="329"/>
      <c r="AH142" s="329"/>
      <c r="AI142" s="325"/>
    </row>
    <row r="143" spans="1:35" s="300" customFormat="1" ht="12.75" hidden="1" customHeight="1">
      <c r="A143" s="2006"/>
      <c r="B143" s="765"/>
      <c r="C143" s="765"/>
      <c r="D143" s="301"/>
      <c r="E143" s="330"/>
      <c r="F143" s="330"/>
      <c r="G143" s="332"/>
      <c r="H143" s="331"/>
      <c r="I143" s="330"/>
      <c r="J143" s="330"/>
      <c r="K143" s="330"/>
      <c r="L143" s="332"/>
      <c r="M143" s="332"/>
      <c r="N143" s="332"/>
      <c r="O143" s="333"/>
      <c r="P143" s="334"/>
      <c r="Q143" s="335"/>
      <c r="R143" s="330"/>
      <c r="S143" s="336"/>
      <c r="T143" s="337"/>
      <c r="U143" s="335"/>
      <c r="V143" s="333"/>
      <c r="W143" s="330"/>
      <c r="X143" s="335"/>
      <c r="Y143" s="330"/>
      <c r="Z143" s="332"/>
      <c r="AA143" s="332"/>
      <c r="AB143" s="333"/>
      <c r="AC143" s="336"/>
      <c r="AD143" s="338"/>
      <c r="AE143" s="336"/>
      <c r="AF143" s="338"/>
      <c r="AG143" s="338"/>
      <c r="AH143" s="338"/>
      <c r="AI143" s="334"/>
    </row>
    <row r="144" spans="1:35" s="300" customFormat="1" ht="12.75" hidden="1" customHeight="1">
      <c r="A144" s="2006"/>
      <c r="B144" s="765"/>
      <c r="C144" s="765"/>
      <c r="D144" s="311"/>
      <c r="E144" s="321"/>
      <c r="F144" s="321"/>
      <c r="G144" s="323"/>
      <c r="H144" s="322"/>
      <c r="I144" s="321"/>
      <c r="J144" s="321"/>
      <c r="K144" s="321"/>
      <c r="L144" s="323"/>
      <c r="M144" s="323"/>
      <c r="N144" s="323"/>
      <c r="O144" s="324"/>
      <c r="P144" s="325"/>
      <c r="Q144" s="326"/>
      <c r="R144" s="321"/>
      <c r="S144" s="327"/>
      <c r="T144" s="328"/>
      <c r="U144" s="326"/>
      <c r="V144" s="324"/>
      <c r="W144" s="321"/>
      <c r="X144" s="326"/>
      <c r="Y144" s="321"/>
      <c r="Z144" s="323"/>
      <c r="AA144" s="323"/>
      <c r="AB144" s="324"/>
      <c r="AC144" s="327"/>
      <c r="AD144" s="329"/>
      <c r="AE144" s="327"/>
      <c r="AF144" s="329"/>
      <c r="AG144" s="329"/>
      <c r="AH144" s="329"/>
      <c r="AI144" s="325"/>
    </row>
    <row r="145" spans="1:35" s="300" customFormat="1" ht="12.75" hidden="1" customHeight="1">
      <c r="A145" s="2006"/>
      <c r="B145" s="765"/>
      <c r="C145" s="765"/>
      <c r="D145" s="301"/>
      <c r="E145" s="330"/>
      <c r="F145" s="330"/>
      <c r="G145" s="332"/>
      <c r="H145" s="331"/>
      <c r="I145" s="330"/>
      <c r="J145" s="330"/>
      <c r="K145" s="330"/>
      <c r="L145" s="332"/>
      <c r="M145" s="332"/>
      <c r="N145" s="332"/>
      <c r="O145" s="333"/>
      <c r="P145" s="334"/>
      <c r="Q145" s="335"/>
      <c r="R145" s="330"/>
      <c r="S145" s="336"/>
      <c r="T145" s="337"/>
      <c r="U145" s="335"/>
      <c r="V145" s="333"/>
      <c r="W145" s="330"/>
      <c r="X145" s="335"/>
      <c r="Y145" s="330"/>
      <c r="Z145" s="332"/>
      <c r="AA145" s="332"/>
      <c r="AB145" s="333"/>
      <c r="AC145" s="336"/>
      <c r="AD145" s="338"/>
      <c r="AE145" s="336"/>
      <c r="AF145" s="338"/>
      <c r="AG145" s="338"/>
      <c r="AH145" s="338"/>
      <c r="AI145" s="334"/>
    </row>
    <row r="146" spans="1:35" s="300" customFormat="1" ht="12.75" hidden="1" customHeight="1">
      <c r="A146" s="2006"/>
      <c r="B146" s="765"/>
      <c r="C146" s="765"/>
      <c r="D146" s="311"/>
      <c r="E146" s="321"/>
      <c r="F146" s="321"/>
      <c r="G146" s="323"/>
      <c r="H146" s="322"/>
      <c r="I146" s="321"/>
      <c r="J146" s="321"/>
      <c r="K146" s="321"/>
      <c r="L146" s="323"/>
      <c r="M146" s="323"/>
      <c r="N146" s="323"/>
      <c r="O146" s="324"/>
      <c r="P146" s="325"/>
      <c r="Q146" s="326"/>
      <c r="R146" s="321"/>
      <c r="S146" s="327"/>
      <c r="T146" s="328"/>
      <c r="U146" s="326"/>
      <c r="V146" s="324"/>
      <c r="W146" s="321"/>
      <c r="X146" s="326"/>
      <c r="Y146" s="321"/>
      <c r="Z146" s="323"/>
      <c r="AA146" s="323"/>
      <c r="AB146" s="324"/>
      <c r="AC146" s="327"/>
      <c r="AD146" s="329"/>
      <c r="AE146" s="327"/>
      <c r="AF146" s="329"/>
      <c r="AG146" s="329"/>
      <c r="AH146" s="329"/>
      <c r="AI146" s="325"/>
    </row>
    <row r="147" spans="1:35" s="300" customFormat="1" ht="12.75" hidden="1" customHeight="1">
      <c r="A147" s="2006"/>
      <c r="B147" s="765"/>
      <c r="C147" s="765"/>
      <c r="D147" s="301"/>
      <c r="E147" s="330"/>
      <c r="F147" s="330"/>
      <c r="G147" s="332"/>
      <c r="H147" s="331"/>
      <c r="I147" s="330"/>
      <c r="J147" s="330"/>
      <c r="K147" s="330"/>
      <c r="L147" s="332"/>
      <c r="M147" s="332"/>
      <c r="N147" s="332"/>
      <c r="O147" s="333"/>
      <c r="P147" s="334"/>
      <c r="Q147" s="335"/>
      <c r="R147" s="330"/>
      <c r="S147" s="336"/>
      <c r="T147" s="337"/>
      <c r="U147" s="335"/>
      <c r="V147" s="333"/>
      <c r="W147" s="330"/>
      <c r="X147" s="335"/>
      <c r="Y147" s="330"/>
      <c r="Z147" s="332"/>
      <c r="AA147" s="332"/>
      <c r="AB147" s="333"/>
      <c r="AC147" s="336"/>
      <c r="AD147" s="338"/>
      <c r="AE147" s="336"/>
      <c r="AF147" s="338"/>
      <c r="AG147" s="338"/>
      <c r="AH147" s="338"/>
      <c r="AI147" s="334"/>
    </row>
    <row r="148" spans="1:35" s="300" customFormat="1" ht="12.75" hidden="1" customHeight="1">
      <c r="A148" s="2006"/>
      <c r="B148" s="765"/>
      <c r="C148" s="765"/>
      <c r="D148" s="311"/>
      <c r="E148" s="321"/>
      <c r="F148" s="321"/>
      <c r="G148" s="323"/>
      <c r="H148" s="322"/>
      <c r="I148" s="321"/>
      <c r="J148" s="321"/>
      <c r="K148" s="321"/>
      <c r="L148" s="323"/>
      <c r="M148" s="323"/>
      <c r="N148" s="323"/>
      <c r="O148" s="324"/>
      <c r="P148" s="325"/>
      <c r="Q148" s="326"/>
      <c r="R148" s="321"/>
      <c r="S148" s="327"/>
      <c r="T148" s="328"/>
      <c r="U148" s="326"/>
      <c r="V148" s="324"/>
      <c r="W148" s="321"/>
      <c r="X148" s="326"/>
      <c r="Y148" s="321"/>
      <c r="Z148" s="323"/>
      <c r="AA148" s="323"/>
      <c r="AB148" s="324"/>
      <c r="AC148" s="327"/>
      <c r="AD148" s="329"/>
      <c r="AE148" s="327"/>
      <c r="AF148" s="329"/>
      <c r="AG148" s="329"/>
      <c r="AH148" s="329"/>
      <c r="AI148" s="325"/>
    </row>
    <row r="149" spans="1:35" s="300" customFormat="1" ht="12.75" hidden="1" customHeight="1">
      <c r="A149" s="2006"/>
      <c r="B149" s="765"/>
      <c r="C149" s="765"/>
      <c r="D149" s="301"/>
      <c r="E149" s="330"/>
      <c r="F149" s="330"/>
      <c r="G149" s="332"/>
      <c r="H149" s="331"/>
      <c r="I149" s="330"/>
      <c r="J149" s="330"/>
      <c r="K149" s="330"/>
      <c r="L149" s="332"/>
      <c r="M149" s="332"/>
      <c r="N149" s="332"/>
      <c r="O149" s="333"/>
      <c r="P149" s="334"/>
      <c r="Q149" s="335"/>
      <c r="R149" s="330"/>
      <c r="S149" s="336"/>
      <c r="T149" s="337"/>
      <c r="U149" s="335"/>
      <c r="V149" s="333"/>
      <c r="W149" s="330"/>
      <c r="X149" s="335"/>
      <c r="Y149" s="330"/>
      <c r="Z149" s="332"/>
      <c r="AA149" s="332"/>
      <c r="AB149" s="333"/>
      <c r="AC149" s="336"/>
      <c r="AD149" s="338"/>
      <c r="AE149" s="336"/>
      <c r="AF149" s="338"/>
      <c r="AG149" s="338"/>
      <c r="AH149" s="338"/>
      <c r="AI149" s="334"/>
    </row>
    <row r="150" spans="1:35" s="300" customFormat="1" ht="12.75" hidden="1" customHeight="1">
      <c r="A150" s="2006"/>
      <c r="B150" s="765"/>
      <c r="C150" s="765"/>
      <c r="D150" s="311"/>
      <c r="E150" s="321"/>
      <c r="F150" s="321"/>
      <c r="G150" s="323"/>
      <c r="H150" s="322"/>
      <c r="I150" s="321"/>
      <c r="J150" s="321"/>
      <c r="K150" s="321"/>
      <c r="L150" s="323"/>
      <c r="M150" s="323"/>
      <c r="N150" s="323"/>
      <c r="O150" s="324"/>
      <c r="P150" s="325"/>
      <c r="Q150" s="326"/>
      <c r="R150" s="321"/>
      <c r="S150" s="327"/>
      <c r="T150" s="328"/>
      <c r="U150" s="326"/>
      <c r="V150" s="324"/>
      <c r="W150" s="321"/>
      <c r="X150" s="326"/>
      <c r="Y150" s="321"/>
      <c r="Z150" s="323"/>
      <c r="AA150" s="323"/>
      <c r="AB150" s="324"/>
      <c r="AC150" s="327"/>
      <c r="AD150" s="329"/>
      <c r="AE150" s="327"/>
      <c r="AF150" s="329"/>
      <c r="AG150" s="329"/>
      <c r="AH150" s="329"/>
      <c r="AI150" s="325"/>
    </row>
    <row r="151" spans="1:35" s="300" customFormat="1" ht="12.75" hidden="1" customHeight="1">
      <c r="A151" s="2006"/>
      <c r="B151" s="765"/>
      <c r="C151" s="765"/>
      <c r="D151" s="301"/>
      <c r="E151" s="330"/>
      <c r="F151" s="330"/>
      <c r="G151" s="332"/>
      <c r="H151" s="331"/>
      <c r="I151" s="330"/>
      <c r="J151" s="330"/>
      <c r="K151" s="330"/>
      <c r="L151" s="332"/>
      <c r="M151" s="332"/>
      <c r="N151" s="332"/>
      <c r="O151" s="333"/>
      <c r="P151" s="334"/>
      <c r="Q151" s="335"/>
      <c r="R151" s="330"/>
      <c r="S151" s="336"/>
      <c r="T151" s="337"/>
      <c r="U151" s="335"/>
      <c r="V151" s="333"/>
      <c r="W151" s="330"/>
      <c r="X151" s="335"/>
      <c r="Y151" s="330"/>
      <c r="Z151" s="332"/>
      <c r="AA151" s="332"/>
      <c r="AB151" s="333"/>
      <c r="AC151" s="336"/>
      <c r="AD151" s="338"/>
      <c r="AE151" s="336"/>
      <c r="AF151" s="338"/>
      <c r="AG151" s="338"/>
      <c r="AH151" s="338"/>
      <c r="AI151" s="334"/>
    </row>
    <row r="152" spans="1:35" s="300" customFormat="1" ht="12.75" hidden="1" customHeight="1">
      <c r="A152" s="2006"/>
      <c r="B152" s="765"/>
      <c r="C152" s="765"/>
      <c r="D152" s="311"/>
      <c r="E152" s="321"/>
      <c r="F152" s="321"/>
      <c r="G152" s="323"/>
      <c r="H152" s="322"/>
      <c r="I152" s="321"/>
      <c r="J152" s="321"/>
      <c r="K152" s="321"/>
      <c r="L152" s="323"/>
      <c r="M152" s="323"/>
      <c r="N152" s="323"/>
      <c r="O152" s="324"/>
      <c r="P152" s="325"/>
      <c r="Q152" s="326"/>
      <c r="R152" s="321"/>
      <c r="S152" s="327"/>
      <c r="T152" s="328"/>
      <c r="U152" s="326"/>
      <c r="V152" s="324"/>
      <c r="W152" s="321"/>
      <c r="X152" s="326"/>
      <c r="Y152" s="321"/>
      <c r="Z152" s="323"/>
      <c r="AA152" s="323"/>
      <c r="AB152" s="324"/>
      <c r="AC152" s="327"/>
      <c r="AD152" s="329"/>
      <c r="AE152" s="327"/>
      <c r="AF152" s="329"/>
      <c r="AG152" s="329"/>
      <c r="AH152" s="329"/>
      <c r="AI152" s="325"/>
    </row>
    <row r="153" spans="1:35" s="300" customFormat="1" ht="12.75" hidden="1" customHeight="1">
      <c r="A153" s="2006"/>
      <c r="B153" s="765"/>
      <c r="C153" s="765"/>
      <c r="D153" s="301"/>
      <c r="E153" s="330"/>
      <c r="F153" s="330"/>
      <c r="G153" s="332"/>
      <c r="H153" s="331"/>
      <c r="I153" s="330"/>
      <c r="J153" s="330"/>
      <c r="K153" s="330"/>
      <c r="L153" s="332"/>
      <c r="M153" s="332"/>
      <c r="N153" s="332"/>
      <c r="O153" s="333"/>
      <c r="P153" s="334"/>
      <c r="Q153" s="335"/>
      <c r="R153" s="330"/>
      <c r="S153" s="336"/>
      <c r="T153" s="337"/>
      <c r="U153" s="335"/>
      <c r="V153" s="333"/>
      <c r="W153" s="330"/>
      <c r="X153" s="335"/>
      <c r="Y153" s="330"/>
      <c r="Z153" s="332"/>
      <c r="AA153" s="332"/>
      <c r="AB153" s="333"/>
      <c r="AC153" s="336"/>
      <c r="AD153" s="338"/>
      <c r="AE153" s="336"/>
      <c r="AF153" s="338"/>
      <c r="AG153" s="338"/>
      <c r="AH153" s="338"/>
      <c r="AI153" s="334"/>
    </row>
    <row r="154" spans="1:35" s="300" customFormat="1" ht="12.75" hidden="1" customHeight="1">
      <c r="A154" s="2006"/>
      <c r="B154" s="765"/>
      <c r="C154" s="765"/>
      <c r="D154" s="311"/>
      <c r="E154" s="321"/>
      <c r="F154" s="321"/>
      <c r="G154" s="323"/>
      <c r="H154" s="322"/>
      <c r="I154" s="321"/>
      <c r="J154" s="321"/>
      <c r="K154" s="321"/>
      <c r="L154" s="323"/>
      <c r="M154" s="323"/>
      <c r="N154" s="323"/>
      <c r="O154" s="324"/>
      <c r="P154" s="325"/>
      <c r="Q154" s="326"/>
      <c r="R154" s="321"/>
      <c r="S154" s="327"/>
      <c r="T154" s="328"/>
      <c r="U154" s="326"/>
      <c r="V154" s="324"/>
      <c r="W154" s="321"/>
      <c r="X154" s="326"/>
      <c r="Y154" s="321"/>
      <c r="Z154" s="323"/>
      <c r="AA154" s="323"/>
      <c r="AB154" s="324"/>
      <c r="AC154" s="327"/>
      <c r="AD154" s="329"/>
      <c r="AE154" s="327"/>
      <c r="AF154" s="329"/>
      <c r="AG154" s="329"/>
      <c r="AH154" s="329"/>
      <c r="AI154" s="325"/>
    </row>
    <row r="155" spans="1:35" s="300" customFormat="1" ht="12.75" hidden="1" customHeight="1">
      <c r="A155" s="2006"/>
      <c r="B155" s="765"/>
      <c r="C155" s="765"/>
      <c r="D155" s="301"/>
      <c r="E155" s="330"/>
      <c r="F155" s="330"/>
      <c r="G155" s="332"/>
      <c r="H155" s="331"/>
      <c r="I155" s="330"/>
      <c r="J155" s="330"/>
      <c r="K155" s="330"/>
      <c r="L155" s="332"/>
      <c r="M155" s="332"/>
      <c r="N155" s="332"/>
      <c r="O155" s="333"/>
      <c r="P155" s="334"/>
      <c r="Q155" s="335"/>
      <c r="R155" s="330"/>
      <c r="S155" s="336"/>
      <c r="T155" s="337"/>
      <c r="U155" s="335"/>
      <c r="V155" s="333"/>
      <c r="W155" s="330"/>
      <c r="X155" s="335"/>
      <c r="Y155" s="330"/>
      <c r="Z155" s="332"/>
      <c r="AA155" s="332"/>
      <c r="AB155" s="333"/>
      <c r="AC155" s="336"/>
      <c r="AD155" s="338"/>
      <c r="AE155" s="336"/>
      <c r="AF155" s="338"/>
      <c r="AG155" s="338"/>
      <c r="AH155" s="338"/>
      <c r="AI155" s="334"/>
    </row>
    <row r="156" spans="1:35" s="300" customFormat="1" ht="12.75" hidden="1" customHeight="1">
      <c r="A156" s="2006"/>
      <c r="B156" s="765"/>
      <c r="C156" s="765"/>
      <c r="D156" s="311"/>
      <c r="E156" s="321"/>
      <c r="F156" s="321"/>
      <c r="G156" s="323"/>
      <c r="H156" s="322"/>
      <c r="I156" s="321"/>
      <c r="J156" s="321"/>
      <c r="K156" s="321"/>
      <c r="L156" s="323"/>
      <c r="M156" s="323"/>
      <c r="N156" s="323"/>
      <c r="O156" s="324"/>
      <c r="P156" s="325"/>
      <c r="Q156" s="326"/>
      <c r="R156" s="321"/>
      <c r="S156" s="327"/>
      <c r="T156" s="328"/>
      <c r="U156" s="326"/>
      <c r="V156" s="324"/>
      <c r="W156" s="321"/>
      <c r="X156" s="326"/>
      <c r="Y156" s="321"/>
      <c r="Z156" s="323"/>
      <c r="AA156" s="323"/>
      <c r="AB156" s="324"/>
      <c r="AC156" s="327"/>
      <c r="AD156" s="329"/>
      <c r="AE156" s="327"/>
      <c r="AF156" s="329"/>
      <c r="AG156" s="329"/>
      <c r="AH156" s="329"/>
      <c r="AI156" s="325"/>
    </row>
    <row r="157" spans="1:35" s="300" customFormat="1" ht="12.75" hidden="1" customHeight="1">
      <c r="A157" s="2006"/>
      <c r="B157" s="765"/>
      <c r="C157" s="765"/>
      <c r="D157" s="301"/>
      <c r="E157" s="330"/>
      <c r="F157" s="330"/>
      <c r="G157" s="332"/>
      <c r="H157" s="331"/>
      <c r="I157" s="330"/>
      <c r="J157" s="330"/>
      <c r="K157" s="330"/>
      <c r="L157" s="332"/>
      <c r="M157" s="332"/>
      <c r="N157" s="332"/>
      <c r="O157" s="333"/>
      <c r="P157" s="334"/>
      <c r="Q157" s="335"/>
      <c r="R157" s="330"/>
      <c r="S157" s="336"/>
      <c r="T157" s="337"/>
      <c r="U157" s="335"/>
      <c r="V157" s="333"/>
      <c r="W157" s="330"/>
      <c r="X157" s="335"/>
      <c r="Y157" s="330"/>
      <c r="Z157" s="332"/>
      <c r="AA157" s="332"/>
      <c r="AB157" s="333"/>
      <c r="AC157" s="336"/>
      <c r="AD157" s="338"/>
      <c r="AE157" s="336"/>
      <c r="AF157" s="338"/>
      <c r="AG157" s="338"/>
      <c r="AH157" s="338"/>
      <c r="AI157" s="334"/>
    </row>
    <row r="158" spans="1:35" s="300" customFormat="1" ht="12.75" hidden="1" customHeight="1">
      <c r="A158" s="2006"/>
      <c r="B158" s="765"/>
      <c r="C158" s="765"/>
      <c r="D158" s="311"/>
      <c r="E158" s="321"/>
      <c r="F158" s="321"/>
      <c r="G158" s="323"/>
      <c r="H158" s="322"/>
      <c r="I158" s="321"/>
      <c r="J158" s="321"/>
      <c r="K158" s="321"/>
      <c r="L158" s="323"/>
      <c r="M158" s="323"/>
      <c r="N158" s="323"/>
      <c r="O158" s="324"/>
      <c r="P158" s="325"/>
      <c r="Q158" s="326"/>
      <c r="R158" s="321"/>
      <c r="S158" s="327"/>
      <c r="T158" s="328"/>
      <c r="U158" s="326"/>
      <c r="V158" s="324"/>
      <c r="W158" s="321"/>
      <c r="X158" s="326"/>
      <c r="Y158" s="321"/>
      <c r="Z158" s="323"/>
      <c r="AA158" s="323"/>
      <c r="AB158" s="324"/>
      <c r="AC158" s="327"/>
      <c r="AD158" s="329"/>
      <c r="AE158" s="327"/>
      <c r="AF158" s="329"/>
      <c r="AG158" s="329"/>
      <c r="AH158" s="329"/>
      <c r="AI158" s="325"/>
    </row>
    <row r="159" spans="1:35" s="300" customFormat="1" ht="12.75" hidden="1" customHeight="1">
      <c r="A159" s="2006"/>
      <c r="B159" s="765"/>
      <c r="C159" s="765"/>
      <c r="D159" s="301"/>
      <c r="E159" s="330"/>
      <c r="F159" s="330"/>
      <c r="G159" s="332"/>
      <c r="H159" s="331"/>
      <c r="I159" s="330"/>
      <c r="J159" s="330"/>
      <c r="K159" s="330"/>
      <c r="L159" s="332"/>
      <c r="M159" s="332"/>
      <c r="N159" s="332"/>
      <c r="O159" s="333"/>
      <c r="P159" s="334"/>
      <c r="Q159" s="335"/>
      <c r="R159" s="330"/>
      <c r="S159" s="336"/>
      <c r="T159" s="337"/>
      <c r="U159" s="335"/>
      <c r="V159" s="333"/>
      <c r="W159" s="330"/>
      <c r="X159" s="335"/>
      <c r="Y159" s="330"/>
      <c r="Z159" s="332"/>
      <c r="AA159" s="332"/>
      <c r="AB159" s="333"/>
      <c r="AC159" s="336"/>
      <c r="AD159" s="338"/>
      <c r="AE159" s="336"/>
      <c r="AF159" s="338"/>
      <c r="AG159" s="338"/>
      <c r="AH159" s="338"/>
      <c r="AI159" s="334"/>
    </row>
    <row r="160" spans="1:35" s="300" customFormat="1" ht="12.75" hidden="1" customHeight="1">
      <c r="A160" s="2006"/>
      <c r="B160" s="765"/>
      <c r="C160" s="765"/>
      <c r="D160" s="311"/>
      <c r="E160" s="321"/>
      <c r="F160" s="321"/>
      <c r="G160" s="323"/>
      <c r="H160" s="322"/>
      <c r="I160" s="321"/>
      <c r="J160" s="321"/>
      <c r="K160" s="321"/>
      <c r="L160" s="323"/>
      <c r="M160" s="323"/>
      <c r="N160" s="323"/>
      <c r="O160" s="324"/>
      <c r="P160" s="325"/>
      <c r="Q160" s="326"/>
      <c r="R160" s="321"/>
      <c r="S160" s="327"/>
      <c r="T160" s="328"/>
      <c r="U160" s="326"/>
      <c r="V160" s="324"/>
      <c r="W160" s="321"/>
      <c r="X160" s="326"/>
      <c r="Y160" s="321"/>
      <c r="Z160" s="323"/>
      <c r="AA160" s="323"/>
      <c r="AB160" s="324"/>
      <c r="AC160" s="327"/>
      <c r="AD160" s="329"/>
      <c r="AE160" s="327"/>
      <c r="AF160" s="329"/>
      <c r="AG160" s="329"/>
      <c r="AH160" s="329"/>
      <c r="AI160" s="325"/>
    </row>
    <row r="161" spans="1:35" s="300" customFormat="1" ht="12.75" hidden="1" customHeight="1">
      <c r="A161" s="2006"/>
      <c r="B161" s="765"/>
      <c r="C161" s="765"/>
      <c r="D161" s="301"/>
      <c r="E161" s="330"/>
      <c r="F161" s="330"/>
      <c r="G161" s="332"/>
      <c r="H161" s="331"/>
      <c r="I161" s="330"/>
      <c r="J161" s="330"/>
      <c r="K161" s="330"/>
      <c r="L161" s="332"/>
      <c r="M161" s="332"/>
      <c r="N161" s="332"/>
      <c r="O161" s="333"/>
      <c r="P161" s="334"/>
      <c r="Q161" s="335"/>
      <c r="R161" s="330"/>
      <c r="S161" s="336"/>
      <c r="T161" s="337"/>
      <c r="U161" s="335"/>
      <c r="V161" s="333"/>
      <c r="W161" s="330"/>
      <c r="X161" s="335"/>
      <c r="Y161" s="330"/>
      <c r="Z161" s="332"/>
      <c r="AA161" s="332"/>
      <c r="AB161" s="333"/>
      <c r="AC161" s="336"/>
      <c r="AD161" s="338"/>
      <c r="AE161" s="336"/>
      <c r="AF161" s="338"/>
      <c r="AG161" s="338"/>
      <c r="AH161" s="338"/>
      <c r="AI161" s="334"/>
    </row>
    <row r="162" spans="1:35" s="300" customFormat="1" ht="12.75" hidden="1" customHeight="1">
      <c r="A162" s="2006"/>
      <c r="B162" s="765"/>
      <c r="C162" s="765"/>
      <c r="D162" s="311"/>
      <c r="E162" s="321"/>
      <c r="F162" s="321"/>
      <c r="G162" s="323"/>
      <c r="H162" s="322"/>
      <c r="I162" s="321"/>
      <c r="J162" s="321"/>
      <c r="K162" s="321"/>
      <c r="L162" s="323"/>
      <c r="M162" s="323"/>
      <c r="N162" s="323"/>
      <c r="O162" s="324"/>
      <c r="P162" s="325"/>
      <c r="Q162" s="326"/>
      <c r="R162" s="321"/>
      <c r="S162" s="327"/>
      <c r="T162" s="328"/>
      <c r="U162" s="326"/>
      <c r="V162" s="324"/>
      <c r="W162" s="321"/>
      <c r="X162" s="326"/>
      <c r="Y162" s="321"/>
      <c r="Z162" s="323"/>
      <c r="AA162" s="323"/>
      <c r="AB162" s="324"/>
      <c r="AC162" s="327"/>
      <c r="AD162" s="329"/>
      <c r="AE162" s="327"/>
      <c r="AF162" s="329"/>
      <c r="AG162" s="329"/>
      <c r="AH162" s="329"/>
      <c r="AI162" s="325"/>
    </row>
    <row r="163" spans="1:35" s="300" customFormat="1" ht="12.75" hidden="1" customHeight="1">
      <c r="A163" s="2006"/>
      <c r="B163" s="765"/>
      <c r="C163" s="765"/>
      <c r="D163" s="301"/>
      <c r="E163" s="330"/>
      <c r="F163" s="330"/>
      <c r="G163" s="332"/>
      <c r="H163" s="331"/>
      <c r="I163" s="330"/>
      <c r="J163" s="330"/>
      <c r="K163" s="330"/>
      <c r="L163" s="332"/>
      <c r="M163" s="332"/>
      <c r="N163" s="332"/>
      <c r="O163" s="333"/>
      <c r="P163" s="334"/>
      <c r="Q163" s="335"/>
      <c r="R163" s="330"/>
      <c r="S163" s="336"/>
      <c r="T163" s="337"/>
      <c r="U163" s="335"/>
      <c r="V163" s="333"/>
      <c r="W163" s="330"/>
      <c r="X163" s="335"/>
      <c r="Y163" s="330"/>
      <c r="Z163" s="332"/>
      <c r="AA163" s="332"/>
      <c r="AB163" s="333"/>
      <c r="AC163" s="336"/>
      <c r="AD163" s="338"/>
      <c r="AE163" s="336"/>
      <c r="AF163" s="338"/>
      <c r="AG163" s="338"/>
      <c r="AH163" s="338"/>
      <c r="AI163" s="334"/>
    </row>
    <row r="164" spans="1:35" s="300" customFormat="1" ht="12.75" hidden="1" customHeight="1">
      <c r="A164" s="2006"/>
      <c r="B164" s="765"/>
      <c r="C164" s="765"/>
      <c r="D164" s="311"/>
      <c r="E164" s="321"/>
      <c r="F164" s="321"/>
      <c r="G164" s="323"/>
      <c r="H164" s="322"/>
      <c r="I164" s="321"/>
      <c r="J164" s="321"/>
      <c r="K164" s="321"/>
      <c r="L164" s="323"/>
      <c r="M164" s="323"/>
      <c r="N164" s="323"/>
      <c r="O164" s="324"/>
      <c r="P164" s="325"/>
      <c r="Q164" s="326"/>
      <c r="R164" s="321"/>
      <c r="S164" s="327"/>
      <c r="T164" s="328"/>
      <c r="U164" s="326"/>
      <c r="V164" s="324"/>
      <c r="W164" s="321"/>
      <c r="X164" s="326"/>
      <c r="Y164" s="321"/>
      <c r="Z164" s="323"/>
      <c r="AA164" s="323"/>
      <c r="AB164" s="324"/>
      <c r="AC164" s="327"/>
      <c r="AD164" s="329"/>
      <c r="AE164" s="327"/>
      <c r="AF164" s="329"/>
      <c r="AG164" s="329"/>
      <c r="AH164" s="329"/>
      <c r="AI164" s="325"/>
    </row>
    <row r="165" spans="1:35" s="300" customFormat="1" ht="12.75" hidden="1" customHeight="1">
      <c r="A165" s="2006"/>
      <c r="B165" s="765"/>
      <c r="C165" s="765"/>
      <c r="D165" s="301"/>
      <c r="E165" s="330"/>
      <c r="F165" s="330"/>
      <c r="G165" s="332"/>
      <c r="H165" s="331"/>
      <c r="I165" s="330"/>
      <c r="J165" s="330"/>
      <c r="K165" s="330"/>
      <c r="L165" s="332"/>
      <c r="M165" s="332"/>
      <c r="N165" s="332"/>
      <c r="O165" s="333"/>
      <c r="P165" s="334"/>
      <c r="Q165" s="335"/>
      <c r="R165" s="330"/>
      <c r="S165" s="336"/>
      <c r="T165" s="337"/>
      <c r="U165" s="335"/>
      <c r="V165" s="333"/>
      <c r="W165" s="330"/>
      <c r="X165" s="335"/>
      <c r="Y165" s="330"/>
      <c r="Z165" s="332"/>
      <c r="AA165" s="332"/>
      <c r="AB165" s="333"/>
      <c r="AC165" s="336"/>
      <c r="AD165" s="338"/>
      <c r="AE165" s="336"/>
      <c r="AF165" s="338"/>
      <c r="AG165" s="338"/>
      <c r="AH165" s="338"/>
      <c r="AI165" s="334"/>
    </row>
    <row r="166" spans="1:35" s="300" customFormat="1" ht="12.75" hidden="1" customHeight="1">
      <c r="A166" s="2006"/>
      <c r="B166" s="765"/>
      <c r="C166" s="765"/>
      <c r="D166" s="311"/>
      <c r="E166" s="321"/>
      <c r="F166" s="321"/>
      <c r="G166" s="323"/>
      <c r="H166" s="322"/>
      <c r="I166" s="321"/>
      <c r="J166" s="321"/>
      <c r="K166" s="321"/>
      <c r="L166" s="323"/>
      <c r="M166" s="323"/>
      <c r="N166" s="323"/>
      <c r="O166" s="324"/>
      <c r="P166" s="325"/>
      <c r="Q166" s="326"/>
      <c r="R166" s="321"/>
      <c r="S166" s="327"/>
      <c r="T166" s="328"/>
      <c r="U166" s="326"/>
      <c r="V166" s="324"/>
      <c r="W166" s="321"/>
      <c r="X166" s="326"/>
      <c r="Y166" s="321"/>
      <c r="Z166" s="323"/>
      <c r="AA166" s="323"/>
      <c r="AB166" s="324"/>
      <c r="AC166" s="327"/>
      <c r="AD166" s="329"/>
      <c r="AE166" s="327"/>
      <c r="AF166" s="329"/>
      <c r="AG166" s="329"/>
      <c r="AH166" s="329"/>
      <c r="AI166" s="325"/>
    </row>
    <row r="167" spans="1:35" s="300" customFormat="1" ht="12.75" hidden="1" customHeight="1">
      <c r="A167" s="2006"/>
      <c r="B167" s="765"/>
      <c r="C167" s="765"/>
      <c r="D167" s="301"/>
      <c r="E167" s="330"/>
      <c r="F167" s="330"/>
      <c r="G167" s="332"/>
      <c r="H167" s="331"/>
      <c r="I167" s="330"/>
      <c r="J167" s="330"/>
      <c r="K167" s="330"/>
      <c r="L167" s="332"/>
      <c r="M167" s="332"/>
      <c r="N167" s="332"/>
      <c r="O167" s="333"/>
      <c r="P167" s="334"/>
      <c r="Q167" s="335"/>
      <c r="R167" s="330"/>
      <c r="S167" s="336"/>
      <c r="T167" s="337"/>
      <c r="U167" s="335"/>
      <c r="V167" s="333"/>
      <c r="W167" s="330"/>
      <c r="X167" s="335"/>
      <c r="Y167" s="330"/>
      <c r="Z167" s="332"/>
      <c r="AA167" s="332"/>
      <c r="AB167" s="333"/>
      <c r="AC167" s="336"/>
      <c r="AD167" s="338"/>
      <c r="AE167" s="336"/>
      <c r="AF167" s="338"/>
      <c r="AG167" s="338"/>
      <c r="AH167" s="338"/>
      <c r="AI167" s="334"/>
    </row>
    <row r="168" spans="1:35" s="300" customFormat="1" ht="12.75" hidden="1" customHeight="1">
      <c r="A168" s="2006"/>
      <c r="B168" s="765"/>
      <c r="C168" s="765"/>
      <c r="D168" s="311"/>
      <c r="E168" s="321"/>
      <c r="F168" s="321"/>
      <c r="G168" s="323"/>
      <c r="H168" s="322"/>
      <c r="I168" s="321"/>
      <c r="J168" s="321"/>
      <c r="K168" s="321"/>
      <c r="L168" s="323"/>
      <c r="M168" s="323"/>
      <c r="N168" s="323"/>
      <c r="O168" s="324"/>
      <c r="P168" s="325"/>
      <c r="Q168" s="326"/>
      <c r="R168" s="321"/>
      <c r="S168" s="327"/>
      <c r="T168" s="328"/>
      <c r="U168" s="326"/>
      <c r="V168" s="324"/>
      <c r="W168" s="321"/>
      <c r="X168" s="326"/>
      <c r="Y168" s="321"/>
      <c r="Z168" s="323"/>
      <c r="AA168" s="323"/>
      <c r="AB168" s="324"/>
      <c r="AC168" s="327"/>
      <c r="AD168" s="329"/>
      <c r="AE168" s="327"/>
      <c r="AF168" s="329"/>
      <c r="AG168" s="329"/>
      <c r="AH168" s="329"/>
      <c r="AI168" s="325"/>
    </row>
    <row r="169" spans="1:35" s="300" customFormat="1" ht="12.75" hidden="1" customHeight="1">
      <c r="A169" s="2006"/>
      <c r="B169" s="765"/>
      <c r="C169" s="765"/>
      <c r="D169" s="301"/>
      <c r="E169" s="330"/>
      <c r="F169" s="330"/>
      <c r="G169" s="332"/>
      <c r="H169" s="331"/>
      <c r="I169" s="330"/>
      <c r="J169" s="330"/>
      <c r="K169" s="330"/>
      <c r="L169" s="332"/>
      <c r="M169" s="332"/>
      <c r="N169" s="332"/>
      <c r="O169" s="333"/>
      <c r="P169" s="334"/>
      <c r="Q169" s="335"/>
      <c r="R169" s="330"/>
      <c r="S169" s="336"/>
      <c r="T169" s="337"/>
      <c r="U169" s="335"/>
      <c r="V169" s="333"/>
      <c r="W169" s="330"/>
      <c r="X169" s="335"/>
      <c r="Y169" s="330"/>
      <c r="Z169" s="332"/>
      <c r="AA169" s="332"/>
      <c r="AB169" s="333"/>
      <c r="AC169" s="336"/>
      <c r="AD169" s="338"/>
      <c r="AE169" s="336"/>
      <c r="AF169" s="338"/>
      <c r="AG169" s="338"/>
      <c r="AH169" s="338"/>
      <c r="AI169" s="334"/>
    </row>
    <row r="170" spans="1:35" s="300" customFormat="1" ht="12.75" hidden="1" customHeight="1">
      <c r="A170" s="2006"/>
      <c r="B170" s="765"/>
      <c r="C170" s="765"/>
      <c r="D170" s="311"/>
      <c r="E170" s="321"/>
      <c r="F170" s="321"/>
      <c r="G170" s="323"/>
      <c r="H170" s="322"/>
      <c r="I170" s="321"/>
      <c r="J170" s="321"/>
      <c r="K170" s="321"/>
      <c r="L170" s="323"/>
      <c r="M170" s="323"/>
      <c r="N170" s="323"/>
      <c r="O170" s="324"/>
      <c r="P170" s="325"/>
      <c r="Q170" s="326"/>
      <c r="R170" s="321"/>
      <c r="S170" s="327"/>
      <c r="T170" s="328"/>
      <c r="U170" s="326"/>
      <c r="V170" s="324"/>
      <c r="W170" s="321"/>
      <c r="X170" s="326"/>
      <c r="Y170" s="321"/>
      <c r="Z170" s="323"/>
      <c r="AA170" s="323"/>
      <c r="AB170" s="324"/>
      <c r="AC170" s="327"/>
      <c r="AD170" s="329"/>
      <c r="AE170" s="327"/>
      <c r="AF170" s="329"/>
      <c r="AG170" s="329"/>
      <c r="AH170" s="329"/>
      <c r="AI170" s="325"/>
    </row>
    <row r="171" spans="1:35" s="300" customFormat="1" ht="12.75" hidden="1" customHeight="1">
      <c r="A171" s="2006"/>
      <c r="B171" s="765"/>
      <c r="C171" s="765"/>
      <c r="D171" s="301"/>
      <c r="E171" s="330"/>
      <c r="F171" s="330"/>
      <c r="G171" s="332"/>
      <c r="H171" s="331"/>
      <c r="I171" s="330"/>
      <c r="J171" s="330"/>
      <c r="K171" s="330"/>
      <c r="L171" s="332"/>
      <c r="M171" s="332"/>
      <c r="N171" s="332"/>
      <c r="O171" s="333"/>
      <c r="P171" s="334"/>
      <c r="Q171" s="335"/>
      <c r="R171" s="330"/>
      <c r="S171" s="336"/>
      <c r="T171" s="337"/>
      <c r="U171" s="335"/>
      <c r="V171" s="333"/>
      <c r="W171" s="330"/>
      <c r="X171" s="335"/>
      <c r="Y171" s="330"/>
      <c r="Z171" s="332"/>
      <c r="AA171" s="332"/>
      <c r="AB171" s="333"/>
      <c r="AC171" s="336"/>
      <c r="AD171" s="338"/>
      <c r="AE171" s="336"/>
      <c r="AF171" s="338"/>
      <c r="AG171" s="338"/>
      <c r="AH171" s="338"/>
      <c r="AI171" s="334"/>
    </row>
    <row r="172" spans="1:35" s="300" customFormat="1" ht="12.75" hidden="1" customHeight="1">
      <c r="A172" s="2006"/>
      <c r="B172" s="765"/>
      <c r="C172" s="765"/>
      <c r="D172" s="311"/>
      <c r="E172" s="321"/>
      <c r="F172" s="321"/>
      <c r="G172" s="323"/>
      <c r="H172" s="322"/>
      <c r="I172" s="321"/>
      <c r="J172" s="321"/>
      <c r="K172" s="321"/>
      <c r="L172" s="323"/>
      <c r="M172" s="323"/>
      <c r="N172" s="323"/>
      <c r="O172" s="324"/>
      <c r="P172" s="325"/>
      <c r="Q172" s="326"/>
      <c r="R172" s="321"/>
      <c r="S172" s="327"/>
      <c r="T172" s="328"/>
      <c r="U172" s="326"/>
      <c r="V172" s="324"/>
      <c r="W172" s="321"/>
      <c r="X172" s="326"/>
      <c r="Y172" s="321"/>
      <c r="Z172" s="323"/>
      <c r="AA172" s="323"/>
      <c r="AB172" s="324"/>
      <c r="AC172" s="327"/>
      <c r="AD172" s="329"/>
      <c r="AE172" s="327"/>
      <c r="AF172" s="329"/>
      <c r="AG172" s="329"/>
      <c r="AH172" s="329"/>
      <c r="AI172" s="325"/>
    </row>
    <row r="173" spans="1:35" s="300" customFormat="1" ht="12.75" hidden="1" customHeight="1">
      <c r="A173" s="2006"/>
      <c r="B173" s="765"/>
      <c r="C173" s="765"/>
      <c r="D173" s="301"/>
      <c r="E173" s="330"/>
      <c r="F173" s="330"/>
      <c r="G173" s="332"/>
      <c r="H173" s="331"/>
      <c r="I173" s="330"/>
      <c r="J173" s="330"/>
      <c r="K173" s="330"/>
      <c r="L173" s="332"/>
      <c r="M173" s="332"/>
      <c r="N173" s="332"/>
      <c r="O173" s="333"/>
      <c r="P173" s="334"/>
      <c r="Q173" s="335"/>
      <c r="R173" s="330"/>
      <c r="S173" s="336"/>
      <c r="T173" s="337"/>
      <c r="U173" s="335"/>
      <c r="V173" s="333"/>
      <c r="W173" s="330"/>
      <c r="X173" s="335"/>
      <c r="Y173" s="330"/>
      <c r="Z173" s="332"/>
      <c r="AA173" s="332"/>
      <c r="AB173" s="333"/>
      <c r="AC173" s="336"/>
      <c r="AD173" s="338"/>
      <c r="AE173" s="336"/>
      <c r="AF173" s="338"/>
      <c r="AG173" s="338"/>
      <c r="AH173" s="338"/>
      <c r="AI173" s="334"/>
    </row>
    <row r="174" spans="1:35" s="300" customFormat="1" ht="12.75" hidden="1" customHeight="1">
      <c r="A174" s="2006"/>
      <c r="B174" s="765"/>
      <c r="C174" s="765"/>
      <c r="D174" s="311"/>
      <c r="E174" s="321"/>
      <c r="F174" s="321"/>
      <c r="G174" s="323"/>
      <c r="H174" s="322"/>
      <c r="I174" s="321"/>
      <c r="J174" s="321"/>
      <c r="K174" s="321"/>
      <c r="L174" s="323"/>
      <c r="M174" s="323"/>
      <c r="N174" s="323"/>
      <c r="O174" s="324"/>
      <c r="P174" s="325"/>
      <c r="Q174" s="326"/>
      <c r="R174" s="321"/>
      <c r="S174" s="327"/>
      <c r="T174" s="328"/>
      <c r="U174" s="326"/>
      <c r="V174" s="324"/>
      <c r="W174" s="321"/>
      <c r="X174" s="326"/>
      <c r="Y174" s="321"/>
      <c r="Z174" s="323"/>
      <c r="AA174" s="323"/>
      <c r="AB174" s="324"/>
      <c r="AC174" s="327"/>
      <c r="AD174" s="329"/>
      <c r="AE174" s="327"/>
      <c r="AF174" s="329"/>
      <c r="AG174" s="329"/>
      <c r="AH174" s="329"/>
      <c r="AI174" s="325"/>
    </row>
    <row r="175" spans="1:35" s="300" customFormat="1" ht="12.75" hidden="1" customHeight="1">
      <c r="A175" s="2006"/>
      <c r="B175" s="765"/>
      <c r="C175" s="765"/>
      <c r="D175" s="301"/>
      <c r="E175" s="330"/>
      <c r="F175" s="330"/>
      <c r="G175" s="332"/>
      <c r="H175" s="331"/>
      <c r="I175" s="330"/>
      <c r="J175" s="330"/>
      <c r="K175" s="330"/>
      <c r="L175" s="332"/>
      <c r="M175" s="332"/>
      <c r="N175" s="332"/>
      <c r="O175" s="333"/>
      <c r="P175" s="334"/>
      <c r="Q175" s="335"/>
      <c r="R175" s="330"/>
      <c r="S175" s="336"/>
      <c r="T175" s="337"/>
      <c r="U175" s="335"/>
      <c r="V175" s="333"/>
      <c r="W175" s="330"/>
      <c r="X175" s="335"/>
      <c r="Y175" s="330"/>
      <c r="Z175" s="332"/>
      <c r="AA175" s="332"/>
      <c r="AB175" s="333"/>
      <c r="AC175" s="336"/>
      <c r="AD175" s="338"/>
      <c r="AE175" s="336"/>
      <c r="AF175" s="338"/>
      <c r="AG175" s="338"/>
      <c r="AH175" s="338"/>
      <c r="AI175" s="334"/>
    </row>
    <row r="176" spans="1:35" s="300" customFormat="1" ht="12.75" hidden="1" customHeight="1">
      <c r="A176" s="2006"/>
      <c r="B176" s="765"/>
      <c r="C176" s="765"/>
      <c r="D176" s="311"/>
      <c r="E176" s="321"/>
      <c r="F176" s="321"/>
      <c r="G176" s="323"/>
      <c r="H176" s="322"/>
      <c r="I176" s="321"/>
      <c r="J176" s="321"/>
      <c r="K176" s="321"/>
      <c r="L176" s="323"/>
      <c r="M176" s="323"/>
      <c r="N176" s="323"/>
      <c r="O176" s="324"/>
      <c r="P176" s="325"/>
      <c r="Q176" s="326"/>
      <c r="R176" s="321"/>
      <c r="S176" s="327"/>
      <c r="T176" s="328"/>
      <c r="U176" s="326"/>
      <c r="V176" s="324"/>
      <c r="W176" s="321"/>
      <c r="X176" s="326"/>
      <c r="Y176" s="321"/>
      <c r="Z176" s="323"/>
      <c r="AA176" s="323"/>
      <c r="AB176" s="324"/>
      <c r="AC176" s="327"/>
      <c r="AD176" s="329"/>
      <c r="AE176" s="327"/>
      <c r="AF176" s="329"/>
      <c r="AG176" s="329"/>
      <c r="AH176" s="329"/>
      <c r="AI176" s="325"/>
    </row>
    <row r="177" spans="1:35" s="300" customFormat="1" ht="12.75" hidden="1" customHeight="1">
      <c r="A177" s="2006"/>
      <c r="B177" s="765"/>
      <c r="C177" s="765"/>
      <c r="D177" s="301"/>
      <c r="E177" s="330"/>
      <c r="F177" s="330"/>
      <c r="G177" s="332"/>
      <c r="H177" s="331"/>
      <c r="I177" s="330"/>
      <c r="J177" s="330"/>
      <c r="K177" s="330"/>
      <c r="L177" s="332"/>
      <c r="M177" s="332"/>
      <c r="N177" s="332"/>
      <c r="O177" s="333"/>
      <c r="P177" s="334"/>
      <c r="Q177" s="335"/>
      <c r="R177" s="330"/>
      <c r="S177" s="336"/>
      <c r="T177" s="337"/>
      <c r="U177" s="335"/>
      <c r="V177" s="333"/>
      <c r="W177" s="330"/>
      <c r="X177" s="335"/>
      <c r="Y177" s="330"/>
      <c r="Z177" s="332"/>
      <c r="AA177" s="332"/>
      <c r="AB177" s="333"/>
      <c r="AC177" s="336"/>
      <c r="AD177" s="338"/>
      <c r="AE177" s="336"/>
      <c r="AF177" s="338"/>
      <c r="AG177" s="338"/>
      <c r="AH177" s="338"/>
      <c r="AI177" s="334"/>
    </row>
    <row r="178" spans="1:35" s="300" customFormat="1" ht="12.75" hidden="1" customHeight="1">
      <c r="A178" s="2006"/>
      <c r="B178" s="765"/>
      <c r="C178" s="765"/>
      <c r="D178" s="311"/>
      <c r="E178" s="321"/>
      <c r="F178" s="321"/>
      <c r="G178" s="323"/>
      <c r="H178" s="322"/>
      <c r="I178" s="321"/>
      <c r="J178" s="321"/>
      <c r="K178" s="321"/>
      <c r="L178" s="323"/>
      <c r="M178" s="323"/>
      <c r="N178" s="323"/>
      <c r="O178" s="324"/>
      <c r="P178" s="325"/>
      <c r="Q178" s="326"/>
      <c r="R178" s="321"/>
      <c r="S178" s="327"/>
      <c r="T178" s="328"/>
      <c r="U178" s="326"/>
      <c r="V178" s="324"/>
      <c r="W178" s="321"/>
      <c r="X178" s="326"/>
      <c r="Y178" s="321"/>
      <c r="Z178" s="323"/>
      <c r="AA178" s="323"/>
      <c r="AB178" s="324"/>
      <c r="AC178" s="327"/>
      <c r="AD178" s="329"/>
      <c r="AE178" s="327"/>
      <c r="AF178" s="329"/>
      <c r="AG178" s="329"/>
      <c r="AH178" s="329"/>
      <c r="AI178" s="325"/>
    </row>
    <row r="179" spans="1:35" s="300" customFormat="1" ht="12.75" hidden="1" customHeight="1">
      <c r="A179" s="2006"/>
      <c r="B179" s="765"/>
      <c r="C179" s="765"/>
      <c r="D179" s="301"/>
      <c r="E179" s="330"/>
      <c r="F179" s="330"/>
      <c r="G179" s="332"/>
      <c r="H179" s="331"/>
      <c r="I179" s="330"/>
      <c r="J179" s="330"/>
      <c r="K179" s="330"/>
      <c r="L179" s="332"/>
      <c r="M179" s="332"/>
      <c r="N179" s="332"/>
      <c r="O179" s="333"/>
      <c r="P179" s="334"/>
      <c r="Q179" s="335"/>
      <c r="R179" s="330"/>
      <c r="S179" s="336"/>
      <c r="T179" s="337"/>
      <c r="U179" s="335"/>
      <c r="V179" s="333"/>
      <c r="W179" s="330"/>
      <c r="X179" s="335"/>
      <c r="Y179" s="330"/>
      <c r="Z179" s="332"/>
      <c r="AA179" s="332"/>
      <c r="AB179" s="333"/>
      <c r="AC179" s="336"/>
      <c r="AD179" s="338"/>
      <c r="AE179" s="336"/>
      <c r="AF179" s="338"/>
      <c r="AG179" s="338"/>
      <c r="AH179" s="338"/>
      <c r="AI179" s="334"/>
    </row>
    <row r="180" spans="1:35" s="300" customFormat="1" ht="12.75" hidden="1" customHeight="1">
      <c r="A180" s="2006"/>
      <c r="B180" s="765"/>
      <c r="C180" s="765"/>
      <c r="D180" s="311"/>
      <c r="E180" s="321"/>
      <c r="F180" s="321"/>
      <c r="G180" s="323"/>
      <c r="H180" s="322"/>
      <c r="I180" s="321"/>
      <c r="J180" s="321"/>
      <c r="K180" s="321"/>
      <c r="L180" s="323"/>
      <c r="M180" s="323"/>
      <c r="N180" s="323"/>
      <c r="O180" s="324"/>
      <c r="P180" s="325"/>
      <c r="Q180" s="326"/>
      <c r="R180" s="321"/>
      <c r="S180" s="327"/>
      <c r="T180" s="328"/>
      <c r="U180" s="326"/>
      <c r="V180" s="324"/>
      <c r="W180" s="321"/>
      <c r="X180" s="326"/>
      <c r="Y180" s="321"/>
      <c r="Z180" s="323"/>
      <c r="AA180" s="323"/>
      <c r="AB180" s="324"/>
      <c r="AC180" s="327"/>
      <c r="AD180" s="329"/>
      <c r="AE180" s="327"/>
      <c r="AF180" s="329"/>
      <c r="AG180" s="329"/>
      <c r="AH180" s="329"/>
      <c r="AI180" s="325"/>
    </row>
    <row r="181" spans="1:35" s="300" customFormat="1" ht="12.75" hidden="1" customHeight="1">
      <c r="A181" s="2006"/>
      <c r="B181" s="765"/>
      <c r="C181" s="765"/>
      <c r="D181" s="301"/>
      <c r="E181" s="330"/>
      <c r="F181" s="330"/>
      <c r="G181" s="332"/>
      <c r="H181" s="331"/>
      <c r="I181" s="330"/>
      <c r="J181" s="330"/>
      <c r="K181" s="330"/>
      <c r="L181" s="332"/>
      <c r="M181" s="332"/>
      <c r="N181" s="332"/>
      <c r="O181" s="333"/>
      <c r="P181" s="334"/>
      <c r="Q181" s="335"/>
      <c r="R181" s="330"/>
      <c r="S181" s="336"/>
      <c r="T181" s="337"/>
      <c r="U181" s="335"/>
      <c r="V181" s="333"/>
      <c r="W181" s="330"/>
      <c r="X181" s="335"/>
      <c r="Y181" s="330"/>
      <c r="Z181" s="332"/>
      <c r="AA181" s="332"/>
      <c r="AB181" s="333"/>
      <c r="AC181" s="336"/>
      <c r="AD181" s="338"/>
      <c r="AE181" s="336"/>
      <c r="AF181" s="338"/>
      <c r="AG181" s="338"/>
      <c r="AH181" s="338"/>
      <c r="AI181" s="334"/>
    </row>
    <row r="182" spans="1:35" s="300" customFormat="1" ht="12.75" hidden="1" customHeight="1">
      <c r="A182" s="2006"/>
      <c r="B182" s="765"/>
      <c r="C182" s="765"/>
      <c r="D182" s="311"/>
      <c r="E182" s="321"/>
      <c r="F182" s="321"/>
      <c r="G182" s="323"/>
      <c r="H182" s="322"/>
      <c r="I182" s="321"/>
      <c r="J182" s="321"/>
      <c r="K182" s="321"/>
      <c r="L182" s="323"/>
      <c r="M182" s="323"/>
      <c r="N182" s="323"/>
      <c r="O182" s="324"/>
      <c r="P182" s="325"/>
      <c r="Q182" s="326"/>
      <c r="R182" s="321"/>
      <c r="S182" s="327"/>
      <c r="T182" s="328"/>
      <c r="U182" s="326"/>
      <c r="V182" s="324"/>
      <c r="W182" s="321"/>
      <c r="X182" s="326"/>
      <c r="Y182" s="321"/>
      <c r="Z182" s="323"/>
      <c r="AA182" s="323"/>
      <c r="AB182" s="324"/>
      <c r="AC182" s="327"/>
      <c r="AD182" s="329"/>
      <c r="AE182" s="327"/>
      <c r="AF182" s="329"/>
      <c r="AG182" s="329"/>
      <c r="AH182" s="329"/>
      <c r="AI182" s="325"/>
    </row>
    <row r="183" spans="1:35" s="300" customFormat="1" ht="12.75" hidden="1" customHeight="1">
      <c r="A183" s="2006"/>
      <c r="B183" s="765"/>
      <c r="C183" s="765"/>
      <c r="D183" s="301"/>
      <c r="E183" s="330"/>
      <c r="F183" s="330"/>
      <c r="G183" s="332"/>
      <c r="H183" s="331"/>
      <c r="I183" s="330"/>
      <c r="J183" s="330"/>
      <c r="K183" s="330"/>
      <c r="L183" s="332"/>
      <c r="M183" s="332"/>
      <c r="N183" s="332"/>
      <c r="O183" s="333"/>
      <c r="P183" s="334"/>
      <c r="Q183" s="335"/>
      <c r="R183" s="330"/>
      <c r="S183" s="336"/>
      <c r="T183" s="337"/>
      <c r="U183" s="335"/>
      <c r="V183" s="333"/>
      <c r="W183" s="330"/>
      <c r="X183" s="335"/>
      <c r="Y183" s="330"/>
      <c r="Z183" s="332"/>
      <c r="AA183" s="332"/>
      <c r="AB183" s="333"/>
      <c r="AC183" s="336"/>
      <c r="AD183" s="338"/>
      <c r="AE183" s="336"/>
      <c r="AF183" s="338"/>
      <c r="AG183" s="338"/>
      <c r="AH183" s="338"/>
      <c r="AI183" s="334"/>
    </row>
    <row r="184" spans="1:35" s="300" customFormat="1" ht="12.75" hidden="1" customHeight="1">
      <c r="A184" s="2006"/>
      <c r="B184" s="765"/>
      <c r="C184" s="765"/>
      <c r="D184" s="311"/>
      <c r="E184" s="321"/>
      <c r="F184" s="321"/>
      <c r="G184" s="323"/>
      <c r="H184" s="322"/>
      <c r="I184" s="321"/>
      <c r="J184" s="321"/>
      <c r="K184" s="321"/>
      <c r="L184" s="323"/>
      <c r="M184" s="323"/>
      <c r="N184" s="323"/>
      <c r="O184" s="324"/>
      <c r="P184" s="325"/>
      <c r="Q184" s="326"/>
      <c r="R184" s="321"/>
      <c r="S184" s="327"/>
      <c r="T184" s="328"/>
      <c r="U184" s="326"/>
      <c r="V184" s="324"/>
      <c r="W184" s="321"/>
      <c r="X184" s="326"/>
      <c r="Y184" s="321"/>
      <c r="Z184" s="323"/>
      <c r="AA184" s="323"/>
      <c r="AB184" s="324"/>
      <c r="AC184" s="327"/>
      <c r="AD184" s="329"/>
      <c r="AE184" s="327"/>
      <c r="AF184" s="329"/>
      <c r="AG184" s="329"/>
      <c r="AH184" s="329"/>
      <c r="AI184" s="325"/>
    </row>
    <row r="185" spans="1:35" s="300" customFormat="1" ht="12.75" hidden="1" customHeight="1">
      <c r="A185" s="2006"/>
      <c r="B185" s="765"/>
      <c r="C185" s="765"/>
      <c r="D185" s="301"/>
      <c r="E185" s="330"/>
      <c r="F185" s="330"/>
      <c r="G185" s="332"/>
      <c r="H185" s="331"/>
      <c r="I185" s="330"/>
      <c r="J185" s="330"/>
      <c r="K185" s="330"/>
      <c r="L185" s="332"/>
      <c r="M185" s="332"/>
      <c r="N185" s="332"/>
      <c r="O185" s="333"/>
      <c r="P185" s="334"/>
      <c r="Q185" s="335"/>
      <c r="R185" s="330"/>
      <c r="S185" s="336"/>
      <c r="T185" s="337"/>
      <c r="U185" s="335"/>
      <c r="V185" s="333"/>
      <c r="W185" s="330"/>
      <c r="X185" s="335"/>
      <c r="Y185" s="330"/>
      <c r="Z185" s="332"/>
      <c r="AA185" s="332"/>
      <c r="AB185" s="333"/>
      <c r="AC185" s="336"/>
      <c r="AD185" s="338"/>
      <c r="AE185" s="336"/>
      <c r="AF185" s="338"/>
      <c r="AG185" s="338"/>
      <c r="AH185" s="338"/>
      <c r="AI185" s="334"/>
    </row>
    <row r="186" spans="1:35" s="300" customFormat="1" ht="12.75" hidden="1" customHeight="1">
      <c r="A186" s="2006"/>
      <c r="B186" s="765"/>
      <c r="C186" s="765"/>
      <c r="D186" s="311"/>
      <c r="E186" s="321"/>
      <c r="F186" s="321"/>
      <c r="G186" s="323"/>
      <c r="H186" s="322"/>
      <c r="I186" s="321"/>
      <c r="J186" s="321"/>
      <c r="K186" s="321"/>
      <c r="L186" s="323"/>
      <c r="M186" s="323"/>
      <c r="N186" s="323"/>
      <c r="O186" s="324"/>
      <c r="P186" s="325"/>
      <c r="Q186" s="326"/>
      <c r="R186" s="321"/>
      <c r="S186" s="327"/>
      <c r="T186" s="328"/>
      <c r="U186" s="326"/>
      <c r="V186" s="324"/>
      <c r="W186" s="321"/>
      <c r="X186" s="326"/>
      <c r="Y186" s="321"/>
      <c r="Z186" s="323"/>
      <c r="AA186" s="323"/>
      <c r="AB186" s="324"/>
      <c r="AC186" s="327"/>
      <c r="AD186" s="329"/>
      <c r="AE186" s="327"/>
      <c r="AF186" s="329"/>
      <c r="AG186" s="329"/>
      <c r="AH186" s="329"/>
      <c r="AI186" s="325"/>
    </row>
    <row r="187" spans="1:35" s="300" customFormat="1" ht="12.75" hidden="1" customHeight="1">
      <c r="A187" s="2006"/>
      <c r="B187" s="765"/>
      <c r="C187" s="765"/>
      <c r="D187" s="301"/>
      <c r="E187" s="330"/>
      <c r="F187" s="330"/>
      <c r="G187" s="332"/>
      <c r="H187" s="331"/>
      <c r="I187" s="330"/>
      <c r="J187" s="330"/>
      <c r="K187" s="330"/>
      <c r="L187" s="332"/>
      <c r="M187" s="332"/>
      <c r="N187" s="332"/>
      <c r="O187" s="333"/>
      <c r="P187" s="334"/>
      <c r="Q187" s="335"/>
      <c r="R187" s="330"/>
      <c r="S187" s="336"/>
      <c r="T187" s="337"/>
      <c r="U187" s="335"/>
      <c r="V187" s="333"/>
      <c r="W187" s="330"/>
      <c r="X187" s="335"/>
      <c r="Y187" s="330"/>
      <c r="Z187" s="332"/>
      <c r="AA187" s="332"/>
      <c r="AB187" s="333"/>
      <c r="AC187" s="336"/>
      <c r="AD187" s="338"/>
      <c r="AE187" s="336"/>
      <c r="AF187" s="338"/>
      <c r="AG187" s="338"/>
      <c r="AH187" s="338"/>
      <c r="AI187" s="334"/>
    </row>
    <row r="188" spans="1:35" s="300" customFormat="1" ht="12.75" hidden="1" customHeight="1">
      <c r="A188" s="2006"/>
      <c r="B188" s="765"/>
      <c r="C188" s="765"/>
      <c r="D188" s="311"/>
      <c r="E188" s="321"/>
      <c r="F188" s="321"/>
      <c r="G188" s="323"/>
      <c r="H188" s="322"/>
      <c r="I188" s="321"/>
      <c r="J188" s="321"/>
      <c r="K188" s="321"/>
      <c r="L188" s="323"/>
      <c r="M188" s="323"/>
      <c r="N188" s="323"/>
      <c r="O188" s="324"/>
      <c r="P188" s="325"/>
      <c r="Q188" s="326"/>
      <c r="R188" s="321"/>
      <c r="S188" s="327"/>
      <c r="T188" s="328"/>
      <c r="U188" s="326"/>
      <c r="V188" s="324"/>
      <c r="W188" s="321"/>
      <c r="X188" s="326"/>
      <c r="Y188" s="321"/>
      <c r="Z188" s="323"/>
      <c r="AA188" s="323"/>
      <c r="AB188" s="324"/>
      <c r="AC188" s="327"/>
      <c r="AD188" s="329"/>
      <c r="AE188" s="327"/>
      <c r="AF188" s="329"/>
      <c r="AG188" s="329"/>
      <c r="AH188" s="329"/>
      <c r="AI188" s="325"/>
    </row>
    <row r="189" spans="1:35" s="300" customFormat="1" ht="12.75" hidden="1" customHeight="1">
      <c r="A189" s="2006"/>
      <c r="B189" s="765"/>
      <c r="C189" s="765"/>
      <c r="D189" s="301"/>
      <c r="E189" s="330"/>
      <c r="F189" s="330"/>
      <c r="G189" s="332"/>
      <c r="H189" s="331"/>
      <c r="I189" s="330"/>
      <c r="J189" s="330"/>
      <c r="K189" s="330"/>
      <c r="L189" s="332"/>
      <c r="M189" s="332"/>
      <c r="N189" s="332"/>
      <c r="O189" s="333"/>
      <c r="P189" s="334"/>
      <c r="Q189" s="335"/>
      <c r="R189" s="330"/>
      <c r="S189" s="336"/>
      <c r="T189" s="337"/>
      <c r="U189" s="335"/>
      <c r="V189" s="333"/>
      <c r="W189" s="330"/>
      <c r="X189" s="335"/>
      <c r="Y189" s="330"/>
      <c r="Z189" s="332"/>
      <c r="AA189" s="332"/>
      <c r="AB189" s="333"/>
      <c r="AC189" s="336"/>
      <c r="AD189" s="338"/>
      <c r="AE189" s="336"/>
      <c r="AF189" s="338"/>
      <c r="AG189" s="338"/>
      <c r="AH189" s="338"/>
      <c r="AI189" s="334"/>
    </row>
    <row r="190" spans="1:35" s="300" customFormat="1" ht="12.75" hidden="1" customHeight="1">
      <c r="A190" s="2006"/>
      <c r="B190" s="765"/>
      <c r="C190" s="765"/>
      <c r="D190" s="311"/>
      <c r="E190" s="321"/>
      <c r="F190" s="321"/>
      <c r="G190" s="323"/>
      <c r="H190" s="322"/>
      <c r="I190" s="321"/>
      <c r="J190" s="321"/>
      <c r="K190" s="321"/>
      <c r="L190" s="323"/>
      <c r="M190" s="323"/>
      <c r="N190" s="323"/>
      <c r="O190" s="324"/>
      <c r="P190" s="325"/>
      <c r="Q190" s="326"/>
      <c r="R190" s="321"/>
      <c r="S190" s="327"/>
      <c r="T190" s="328"/>
      <c r="U190" s="326"/>
      <c r="V190" s="324"/>
      <c r="W190" s="321"/>
      <c r="X190" s="326"/>
      <c r="Y190" s="321"/>
      <c r="Z190" s="323"/>
      <c r="AA190" s="323"/>
      <c r="AB190" s="324"/>
      <c r="AC190" s="327"/>
      <c r="AD190" s="329"/>
      <c r="AE190" s="327"/>
      <c r="AF190" s="329"/>
      <c r="AG190" s="329"/>
      <c r="AH190" s="329"/>
      <c r="AI190" s="325"/>
    </row>
    <row r="191" spans="1:35" s="300" customFormat="1" ht="12.75" hidden="1" customHeight="1">
      <c r="A191" s="2006"/>
      <c r="B191" s="765"/>
      <c r="C191" s="765"/>
      <c r="D191" s="301"/>
      <c r="E191" s="330"/>
      <c r="F191" s="330"/>
      <c r="G191" s="332"/>
      <c r="H191" s="331"/>
      <c r="I191" s="330"/>
      <c r="J191" s="330"/>
      <c r="K191" s="330"/>
      <c r="L191" s="332"/>
      <c r="M191" s="332"/>
      <c r="N191" s="332"/>
      <c r="O191" s="333"/>
      <c r="P191" s="334"/>
      <c r="Q191" s="335"/>
      <c r="R191" s="330"/>
      <c r="S191" s="336"/>
      <c r="T191" s="337"/>
      <c r="U191" s="335"/>
      <c r="V191" s="333"/>
      <c r="W191" s="330"/>
      <c r="X191" s="335"/>
      <c r="Y191" s="330"/>
      <c r="Z191" s="332"/>
      <c r="AA191" s="332"/>
      <c r="AB191" s="333"/>
      <c r="AC191" s="336"/>
      <c r="AD191" s="338"/>
      <c r="AE191" s="336"/>
      <c r="AF191" s="338"/>
      <c r="AG191" s="338"/>
      <c r="AH191" s="338"/>
      <c r="AI191" s="334"/>
    </row>
    <row r="192" spans="1:35" s="300" customFormat="1" ht="12.75" hidden="1" customHeight="1">
      <c r="A192" s="2006"/>
      <c r="B192" s="765"/>
      <c r="C192" s="765"/>
      <c r="D192" s="311"/>
      <c r="E192" s="321"/>
      <c r="F192" s="321"/>
      <c r="G192" s="323"/>
      <c r="H192" s="322"/>
      <c r="I192" s="321"/>
      <c r="J192" s="321"/>
      <c r="K192" s="321"/>
      <c r="L192" s="323"/>
      <c r="M192" s="323"/>
      <c r="N192" s="323"/>
      <c r="O192" s="324"/>
      <c r="P192" s="325"/>
      <c r="Q192" s="326"/>
      <c r="R192" s="321"/>
      <c r="S192" s="327"/>
      <c r="T192" s="328"/>
      <c r="U192" s="326"/>
      <c r="V192" s="324"/>
      <c r="W192" s="321"/>
      <c r="X192" s="326"/>
      <c r="Y192" s="321"/>
      <c r="Z192" s="323"/>
      <c r="AA192" s="323"/>
      <c r="AB192" s="324"/>
      <c r="AC192" s="327"/>
      <c r="AD192" s="329"/>
      <c r="AE192" s="327"/>
      <c r="AF192" s="329"/>
      <c r="AG192" s="329"/>
      <c r="AH192" s="329"/>
      <c r="AI192" s="325"/>
    </row>
    <row r="193" spans="1:35" s="300" customFormat="1" ht="12.75" hidden="1" customHeight="1">
      <c r="A193" s="2006"/>
      <c r="B193" s="765"/>
      <c r="C193" s="765"/>
      <c r="D193" s="301"/>
      <c r="E193" s="330"/>
      <c r="F193" s="330"/>
      <c r="G193" s="332"/>
      <c r="H193" s="331"/>
      <c r="I193" s="330"/>
      <c r="J193" s="330"/>
      <c r="K193" s="330"/>
      <c r="L193" s="332"/>
      <c r="M193" s="332"/>
      <c r="N193" s="332"/>
      <c r="O193" s="333"/>
      <c r="P193" s="334"/>
      <c r="Q193" s="335"/>
      <c r="R193" s="330"/>
      <c r="S193" s="336"/>
      <c r="T193" s="337"/>
      <c r="U193" s="335"/>
      <c r="V193" s="333"/>
      <c r="W193" s="330"/>
      <c r="X193" s="335"/>
      <c r="Y193" s="330"/>
      <c r="Z193" s="332"/>
      <c r="AA193" s="332"/>
      <c r="AB193" s="333"/>
      <c r="AC193" s="336"/>
      <c r="AD193" s="338"/>
      <c r="AE193" s="336"/>
      <c r="AF193" s="338"/>
      <c r="AG193" s="338"/>
      <c r="AH193" s="338"/>
      <c r="AI193" s="334"/>
    </row>
    <row r="194" spans="1:35" s="300" customFormat="1" ht="12.75" hidden="1" customHeight="1">
      <c r="A194" s="2006"/>
      <c r="B194" s="765"/>
      <c r="C194" s="765"/>
      <c r="D194" s="311"/>
      <c r="E194" s="321"/>
      <c r="F194" s="321"/>
      <c r="G194" s="323"/>
      <c r="H194" s="322"/>
      <c r="I194" s="321"/>
      <c r="J194" s="321"/>
      <c r="K194" s="321"/>
      <c r="L194" s="323"/>
      <c r="M194" s="323"/>
      <c r="N194" s="323"/>
      <c r="O194" s="324"/>
      <c r="P194" s="325"/>
      <c r="Q194" s="326"/>
      <c r="R194" s="321"/>
      <c r="S194" s="327"/>
      <c r="T194" s="328"/>
      <c r="U194" s="326"/>
      <c r="V194" s="324"/>
      <c r="W194" s="321"/>
      <c r="X194" s="326"/>
      <c r="Y194" s="321"/>
      <c r="Z194" s="323"/>
      <c r="AA194" s="323"/>
      <c r="AB194" s="324"/>
      <c r="AC194" s="327"/>
      <c r="AD194" s="329"/>
      <c r="AE194" s="327"/>
      <c r="AF194" s="329"/>
      <c r="AG194" s="329"/>
      <c r="AH194" s="329"/>
      <c r="AI194" s="325"/>
    </row>
    <row r="195" spans="1:35" s="300" customFormat="1" ht="12.75" hidden="1" customHeight="1">
      <c r="A195" s="2006"/>
      <c r="B195" s="765"/>
      <c r="C195" s="765"/>
      <c r="D195" s="339"/>
      <c r="E195" s="340"/>
      <c r="F195" s="340"/>
      <c r="G195" s="342"/>
      <c r="H195" s="341"/>
      <c r="I195" s="340"/>
      <c r="J195" s="340"/>
      <c r="K195" s="340"/>
      <c r="L195" s="342"/>
      <c r="M195" s="342"/>
      <c r="N195" s="342"/>
      <c r="O195" s="343"/>
      <c r="P195" s="344"/>
      <c r="Q195" s="345"/>
      <c r="R195" s="340"/>
      <c r="S195" s="346"/>
      <c r="T195" s="347"/>
      <c r="U195" s="345"/>
      <c r="V195" s="343"/>
      <c r="W195" s="340"/>
      <c r="X195" s="345"/>
      <c r="Y195" s="340"/>
      <c r="Z195" s="342"/>
      <c r="AA195" s="342"/>
      <c r="AB195" s="343"/>
      <c r="AC195" s="346"/>
      <c r="AD195" s="348"/>
      <c r="AE195" s="346"/>
      <c r="AF195" s="348"/>
      <c r="AG195" s="348"/>
      <c r="AH195" s="348"/>
      <c r="AI195" s="344"/>
    </row>
    <row r="196" spans="1:35" s="300" customFormat="1" ht="12.75" hidden="1" customHeight="1">
      <c r="A196" s="2006"/>
      <c r="B196" s="765"/>
      <c r="C196" s="765"/>
      <c r="D196" s="292"/>
      <c r="E196" s="293"/>
      <c r="F196" s="293"/>
      <c r="G196" s="350"/>
      <c r="H196" s="294"/>
      <c r="I196" s="293"/>
      <c r="J196" s="293"/>
      <c r="K196" s="293"/>
      <c r="L196" s="350"/>
      <c r="M196" s="350"/>
      <c r="N196" s="350"/>
      <c r="O196" s="351"/>
      <c r="P196" s="299"/>
      <c r="Q196" s="352"/>
      <c r="R196" s="293"/>
      <c r="S196" s="298"/>
      <c r="T196" s="353"/>
      <c r="U196" s="352"/>
      <c r="V196" s="351"/>
      <c r="W196" s="293"/>
      <c r="X196" s="352"/>
      <c r="Y196" s="293"/>
      <c r="Z196" s="350"/>
      <c r="AA196" s="350"/>
      <c r="AB196" s="351"/>
      <c r="AC196" s="298"/>
      <c r="AD196" s="297"/>
      <c r="AE196" s="298"/>
      <c r="AF196" s="297"/>
      <c r="AG196" s="297"/>
      <c r="AH196" s="297"/>
      <c r="AI196" s="299"/>
    </row>
    <row r="197" spans="1:35" s="300" customFormat="1" ht="12.75" hidden="1" customHeight="1">
      <c r="A197" s="2006"/>
      <c r="B197" s="765"/>
      <c r="C197" s="765"/>
      <c r="D197" s="301"/>
      <c r="E197" s="302"/>
      <c r="F197" s="302"/>
      <c r="G197" s="304"/>
      <c r="H197" s="303"/>
      <c r="I197" s="302"/>
      <c r="J197" s="302"/>
      <c r="K197" s="302"/>
      <c r="L197" s="304"/>
      <c r="M197" s="304"/>
      <c r="N197" s="304"/>
      <c r="O197" s="305"/>
      <c r="P197" s="306"/>
      <c r="Q197" s="307"/>
      <c r="R197" s="302"/>
      <c r="S197" s="308"/>
      <c r="T197" s="309"/>
      <c r="U197" s="307"/>
      <c r="V197" s="305"/>
      <c r="W197" s="302"/>
      <c r="X197" s="307"/>
      <c r="Y197" s="302"/>
      <c r="Z197" s="304"/>
      <c r="AA197" s="304"/>
      <c r="AB197" s="305"/>
      <c r="AC197" s="308"/>
      <c r="AD197" s="310"/>
      <c r="AE197" s="308"/>
      <c r="AF197" s="310"/>
      <c r="AG197" s="310"/>
      <c r="AH197" s="310"/>
      <c r="AI197" s="306"/>
    </row>
    <row r="198" spans="1:35" s="300" customFormat="1" ht="12.75" hidden="1" customHeight="1">
      <c r="A198" s="2006"/>
      <c r="B198" s="765"/>
      <c r="C198" s="765"/>
      <c r="D198" s="311"/>
      <c r="E198" s="312"/>
      <c r="F198" s="312"/>
      <c r="G198" s="314"/>
      <c r="H198" s="313"/>
      <c r="I198" s="312"/>
      <c r="J198" s="312"/>
      <c r="K198" s="312"/>
      <c r="L198" s="314"/>
      <c r="M198" s="314"/>
      <c r="N198" s="314"/>
      <c r="O198" s="315"/>
      <c r="P198" s="316"/>
      <c r="Q198" s="317"/>
      <c r="R198" s="312"/>
      <c r="S198" s="318"/>
      <c r="T198" s="319"/>
      <c r="U198" s="317"/>
      <c r="V198" s="315"/>
      <c r="W198" s="312"/>
      <c r="X198" s="317"/>
      <c r="Y198" s="312"/>
      <c r="Z198" s="314"/>
      <c r="AA198" s="314"/>
      <c r="AB198" s="315"/>
      <c r="AC198" s="318"/>
      <c r="AD198" s="320"/>
      <c r="AE198" s="318"/>
      <c r="AF198" s="320"/>
      <c r="AG198" s="320"/>
      <c r="AH198" s="320"/>
      <c r="AI198" s="316"/>
    </row>
    <row r="199" spans="1:35" s="300" customFormat="1" ht="12.75" hidden="1" customHeight="1">
      <c r="A199" s="2006"/>
      <c r="B199" s="765"/>
      <c r="C199" s="765"/>
      <c r="D199" s="301"/>
      <c r="E199" s="302"/>
      <c r="F199" s="302"/>
      <c r="G199" s="304"/>
      <c r="H199" s="303"/>
      <c r="I199" s="302"/>
      <c r="J199" s="302"/>
      <c r="K199" s="302"/>
      <c r="L199" s="304"/>
      <c r="M199" s="304"/>
      <c r="N199" s="304"/>
      <c r="O199" s="305"/>
      <c r="P199" s="306"/>
      <c r="Q199" s="307"/>
      <c r="R199" s="302"/>
      <c r="S199" s="308"/>
      <c r="T199" s="309"/>
      <c r="U199" s="307"/>
      <c r="V199" s="305"/>
      <c r="W199" s="302"/>
      <c r="X199" s="307"/>
      <c r="Y199" s="302"/>
      <c r="Z199" s="304"/>
      <c r="AA199" s="304"/>
      <c r="AB199" s="305"/>
      <c r="AC199" s="308"/>
      <c r="AD199" s="310"/>
      <c r="AE199" s="308"/>
      <c r="AF199" s="310"/>
      <c r="AG199" s="310"/>
      <c r="AH199" s="310"/>
      <c r="AI199" s="306"/>
    </row>
    <row r="200" spans="1:35" s="300" customFormat="1" ht="12.75" hidden="1" customHeight="1">
      <c r="A200" s="2006"/>
      <c r="B200" s="765"/>
      <c r="C200" s="765"/>
      <c r="D200" s="311"/>
      <c r="E200" s="321"/>
      <c r="F200" s="321"/>
      <c r="G200" s="323"/>
      <c r="H200" s="322"/>
      <c r="I200" s="321"/>
      <c r="J200" s="321"/>
      <c r="K200" s="321"/>
      <c r="L200" s="323"/>
      <c r="M200" s="323"/>
      <c r="N200" s="323"/>
      <c r="O200" s="324"/>
      <c r="P200" s="325"/>
      <c r="Q200" s="326"/>
      <c r="R200" s="321"/>
      <c r="S200" s="327"/>
      <c r="T200" s="328"/>
      <c r="U200" s="326"/>
      <c r="V200" s="324"/>
      <c r="W200" s="321"/>
      <c r="X200" s="326"/>
      <c r="Y200" s="321"/>
      <c r="Z200" s="323"/>
      <c r="AA200" s="323"/>
      <c r="AB200" s="324"/>
      <c r="AC200" s="327"/>
      <c r="AD200" s="329"/>
      <c r="AE200" s="327"/>
      <c r="AF200" s="329"/>
      <c r="AG200" s="329"/>
      <c r="AH200" s="329"/>
      <c r="AI200" s="325"/>
    </row>
    <row r="201" spans="1:35" s="300" customFormat="1" ht="12.75" hidden="1" customHeight="1">
      <c r="A201" s="2006"/>
      <c r="B201" s="765"/>
      <c r="C201" s="765"/>
      <c r="D201" s="301"/>
      <c r="E201" s="330"/>
      <c r="F201" s="330"/>
      <c r="G201" s="332"/>
      <c r="H201" s="331"/>
      <c r="I201" s="330"/>
      <c r="J201" s="330"/>
      <c r="K201" s="330"/>
      <c r="L201" s="332"/>
      <c r="M201" s="332"/>
      <c r="N201" s="332"/>
      <c r="O201" s="333"/>
      <c r="P201" s="334"/>
      <c r="Q201" s="335"/>
      <c r="R201" s="330"/>
      <c r="S201" s="336"/>
      <c r="T201" s="337"/>
      <c r="U201" s="335"/>
      <c r="V201" s="333"/>
      <c r="W201" s="330"/>
      <c r="X201" s="335"/>
      <c r="Y201" s="330"/>
      <c r="Z201" s="332"/>
      <c r="AA201" s="332"/>
      <c r="AB201" s="333"/>
      <c r="AC201" s="336"/>
      <c r="AD201" s="338"/>
      <c r="AE201" s="336"/>
      <c r="AF201" s="338"/>
      <c r="AG201" s="338"/>
      <c r="AH201" s="338"/>
      <c r="AI201" s="334"/>
    </row>
    <row r="202" spans="1:35" s="300" customFormat="1" ht="12.75" hidden="1" customHeight="1">
      <c r="A202" s="2006"/>
      <c r="B202" s="765"/>
      <c r="C202" s="765"/>
      <c r="D202" s="311"/>
      <c r="E202" s="321"/>
      <c r="F202" s="321"/>
      <c r="G202" s="323"/>
      <c r="H202" s="322"/>
      <c r="I202" s="321"/>
      <c r="J202" s="321"/>
      <c r="K202" s="321"/>
      <c r="L202" s="323"/>
      <c r="M202" s="323"/>
      <c r="N202" s="323"/>
      <c r="O202" s="324"/>
      <c r="P202" s="325"/>
      <c r="Q202" s="326"/>
      <c r="R202" s="321"/>
      <c r="S202" s="327"/>
      <c r="T202" s="328"/>
      <c r="U202" s="326"/>
      <c r="V202" s="324"/>
      <c r="W202" s="321"/>
      <c r="X202" s="326"/>
      <c r="Y202" s="321"/>
      <c r="Z202" s="323"/>
      <c r="AA202" s="323"/>
      <c r="AB202" s="324"/>
      <c r="AC202" s="327"/>
      <c r="AD202" s="329"/>
      <c r="AE202" s="327"/>
      <c r="AF202" s="329"/>
      <c r="AG202" s="329"/>
      <c r="AH202" s="329"/>
      <c r="AI202" s="325"/>
    </row>
    <row r="203" spans="1:35" s="300" customFormat="1" ht="12.75" hidden="1" customHeight="1">
      <c r="A203" s="2006"/>
      <c r="B203" s="765"/>
      <c r="C203" s="765"/>
      <c r="D203" s="301"/>
      <c r="E203" s="330"/>
      <c r="F203" s="330"/>
      <c r="G203" s="332"/>
      <c r="H203" s="331"/>
      <c r="I203" s="330"/>
      <c r="J203" s="330"/>
      <c r="K203" s="330"/>
      <c r="L203" s="332"/>
      <c r="M203" s="332"/>
      <c r="N203" s="332"/>
      <c r="O203" s="333"/>
      <c r="P203" s="334"/>
      <c r="Q203" s="335"/>
      <c r="R203" s="330"/>
      <c r="S203" s="336"/>
      <c r="T203" s="337"/>
      <c r="U203" s="335"/>
      <c r="V203" s="333"/>
      <c r="W203" s="330"/>
      <c r="X203" s="335"/>
      <c r="Y203" s="330"/>
      <c r="Z203" s="332"/>
      <c r="AA203" s="332"/>
      <c r="AB203" s="333"/>
      <c r="AC203" s="336"/>
      <c r="AD203" s="338"/>
      <c r="AE203" s="336"/>
      <c r="AF203" s="338"/>
      <c r="AG203" s="338"/>
      <c r="AH203" s="338"/>
      <c r="AI203" s="334"/>
    </row>
    <row r="204" spans="1:35" s="300" customFormat="1" ht="12.75" hidden="1" customHeight="1">
      <c r="A204" s="2006"/>
      <c r="B204" s="765"/>
      <c r="C204" s="765"/>
      <c r="D204" s="311"/>
      <c r="E204" s="321"/>
      <c r="F204" s="321"/>
      <c r="G204" s="323"/>
      <c r="H204" s="322"/>
      <c r="I204" s="321"/>
      <c r="J204" s="321"/>
      <c r="K204" s="321"/>
      <c r="L204" s="323"/>
      <c r="M204" s="323"/>
      <c r="N204" s="323"/>
      <c r="O204" s="324"/>
      <c r="P204" s="325"/>
      <c r="Q204" s="326"/>
      <c r="R204" s="321"/>
      <c r="S204" s="327"/>
      <c r="T204" s="328"/>
      <c r="U204" s="326"/>
      <c r="V204" s="324"/>
      <c r="W204" s="321"/>
      <c r="X204" s="326"/>
      <c r="Y204" s="321"/>
      <c r="Z204" s="323"/>
      <c r="AA204" s="323"/>
      <c r="AB204" s="324"/>
      <c r="AC204" s="327"/>
      <c r="AD204" s="329"/>
      <c r="AE204" s="327"/>
      <c r="AF204" s="329"/>
      <c r="AG204" s="329"/>
      <c r="AH204" s="329"/>
      <c r="AI204" s="325"/>
    </row>
    <row r="205" spans="1:35" s="300" customFormat="1" ht="12.75" hidden="1" customHeight="1">
      <c r="A205" s="2006"/>
      <c r="B205" s="765"/>
      <c r="C205" s="765"/>
      <c r="D205" s="301"/>
      <c r="E205" s="330"/>
      <c r="F205" s="330"/>
      <c r="G205" s="332"/>
      <c r="H205" s="331"/>
      <c r="I205" s="330"/>
      <c r="J205" s="330"/>
      <c r="K205" s="330"/>
      <c r="L205" s="332"/>
      <c r="M205" s="332"/>
      <c r="N205" s="332"/>
      <c r="O205" s="333"/>
      <c r="P205" s="334"/>
      <c r="Q205" s="335"/>
      <c r="R205" s="330"/>
      <c r="S205" s="336"/>
      <c r="T205" s="337"/>
      <c r="U205" s="335"/>
      <c r="V205" s="333"/>
      <c r="W205" s="330"/>
      <c r="X205" s="335"/>
      <c r="Y205" s="330"/>
      <c r="Z205" s="332"/>
      <c r="AA205" s="332"/>
      <c r="AB205" s="333"/>
      <c r="AC205" s="336"/>
      <c r="AD205" s="338"/>
      <c r="AE205" s="336"/>
      <c r="AF205" s="338"/>
      <c r="AG205" s="338"/>
      <c r="AH205" s="338"/>
      <c r="AI205" s="334"/>
    </row>
    <row r="206" spans="1:35" s="300" customFormat="1" ht="12.75" hidden="1" customHeight="1">
      <c r="A206" s="2006"/>
      <c r="B206" s="765"/>
      <c r="C206" s="765"/>
      <c r="D206" s="311"/>
      <c r="E206" s="321"/>
      <c r="F206" s="321"/>
      <c r="G206" s="323"/>
      <c r="H206" s="322"/>
      <c r="I206" s="321"/>
      <c r="J206" s="321"/>
      <c r="K206" s="321"/>
      <c r="L206" s="323"/>
      <c r="M206" s="323"/>
      <c r="N206" s="323"/>
      <c r="O206" s="324"/>
      <c r="P206" s="325"/>
      <c r="Q206" s="326"/>
      <c r="R206" s="321"/>
      <c r="S206" s="327"/>
      <c r="T206" s="328"/>
      <c r="U206" s="326"/>
      <c r="V206" s="324"/>
      <c r="W206" s="321"/>
      <c r="X206" s="326"/>
      <c r="Y206" s="321"/>
      <c r="Z206" s="323"/>
      <c r="AA206" s="323"/>
      <c r="AB206" s="324"/>
      <c r="AC206" s="327"/>
      <c r="AD206" s="329"/>
      <c r="AE206" s="327"/>
      <c r="AF206" s="329"/>
      <c r="AG206" s="329"/>
      <c r="AH206" s="329"/>
      <c r="AI206" s="325"/>
    </row>
    <row r="207" spans="1:35" s="300" customFormat="1" ht="12.75" hidden="1" customHeight="1">
      <c r="A207" s="2006"/>
      <c r="B207" s="765"/>
      <c r="C207" s="765"/>
      <c r="D207" s="301"/>
      <c r="E207" s="330"/>
      <c r="F207" s="330"/>
      <c r="G207" s="332"/>
      <c r="H207" s="331"/>
      <c r="I207" s="330"/>
      <c r="J207" s="330"/>
      <c r="K207" s="330"/>
      <c r="L207" s="332"/>
      <c r="M207" s="332"/>
      <c r="N207" s="332"/>
      <c r="O207" s="333"/>
      <c r="P207" s="334"/>
      <c r="Q207" s="335"/>
      <c r="R207" s="330"/>
      <c r="S207" s="336"/>
      <c r="T207" s="337"/>
      <c r="U207" s="335"/>
      <c r="V207" s="333"/>
      <c r="W207" s="330"/>
      <c r="X207" s="335"/>
      <c r="Y207" s="330"/>
      <c r="Z207" s="332"/>
      <c r="AA207" s="332"/>
      <c r="AB207" s="333"/>
      <c r="AC207" s="336"/>
      <c r="AD207" s="338"/>
      <c r="AE207" s="336"/>
      <c r="AF207" s="338"/>
      <c r="AG207" s="338"/>
      <c r="AH207" s="338"/>
      <c r="AI207" s="334"/>
    </row>
    <row r="208" spans="1:35" s="300" customFormat="1" ht="12.75" hidden="1" customHeight="1">
      <c r="A208" s="2006"/>
      <c r="B208" s="765"/>
      <c r="C208" s="765"/>
      <c r="D208" s="311"/>
      <c r="E208" s="321"/>
      <c r="F208" s="321"/>
      <c r="G208" s="323"/>
      <c r="H208" s="322"/>
      <c r="I208" s="321"/>
      <c r="J208" s="321"/>
      <c r="K208" s="321"/>
      <c r="L208" s="323"/>
      <c r="M208" s="323"/>
      <c r="N208" s="323"/>
      <c r="O208" s="324"/>
      <c r="P208" s="325"/>
      <c r="Q208" s="326"/>
      <c r="R208" s="321"/>
      <c r="S208" s="327"/>
      <c r="T208" s="328"/>
      <c r="U208" s="326"/>
      <c r="V208" s="324"/>
      <c r="W208" s="321"/>
      <c r="X208" s="326"/>
      <c r="Y208" s="321"/>
      <c r="Z208" s="323"/>
      <c r="AA208" s="323"/>
      <c r="AB208" s="324"/>
      <c r="AC208" s="327"/>
      <c r="AD208" s="329"/>
      <c r="AE208" s="327"/>
      <c r="AF208" s="329"/>
      <c r="AG208" s="329"/>
      <c r="AH208" s="329"/>
      <c r="AI208" s="325"/>
    </row>
    <row r="209" spans="1:35" s="300" customFormat="1" ht="12.75" hidden="1" customHeight="1">
      <c r="A209" s="2006"/>
      <c r="B209" s="765"/>
      <c r="C209" s="765"/>
      <c r="D209" s="301"/>
      <c r="E209" s="330"/>
      <c r="F209" s="330"/>
      <c r="G209" s="332"/>
      <c r="H209" s="331"/>
      <c r="I209" s="330"/>
      <c r="J209" s="330"/>
      <c r="K209" s="330"/>
      <c r="L209" s="332"/>
      <c r="M209" s="332"/>
      <c r="N209" s="332"/>
      <c r="O209" s="333"/>
      <c r="P209" s="334"/>
      <c r="Q209" s="335"/>
      <c r="R209" s="330"/>
      <c r="S209" s="336"/>
      <c r="T209" s="337"/>
      <c r="U209" s="335"/>
      <c r="V209" s="333"/>
      <c r="W209" s="330"/>
      <c r="X209" s="335"/>
      <c r="Y209" s="330"/>
      <c r="Z209" s="332"/>
      <c r="AA209" s="332"/>
      <c r="AB209" s="333"/>
      <c r="AC209" s="336"/>
      <c r="AD209" s="338"/>
      <c r="AE209" s="336"/>
      <c r="AF209" s="338"/>
      <c r="AG209" s="338"/>
      <c r="AH209" s="338"/>
      <c r="AI209" s="334"/>
    </row>
    <row r="210" spans="1:35" s="300" customFormat="1" ht="12.75" hidden="1" customHeight="1">
      <c r="A210" s="2006"/>
      <c r="B210" s="765"/>
      <c r="C210" s="765"/>
      <c r="D210" s="311"/>
      <c r="E210" s="321"/>
      <c r="F210" s="321"/>
      <c r="G210" s="323"/>
      <c r="H210" s="322"/>
      <c r="I210" s="321"/>
      <c r="J210" s="321"/>
      <c r="K210" s="321"/>
      <c r="L210" s="323"/>
      <c r="M210" s="323"/>
      <c r="N210" s="323"/>
      <c r="O210" s="324"/>
      <c r="P210" s="325"/>
      <c r="Q210" s="326"/>
      <c r="R210" s="321"/>
      <c r="S210" s="327"/>
      <c r="T210" s="328"/>
      <c r="U210" s="326"/>
      <c r="V210" s="324"/>
      <c r="W210" s="321"/>
      <c r="X210" s="326"/>
      <c r="Y210" s="321"/>
      <c r="Z210" s="323"/>
      <c r="AA210" s="323"/>
      <c r="AB210" s="324"/>
      <c r="AC210" s="327"/>
      <c r="AD210" s="329"/>
      <c r="AE210" s="327"/>
      <c r="AF210" s="329"/>
      <c r="AG210" s="329"/>
      <c r="AH210" s="329"/>
      <c r="AI210" s="325"/>
    </row>
    <row r="211" spans="1:35" s="300" customFormat="1" ht="12.75" hidden="1" customHeight="1">
      <c r="A211" s="2006"/>
      <c r="B211" s="765"/>
      <c r="C211" s="765"/>
      <c r="D211" s="301"/>
      <c r="E211" s="330"/>
      <c r="F211" s="330"/>
      <c r="G211" s="332"/>
      <c r="H211" s="331"/>
      <c r="I211" s="330"/>
      <c r="J211" s="330"/>
      <c r="K211" s="330"/>
      <c r="L211" s="332"/>
      <c r="M211" s="332"/>
      <c r="N211" s="332"/>
      <c r="O211" s="333"/>
      <c r="P211" s="334"/>
      <c r="Q211" s="335"/>
      <c r="R211" s="330"/>
      <c r="S211" s="336"/>
      <c r="T211" s="337"/>
      <c r="U211" s="335"/>
      <c r="V211" s="333"/>
      <c r="W211" s="330"/>
      <c r="X211" s="335"/>
      <c r="Y211" s="330"/>
      <c r="Z211" s="332"/>
      <c r="AA211" s="332"/>
      <c r="AB211" s="333"/>
      <c r="AC211" s="336"/>
      <c r="AD211" s="338"/>
      <c r="AE211" s="336"/>
      <c r="AF211" s="338"/>
      <c r="AG211" s="338"/>
      <c r="AH211" s="338"/>
      <c r="AI211" s="334"/>
    </row>
    <row r="212" spans="1:35" s="300" customFormat="1" ht="12.75" hidden="1" customHeight="1">
      <c r="A212" s="2006"/>
      <c r="B212" s="765"/>
      <c r="C212" s="765"/>
      <c r="D212" s="311"/>
      <c r="E212" s="321"/>
      <c r="F212" s="321"/>
      <c r="G212" s="323"/>
      <c r="H212" s="322"/>
      <c r="I212" s="321"/>
      <c r="J212" s="321"/>
      <c r="K212" s="321"/>
      <c r="L212" s="323"/>
      <c r="M212" s="323"/>
      <c r="N212" s="323"/>
      <c r="O212" s="324"/>
      <c r="P212" s="325"/>
      <c r="Q212" s="326"/>
      <c r="R212" s="321"/>
      <c r="S212" s="327"/>
      <c r="T212" s="328"/>
      <c r="U212" s="326"/>
      <c r="V212" s="324"/>
      <c r="W212" s="321"/>
      <c r="X212" s="326"/>
      <c r="Y212" s="321"/>
      <c r="Z212" s="323"/>
      <c r="AA212" s="323"/>
      <c r="AB212" s="324"/>
      <c r="AC212" s="327"/>
      <c r="AD212" s="329"/>
      <c r="AE212" s="327"/>
      <c r="AF212" s="329"/>
      <c r="AG212" s="329"/>
      <c r="AH212" s="329"/>
      <c r="AI212" s="325"/>
    </row>
    <row r="213" spans="1:35" s="300" customFormat="1" ht="12.75" hidden="1" customHeight="1">
      <c r="A213" s="2006"/>
      <c r="B213" s="765"/>
      <c r="C213" s="765"/>
      <c r="D213" s="301"/>
      <c r="E213" s="330"/>
      <c r="F213" s="330"/>
      <c r="G213" s="332"/>
      <c r="H213" s="331"/>
      <c r="I213" s="330"/>
      <c r="J213" s="330"/>
      <c r="K213" s="330"/>
      <c r="L213" s="332"/>
      <c r="M213" s="332"/>
      <c r="N213" s="332"/>
      <c r="O213" s="333"/>
      <c r="P213" s="334"/>
      <c r="Q213" s="335"/>
      <c r="R213" s="330"/>
      <c r="S213" s="336"/>
      <c r="T213" s="337"/>
      <c r="U213" s="335"/>
      <c r="V213" s="333"/>
      <c r="W213" s="330"/>
      <c r="X213" s="335"/>
      <c r="Y213" s="330"/>
      <c r="Z213" s="332"/>
      <c r="AA213" s="332"/>
      <c r="AB213" s="333"/>
      <c r="AC213" s="336"/>
      <c r="AD213" s="338"/>
      <c r="AE213" s="336"/>
      <c r="AF213" s="338"/>
      <c r="AG213" s="338"/>
      <c r="AH213" s="338"/>
      <c r="AI213" s="334"/>
    </row>
    <row r="214" spans="1:35" s="300" customFormat="1" ht="12.75" hidden="1" customHeight="1">
      <c r="A214" s="2006"/>
      <c r="B214" s="765"/>
      <c r="C214" s="765"/>
      <c r="D214" s="311"/>
      <c r="E214" s="321"/>
      <c r="F214" s="321"/>
      <c r="G214" s="323"/>
      <c r="H214" s="322"/>
      <c r="I214" s="321"/>
      <c r="J214" s="321"/>
      <c r="K214" s="321"/>
      <c r="L214" s="323"/>
      <c r="M214" s="323"/>
      <c r="N214" s="323"/>
      <c r="O214" s="324"/>
      <c r="P214" s="325"/>
      <c r="Q214" s="326"/>
      <c r="R214" s="321"/>
      <c r="S214" s="327"/>
      <c r="T214" s="328"/>
      <c r="U214" s="326"/>
      <c r="V214" s="324"/>
      <c r="W214" s="321"/>
      <c r="X214" s="326"/>
      <c r="Y214" s="321"/>
      <c r="Z214" s="323"/>
      <c r="AA214" s="323"/>
      <c r="AB214" s="324"/>
      <c r="AC214" s="327"/>
      <c r="AD214" s="329"/>
      <c r="AE214" s="327"/>
      <c r="AF214" s="329"/>
      <c r="AG214" s="329"/>
      <c r="AH214" s="329"/>
      <c r="AI214" s="325"/>
    </row>
    <row r="215" spans="1:35" s="300" customFormat="1" ht="12.75" hidden="1" customHeight="1">
      <c r="A215" s="2006"/>
      <c r="B215" s="765"/>
      <c r="C215" s="765"/>
      <c r="D215" s="301"/>
      <c r="E215" s="330"/>
      <c r="F215" s="330"/>
      <c r="G215" s="332"/>
      <c r="H215" s="331"/>
      <c r="I215" s="330"/>
      <c r="J215" s="330"/>
      <c r="K215" s="330"/>
      <c r="L215" s="332"/>
      <c r="M215" s="332"/>
      <c r="N215" s="332"/>
      <c r="O215" s="333"/>
      <c r="P215" s="334"/>
      <c r="Q215" s="335"/>
      <c r="R215" s="330"/>
      <c r="S215" s="336"/>
      <c r="T215" s="337"/>
      <c r="U215" s="335"/>
      <c r="V215" s="333"/>
      <c r="W215" s="330"/>
      <c r="X215" s="335"/>
      <c r="Y215" s="330"/>
      <c r="Z215" s="332"/>
      <c r="AA215" s="332"/>
      <c r="AB215" s="333"/>
      <c r="AC215" s="336"/>
      <c r="AD215" s="338"/>
      <c r="AE215" s="336"/>
      <c r="AF215" s="338"/>
      <c r="AG215" s="338"/>
      <c r="AH215" s="338"/>
      <c r="AI215" s="334"/>
    </row>
    <row r="216" spans="1:35" s="300" customFormat="1" ht="12.75" hidden="1" customHeight="1">
      <c r="A216" s="2006"/>
      <c r="B216" s="765"/>
      <c r="C216" s="765"/>
      <c r="D216" s="311"/>
      <c r="E216" s="321"/>
      <c r="F216" s="321"/>
      <c r="G216" s="323"/>
      <c r="H216" s="322"/>
      <c r="I216" s="321"/>
      <c r="J216" s="321"/>
      <c r="K216" s="321"/>
      <c r="L216" s="323"/>
      <c r="M216" s="323"/>
      <c r="N216" s="323"/>
      <c r="O216" s="324"/>
      <c r="P216" s="325"/>
      <c r="Q216" s="326"/>
      <c r="R216" s="321"/>
      <c r="S216" s="327"/>
      <c r="T216" s="328"/>
      <c r="U216" s="326"/>
      <c r="V216" s="324"/>
      <c r="W216" s="321"/>
      <c r="X216" s="326"/>
      <c r="Y216" s="321"/>
      <c r="Z216" s="323"/>
      <c r="AA216" s="323"/>
      <c r="AB216" s="324"/>
      <c r="AC216" s="327"/>
      <c r="AD216" s="329"/>
      <c r="AE216" s="327"/>
      <c r="AF216" s="329"/>
      <c r="AG216" s="329"/>
      <c r="AH216" s="329"/>
      <c r="AI216" s="325"/>
    </row>
    <row r="217" spans="1:35" s="300" customFormat="1" ht="12.75" hidden="1" customHeight="1">
      <c r="A217" s="2006"/>
      <c r="B217" s="765"/>
      <c r="C217" s="765"/>
      <c r="D217" s="301"/>
      <c r="E217" s="330"/>
      <c r="F217" s="330"/>
      <c r="G217" s="332"/>
      <c r="H217" s="331"/>
      <c r="I217" s="330"/>
      <c r="J217" s="330"/>
      <c r="K217" s="330"/>
      <c r="L217" s="332"/>
      <c r="M217" s="332"/>
      <c r="N217" s="332"/>
      <c r="O217" s="333"/>
      <c r="P217" s="334"/>
      <c r="Q217" s="335"/>
      <c r="R217" s="330"/>
      <c r="S217" s="336"/>
      <c r="T217" s="337"/>
      <c r="U217" s="335"/>
      <c r="V217" s="333"/>
      <c r="W217" s="330"/>
      <c r="X217" s="335"/>
      <c r="Y217" s="330"/>
      <c r="Z217" s="332"/>
      <c r="AA217" s="332"/>
      <c r="AB217" s="333"/>
      <c r="AC217" s="336"/>
      <c r="AD217" s="338"/>
      <c r="AE217" s="336"/>
      <c r="AF217" s="338"/>
      <c r="AG217" s="338"/>
      <c r="AH217" s="338"/>
      <c r="AI217" s="334"/>
    </row>
    <row r="218" spans="1:35" s="300" customFormat="1" ht="12.75" hidden="1" customHeight="1">
      <c r="A218" s="2006"/>
      <c r="B218" s="765"/>
      <c r="C218" s="765"/>
      <c r="D218" s="311"/>
      <c r="E218" s="321"/>
      <c r="F218" s="321"/>
      <c r="G218" s="323"/>
      <c r="H218" s="322"/>
      <c r="I218" s="321"/>
      <c r="J218" s="321"/>
      <c r="K218" s="321"/>
      <c r="L218" s="323"/>
      <c r="M218" s="323"/>
      <c r="N218" s="323"/>
      <c r="O218" s="324"/>
      <c r="P218" s="325"/>
      <c r="Q218" s="326"/>
      <c r="R218" s="321"/>
      <c r="S218" s="327"/>
      <c r="T218" s="328"/>
      <c r="U218" s="326"/>
      <c r="V218" s="324"/>
      <c r="W218" s="321"/>
      <c r="X218" s="326"/>
      <c r="Y218" s="321"/>
      <c r="Z218" s="323"/>
      <c r="AA218" s="323"/>
      <c r="AB218" s="324"/>
      <c r="AC218" s="327"/>
      <c r="AD218" s="329"/>
      <c r="AE218" s="327"/>
      <c r="AF218" s="329"/>
      <c r="AG218" s="329"/>
      <c r="AH218" s="329"/>
      <c r="AI218" s="325"/>
    </row>
    <row r="219" spans="1:35" s="300" customFormat="1" ht="12.75" hidden="1" customHeight="1">
      <c r="A219" s="2006"/>
      <c r="B219" s="765"/>
      <c r="C219" s="765"/>
      <c r="D219" s="301"/>
      <c r="E219" s="330"/>
      <c r="F219" s="330"/>
      <c r="G219" s="332"/>
      <c r="H219" s="331"/>
      <c r="I219" s="330"/>
      <c r="J219" s="330"/>
      <c r="K219" s="330"/>
      <c r="L219" s="332"/>
      <c r="M219" s="332"/>
      <c r="N219" s="332"/>
      <c r="O219" s="333"/>
      <c r="P219" s="334"/>
      <c r="Q219" s="335"/>
      <c r="R219" s="330"/>
      <c r="S219" s="336"/>
      <c r="T219" s="337"/>
      <c r="U219" s="335"/>
      <c r="V219" s="333"/>
      <c r="W219" s="330"/>
      <c r="X219" s="335"/>
      <c r="Y219" s="330"/>
      <c r="Z219" s="332"/>
      <c r="AA219" s="332"/>
      <c r="AB219" s="333"/>
      <c r="AC219" s="336"/>
      <c r="AD219" s="338"/>
      <c r="AE219" s="336"/>
      <c r="AF219" s="338"/>
      <c r="AG219" s="338"/>
      <c r="AH219" s="338"/>
      <c r="AI219" s="334"/>
    </row>
    <row r="220" spans="1:35" s="300" customFormat="1" ht="12.75" hidden="1" customHeight="1">
      <c r="A220" s="2006"/>
      <c r="B220" s="765"/>
      <c r="C220" s="765"/>
      <c r="D220" s="311"/>
      <c r="E220" s="321"/>
      <c r="F220" s="321"/>
      <c r="G220" s="323"/>
      <c r="H220" s="322"/>
      <c r="I220" s="321"/>
      <c r="J220" s="321"/>
      <c r="K220" s="321"/>
      <c r="L220" s="323"/>
      <c r="M220" s="323"/>
      <c r="N220" s="323"/>
      <c r="O220" s="324"/>
      <c r="P220" s="325"/>
      <c r="Q220" s="326"/>
      <c r="R220" s="321"/>
      <c r="S220" s="327"/>
      <c r="T220" s="328"/>
      <c r="U220" s="326"/>
      <c r="V220" s="324"/>
      <c r="W220" s="321"/>
      <c r="X220" s="326"/>
      <c r="Y220" s="321"/>
      <c r="Z220" s="323"/>
      <c r="AA220" s="323"/>
      <c r="AB220" s="324"/>
      <c r="AC220" s="327"/>
      <c r="AD220" s="329"/>
      <c r="AE220" s="327"/>
      <c r="AF220" s="329"/>
      <c r="AG220" s="329"/>
      <c r="AH220" s="329"/>
      <c r="AI220" s="325"/>
    </row>
    <row r="221" spans="1:35" s="300" customFormat="1" ht="12.75" hidden="1" customHeight="1">
      <c r="A221" s="2006"/>
      <c r="B221" s="765"/>
      <c r="C221" s="765"/>
      <c r="D221" s="301"/>
      <c r="E221" s="330"/>
      <c r="F221" s="330"/>
      <c r="G221" s="332"/>
      <c r="H221" s="331"/>
      <c r="I221" s="330"/>
      <c r="J221" s="330"/>
      <c r="K221" s="330"/>
      <c r="L221" s="332"/>
      <c r="M221" s="332"/>
      <c r="N221" s="332"/>
      <c r="O221" s="333"/>
      <c r="P221" s="334"/>
      <c r="Q221" s="335"/>
      <c r="R221" s="330"/>
      <c r="S221" s="336"/>
      <c r="T221" s="337"/>
      <c r="U221" s="335"/>
      <c r="V221" s="333"/>
      <c r="W221" s="330"/>
      <c r="X221" s="335"/>
      <c r="Y221" s="330"/>
      <c r="Z221" s="332"/>
      <c r="AA221" s="332"/>
      <c r="AB221" s="333"/>
      <c r="AC221" s="336"/>
      <c r="AD221" s="338"/>
      <c r="AE221" s="336"/>
      <c r="AF221" s="338"/>
      <c r="AG221" s="338"/>
      <c r="AH221" s="338"/>
      <c r="AI221" s="334"/>
    </row>
    <row r="222" spans="1:35" s="300" customFormat="1" ht="12.75" hidden="1" customHeight="1">
      <c r="A222" s="2006"/>
      <c r="B222" s="765"/>
      <c r="C222" s="765"/>
      <c r="D222" s="311"/>
      <c r="E222" s="321"/>
      <c r="F222" s="321"/>
      <c r="G222" s="323"/>
      <c r="H222" s="322"/>
      <c r="I222" s="321"/>
      <c r="J222" s="321"/>
      <c r="K222" s="321"/>
      <c r="L222" s="323"/>
      <c r="M222" s="323"/>
      <c r="N222" s="323"/>
      <c r="O222" s="324"/>
      <c r="P222" s="325"/>
      <c r="Q222" s="326"/>
      <c r="R222" s="321"/>
      <c r="S222" s="327"/>
      <c r="T222" s="328"/>
      <c r="U222" s="326"/>
      <c r="V222" s="324"/>
      <c r="W222" s="321"/>
      <c r="X222" s="326"/>
      <c r="Y222" s="321"/>
      <c r="Z222" s="323"/>
      <c r="AA222" s="323"/>
      <c r="AB222" s="324"/>
      <c r="AC222" s="327"/>
      <c r="AD222" s="329"/>
      <c r="AE222" s="327"/>
      <c r="AF222" s="329"/>
      <c r="AG222" s="329"/>
      <c r="AH222" s="329"/>
      <c r="AI222" s="325"/>
    </row>
    <row r="223" spans="1:35" s="300" customFormat="1" ht="12.75" hidden="1" customHeight="1">
      <c r="A223" s="2006"/>
      <c r="B223" s="765"/>
      <c r="C223" s="765"/>
      <c r="D223" s="301"/>
      <c r="E223" s="330"/>
      <c r="F223" s="330"/>
      <c r="G223" s="332"/>
      <c r="H223" s="331"/>
      <c r="I223" s="330"/>
      <c r="J223" s="330"/>
      <c r="K223" s="330"/>
      <c r="L223" s="332"/>
      <c r="M223" s="332"/>
      <c r="N223" s="332"/>
      <c r="O223" s="333"/>
      <c r="P223" s="334"/>
      <c r="Q223" s="335"/>
      <c r="R223" s="330"/>
      <c r="S223" s="336"/>
      <c r="T223" s="337"/>
      <c r="U223" s="335"/>
      <c r="V223" s="333"/>
      <c r="W223" s="330"/>
      <c r="X223" s="335"/>
      <c r="Y223" s="330"/>
      <c r="Z223" s="332"/>
      <c r="AA223" s="332"/>
      <c r="AB223" s="333"/>
      <c r="AC223" s="336"/>
      <c r="AD223" s="338"/>
      <c r="AE223" s="336"/>
      <c r="AF223" s="338"/>
      <c r="AG223" s="338"/>
      <c r="AH223" s="338"/>
      <c r="AI223" s="334"/>
    </row>
    <row r="224" spans="1:35" s="300" customFormat="1" ht="12.75" hidden="1" customHeight="1">
      <c r="A224" s="2006"/>
      <c r="B224" s="765"/>
      <c r="C224" s="765"/>
      <c r="D224" s="311"/>
      <c r="E224" s="321"/>
      <c r="F224" s="321"/>
      <c r="G224" s="323"/>
      <c r="H224" s="322"/>
      <c r="I224" s="321"/>
      <c r="J224" s="321"/>
      <c r="K224" s="321"/>
      <c r="L224" s="323"/>
      <c r="M224" s="323"/>
      <c r="N224" s="323"/>
      <c r="O224" s="324"/>
      <c r="P224" s="325"/>
      <c r="Q224" s="326"/>
      <c r="R224" s="321"/>
      <c r="S224" s="327"/>
      <c r="T224" s="328"/>
      <c r="U224" s="326"/>
      <c r="V224" s="324"/>
      <c r="W224" s="321"/>
      <c r="X224" s="326"/>
      <c r="Y224" s="321"/>
      <c r="Z224" s="323"/>
      <c r="AA224" s="323"/>
      <c r="AB224" s="324"/>
      <c r="AC224" s="327"/>
      <c r="AD224" s="329"/>
      <c r="AE224" s="327"/>
      <c r="AF224" s="329"/>
      <c r="AG224" s="329"/>
      <c r="AH224" s="329"/>
      <c r="AI224" s="325"/>
    </row>
    <row r="225" spans="1:35" s="300" customFormat="1" ht="12.75" hidden="1" customHeight="1">
      <c r="A225" s="2006"/>
      <c r="B225" s="765"/>
      <c r="C225" s="765"/>
      <c r="D225" s="301"/>
      <c r="E225" s="330"/>
      <c r="F225" s="330"/>
      <c r="G225" s="332"/>
      <c r="H225" s="331"/>
      <c r="I225" s="330"/>
      <c r="J225" s="330"/>
      <c r="K225" s="330"/>
      <c r="L225" s="332"/>
      <c r="M225" s="332"/>
      <c r="N225" s="332"/>
      <c r="O225" s="333"/>
      <c r="P225" s="334"/>
      <c r="Q225" s="335"/>
      <c r="R225" s="330"/>
      <c r="S225" s="336"/>
      <c r="T225" s="337"/>
      <c r="U225" s="335"/>
      <c r="V225" s="333"/>
      <c r="W225" s="330"/>
      <c r="X225" s="335"/>
      <c r="Y225" s="330"/>
      <c r="Z225" s="332"/>
      <c r="AA225" s="332"/>
      <c r="AB225" s="333"/>
      <c r="AC225" s="336"/>
      <c r="AD225" s="338"/>
      <c r="AE225" s="336"/>
      <c r="AF225" s="338"/>
      <c r="AG225" s="338"/>
      <c r="AH225" s="338"/>
      <c r="AI225" s="334"/>
    </row>
    <row r="226" spans="1:35" s="300" customFormat="1" ht="12.75" hidden="1" customHeight="1">
      <c r="A226" s="2006"/>
      <c r="B226" s="765"/>
      <c r="C226" s="765"/>
      <c r="D226" s="311"/>
      <c r="E226" s="321"/>
      <c r="F226" s="321"/>
      <c r="G226" s="323"/>
      <c r="H226" s="322"/>
      <c r="I226" s="321"/>
      <c r="J226" s="321"/>
      <c r="K226" s="321"/>
      <c r="L226" s="323"/>
      <c r="M226" s="323"/>
      <c r="N226" s="323"/>
      <c r="O226" s="324"/>
      <c r="P226" s="325"/>
      <c r="Q226" s="326"/>
      <c r="R226" s="321"/>
      <c r="S226" s="327"/>
      <c r="T226" s="328"/>
      <c r="U226" s="326"/>
      <c r="V226" s="324"/>
      <c r="W226" s="321"/>
      <c r="X226" s="326"/>
      <c r="Y226" s="321"/>
      <c r="Z226" s="323"/>
      <c r="AA226" s="323"/>
      <c r="AB226" s="324"/>
      <c r="AC226" s="327"/>
      <c r="AD226" s="329"/>
      <c r="AE226" s="327"/>
      <c r="AF226" s="329"/>
      <c r="AG226" s="329"/>
      <c r="AH226" s="329"/>
      <c r="AI226" s="325"/>
    </row>
    <row r="227" spans="1:35" s="300" customFormat="1" ht="12.75" hidden="1" customHeight="1">
      <c r="A227" s="2006"/>
      <c r="B227" s="765"/>
      <c r="C227" s="765"/>
      <c r="D227" s="301"/>
      <c r="E227" s="330"/>
      <c r="F227" s="330"/>
      <c r="G227" s="332"/>
      <c r="H227" s="331"/>
      <c r="I227" s="330"/>
      <c r="J227" s="330"/>
      <c r="K227" s="330"/>
      <c r="L227" s="332"/>
      <c r="M227" s="332"/>
      <c r="N227" s="332"/>
      <c r="O227" s="333"/>
      <c r="P227" s="334"/>
      <c r="Q227" s="335"/>
      <c r="R227" s="330"/>
      <c r="S227" s="336"/>
      <c r="T227" s="337"/>
      <c r="U227" s="335"/>
      <c r="V227" s="333"/>
      <c r="W227" s="330"/>
      <c r="X227" s="335"/>
      <c r="Y227" s="330"/>
      <c r="Z227" s="332"/>
      <c r="AA227" s="332"/>
      <c r="AB227" s="333"/>
      <c r="AC227" s="336"/>
      <c r="AD227" s="338"/>
      <c r="AE227" s="336"/>
      <c r="AF227" s="338"/>
      <c r="AG227" s="338"/>
      <c r="AH227" s="338"/>
      <c r="AI227" s="334"/>
    </row>
    <row r="228" spans="1:35" s="300" customFormat="1" ht="12.75" hidden="1" customHeight="1">
      <c r="A228" s="2006"/>
      <c r="B228" s="765"/>
      <c r="C228" s="765"/>
      <c r="D228" s="311"/>
      <c r="E228" s="321"/>
      <c r="F228" s="321"/>
      <c r="G228" s="323"/>
      <c r="H228" s="322"/>
      <c r="I228" s="321"/>
      <c r="J228" s="321"/>
      <c r="K228" s="321"/>
      <c r="L228" s="323"/>
      <c r="M228" s="323"/>
      <c r="N228" s="323"/>
      <c r="O228" s="324"/>
      <c r="P228" s="325"/>
      <c r="Q228" s="326"/>
      <c r="R228" s="321"/>
      <c r="S228" s="327"/>
      <c r="T228" s="328"/>
      <c r="U228" s="326"/>
      <c r="V228" s="324"/>
      <c r="W228" s="321"/>
      <c r="X228" s="326"/>
      <c r="Y228" s="321"/>
      <c r="Z228" s="323"/>
      <c r="AA228" s="323"/>
      <c r="AB228" s="324"/>
      <c r="AC228" s="327"/>
      <c r="AD228" s="329"/>
      <c r="AE228" s="327"/>
      <c r="AF228" s="329"/>
      <c r="AG228" s="329"/>
      <c r="AH228" s="329"/>
      <c r="AI228" s="325"/>
    </row>
    <row r="229" spans="1:35" s="300" customFormat="1" ht="12.75" hidden="1" customHeight="1">
      <c r="A229" s="2006"/>
      <c r="B229" s="765"/>
      <c r="C229" s="765"/>
      <c r="D229" s="301"/>
      <c r="E229" s="330"/>
      <c r="F229" s="330"/>
      <c r="G229" s="332"/>
      <c r="H229" s="331"/>
      <c r="I229" s="330"/>
      <c r="J229" s="330"/>
      <c r="K229" s="330"/>
      <c r="L229" s="332"/>
      <c r="M229" s="332"/>
      <c r="N229" s="332"/>
      <c r="O229" s="333"/>
      <c r="P229" s="334"/>
      <c r="Q229" s="335"/>
      <c r="R229" s="330"/>
      <c r="S229" s="336"/>
      <c r="T229" s="337"/>
      <c r="U229" s="335"/>
      <c r="V229" s="333"/>
      <c r="W229" s="330"/>
      <c r="X229" s="335"/>
      <c r="Y229" s="330"/>
      <c r="Z229" s="332"/>
      <c r="AA229" s="332"/>
      <c r="AB229" s="333"/>
      <c r="AC229" s="336"/>
      <c r="AD229" s="338"/>
      <c r="AE229" s="336"/>
      <c r="AF229" s="338"/>
      <c r="AG229" s="338"/>
      <c r="AH229" s="338"/>
      <c r="AI229" s="334"/>
    </row>
    <row r="230" spans="1:35" s="300" customFormat="1" ht="12.75" hidden="1" customHeight="1">
      <c r="A230" s="2006"/>
      <c r="B230" s="765"/>
      <c r="C230" s="765"/>
      <c r="D230" s="311"/>
      <c r="E230" s="321"/>
      <c r="F230" s="321"/>
      <c r="G230" s="323"/>
      <c r="H230" s="322"/>
      <c r="I230" s="321"/>
      <c r="J230" s="321"/>
      <c r="K230" s="321"/>
      <c r="L230" s="323"/>
      <c r="M230" s="323"/>
      <c r="N230" s="323"/>
      <c r="O230" s="324"/>
      <c r="P230" s="325"/>
      <c r="Q230" s="326"/>
      <c r="R230" s="321"/>
      <c r="S230" s="327"/>
      <c r="T230" s="328"/>
      <c r="U230" s="326"/>
      <c r="V230" s="324"/>
      <c r="W230" s="321"/>
      <c r="X230" s="326"/>
      <c r="Y230" s="321"/>
      <c r="Z230" s="323"/>
      <c r="AA230" s="323"/>
      <c r="AB230" s="324"/>
      <c r="AC230" s="327"/>
      <c r="AD230" s="329"/>
      <c r="AE230" s="327"/>
      <c r="AF230" s="329"/>
      <c r="AG230" s="329"/>
      <c r="AH230" s="329"/>
      <c r="AI230" s="325"/>
    </row>
    <row r="231" spans="1:35" s="300" customFormat="1" ht="12.75" hidden="1" customHeight="1">
      <c r="A231" s="2006"/>
      <c r="B231" s="765"/>
      <c r="C231" s="765"/>
      <c r="D231" s="301"/>
      <c r="E231" s="330"/>
      <c r="F231" s="330"/>
      <c r="G231" s="332"/>
      <c r="H231" s="331"/>
      <c r="I231" s="330"/>
      <c r="J231" s="330"/>
      <c r="K231" s="330"/>
      <c r="L231" s="332"/>
      <c r="M231" s="332"/>
      <c r="N231" s="332"/>
      <c r="O231" s="333"/>
      <c r="P231" s="334"/>
      <c r="Q231" s="335"/>
      <c r="R231" s="330"/>
      <c r="S231" s="336"/>
      <c r="T231" s="337"/>
      <c r="U231" s="335"/>
      <c r="V231" s="333"/>
      <c r="W231" s="330"/>
      <c r="X231" s="335"/>
      <c r="Y231" s="330"/>
      <c r="Z231" s="332"/>
      <c r="AA231" s="332"/>
      <c r="AB231" s="333"/>
      <c r="AC231" s="336"/>
      <c r="AD231" s="338"/>
      <c r="AE231" s="336"/>
      <c r="AF231" s="338"/>
      <c r="AG231" s="338"/>
      <c r="AH231" s="338"/>
      <c r="AI231" s="334"/>
    </row>
    <row r="232" spans="1:35" s="300" customFormat="1" ht="12.75" hidden="1" customHeight="1">
      <c r="A232" s="2006"/>
      <c r="B232" s="765"/>
      <c r="C232" s="765"/>
      <c r="D232" s="311"/>
      <c r="E232" s="321"/>
      <c r="F232" s="321"/>
      <c r="G232" s="323"/>
      <c r="H232" s="322"/>
      <c r="I232" s="321"/>
      <c r="J232" s="321"/>
      <c r="K232" s="321"/>
      <c r="L232" s="323"/>
      <c r="M232" s="323"/>
      <c r="N232" s="323"/>
      <c r="O232" s="324"/>
      <c r="P232" s="325"/>
      <c r="Q232" s="326"/>
      <c r="R232" s="321"/>
      <c r="S232" s="327"/>
      <c r="T232" s="328"/>
      <c r="U232" s="326"/>
      <c r="V232" s="324"/>
      <c r="W232" s="321"/>
      <c r="X232" s="326"/>
      <c r="Y232" s="321"/>
      <c r="Z232" s="323"/>
      <c r="AA232" s="323"/>
      <c r="AB232" s="324"/>
      <c r="AC232" s="327"/>
      <c r="AD232" s="329"/>
      <c r="AE232" s="327"/>
      <c r="AF232" s="329"/>
      <c r="AG232" s="329"/>
      <c r="AH232" s="329"/>
      <c r="AI232" s="325"/>
    </row>
    <row r="233" spans="1:35" s="300" customFormat="1" ht="12.75" hidden="1" customHeight="1">
      <c r="A233" s="2006"/>
      <c r="B233" s="765"/>
      <c r="C233" s="765"/>
      <c r="D233" s="301"/>
      <c r="E233" s="330"/>
      <c r="F233" s="330"/>
      <c r="G233" s="332"/>
      <c r="H233" s="331"/>
      <c r="I233" s="330"/>
      <c r="J233" s="330"/>
      <c r="K233" s="330"/>
      <c r="L233" s="332"/>
      <c r="M233" s="332"/>
      <c r="N233" s="332"/>
      <c r="O233" s="333"/>
      <c r="P233" s="334"/>
      <c r="Q233" s="335"/>
      <c r="R233" s="330"/>
      <c r="S233" s="336"/>
      <c r="T233" s="337"/>
      <c r="U233" s="335"/>
      <c r="V233" s="333"/>
      <c r="W233" s="330"/>
      <c r="X233" s="335"/>
      <c r="Y233" s="330"/>
      <c r="Z233" s="332"/>
      <c r="AA233" s="332"/>
      <c r="AB233" s="333"/>
      <c r="AC233" s="336"/>
      <c r="AD233" s="338"/>
      <c r="AE233" s="336"/>
      <c r="AF233" s="338"/>
      <c r="AG233" s="338"/>
      <c r="AH233" s="338"/>
      <c r="AI233" s="334"/>
    </row>
    <row r="234" spans="1:35" s="300" customFormat="1" ht="12.75" hidden="1" customHeight="1">
      <c r="A234" s="2006"/>
      <c r="B234" s="765"/>
      <c r="C234" s="765"/>
      <c r="D234" s="311"/>
      <c r="E234" s="321"/>
      <c r="F234" s="321"/>
      <c r="G234" s="323"/>
      <c r="H234" s="322"/>
      <c r="I234" s="321"/>
      <c r="J234" s="321"/>
      <c r="K234" s="321"/>
      <c r="L234" s="323"/>
      <c r="M234" s="323"/>
      <c r="N234" s="323"/>
      <c r="O234" s="324"/>
      <c r="P234" s="325"/>
      <c r="Q234" s="326"/>
      <c r="R234" s="321"/>
      <c r="S234" s="327"/>
      <c r="T234" s="328"/>
      <c r="U234" s="326"/>
      <c r="V234" s="324"/>
      <c r="W234" s="321"/>
      <c r="X234" s="326"/>
      <c r="Y234" s="321"/>
      <c r="Z234" s="323"/>
      <c r="AA234" s="323"/>
      <c r="AB234" s="324"/>
      <c r="AC234" s="327"/>
      <c r="AD234" s="329"/>
      <c r="AE234" s="327"/>
      <c r="AF234" s="329"/>
      <c r="AG234" s="329"/>
      <c r="AH234" s="329"/>
      <c r="AI234" s="325"/>
    </row>
    <row r="235" spans="1:35" s="300" customFormat="1" ht="12.75" hidden="1" customHeight="1">
      <c r="A235" s="2006"/>
      <c r="B235" s="765"/>
      <c r="C235" s="765"/>
      <c r="D235" s="301"/>
      <c r="E235" s="330"/>
      <c r="F235" s="330"/>
      <c r="G235" s="332"/>
      <c r="H235" s="331"/>
      <c r="I235" s="330"/>
      <c r="J235" s="330"/>
      <c r="K235" s="330"/>
      <c r="L235" s="332"/>
      <c r="M235" s="332"/>
      <c r="N235" s="332"/>
      <c r="O235" s="333"/>
      <c r="P235" s="334"/>
      <c r="Q235" s="335"/>
      <c r="R235" s="330"/>
      <c r="S235" s="336"/>
      <c r="T235" s="337"/>
      <c r="U235" s="335"/>
      <c r="V235" s="333"/>
      <c r="W235" s="330"/>
      <c r="X235" s="335"/>
      <c r="Y235" s="330"/>
      <c r="Z235" s="332"/>
      <c r="AA235" s="332"/>
      <c r="AB235" s="333"/>
      <c r="AC235" s="336"/>
      <c r="AD235" s="338"/>
      <c r="AE235" s="336"/>
      <c r="AF235" s="338"/>
      <c r="AG235" s="338"/>
      <c r="AH235" s="338"/>
      <c r="AI235" s="334"/>
    </row>
    <row r="236" spans="1:35" s="300" customFormat="1" ht="12.75" hidden="1" customHeight="1">
      <c r="A236" s="2006"/>
      <c r="B236" s="765"/>
      <c r="C236" s="765"/>
      <c r="D236" s="311"/>
      <c r="E236" s="321"/>
      <c r="F236" s="321"/>
      <c r="G236" s="323"/>
      <c r="H236" s="322"/>
      <c r="I236" s="321"/>
      <c r="J236" s="321"/>
      <c r="K236" s="321"/>
      <c r="L236" s="323"/>
      <c r="M236" s="323"/>
      <c r="N236" s="323"/>
      <c r="O236" s="324"/>
      <c r="P236" s="325"/>
      <c r="Q236" s="326"/>
      <c r="R236" s="321"/>
      <c r="S236" s="327"/>
      <c r="T236" s="328"/>
      <c r="U236" s="326"/>
      <c r="V236" s="324"/>
      <c r="W236" s="321"/>
      <c r="X236" s="326"/>
      <c r="Y236" s="321"/>
      <c r="Z236" s="323"/>
      <c r="AA236" s="323"/>
      <c r="AB236" s="324"/>
      <c r="AC236" s="327"/>
      <c r="AD236" s="329"/>
      <c r="AE236" s="327"/>
      <c r="AF236" s="329"/>
      <c r="AG236" s="329"/>
      <c r="AH236" s="329"/>
      <c r="AI236" s="325"/>
    </row>
    <row r="237" spans="1:35" s="300" customFormat="1" ht="12.75" hidden="1" customHeight="1">
      <c r="A237" s="2006"/>
      <c r="B237" s="765"/>
      <c r="C237" s="765"/>
      <c r="D237" s="301"/>
      <c r="E237" s="330"/>
      <c r="F237" s="330"/>
      <c r="G237" s="332"/>
      <c r="H237" s="331"/>
      <c r="I237" s="330"/>
      <c r="J237" s="330"/>
      <c r="K237" s="330"/>
      <c r="L237" s="332"/>
      <c r="M237" s="332"/>
      <c r="N237" s="332"/>
      <c r="O237" s="333"/>
      <c r="P237" s="334"/>
      <c r="Q237" s="335"/>
      <c r="R237" s="330"/>
      <c r="S237" s="336"/>
      <c r="T237" s="337"/>
      <c r="U237" s="335"/>
      <c r="V237" s="333"/>
      <c r="W237" s="330"/>
      <c r="X237" s="335"/>
      <c r="Y237" s="330"/>
      <c r="Z237" s="332"/>
      <c r="AA237" s="332"/>
      <c r="AB237" s="333"/>
      <c r="AC237" s="336"/>
      <c r="AD237" s="338"/>
      <c r="AE237" s="336"/>
      <c r="AF237" s="338"/>
      <c r="AG237" s="338"/>
      <c r="AH237" s="338"/>
      <c r="AI237" s="334"/>
    </row>
    <row r="238" spans="1:35" s="300" customFormat="1" ht="12.75" hidden="1" customHeight="1">
      <c r="A238" s="2006"/>
      <c r="B238" s="765"/>
      <c r="C238" s="765"/>
      <c r="D238" s="311"/>
      <c r="E238" s="321"/>
      <c r="F238" s="321"/>
      <c r="G238" s="323"/>
      <c r="H238" s="322"/>
      <c r="I238" s="321"/>
      <c r="J238" s="321"/>
      <c r="K238" s="321"/>
      <c r="L238" s="323"/>
      <c r="M238" s="323"/>
      <c r="N238" s="323"/>
      <c r="O238" s="324"/>
      <c r="P238" s="325"/>
      <c r="Q238" s="326"/>
      <c r="R238" s="321"/>
      <c r="S238" s="327"/>
      <c r="T238" s="328"/>
      <c r="U238" s="326"/>
      <c r="V238" s="324"/>
      <c r="W238" s="321"/>
      <c r="X238" s="326"/>
      <c r="Y238" s="321"/>
      <c r="Z238" s="323"/>
      <c r="AA238" s="323"/>
      <c r="AB238" s="324"/>
      <c r="AC238" s="327"/>
      <c r="AD238" s="329"/>
      <c r="AE238" s="327"/>
      <c r="AF238" s="329"/>
      <c r="AG238" s="329"/>
      <c r="AH238" s="329"/>
      <c r="AI238" s="325"/>
    </row>
    <row r="239" spans="1:35" s="300" customFormat="1" ht="12.75" hidden="1" customHeight="1">
      <c r="A239" s="2006"/>
      <c r="B239" s="765"/>
      <c r="C239" s="765"/>
      <c r="D239" s="301"/>
      <c r="E239" s="330"/>
      <c r="F239" s="330"/>
      <c r="G239" s="332"/>
      <c r="H239" s="331"/>
      <c r="I239" s="330"/>
      <c r="J239" s="330"/>
      <c r="K239" s="330"/>
      <c r="L239" s="332"/>
      <c r="M239" s="332"/>
      <c r="N239" s="332"/>
      <c r="O239" s="333"/>
      <c r="P239" s="334"/>
      <c r="Q239" s="335"/>
      <c r="R239" s="330"/>
      <c r="S239" s="336"/>
      <c r="T239" s="337"/>
      <c r="U239" s="335"/>
      <c r="V239" s="333"/>
      <c r="W239" s="330"/>
      <c r="X239" s="335"/>
      <c r="Y239" s="330"/>
      <c r="Z239" s="332"/>
      <c r="AA239" s="332"/>
      <c r="AB239" s="333"/>
      <c r="AC239" s="336"/>
      <c r="AD239" s="338"/>
      <c r="AE239" s="336"/>
      <c r="AF239" s="338"/>
      <c r="AG239" s="338"/>
      <c r="AH239" s="338"/>
      <c r="AI239" s="334"/>
    </row>
    <row r="240" spans="1:35" s="300" customFormat="1" ht="12.75" hidden="1" customHeight="1">
      <c r="A240" s="2006"/>
      <c r="B240" s="765"/>
      <c r="C240" s="765"/>
      <c r="D240" s="311"/>
      <c r="E240" s="321"/>
      <c r="F240" s="321"/>
      <c r="G240" s="323"/>
      <c r="H240" s="322"/>
      <c r="I240" s="321"/>
      <c r="J240" s="321"/>
      <c r="K240" s="321"/>
      <c r="L240" s="323"/>
      <c r="M240" s="323"/>
      <c r="N240" s="323"/>
      <c r="O240" s="324"/>
      <c r="P240" s="325"/>
      <c r="Q240" s="326"/>
      <c r="R240" s="321"/>
      <c r="S240" s="327"/>
      <c r="T240" s="328"/>
      <c r="U240" s="326"/>
      <c r="V240" s="324"/>
      <c r="W240" s="321"/>
      <c r="X240" s="326"/>
      <c r="Y240" s="321"/>
      <c r="Z240" s="323"/>
      <c r="AA240" s="323"/>
      <c r="AB240" s="324"/>
      <c r="AC240" s="327"/>
      <c r="AD240" s="329"/>
      <c r="AE240" s="327"/>
      <c r="AF240" s="329"/>
      <c r="AG240" s="329"/>
      <c r="AH240" s="329"/>
      <c r="AI240" s="325"/>
    </row>
    <row r="241" spans="1:35" s="300" customFormat="1" ht="12.75" hidden="1" customHeight="1">
      <c r="A241" s="2006"/>
      <c r="B241" s="765"/>
      <c r="C241" s="765"/>
      <c r="D241" s="301"/>
      <c r="E241" s="330"/>
      <c r="F241" s="330"/>
      <c r="G241" s="332"/>
      <c r="H241" s="331"/>
      <c r="I241" s="330"/>
      <c r="J241" s="330"/>
      <c r="K241" s="330"/>
      <c r="L241" s="332"/>
      <c r="M241" s="332"/>
      <c r="N241" s="332"/>
      <c r="O241" s="333"/>
      <c r="P241" s="334"/>
      <c r="Q241" s="335"/>
      <c r="R241" s="330"/>
      <c r="S241" s="336"/>
      <c r="T241" s="337"/>
      <c r="U241" s="335"/>
      <c r="V241" s="333"/>
      <c r="W241" s="330"/>
      <c r="X241" s="335"/>
      <c r="Y241" s="330"/>
      <c r="Z241" s="332"/>
      <c r="AA241" s="332"/>
      <c r="AB241" s="333"/>
      <c r="AC241" s="336"/>
      <c r="AD241" s="338"/>
      <c r="AE241" s="336"/>
      <c r="AF241" s="338"/>
      <c r="AG241" s="338"/>
      <c r="AH241" s="338"/>
      <c r="AI241" s="334"/>
    </row>
    <row r="242" spans="1:35" s="300" customFormat="1" ht="12.75" hidden="1" customHeight="1">
      <c r="A242" s="2006"/>
      <c r="B242" s="765"/>
      <c r="C242" s="765"/>
      <c r="D242" s="311"/>
      <c r="E242" s="321"/>
      <c r="F242" s="321"/>
      <c r="G242" s="323"/>
      <c r="H242" s="322"/>
      <c r="I242" s="321"/>
      <c r="J242" s="321"/>
      <c r="K242" s="321"/>
      <c r="L242" s="323"/>
      <c r="M242" s="323"/>
      <c r="N242" s="323"/>
      <c r="O242" s="324"/>
      <c r="P242" s="325"/>
      <c r="Q242" s="326"/>
      <c r="R242" s="321"/>
      <c r="S242" s="327"/>
      <c r="T242" s="328"/>
      <c r="U242" s="326"/>
      <c r="V242" s="324"/>
      <c r="W242" s="321"/>
      <c r="X242" s="326"/>
      <c r="Y242" s="321"/>
      <c r="Z242" s="323"/>
      <c r="AA242" s="323"/>
      <c r="AB242" s="324"/>
      <c r="AC242" s="327"/>
      <c r="AD242" s="329"/>
      <c r="AE242" s="327"/>
      <c r="AF242" s="329"/>
      <c r="AG242" s="329"/>
      <c r="AH242" s="329"/>
      <c r="AI242" s="325"/>
    </row>
    <row r="243" spans="1:35" s="300" customFormat="1" ht="12.75" hidden="1" customHeight="1">
      <c r="A243" s="2006"/>
      <c r="B243" s="765"/>
      <c r="C243" s="765"/>
      <c r="D243" s="301"/>
      <c r="E243" s="330"/>
      <c r="F243" s="330"/>
      <c r="G243" s="332"/>
      <c r="H243" s="331"/>
      <c r="I243" s="330"/>
      <c r="J243" s="330"/>
      <c r="K243" s="330"/>
      <c r="L243" s="332"/>
      <c r="M243" s="332"/>
      <c r="N243" s="332"/>
      <c r="O243" s="333"/>
      <c r="P243" s="334"/>
      <c r="Q243" s="335"/>
      <c r="R243" s="330"/>
      <c r="S243" s="336"/>
      <c r="T243" s="337"/>
      <c r="U243" s="335"/>
      <c r="V243" s="333"/>
      <c r="W243" s="330"/>
      <c r="X243" s="335"/>
      <c r="Y243" s="330"/>
      <c r="Z243" s="332"/>
      <c r="AA243" s="332"/>
      <c r="AB243" s="333"/>
      <c r="AC243" s="336"/>
      <c r="AD243" s="338"/>
      <c r="AE243" s="336"/>
      <c r="AF243" s="338"/>
      <c r="AG243" s="338"/>
      <c r="AH243" s="338"/>
      <c r="AI243" s="334"/>
    </row>
    <row r="244" spans="1:35" s="300" customFormat="1" ht="12.75" hidden="1" customHeight="1">
      <c r="A244" s="2006"/>
      <c r="B244" s="765"/>
      <c r="C244" s="765"/>
      <c r="D244" s="311"/>
      <c r="E244" s="321"/>
      <c r="F244" s="321"/>
      <c r="G244" s="323"/>
      <c r="H244" s="322"/>
      <c r="I244" s="321"/>
      <c r="J244" s="321"/>
      <c r="K244" s="321"/>
      <c r="L244" s="323"/>
      <c r="M244" s="323"/>
      <c r="N244" s="323"/>
      <c r="O244" s="324"/>
      <c r="P244" s="325"/>
      <c r="Q244" s="326"/>
      <c r="R244" s="321"/>
      <c r="S244" s="327"/>
      <c r="T244" s="328"/>
      <c r="U244" s="326"/>
      <c r="V244" s="324"/>
      <c r="W244" s="321"/>
      <c r="X244" s="326"/>
      <c r="Y244" s="321"/>
      <c r="Z244" s="323"/>
      <c r="AA244" s="323"/>
      <c r="AB244" s="324"/>
      <c r="AC244" s="327"/>
      <c r="AD244" s="329"/>
      <c r="AE244" s="327"/>
      <c r="AF244" s="329"/>
      <c r="AG244" s="329"/>
      <c r="AH244" s="329"/>
      <c r="AI244" s="325"/>
    </row>
    <row r="245" spans="1:35" s="300" customFormat="1" ht="12.75" hidden="1" customHeight="1">
      <c r="A245" s="2006"/>
      <c r="B245" s="765"/>
      <c r="C245" s="765"/>
      <c r="D245" s="301"/>
      <c r="E245" s="330"/>
      <c r="F245" s="330"/>
      <c r="G245" s="332"/>
      <c r="H245" s="331"/>
      <c r="I245" s="330"/>
      <c r="J245" s="330"/>
      <c r="K245" s="330"/>
      <c r="L245" s="332"/>
      <c r="M245" s="332"/>
      <c r="N245" s="332"/>
      <c r="O245" s="333"/>
      <c r="P245" s="334"/>
      <c r="Q245" s="335"/>
      <c r="R245" s="330"/>
      <c r="S245" s="336"/>
      <c r="T245" s="337"/>
      <c r="U245" s="335"/>
      <c r="V245" s="333"/>
      <c r="W245" s="330"/>
      <c r="X245" s="335"/>
      <c r="Y245" s="330"/>
      <c r="Z245" s="332"/>
      <c r="AA245" s="332"/>
      <c r="AB245" s="333"/>
      <c r="AC245" s="336"/>
      <c r="AD245" s="338"/>
      <c r="AE245" s="336"/>
      <c r="AF245" s="338"/>
      <c r="AG245" s="338"/>
      <c r="AH245" s="338"/>
      <c r="AI245" s="334"/>
    </row>
    <row r="246" spans="1:35" s="300" customFormat="1" ht="12.75" hidden="1" customHeight="1">
      <c r="A246" s="2006"/>
      <c r="B246" s="765"/>
      <c r="C246" s="765"/>
      <c r="D246" s="311"/>
      <c r="E246" s="321"/>
      <c r="F246" s="321"/>
      <c r="G246" s="323"/>
      <c r="H246" s="322"/>
      <c r="I246" s="321"/>
      <c r="J246" s="321"/>
      <c r="K246" s="321"/>
      <c r="L246" s="323"/>
      <c r="M246" s="323"/>
      <c r="N246" s="323"/>
      <c r="O246" s="324"/>
      <c r="P246" s="325"/>
      <c r="Q246" s="326"/>
      <c r="R246" s="321"/>
      <c r="S246" s="327"/>
      <c r="T246" s="328"/>
      <c r="U246" s="326"/>
      <c r="V246" s="324"/>
      <c r="W246" s="321"/>
      <c r="X246" s="326"/>
      <c r="Y246" s="321"/>
      <c r="Z246" s="323"/>
      <c r="AA246" s="323"/>
      <c r="AB246" s="324"/>
      <c r="AC246" s="327"/>
      <c r="AD246" s="329"/>
      <c r="AE246" s="327"/>
      <c r="AF246" s="329"/>
      <c r="AG246" s="329"/>
      <c r="AH246" s="329"/>
      <c r="AI246" s="325"/>
    </row>
    <row r="247" spans="1:35" s="300" customFormat="1" ht="12.75" hidden="1" customHeight="1">
      <c r="A247" s="2006"/>
      <c r="B247" s="765"/>
      <c r="C247" s="765"/>
      <c r="D247" s="301"/>
      <c r="E247" s="330"/>
      <c r="F247" s="330"/>
      <c r="G247" s="332"/>
      <c r="H247" s="331"/>
      <c r="I247" s="330"/>
      <c r="J247" s="330"/>
      <c r="K247" s="330"/>
      <c r="L247" s="332"/>
      <c r="M247" s="332"/>
      <c r="N247" s="332"/>
      <c r="O247" s="333"/>
      <c r="P247" s="334"/>
      <c r="Q247" s="335"/>
      <c r="R247" s="330"/>
      <c r="S247" s="336"/>
      <c r="T247" s="337"/>
      <c r="U247" s="335"/>
      <c r="V247" s="333"/>
      <c r="W247" s="330"/>
      <c r="X247" s="335"/>
      <c r="Y247" s="330"/>
      <c r="Z247" s="332"/>
      <c r="AA247" s="332"/>
      <c r="AB247" s="333"/>
      <c r="AC247" s="336"/>
      <c r="AD247" s="338"/>
      <c r="AE247" s="336"/>
      <c r="AF247" s="338"/>
      <c r="AG247" s="338"/>
      <c r="AH247" s="338"/>
      <c r="AI247" s="334"/>
    </row>
    <row r="248" spans="1:35" s="300" customFormat="1" ht="12.75" hidden="1" customHeight="1">
      <c r="A248" s="2006"/>
      <c r="B248" s="765"/>
      <c r="C248" s="765"/>
      <c r="D248" s="311"/>
      <c r="E248" s="321"/>
      <c r="F248" s="321"/>
      <c r="G248" s="323"/>
      <c r="H248" s="322"/>
      <c r="I248" s="321"/>
      <c r="J248" s="321"/>
      <c r="K248" s="321"/>
      <c r="L248" s="323"/>
      <c r="M248" s="323"/>
      <c r="N248" s="323"/>
      <c r="O248" s="324"/>
      <c r="P248" s="325"/>
      <c r="Q248" s="326"/>
      <c r="R248" s="321"/>
      <c r="S248" s="327"/>
      <c r="T248" s="328"/>
      <c r="U248" s="326"/>
      <c r="V248" s="324"/>
      <c r="W248" s="321"/>
      <c r="X248" s="326"/>
      <c r="Y248" s="321"/>
      <c r="Z248" s="323"/>
      <c r="AA248" s="323"/>
      <c r="AB248" s="324"/>
      <c r="AC248" s="327"/>
      <c r="AD248" s="329"/>
      <c r="AE248" s="327"/>
      <c r="AF248" s="329"/>
      <c r="AG248" s="329"/>
      <c r="AH248" s="329"/>
      <c r="AI248" s="325"/>
    </row>
    <row r="249" spans="1:35" s="300" customFormat="1" ht="12.75" hidden="1" customHeight="1">
      <c r="A249" s="2006"/>
      <c r="B249" s="765"/>
      <c r="C249" s="765"/>
      <c r="D249" s="301"/>
      <c r="E249" s="330"/>
      <c r="F249" s="330"/>
      <c r="G249" s="332"/>
      <c r="H249" s="331"/>
      <c r="I249" s="330"/>
      <c r="J249" s="330"/>
      <c r="K249" s="330"/>
      <c r="L249" s="332"/>
      <c r="M249" s="332"/>
      <c r="N249" s="332"/>
      <c r="O249" s="333"/>
      <c r="P249" s="334"/>
      <c r="Q249" s="335"/>
      <c r="R249" s="330"/>
      <c r="S249" s="336"/>
      <c r="T249" s="337"/>
      <c r="U249" s="335"/>
      <c r="V249" s="333"/>
      <c r="W249" s="330"/>
      <c r="X249" s="335"/>
      <c r="Y249" s="330"/>
      <c r="Z249" s="332"/>
      <c r="AA249" s="332"/>
      <c r="AB249" s="333"/>
      <c r="AC249" s="336"/>
      <c r="AD249" s="338"/>
      <c r="AE249" s="336"/>
      <c r="AF249" s="338"/>
      <c r="AG249" s="338"/>
      <c r="AH249" s="338"/>
      <c r="AI249" s="334"/>
    </row>
    <row r="250" spans="1:35" s="300" customFormat="1" ht="12.75" hidden="1" customHeight="1">
      <c r="A250" s="2006"/>
      <c r="B250" s="765"/>
      <c r="C250" s="765"/>
      <c r="D250" s="311"/>
      <c r="E250" s="321"/>
      <c r="F250" s="321"/>
      <c r="G250" s="323"/>
      <c r="H250" s="322"/>
      <c r="I250" s="321"/>
      <c r="J250" s="321"/>
      <c r="K250" s="321"/>
      <c r="L250" s="323"/>
      <c r="M250" s="323"/>
      <c r="N250" s="323"/>
      <c r="O250" s="324"/>
      <c r="P250" s="325"/>
      <c r="Q250" s="326"/>
      <c r="R250" s="321"/>
      <c r="S250" s="327"/>
      <c r="T250" s="328"/>
      <c r="U250" s="326"/>
      <c r="V250" s="324"/>
      <c r="W250" s="321"/>
      <c r="X250" s="326"/>
      <c r="Y250" s="321"/>
      <c r="Z250" s="323"/>
      <c r="AA250" s="323"/>
      <c r="AB250" s="324"/>
      <c r="AC250" s="327"/>
      <c r="AD250" s="329"/>
      <c r="AE250" s="327"/>
      <c r="AF250" s="329"/>
      <c r="AG250" s="329"/>
      <c r="AH250" s="329"/>
      <c r="AI250" s="325"/>
    </row>
    <row r="251" spans="1:35" s="300" customFormat="1" ht="12.75" hidden="1" customHeight="1">
      <c r="A251" s="2006"/>
      <c r="B251" s="765"/>
      <c r="C251" s="765"/>
      <c r="D251" s="301"/>
      <c r="E251" s="330"/>
      <c r="F251" s="330"/>
      <c r="G251" s="332"/>
      <c r="H251" s="331"/>
      <c r="I251" s="330"/>
      <c r="J251" s="330"/>
      <c r="K251" s="330"/>
      <c r="L251" s="332"/>
      <c r="M251" s="332"/>
      <c r="N251" s="332"/>
      <c r="O251" s="333"/>
      <c r="P251" s="334"/>
      <c r="Q251" s="335"/>
      <c r="R251" s="330"/>
      <c r="S251" s="336"/>
      <c r="T251" s="337"/>
      <c r="U251" s="335"/>
      <c r="V251" s="333"/>
      <c r="W251" s="330"/>
      <c r="X251" s="335"/>
      <c r="Y251" s="330"/>
      <c r="Z251" s="332"/>
      <c r="AA251" s="332"/>
      <c r="AB251" s="333"/>
      <c r="AC251" s="336"/>
      <c r="AD251" s="338"/>
      <c r="AE251" s="336"/>
      <c r="AF251" s="338"/>
      <c r="AG251" s="338"/>
      <c r="AH251" s="338"/>
      <c r="AI251" s="334"/>
    </row>
    <row r="252" spans="1:35" s="300" customFormat="1" ht="12.75" hidden="1" customHeight="1">
      <c r="A252" s="2006"/>
      <c r="B252" s="765"/>
      <c r="C252" s="765"/>
      <c r="D252" s="311"/>
      <c r="E252" s="321"/>
      <c r="F252" s="321"/>
      <c r="G252" s="323"/>
      <c r="H252" s="322"/>
      <c r="I252" s="321"/>
      <c r="J252" s="321"/>
      <c r="K252" s="321"/>
      <c r="L252" s="323"/>
      <c r="M252" s="323"/>
      <c r="N252" s="323"/>
      <c r="O252" s="324"/>
      <c r="P252" s="325"/>
      <c r="Q252" s="326"/>
      <c r="R252" s="321"/>
      <c r="S252" s="327"/>
      <c r="T252" s="328"/>
      <c r="U252" s="326"/>
      <c r="V252" s="324"/>
      <c r="W252" s="321"/>
      <c r="X252" s="326"/>
      <c r="Y252" s="321"/>
      <c r="Z252" s="323"/>
      <c r="AA252" s="323"/>
      <c r="AB252" s="324"/>
      <c r="AC252" s="327"/>
      <c r="AD252" s="329"/>
      <c r="AE252" s="327"/>
      <c r="AF252" s="329"/>
      <c r="AG252" s="329"/>
      <c r="AH252" s="329"/>
      <c r="AI252" s="325"/>
    </row>
    <row r="253" spans="1:35" s="300" customFormat="1" ht="12.75" hidden="1" customHeight="1">
      <c r="A253" s="2006"/>
      <c r="B253" s="765"/>
      <c r="C253" s="765"/>
      <c r="D253" s="301"/>
      <c r="E253" s="330"/>
      <c r="F253" s="330"/>
      <c r="G253" s="332"/>
      <c r="H253" s="331"/>
      <c r="I253" s="330"/>
      <c r="J253" s="330"/>
      <c r="K253" s="330"/>
      <c r="L253" s="332"/>
      <c r="M253" s="332"/>
      <c r="N253" s="332"/>
      <c r="O253" s="333"/>
      <c r="P253" s="334"/>
      <c r="Q253" s="335"/>
      <c r="R253" s="330"/>
      <c r="S253" s="336"/>
      <c r="T253" s="337"/>
      <c r="U253" s="335"/>
      <c r="V253" s="333"/>
      <c r="W253" s="330"/>
      <c r="X253" s="335"/>
      <c r="Y253" s="330"/>
      <c r="Z253" s="332"/>
      <c r="AA253" s="332"/>
      <c r="AB253" s="333"/>
      <c r="AC253" s="336"/>
      <c r="AD253" s="338"/>
      <c r="AE253" s="336"/>
      <c r="AF253" s="338"/>
      <c r="AG253" s="338"/>
      <c r="AH253" s="338"/>
      <c r="AI253" s="334"/>
    </row>
    <row r="254" spans="1:35" s="300" customFormat="1" ht="12.75" hidden="1" customHeight="1">
      <c r="A254" s="2006"/>
      <c r="B254" s="765"/>
      <c r="C254" s="765"/>
      <c r="D254" s="311"/>
      <c r="E254" s="321"/>
      <c r="F254" s="321"/>
      <c r="G254" s="323"/>
      <c r="H254" s="322"/>
      <c r="I254" s="321"/>
      <c r="J254" s="321"/>
      <c r="K254" s="321"/>
      <c r="L254" s="323"/>
      <c r="M254" s="323"/>
      <c r="N254" s="323"/>
      <c r="O254" s="324"/>
      <c r="P254" s="325"/>
      <c r="Q254" s="326"/>
      <c r="R254" s="321"/>
      <c r="S254" s="327"/>
      <c r="T254" s="328"/>
      <c r="U254" s="326"/>
      <c r="V254" s="324"/>
      <c r="W254" s="321"/>
      <c r="X254" s="326"/>
      <c r="Y254" s="321"/>
      <c r="Z254" s="323"/>
      <c r="AA254" s="323"/>
      <c r="AB254" s="324"/>
      <c r="AC254" s="327"/>
      <c r="AD254" s="329"/>
      <c r="AE254" s="327"/>
      <c r="AF254" s="329"/>
      <c r="AG254" s="329"/>
      <c r="AH254" s="329"/>
      <c r="AI254" s="325"/>
    </row>
    <row r="255" spans="1:35" s="300" customFormat="1" ht="12.75" hidden="1" customHeight="1">
      <c r="A255" s="2006"/>
      <c r="B255" s="765"/>
      <c r="C255" s="765"/>
      <c r="D255" s="301"/>
      <c r="E255" s="330"/>
      <c r="F255" s="330"/>
      <c r="G255" s="332"/>
      <c r="H255" s="331"/>
      <c r="I255" s="330"/>
      <c r="J255" s="330"/>
      <c r="K255" s="330"/>
      <c r="L255" s="332"/>
      <c r="M255" s="332"/>
      <c r="N255" s="332"/>
      <c r="O255" s="333"/>
      <c r="P255" s="334"/>
      <c r="Q255" s="335"/>
      <c r="R255" s="330"/>
      <c r="S255" s="336"/>
      <c r="T255" s="337"/>
      <c r="U255" s="335"/>
      <c r="V255" s="333"/>
      <c r="W255" s="330"/>
      <c r="X255" s="335"/>
      <c r="Y255" s="330"/>
      <c r="Z255" s="332"/>
      <c r="AA255" s="332"/>
      <c r="AB255" s="333"/>
      <c r="AC255" s="336"/>
      <c r="AD255" s="338"/>
      <c r="AE255" s="336"/>
      <c r="AF255" s="338"/>
      <c r="AG255" s="338"/>
      <c r="AH255" s="338"/>
      <c r="AI255" s="334"/>
    </row>
    <row r="256" spans="1:35" s="300" customFormat="1" ht="12.75" hidden="1" customHeight="1">
      <c r="A256" s="2006"/>
      <c r="B256" s="765"/>
      <c r="C256" s="765"/>
      <c r="D256" s="311"/>
      <c r="E256" s="321"/>
      <c r="F256" s="321"/>
      <c r="G256" s="323"/>
      <c r="H256" s="322"/>
      <c r="I256" s="321"/>
      <c r="J256" s="321"/>
      <c r="K256" s="321"/>
      <c r="L256" s="323"/>
      <c r="M256" s="323"/>
      <c r="N256" s="323"/>
      <c r="O256" s="324"/>
      <c r="P256" s="325"/>
      <c r="Q256" s="326"/>
      <c r="R256" s="321"/>
      <c r="S256" s="327"/>
      <c r="T256" s="328"/>
      <c r="U256" s="326"/>
      <c r="V256" s="324"/>
      <c r="W256" s="321"/>
      <c r="X256" s="326"/>
      <c r="Y256" s="321"/>
      <c r="Z256" s="323"/>
      <c r="AA256" s="323"/>
      <c r="AB256" s="324"/>
      <c r="AC256" s="327"/>
      <c r="AD256" s="329"/>
      <c r="AE256" s="327"/>
      <c r="AF256" s="329"/>
      <c r="AG256" s="329"/>
      <c r="AH256" s="329"/>
      <c r="AI256" s="325"/>
    </row>
    <row r="257" spans="1:35" s="300" customFormat="1" ht="12.75" hidden="1" customHeight="1">
      <c r="A257" s="2006"/>
      <c r="B257" s="765"/>
      <c r="C257" s="765"/>
      <c r="D257" s="301"/>
      <c r="E257" s="330"/>
      <c r="F257" s="330"/>
      <c r="G257" s="332"/>
      <c r="H257" s="331"/>
      <c r="I257" s="330"/>
      <c r="J257" s="330"/>
      <c r="K257" s="330"/>
      <c r="L257" s="332"/>
      <c r="M257" s="332"/>
      <c r="N257" s="332"/>
      <c r="O257" s="333"/>
      <c r="P257" s="334"/>
      <c r="Q257" s="335"/>
      <c r="R257" s="330"/>
      <c r="S257" s="336"/>
      <c r="T257" s="337"/>
      <c r="U257" s="335"/>
      <c r="V257" s="333"/>
      <c r="W257" s="330"/>
      <c r="X257" s="335"/>
      <c r="Y257" s="330"/>
      <c r="Z257" s="332"/>
      <c r="AA257" s="332"/>
      <c r="AB257" s="333"/>
      <c r="AC257" s="336"/>
      <c r="AD257" s="338"/>
      <c r="AE257" s="336"/>
      <c r="AF257" s="338"/>
      <c r="AG257" s="338"/>
      <c r="AH257" s="338"/>
      <c r="AI257" s="334"/>
    </row>
    <row r="258" spans="1:35" s="300" customFormat="1" ht="12.75" hidden="1" customHeight="1">
      <c r="A258" s="2006"/>
      <c r="B258" s="765"/>
      <c r="C258" s="765"/>
      <c r="D258" s="311"/>
      <c r="E258" s="321"/>
      <c r="F258" s="321"/>
      <c r="G258" s="323"/>
      <c r="H258" s="322"/>
      <c r="I258" s="321"/>
      <c r="J258" s="321"/>
      <c r="K258" s="321"/>
      <c r="L258" s="323"/>
      <c r="M258" s="323"/>
      <c r="N258" s="323"/>
      <c r="O258" s="324"/>
      <c r="P258" s="325"/>
      <c r="Q258" s="326"/>
      <c r="R258" s="321"/>
      <c r="S258" s="327"/>
      <c r="T258" s="328"/>
      <c r="U258" s="326"/>
      <c r="V258" s="324"/>
      <c r="W258" s="321"/>
      <c r="X258" s="326"/>
      <c r="Y258" s="321"/>
      <c r="Z258" s="323"/>
      <c r="AA258" s="323"/>
      <c r="AB258" s="324"/>
      <c r="AC258" s="327"/>
      <c r="AD258" s="329"/>
      <c r="AE258" s="327"/>
      <c r="AF258" s="329"/>
      <c r="AG258" s="329"/>
      <c r="AH258" s="329"/>
      <c r="AI258" s="325"/>
    </row>
    <row r="259" spans="1:35" s="300" customFormat="1" ht="12.75" hidden="1" customHeight="1">
      <c r="A259" s="2006"/>
      <c r="B259" s="765"/>
      <c r="C259" s="765"/>
      <c r="D259" s="301"/>
      <c r="E259" s="330"/>
      <c r="F259" s="330"/>
      <c r="G259" s="332"/>
      <c r="H259" s="331"/>
      <c r="I259" s="330"/>
      <c r="J259" s="330"/>
      <c r="K259" s="330"/>
      <c r="L259" s="332"/>
      <c r="M259" s="332"/>
      <c r="N259" s="332"/>
      <c r="O259" s="333"/>
      <c r="P259" s="334"/>
      <c r="Q259" s="335"/>
      <c r="R259" s="330"/>
      <c r="S259" s="336"/>
      <c r="T259" s="337"/>
      <c r="U259" s="335"/>
      <c r="V259" s="333"/>
      <c r="W259" s="330"/>
      <c r="X259" s="335"/>
      <c r="Y259" s="330"/>
      <c r="Z259" s="332"/>
      <c r="AA259" s="332"/>
      <c r="AB259" s="333"/>
      <c r="AC259" s="336"/>
      <c r="AD259" s="338"/>
      <c r="AE259" s="336"/>
      <c r="AF259" s="338"/>
      <c r="AG259" s="338"/>
      <c r="AH259" s="338"/>
      <c r="AI259" s="334"/>
    </row>
    <row r="260" spans="1:35" s="300" customFormat="1" ht="12.75" hidden="1" customHeight="1">
      <c r="A260" s="2006"/>
      <c r="B260" s="765"/>
      <c r="C260" s="765"/>
      <c r="D260" s="311"/>
      <c r="E260" s="321"/>
      <c r="F260" s="321"/>
      <c r="G260" s="323"/>
      <c r="H260" s="322"/>
      <c r="I260" s="321"/>
      <c r="J260" s="321"/>
      <c r="K260" s="321"/>
      <c r="L260" s="323"/>
      <c r="M260" s="323"/>
      <c r="N260" s="323"/>
      <c r="O260" s="324"/>
      <c r="P260" s="325"/>
      <c r="Q260" s="326"/>
      <c r="R260" s="321"/>
      <c r="S260" s="327"/>
      <c r="T260" s="328"/>
      <c r="U260" s="326"/>
      <c r="V260" s="324"/>
      <c r="W260" s="321"/>
      <c r="X260" s="326"/>
      <c r="Y260" s="321"/>
      <c r="Z260" s="323"/>
      <c r="AA260" s="323"/>
      <c r="AB260" s="324"/>
      <c r="AC260" s="327"/>
      <c r="AD260" s="329"/>
      <c r="AE260" s="327"/>
      <c r="AF260" s="329"/>
      <c r="AG260" s="329"/>
      <c r="AH260" s="329"/>
      <c r="AI260" s="325"/>
    </row>
    <row r="261" spans="1:35" s="300" customFormat="1" ht="12.75" hidden="1" customHeight="1">
      <c r="A261" s="2006"/>
      <c r="B261" s="765"/>
      <c r="C261" s="765"/>
      <c r="D261" s="301"/>
      <c r="E261" s="330"/>
      <c r="F261" s="330"/>
      <c r="G261" s="332"/>
      <c r="H261" s="331"/>
      <c r="I261" s="330"/>
      <c r="J261" s="330"/>
      <c r="K261" s="330"/>
      <c r="L261" s="332"/>
      <c r="M261" s="332"/>
      <c r="N261" s="332"/>
      <c r="O261" s="333"/>
      <c r="P261" s="334"/>
      <c r="Q261" s="335"/>
      <c r="R261" s="330"/>
      <c r="S261" s="336"/>
      <c r="T261" s="337"/>
      <c r="U261" s="335"/>
      <c r="V261" s="333"/>
      <c r="W261" s="330"/>
      <c r="X261" s="335"/>
      <c r="Y261" s="330"/>
      <c r="Z261" s="332"/>
      <c r="AA261" s="332"/>
      <c r="AB261" s="333"/>
      <c r="AC261" s="336"/>
      <c r="AD261" s="338"/>
      <c r="AE261" s="336"/>
      <c r="AF261" s="338"/>
      <c r="AG261" s="338"/>
      <c r="AH261" s="338"/>
      <c r="AI261" s="334"/>
    </row>
    <row r="262" spans="1:35" s="300" customFormat="1" ht="12.75" hidden="1" customHeight="1">
      <c r="A262" s="2006"/>
      <c r="B262" s="765"/>
      <c r="C262" s="765"/>
      <c r="D262" s="311"/>
      <c r="E262" s="321"/>
      <c r="F262" s="321"/>
      <c r="G262" s="323"/>
      <c r="H262" s="322"/>
      <c r="I262" s="321"/>
      <c r="J262" s="321"/>
      <c r="K262" s="321"/>
      <c r="L262" s="323"/>
      <c r="M262" s="323"/>
      <c r="N262" s="323"/>
      <c r="O262" s="324"/>
      <c r="P262" s="325"/>
      <c r="Q262" s="326"/>
      <c r="R262" s="321"/>
      <c r="S262" s="327"/>
      <c r="T262" s="328"/>
      <c r="U262" s="326"/>
      <c r="V262" s="324"/>
      <c r="W262" s="321"/>
      <c r="X262" s="326"/>
      <c r="Y262" s="321"/>
      <c r="Z262" s="323"/>
      <c r="AA262" s="323"/>
      <c r="AB262" s="324"/>
      <c r="AC262" s="327"/>
      <c r="AD262" s="329"/>
      <c r="AE262" s="327"/>
      <c r="AF262" s="329"/>
      <c r="AG262" s="329"/>
      <c r="AH262" s="329"/>
      <c r="AI262" s="325"/>
    </row>
    <row r="263" spans="1:35" s="300" customFormat="1" ht="12.75" hidden="1" customHeight="1">
      <c r="A263" s="2006"/>
      <c r="B263" s="765"/>
      <c r="C263" s="765"/>
      <c r="D263" s="301"/>
      <c r="E263" s="330"/>
      <c r="F263" s="330"/>
      <c r="G263" s="332"/>
      <c r="H263" s="331"/>
      <c r="I263" s="330"/>
      <c r="J263" s="330"/>
      <c r="K263" s="330"/>
      <c r="L263" s="332"/>
      <c r="M263" s="332"/>
      <c r="N263" s="332"/>
      <c r="O263" s="333"/>
      <c r="P263" s="334"/>
      <c r="Q263" s="335"/>
      <c r="R263" s="330"/>
      <c r="S263" s="336"/>
      <c r="T263" s="337"/>
      <c r="U263" s="335"/>
      <c r="V263" s="333"/>
      <c r="W263" s="330"/>
      <c r="X263" s="335"/>
      <c r="Y263" s="330"/>
      <c r="Z263" s="332"/>
      <c r="AA263" s="332"/>
      <c r="AB263" s="333"/>
      <c r="AC263" s="336"/>
      <c r="AD263" s="338"/>
      <c r="AE263" s="336"/>
      <c r="AF263" s="338"/>
      <c r="AG263" s="338"/>
      <c r="AH263" s="338"/>
      <c r="AI263" s="334"/>
    </row>
    <row r="264" spans="1:35" s="300" customFormat="1" ht="12.75" hidden="1" customHeight="1">
      <c r="A264" s="2006"/>
      <c r="B264" s="765"/>
      <c r="C264" s="765"/>
      <c r="D264" s="311"/>
      <c r="E264" s="321"/>
      <c r="F264" s="321"/>
      <c r="G264" s="323"/>
      <c r="H264" s="322"/>
      <c r="I264" s="321"/>
      <c r="J264" s="321"/>
      <c r="K264" s="321"/>
      <c r="L264" s="323"/>
      <c r="M264" s="323"/>
      <c r="N264" s="323"/>
      <c r="O264" s="324"/>
      <c r="P264" s="325"/>
      <c r="Q264" s="326"/>
      <c r="R264" s="321"/>
      <c r="S264" s="327"/>
      <c r="T264" s="328"/>
      <c r="U264" s="326"/>
      <c r="V264" s="324"/>
      <c r="W264" s="321"/>
      <c r="X264" s="326"/>
      <c r="Y264" s="321"/>
      <c r="Z264" s="323"/>
      <c r="AA264" s="323"/>
      <c r="AB264" s="324"/>
      <c r="AC264" s="327"/>
      <c r="AD264" s="329"/>
      <c r="AE264" s="327"/>
      <c r="AF264" s="329"/>
      <c r="AG264" s="329"/>
      <c r="AH264" s="329"/>
      <c r="AI264" s="325"/>
    </row>
    <row r="265" spans="1:35" s="300" customFormat="1" ht="12.75" hidden="1" customHeight="1">
      <c r="A265" s="2006"/>
      <c r="B265" s="765"/>
      <c r="C265" s="765"/>
      <c r="D265" s="301"/>
      <c r="E265" s="330"/>
      <c r="F265" s="330"/>
      <c r="G265" s="332"/>
      <c r="H265" s="331"/>
      <c r="I265" s="330"/>
      <c r="J265" s="330"/>
      <c r="K265" s="330"/>
      <c r="L265" s="332"/>
      <c r="M265" s="332"/>
      <c r="N265" s="332"/>
      <c r="O265" s="333"/>
      <c r="P265" s="334"/>
      <c r="Q265" s="335"/>
      <c r="R265" s="330"/>
      <c r="S265" s="336"/>
      <c r="T265" s="337"/>
      <c r="U265" s="335"/>
      <c r="V265" s="333"/>
      <c r="W265" s="330"/>
      <c r="X265" s="335"/>
      <c r="Y265" s="330"/>
      <c r="Z265" s="332"/>
      <c r="AA265" s="332"/>
      <c r="AB265" s="333"/>
      <c r="AC265" s="336"/>
      <c r="AD265" s="338"/>
      <c r="AE265" s="336"/>
      <c r="AF265" s="338"/>
      <c r="AG265" s="338"/>
      <c r="AH265" s="338"/>
      <c r="AI265" s="334"/>
    </row>
    <row r="266" spans="1:35" s="300" customFormat="1" ht="12.75" hidden="1" customHeight="1">
      <c r="A266" s="2006"/>
      <c r="B266" s="765"/>
      <c r="C266" s="765"/>
      <c r="D266" s="311"/>
      <c r="E266" s="321"/>
      <c r="F266" s="321"/>
      <c r="G266" s="323"/>
      <c r="H266" s="322"/>
      <c r="I266" s="321"/>
      <c r="J266" s="321"/>
      <c r="K266" s="321"/>
      <c r="L266" s="323"/>
      <c r="M266" s="323"/>
      <c r="N266" s="323"/>
      <c r="O266" s="324"/>
      <c r="P266" s="325"/>
      <c r="Q266" s="326"/>
      <c r="R266" s="321"/>
      <c r="S266" s="327"/>
      <c r="T266" s="328"/>
      <c r="U266" s="326"/>
      <c r="V266" s="324"/>
      <c r="W266" s="321"/>
      <c r="X266" s="326"/>
      <c r="Y266" s="321"/>
      <c r="Z266" s="323"/>
      <c r="AA266" s="323"/>
      <c r="AB266" s="324"/>
      <c r="AC266" s="327"/>
      <c r="AD266" s="329"/>
      <c r="AE266" s="327"/>
      <c r="AF266" s="329"/>
      <c r="AG266" s="329"/>
      <c r="AH266" s="329"/>
      <c r="AI266" s="325"/>
    </row>
    <row r="267" spans="1:35" s="300" customFormat="1" ht="12.75" hidden="1" customHeight="1">
      <c r="A267" s="2006"/>
      <c r="B267" s="765"/>
      <c r="C267" s="765"/>
      <c r="D267" s="301"/>
      <c r="E267" s="330"/>
      <c r="F267" s="330"/>
      <c r="G267" s="332"/>
      <c r="H267" s="331"/>
      <c r="I267" s="330"/>
      <c r="J267" s="330"/>
      <c r="K267" s="330"/>
      <c r="L267" s="332"/>
      <c r="M267" s="332"/>
      <c r="N267" s="332"/>
      <c r="O267" s="333"/>
      <c r="P267" s="334"/>
      <c r="Q267" s="335"/>
      <c r="R267" s="330"/>
      <c r="S267" s="336"/>
      <c r="T267" s="337"/>
      <c r="U267" s="335"/>
      <c r="V267" s="333"/>
      <c r="W267" s="330"/>
      <c r="X267" s="335"/>
      <c r="Y267" s="330"/>
      <c r="Z267" s="332"/>
      <c r="AA267" s="332"/>
      <c r="AB267" s="333"/>
      <c r="AC267" s="336"/>
      <c r="AD267" s="338"/>
      <c r="AE267" s="336"/>
      <c r="AF267" s="338"/>
      <c r="AG267" s="338"/>
      <c r="AH267" s="338"/>
      <c r="AI267" s="334"/>
    </row>
    <row r="268" spans="1:35" s="300" customFormat="1" ht="12.75" hidden="1" customHeight="1">
      <c r="A268" s="2006"/>
      <c r="B268" s="765"/>
      <c r="C268" s="765"/>
      <c r="D268" s="311"/>
      <c r="E268" s="321"/>
      <c r="F268" s="321"/>
      <c r="G268" s="323"/>
      <c r="H268" s="322"/>
      <c r="I268" s="321"/>
      <c r="J268" s="321"/>
      <c r="K268" s="321"/>
      <c r="L268" s="323"/>
      <c r="M268" s="323"/>
      <c r="N268" s="323"/>
      <c r="O268" s="324"/>
      <c r="P268" s="325"/>
      <c r="Q268" s="326"/>
      <c r="R268" s="321"/>
      <c r="S268" s="327"/>
      <c r="T268" s="328"/>
      <c r="U268" s="326"/>
      <c r="V268" s="324"/>
      <c r="W268" s="321"/>
      <c r="X268" s="326"/>
      <c r="Y268" s="321"/>
      <c r="Z268" s="323"/>
      <c r="AA268" s="323"/>
      <c r="AB268" s="324"/>
      <c r="AC268" s="327"/>
      <c r="AD268" s="329"/>
      <c r="AE268" s="327"/>
      <c r="AF268" s="329"/>
      <c r="AG268" s="329"/>
      <c r="AH268" s="329"/>
      <c r="AI268" s="325"/>
    </row>
    <row r="269" spans="1:35" s="300" customFormat="1" ht="12.75" hidden="1" customHeight="1">
      <c r="A269" s="2006"/>
      <c r="B269" s="765"/>
      <c r="C269" s="765"/>
      <c r="D269" s="301"/>
      <c r="E269" s="330"/>
      <c r="F269" s="330"/>
      <c r="G269" s="332"/>
      <c r="H269" s="331"/>
      <c r="I269" s="330"/>
      <c r="J269" s="330"/>
      <c r="K269" s="330"/>
      <c r="L269" s="332"/>
      <c r="M269" s="332"/>
      <c r="N269" s="332"/>
      <c r="O269" s="333"/>
      <c r="P269" s="334"/>
      <c r="Q269" s="335"/>
      <c r="R269" s="330"/>
      <c r="S269" s="336"/>
      <c r="T269" s="337"/>
      <c r="U269" s="335"/>
      <c r="V269" s="333"/>
      <c r="W269" s="330"/>
      <c r="X269" s="335"/>
      <c r="Y269" s="330"/>
      <c r="Z269" s="332"/>
      <c r="AA269" s="332"/>
      <c r="AB269" s="333"/>
      <c r="AC269" s="336"/>
      <c r="AD269" s="338"/>
      <c r="AE269" s="336"/>
      <c r="AF269" s="338"/>
      <c r="AG269" s="338"/>
      <c r="AH269" s="338"/>
      <c r="AI269" s="334"/>
    </row>
    <row r="270" spans="1:35" s="300" customFormat="1" ht="12.75" hidden="1" customHeight="1">
      <c r="A270" s="2006"/>
      <c r="B270" s="765"/>
      <c r="C270" s="765"/>
      <c r="D270" s="311"/>
      <c r="E270" s="321"/>
      <c r="F270" s="321"/>
      <c r="G270" s="323"/>
      <c r="H270" s="322"/>
      <c r="I270" s="321"/>
      <c r="J270" s="321"/>
      <c r="K270" s="321"/>
      <c r="L270" s="323"/>
      <c r="M270" s="323"/>
      <c r="N270" s="323"/>
      <c r="O270" s="324"/>
      <c r="P270" s="325"/>
      <c r="Q270" s="326"/>
      <c r="R270" s="321"/>
      <c r="S270" s="327"/>
      <c r="T270" s="328"/>
      <c r="U270" s="326"/>
      <c r="V270" s="324"/>
      <c r="W270" s="321"/>
      <c r="X270" s="326"/>
      <c r="Y270" s="321"/>
      <c r="Z270" s="323"/>
      <c r="AA270" s="323"/>
      <c r="AB270" s="324"/>
      <c r="AC270" s="327"/>
      <c r="AD270" s="329"/>
      <c r="AE270" s="327"/>
      <c r="AF270" s="329"/>
      <c r="AG270" s="329"/>
      <c r="AH270" s="329"/>
      <c r="AI270" s="325"/>
    </row>
    <row r="271" spans="1:35" s="300" customFormat="1" ht="12.75" hidden="1" customHeight="1">
      <c r="A271" s="2006"/>
      <c r="B271" s="765"/>
      <c r="C271" s="765"/>
      <c r="D271" s="301"/>
      <c r="E271" s="330"/>
      <c r="F271" s="330"/>
      <c r="G271" s="332"/>
      <c r="H271" s="331"/>
      <c r="I271" s="330"/>
      <c r="J271" s="330"/>
      <c r="K271" s="330"/>
      <c r="L271" s="332"/>
      <c r="M271" s="332"/>
      <c r="N271" s="332"/>
      <c r="O271" s="333"/>
      <c r="P271" s="334"/>
      <c r="Q271" s="335"/>
      <c r="R271" s="330"/>
      <c r="S271" s="336"/>
      <c r="T271" s="337"/>
      <c r="U271" s="335"/>
      <c r="V271" s="333"/>
      <c r="W271" s="330"/>
      <c r="X271" s="335"/>
      <c r="Y271" s="330"/>
      <c r="Z271" s="332"/>
      <c r="AA271" s="332"/>
      <c r="AB271" s="333"/>
      <c r="AC271" s="336"/>
      <c r="AD271" s="338"/>
      <c r="AE271" s="336"/>
      <c r="AF271" s="338"/>
      <c r="AG271" s="338"/>
      <c r="AH271" s="338"/>
      <c r="AI271" s="334"/>
    </row>
    <row r="272" spans="1:35" s="300" customFormat="1" ht="12.75" hidden="1" customHeight="1">
      <c r="A272" s="2006"/>
      <c r="B272" s="765"/>
      <c r="C272" s="765"/>
      <c r="D272" s="311"/>
      <c r="E272" s="321"/>
      <c r="F272" s="321"/>
      <c r="G272" s="323"/>
      <c r="H272" s="322"/>
      <c r="I272" s="321"/>
      <c r="J272" s="321"/>
      <c r="K272" s="321"/>
      <c r="L272" s="323"/>
      <c r="M272" s="323"/>
      <c r="N272" s="323"/>
      <c r="O272" s="324"/>
      <c r="P272" s="325"/>
      <c r="Q272" s="326"/>
      <c r="R272" s="321"/>
      <c r="S272" s="327"/>
      <c r="T272" s="328"/>
      <c r="U272" s="326"/>
      <c r="V272" s="324"/>
      <c r="W272" s="321"/>
      <c r="X272" s="326"/>
      <c r="Y272" s="321"/>
      <c r="Z272" s="323"/>
      <c r="AA272" s="323"/>
      <c r="AB272" s="324"/>
      <c r="AC272" s="327"/>
      <c r="AD272" s="329"/>
      <c r="AE272" s="327"/>
      <c r="AF272" s="329"/>
      <c r="AG272" s="329"/>
      <c r="AH272" s="329"/>
      <c r="AI272" s="325"/>
    </row>
    <row r="273" spans="1:35" s="300" customFormat="1" ht="12.75" hidden="1" customHeight="1">
      <c r="A273" s="2006"/>
      <c r="B273" s="765"/>
      <c r="C273" s="765"/>
      <c r="D273" s="301"/>
      <c r="E273" s="330"/>
      <c r="F273" s="330"/>
      <c r="G273" s="332"/>
      <c r="H273" s="331"/>
      <c r="I273" s="330"/>
      <c r="J273" s="330"/>
      <c r="K273" s="330"/>
      <c r="L273" s="332"/>
      <c r="M273" s="332"/>
      <c r="N273" s="332"/>
      <c r="O273" s="333"/>
      <c r="P273" s="334"/>
      <c r="Q273" s="335"/>
      <c r="R273" s="330"/>
      <c r="S273" s="336"/>
      <c r="T273" s="337"/>
      <c r="U273" s="335"/>
      <c r="V273" s="333"/>
      <c r="W273" s="330"/>
      <c r="X273" s="335"/>
      <c r="Y273" s="330"/>
      <c r="Z273" s="332"/>
      <c r="AA273" s="332"/>
      <c r="AB273" s="333"/>
      <c r="AC273" s="336"/>
      <c r="AD273" s="338"/>
      <c r="AE273" s="336"/>
      <c r="AF273" s="338"/>
      <c r="AG273" s="338"/>
      <c r="AH273" s="338"/>
      <c r="AI273" s="334"/>
    </row>
    <row r="274" spans="1:35" s="300" customFormat="1" ht="12.75" hidden="1" customHeight="1">
      <c r="A274" s="2006"/>
      <c r="B274" s="765"/>
      <c r="C274" s="765"/>
      <c r="D274" s="311"/>
      <c r="E274" s="321"/>
      <c r="F274" s="321"/>
      <c r="G274" s="323"/>
      <c r="H274" s="322"/>
      <c r="I274" s="321"/>
      <c r="J274" s="321"/>
      <c r="K274" s="321"/>
      <c r="L274" s="323"/>
      <c r="M274" s="323"/>
      <c r="N274" s="323"/>
      <c r="O274" s="324"/>
      <c r="P274" s="325"/>
      <c r="Q274" s="326"/>
      <c r="R274" s="321"/>
      <c r="S274" s="327"/>
      <c r="T274" s="328"/>
      <c r="U274" s="326"/>
      <c r="V274" s="324"/>
      <c r="W274" s="321"/>
      <c r="X274" s="326"/>
      <c r="Y274" s="321"/>
      <c r="Z274" s="323"/>
      <c r="AA274" s="323"/>
      <c r="AB274" s="324"/>
      <c r="AC274" s="327"/>
      <c r="AD274" s="329"/>
      <c r="AE274" s="327"/>
      <c r="AF274" s="329"/>
      <c r="AG274" s="329"/>
      <c r="AH274" s="329"/>
      <c r="AI274" s="325"/>
    </row>
    <row r="275" spans="1:35" s="300" customFormat="1" ht="12.75" hidden="1" customHeight="1">
      <c r="A275" s="2006"/>
      <c r="B275" s="765"/>
      <c r="C275" s="765"/>
      <c r="D275" s="301"/>
      <c r="E275" s="330"/>
      <c r="F275" s="330"/>
      <c r="G275" s="332"/>
      <c r="H275" s="331"/>
      <c r="I275" s="330"/>
      <c r="J275" s="330"/>
      <c r="K275" s="330"/>
      <c r="L275" s="332"/>
      <c r="M275" s="332"/>
      <c r="N275" s="332"/>
      <c r="O275" s="333"/>
      <c r="P275" s="334"/>
      <c r="Q275" s="335"/>
      <c r="R275" s="330"/>
      <c r="S275" s="336"/>
      <c r="T275" s="337"/>
      <c r="U275" s="335"/>
      <c r="V275" s="333"/>
      <c r="W275" s="330"/>
      <c r="X275" s="335"/>
      <c r="Y275" s="330"/>
      <c r="Z275" s="332"/>
      <c r="AA275" s="332"/>
      <c r="AB275" s="333"/>
      <c r="AC275" s="336"/>
      <c r="AD275" s="338"/>
      <c r="AE275" s="336"/>
      <c r="AF275" s="338"/>
      <c r="AG275" s="338"/>
      <c r="AH275" s="338"/>
      <c r="AI275" s="334"/>
    </row>
    <row r="276" spans="1:35" s="300" customFormat="1" ht="12.75" hidden="1" customHeight="1">
      <c r="A276" s="2006"/>
      <c r="B276" s="765"/>
      <c r="C276" s="765"/>
      <c r="D276" s="311"/>
      <c r="E276" s="321"/>
      <c r="F276" s="321"/>
      <c r="G276" s="323"/>
      <c r="H276" s="322"/>
      <c r="I276" s="321"/>
      <c r="J276" s="321"/>
      <c r="K276" s="321"/>
      <c r="L276" s="323"/>
      <c r="M276" s="323"/>
      <c r="N276" s="323"/>
      <c r="O276" s="324"/>
      <c r="P276" s="325"/>
      <c r="Q276" s="326"/>
      <c r="R276" s="321"/>
      <c r="S276" s="327"/>
      <c r="T276" s="328"/>
      <c r="U276" s="326"/>
      <c r="V276" s="324"/>
      <c r="W276" s="321"/>
      <c r="X276" s="326"/>
      <c r="Y276" s="321"/>
      <c r="Z276" s="323"/>
      <c r="AA276" s="323"/>
      <c r="AB276" s="324"/>
      <c r="AC276" s="327"/>
      <c r="AD276" s="329"/>
      <c r="AE276" s="327"/>
      <c r="AF276" s="329"/>
      <c r="AG276" s="329"/>
      <c r="AH276" s="329"/>
      <c r="AI276" s="325"/>
    </row>
    <row r="277" spans="1:35" s="300" customFormat="1" ht="12.75" hidden="1" customHeight="1">
      <c r="A277" s="2006"/>
      <c r="B277" s="765"/>
      <c r="C277" s="765"/>
      <c r="D277" s="301"/>
      <c r="E277" s="330"/>
      <c r="F277" s="330"/>
      <c r="G277" s="332"/>
      <c r="H277" s="331"/>
      <c r="I277" s="330"/>
      <c r="J277" s="330"/>
      <c r="K277" s="330"/>
      <c r="L277" s="332"/>
      <c r="M277" s="332"/>
      <c r="N277" s="332"/>
      <c r="O277" s="333"/>
      <c r="P277" s="334"/>
      <c r="Q277" s="335"/>
      <c r="R277" s="330"/>
      <c r="S277" s="336"/>
      <c r="T277" s="337"/>
      <c r="U277" s="335"/>
      <c r="V277" s="333"/>
      <c r="W277" s="330"/>
      <c r="X277" s="335"/>
      <c r="Y277" s="330"/>
      <c r="Z277" s="332"/>
      <c r="AA277" s="332"/>
      <c r="AB277" s="333"/>
      <c r="AC277" s="336"/>
      <c r="AD277" s="338"/>
      <c r="AE277" s="336"/>
      <c r="AF277" s="338"/>
      <c r="AG277" s="338"/>
      <c r="AH277" s="338"/>
      <c r="AI277" s="334"/>
    </row>
    <row r="278" spans="1:35" s="300" customFormat="1" ht="12.75" hidden="1" customHeight="1">
      <c r="A278" s="2006"/>
      <c r="B278" s="765"/>
      <c r="C278" s="765"/>
      <c r="D278" s="311"/>
      <c r="E278" s="321"/>
      <c r="F278" s="321"/>
      <c r="G278" s="323"/>
      <c r="H278" s="322"/>
      <c r="I278" s="321"/>
      <c r="J278" s="321"/>
      <c r="K278" s="321"/>
      <c r="L278" s="323"/>
      <c r="M278" s="323"/>
      <c r="N278" s="323"/>
      <c r="O278" s="324"/>
      <c r="P278" s="325"/>
      <c r="Q278" s="326"/>
      <c r="R278" s="321"/>
      <c r="S278" s="327"/>
      <c r="T278" s="328"/>
      <c r="U278" s="326"/>
      <c r="V278" s="324"/>
      <c r="W278" s="321"/>
      <c r="X278" s="326"/>
      <c r="Y278" s="321"/>
      <c r="Z278" s="323"/>
      <c r="AA278" s="323"/>
      <c r="AB278" s="324"/>
      <c r="AC278" s="327"/>
      <c r="AD278" s="329"/>
      <c r="AE278" s="327"/>
      <c r="AF278" s="329"/>
      <c r="AG278" s="329"/>
      <c r="AH278" s="329"/>
      <c r="AI278" s="325"/>
    </row>
    <row r="279" spans="1:35" s="300" customFormat="1" ht="12.75" hidden="1" customHeight="1">
      <c r="A279" s="2006"/>
      <c r="B279" s="765"/>
      <c r="C279" s="765"/>
      <c r="D279" s="301"/>
      <c r="E279" s="330"/>
      <c r="F279" s="330"/>
      <c r="G279" s="332"/>
      <c r="H279" s="331"/>
      <c r="I279" s="330"/>
      <c r="J279" s="330"/>
      <c r="K279" s="330"/>
      <c r="L279" s="332"/>
      <c r="M279" s="332"/>
      <c r="N279" s="332"/>
      <c r="O279" s="333"/>
      <c r="P279" s="334"/>
      <c r="Q279" s="335"/>
      <c r="R279" s="330"/>
      <c r="S279" s="336"/>
      <c r="T279" s="337"/>
      <c r="U279" s="335"/>
      <c r="V279" s="333"/>
      <c r="W279" s="330"/>
      <c r="X279" s="335"/>
      <c r="Y279" s="330"/>
      <c r="Z279" s="332"/>
      <c r="AA279" s="332"/>
      <c r="AB279" s="333"/>
      <c r="AC279" s="336"/>
      <c r="AD279" s="338"/>
      <c r="AE279" s="336"/>
      <c r="AF279" s="338"/>
      <c r="AG279" s="338"/>
      <c r="AH279" s="338"/>
      <c r="AI279" s="334"/>
    </row>
    <row r="280" spans="1:35" s="300" customFormat="1" ht="12.75" hidden="1" customHeight="1">
      <c r="A280" s="2006"/>
      <c r="B280" s="765"/>
      <c r="C280" s="765"/>
      <c r="D280" s="311"/>
      <c r="E280" s="321"/>
      <c r="F280" s="321"/>
      <c r="G280" s="323"/>
      <c r="H280" s="322"/>
      <c r="I280" s="321"/>
      <c r="J280" s="321"/>
      <c r="K280" s="321"/>
      <c r="L280" s="323"/>
      <c r="M280" s="323"/>
      <c r="N280" s="323"/>
      <c r="O280" s="324"/>
      <c r="P280" s="325"/>
      <c r="Q280" s="326"/>
      <c r="R280" s="321"/>
      <c r="S280" s="327"/>
      <c r="T280" s="328"/>
      <c r="U280" s="326"/>
      <c r="V280" s="324"/>
      <c r="W280" s="321"/>
      <c r="X280" s="326"/>
      <c r="Y280" s="321"/>
      <c r="Z280" s="323"/>
      <c r="AA280" s="323"/>
      <c r="AB280" s="324"/>
      <c r="AC280" s="327"/>
      <c r="AD280" s="329"/>
      <c r="AE280" s="327"/>
      <c r="AF280" s="329"/>
      <c r="AG280" s="329"/>
      <c r="AH280" s="329"/>
      <c r="AI280" s="325"/>
    </row>
    <row r="281" spans="1:35" s="300" customFormat="1" ht="12.75" hidden="1" customHeight="1">
      <c r="A281" s="2006"/>
      <c r="B281" s="765"/>
      <c r="C281" s="765"/>
      <c r="D281" s="301"/>
      <c r="E281" s="330"/>
      <c r="F281" s="330"/>
      <c r="G281" s="332"/>
      <c r="H281" s="331"/>
      <c r="I281" s="330"/>
      <c r="J281" s="330"/>
      <c r="K281" s="330"/>
      <c r="L281" s="332"/>
      <c r="M281" s="332"/>
      <c r="N281" s="332"/>
      <c r="O281" s="333"/>
      <c r="P281" s="334"/>
      <c r="Q281" s="335"/>
      <c r="R281" s="330"/>
      <c r="S281" s="336"/>
      <c r="T281" s="337"/>
      <c r="U281" s="335"/>
      <c r="V281" s="333"/>
      <c r="W281" s="330"/>
      <c r="X281" s="335"/>
      <c r="Y281" s="330"/>
      <c r="Z281" s="332"/>
      <c r="AA281" s="332"/>
      <c r="AB281" s="333"/>
      <c r="AC281" s="336"/>
      <c r="AD281" s="338"/>
      <c r="AE281" s="336"/>
      <c r="AF281" s="338"/>
      <c r="AG281" s="338"/>
      <c r="AH281" s="338"/>
      <c r="AI281" s="334"/>
    </row>
    <row r="282" spans="1:35" s="300" customFormat="1" ht="12.75" hidden="1" customHeight="1">
      <c r="A282" s="2006"/>
      <c r="B282" s="765"/>
      <c r="C282" s="765"/>
      <c r="D282" s="311"/>
      <c r="E282" s="321"/>
      <c r="F282" s="321"/>
      <c r="G282" s="323"/>
      <c r="H282" s="322"/>
      <c r="I282" s="321"/>
      <c r="J282" s="321"/>
      <c r="K282" s="321"/>
      <c r="L282" s="323"/>
      <c r="M282" s="323"/>
      <c r="N282" s="323"/>
      <c r="O282" s="324"/>
      <c r="P282" s="325"/>
      <c r="Q282" s="326"/>
      <c r="R282" s="321"/>
      <c r="S282" s="327"/>
      <c r="T282" s="328"/>
      <c r="U282" s="326"/>
      <c r="V282" s="324"/>
      <c r="W282" s="321"/>
      <c r="X282" s="326"/>
      <c r="Y282" s="321"/>
      <c r="Z282" s="323"/>
      <c r="AA282" s="323"/>
      <c r="AB282" s="324"/>
      <c r="AC282" s="327"/>
      <c r="AD282" s="329"/>
      <c r="AE282" s="327"/>
      <c r="AF282" s="329"/>
      <c r="AG282" s="329"/>
      <c r="AH282" s="329"/>
      <c r="AI282" s="325"/>
    </row>
    <row r="283" spans="1:35" s="300" customFormat="1" ht="12.75" hidden="1" customHeight="1">
      <c r="A283" s="2006"/>
      <c r="B283" s="765"/>
      <c r="C283" s="765"/>
      <c r="D283" s="301"/>
      <c r="E283" s="330"/>
      <c r="F283" s="330"/>
      <c r="G283" s="332"/>
      <c r="H283" s="331"/>
      <c r="I283" s="330"/>
      <c r="J283" s="330"/>
      <c r="K283" s="330"/>
      <c r="L283" s="332"/>
      <c r="M283" s="332"/>
      <c r="N283" s="332"/>
      <c r="O283" s="333"/>
      <c r="P283" s="334"/>
      <c r="Q283" s="335"/>
      <c r="R283" s="330"/>
      <c r="S283" s="336"/>
      <c r="T283" s="337"/>
      <c r="U283" s="335"/>
      <c r="V283" s="333"/>
      <c r="W283" s="330"/>
      <c r="X283" s="335"/>
      <c r="Y283" s="330"/>
      <c r="Z283" s="332"/>
      <c r="AA283" s="332"/>
      <c r="AB283" s="333"/>
      <c r="AC283" s="336"/>
      <c r="AD283" s="338"/>
      <c r="AE283" s="336"/>
      <c r="AF283" s="338"/>
      <c r="AG283" s="338"/>
      <c r="AH283" s="338"/>
      <c r="AI283" s="334"/>
    </row>
    <row r="284" spans="1:35" s="300" customFormat="1" ht="12.75" hidden="1" customHeight="1">
      <c r="A284" s="2006"/>
      <c r="B284" s="765"/>
      <c r="C284" s="765"/>
      <c r="D284" s="311"/>
      <c r="E284" s="321"/>
      <c r="F284" s="321"/>
      <c r="G284" s="323"/>
      <c r="H284" s="322"/>
      <c r="I284" s="321"/>
      <c r="J284" s="321"/>
      <c r="K284" s="321"/>
      <c r="L284" s="323"/>
      <c r="M284" s="323"/>
      <c r="N284" s="323"/>
      <c r="O284" s="324"/>
      <c r="P284" s="325"/>
      <c r="Q284" s="326"/>
      <c r="R284" s="321"/>
      <c r="S284" s="327"/>
      <c r="T284" s="328"/>
      <c r="U284" s="326"/>
      <c r="V284" s="324"/>
      <c r="W284" s="321"/>
      <c r="X284" s="326"/>
      <c r="Y284" s="321"/>
      <c r="Z284" s="323"/>
      <c r="AA284" s="323"/>
      <c r="AB284" s="324"/>
      <c r="AC284" s="327"/>
      <c r="AD284" s="329"/>
      <c r="AE284" s="327"/>
      <c r="AF284" s="329"/>
      <c r="AG284" s="329"/>
      <c r="AH284" s="329"/>
      <c r="AI284" s="325"/>
    </row>
    <row r="285" spans="1:35" s="300" customFormat="1" ht="12.75" hidden="1" customHeight="1">
      <c r="A285" s="2006"/>
      <c r="B285" s="765"/>
      <c r="C285" s="765"/>
      <c r="D285" s="301"/>
      <c r="E285" s="330"/>
      <c r="F285" s="330"/>
      <c r="G285" s="332"/>
      <c r="H285" s="331"/>
      <c r="I285" s="330"/>
      <c r="J285" s="330"/>
      <c r="K285" s="330"/>
      <c r="L285" s="332"/>
      <c r="M285" s="332"/>
      <c r="N285" s="332"/>
      <c r="O285" s="333"/>
      <c r="P285" s="334"/>
      <c r="Q285" s="335"/>
      <c r="R285" s="330"/>
      <c r="S285" s="336"/>
      <c r="T285" s="337"/>
      <c r="U285" s="335"/>
      <c r="V285" s="333"/>
      <c r="W285" s="330"/>
      <c r="X285" s="335"/>
      <c r="Y285" s="330"/>
      <c r="Z285" s="332"/>
      <c r="AA285" s="332"/>
      <c r="AB285" s="333"/>
      <c r="AC285" s="336"/>
      <c r="AD285" s="338"/>
      <c r="AE285" s="336"/>
      <c r="AF285" s="338"/>
      <c r="AG285" s="338"/>
      <c r="AH285" s="338"/>
      <c r="AI285" s="334"/>
    </row>
    <row r="286" spans="1:35" s="300" customFormat="1" ht="12.75" hidden="1" customHeight="1">
      <c r="A286" s="2006"/>
      <c r="B286" s="765"/>
      <c r="C286" s="765"/>
      <c r="D286" s="311"/>
      <c r="E286" s="321"/>
      <c r="F286" s="321"/>
      <c r="G286" s="323"/>
      <c r="H286" s="322"/>
      <c r="I286" s="321"/>
      <c r="J286" s="321"/>
      <c r="K286" s="321"/>
      <c r="L286" s="323"/>
      <c r="M286" s="323"/>
      <c r="N286" s="323"/>
      <c r="O286" s="324"/>
      <c r="P286" s="325"/>
      <c r="Q286" s="326"/>
      <c r="R286" s="321"/>
      <c r="S286" s="327"/>
      <c r="T286" s="328"/>
      <c r="U286" s="326"/>
      <c r="V286" s="324"/>
      <c r="W286" s="321"/>
      <c r="X286" s="326"/>
      <c r="Y286" s="321"/>
      <c r="Z286" s="323"/>
      <c r="AA286" s="323"/>
      <c r="AB286" s="324"/>
      <c r="AC286" s="327"/>
      <c r="AD286" s="329"/>
      <c r="AE286" s="327"/>
      <c r="AF286" s="329"/>
      <c r="AG286" s="329"/>
      <c r="AH286" s="329"/>
      <c r="AI286" s="325"/>
    </row>
    <row r="287" spans="1:35" s="300" customFormat="1" ht="12.75" hidden="1" customHeight="1">
      <c r="A287" s="2006"/>
      <c r="B287" s="765"/>
      <c r="C287" s="765"/>
      <c r="D287" s="339"/>
      <c r="E287" s="340"/>
      <c r="F287" s="340"/>
      <c r="G287" s="342"/>
      <c r="H287" s="341"/>
      <c r="I287" s="340"/>
      <c r="J287" s="340"/>
      <c r="K287" s="340"/>
      <c r="L287" s="342"/>
      <c r="M287" s="342"/>
      <c r="N287" s="342"/>
      <c r="O287" s="343"/>
      <c r="P287" s="344"/>
      <c r="Q287" s="345"/>
      <c r="R287" s="340"/>
      <c r="S287" s="346"/>
      <c r="T287" s="347"/>
      <c r="U287" s="345"/>
      <c r="V287" s="343"/>
      <c r="W287" s="340"/>
      <c r="X287" s="345"/>
      <c r="Y287" s="340"/>
      <c r="Z287" s="342"/>
      <c r="AA287" s="342"/>
      <c r="AB287" s="343"/>
      <c r="AC287" s="346"/>
      <c r="AD287" s="348"/>
      <c r="AE287" s="346"/>
      <c r="AF287" s="348"/>
      <c r="AG287" s="348"/>
      <c r="AH287" s="348"/>
      <c r="AI287" s="344"/>
    </row>
    <row r="288" spans="1:35" s="300" customFormat="1" ht="12.75" hidden="1" customHeight="1">
      <c r="A288" s="2006"/>
      <c r="B288" s="765"/>
      <c r="C288" s="765"/>
      <c r="D288" s="292"/>
      <c r="E288" s="354"/>
      <c r="F288" s="354"/>
      <c r="G288" s="356"/>
      <c r="H288" s="355"/>
      <c r="I288" s="354"/>
      <c r="J288" s="354"/>
      <c r="K288" s="354"/>
      <c r="L288" s="356"/>
      <c r="M288" s="356"/>
      <c r="N288" s="356"/>
      <c r="O288" s="357"/>
      <c r="P288" s="358"/>
      <c r="Q288" s="359"/>
      <c r="R288" s="354"/>
      <c r="S288" s="360"/>
      <c r="T288" s="361"/>
      <c r="U288" s="359"/>
      <c r="V288" s="357"/>
      <c r="W288" s="354"/>
      <c r="X288" s="359"/>
      <c r="Y288" s="354"/>
      <c r="Z288" s="356"/>
      <c r="AA288" s="356"/>
      <c r="AB288" s="357"/>
      <c r="AC288" s="360"/>
      <c r="AD288" s="362"/>
      <c r="AE288" s="360"/>
      <c r="AF288" s="362"/>
      <c r="AG288" s="362"/>
      <c r="AH288" s="362"/>
      <c r="AI288" s="358"/>
    </row>
    <row r="289" spans="1:35" s="300" customFormat="1" ht="12.75" hidden="1" customHeight="1">
      <c r="A289" s="2006"/>
      <c r="B289" s="765"/>
      <c r="C289" s="765"/>
      <c r="D289" s="301"/>
      <c r="E289" s="330"/>
      <c r="F289" s="330"/>
      <c r="G289" s="332"/>
      <c r="H289" s="331"/>
      <c r="I289" s="330"/>
      <c r="J289" s="330"/>
      <c r="K289" s="330"/>
      <c r="L289" s="332"/>
      <c r="M289" s="332"/>
      <c r="N289" s="332"/>
      <c r="O289" s="333"/>
      <c r="P289" s="334"/>
      <c r="Q289" s="335"/>
      <c r="R289" s="330"/>
      <c r="S289" s="336"/>
      <c r="T289" s="337"/>
      <c r="U289" s="335"/>
      <c r="V289" s="333"/>
      <c r="W289" s="330"/>
      <c r="X289" s="335"/>
      <c r="Y289" s="330"/>
      <c r="Z289" s="332"/>
      <c r="AA289" s="332"/>
      <c r="AB289" s="333"/>
      <c r="AC289" s="336"/>
      <c r="AD289" s="338"/>
      <c r="AE289" s="336"/>
      <c r="AF289" s="338"/>
      <c r="AG289" s="338"/>
      <c r="AH289" s="338"/>
      <c r="AI289" s="334"/>
    </row>
    <row r="290" spans="1:35" s="300" customFormat="1" ht="12.75" hidden="1" customHeight="1">
      <c r="A290" s="2006"/>
      <c r="B290" s="765"/>
      <c r="C290" s="765"/>
      <c r="D290" s="311"/>
      <c r="E290" s="321"/>
      <c r="F290" s="321"/>
      <c r="G290" s="323"/>
      <c r="H290" s="322"/>
      <c r="I290" s="321"/>
      <c r="J290" s="321"/>
      <c r="K290" s="321"/>
      <c r="L290" s="323"/>
      <c r="M290" s="323"/>
      <c r="N290" s="323"/>
      <c r="O290" s="324"/>
      <c r="P290" s="325"/>
      <c r="Q290" s="326"/>
      <c r="R290" s="321"/>
      <c r="S290" s="327"/>
      <c r="T290" s="328"/>
      <c r="U290" s="326"/>
      <c r="V290" s="324"/>
      <c r="W290" s="321"/>
      <c r="X290" s="326"/>
      <c r="Y290" s="321"/>
      <c r="Z290" s="323"/>
      <c r="AA290" s="323"/>
      <c r="AB290" s="324"/>
      <c r="AC290" s="327"/>
      <c r="AD290" s="329"/>
      <c r="AE290" s="327"/>
      <c r="AF290" s="329"/>
      <c r="AG290" s="329"/>
      <c r="AH290" s="329"/>
      <c r="AI290" s="325"/>
    </row>
    <row r="291" spans="1:35" s="300" customFormat="1" ht="12.75" hidden="1" customHeight="1">
      <c r="A291" s="2006"/>
      <c r="B291" s="765"/>
      <c r="C291" s="765"/>
      <c r="D291" s="301"/>
      <c r="E291" s="330"/>
      <c r="F291" s="330"/>
      <c r="G291" s="332"/>
      <c r="H291" s="331"/>
      <c r="I291" s="330"/>
      <c r="J291" s="330"/>
      <c r="K291" s="330"/>
      <c r="L291" s="332"/>
      <c r="M291" s="332"/>
      <c r="N291" s="332"/>
      <c r="O291" s="333"/>
      <c r="P291" s="334"/>
      <c r="Q291" s="335"/>
      <c r="R291" s="330"/>
      <c r="S291" s="336"/>
      <c r="T291" s="337"/>
      <c r="U291" s="335"/>
      <c r="V291" s="333"/>
      <c r="W291" s="330"/>
      <c r="X291" s="335"/>
      <c r="Y291" s="330"/>
      <c r="Z291" s="332"/>
      <c r="AA291" s="332"/>
      <c r="AB291" s="333"/>
      <c r="AC291" s="336"/>
      <c r="AD291" s="338"/>
      <c r="AE291" s="336"/>
      <c r="AF291" s="338"/>
      <c r="AG291" s="338"/>
      <c r="AH291" s="338"/>
      <c r="AI291" s="334"/>
    </row>
    <row r="292" spans="1:35" s="300" customFormat="1" ht="12.75" hidden="1" customHeight="1">
      <c r="A292" s="2006"/>
      <c r="B292" s="765"/>
      <c r="C292" s="765"/>
      <c r="D292" s="311"/>
      <c r="E292" s="321"/>
      <c r="F292" s="321"/>
      <c r="G292" s="323"/>
      <c r="H292" s="322"/>
      <c r="I292" s="321"/>
      <c r="J292" s="321"/>
      <c r="K292" s="321"/>
      <c r="L292" s="323"/>
      <c r="M292" s="323"/>
      <c r="N292" s="323"/>
      <c r="O292" s="324"/>
      <c r="P292" s="325"/>
      <c r="Q292" s="326"/>
      <c r="R292" s="321"/>
      <c r="S292" s="327"/>
      <c r="T292" s="328"/>
      <c r="U292" s="326"/>
      <c r="V292" s="324"/>
      <c r="W292" s="321"/>
      <c r="X292" s="326"/>
      <c r="Y292" s="321"/>
      <c r="Z292" s="323"/>
      <c r="AA292" s="323"/>
      <c r="AB292" s="324"/>
      <c r="AC292" s="327"/>
      <c r="AD292" s="329"/>
      <c r="AE292" s="327"/>
      <c r="AF292" s="329"/>
      <c r="AG292" s="329"/>
      <c r="AH292" s="329"/>
      <c r="AI292" s="325"/>
    </row>
    <row r="293" spans="1:35" s="300" customFormat="1" ht="12.75" hidden="1" customHeight="1">
      <c r="A293" s="2006"/>
      <c r="B293" s="765"/>
      <c r="C293" s="765"/>
      <c r="D293" s="301"/>
      <c r="E293" s="330"/>
      <c r="F293" s="330"/>
      <c r="G293" s="332"/>
      <c r="H293" s="331"/>
      <c r="I293" s="330"/>
      <c r="J293" s="330"/>
      <c r="K293" s="330"/>
      <c r="L293" s="332"/>
      <c r="M293" s="332"/>
      <c r="N293" s="332"/>
      <c r="O293" s="333"/>
      <c r="P293" s="334"/>
      <c r="Q293" s="335"/>
      <c r="R293" s="330"/>
      <c r="S293" s="336"/>
      <c r="T293" s="337"/>
      <c r="U293" s="335"/>
      <c r="V293" s="333"/>
      <c r="W293" s="330"/>
      <c r="X293" s="335"/>
      <c r="Y293" s="330"/>
      <c r="Z293" s="332"/>
      <c r="AA293" s="332"/>
      <c r="AB293" s="333"/>
      <c r="AC293" s="336"/>
      <c r="AD293" s="338"/>
      <c r="AE293" s="336"/>
      <c r="AF293" s="338"/>
      <c r="AG293" s="338"/>
      <c r="AH293" s="338"/>
      <c r="AI293" s="334"/>
    </row>
    <row r="294" spans="1:35" s="300" customFormat="1" ht="12.75" hidden="1" customHeight="1">
      <c r="A294" s="2006"/>
      <c r="B294" s="765"/>
      <c r="C294" s="765"/>
      <c r="D294" s="311"/>
      <c r="E294" s="321"/>
      <c r="F294" s="321"/>
      <c r="G294" s="323"/>
      <c r="H294" s="322"/>
      <c r="I294" s="321"/>
      <c r="J294" s="321"/>
      <c r="K294" s="321"/>
      <c r="L294" s="323"/>
      <c r="M294" s="323"/>
      <c r="N294" s="323"/>
      <c r="O294" s="324"/>
      <c r="P294" s="325"/>
      <c r="Q294" s="326"/>
      <c r="R294" s="321"/>
      <c r="S294" s="327"/>
      <c r="T294" s="328"/>
      <c r="U294" s="326"/>
      <c r="V294" s="324"/>
      <c r="W294" s="321"/>
      <c r="X294" s="326"/>
      <c r="Y294" s="321"/>
      <c r="Z294" s="323"/>
      <c r="AA294" s="323"/>
      <c r="AB294" s="324"/>
      <c r="AC294" s="327"/>
      <c r="AD294" s="329"/>
      <c r="AE294" s="327"/>
      <c r="AF294" s="329"/>
      <c r="AG294" s="329"/>
      <c r="AH294" s="329"/>
      <c r="AI294" s="325"/>
    </row>
    <row r="295" spans="1:35" s="300" customFormat="1" ht="12.75" hidden="1" customHeight="1">
      <c r="A295" s="2006"/>
      <c r="B295" s="765"/>
      <c r="C295" s="765"/>
      <c r="D295" s="301"/>
      <c r="E295" s="330"/>
      <c r="F295" s="330"/>
      <c r="G295" s="332"/>
      <c r="H295" s="331"/>
      <c r="I295" s="330"/>
      <c r="J295" s="330"/>
      <c r="K295" s="330"/>
      <c r="L295" s="332"/>
      <c r="M295" s="332"/>
      <c r="N295" s="332"/>
      <c r="O295" s="333"/>
      <c r="P295" s="334"/>
      <c r="Q295" s="335"/>
      <c r="R295" s="330"/>
      <c r="S295" s="336"/>
      <c r="T295" s="337"/>
      <c r="U295" s="335"/>
      <c r="V295" s="333"/>
      <c r="W295" s="330"/>
      <c r="X295" s="335"/>
      <c r="Y295" s="330"/>
      <c r="Z295" s="332"/>
      <c r="AA295" s="332"/>
      <c r="AB295" s="333"/>
      <c r="AC295" s="336"/>
      <c r="AD295" s="338"/>
      <c r="AE295" s="336"/>
      <c r="AF295" s="338"/>
      <c r="AG295" s="338"/>
      <c r="AH295" s="338"/>
      <c r="AI295" s="334"/>
    </row>
    <row r="296" spans="1:35" s="300" customFormat="1" ht="12.75" hidden="1" customHeight="1">
      <c r="A296" s="2006"/>
      <c r="B296" s="765"/>
      <c r="C296" s="765"/>
      <c r="D296" s="311"/>
      <c r="E296" s="321"/>
      <c r="F296" s="321"/>
      <c r="G296" s="323"/>
      <c r="H296" s="322"/>
      <c r="I296" s="321"/>
      <c r="J296" s="321"/>
      <c r="K296" s="321"/>
      <c r="L296" s="323"/>
      <c r="M296" s="323"/>
      <c r="N296" s="323"/>
      <c r="O296" s="324"/>
      <c r="P296" s="325"/>
      <c r="Q296" s="326"/>
      <c r="R296" s="321"/>
      <c r="S296" s="327"/>
      <c r="T296" s="328"/>
      <c r="U296" s="326"/>
      <c r="V296" s="324"/>
      <c r="W296" s="321"/>
      <c r="X296" s="326"/>
      <c r="Y296" s="321"/>
      <c r="Z296" s="323"/>
      <c r="AA296" s="323"/>
      <c r="AB296" s="324"/>
      <c r="AC296" s="327"/>
      <c r="AD296" s="329"/>
      <c r="AE296" s="327"/>
      <c r="AF296" s="329"/>
      <c r="AG296" s="329"/>
      <c r="AH296" s="329"/>
      <c r="AI296" s="325"/>
    </row>
    <row r="297" spans="1:35" s="300" customFormat="1" ht="12.75" hidden="1" customHeight="1">
      <c r="A297" s="2006"/>
      <c r="B297" s="765"/>
      <c r="C297" s="765"/>
      <c r="D297" s="301"/>
      <c r="E297" s="330"/>
      <c r="F297" s="330"/>
      <c r="G297" s="332"/>
      <c r="H297" s="331"/>
      <c r="I297" s="330"/>
      <c r="J297" s="330"/>
      <c r="K297" s="330"/>
      <c r="L297" s="332"/>
      <c r="M297" s="332"/>
      <c r="N297" s="332"/>
      <c r="O297" s="333"/>
      <c r="P297" s="334"/>
      <c r="Q297" s="335"/>
      <c r="R297" s="330"/>
      <c r="S297" s="336"/>
      <c r="T297" s="337"/>
      <c r="U297" s="335"/>
      <c r="V297" s="333"/>
      <c r="W297" s="330"/>
      <c r="X297" s="335"/>
      <c r="Y297" s="330"/>
      <c r="Z297" s="332"/>
      <c r="AA297" s="332"/>
      <c r="AB297" s="333"/>
      <c r="AC297" s="336"/>
      <c r="AD297" s="338"/>
      <c r="AE297" s="336"/>
      <c r="AF297" s="338"/>
      <c r="AG297" s="338"/>
      <c r="AH297" s="338"/>
      <c r="AI297" s="334"/>
    </row>
    <row r="298" spans="1:35" s="300" customFormat="1" ht="12.75" hidden="1" customHeight="1">
      <c r="A298" s="2006"/>
      <c r="B298" s="765"/>
      <c r="C298" s="765"/>
      <c r="D298" s="311"/>
      <c r="E298" s="321"/>
      <c r="F298" s="321"/>
      <c r="G298" s="323"/>
      <c r="H298" s="322"/>
      <c r="I298" s="321"/>
      <c r="J298" s="321"/>
      <c r="K298" s="321"/>
      <c r="L298" s="323"/>
      <c r="M298" s="323"/>
      <c r="N298" s="323"/>
      <c r="O298" s="324"/>
      <c r="P298" s="325"/>
      <c r="Q298" s="326"/>
      <c r="R298" s="321"/>
      <c r="S298" s="327"/>
      <c r="T298" s="328"/>
      <c r="U298" s="326"/>
      <c r="V298" s="324"/>
      <c r="W298" s="321"/>
      <c r="X298" s="326"/>
      <c r="Y298" s="321"/>
      <c r="Z298" s="323"/>
      <c r="AA298" s="323"/>
      <c r="AB298" s="324"/>
      <c r="AC298" s="327"/>
      <c r="AD298" s="329"/>
      <c r="AE298" s="327"/>
      <c r="AF298" s="329"/>
      <c r="AG298" s="329"/>
      <c r="AH298" s="329"/>
      <c r="AI298" s="325"/>
    </row>
    <row r="299" spans="1:35" s="300" customFormat="1" ht="12.75" hidden="1" customHeight="1">
      <c r="A299" s="2006"/>
      <c r="B299" s="765"/>
      <c r="C299" s="765"/>
      <c r="D299" s="301"/>
      <c r="E299" s="330"/>
      <c r="F299" s="330"/>
      <c r="G299" s="332"/>
      <c r="H299" s="331"/>
      <c r="I299" s="330"/>
      <c r="J299" s="330"/>
      <c r="K299" s="330"/>
      <c r="L299" s="332"/>
      <c r="M299" s="332"/>
      <c r="N299" s="332"/>
      <c r="O299" s="333"/>
      <c r="P299" s="334"/>
      <c r="Q299" s="335"/>
      <c r="R299" s="330"/>
      <c r="S299" s="336"/>
      <c r="T299" s="337"/>
      <c r="U299" s="335"/>
      <c r="V299" s="333"/>
      <c r="W299" s="330"/>
      <c r="X299" s="335"/>
      <c r="Y299" s="330"/>
      <c r="Z299" s="332"/>
      <c r="AA299" s="332"/>
      <c r="AB299" s="333"/>
      <c r="AC299" s="336"/>
      <c r="AD299" s="338"/>
      <c r="AE299" s="336"/>
      <c r="AF299" s="338"/>
      <c r="AG299" s="338"/>
      <c r="AH299" s="338"/>
      <c r="AI299" s="334"/>
    </row>
    <row r="300" spans="1:35" s="300" customFormat="1" ht="12.75" hidden="1" customHeight="1">
      <c r="A300" s="2006"/>
      <c r="B300" s="765"/>
      <c r="C300" s="765"/>
      <c r="D300" s="311"/>
      <c r="E300" s="321"/>
      <c r="F300" s="321"/>
      <c r="G300" s="323"/>
      <c r="H300" s="322"/>
      <c r="I300" s="321"/>
      <c r="J300" s="321"/>
      <c r="K300" s="321"/>
      <c r="L300" s="323"/>
      <c r="M300" s="323"/>
      <c r="N300" s="323"/>
      <c r="O300" s="324"/>
      <c r="P300" s="325"/>
      <c r="Q300" s="326"/>
      <c r="R300" s="321"/>
      <c r="S300" s="327"/>
      <c r="T300" s="328"/>
      <c r="U300" s="326"/>
      <c r="V300" s="324"/>
      <c r="W300" s="321"/>
      <c r="X300" s="326"/>
      <c r="Y300" s="321"/>
      <c r="Z300" s="323"/>
      <c r="AA300" s="323"/>
      <c r="AB300" s="324"/>
      <c r="AC300" s="327"/>
      <c r="AD300" s="329"/>
      <c r="AE300" s="327"/>
      <c r="AF300" s="329"/>
      <c r="AG300" s="329"/>
      <c r="AH300" s="329"/>
      <c r="AI300" s="325"/>
    </row>
    <row r="301" spans="1:35" s="300" customFormat="1" ht="12.75" hidden="1" customHeight="1">
      <c r="A301" s="2006"/>
      <c r="B301" s="765"/>
      <c r="C301" s="765"/>
      <c r="D301" s="301"/>
      <c r="E301" s="330"/>
      <c r="F301" s="330"/>
      <c r="G301" s="332"/>
      <c r="H301" s="331"/>
      <c r="I301" s="330"/>
      <c r="J301" s="330"/>
      <c r="K301" s="330"/>
      <c r="L301" s="332"/>
      <c r="M301" s="332"/>
      <c r="N301" s="332"/>
      <c r="O301" s="333"/>
      <c r="P301" s="334"/>
      <c r="Q301" s="335"/>
      <c r="R301" s="330"/>
      <c r="S301" s="336"/>
      <c r="T301" s="337"/>
      <c r="U301" s="335"/>
      <c r="V301" s="333"/>
      <c r="W301" s="330"/>
      <c r="X301" s="335"/>
      <c r="Y301" s="330"/>
      <c r="Z301" s="332"/>
      <c r="AA301" s="332"/>
      <c r="AB301" s="333"/>
      <c r="AC301" s="336"/>
      <c r="AD301" s="338"/>
      <c r="AE301" s="336"/>
      <c r="AF301" s="338"/>
      <c r="AG301" s="338"/>
      <c r="AH301" s="338"/>
      <c r="AI301" s="334"/>
    </row>
    <row r="302" spans="1:35" s="300" customFormat="1" ht="12.75" hidden="1" customHeight="1">
      <c r="A302" s="2006"/>
      <c r="B302" s="765"/>
      <c r="C302" s="765"/>
      <c r="D302" s="311"/>
      <c r="E302" s="321"/>
      <c r="F302" s="321"/>
      <c r="G302" s="323"/>
      <c r="H302" s="322"/>
      <c r="I302" s="321"/>
      <c r="J302" s="321"/>
      <c r="K302" s="321"/>
      <c r="L302" s="323"/>
      <c r="M302" s="323"/>
      <c r="N302" s="323"/>
      <c r="O302" s="324"/>
      <c r="P302" s="325"/>
      <c r="Q302" s="326"/>
      <c r="R302" s="321"/>
      <c r="S302" s="327"/>
      <c r="T302" s="328"/>
      <c r="U302" s="326"/>
      <c r="V302" s="324"/>
      <c r="W302" s="321"/>
      <c r="X302" s="326"/>
      <c r="Y302" s="321"/>
      <c r="Z302" s="323"/>
      <c r="AA302" s="323"/>
      <c r="AB302" s="324"/>
      <c r="AC302" s="327"/>
      <c r="AD302" s="329"/>
      <c r="AE302" s="327"/>
      <c r="AF302" s="329"/>
      <c r="AG302" s="329"/>
      <c r="AH302" s="329"/>
      <c r="AI302" s="325"/>
    </row>
    <row r="303" spans="1:35" s="300" customFormat="1" ht="12.75" hidden="1" customHeight="1">
      <c r="A303" s="2006"/>
      <c r="B303" s="765"/>
      <c r="C303" s="765"/>
      <c r="D303" s="301"/>
      <c r="E303" s="330"/>
      <c r="F303" s="330"/>
      <c r="G303" s="332"/>
      <c r="H303" s="331"/>
      <c r="I303" s="330"/>
      <c r="J303" s="330"/>
      <c r="K303" s="330"/>
      <c r="L303" s="332"/>
      <c r="M303" s="332"/>
      <c r="N303" s="332"/>
      <c r="O303" s="333"/>
      <c r="P303" s="334"/>
      <c r="Q303" s="335"/>
      <c r="R303" s="330"/>
      <c r="S303" s="336"/>
      <c r="T303" s="337"/>
      <c r="U303" s="335"/>
      <c r="V303" s="333"/>
      <c r="W303" s="330"/>
      <c r="X303" s="335"/>
      <c r="Y303" s="330"/>
      <c r="Z303" s="332"/>
      <c r="AA303" s="332"/>
      <c r="AB303" s="333"/>
      <c r="AC303" s="336"/>
      <c r="AD303" s="338"/>
      <c r="AE303" s="336"/>
      <c r="AF303" s="338"/>
      <c r="AG303" s="338"/>
      <c r="AH303" s="338"/>
      <c r="AI303" s="334"/>
    </row>
    <row r="304" spans="1:35" s="300" customFormat="1" ht="12.75" hidden="1" customHeight="1">
      <c r="A304" s="2006"/>
      <c r="B304" s="765"/>
      <c r="C304" s="765"/>
      <c r="D304" s="311"/>
      <c r="E304" s="321"/>
      <c r="F304" s="321"/>
      <c r="G304" s="323"/>
      <c r="H304" s="322"/>
      <c r="I304" s="321"/>
      <c r="J304" s="321"/>
      <c r="K304" s="321"/>
      <c r="L304" s="323"/>
      <c r="M304" s="323"/>
      <c r="N304" s="323"/>
      <c r="O304" s="324"/>
      <c r="P304" s="325"/>
      <c r="Q304" s="326"/>
      <c r="R304" s="321"/>
      <c r="S304" s="327"/>
      <c r="T304" s="328"/>
      <c r="U304" s="326"/>
      <c r="V304" s="324"/>
      <c r="W304" s="321"/>
      <c r="X304" s="326"/>
      <c r="Y304" s="321"/>
      <c r="Z304" s="323"/>
      <c r="AA304" s="323"/>
      <c r="AB304" s="324"/>
      <c r="AC304" s="327"/>
      <c r="AD304" s="329"/>
      <c r="AE304" s="327"/>
      <c r="AF304" s="329"/>
      <c r="AG304" s="329"/>
      <c r="AH304" s="329"/>
      <c r="AI304" s="325"/>
    </row>
    <row r="305" spans="1:35" s="300" customFormat="1" ht="12.75" hidden="1" customHeight="1">
      <c r="A305" s="2006"/>
      <c r="B305" s="765"/>
      <c r="C305" s="765"/>
      <c r="D305" s="301"/>
      <c r="E305" s="330"/>
      <c r="F305" s="330"/>
      <c r="G305" s="332"/>
      <c r="H305" s="331"/>
      <c r="I305" s="330"/>
      <c r="J305" s="330"/>
      <c r="K305" s="330"/>
      <c r="L305" s="332"/>
      <c r="M305" s="332"/>
      <c r="N305" s="332"/>
      <c r="O305" s="333"/>
      <c r="P305" s="334"/>
      <c r="Q305" s="335"/>
      <c r="R305" s="330"/>
      <c r="S305" s="336"/>
      <c r="T305" s="337"/>
      <c r="U305" s="335"/>
      <c r="V305" s="333"/>
      <c r="W305" s="330"/>
      <c r="X305" s="335"/>
      <c r="Y305" s="330"/>
      <c r="Z305" s="332"/>
      <c r="AA305" s="332"/>
      <c r="AB305" s="333"/>
      <c r="AC305" s="336"/>
      <c r="AD305" s="338"/>
      <c r="AE305" s="336"/>
      <c r="AF305" s="338"/>
      <c r="AG305" s="338"/>
      <c r="AH305" s="338"/>
      <c r="AI305" s="334"/>
    </row>
    <row r="306" spans="1:35" s="300" customFormat="1" ht="12.75" hidden="1" customHeight="1">
      <c r="A306" s="2006"/>
      <c r="B306" s="765"/>
      <c r="C306" s="765"/>
      <c r="D306" s="311"/>
      <c r="E306" s="321"/>
      <c r="F306" s="321"/>
      <c r="G306" s="323"/>
      <c r="H306" s="322"/>
      <c r="I306" s="321"/>
      <c r="J306" s="321"/>
      <c r="K306" s="321"/>
      <c r="L306" s="323"/>
      <c r="M306" s="323"/>
      <c r="N306" s="323"/>
      <c r="O306" s="324"/>
      <c r="P306" s="325"/>
      <c r="Q306" s="326"/>
      <c r="R306" s="321"/>
      <c r="S306" s="327"/>
      <c r="T306" s="328"/>
      <c r="U306" s="326"/>
      <c r="V306" s="324"/>
      <c r="W306" s="321"/>
      <c r="X306" s="326"/>
      <c r="Y306" s="321"/>
      <c r="Z306" s="323"/>
      <c r="AA306" s="323"/>
      <c r="AB306" s="324"/>
      <c r="AC306" s="327"/>
      <c r="AD306" s="329"/>
      <c r="AE306" s="327"/>
      <c r="AF306" s="329"/>
      <c r="AG306" s="329"/>
      <c r="AH306" s="329"/>
      <c r="AI306" s="325"/>
    </row>
    <row r="307" spans="1:35" s="300" customFormat="1" ht="12.75" hidden="1" customHeight="1">
      <c r="A307" s="2006"/>
      <c r="B307" s="765"/>
      <c r="C307" s="765"/>
      <c r="D307" s="339"/>
      <c r="E307" s="340"/>
      <c r="F307" s="340"/>
      <c r="G307" s="342"/>
      <c r="H307" s="341"/>
      <c r="I307" s="340"/>
      <c r="J307" s="340"/>
      <c r="K307" s="340"/>
      <c r="L307" s="342"/>
      <c r="M307" s="342"/>
      <c r="N307" s="342"/>
      <c r="O307" s="343"/>
      <c r="P307" s="344"/>
      <c r="Q307" s="345"/>
      <c r="R307" s="340"/>
      <c r="S307" s="346"/>
      <c r="T307" s="347"/>
      <c r="U307" s="345"/>
      <c r="V307" s="343"/>
      <c r="W307" s="340"/>
      <c r="X307" s="345"/>
      <c r="Y307" s="340"/>
      <c r="Z307" s="342"/>
      <c r="AA307" s="342"/>
      <c r="AB307" s="343"/>
      <c r="AC307" s="346"/>
      <c r="AD307" s="348"/>
      <c r="AE307" s="346"/>
      <c r="AF307" s="348"/>
      <c r="AG307" s="348"/>
      <c r="AH307" s="348"/>
      <c r="AI307" s="344"/>
    </row>
    <row r="308" spans="1:35" s="300" customFormat="1" ht="15" customHeight="1">
      <c r="A308" s="2006"/>
      <c r="B308" s="765"/>
      <c r="C308" s="765"/>
      <c r="D308" s="292"/>
      <c r="E308" s="354"/>
      <c r="F308" s="354"/>
      <c r="G308" s="356"/>
      <c r="H308" s="355"/>
      <c r="I308" s="354"/>
      <c r="J308" s="354"/>
      <c r="K308" s="354"/>
      <c r="L308" s="356"/>
      <c r="M308" s="356"/>
      <c r="N308" s="356"/>
      <c r="O308" s="357"/>
      <c r="P308" s="358"/>
      <c r="Q308" s="359"/>
      <c r="R308" s="354"/>
      <c r="S308" s="360"/>
      <c r="T308" s="361"/>
      <c r="U308" s="359"/>
      <c r="V308" s="357"/>
      <c r="W308" s="354"/>
      <c r="X308" s="359"/>
      <c r="Y308" s="354"/>
      <c r="Z308" s="356"/>
      <c r="AA308" s="356"/>
      <c r="AB308" s="357"/>
      <c r="AC308" s="360"/>
      <c r="AD308" s="362"/>
      <c r="AE308" s="360"/>
      <c r="AF308" s="362"/>
      <c r="AG308" s="362"/>
      <c r="AH308" s="362"/>
      <c r="AI308" s="358"/>
    </row>
    <row r="309" spans="1:35" s="300" customFormat="1" ht="15.75" customHeight="1" thickBot="1">
      <c r="A309" s="2006"/>
      <c r="B309" s="765"/>
      <c r="C309" s="765"/>
      <c r="D309" s="363"/>
      <c r="E309" s="364"/>
      <c r="F309" s="364"/>
      <c r="G309" s="766"/>
      <c r="H309" s="365"/>
      <c r="I309" s="366"/>
      <c r="J309" s="366"/>
      <c r="K309" s="366"/>
      <c r="L309" s="367"/>
      <c r="M309" s="367"/>
      <c r="N309" s="367"/>
      <c r="O309" s="368"/>
      <c r="P309" s="369"/>
      <c r="Q309" s="370"/>
      <c r="R309" s="366"/>
      <c r="S309" s="371"/>
      <c r="T309" s="372"/>
      <c r="U309" s="370"/>
      <c r="V309" s="368"/>
      <c r="W309" s="366"/>
      <c r="X309" s="370"/>
      <c r="Y309" s="366"/>
      <c r="Z309" s="367"/>
      <c r="AA309" s="367"/>
      <c r="AB309" s="368"/>
      <c r="AC309" s="371"/>
      <c r="AD309" s="373"/>
      <c r="AE309" s="374"/>
      <c r="AF309" s="373"/>
      <c r="AG309" s="373"/>
      <c r="AH309" s="373"/>
      <c r="AI309" s="375"/>
    </row>
    <row r="310" spans="1:35" s="300" customFormat="1" ht="13.5" thickTop="1">
      <c r="A310" s="376"/>
      <c r="B310" s="765"/>
      <c r="C310" s="765"/>
      <c r="D310" s="377"/>
      <c r="E310" s="377"/>
      <c r="F310" s="377"/>
      <c r="G310" s="377"/>
      <c r="H310" s="377"/>
      <c r="I310" s="377"/>
      <c r="J310" s="377"/>
      <c r="K310" s="377"/>
      <c r="L310" s="377"/>
      <c r="M310" s="377"/>
      <c r="N310" s="377"/>
      <c r="O310" s="377"/>
      <c r="P310" s="377"/>
      <c r="Q310" s="377"/>
      <c r="R310" s="377"/>
      <c r="S310" s="377"/>
      <c r="T310" s="377"/>
      <c r="U310" s="377"/>
      <c r="V310" s="377"/>
      <c r="W310" s="377"/>
      <c r="X310" s="377"/>
      <c r="Y310" s="377"/>
      <c r="Z310" s="377"/>
      <c r="AA310" s="377"/>
      <c r="AB310" s="377"/>
      <c r="AC310" s="377"/>
      <c r="AD310" s="377"/>
      <c r="AE310" s="377"/>
      <c r="AF310" s="377"/>
      <c r="AG310" s="378"/>
      <c r="AH310" s="378"/>
      <c r="AI310" s="378"/>
    </row>
    <row r="311" spans="1:35" s="300" customFormat="1" ht="12.75">
      <c r="A311" s="376"/>
      <c r="B311" s="765"/>
      <c r="C311" s="765"/>
      <c r="D311" s="377"/>
      <c r="E311" s="377"/>
      <c r="F311" s="377"/>
      <c r="G311" s="377"/>
      <c r="H311" s="377"/>
      <c r="I311" s="377"/>
      <c r="J311" s="377"/>
      <c r="K311" s="377"/>
      <c r="L311" s="377"/>
      <c r="M311" s="377"/>
      <c r="N311" s="377"/>
      <c r="O311" s="377"/>
      <c r="P311" s="377"/>
      <c r="Q311" s="377"/>
      <c r="R311" s="377"/>
      <c r="S311" s="377"/>
      <c r="T311" s="377"/>
      <c r="U311" s="377"/>
      <c r="V311" s="377"/>
      <c r="W311" s="377"/>
      <c r="X311" s="377"/>
      <c r="Y311" s="377"/>
      <c r="Z311" s="377"/>
      <c r="AA311" s="377"/>
      <c r="AB311" s="377"/>
      <c r="AC311" s="377"/>
      <c r="AD311" s="377"/>
      <c r="AE311" s="377"/>
      <c r="AF311" s="377"/>
      <c r="AG311" s="378"/>
      <c r="AH311" s="378"/>
      <c r="AI311" s="378"/>
    </row>
  </sheetData>
  <mergeCells count="107">
    <mergeCell ref="W4:X4"/>
    <mergeCell ref="Y4:AB4"/>
    <mergeCell ref="B5:C5"/>
    <mergeCell ref="B7:C7"/>
    <mergeCell ref="B8:C8"/>
    <mergeCell ref="B9:C9"/>
    <mergeCell ref="B1:C1"/>
    <mergeCell ref="B4:C4"/>
    <mergeCell ref="D4:H4"/>
    <mergeCell ref="I4:O4"/>
    <mergeCell ref="Q4:T4"/>
    <mergeCell ref="U4:V4"/>
    <mergeCell ref="A10:A30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25:C25"/>
    <mergeCell ref="B26:C26"/>
    <mergeCell ref="B27:C27"/>
    <mergeCell ref="B28:C28"/>
    <mergeCell ref="B29:C29"/>
    <mergeCell ref="B30:C30"/>
    <mergeCell ref="B19:C19"/>
    <mergeCell ref="B20:C20"/>
    <mergeCell ref="B21:C21"/>
    <mergeCell ref="B22:C22"/>
    <mergeCell ref="B23:C23"/>
    <mergeCell ref="B24:C24"/>
    <mergeCell ref="B37:C37"/>
    <mergeCell ref="B38:C38"/>
    <mergeCell ref="B39:C39"/>
    <mergeCell ref="B40:C40"/>
    <mergeCell ref="B41:C41"/>
    <mergeCell ref="B42:C42"/>
    <mergeCell ref="B31:C31"/>
    <mergeCell ref="B32:C32"/>
    <mergeCell ref="B33:C33"/>
    <mergeCell ref="B34:C34"/>
    <mergeCell ref="B35:C35"/>
    <mergeCell ref="B36:C36"/>
    <mergeCell ref="B49:C49"/>
    <mergeCell ref="B50:C50"/>
    <mergeCell ref="B51:C51"/>
    <mergeCell ref="B52:C52"/>
    <mergeCell ref="B53:C53"/>
    <mergeCell ref="B54:C54"/>
    <mergeCell ref="B43:C43"/>
    <mergeCell ref="B44:C44"/>
    <mergeCell ref="B45:C45"/>
    <mergeCell ref="B46:C46"/>
    <mergeCell ref="B47:C47"/>
    <mergeCell ref="B48:C48"/>
    <mergeCell ref="B61:C61"/>
    <mergeCell ref="B62:C62"/>
    <mergeCell ref="B63:C63"/>
    <mergeCell ref="B64:C64"/>
    <mergeCell ref="B65:C65"/>
    <mergeCell ref="B66:C66"/>
    <mergeCell ref="B55:C55"/>
    <mergeCell ref="B56:C56"/>
    <mergeCell ref="B57:C57"/>
    <mergeCell ref="B58:C58"/>
    <mergeCell ref="B59:C59"/>
    <mergeCell ref="B60:C60"/>
    <mergeCell ref="B73:C73"/>
    <mergeCell ref="B74:C74"/>
    <mergeCell ref="B75:C75"/>
    <mergeCell ref="B76:C76"/>
    <mergeCell ref="B77:C77"/>
    <mergeCell ref="B78:C78"/>
    <mergeCell ref="B67:C67"/>
    <mergeCell ref="B68:C68"/>
    <mergeCell ref="B69:C69"/>
    <mergeCell ref="B70:C70"/>
    <mergeCell ref="B71:C71"/>
    <mergeCell ref="B72:C72"/>
    <mergeCell ref="B85:C85"/>
    <mergeCell ref="B86:C86"/>
    <mergeCell ref="B87:C87"/>
    <mergeCell ref="B88:C88"/>
    <mergeCell ref="B89:C89"/>
    <mergeCell ref="B90:C90"/>
    <mergeCell ref="B79:C79"/>
    <mergeCell ref="B80:C80"/>
    <mergeCell ref="B81:C81"/>
    <mergeCell ref="B82:C82"/>
    <mergeCell ref="B83:C83"/>
    <mergeCell ref="B84:C84"/>
    <mergeCell ref="B103:C103"/>
    <mergeCell ref="B97:C97"/>
    <mergeCell ref="B98:C98"/>
    <mergeCell ref="B99:C99"/>
    <mergeCell ref="B100:C100"/>
    <mergeCell ref="B101:C101"/>
    <mergeCell ref="B102:C102"/>
    <mergeCell ref="B91:C91"/>
    <mergeCell ref="B92:C92"/>
    <mergeCell ref="B93:C93"/>
    <mergeCell ref="B94:C94"/>
    <mergeCell ref="B95:C95"/>
    <mergeCell ref="B96:C96"/>
  </mergeCells>
  <pageMargins left="0.25" right="0.25" top="0.75" bottom="0.75" header="0.3" footer="0.3"/>
  <pageSetup scale="54" orientation="portrait" r:id="rId1"/>
  <colBreaks count="2" manualBreakCount="2">
    <brk id="15" max="1048575" man="1"/>
    <brk id="2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Main17K" altText="Refresh">
                <anchor moveWithCells="1" sizeWithCells="1">
                  <from>
                    <xdr:col>0</xdr:col>
                    <xdr:colOff>0</xdr:colOff>
                    <xdr:row>3</xdr:row>
                    <xdr:rowOff>561975</xdr:rowOff>
                  </from>
                  <to>
                    <xdr:col>1</xdr:col>
                    <xdr:colOff>0</xdr:colOff>
                    <xdr:row>4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Clear17K" altText="Refresh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1228725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M92"/>
  <sheetViews>
    <sheetView topLeftCell="BB1" zoomScale="60" zoomScaleNormal="60" workbookViewId="0">
      <selection activeCell="BV11" sqref="BV11"/>
    </sheetView>
  </sheetViews>
  <sheetFormatPr defaultColWidth="9" defaultRowHeight="14.25"/>
  <cols>
    <col min="1" max="1" width="11" style="30" hidden="1" customWidth="1"/>
    <col min="2" max="2" width="3.25" style="30" hidden="1" customWidth="1"/>
    <col min="3" max="3" width="4.5" style="30" hidden="1" customWidth="1"/>
    <col min="4" max="4" width="4.125" style="30" hidden="1" customWidth="1"/>
    <col min="5" max="5" width="3.25" style="30" hidden="1" customWidth="1"/>
    <col min="6" max="6" width="4.5" style="30" hidden="1" customWidth="1"/>
    <col min="7" max="7" width="4.125" style="30" hidden="1" customWidth="1"/>
    <col min="8" max="8" width="3.25" style="30" hidden="1" customWidth="1"/>
    <col min="9" max="9" width="4.5" style="30" hidden="1" customWidth="1"/>
    <col min="10" max="10" width="4.125" style="30" hidden="1" customWidth="1"/>
    <col min="11" max="11" width="3.25" style="30" hidden="1" customWidth="1"/>
    <col min="12" max="12" width="4.5" style="30" hidden="1" customWidth="1"/>
    <col min="13" max="13" width="4.125" style="30" hidden="1" customWidth="1"/>
    <col min="14" max="14" width="4.125" style="30" customWidth="1"/>
    <col min="15" max="15" width="26.375" customWidth="1"/>
    <col min="16" max="35" width="6.875" customWidth="1"/>
    <col min="36" max="39" width="6.875" style="46" customWidth="1"/>
    <col min="40" max="40" width="6.875" customWidth="1"/>
    <col min="41" max="50" width="6.875" style="46" customWidth="1"/>
    <col min="51" max="71" width="6.875" customWidth="1"/>
    <col min="72" max="75" width="6.875" style="46" customWidth="1"/>
    <col min="76" max="76" width="6.875" customWidth="1"/>
    <col min="77" max="86" width="6.875" style="46" customWidth="1"/>
    <col min="87" max="89" width="6.875" customWidth="1"/>
    <col min="90" max="92" width="6.875" style="46" customWidth="1"/>
    <col min="93" max="109" width="6.875" customWidth="1"/>
    <col min="110" max="113" width="6.875" style="46" customWidth="1"/>
    <col min="114" max="115" width="6.875" customWidth="1"/>
    <col min="116" max="122" width="6.875" style="46" customWidth="1"/>
    <col min="123" max="123" width="6.875" customWidth="1"/>
    <col min="124" max="143" width="5.875" customWidth="1"/>
    <col min="144" max="147" width="5.875" style="46" customWidth="1"/>
    <col min="148" max="148" width="5.875" customWidth="1"/>
    <col min="149" max="158" width="5.875" style="46" customWidth="1"/>
    <col min="159" max="179" width="5.875" customWidth="1"/>
    <col min="180" max="183" width="5.875" style="46" customWidth="1"/>
    <col min="184" max="184" width="5.875" customWidth="1"/>
    <col min="185" max="194" width="5.875" style="46" customWidth="1"/>
    <col min="195" max="215" width="5.875" customWidth="1"/>
    <col min="216" max="219" width="5.875" style="46" customWidth="1"/>
    <col min="220" max="220" width="5.875" customWidth="1"/>
    <col min="221" max="230" width="5.875" style="46" customWidth="1"/>
    <col min="231" max="251" width="5.875" customWidth="1"/>
    <col min="252" max="255" width="5.875" style="46" customWidth="1"/>
    <col min="256" max="256" width="5.875" customWidth="1"/>
    <col min="257" max="266" width="5.875" style="46" customWidth="1"/>
    <col min="267" max="287" width="5.875" customWidth="1"/>
    <col min="288" max="291" width="5.875" style="46" customWidth="1"/>
    <col min="292" max="292" width="5.875" customWidth="1"/>
    <col min="293" max="302" width="5.875" style="46" customWidth="1"/>
    <col min="303" max="328" width="5.875" customWidth="1"/>
    <col min="329" max="338" width="5.875" style="46" customWidth="1"/>
    <col min="339" max="378" width="5.875" customWidth="1"/>
  </cols>
  <sheetData>
    <row r="1" spans="1:533" s="46" customFormat="1" ht="15" thickBot="1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41">
        <v>42115</v>
      </c>
      <c r="P1" s="153">
        <v>783002</v>
      </c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4"/>
      <c r="AK1" s="154"/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5"/>
      <c r="AZ1" s="153" t="s">
        <v>87</v>
      </c>
      <c r="BA1" s="154"/>
      <c r="BB1" s="154"/>
      <c r="BC1" s="154"/>
      <c r="BD1" s="154"/>
      <c r="BE1" s="154"/>
      <c r="BF1" s="154"/>
      <c r="BG1" s="154"/>
      <c r="BH1" s="154"/>
      <c r="BI1" s="154"/>
      <c r="BJ1" s="154"/>
      <c r="BK1" s="154"/>
      <c r="BL1" s="154"/>
      <c r="BM1" s="154"/>
      <c r="BN1" s="154"/>
      <c r="BO1" s="154"/>
      <c r="BP1" s="154"/>
      <c r="BQ1" s="154"/>
      <c r="BR1" s="154"/>
      <c r="BS1" s="154"/>
      <c r="BT1" s="154"/>
      <c r="BU1" s="154"/>
      <c r="BV1" s="154"/>
      <c r="BW1" s="154"/>
      <c r="BX1" s="154"/>
      <c r="BY1" s="154"/>
      <c r="BZ1" s="154"/>
      <c r="CA1" s="154"/>
      <c r="CB1" s="154"/>
      <c r="CC1" s="154"/>
      <c r="CD1" s="154"/>
      <c r="CE1" s="154"/>
      <c r="CF1" s="154"/>
      <c r="CG1" s="154"/>
      <c r="CH1" s="154"/>
      <c r="CI1" s="155"/>
      <c r="CJ1" s="153" t="s">
        <v>88</v>
      </c>
      <c r="CK1" s="154"/>
      <c r="CL1" s="154"/>
      <c r="CM1" s="154"/>
      <c r="CN1" s="154"/>
      <c r="CO1" s="154"/>
      <c r="CP1" s="154"/>
      <c r="CQ1" s="154"/>
      <c r="CR1" s="154"/>
      <c r="CS1" s="154"/>
      <c r="CT1" s="154"/>
      <c r="CU1" s="154"/>
      <c r="CV1" s="154"/>
      <c r="CW1" s="154"/>
      <c r="CX1" s="154"/>
      <c r="CY1" s="154"/>
      <c r="CZ1" s="154"/>
      <c r="DA1" s="154"/>
      <c r="DB1" s="154"/>
      <c r="DC1" s="154"/>
      <c r="DD1" s="154"/>
      <c r="DE1" s="154"/>
      <c r="DF1" s="154"/>
      <c r="DG1" s="154"/>
      <c r="DH1" s="154"/>
      <c r="DI1" s="154"/>
      <c r="DJ1" s="154"/>
      <c r="DK1" s="154"/>
      <c r="DL1" s="154"/>
      <c r="DM1" s="154"/>
      <c r="DN1" s="154"/>
      <c r="DO1" s="154"/>
      <c r="DP1" s="154"/>
      <c r="DQ1" s="154"/>
      <c r="DR1" s="154"/>
      <c r="DS1" s="155"/>
      <c r="DT1" s="156" t="s">
        <v>222</v>
      </c>
      <c r="DU1" s="154"/>
      <c r="DV1" s="154"/>
      <c r="DW1" s="154"/>
      <c r="DX1" s="154"/>
      <c r="DY1" s="154"/>
      <c r="DZ1" s="154"/>
      <c r="EA1" s="154"/>
      <c r="EB1" s="154"/>
      <c r="EC1" s="154"/>
      <c r="ED1" s="154"/>
      <c r="EE1" s="154"/>
      <c r="EF1" s="154"/>
      <c r="EG1" s="154"/>
      <c r="EH1" s="154"/>
      <c r="EI1" s="154"/>
      <c r="EJ1" s="154"/>
      <c r="EK1" s="154"/>
      <c r="EL1" s="154"/>
      <c r="EM1" s="154"/>
      <c r="EN1" s="154"/>
      <c r="EO1" s="154"/>
      <c r="EP1" s="154"/>
      <c r="EQ1" s="154"/>
      <c r="ER1" s="154"/>
      <c r="ES1" s="154"/>
      <c r="ET1" s="154"/>
      <c r="EU1" s="154"/>
      <c r="EV1" s="154"/>
      <c r="EW1" s="154"/>
      <c r="EX1" s="154"/>
      <c r="EY1" s="154"/>
      <c r="EZ1" s="154"/>
      <c r="FA1" s="154"/>
      <c r="FB1" s="154"/>
      <c r="FC1" s="155"/>
      <c r="FD1" s="156" t="s">
        <v>223</v>
      </c>
      <c r="FE1" s="154"/>
      <c r="FF1" s="154"/>
      <c r="FG1" s="154"/>
      <c r="FH1" s="154"/>
      <c r="FI1" s="154"/>
      <c r="FJ1" s="154"/>
      <c r="FK1" s="154"/>
      <c r="FL1" s="154"/>
      <c r="FM1" s="154"/>
      <c r="FN1" s="154"/>
      <c r="FO1" s="154"/>
      <c r="FP1" s="154"/>
      <c r="FQ1" s="154"/>
      <c r="FR1" s="154"/>
      <c r="FS1" s="154"/>
      <c r="FT1" s="154"/>
      <c r="FU1" s="154"/>
      <c r="FV1" s="154"/>
      <c r="FW1" s="154"/>
      <c r="FX1" s="154"/>
      <c r="FY1" s="154"/>
      <c r="FZ1" s="154"/>
      <c r="GA1" s="154"/>
      <c r="GB1" s="154"/>
      <c r="GC1" s="154"/>
      <c r="GD1" s="154"/>
      <c r="GE1" s="154"/>
      <c r="GF1" s="154"/>
      <c r="GG1" s="154"/>
      <c r="GH1" s="154"/>
      <c r="GI1" s="154"/>
      <c r="GJ1" s="154"/>
      <c r="GK1" s="154"/>
      <c r="GL1" s="154"/>
      <c r="GM1" s="155"/>
      <c r="GN1" s="156" t="s">
        <v>224</v>
      </c>
      <c r="GO1" s="154"/>
      <c r="GP1" s="154"/>
      <c r="GQ1" s="154"/>
      <c r="GR1" s="154"/>
      <c r="GS1" s="154"/>
      <c r="GT1" s="154"/>
      <c r="GU1" s="154"/>
      <c r="GV1" s="154"/>
      <c r="GW1" s="154"/>
      <c r="GX1" s="154"/>
      <c r="GY1" s="154"/>
      <c r="GZ1" s="154"/>
      <c r="HA1" s="154"/>
      <c r="HB1" s="154"/>
      <c r="HC1" s="154"/>
      <c r="HD1" s="154"/>
      <c r="HE1" s="154"/>
      <c r="HF1" s="154"/>
      <c r="HG1" s="154"/>
      <c r="HH1" s="154"/>
      <c r="HI1" s="154"/>
      <c r="HJ1" s="154"/>
      <c r="HK1" s="154"/>
      <c r="HL1" s="154"/>
      <c r="HM1" s="154"/>
      <c r="HN1" s="154"/>
      <c r="HO1" s="154"/>
      <c r="HP1" s="154"/>
      <c r="HQ1" s="154"/>
      <c r="HR1" s="154"/>
      <c r="HS1" s="154"/>
      <c r="HT1" s="154"/>
      <c r="HU1" s="154"/>
      <c r="HV1" s="154"/>
      <c r="HW1" s="155"/>
      <c r="HX1" s="153">
        <v>922</v>
      </c>
      <c r="HY1" s="154"/>
      <c r="HZ1" s="154"/>
      <c r="IA1" s="154"/>
      <c r="IB1" s="154"/>
      <c r="IC1" s="154"/>
      <c r="ID1" s="154"/>
      <c r="IE1" s="154"/>
      <c r="IF1" s="154"/>
      <c r="IG1" s="154"/>
      <c r="IH1" s="154"/>
      <c r="II1" s="154"/>
      <c r="IJ1" s="154"/>
      <c r="IK1" s="154"/>
      <c r="IL1" s="154"/>
      <c r="IM1" s="154"/>
      <c r="IN1" s="154"/>
      <c r="IO1" s="154"/>
      <c r="IP1" s="154"/>
      <c r="IQ1" s="154"/>
      <c r="IR1" s="154"/>
      <c r="IS1" s="154"/>
      <c r="IT1" s="154"/>
      <c r="IU1" s="154"/>
      <c r="IV1" s="154"/>
      <c r="IW1" s="154"/>
      <c r="IX1" s="154"/>
      <c r="IY1" s="154"/>
      <c r="IZ1" s="154"/>
      <c r="JA1" s="154"/>
      <c r="JB1" s="154"/>
      <c r="JC1" s="154"/>
      <c r="JD1" s="154"/>
      <c r="JE1" s="154"/>
      <c r="JF1" s="154"/>
      <c r="JG1" s="155"/>
      <c r="JH1" s="153">
        <v>923</v>
      </c>
      <c r="JI1" s="154"/>
      <c r="JJ1" s="154"/>
      <c r="JK1" s="154"/>
      <c r="JL1" s="154"/>
      <c r="JM1" s="154"/>
      <c r="JN1" s="154"/>
      <c r="JO1" s="154"/>
      <c r="JP1" s="154"/>
      <c r="JQ1" s="154"/>
      <c r="JR1" s="154"/>
      <c r="JS1" s="154"/>
      <c r="JT1" s="154"/>
      <c r="JU1" s="154"/>
      <c r="JV1" s="154"/>
      <c r="JW1" s="154"/>
      <c r="JX1" s="154"/>
      <c r="JY1" s="154"/>
      <c r="JZ1" s="154"/>
      <c r="KA1" s="154"/>
      <c r="KB1" s="154"/>
      <c r="KC1" s="154"/>
      <c r="KD1" s="154"/>
      <c r="KE1" s="154"/>
      <c r="KF1" s="154"/>
      <c r="KG1" s="154"/>
      <c r="KH1" s="154"/>
      <c r="KI1" s="154"/>
      <c r="KJ1" s="154"/>
      <c r="KK1" s="154"/>
      <c r="KL1" s="154"/>
      <c r="KM1" s="154"/>
      <c r="KN1" s="154"/>
      <c r="KO1" s="154"/>
      <c r="KP1" s="154"/>
      <c r="KQ1" s="155"/>
      <c r="KR1" s="153" t="s">
        <v>89</v>
      </c>
      <c r="KS1" s="154"/>
      <c r="KT1" s="154"/>
      <c r="KU1" s="154"/>
      <c r="KV1" s="154"/>
      <c r="KW1" s="154"/>
      <c r="KX1" s="154"/>
      <c r="KY1" s="154"/>
      <c r="KZ1" s="154"/>
      <c r="LA1" s="154"/>
      <c r="LB1" s="154"/>
      <c r="LC1" s="154"/>
      <c r="LD1" s="154"/>
      <c r="LE1" s="154"/>
      <c r="LF1" s="154"/>
      <c r="LG1" s="154"/>
      <c r="LH1" s="154"/>
      <c r="LI1" s="154"/>
      <c r="LJ1" s="154"/>
      <c r="LK1" s="154"/>
      <c r="LL1" s="154"/>
      <c r="LM1" s="154"/>
      <c r="LN1" s="154"/>
      <c r="LO1" s="154"/>
      <c r="LP1" s="154"/>
      <c r="LQ1" s="154"/>
      <c r="LR1" s="154"/>
      <c r="LS1" s="154"/>
      <c r="LT1" s="154"/>
      <c r="LU1" s="154"/>
      <c r="LV1" s="154"/>
      <c r="LW1" s="154"/>
      <c r="LX1" s="154"/>
      <c r="LY1" s="154"/>
      <c r="LZ1" s="154"/>
      <c r="MA1" s="155"/>
      <c r="MB1" s="153">
        <v>735923</v>
      </c>
      <c r="MC1" s="154"/>
      <c r="MD1" s="154"/>
      <c r="ME1" s="154"/>
      <c r="MF1" s="154"/>
      <c r="MG1" s="154"/>
      <c r="MH1" s="154"/>
      <c r="MI1" s="154"/>
      <c r="MJ1" s="154"/>
      <c r="MK1" s="154"/>
      <c r="ML1" s="154"/>
      <c r="MM1" s="154"/>
      <c r="MN1" s="154"/>
      <c r="MO1" s="154"/>
      <c r="MP1" s="154"/>
      <c r="MQ1" s="154"/>
      <c r="MR1" s="154"/>
      <c r="MS1" s="154"/>
      <c r="MT1" s="154"/>
      <c r="MU1" s="154"/>
      <c r="MV1" s="154"/>
      <c r="MW1" s="155"/>
      <c r="MX1" s="153">
        <v>735924</v>
      </c>
      <c r="MY1" s="154"/>
      <c r="MZ1" s="154"/>
      <c r="NA1" s="154"/>
      <c r="NB1" s="154"/>
      <c r="NC1" s="154"/>
      <c r="ND1" s="154"/>
      <c r="NE1" s="154"/>
      <c r="NF1" s="154"/>
      <c r="NG1" s="154"/>
      <c r="NH1" s="154"/>
      <c r="NI1" s="154"/>
      <c r="NJ1" s="154"/>
      <c r="NK1" s="154"/>
      <c r="NL1" s="154"/>
      <c r="NM1" s="154"/>
      <c r="NN1" s="154"/>
      <c r="NO1" s="154"/>
      <c r="NP1" s="154"/>
      <c r="NQ1" s="154"/>
      <c r="NR1" s="154"/>
      <c r="NS1" s="155"/>
      <c r="NT1" s="153">
        <v>735925</v>
      </c>
      <c r="NU1" s="154"/>
      <c r="NV1" s="154"/>
      <c r="NW1" s="154"/>
      <c r="NX1" s="154"/>
      <c r="NY1" s="154"/>
      <c r="NZ1" s="154"/>
      <c r="OA1" s="154"/>
      <c r="OB1" s="154"/>
      <c r="OC1" s="154"/>
      <c r="OD1" s="154"/>
      <c r="OE1" s="154"/>
      <c r="OF1" s="154"/>
      <c r="OG1" s="154"/>
      <c r="OH1" s="154"/>
      <c r="OI1" s="154"/>
      <c r="OJ1" s="154"/>
      <c r="OK1" s="154"/>
      <c r="OL1" s="154"/>
      <c r="OM1" s="154"/>
      <c r="ON1" s="154"/>
      <c r="OO1" s="155"/>
    </row>
    <row r="2" spans="1:533" s="46" customFormat="1" ht="15" thickBot="1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42" t="s">
        <v>43</v>
      </c>
      <c r="P2" s="160" t="s">
        <v>27</v>
      </c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1"/>
      <c r="AP2" s="161"/>
      <c r="AQ2" s="161"/>
      <c r="AR2" s="161"/>
      <c r="AS2" s="161"/>
      <c r="AT2" s="161"/>
      <c r="AU2" s="161"/>
      <c r="AV2" s="161"/>
      <c r="AW2" s="161"/>
      <c r="AX2" s="161"/>
      <c r="AY2" s="162"/>
      <c r="AZ2" s="157" t="s">
        <v>27</v>
      </c>
      <c r="BA2" s="158"/>
      <c r="BB2" s="158"/>
      <c r="BC2" s="15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  <c r="BQ2" s="158"/>
      <c r="BR2" s="158"/>
      <c r="BS2" s="158"/>
      <c r="BT2" s="158"/>
      <c r="BU2" s="158"/>
      <c r="BV2" s="158"/>
      <c r="BW2" s="158"/>
      <c r="BX2" s="158"/>
      <c r="BY2" s="158"/>
      <c r="BZ2" s="158"/>
      <c r="CA2" s="158"/>
      <c r="CB2" s="158"/>
      <c r="CC2" s="158"/>
      <c r="CD2" s="158"/>
      <c r="CE2" s="158"/>
      <c r="CF2" s="158"/>
      <c r="CG2" s="158"/>
      <c r="CH2" s="158"/>
      <c r="CI2" s="159"/>
      <c r="CJ2" s="160" t="s">
        <v>44</v>
      </c>
      <c r="CK2" s="161"/>
      <c r="CL2" s="161"/>
      <c r="CM2" s="161"/>
      <c r="CN2" s="161"/>
      <c r="CO2" s="161"/>
      <c r="CP2" s="161"/>
      <c r="CQ2" s="161"/>
      <c r="CR2" s="161"/>
      <c r="CS2" s="161"/>
      <c r="CT2" s="161"/>
      <c r="CU2" s="161"/>
      <c r="CV2" s="161"/>
      <c r="CW2" s="161"/>
      <c r="CX2" s="161"/>
      <c r="CY2" s="161"/>
      <c r="CZ2" s="161"/>
      <c r="DA2" s="161"/>
      <c r="DB2" s="161"/>
      <c r="DC2" s="161"/>
      <c r="DD2" s="161"/>
      <c r="DE2" s="161"/>
      <c r="DF2" s="161"/>
      <c r="DG2" s="161"/>
      <c r="DH2" s="161"/>
      <c r="DI2" s="161"/>
      <c r="DJ2" s="161"/>
      <c r="DK2" s="161"/>
      <c r="DL2" s="161"/>
      <c r="DM2" s="161"/>
      <c r="DN2" s="161"/>
      <c r="DO2" s="161"/>
      <c r="DP2" s="161"/>
      <c r="DQ2" s="161"/>
      <c r="DR2" s="161"/>
      <c r="DS2" s="162"/>
      <c r="DT2" s="157" t="s">
        <v>27</v>
      </c>
      <c r="DU2" s="158"/>
      <c r="DV2" s="158"/>
      <c r="DW2" s="158"/>
      <c r="DX2" s="158"/>
      <c r="DY2" s="158"/>
      <c r="DZ2" s="158"/>
      <c r="EA2" s="158"/>
      <c r="EB2" s="158"/>
      <c r="EC2" s="158"/>
      <c r="ED2" s="158"/>
      <c r="EE2" s="158"/>
      <c r="EF2" s="158"/>
      <c r="EG2" s="158"/>
      <c r="EH2" s="158"/>
      <c r="EI2" s="158"/>
      <c r="EJ2" s="158"/>
      <c r="EK2" s="158"/>
      <c r="EL2" s="158"/>
      <c r="EM2" s="158"/>
      <c r="EN2" s="158"/>
      <c r="EO2" s="158"/>
      <c r="EP2" s="158"/>
      <c r="EQ2" s="158"/>
      <c r="ER2" s="158"/>
      <c r="ES2" s="158"/>
      <c r="ET2" s="158"/>
      <c r="EU2" s="158"/>
      <c r="EV2" s="158"/>
      <c r="EW2" s="158"/>
      <c r="EX2" s="158"/>
      <c r="EY2" s="158"/>
      <c r="EZ2" s="158"/>
      <c r="FA2" s="158"/>
      <c r="FB2" s="158"/>
      <c r="FC2" s="159"/>
      <c r="FD2" s="157" t="s">
        <v>27</v>
      </c>
      <c r="FE2" s="158"/>
      <c r="FF2" s="158"/>
      <c r="FG2" s="158"/>
      <c r="FH2" s="158"/>
      <c r="FI2" s="158"/>
      <c r="FJ2" s="158"/>
      <c r="FK2" s="158"/>
      <c r="FL2" s="158"/>
      <c r="FM2" s="158"/>
      <c r="FN2" s="158"/>
      <c r="FO2" s="158"/>
      <c r="FP2" s="158"/>
      <c r="FQ2" s="158"/>
      <c r="FR2" s="158"/>
      <c r="FS2" s="158"/>
      <c r="FT2" s="158"/>
      <c r="FU2" s="158"/>
      <c r="FV2" s="158"/>
      <c r="FW2" s="158"/>
      <c r="FX2" s="158"/>
      <c r="FY2" s="158"/>
      <c r="FZ2" s="158"/>
      <c r="GA2" s="158"/>
      <c r="GB2" s="158"/>
      <c r="GC2" s="158"/>
      <c r="GD2" s="158"/>
      <c r="GE2" s="158"/>
      <c r="GF2" s="158"/>
      <c r="GG2" s="158"/>
      <c r="GH2" s="158"/>
      <c r="GI2" s="158"/>
      <c r="GJ2" s="158"/>
      <c r="GK2" s="158"/>
      <c r="GL2" s="158"/>
      <c r="GM2" s="159"/>
      <c r="GN2" s="160" t="s">
        <v>44</v>
      </c>
      <c r="GO2" s="161"/>
      <c r="GP2" s="161"/>
      <c r="GQ2" s="161"/>
      <c r="GR2" s="161"/>
      <c r="GS2" s="161"/>
      <c r="GT2" s="161"/>
      <c r="GU2" s="161"/>
      <c r="GV2" s="161"/>
      <c r="GW2" s="161"/>
      <c r="GX2" s="161"/>
      <c r="GY2" s="161"/>
      <c r="GZ2" s="161"/>
      <c r="HA2" s="161"/>
      <c r="HB2" s="161"/>
      <c r="HC2" s="161"/>
      <c r="HD2" s="161"/>
      <c r="HE2" s="161"/>
      <c r="HF2" s="161"/>
      <c r="HG2" s="161"/>
      <c r="HH2" s="161"/>
      <c r="HI2" s="161"/>
      <c r="HJ2" s="161"/>
      <c r="HK2" s="161"/>
      <c r="HL2" s="161"/>
      <c r="HM2" s="161"/>
      <c r="HN2" s="161"/>
      <c r="HO2" s="161"/>
      <c r="HP2" s="161"/>
      <c r="HQ2" s="161"/>
      <c r="HR2" s="161"/>
      <c r="HS2" s="161"/>
      <c r="HT2" s="161"/>
      <c r="HU2" s="161"/>
      <c r="HV2" s="161"/>
      <c r="HW2" s="162"/>
      <c r="HX2" s="160" t="s">
        <v>44</v>
      </c>
      <c r="HY2" s="161"/>
      <c r="HZ2" s="161"/>
      <c r="IA2" s="161"/>
      <c r="IB2" s="161"/>
      <c r="IC2" s="161"/>
      <c r="ID2" s="161"/>
      <c r="IE2" s="161"/>
      <c r="IF2" s="161"/>
      <c r="IG2" s="161"/>
      <c r="IH2" s="161"/>
      <c r="II2" s="161"/>
      <c r="IJ2" s="161"/>
      <c r="IK2" s="161"/>
      <c r="IL2" s="161"/>
      <c r="IM2" s="161"/>
      <c r="IN2" s="161"/>
      <c r="IO2" s="161"/>
      <c r="IP2" s="161"/>
      <c r="IQ2" s="161"/>
      <c r="IR2" s="161"/>
      <c r="IS2" s="161"/>
      <c r="IT2" s="161"/>
      <c r="IU2" s="161"/>
      <c r="IV2" s="161"/>
      <c r="IW2" s="161"/>
      <c r="IX2" s="161"/>
      <c r="IY2" s="161"/>
      <c r="IZ2" s="161"/>
      <c r="JA2" s="161"/>
      <c r="JB2" s="161"/>
      <c r="JC2" s="161"/>
      <c r="JD2" s="161"/>
      <c r="JE2" s="161"/>
      <c r="JF2" s="161"/>
      <c r="JG2" s="162"/>
      <c r="JH2" s="160" t="s">
        <v>44</v>
      </c>
      <c r="JI2" s="161"/>
      <c r="JJ2" s="161"/>
      <c r="JK2" s="161"/>
      <c r="JL2" s="161"/>
      <c r="JM2" s="161"/>
      <c r="JN2" s="161"/>
      <c r="JO2" s="161"/>
      <c r="JP2" s="161"/>
      <c r="JQ2" s="161"/>
      <c r="JR2" s="161"/>
      <c r="JS2" s="161"/>
      <c r="JT2" s="161"/>
      <c r="JU2" s="161"/>
      <c r="JV2" s="161"/>
      <c r="JW2" s="161"/>
      <c r="JX2" s="161"/>
      <c r="JY2" s="161"/>
      <c r="JZ2" s="161"/>
      <c r="KA2" s="161"/>
      <c r="KB2" s="161"/>
      <c r="KC2" s="161"/>
      <c r="KD2" s="161"/>
      <c r="KE2" s="161"/>
      <c r="KF2" s="161"/>
      <c r="KG2" s="161"/>
      <c r="KH2" s="161"/>
      <c r="KI2" s="161"/>
      <c r="KJ2" s="161"/>
      <c r="KK2" s="161"/>
      <c r="KL2" s="161"/>
      <c r="KM2" s="161"/>
      <c r="KN2" s="161"/>
      <c r="KO2" s="161"/>
      <c r="KP2" s="161"/>
      <c r="KQ2" s="162"/>
      <c r="KR2" s="157" t="s">
        <v>27</v>
      </c>
      <c r="KS2" s="158"/>
      <c r="KT2" s="158"/>
      <c r="KU2" s="158"/>
      <c r="KV2" s="158"/>
      <c r="KW2" s="158"/>
      <c r="KX2" s="158"/>
      <c r="KY2" s="158"/>
      <c r="KZ2" s="158"/>
      <c r="LA2" s="158"/>
      <c r="LB2" s="158"/>
      <c r="LC2" s="158"/>
      <c r="LD2" s="158"/>
      <c r="LE2" s="158"/>
      <c r="LF2" s="158"/>
      <c r="LG2" s="158"/>
      <c r="LH2" s="158"/>
      <c r="LI2" s="158"/>
      <c r="LJ2" s="158"/>
      <c r="LK2" s="158"/>
      <c r="LL2" s="158"/>
      <c r="LM2" s="158"/>
      <c r="LN2" s="158"/>
      <c r="LO2" s="158"/>
      <c r="LP2" s="158"/>
      <c r="LQ2" s="158"/>
      <c r="LR2" s="158"/>
      <c r="LS2" s="158"/>
      <c r="LT2" s="158"/>
      <c r="LU2" s="158"/>
      <c r="LV2" s="158"/>
      <c r="LW2" s="158"/>
      <c r="LX2" s="158"/>
      <c r="LY2" s="158"/>
      <c r="LZ2" s="158"/>
      <c r="MA2" s="159"/>
      <c r="MB2" s="157" t="s">
        <v>27</v>
      </c>
      <c r="MC2" s="158"/>
      <c r="MD2" s="158"/>
      <c r="ME2" s="158"/>
      <c r="MF2" s="158"/>
      <c r="MG2" s="158"/>
      <c r="MH2" s="158"/>
      <c r="MI2" s="158"/>
      <c r="MJ2" s="158"/>
      <c r="MK2" s="158"/>
      <c r="ML2" s="158"/>
      <c r="MM2" s="158"/>
      <c r="MN2" s="158"/>
      <c r="MO2" s="158"/>
      <c r="MP2" s="158"/>
      <c r="MQ2" s="158"/>
      <c r="MR2" s="158"/>
      <c r="MS2" s="158"/>
      <c r="MT2" s="158"/>
      <c r="MU2" s="158"/>
      <c r="MV2" s="158"/>
      <c r="MW2" s="159"/>
      <c r="MX2" s="157" t="s">
        <v>27</v>
      </c>
      <c r="MY2" s="158"/>
      <c r="MZ2" s="158"/>
      <c r="NA2" s="158"/>
      <c r="NB2" s="158"/>
      <c r="NC2" s="158"/>
      <c r="ND2" s="158"/>
      <c r="NE2" s="158"/>
      <c r="NF2" s="158"/>
      <c r="NG2" s="158"/>
      <c r="NH2" s="158"/>
      <c r="NI2" s="158"/>
      <c r="NJ2" s="158"/>
      <c r="NK2" s="158"/>
      <c r="NL2" s="158"/>
      <c r="NM2" s="158"/>
      <c r="NN2" s="158"/>
      <c r="NO2" s="158"/>
      <c r="NP2" s="158"/>
      <c r="NQ2" s="158"/>
      <c r="NR2" s="158"/>
      <c r="NS2" s="159"/>
      <c r="NT2" s="157" t="s">
        <v>27</v>
      </c>
      <c r="NU2" s="158"/>
      <c r="NV2" s="158"/>
      <c r="NW2" s="158"/>
      <c r="NX2" s="158"/>
      <c r="NY2" s="158"/>
      <c r="NZ2" s="158"/>
      <c r="OA2" s="158"/>
      <c r="OB2" s="158"/>
      <c r="OC2" s="158"/>
      <c r="OD2" s="158"/>
      <c r="OE2" s="158"/>
      <c r="OF2" s="158"/>
      <c r="OG2" s="158"/>
      <c r="OH2" s="158"/>
      <c r="OI2" s="158"/>
      <c r="OJ2" s="158"/>
      <c r="OK2" s="158"/>
      <c r="OL2" s="158"/>
      <c r="OM2" s="158"/>
      <c r="ON2" s="158"/>
      <c r="OO2" s="159"/>
    </row>
    <row r="3" spans="1:533" s="46" customFormat="1" ht="15" thickBot="1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3" t="s">
        <v>29</v>
      </c>
      <c r="P3" s="163"/>
      <c r="Q3" s="164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164"/>
      <c r="AF3" s="164"/>
      <c r="AG3" s="164"/>
      <c r="AH3" s="164"/>
      <c r="AI3" s="164"/>
      <c r="AJ3" s="164"/>
      <c r="AK3" s="164"/>
      <c r="AL3" s="164"/>
      <c r="AM3" s="164"/>
      <c r="AN3" s="164"/>
      <c r="AO3" s="164"/>
      <c r="AP3" s="164"/>
      <c r="AQ3" s="164"/>
      <c r="AR3" s="164"/>
      <c r="AS3" s="164"/>
      <c r="AT3" s="164"/>
      <c r="AU3" s="164"/>
      <c r="AV3" s="164"/>
      <c r="AW3" s="164"/>
      <c r="AX3" s="164"/>
      <c r="AY3" s="165"/>
      <c r="AZ3" s="163"/>
      <c r="BA3" s="164"/>
      <c r="BB3" s="164"/>
      <c r="BC3" s="164"/>
      <c r="BD3" s="164"/>
      <c r="BE3" s="164"/>
      <c r="BF3" s="164"/>
      <c r="BG3" s="164"/>
      <c r="BH3" s="164"/>
      <c r="BI3" s="164"/>
      <c r="BJ3" s="164"/>
      <c r="BK3" s="164"/>
      <c r="BL3" s="164"/>
      <c r="BM3" s="164"/>
      <c r="BN3" s="164"/>
      <c r="BO3" s="164"/>
      <c r="BP3" s="164"/>
      <c r="BQ3" s="164"/>
      <c r="BR3" s="164"/>
      <c r="BS3" s="164"/>
      <c r="BT3" s="164"/>
      <c r="BU3" s="164"/>
      <c r="BV3" s="164"/>
      <c r="BW3" s="164"/>
      <c r="BX3" s="164"/>
      <c r="BY3" s="164"/>
      <c r="BZ3" s="164"/>
      <c r="CA3" s="164"/>
      <c r="CB3" s="164"/>
      <c r="CC3" s="164"/>
      <c r="CD3" s="164"/>
      <c r="CE3" s="164"/>
      <c r="CF3" s="164"/>
      <c r="CG3" s="164"/>
      <c r="CH3" s="164"/>
      <c r="CI3" s="165"/>
      <c r="CJ3" s="163"/>
      <c r="CK3" s="164"/>
      <c r="CL3" s="164"/>
      <c r="CM3" s="164"/>
      <c r="CN3" s="164"/>
      <c r="CO3" s="164"/>
      <c r="CP3" s="164"/>
      <c r="CQ3" s="164"/>
      <c r="CR3" s="164"/>
      <c r="CS3" s="164"/>
      <c r="CT3" s="164"/>
      <c r="CU3" s="164"/>
      <c r="CV3" s="164"/>
      <c r="CW3" s="164"/>
      <c r="CX3" s="164"/>
      <c r="CY3" s="164"/>
      <c r="CZ3" s="164"/>
      <c r="DA3" s="164"/>
      <c r="DB3" s="164"/>
      <c r="DC3" s="164"/>
      <c r="DD3" s="164"/>
      <c r="DE3" s="164"/>
      <c r="DF3" s="164"/>
      <c r="DG3" s="164"/>
      <c r="DH3" s="164"/>
      <c r="DI3" s="164"/>
      <c r="DJ3" s="164"/>
      <c r="DK3" s="164"/>
      <c r="DL3" s="164"/>
      <c r="DM3" s="164"/>
      <c r="DN3" s="164"/>
      <c r="DO3" s="164"/>
      <c r="DP3" s="164"/>
      <c r="DQ3" s="164"/>
      <c r="DR3" s="164"/>
      <c r="DS3" s="165"/>
      <c r="DT3" s="163"/>
      <c r="DU3" s="164"/>
      <c r="DV3" s="164"/>
      <c r="DW3" s="164"/>
      <c r="DX3" s="164"/>
      <c r="DY3" s="164"/>
      <c r="DZ3" s="164"/>
      <c r="EA3" s="164"/>
      <c r="EB3" s="164"/>
      <c r="EC3" s="164"/>
      <c r="ED3" s="164"/>
      <c r="EE3" s="164"/>
      <c r="EF3" s="164"/>
      <c r="EG3" s="164"/>
      <c r="EH3" s="164"/>
      <c r="EI3" s="164"/>
      <c r="EJ3" s="164"/>
      <c r="EK3" s="164"/>
      <c r="EL3" s="164"/>
      <c r="EM3" s="164"/>
      <c r="EN3" s="164"/>
      <c r="EO3" s="164"/>
      <c r="EP3" s="164"/>
      <c r="EQ3" s="164"/>
      <c r="ER3" s="164"/>
      <c r="ES3" s="164"/>
      <c r="ET3" s="164"/>
      <c r="EU3" s="164"/>
      <c r="EV3" s="164"/>
      <c r="EW3" s="164"/>
      <c r="EX3" s="164"/>
      <c r="EY3" s="164"/>
      <c r="EZ3" s="164"/>
      <c r="FA3" s="164"/>
      <c r="FB3" s="164"/>
      <c r="FC3" s="165"/>
      <c r="FD3" s="163"/>
      <c r="FE3" s="164"/>
      <c r="FF3" s="164"/>
      <c r="FG3" s="164"/>
      <c r="FH3" s="164"/>
      <c r="FI3" s="164"/>
      <c r="FJ3" s="164"/>
      <c r="FK3" s="164"/>
      <c r="FL3" s="164"/>
      <c r="FM3" s="164"/>
      <c r="FN3" s="164"/>
      <c r="FO3" s="164"/>
      <c r="FP3" s="164"/>
      <c r="FQ3" s="164"/>
      <c r="FR3" s="164"/>
      <c r="FS3" s="164"/>
      <c r="FT3" s="164"/>
      <c r="FU3" s="164"/>
      <c r="FV3" s="164"/>
      <c r="FW3" s="164"/>
      <c r="FX3" s="164"/>
      <c r="FY3" s="164"/>
      <c r="FZ3" s="164"/>
      <c r="GA3" s="164"/>
      <c r="GB3" s="164"/>
      <c r="GC3" s="164"/>
      <c r="GD3" s="164"/>
      <c r="GE3" s="164"/>
      <c r="GF3" s="164"/>
      <c r="GG3" s="164"/>
      <c r="GH3" s="164"/>
      <c r="GI3" s="164"/>
      <c r="GJ3" s="164"/>
      <c r="GK3" s="164"/>
      <c r="GL3" s="164"/>
      <c r="GM3" s="165"/>
      <c r="GN3" s="163"/>
      <c r="GO3" s="164"/>
      <c r="GP3" s="164"/>
      <c r="GQ3" s="164"/>
      <c r="GR3" s="164"/>
      <c r="GS3" s="164"/>
      <c r="GT3" s="164"/>
      <c r="GU3" s="164"/>
      <c r="GV3" s="164"/>
      <c r="GW3" s="164"/>
      <c r="GX3" s="164"/>
      <c r="GY3" s="164"/>
      <c r="GZ3" s="164"/>
      <c r="HA3" s="164"/>
      <c r="HB3" s="164"/>
      <c r="HC3" s="164"/>
      <c r="HD3" s="164"/>
      <c r="HE3" s="164"/>
      <c r="HF3" s="164"/>
      <c r="HG3" s="164"/>
      <c r="HH3" s="164"/>
      <c r="HI3" s="164"/>
      <c r="HJ3" s="164"/>
      <c r="HK3" s="164"/>
      <c r="HL3" s="164"/>
      <c r="HM3" s="164"/>
      <c r="HN3" s="164"/>
      <c r="HO3" s="164"/>
      <c r="HP3" s="164"/>
      <c r="HQ3" s="164"/>
      <c r="HR3" s="164"/>
      <c r="HS3" s="164"/>
      <c r="HT3" s="164"/>
      <c r="HU3" s="164"/>
      <c r="HV3" s="164"/>
      <c r="HW3" s="165"/>
      <c r="HX3" s="163"/>
      <c r="HY3" s="164"/>
      <c r="HZ3" s="164"/>
      <c r="IA3" s="164"/>
      <c r="IB3" s="164"/>
      <c r="IC3" s="164"/>
      <c r="ID3" s="164"/>
      <c r="IE3" s="164"/>
      <c r="IF3" s="164"/>
      <c r="IG3" s="164"/>
      <c r="IH3" s="164"/>
      <c r="II3" s="164"/>
      <c r="IJ3" s="164"/>
      <c r="IK3" s="164"/>
      <c r="IL3" s="164"/>
      <c r="IM3" s="164"/>
      <c r="IN3" s="164"/>
      <c r="IO3" s="164"/>
      <c r="IP3" s="164"/>
      <c r="IQ3" s="164"/>
      <c r="IR3" s="164"/>
      <c r="IS3" s="164"/>
      <c r="IT3" s="164"/>
      <c r="IU3" s="164"/>
      <c r="IV3" s="164"/>
      <c r="IW3" s="164"/>
      <c r="IX3" s="164"/>
      <c r="IY3" s="164"/>
      <c r="IZ3" s="164"/>
      <c r="JA3" s="164"/>
      <c r="JB3" s="164"/>
      <c r="JC3" s="164"/>
      <c r="JD3" s="164"/>
      <c r="JE3" s="164"/>
      <c r="JF3" s="164"/>
      <c r="JG3" s="165"/>
      <c r="JH3" s="163"/>
      <c r="JI3" s="164"/>
      <c r="JJ3" s="164"/>
      <c r="JK3" s="164"/>
      <c r="JL3" s="164"/>
      <c r="JM3" s="164"/>
      <c r="JN3" s="164"/>
      <c r="JO3" s="164"/>
      <c r="JP3" s="164"/>
      <c r="JQ3" s="164"/>
      <c r="JR3" s="164"/>
      <c r="JS3" s="164"/>
      <c r="JT3" s="164"/>
      <c r="JU3" s="164"/>
      <c r="JV3" s="164"/>
      <c r="JW3" s="164"/>
      <c r="JX3" s="164"/>
      <c r="JY3" s="164"/>
      <c r="JZ3" s="164"/>
      <c r="KA3" s="164"/>
      <c r="KB3" s="164"/>
      <c r="KC3" s="164"/>
      <c r="KD3" s="164"/>
      <c r="KE3" s="164"/>
      <c r="KF3" s="164"/>
      <c r="KG3" s="164"/>
      <c r="KH3" s="164"/>
      <c r="KI3" s="164"/>
      <c r="KJ3" s="164"/>
      <c r="KK3" s="164"/>
      <c r="KL3" s="164"/>
      <c r="KM3" s="164"/>
      <c r="KN3" s="164"/>
      <c r="KO3" s="164"/>
      <c r="KP3" s="164"/>
      <c r="KQ3" s="165"/>
      <c r="KR3" s="163"/>
      <c r="KS3" s="164"/>
      <c r="KT3" s="164"/>
      <c r="KU3" s="164"/>
      <c r="KV3" s="164"/>
      <c r="KW3" s="164"/>
      <c r="KX3" s="164"/>
      <c r="KY3" s="164"/>
      <c r="KZ3" s="164"/>
      <c r="LA3" s="164"/>
      <c r="LB3" s="164"/>
      <c r="LC3" s="164"/>
      <c r="LD3" s="164"/>
      <c r="LE3" s="164"/>
      <c r="LF3" s="164"/>
      <c r="LG3" s="164"/>
      <c r="LH3" s="164"/>
      <c r="LI3" s="164"/>
      <c r="LJ3" s="164"/>
      <c r="LK3" s="164"/>
      <c r="LL3" s="164"/>
      <c r="LM3" s="164"/>
      <c r="LN3" s="164"/>
      <c r="LO3" s="164"/>
      <c r="LP3" s="164"/>
      <c r="LQ3" s="164"/>
      <c r="LR3" s="164"/>
      <c r="LS3" s="164"/>
      <c r="LT3" s="164"/>
      <c r="LU3" s="164"/>
      <c r="LV3" s="164"/>
      <c r="LW3" s="164"/>
      <c r="LX3" s="164"/>
      <c r="LY3" s="164"/>
      <c r="LZ3" s="164"/>
      <c r="MA3" s="165"/>
      <c r="MB3" s="163"/>
      <c r="MC3" s="164"/>
      <c r="MD3" s="164"/>
      <c r="ME3" s="164"/>
      <c r="MF3" s="164"/>
      <c r="MG3" s="164"/>
      <c r="MH3" s="164"/>
      <c r="MI3" s="164"/>
      <c r="MJ3" s="164"/>
      <c r="MK3" s="164"/>
      <c r="ML3" s="164"/>
      <c r="MM3" s="164"/>
      <c r="MN3" s="164"/>
      <c r="MO3" s="164"/>
      <c r="MP3" s="164"/>
      <c r="MQ3" s="164"/>
      <c r="MR3" s="164"/>
      <c r="MS3" s="164"/>
      <c r="MT3" s="164"/>
      <c r="MU3" s="164"/>
      <c r="MV3" s="164"/>
      <c r="MW3" s="165"/>
      <c r="MX3" s="163"/>
      <c r="MY3" s="164"/>
      <c r="MZ3" s="164"/>
      <c r="NA3" s="164"/>
      <c r="NB3" s="164"/>
      <c r="NC3" s="164"/>
      <c r="ND3" s="164"/>
      <c r="NE3" s="164"/>
      <c r="NF3" s="164"/>
      <c r="NG3" s="164"/>
      <c r="NH3" s="164"/>
      <c r="NI3" s="164"/>
      <c r="NJ3" s="164"/>
      <c r="NK3" s="164"/>
      <c r="NL3" s="164"/>
      <c r="NM3" s="164"/>
      <c r="NN3" s="164"/>
      <c r="NO3" s="164"/>
      <c r="NP3" s="164"/>
      <c r="NQ3" s="164"/>
      <c r="NR3" s="164"/>
      <c r="NS3" s="165"/>
      <c r="NT3" s="163"/>
      <c r="NU3" s="164"/>
      <c r="NV3" s="164"/>
      <c r="NW3" s="164"/>
      <c r="NX3" s="164"/>
      <c r="NY3" s="164"/>
      <c r="NZ3" s="164"/>
      <c r="OA3" s="164"/>
      <c r="OB3" s="164"/>
      <c r="OC3" s="164"/>
      <c r="OD3" s="164"/>
      <c r="OE3" s="164"/>
      <c r="OF3" s="164"/>
      <c r="OG3" s="164"/>
      <c r="OH3" s="164"/>
      <c r="OI3" s="164"/>
      <c r="OJ3" s="164"/>
      <c r="OK3" s="164"/>
      <c r="OL3" s="164"/>
      <c r="OM3" s="164"/>
      <c r="ON3" s="164"/>
      <c r="OO3" s="165"/>
    </row>
    <row r="4" spans="1:533" s="46" customFormat="1" ht="15" thickBot="1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3" t="s">
        <v>40</v>
      </c>
      <c r="P4" s="163">
        <v>5318921</v>
      </c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5"/>
      <c r="AZ4" s="163">
        <v>5318921</v>
      </c>
      <c r="BA4" s="164"/>
      <c r="BB4" s="164"/>
      <c r="BC4" s="164"/>
      <c r="BD4" s="164"/>
      <c r="BE4" s="164"/>
      <c r="BF4" s="164"/>
      <c r="BG4" s="164"/>
      <c r="BH4" s="164"/>
      <c r="BI4" s="164"/>
      <c r="BJ4" s="164"/>
      <c r="BK4" s="164"/>
      <c r="BL4" s="164"/>
      <c r="BM4" s="164"/>
      <c r="BN4" s="164"/>
      <c r="BO4" s="164"/>
      <c r="BP4" s="164"/>
      <c r="BQ4" s="164"/>
      <c r="BR4" s="164"/>
      <c r="BS4" s="164"/>
      <c r="BT4" s="164"/>
      <c r="BU4" s="164"/>
      <c r="BV4" s="164"/>
      <c r="BW4" s="164"/>
      <c r="BX4" s="164"/>
      <c r="BY4" s="164"/>
      <c r="BZ4" s="164"/>
      <c r="CA4" s="164"/>
      <c r="CB4" s="164"/>
      <c r="CC4" s="164"/>
      <c r="CD4" s="164"/>
      <c r="CE4" s="164"/>
      <c r="CF4" s="164"/>
      <c r="CG4" s="164"/>
      <c r="CH4" s="164"/>
      <c r="CI4" s="165"/>
      <c r="CJ4" s="163">
        <v>5318921</v>
      </c>
      <c r="CK4" s="164"/>
      <c r="CL4" s="164"/>
      <c r="CM4" s="164"/>
      <c r="CN4" s="164"/>
      <c r="CO4" s="164"/>
      <c r="CP4" s="164"/>
      <c r="CQ4" s="164"/>
      <c r="CR4" s="164"/>
      <c r="CS4" s="164"/>
      <c r="CT4" s="164"/>
      <c r="CU4" s="164"/>
      <c r="CV4" s="164"/>
      <c r="CW4" s="164"/>
      <c r="CX4" s="164"/>
      <c r="CY4" s="164"/>
      <c r="CZ4" s="164"/>
      <c r="DA4" s="164"/>
      <c r="DB4" s="164"/>
      <c r="DC4" s="164"/>
      <c r="DD4" s="164"/>
      <c r="DE4" s="164"/>
      <c r="DF4" s="164"/>
      <c r="DG4" s="164"/>
      <c r="DH4" s="164"/>
      <c r="DI4" s="164"/>
      <c r="DJ4" s="164"/>
      <c r="DK4" s="164"/>
      <c r="DL4" s="164"/>
      <c r="DM4" s="164"/>
      <c r="DN4" s="164"/>
      <c r="DO4" s="164"/>
      <c r="DP4" s="164"/>
      <c r="DQ4" s="164"/>
      <c r="DR4" s="164"/>
      <c r="DS4" s="165"/>
      <c r="DT4" s="163">
        <v>5318921</v>
      </c>
      <c r="DU4" s="164"/>
      <c r="DV4" s="164"/>
      <c r="DW4" s="164"/>
      <c r="DX4" s="164"/>
      <c r="DY4" s="164"/>
      <c r="DZ4" s="164"/>
      <c r="EA4" s="164"/>
      <c r="EB4" s="164"/>
      <c r="EC4" s="164"/>
      <c r="ED4" s="164"/>
      <c r="EE4" s="164"/>
      <c r="EF4" s="164"/>
      <c r="EG4" s="164"/>
      <c r="EH4" s="164"/>
      <c r="EI4" s="164"/>
      <c r="EJ4" s="164"/>
      <c r="EK4" s="164"/>
      <c r="EL4" s="164"/>
      <c r="EM4" s="164"/>
      <c r="EN4" s="164"/>
      <c r="EO4" s="164"/>
      <c r="EP4" s="164"/>
      <c r="EQ4" s="164"/>
      <c r="ER4" s="164"/>
      <c r="ES4" s="164"/>
      <c r="ET4" s="164"/>
      <c r="EU4" s="164"/>
      <c r="EV4" s="164"/>
      <c r="EW4" s="164"/>
      <c r="EX4" s="164"/>
      <c r="EY4" s="164"/>
      <c r="EZ4" s="164"/>
      <c r="FA4" s="164"/>
      <c r="FB4" s="164"/>
      <c r="FC4" s="165"/>
      <c r="FD4" s="163">
        <v>5318921</v>
      </c>
      <c r="FE4" s="164"/>
      <c r="FF4" s="164"/>
      <c r="FG4" s="164"/>
      <c r="FH4" s="164"/>
      <c r="FI4" s="164"/>
      <c r="FJ4" s="164"/>
      <c r="FK4" s="164"/>
      <c r="FL4" s="164"/>
      <c r="FM4" s="164"/>
      <c r="FN4" s="164"/>
      <c r="FO4" s="164"/>
      <c r="FP4" s="164"/>
      <c r="FQ4" s="164"/>
      <c r="FR4" s="164"/>
      <c r="FS4" s="164"/>
      <c r="FT4" s="164"/>
      <c r="FU4" s="164"/>
      <c r="FV4" s="164"/>
      <c r="FW4" s="164"/>
      <c r="FX4" s="164"/>
      <c r="FY4" s="164"/>
      <c r="FZ4" s="164"/>
      <c r="GA4" s="164"/>
      <c r="GB4" s="164"/>
      <c r="GC4" s="164"/>
      <c r="GD4" s="164"/>
      <c r="GE4" s="164"/>
      <c r="GF4" s="164"/>
      <c r="GG4" s="164"/>
      <c r="GH4" s="164"/>
      <c r="GI4" s="164"/>
      <c r="GJ4" s="164"/>
      <c r="GK4" s="164"/>
      <c r="GL4" s="164"/>
      <c r="GM4" s="165"/>
      <c r="GN4" s="163">
        <v>5318921</v>
      </c>
      <c r="GO4" s="164"/>
      <c r="GP4" s="164"/>
      <c r="GQ4" s="164"/>
      <c r="GR4" s="164"/>
      <c r="GS4" s="164"/>
      <c r="GT4" s="164"/>
      <c r="GU4" s="164"/>
      <c r="GV4" s="164"/>
      <c r="GW4" s="164"/>
      <c r="GX4" s="164"/>
      <c r="GY4" s="164"/>
      <c r="GZ4" s="164"/>
      <c r="HA4" s="164"/>
      <c r="HB4" s="164"/>
      <c r="HC4" s="164"/>
      <c r="HD4" s="164"/>
      <c r="HE4" s="164"/>
      <c r="HF4" s="164"/>
      <c r="HG4" s="164"/>
      <c r="HH4" s="164"/>
      <c r="HI4" s="164"/>
      <c r="HJ4" s="164"/>
      <c r="HK4" s="164"/>
      <c r="HL4" s="164"/>
      <c r="HM4" s="164"/>
      <c r="HN4" s="164"/>
      <c r="HO4" s="164"/>
      <c r="HP4" s="164"/>
      <c r="HQ4" s="164"/>
      <c r="HR4" s="164"/>
      <c r="HS4" s="164"/>
      <c r="HT4" s="164"/>
      <c r="HU4" s="164"/>
      <c r="HV4" s="164"/>
      <c r="HW4" s="165"/>
      <c r="HX4" s="163">
        <v>5318921</v>
      </c>
      <c r="HY4" s="164"/>
      <c r="HZ4" s="164"/>
      <c r="IA4" s="164"/>
      <c r="IB4" s="164"/>
      <c r="IC4" s="164"/>
      <c r="ID4" s="164"/>
      <c r="IE4" s="164"/>
      <c r="IF4" s="164"/>
      <c r="IG4" s="164"/>
      <c r="IH4" s="164"/>
      <c r="II4" s="164"/>
      <c r="IJ4" s="164"/>
      <c r="IK4" s="164"/>
      <c r="IL4" s="164"/>
      <c r="IM4" s="164"/>
      <c r="IN4" s="164"/>
      <c r="IO4" s="164"/>
      <c r="IP4" s="164"/>
      <c r="IQ4" s="164"/>
      <c r="IR4" s="164"/>
      <c r="IS4" s="164"/>
      <c r="IT4" s="164"/>
      <c r="IU4" s="164"/>
      <c r="IV4" s="164"/>
      <c r="IW4" s="164"/>
      <c r="IX4" s="164"/>
      <c r="IY4" s="164"/>
      <c r="IZ4" s="164"/>
      <c r="JA4" s="164"/>
      <c r="JB4" s="164"/>
      <c r="JC4" s="164"/>
      <c r="JD4" s="164"/>
      <c r="JE4" s="164"/>
      <c r="JF4" s="164"/>
      <c r="JG4" s="165"/>
      <c r="JH4" s="163">
        <v>5318921</v>
      </c>
      <c r="JI4" s="164"/>
      <c r="JJ4" s="164"/>
      <c r="JK4" s="164"/>
      <c r="JL4" s="164"/>
      <c r="JM4" s="164"/>
      <c r="JN4" s="164"/>
      <c r="JO4" s="164"/>
      <c r="JP4" s="164"/>
      <c r="JQ4" s="164"/>
      <c r="JR4" s="164"/>
      <c r="JS4" s="164"/>
      <c r="JT4" s="164"/>
      <c r="JU4" s="164"/>
      <c r="JV4" s="164"/>
      <c r="JW4" s="164"/>
      <c r="JX4" s="164"/>
      <c r="JY4" s="164"/>
      <c r="JZ4" s="164"/>
      <c r="KA4" s="164"/>
      <c r="KB4" s="164"/>
      <c r="KC4" s="164"/>
      <c r="KD4" s="164"/>
      <c r="KE4" s="164"/>
      <c r="KF4" s="164"/>
      <c r="KG4" s="164"/>
      <c r="KH4" s="164"/>
      <c r="KI4" s="164"/>
      <c r="KJ4" s="164"/>
      <c r="KK4" s="164"/>
      <c r="KL4" s="164"/>
      <c r="KM4" s="164"/>
      <c r="KN4" s="164"/>
      <c r="KO4" s="164"/>
      <c r="KP4" s="164"/>
      <c r="KQ4" s="165"/>
      <c r="KR4" s="163">
        <v>5318921</v>
      </c>
      <c r="KS4" s="164"/>
      <c r="KT4" s="164"/>
      <c r="KU4" s="164"/>
      <c r="KV4" s="164"/>
      <c r="KW4" s="164"/>
      <c r="KX4" s="164"/>
      <c r="KY4" s="164"/>
      <c r="KZ4" s="164"/>
      <c r="LA4" s="164"/>
      <c r="LB4" s="164"/>
      <c r="LC4" s="164"/>
      <c r="LD4" s="164"/>
      <c r="LE4" s="164"/>
      <c r="LF4" s="164"/>
      <c r="LG4" s="164"/>
      <c r="LH4" s="164"/>
      <c r="LI4" s="164"/>
      <c r="LJ4" s="164"/>
      <c r="LK4" s="164"/>
      <c r="LL4" s="164"/>
      <c r="LM4" s="164"/>
      <c r="LN4" s="164"/>
      <c r="LO4" s="164"/>
      <c r="LP4" s="164"/>
      <c r="LQ4" s="164"/>
      <c r="LR4" s="164"/>
      <c r="LS4" s="164"/>
      <c r="LT4" s="164"/>
      <c r="LU4" s="164"/>
      <c r="LV4" s="164"/>
      <c r="LW4" s="164"/>
      <c r="LX4" s="164"/>
      <c r="LY4" s="164"/>
      <c r="LZ4" s="164"/>
      <c r="MA4" s="165"/>
      <c r="MB4" s="163">
        <v>5318921</v>
      </c>
      <c r="MC4" s="164"/>
      <c r="MD4" s="164"/>
      <c r="ME4" s="164"/>
      <c r="MF4" s="164"/>
      <c r="MG4" s="164"/>
      <c r="MH4" s="164"/>
      <c r="MI4" s="164"/>
      <c r="MJ4" s="164"/>
      <c r="MK4" s="164"/>
      <c r="ML4" s="164"/>
      <c r="MM4" s="164"/>
      <c r="MN4" s="164"/>
      <c r="MO4" s="164"/>
      <c r="MP4" s="164"/>
      <c r="MQ4" s="164"/>
      <c r="MR4" s="164"/>
      <c r="MS4" s="164"/>
      <c r="MT4" s="164"/>
      <c r="MU4" s="164"/>
      <c r="MV4" s="164"/>
      <c r="MW4" s="165"/>
      <c r="MX4" s="163">
        <v>5318921</v>
      </c>
      <c r="MY4" s="164"/>
      <c r="MZ4" s="164"/>
      <c r="NA4" s="164"/>
      <c r="NB4" s="164"/>
      <c r="NC4" s="164"/>
      <c r="ND4" s="164"/>
      <c r="NE4" s="164"/>
      <c r="NF4" s="164"/>
      <c r="NG4" s="164"/>
      <c r="NH4" s="164"/>
      <c r="NI4" s="164"/>
      <c r="NJ4" s="164"/>
      <c r="NK4" s="164"/>
      <c r="NL4" s="164"/>
      <c r="NM4" s="164"/>
      <c r="NN4" s="164"/>
      <c r="NO4" s="164"/>
      <c r="NP4" s="164"/>
      <c r="NQ4" s="164"/>
      <c r="NR4" s="164"/>
      <c r="NS4" s="165"/>
      <c r="NT4" s="163">
        <v>5318921</v>
      </c>
      <c r="NU4" s="164"/>
      <c r="NV4" s="164"/>
      <c r="NW4" s="164"/>
      <c r="NX4" s="164"/>
      <c r="NY4" s="164"/>
      <c r="NZ4" s="164"/>
      <c r="OA4" s="164"/>
      <c r="OB4" s="164"/>
      <c r="OC4" s="164"/>
      <c r="OD4" s="164"/>
      <c r="OE4" s="164"/>
      <c r="OF4" s="164"/>
      <c r="OG4" s="164"/>
      <c r="OH4" s="164"/>
      <c r="OI4" s="164"/>
      <c r="OJ4" s="164"/>
      <c r="OK4" s="164"/>
      <c r="OL4" s="164"/>
      <c r="OM4" s="164"/>
      <c r="ON4" s="164"/>
      <c r="OO4" s="165"/>
    </row>
    <row r="5" spans="1:533" s="46" customFormat="1" ht="15" thickBot="1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3" t="s">
        <v>0</v>
      </c>
      <c r="P5" s="150">
        <v>42215</v>
      </c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2"/>
      <c r="AZ5" s="150" t="s">
        <v>41</v>
      </c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  <c r="CI5" s="152"/>
      <c r="CJ5" s="150" t="s">
        <v>41</v>
      </c>
      <c r="CK5" s="151"/>
      <c r="CL5" s="151"/>
      <c r="CM5" s="151"/>
      <c r="CN5" s="151"/>
      <c r="CO5" s="151"/>
      <c r="CP5" s="151"/>
      <c r="CQ5" s="151"/>
      <c r="CR5" s="151"/>
      <c r="CS5" s="151"/>
      <c r="CT5" s="151"/>
      <c r="CU5" s="151"/>
      <c r="CV5" s="151"/>
      <c r="CW5" s="151"/>
      <c r="CX5" s="151"/>
      <c r="CY5" s="151"/>
      <c r="CZ5" s="151"/>
      <c r="DA5" s="151"/>
      <c r="DB5" s="151"/>
      <c r="DC5" s="151"/>
      <c r="DD5" s="151"/>
      <c r="DE5" s="151"/>
      <c r="DF5" s="151"/>
      <c r="DG5" s="151"/>
      <c r="DH5" s="151"/>
      <c r="DI5" s="151"/>
      <c r="DJ5" s="151"/>
      <c r="DK5" s="151"/>
      <c r="DL5" s="151"/>
      <c r="DM5" s="151"/>
      <c r="DN5" s="151"/>
      <c r="DO5" s="151"/>
      <c r="DP5" s="151"/>
      <c r="DQ5" s="151"/>
      <c r="DR5" s="151"/>
      <c r="DS5" s="152"/>
      <c r="DT5" s="150">
        <v>42167</v>
      </c>
      <c r="DU5" s="151"/>
      <c r="DV5" s="151"/>
      <c r="DW5" s="151"/>
      <c r="DX5" s="151"/>
      <c r="DY5" s="151"/>
      <c r="DZ5" s="151"/>
      <c r="EA5" s="151"/>
      <c r="EB5" s="151"/>
      <c r="EC5" s="151"/>
      <c r="ED5" s="151"/>
      <c r="EE5" s="151"/>
      <c r="EF5" s="151"/>
      <c r="EG5" s="151"/>
      <c r="EH5" s="151"/>
      <c r="EI5" s="151"/>
      <c r="EJ5" s="151"/>
      <c r="EK5" s="151"/>
      <c r="EL5" s="151"/>
      <c r="EM5" s="151"/>
      <c r="EN5" s="151"/>
      <c r="EO5" s="151"/>
      <c r="EP5" s="151"/>
      <c r="EQ5" s="151"/>
      <c r="ER5" s="151"/>
      <c r="ES5" s="151"/>
      <c r="ET5" s="151"/>
      <c r="EU5" s="151"/>
      <c r="EV5" s="151"/>
      <c r="EW5" s="151"/>
      <c r="EX5" s="151"/>
      <c r="EY5" s="151"/>
      <c r="EZ5" s="151"/>
      <c r="FA5" s="151"/>
      <c r="FB5" s="151"/>
      <c r="FC5" s="152"/>
      <c r="FD5" s="150">
        <v>42180</v>
      </c>
      <c r="FE5" s="151"/>
      <c r="FF5" s="151"/>
      <c r="FG5" s="151"/>
      <c r="FH5" s="151"/>
      <c r="FI5" s="151"/>
      <c r="FJ5" s="151"/>
      <c r="FK5" s="151"/>
      <c r="FL5" s="151"/>
      <c r="FM5" s="151"/>
      <c r="FN5" s="151"/>
      <c r="FO5" s="151"/>
      <c r="FP5" s="151"/>
      <c r="FQ5" s="151"/>
      <c r="FR5" s="151"/>
      <c r="FS5" s="151"/>
      <c r="FT5" s="151"/>
      <c r="FU5" s="151"/>
      <c r="FV5" s="151"/>
      <c r="FW5" s="151"/>
      <c r="FX5" s="151"/>
      <c r="FY5" s="151"/>
      <c r="FZ5" s="151"/>
      <c r="GA5" s="151"/>
      <c r="GB5" s="151"/>
      <c r="GC5" s="151"/>
      <c r="GD5" s="151"/>
      <c r="GE5" s="151"/>
      <c r="GF5" s="151"/>
      <c r="GG5" s="151"/>
      <c r="GH5" s="151"/>
      <c r="GI5" s="151"/>
      <c r="GJ5" s="151"/>
      <c r="GK5" s="151"/>
      <c r="GL5" s="151"/>
      <c r="GM5" s="152"/>
      <c r="GN5" s="150">
        <v>42192</v>
      </c>
      <c r="GO5" s="151"/>
      <c r="GP5" s="151"/>
      <c r="GQ5" s="151"/>
      <c r="GR5" s="151"/>
      <c r="GS5" s="151"/>
      <c r="GT5" s="151"/>
      <c r="GU5" s="151"/>
      <c r="GV5" s="151"/>
      <c r="GW5" s="151"/>
      <c r="GX5" s="151"/>
      <c r="GY5" s="151"/>
      <c r="GZ5" s="151"/>
      <c r="HA5" s="151"/>
      <c r="HB5" s="151"/>
      <c r="HC5" s="151"/>
      <c r="HD5" s="151"/>
      <c r="HE5" s="151"/>
      <c r="HF5" s="151"/>
      <c r="HG5" s="151"/>
      <c r="HH5" s="151"/>
      <c r="HI5" s="151"/>
      <c r="HJ5" s="151"/>
      <c r="HK5" s="151"/>
      <c r="HL5" s="151"/>
      <c r="HM5" s="151"/>
      <c r="HN5" s="151"/>
      <c r="HO5" s="151"/>
      <c r="HP5" s="151"/>
      <c r="HQ5" s="151"/>
      <c r="HR5" s="151"/>
      <c r="HS5" s="151"/>
      <c r="HT5" s="151"/>
      <c r="HU5" s="151"/>
      <c r="HV5" s="151"/>
      <c r="HW5" s="152"/>
      <c r="HX5" s="150" t="s">
        <v>96</v>
      </c>
      <c r="HY5" s="151"/>
      <c r="HZ5" s="151"/>
      <c r="IA5" s="151"/>
      <c r="IB5" s="151"/>
      <c r="IC5" s="151"/>
      <c r="ID5" s="151"/>
      <c r="IE5" s="151"/>
      <c r="IF5" s="151"/>
      <c r="IG5" s="151"/>
      <c r="IH5" s="151"/>
      <c r="II5" s="151"/>
      <c r="IJ5" s="151"/>
      <c r="IK5" s="151"/>
      <c r="IL5" s="151"/>
      <c r="IM5" s="151"/>
      <c r="IN5" s="151"/>
      <c r="IO5" s="151"/>
      <c r="IP5" s="151"/>
      <c r="IQ5" s="151"/>
      <c r="IR5" s="151"/>
      <c r="IS5" s="151"/>
      <c r="IT5" s="151"/>
      <c r="IU5" s="151"/>
      <c r="IV5" s="151"/>
      <c r="IW5" s="151"/>
      <c r="IX5" s="151"/>
      <c r="IY5" s="151"/>
      <c r="IZ5" s="151"/>
      <c r="JA5" s="151"/>
      <c r="JB5" s="151"/>
      <c r="JC5" s="151"/>
      <c r="JD5" s="151"/>
      <c r="JE5" s="151"/>
      <c r="JF5" s="151"/>
      <c r="JG5" s="152"/>
      <c r="JH5" s="150"/>
      <c r="JI5" s="151"/>
      <c r="JJ5" s="151"/>
      <c r="JK5" s="151"/>
      <c r="JL5" s="151"/>
      <c r="JM5" s="151"/>
      <c r="JN5" s="151"/>
      <c r="JO5" s="151"/>
      <c r="JP5" s="151"/>
      <c r="JQ5" s="151"/>
      <c r="JR5" s="151"/>
      <c r="JS5" s="151"/>
      <c r="JT5" s="151"/>
      <c r="JU5" s="151"/>
      <c r="JV5" s="151"/>
      <c r="JW5" s="151"/>
      <c r="JX5" s="151"/>
      <c r="JY5" s="151"/>
      <c r="JZ5" s="151"/>
      <c r="KA5" s="151"/>
      <c r="KB5" s="151"/>
      <c r="KC5" s="151"/>
      <c r="KD5" s="151"/>
      <c r="KE5" s="151"/>
      <c r="KF5" s="151"/>
      <c r="KG5" s="151"/>
      <c r="KH5" s="151"/>
      <c r="KI5" s="151"/>
      <c r="KJ5" s="151"/>
      <c r="KK5" s="151"/>
      <c r="KL5" s="151"/>
      <c r="KM5" s="151"/>
      <c r="KN5" s="151"/>
      <c r="KO5" s="151"/>
      <c r="KP5" s="151"/>
      <c r="KQ5" s="152"/>
      <c r="KR5" s="150"/>
      <c r="KS5" s="151"/>
      <c r="KT5" s="151"/>
      <c r="KU5" s="151"/>
      <c r="KV5" s="151"/>
      <c r="KW5" s="151"/>
      <c r="KX5" s="151"/>
      <c r="KY5" s="151"/>
      <c r="KZ5" s="151"/>
      <c r="LA5" s="151"/>
      <c r="LB5" s="151"/>
      <c r="LC5" s="151"/>
      <c r="LD5" s="151"/>
      <c r="LE5" s="151"/>
      <c r="LF5" s="151"/>
      <c r="LG5" s="151"/>
      <c r="LH5" s="151"/>
      <c r="LI5" s="151"/>
      <c r="LJ5" s="151"/>
      <c r="LK5" s="151"/>
      <c r="LL5" s="151"/>
      <c r="LM5" s="151"/>
      <c r="LN5" s="151"/>
      <c r="LO5" s="151"/>
      <c r="LP5" s="151"/>
      <c r="LQ5" s="151"/>
      <c r="LR5" s="151"/>
      <c r="LS5" s="151"/>
      <c r="LT5" s="151"/>
      <c r="LU5" s="151"/>
      <c r="LV5" s="151"/>
      <c r="LW5" s="151"/>
      <c r="LX5" s="151"/>
      <c r="LY5" s="151"/>
      <c r="LZ5" s="151"/>
      <c r="MA5" s="152"/>
      <c r="MB5" s="150"/>
      <c r="MC5" s="151"/>
      <c r="MD5" s="151"/>
      <c r="ME5" s="151"/>
      <c r="MF5" s="151"/>
      <c r="MG5" s="151"/>
      <c r="MH5" s="151"/>
      <c r="MI5" s="151"/>
      <c r="MJ5" s="151"/>
      <c r="MK5" s="151"/>
      <c r="ML5" s="151"/>
      <c r="MM5" s="151"/>
      <c r="MN5" s="151"/>
      <c r="MO5" s="151"/>
      <c r="MP5" s="151"/>
      <c r="MQ5" s="151"/>
      <c r="MR5" s="151"/>
      <c r="MS5" s="151"/>
      <c r="MT5" s="151"/>
      <c r="MU5" s="151"/>
      <c r="MV5" s="151"/>
      <c r="MW5" s="152"/>
      <c r="MX5" s="150"/>
      <c r="MY5" s="151"/>
      <c r="MZ5" s="151"/>
      <c r="NA5" s="151"/>
      <c r="NB5" s="151"/>
      <c r="NC5" s="151"/>
      <c r="ND5" s="151"/>
      <c r="NE5" s="151"/>
      <c r="NF5" s="151"/>
      <c r="NG5" s="151"/>
      <c r="NH5" s="151"/>
      <c r="NI5" s="151"/>
      <c r="NJ5" s="151"/>
      <c r="NK5" s="151"/>
      <c r="NL5" s="151"/>
      <c r="NM5" s="151"/>
      <c r="NN5" s="151"/>
      <c r="NO5" s="151"/>
      <c r="NP5" s="151"/>
      <c r="NQ5" s="151"/>
      <c r="NR5" s="151"/>
      <c r="NS5" s="152"/>
      <c r="NT5" s="150"/>
      <c r="NU5" s="151"/>
      <c r="NV5" s="151"/>
      <c r="NW5" s="151"/>
      <c r="NX5" s="151"/>
      <c r="NY5" s="151"/>
      <c r="NZ5" s="151"/>
      <c r="OA5" s="151"/>
      <c r="OB5" s="151"/>
      <c r="OC5" s="151"/>
      <c r="OD5" s="151"/>
      <c r="OE5" s="151"/>
      <c r="OF5" s="151"/>
      <c r="OG5" s="151"/>
      <c r="OH5" s="151"/>
      <c r="OI5" s="151"/>
      <c r="OJ5" s="151"/>
      <c r="OK5" s="151"/>
      <c r="OL5" s="151"/>
      <c r="OM5" s="151"/>
      <c r="ON5" s="151"/>
      <c r="OO5" s="152"/>
    </row>
    <row r="6" spans="1:533" s="46" customFormat="1" ht="15" thickBot="1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33" t="s">
        <v>1</v>
      </c>
      <c r="P6" s="150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151"/>
      <c r="AX6" s="151"/>
      <c r="AY6" s="152"/>
      <c r="AZ6" s="150"/>
      <c r="BA6" s="151"/>
      <c r="BB6" s="151"/>
      <c r="BC6" s="151"/>
      <c r="BD6" s="151"/>
      <c r="BE6" s="151"/>
      <c r="BF6" s="151"/>
      <c r="BG6" s="151"/>
      <c r="BH6" s="151"/>
      <c r="BI6" s="151"/>
      <c r="BJ6" s="151"/>
      <c r="BK6" s="151"/>
      <c r="BL6" s="151"/>
      <c r="BM6" s="151"/>
      <c r="BN6" s="151"/>
      <c r="BO6" s="151"/>
      <c r="BP6" s="151"/>
      <c r="BQ6" s="151"/>
      <c r="BR6" s="151"/>
      <c r="BS6" s="151"/>
      <c r="BT6" s="151"/>
      <c r="BU6" s="151"/>
      <c r="BV6" s="151"/>
      <c r="BW6" s="151"/>
      <c r="BX6" s="151"/>
      <c r="BY6" s="151"/>
      <c r="BZ6" s="151"/>
      <c r="CA6" s="151"/>
      <c r="CB6" s="151"/>
      <c r="CC6" s="151"/>
      <c r="CD6" s="151"/>
      <c r="CE6" s="151"/>
      <c r="CF6" s="151"/>
      <c r="CG6" s="151"/>
      <c r="CH6" s="151"/>
      <c r="CI6" s="152"/>
      <c r="CJ6" s="150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  <c r="DR6" s="151"/>
      <c r="DS6" s="152"/>
      <c r="DT6" s="150"/>
      <c r="DU6" s="151"/>
      <c r="DV6" s="151"/>
      <c r="DW6" s="151"/>
      <c r="DX6" s="151"/>
      <c r="DY6" s="151"/>
      <c r="DZ6" s="151"/>
      <c r="EA6" s="151"/>
      <c r="EB6" s="151"/>
      <c r="EC6" s="151"/>
      <c r="ED6" s="151"/>
      <c r="EE6" s="151"/>
      <c r="EF6" s="151"/>
      <c r="EG6" s="151"/>
      <c r="EH6" s="151"/>
      <c r="EI6" s="151"/>
      <c r="EJ6" s="151"/>
      <c r="EK6" s="151"/>
      <c r="EL6" s="151"/>
      <c r="EM6" s="151"/>
      <c r="EN6" s="151"/>
      <c r="EO6" s="151"/>
      <c r="EP6" s="151"/>
      <c r="EQ6" s="151"/>
      <c r="ER6" s="151"/>
      <c r="ES6" s="151"/>
      <c r="ET6" s="151"/>
      <c r="EU6" s="151"/>
      <c r="EV6" s="151"/>
      <c r="EW6" s="151"/>
      <c r="EX6" s="151"/>
      <c r="EY6" s="151"/>
      <c r="EZ6" s="151"/>
      <c r="FA6" s="151"/>
      <c r="FB6" s="151"/>
      <c r="FC6" s="152"/>
      <c r="FD6" s="150"/>
      <c r="FE6" s="151"/>
      <c r="FF6" s="151"/>
      <c r="FG6" s="151"/>
      <c r="FH6" s="151"/>
      <c r="FI6" s="151"/>
      <c r="FJ6" s="151"/>
      <c r="FK6" s="151"/>
      <c r="FL6" s="151"/>
      <c r="FM6" s="151"/>
      <c r="FN6" s="151"/>
      <c r="FO6" s="151"/>
      <c r="FP6" s="151"/>
      <c r="FQ6" s="151"/>
      <c r="FR6" s="151"/>
      <c r="FS6" s="151"/>
      <c r="FT6" s="151"/>
      <c r="FU6" s="151"/>
      <c r="FV6" s="151"/>
      <c r="FW6" s="151"/>
      <c r="FX6" s="151"/>
      <c r="FY6" s="151"/>
      <c r="FZ6" s="151"/>
      <c r="GA6" s="151"/>
      <c r="GB6" s="151"/>
      <c r="GC6" s="151"/>
      <c r="GD6" s="151"/>
      <c r="GE6" s="151"/>
      <c r="GF6" s="151"/>
      <c r="GG6" s="151"/>
      <c r="GH6" s="151"/>
      <c r="GI6" s="151"/>
      <c r="GJ6" s="151"/>
      <c r="GK6" s="151"/>
      <c r="GL6" s="151"/>
      <c r="GM6" s="152"/>
      <c r="GN6" s="150"/>
      <c r="GO6" s="151"/>
      <c r="GP6" s="151"/>
      <c r="GQ6" s="151"/>
      <c r="GR6" s="151"/>
      <c r="GS6" s="151"/>
      <c r="GT6" s="151"/>
      <c r="GU6" s="151"/>
      <c r="GV6" s="151"/>
      <c r="GW6" s="151"/>
      <c r="GX6" s="151"/>
      <c r="GY6" s="151"/>
      <c r="GZ6" s="151"/>
      <c r="HA6" s="151"/>
      <c r="HB6" s="151"/>
      <c r="HC6" s="151"/>
      <c r="HD6" s="151"/>
      <c r="HE6" s="151"/>
      <c r="HF6" s="151"/>
      <c r="HG6" s="151"/>
      <c r="HH6" s="151"/>
      <c r="HI6" s="151"/>
      <c r="HJ6" s="151"/>
      <c r="HK6" s="151"/>
      <c r="HL6" s="151"/>
      <c r="HM6" s="151"/>
      <c r="HN6" s="151"/>
      <c r="HO6" s="151"/>
      <c r="HP6" s="151"/>
      <c r="HQ6" s="151"/>
      <c r="HR6" s="151"/>
      <c r="HS6" s="151"/>
      <c r="HT6" s="151"/>
      <c r="HU6" s="151"/>
      <c r="HV6" s="151"/>
      <c r="HW6" s="152"/>
      <c r="HX6" s="150"/>
      <c r="HY6" s="151"/>
      <c r="HZ6" s="151"/>
      <c r="IA6" s="151"/>
      <c r="IB6" s="151"/>
      <c r="IC6" s="151"/>
      <c r="ID6" s="151"/>
      <c r="IE6" s="151"/>
      <c r="IF6" s="151"/>
      <c r="IG6" s="151"/>
      <c r="IH6" s="151"/>
      <c r="II6" s="151"/>
      <c r="IJ6" s="151"/>
      <c r="IK6" s="151"/>
      <c r="IL6" s="151"/>
      <c r="IM6" s="151"/>
      <c r="IN6" s="151"/>
      <c r="IO6" s="151"/>
      <c r="IP6" s="151"/>
      <c r="IQ6" s="151"/>
      <c r="IR6" s="151"/>
      <c r="IS6" s="151"/>
      <c r="IT6" s="151"/>
      <c r="IU6" s="151"/>
      <c r="IV6" s="151"/>
      <c r="IW6" s="151"/>
      <c r="IX6" s="151"/>
      <c r="IY6" s="151"/>
      <c r="IZ6" s="151"/>
      <c r="JA6" s="151"/>
      <c r="JB6" s="151"/>
      <c r="JC6" s="151"/>
      <c r="JD6" s="151"/>
      <c r="JE6" s="151"/>
      <c r="JF6" s="151"/>
      <c r="JG6" s="152"/>
      <c r="JH6" s="150"/>
      <c r="JI6" s="151"/>
      <c r="JJ6" s="151"/>
      <c r="JK6" s="151"/>
      <c r="JL6" s="151"/>
      <c r="JM6" s="151"/>
      <c r="JN6" s="151"/>
      <c r="JO6" s="151"/>
      <c r="JP6" s="151"/>
      <c r="JQ6" s="151"/>
      <c r="JR6" s="151"/>
      <c r="JS6" s="151"/>
      <c r="JT6" s="151"/>
      <c r="JU6" s="151"/>
      <c r="JV6" s="151"/>
      <c r="JW6" s="151"/>
      <c r="JX6" s="151"/>
      <c r="JY6" s="151"/>
      <c r="JZ6" s="151"/>
      <c r="KA6" s="151"/>
      <c r="KB6" s="151"/>
      <c r="KC6" s="151"/>
      <c r="KD6" s="151"/>
      <c r="KE6" s="151"/>
      <c r="KF6" s="151"/>
      <c r="KG6" s="151"/>
      <c r="KH6" s="151"/>
      <c r="KI6" s="151"/>
      <c r="KJ6" s="151"/>
      <c r="KK6" s="151"/>
      <c r="KL6" s="151"/>
      <c r="KM6" s="151"/>
      <c r="KN6" s="151"/>
      <c r="KO6" s="151"/>
      <c r="KP6" s="151"/>
      <c r="KQ6" s="152"/>
      <c r="KR6" s="150"/>
      <c r="KS6" s="151"/>
      <c r="KT6" s="151"/>
      <c r="KU6" s="151"/>
      <c r="KV6" s="151"/>
      <c r="KW6" s="151"/>
      <c r="KX6" s="151"/>
      <c r="KY6" s="151"/>
      <c r="KZ6" s="151"/>
      <c r="LA6" s="151"/>
      <c r="LB6" s="151"/>
      <c r="LC6" s="151"/>
      <c r="LD6" s="151"/>
      <c r="LE6" s="151"/>
      <c r="LF6" s="151"/>
      <c r="LG6" s="151"/>
      <c r="LH6" s="151"/>
      <c r="LI6" s="151"/>
      <c r="LJ6" s="151"/>
      <c r="LK6" s="151"/>
      <c r="LL6" s="151"/>
      <c r="LM6" s="151"/>
      <c r="LN6" s="151"/>
      <c r="LO6" s="151"/>
      <c r="LP6" s="151"/>
      <c r="LQ6" s="151"/>
      <c r="LR6" s="151"/>
      <c r="LS6" s="151"/>
      <c r="LT6" s="151"/>
      <c r="LU6" s="151"/>
      <c r="LV6" s="151"/>
      <c r="LW6" s="151"/>
      <c r="LX6" s="151"/>
      <c r="LY6" s="151"/>
      <c r="LZ6" s="151"/>
      <c r="MA6" s="152"/>
      <c r="MB6" s="150"/>
      <c r="MC6" s="151"/>
      <c r="MD6" s="151"/>
      <c r="ME6" s="151"/>
      <c r="MF6" s="151"/>
      <c r="MG6" s="151"/>
      <c r="MH6" s="151"/>
      <c r="MI6" s="151"/>
      <c r="MJ6" s="151"/>
      <c r="MK6" s="151"/>
      <c r="ML6" s="151"/>
      <c r="MM6" s="151"/>
      <c r="MN6" s="151"/>
      <c r="MO6" s="151"/>
      <c r="MP6" s="151"/>
      <c r="MQ6" s="151"/>
      <c r="MR6" s="151"/>
      <c r="MS6" s="151"/>
      <c r="MT6" s="151"/>
      <c r="MU6" s="151"/>
      <c r="MV6" s="151"/>
      <c r="MW6" s="152"/>
      <c r="MX6" s="150"/>
      <c r="MY6" s="151"/>
      <c r="MZ6" s="151"/>
      <c r="NA6" s="151"/>
      <c r="NB6" s="151"/>
      <c r="NC6" s="151"/>
      <c r="ND6" s="151"/>
      <c r="NE6" s="151"/>
      <c r="NF6" s="151"/>
      <c r="NG6" s="151"/>
      <c r="NH6" s="151"/>
      <c r="NI6" s="151"/>
      <c r="NJ6" s="151"/>
      <c r="NK6" s="151"/>
      <c r="NL6" s="151"/>
      <c r="NM6" s="151"/>
      <c r="NN6" s="151"/>
      <c r="NO6" s="151"/>
      <c r="NP6" s="151"/>
      <c r="NQ6" s="151"/>
      <c r="NR6" s="151"/>
      <c r="NS6" s="152"/>
      <c r="NT6" s="150"/>
      <c r="NU6" s="151"/>
      <c r="NV6" s="151"/>
      <c r="NW6" s="151"/>
      <c r="NX6" s="151"/>
      <c r="NY6" s="151"/>
      <c r="NZ6" s="151"/>
      <c r="OA6" s="151"/>
      <c r="OB6" s="151"/>
      <c r="OC6" s="151"/>
      <c r="OD6" s="151"/>
      <c r="OE6" s="151"/>
      <c r="OF6" s="151"/>
      <c r="OG6" s="151"/>
      <c r="OH6" s="151"/>
      <c r="OI6" s="151"/>
      <c r="OJ6" s="151"/>
      <c r="OK6" s="151"/>
      <c r="OL6" s="151"/>
      <c r="OM6" s="151"/>
      <c r="ON6" s="151"/>
      <c r="OO6" s="152"/>
    </row>
    <row r="7" spans="1:533" ht="15" thickBot="1">
      <c r="O7" s="38" t="s">
        <v>34</v>
      </c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76"/>
      <c r="BZ7" s="76"/>
      <c r="CA7" s="76"/>
      <c r="CB7" s="76"/>
      <c r="CC7" s="76"/>
      <c r="CD7" s="76"/>
      <c r="CE7" s="76"/>
      <c r="CF7" s="76"/>
      <c r="CG7" s="76"/>
      <c r="CH7" s="76"/>
      <c r="CI7" s="31"/>
      <c r="CJ7" s="31"/>
      <c r="CK7" s="31"/>
      <c r="CL7" s="76"/>
      <c r="CM7" s="76"/>
      <c r="CN7" s="76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76"/>
      <c r="DM7" s="76"/>
      <c r="DN7" s="76"/>
      <c r="DO7" s="76"/>
      <c r="DP7" s="76"/>
      <c r="DQ7" s="76"/>
      <c r="DR7" s="76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76"/>
      <c r="ET7" s="76"/>
      <c r="EU7" s="76"/>
      <c r="EV7" s="76"/>
      <c r="EW7" s="76"/>
      <c r="EX7" s="76"/>
      <c r="EY7" s="76"/>
      <c r="EZ7" s="76"/>
      <c r="FA7" s="76"/>
      <c r="FB7" s="76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76"/>
      <c r="GD7" s="76"/>
      <c r="GE7" s="76"/>
      <c r="GF7" s="76"/>
      <c r="GG7" s="76"/>
      <c r="GH7" s="76"/>
      <c r="GI7" s="76"/>
      <c r="GJ7" s="76"/>
      <c r="GK7" s="76"/>
      <c r="GL7" s="76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76"/>
      <c r="HN7" s="76"/>
      <c r="HO7" s="76"/>
      <c r="HP7" s="76"/>
      <c r="HQ7" s="76"/>
      <c r="HR7" s="76"/>
      <c r="HS7" s="76"/>
      <c r="HT7" s="76"/>
      <c r="HU7" s="76"/>
      <c r="HV7" s="76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  <c r="IS7" s="31"/>
      <c r="IT7" s="31"/>
      <c r="IU7" s="31"/>
      <c r="IV7" s="31"/>
      <c r="IW7" s="76"/>
      <c r="IX7" s="76"/>
      <c r="IY7" s="76"/>
      <c r="IZ7" s="76"/>
      <c r="JA7" s="76"/>
      <c r="JB7" s="76"/>
      <c r="JC7" s="76"/>
      <c r="JD7" s="76"/>
      <c r="JE7" s="76"/>
      <c r="JF7" s="76"/>
      <c r="JG7" s="31"/>
      <c r="JH7" s="31"/>
      <c r="JI7" s="31"/>
      <c r="JJ7" s="31"/>
      <c r="JK7" s="31"/>
      <c r="JL7" s="31"/>
      <c r="JM7" s="31"/>
      <c r="JN7" s="31"/>
      <c r="JO7" s="31"/>
      <c r="JP7" s="31"/>
      <c r="JQ7" s="31"/>
      <c r="JR7" s="31"/>
      <c r="JS7" s="31"/>
      <c r="JT7" s="31"/>
      <c r="JU7" s="31"/>
      <c r="JV7" s="31"/>
      <c r="JW7" s="31"/>
      <c r="JX7" s="31"/>
      <c r="JY7" s="31"/>
      <c r="JZ7" s="31"/>
      <c r="KA7" s="31"/>
      <c r="KB7" s="31"/>
      <c r="KC7" s="31"/>
      <c r="KD7" s="31"/>
      <c r="KE7" s="31"/>
      <c r="KF7" s="31"/>
      <c r="KG7" s="76"/>
      <c r="KH7" s="76"/>
      <c r="KI7" s="76"/>
      <c r="KJ7" s="76"/>
      <c r="KK7" s="76"/>
      <c r="KL7" s="76"/>
      <c r="KM7" s="76"/>
      <c r="KN7" s="76"/>
      <c r="KO7" s="76"/>
      <c r="KP7" s="76"/>
      <c r="KQ7" s="31"/>
      <c r="KR7" s="31"/>
      <c r="KS7" s="31"/>
      <c r="KT7" s="31"/>
      <c r="KU7" s="31"/>
      <c r="KV7" s="31"/>
      <c r="KW7" s="31"/>
      <c r="KX7" s="31"/>
      <c r="KY7" s="31"/>
      <c r="KZ7" s="31"/>
      <c r="LA7" s="31"/>
      <c r="LB7" s="31"/>
      <c r="LC7" s="31"/>
      <c r="LD7" s="31"/>
      <c r="LE7" s="31"/>
      <c r="LF7" s="31"/>
      <c r="LG7" s="31"/>
      <c r="LH7" s="31"/>
      <c r="LI7" s="31"/>
      <c r="LJ7" s="31"/>
      <c r="LK7" s="31"/>
      <c r="LL7" s="31"/>
      <c r="LM7" s="31"/>
      <c r="LN7" s="31"/>
      <c r="LO7" s="31"/>
      <c r="LP7" s="31"/>
      <c r="LQ7" s="76"/>
      <c r="LR7" s="76"/>
      <c r="LS7" s="76"/>
      <c r="LT7" s="76"/>
      <c r="LU7" s="76"/>
      <c r="LV7" s="76"/>
      <c r="LW7" s="76"/>
      <c r="LX7" s="76"/>
      <c r="LY7" s="76"/>
      <c r="LZ7" s="76"/>
      <c r="MA7" s="31"/>
      <c r="MB7" s="31"/>
      <c r="MC7" s="31"/>
      <c r="MD7" s="31"/>
      <c r="ME7" s="31"/>
      <c r="MF7" s="31"/>
      <c r="MG7" s="31"/>
      <c r="MH7" s="31"/>
      <c r="MI7" s="31"/>
      <c r="MJ7" s="31"/>
      <c r="MK7" s="31"/>
      <c r="ML7" s="31"/>
      <c r="MM7" s="31"/>
      <c r="MN7" s="31"/>
      <c r="MO7" s="31"/>
      <c r="MP7" s="31"/>
      <c r="MQ7" s="31"/>
      <c r="MR7" s="31"/>
      <c r="MS7" s="31"/>
      <c r="MT7" s="31"/>
      <c r="MU7" s="31"/>
      <c r="MV7" s="31"/>
      <c r="MW7" s="31"/>
      <c r="MX7" s="31"/>
      <c r="MY7" s="31"/>
      <c r="MZ7" s="31"/>
      <c r="NA7" s="31"/>
      <c r="NB7" s="31"/>
      <c r="NC7" s="31"/>
      <c r="ND7" s="31"/>
      <c r="NE7" s="31"/>
      <c r="NF7" s="31"/>
      <c r="NG7" s="31"/>
      <c r="NH7" s="31"/>
      <c r="NI7" s="31"/>
      <c r="NJ7" s="31"/>
      <c r="NK7" s="31"/>
      <c r="NL7" s="31"/>
      <c r="NM7" s="31"/>
      <c r="NN7" s="31"/>
      <c r="NO7" s="31"/>
      <c r="NP7" s="31"/>
      <c r="NQ7" s="31"/>
      <c r="NR7" s="31"/>
      <c r="NS7" s="31"/>
      <c r="NT7" s="31"/>
      <c r="NU7" s="31"/>
      <c r="NV7" s="31"/>
      <c r="NW7" s="31"/>
      <c r="NX7" s="31"/>
      <c r="NY7" s="31"/>
      <c r="NZ7" s="31"/>
      <c r="OA7" s="31"/>
      <c r="OB7" s="31"/>
      <c r="OC7" s="31"/>
      <c r="OD7" s="31"/>
      <c r="OE7" s="31"/>
      <c r="OF7" s="31"/>
      <c r="OG7" s="31"/>
      <c r="OH7" s="31"/>
      <c r="OI7" s="31"/>
      <c r="OJ7" s="31"/>
      <c r="OK7" s="31"/>
      <c r="OL7" s="31"/>
      <c r="OM7" s="31"/>
      <c r="ON7" s="31"/>
      <c r="OO7" s="31"/>
    </row>
    <row r="8" spans="1:533" ht="15" thickBot="1">
      <c r="O8" s="42" t="s">
        <v>42</v>
      </c>
      <c r="P8" s="45">
        <v>1</v>
      </c>
      <c r="Q8" s="45">
        <f>P8+1</f>
        <v>2</v>
      </c>
      <c r="R8" s="45">
        <f t="shared" ref="R8:AY8" si="0">Q8+1</f>
        <v>3</v>
      </c>
      <c r="S8" s="45">
        <f t="shared" si="0"/>
        <v>4</v>
      </c>
      <c r="T8" s="45">
        <f t="shared" si="0"/>
        <v>5</v>
      </c>
      <c r="U8" s="45">
        <f t="shared" si="0"/>
        <v>6</v>
      </c>
      <c r="V8" s="45">
        <f t="shared" si="0"/>
        <v>7</v>
      </c>
      <c r="W8" s="45">
        <f t="shared" si="0"/>
        <v>8</v>
      </c>
      <c r="X8" s="45">
        <f t="shared" si="0"/>
        <v>9</v>
      </c>
      <c r="Y8" s="45">
        <f t="shared" si="0"/>
        <v>10</v>
      </c>
      <c r="Z8" s="45">
        <f t="shared" si="0"/>
        <v>11</v>
      </c>
      <c r="AA8" s="45">
        <f t="shared" si="0"/>
        <v>12</v>
      </c>
      <c r="AB8" s="45">
        <f t="shared" si="0"/>
        <v>13</v>
      </c>
      <c r="AC8" s="45">
        <f t="shared" si="0"/>
        <v>14</v>
      </c>
      <c r="AD8" s="45">
        <f t="shared" si="0"/>
        <v>15</v>
      </c>
      <c r="AE8" s="45">
        <f t="shared" si="0"/>
        <v>16</v>
      </c>
      <c r="AF8" s="45">
        <f t="shared" si="0"/>
        <v>17</v>
      </c>
      <c r="AG8" s="45">
        <f t="shared" si="0"/>
        <v>18</v>
      </c>
      <c r="AH8" s="45">
        <f t="shared" si="0"/>
        <v>19</v>
      </c>
      <c r="AI8" s="45">
        <f t="shared" si="0"/>
        <v>20</v>
      </c>
      <c r="AJ8" s="45">
        <f t="shared" si="0"/>
        <v>21</v>
      </c>
      <c r="AK8" s="45">
        <f t="shared" si="0"/>
        <v>22</v>
      </c>
      <c r="AL8" s="45">
        <f t="shared" si="0"/>
        <v>23</v>
      </c>
      <c r="AM8" s="45">
        <f t="shared" si="0"/>
        <v>24</v>
      </c>
      <c r="AN8" s="45">
        <f t="shared" si="0"/>
        <v>25</v>
      </c>
      <c r="AO8" s="45">
        <f t="shared" si="0"/>
        <v>26</v>
      </c>
      <c r="AP8" s="45">
        <f t="shared" si="0"/>
        <v>27</v>
      </c>
      <c r="AQ8" s="45">
        <f t="shared" si="0"/>
        <v>28</v>
      </c>
      <c r="AR8" s="45">
        <f t="shared" si="0"/>
        <v>29</v>
      </c>
      <c r="AS8" s="45">
        <f t="shared" si="0"/>
        <v>30</v>
      </c>
      <c r="AT8" s="45">
        <f t="shared" si="0"/>
        <v>31</v>
      </c>
      <c r="AU8" s="45">
        <f t="shared" si="0"/>
        <v>32</v>
      </c>
      <c r="AV8" s="45">
        <f t="shared" si="0"/>
        <v>33</v>
      </c>
      <c r="AW8" s="45">
        <f t="shared" si="0"/>
        <v>34</v>
      </c>
      <c r="AX8" s="45">
        <f t="shared" si="0"/>
        <v>35</v>
      </c>
      <c r="AY8" s="45">
        <f t="shared" si="0"/>
        <v>36</v>
      </c>
      <c r="AZ8" s="45">
        <v>1</v>
      </c>
      <c r="BA8" s="45">
        <v>2</v>
      </c>
      <c r="BB8" s="45">
        <v>3</v>
      </c>
      <c r="BC8" s="45">
        <v>4</v>
      </c>
      <c r="BD8" s="45">
        <v>5</v>
      </c>
      <c r="BE8" s="45">
        <v>6</v>
      </c>
      <c r="BF8" s="45">
        <v>7</v>
      </c>
      <c r="BG8" s="45">
        <v>8</v>
      </c>
      <c r="BH8" s="45">
        <v>9</v>
      </c>
      <c r="BI8" s="45">
        <v>10</v>
      </c>
      <c r="BJ8" s="45">
        <v>11</v>
      </c>
      <c r="BK8" s="45">
        <v>12</v>
      </c>
      <c r="BL8" s="45">
        <v>13</v>
      </c>
      <c r="BM8" s="45">
        <v>14</v>
      </c>
      <c r="BN8" s="45">
        <v>15</v>
      </c>
      <c r="BO8" s="45">
        <v>16</v>
      </c>
      <c r="BP8" s="45">
        <v>17</v>
      </c>
      <c r="BQ8" s="45">
        <v>18</v>
      </c>
      <c r="BR8" s="45">
        <v>19</v>
      </c>
      <c r="BS8" s="45">
        <v>20</v>
      </c>
      <c r="BT8" s="45">
        <v>21</v>
      </c>
      <c r="BU8" s="45">
        <v>22</v>
      </c>
      <c r="BV8" s="45">
        <v>23</v>
      </c>
      <c r="BW8" s="45">
        <v>24</v>
      </c>
      <c r="BX8" s="45">
        <v>25</v>
      </c>
      <c r="BY8" s="45">
        <v>26</v>
      </c>
      <c r="BZ8" s="45">
        <v>27</v>
      </c>
      <c r="CA8" s="45">
        <v>28</v>
      </c>
      <c r="CB8" s="45">
        <v>29</v>
      </c>
      <c r="CC8" s="45">
        <v>30</v>
      </c>
      <c r="CD8" s="45">
        <v>31</v>
      </c>
      <c r="CE8" s="45">
        <v>32</v>
      </c>
      <c r="CF8" s="45">
        <v>33</v>
      </c>
      <c r="CG8" s="45">
        <v>34</v>
      </c>
      <c r="CH8" s="45">
        <v>35</v>
      </c>
      <c r="CI8" s="45">
        <v>36</v>
      </c>
      <c r="CJ8" s="45">
        <v>1</v>
      </c>
      <c r="CK8" s="45">
        <v>2</v>
      </c>
      <c r="CL8" s="45">
        <v>2</v>
      </c>
      <c r="CM8" s="45">
        <v>2</v>
      </c>
      <c r="CN8" s="45">
        <v>2</v>
      </c>
      <c r="CO8" s="45">
        <v>3</v>
      </c>
      <c r="CP8" s="45">
        <v>4</v>
      </c>
      <c r="CQ8" s="45">
        <v>5</v>
      </c>
      <c r="CR8" s="45">
        <v>6</v>
      </c>
      <c r="CS8" s="45">
        <v>7</v>
      </c>
      <c r="CT8" s="45">
        <v>8</v>
      </c>
      <c r="CU8" s="45">
        <v>9</v>
      </c>
      <c r="CV8" s="45">
        <v>10</v>
      </c>
      <c r="CW8" s="45">
        <v>11</v>
      </c>
      <c r="CX8" s="45">
        <v>12</v>
      </c>
      <c r="CY8" s="45">
        <v>13</v>
      </c>
      <c r="CZ8" s="45">
        <v>14</v>
      </c>
      <c r="DA8" s="45">
        <v>15</v>
      </c>
      <c r="DB8" s="45">
        <v>16</v>
      </c>
      <c r="DC8" s="45">
        <v>17</v>
      </c>
      <c r="DD8" s="45">
        <v>18</v>
      </c>
      <c r="DE8" s="45">
        <v>19</v>
      </c>
      <c r="DF8" s="45">
        <v>20</v>
      </c>
      <c r="DG8" s="45">
        <v>21</v>
      </c>
      <c r="DH8" s="45">
        <v>22</v>
      </c>
      <c r="DI8" s="45">
        <v>23</v>
      </c>
      <c r="DJ8" s="45">
        <v>24</v>
      </c>
      <c r="DK8" s="45">
        <v>25</v>
      </c>
      <c r="DL8" s="45">
        <v>26</v>
      </c>
      <c r="DM8" s="45">
        <v>27</v>
      </c>
      <c r="DN8" s="45">
        <v>31</v>
      </c>
      <c r="DO8" s="45">
        <v>32</v>
      </c>
      <c r="DP8" s="45">
        <v>33</v>
      </c>
      <c r="DQ8" s="45">
        <v>34</v>
      </c>
      <c r="DR8" s="45">
        <v>35</v>
      </c>
      <c r="DS8" s="45">
        <v>36</v>
      </c>
      <c r="DT8" s="45">
        <v>1</v>
      </c>
      <c r="DU8" s="45">
        <v>2</v>
      </c>
      <c r="DV8" s="45">
        <v>3</v>
      </c>
      <c r="DW8" s="45">
        <v>4</v>
      </c>
      <c r="DX8" s="45">
        <v>5</v>
      </c>
      <c r="DY8" s="45">
        <v>6</v>
      </c>
      <c r="DZ8" s="45">
        <v>7</v>
      </c>
      <c r="EA8" s="45">
        <v>8</v>
      </c>
      <c r="EB8" s="45">
        <v>9</v>
      </c>
      <c r="EC8" s="45">
        <v>10</v>
      </c>
      <c r="ED8" s="45">
        <v>11</v>
      </c>
      <c r="EE8" s="45">
        <v>12</v>
      </c>
      <c r="EF8" s="45">
        <v>13</v>
      </c>
      <c r="EG8" s="45">
        <v>14</v>
      </c>
      <c r="EH8" s="45">
        <v>15</v>
      </c>
      <c r="EI8" s="45">
        <v>16</v>
      </c>
      <c r="EJ8" s="45">
        <v>17</v>
      </c>
      <c r="EK8" s="45">
        <v>18</v>
      </c>
      <c r="EL8" s="45">
        <v>19</v>
      </c>
      <c r="EM8" s="45">
        <v>20</v>
      </c>
      <c r="EN8" s="45">
        <v>21</v>
      </c>
      <c r="EO8" s="45">
        <v>22</v>
      </c>
      <c r="EP8" s="45">
        <v>23</v>
      </c>
      <c r="EQ8" s="45">
        <v>24</v>
      </c>
      <c r="ER8" s="45">
        <v>25</v>
      </c>
      <c r="ES8" s="45">
        <v>26</v>
      </c>
      <c r="ET8" s="45">
        <v>27</v>
      </c>
      <c r="EU8" s="45">
        <v>28</v>
      </c>
      <c r="EV8" s="45">
        <v>29</v>
      </c>
      <c r="EW8" s="45">
        <v>30</v>
      </c>
      <c r="EX8" s="45">
        <v>31</v>
      </c>
      <c r="EY8" s="45">
        <v>32</v>
      </c>
      <c r="EZ8" s="45">
        <v>33</v>
      </c>
      <c r="FA8" s="45">
        <v>34</v>
      </c>
      <c r="FB8" s="45">
        <v>35</v>
      </c>
      <c r="FC8" s="45">
        <v>36</v>
      </c>
      <c r="FD8" s="45">
        <v>1</v>
      </c>
      <c r="FE8" s="45">
        <v>2</v>
      </c>
      <c r="FF8" s="45">
        <v>3</v>
      </c>
      <c r="FG8" s="45">
        <v>4</v>
      </c>
      <c r="FH8" s="45">
        <v>5</v>
      </c>
      <c r="FI8" s="45">
        <v>6</v>
      </c>
      <c r="FJ8" s="45">
        <v>7</v>
      </c>
      <c r="FK8" s="45">
        <v>8</v>
      </c>
      <c r="FL8" s="45">
        <v>9</v>
      </c>
      <c r="FM8" s="45">
        <v>10</v>
      </c>
      <c r="FN8" s="45">
        <v>11</v>
      </c>
      <c r="FO8" s="45">
        <v>12</v>
      </c>
      <c r="FP8" s="45">
        <v>13</v>
      </c>
      <c r="FQ8" s="45">
        <v>14</v>
      </c>
      <c r="FR8" s="45">
        <v>15</v>
      </c>
      <c r="FS8" s="45">
        <v>16</v>
      </c>
      <c r="FT8" s="45">
        <v>17</v>
      </c>
      <c r="FU8" s="45">
        <v>18</v>
      </c>
      <c r="FV8" s="45">
        <v>19</v>
      </c>
      <c r="FW8" s="45">
        <v>20</v>
      </c>
      <c r="FX8" s="45">
        <v>21</v>
      </c>
      <c r="FY8" s="45">
        <v>22</v>
      </c>
      <c r="FZ8" s="45">
        <v>23</v>
      </c>
      <c r="GA8" s="45">
        <v>24</v>
      </c>
      <c r="GB8" s="45">
        <v>25</v>
      </c>
      <c r="GC8" s="45">
        <v>26</v>
      </c>
      <c r="GD8" s="45">
        <v>27</v>
      </c>
      <c r="GE8" s="45">
        <v>28</v>
      </c>
      <c r="GF8" s="45">
        <v>29</v>
      </c>
      <c r="GG8" s="45">
        <v>30</v>
      </c>
      <c r="GH8" s="45">
        <v>31</v>
      </c>
      <c r="GI8" s="45">
        <v>32</v>
      </c>
      <c r="GJ8" s="45">
        <v>33</v>
      </c>
      <c r="GK8" s="45">
        <v>34</v>
      </c>
      <c r="GL8" s="45">
        <v>35</v>
      </c>
      <c r="GM8" s="45">
        <v>36</v>
      </c>
      <c r="GN8" s="45">
        <v>1</v>
      </c>
      <c r="GO8" s="45">
        <v>2</v>
      </c>
      <c r="GP8" s="45">
        <v>3</v>
      </c>
      <c r="GQ8" s="45">
        <v>4</v>
      </c>
      <c r="GR8" s="45">
        <v>5</v>
      </c>
      <c r="GS8" s="45">
        <v>6</v>
      </c>
      <c r="GT8" s="45">
        <v>7</v>
      </c>
      <c r="GU8" s="45">
        <v>8</v>
      </c>
      <c r="GV8" s="45">
        <v>9</v>
      </c>
      <c r="GW8" s="45">
        <v>10</v>
      </c>
      <c r="GX8" s="45">
        <v>11</v>
      </c>
      <c r="GY8" s="45">
        <v>12</v>
      </c>
      <c r="GZ8" s="45">
        <v>13</v>
      </c>
      <c r="HA8" s="45">
        <v>14</v>
      </c>
      <c r="HB8" s="45">
        <v>15</v>
      </c>
      <c r="HC8" s="45">
        <v>16</v>
      </c>
      <c r="HD8" s="45">
        <v>17</v>
      </c>
      <c r="HE8" s="45">
        <v>18</v>
      </c>
      <c r="HF8" s="45">
        <v>19</v>
      </c>
      <c r="HG8" s="45">
        <v>20</v>
      </c>
      <c r="HH8" s="45">
        <v>21</v>
      </c>
      <c r="HI8" s="45">
        <v>22</v>
      </c>
      <c r="HJ8" s="45">
        <v>23</v>
      </c>
      <c r="HK8" s="45">
        <v>24</v>
      </c>
      <c r="HL8" s="45">
        <v>25</v>
      </c>
      <c r="HM8" s="45">
        <v>26</v>
      </c>
      <c r="HN8" s="45">
        <v>27</v>
      </c>
      <c r="HO8" s="45">
        <v>28</v>
      </c>
      <c r="HP8" s="45">
        <v>29</v>
      </c>
      <c r="HQ8" s="45">
        <v>30</v>
      </c>
      <c r="HR8" s="45">
        <v>31</v>
      </c>
      <c r="HS8" s="45">
        <v>32</v>
      </c>
      <c r="HT8" s="45">
        <v>33</v>
      </c>
      <c r="HU8" s="45">
        <v>34</v>
      </c>
      <c r="HV8" s="45">
        <v>35</v>
      </c>
      <c r="HW8" s="45">
        <v>36</v>
      </c>
      <c r="HX8" s="45">
        <v>1</v>
      </c>
      <c r="HY8" s="45">
        <v>2</v>
      </c>
      <c r="HZ8" s="45">
        <v>3</v>
      </c>
      <c r="IA8" s="45">
        <v>4</v>
      </c>
      <c r="IB8" s="45">
        <v>5</v>
      </c>
      <c r="IC8" s="45">
        <v>6</v>
      </c>
      <c r="ID8" s="45">
        <v>7</v>
      </c>
      <c r="IE8" s="45">
        <v>8</v>
      </c>
      <c r="IF8" s="45">
        <v>9</v>
      </c>
      <c r="IG8" s="45">
        <v>10</v>
      </c>
      <c r="IH8" s="45">
        <v>11</v>
      </c>
      <c r="II8" s="45">
        <v>12</v>
      </c>
      <c r="IJ8" s="45">
        <v>13</v>
      </c>
      <c r="IK8" s="45">
        <v>14</v>
      </c>
      <c r="IL8" s="45">
        <v>15</v>
      </c>
      <c r="IM8" s="45">
        <v>16</v>
      </c>
      <c r="IN8" s="45">
        <v>17</v>
      </c>
      <c r="IO8" s="45">
        <v>18</v>
      </c>
      <c r="IP8" s="45">
        <v>19</v>
      </c>
      <c r="IQ8" s="45">
        <v>20</v>
      </c>
      <c r="IR8" s="45">
        <v>21</v>
      </c>
      <c r="IS8" s="45">
        <v>22</v>
      </c>
      <c r="IT8" s="45">
        <v>23</v>
      </c>
      <c r="IU8" s="45">
        <v>24</v>
      </c>
      <c r="IV8" s="45">
        <v>25</v>
      </c>
      <c r="IW8" s="45">
        <v>26</v>
      </c>
      <c r="IX8" s="45">
        <v>27</v>
      </c>
      <c r="IY8" s="45">
        <v>28</v>
      </c>
      <c r="IZ8" s="45">
        <v>29</v>
      </c>
      <c r="JA8" s="45">
        <v>30</v>
      </c>
      <c r="JB8" s="45">
        <v>31</v>
      </c>
      <c r="JC8" s="45">
        <v>32</v>
      </c>
      <c r="JD8" s="45">
        <v>33</v>
      </c>
      <c r="JE8" s="45">
        <v>34</v>
      </c>
      <c r="JF8" s="45">
        <v>35</v>
      </c>
      <c r="JG8" s="45">
        <v>36</v>
      </c>
      <c r="JH8" s="45">
        <v>1</v>
      </c>
      <c r="JI8" s="45">
        <v>2</v>
      </c>
      <c r="JJ8" s="45">
        <v>3</v>
      </c>
      <c r="JK8" s="45">
        <v>4</v>
      </c>
      <c r="JL8" s="45">
        <v>5</v>
      </c>
      <c r="JM8" s="45">
        <v>6</v>
      </c>
      <c r="JN8" s="45">
        <v>7</v>
      </c>
      <c r="JO8" s="45">
        <v>8</v>
      </c>
      <c r="JP8" s="45">
        <v>9</v>
      </c>
      <c r="JQ8" s="45">
        <v>10</v>
      </c>
      <c r="JR8" s="45">
        <v>11</v>
      </c>
      <c r="JS8" s="45">
        <v>12</v>
      </c>
      <c r="JT8" s="45">
        <v>13</v>
      </c>
      <c r="JU8" s="45">
        <v>14</v>
      </c>
      <c r="JV8" s="45">
        <v>15</v>
      </c>
      <c r="JW8" s="45">
        <v>16</v>
      </c>
      <c r="JX8" s="45">
        <v>17</v>
      </c>
      <c r="JY8" s="45">
        <v>18</v>
      </c>
      <c r="JZ8" s="45">
        <v>19</v>
      </c>
      <c r="KA8" s="45">
        <v>20</v>
      </c>
      <c r="KB8" s="45">
        <v>21</v>
      </c>
      <c r="KC8" s="45">
        <v>22</v>
      </c>
      <c r="KD8" s="45">
        <v>23</v>
      </c>
      <c r="KE8" s="45">
        <v>24</v>
      </c>
      <c r="KF8" s="45">
        <v>25</v>
      </c>
      <c r="KG8" s="45">
        <v>26</v>
      </c>
      <c r="KH8" s="45">
        <v>27</v>
      </c>
      <c r="KI8" s="45">
        <v>28</v>
      </c>
      <c r="KJ8" s="45">
        <v>29</v>
      </c>
      <c r="KK8" s="45">
        <v>30</v>
      </c>
      <c r="KL8" s="45">
        <v>31</v>
      </c>
      <c r="KM8" s="45">
        <v>32</v>
      </c>
      <c r="KN8" s="45">
        <v>33</v>
      </c>
      <c r="KO8" s="45">
        <v>34</v>
      </c>
      <c r="KP8" s="45">
        <v>35</v>
      </c>
      <c r="KQ8" s="45">
        <v>36</v>
      </c>
      <c r="KR8" s="45">
        <v>1</v>
      </c>
      <c r="KS8" s="45">
        <v>2</v>
      </c>
      <c r="KT8" s="45">
        <v>3</v>
      </c>
      <c r="KU8" s="45">
        <v>4</v>
      </c>
      <c r="KV8" s="45">
        <v>5</v>
      </c>
      <c r="KW8" s="45">
        <v>6</v>
      </c>
      <c r="KX8" s="45">
        <v>7</v>
      </c>
      <c r="KY8" s="45">
        <v>8</v>
      </c>
      <c r="KZ8" s="45">
        <v>9</v>
      </c>
      <c r="LA8" s="45">
        <v>10</v>
      </c>
      <c r="LB8" s="45">
        <v>11</v>
      </c>
      <c r="LC8" s="45">
        <v>12</v>
      </c>
      <c r="LD8" s="45">
        <v>13</v>
      </c>
      <c r="LE8" s="45">
        <v>14</v>
      </c>
      <c r="LF8" s="45">
        <v>15</v>
      </c>
      <c r="LG8" s="45">
        <v>16</v>
      </c>
      <c r="LH8" s="45">
        <v>17</v>
      </c>
      <c r="LI8" s="45">
        <v>18</v>
      </c>
      <c r="LJ8" s="45">
        <v>19</v>
      </c>
      <c r="LK8" s="45">
        <v>20</v>
      </c>
      <c r="LL8" s="45">
        <v>21</v>
      </c>
      <c r="LM8" s="45">
        <v>22</v>
      </c>
      <c r="LN8" s="45">
        <v>23</v>
      </c>
      <c r="LO8" s="45">
        <v>24</v>
      </c>
      <c r="LP8" s="45">
        <v>25</v>
      </c>
      <c r="LQ8" s="45">
        <v>26</v>
      </c>
      <c r="LR8" s="45">
        <v>27</v>
      </c>
      <c r="LS8" s="45">
        <v>28</v>
      </c>
      <c r="LT8" s="45">
        <v>29</v>
      </c>
      <c r="LU8" s="45">
        <v>30</v>
      </c>
      <c r="LV8" s="45">
        <v>31</v>
      </c>
      <c r="LW8" s="45">
        <v>32</v>
      </c>
      <c r="LX8" s="45">
        <v>33</v>
      </c>
      <c r="LY8" s="45">
        <v>34</v>
      </c>
      <c r="LZ8" s="45">
        <v>35</v>
      </c>
      <c r="MA8" s="45">
        <v>36</v>
      </c>
      <c r="MB8" s="45">
        <v>1</v>
      </c>
      <c r="MC8" s="45">
        <v>2</v>
      </c>
      <c r="MD8" s="45">
        <v>3</v>
      </c>
      <c r="ME8" s="45">
        <v>4</v>
      </c>
      <c r="MF8" s="45">
        <v>5</v>
      </c>
      <c r="MG8" s="45">
        <v>6</v>
      </c>
      <c r="MH8" s="45">
        <v>7</v>
      </c>
      <c r="MI8" s="45">
        <v>8</v>
      </c>
      <c r="MJ8" s="45">
        <v>9</v>
      </c>
      <c r="MK8" s="45">
        <v>10</v>
      </c>
      <c r="ML8" s="45">
        <v>11</v>
      </c>
      <c r="MM8" s="45">
        <v>12</v>
      </c>
      <c r="MN8" s="45">
        <v>13</v>
      </c>
      <c r="MO8" s="45">
        <v>14</v>
      </c>
      <c r="MP8" s="45">
        <v>15</v>
      </c>
      <c r="MQ8" s="45">
        <v>16</v>
      </c>
      <c r="MR8" s="45">
        <v>17</v>
      </c>
      <c r="MS8" s="45">
        <v>18</v>
      </c>
      <c r="MT8" s="45">
        <v>19</v>
      </c>
      <c r="MU8" s="45">
        <v>20</v>
      </c>
      <c r="MV8" s="45">
        <v>21</v>
      </c>
      <c r="MW8" s="45">
        <v>22</v>
      </c>
      <c r="MX8" s="45">
        <v>1</v>
      </c>
      <c r="MY8" s="45">
        <v>2</v>
      </c>
      <c r="MZ8" s="45">
        <v>3</v>
      </c>
      <c r="NA8" s="45">
        <v>4</v>
      </c>
      <c r="NB8" s="45">
        <v>5</v>
      </c>
      <c r="NC8" s="45">
        <v>6</v>
      </c>
      <c r="ND8" s="45">
        <v>7</v>
      </c>
      <c r="NE8" s="45">
        <v>8</v>
      </c>
      <c r="NF8" s="45">
        <v>9</v>
      </c>
      <c r="NG8" s="45">
        <v>10</v>
      </c>
      <c r="NH8" s="45">
        <v>11</v>
      </c>
      <c r="NI8" s="45">
        <v>12</v>
      </c>
      <c r="NJ8" s="45">
        <v>13</v>
      </c>
      <c r="NK8" s="45">
        <v>14</v>
      </c>
      <c r="NL8" s="45">
        <v>15</v>
      </c>
      <c r="NM8" s="45">
        <v>16</v>
      </c>
      <c r="NN8" s="45">
        <v>17</v>
      </c>
      <c r="NO8" s="45">
        <v>18</v>
      </c>
      <c r="NP8" s="45">
        <v>19</v>
      </c>
      <c r="NQ8" s="45">
        <v>20</v>
      </c>
      <c r="NR8" s="45">
        <v>21</v>
      </c>
      <c r="NS8" s="45">
        <v>22</v>
      </c>
      <c r="NT8" s="45">
        <v>1</v>
      </c>
      <c r="NU8" s="45">
        <v>2</v>
      </c>
      <c r="NV8" s="45">
        <v>3</v>
      </c>
      <c r="NW8" s="45">
        <v>4</v>
      </c>
      <c r="NX8" s="45">
        <v>5</v>
      </c>
      <c r="NY8" s="45">
        <v>6</v>
      </c>
      <c r="NZ8" s="45">
        <v>7</v>
      </c>
      <c r="OA8" s="45">
        <v>8</v>
      </c>
      <c r="OB8" s="45">
        <v>9</v>
      </c>
      <c r="OC8" s="45">
        <v>10</v>
      </c>
      <c r="OD8" s="45">
        <v>11</v>
      </c>
      <c r="OE8" s="45">
        <v>12</v>
      </c>
      <c r="OF8" s="45">
        <v>13</v>
      </c>
      <c r="OG8" s="45">
        <v>14</v>
      </c>
      <c r="OH8" s="45">
        <v>15</v>
      </c>
      <c r="OI8" s="45">
        <v>16</v>
      </c>
      <c r="OJ8" s="45">
        <v>17</v>
      </c>
      <c r="OK8" s="45">
        <v>18</v>
      </c>
      <c r="OL8" s="45">
        <v>19</v>
      </c>
      <c r="OM8" s="45">
        <v>20</v>
      </c>
      <c r="ON8" s="45">
        <v>21</v>
      </c>
      <c r="OO8" s="45">
        <v>22</v>
      </c>
    </row>
    <row r="9" spans="1:533" s="46" customFormat="1" ht="15" thickBot="1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44" t="s">
        <v>95</v>
      </c>
      <c r="P9" s="167"/>
      <c r="Q9" s="167"/>
      <c r="R9" s="167"/>
      <c r="S9" s="167"/>
      <c r="T9" s="167"/>
      <c r="U9" s="167"/>
      <c r="V9" s="167"/>
      <c r="W9" s="167"/>
      <c r="X9" s="167"/>
      <c r="Y9" s="167"/>
      <c r="Z9" s="167"/>
      <c r="AA9" s="167"/>
      <c r="AB9" s="167"/>
      <c r="AC9" s="167"/>
      <c r="AD9" s="167"/>
      <c r="AE9" s="167"/>
      <c r="AF9" s="167"/>
      <c r="AG9" s="167"/>
      <c r="AH9" s="167"/>
      <c r="AI9" s="167"/>
      <c r="AJ9" s="167"/>
      <c r="AK9" s="167"/>
      <c r="AL9" s="167"/>
      <c r="AM9" s="167"/>
      <c r="AN9" s="167"/>
      <c r="AO9" s="167"/>
      <c r="AP9" s="167"/>
      <c r="AQ9" s="167"/>
      <c r="AR9" s="167"/>
      <c r="AS9" s="167"/>
      <c r="AT9" s="167"/>
      <c r="AU9" s="167"/>
      <c r="AV9" s="167"/>
      <c r="AW9" s="168"/>
      <c r="AX9" s="166">
        <v>42247</v>
      </c>
      <c r="AY9" s="167"/>
      <c r="AZ9" s="167"/>
      <c r="BA9" s="167"/>
      <c r="BB9" s="167"/>
      <c r="BC9" s="167"/>
      <c r="BD9" s="167"/>
      <c r="BE9" s="167"/>
      <c r="BF9" s="167"/>
      <c r="BG9" s="167"/>
      <c r="BH9" s="167"/>
      <c r="BI9" s="167"/>
      <c r="BJ9" s="167"/>
      <c r="BK9" s="167"/>
      <c r="BL9" s="167"/>
      <c r="BM9" s="167"/>
      <c r="BN9" s="167"/>
      <c r="BO9" s="167"/>
      <c r="BP9" s="167"/>
      <c r="BQ9" s="167"/>
      <c r="BR9" s="167"/>
      <c r="BS9" s="167"/>
      <c r="BT9" s="167"/>
      <c r="BU9" s="167"/>
      <c r="BV9" s="167"/>
      <c r="BW9" s="167"/>
      <c r="BX9" s="167"/>
      <c r="BY9" s="167"/>
      <c r="BZ9" s="167"/>
      <c r="CA9" s="167"/>
      <c r="CB9" s="167"/>
      <c r="CC9" s="167"/>
      <c r="CD9" s="167"/>
      <c r="CE9" s="167"/>
      <c r="CF9" s="167"/>
      <c r="CG9" s="168"/>
      <c r="CH9" s="166">
        <v>42279</v>
      </c>
      <c r="CI9" s="167"/>
      <c r="CJ9" s="167"/>
      <c r="CK9" s="167"/>
      <c r="CL9" s="167"/>
      <c r="CM9" s="167"/>
      <c r="CN9" s="167"/>
      <c r="CO9" s="167"/>
      <c r="CP9" s="167"/>
      <c r="CQ9" s="167"/>
      <c r="CR9" s="167"/>
      <c r="CS9" s="167"/>
      <c r="CT9" s="167"/>
      <c r="CU9" s="167"/>
      <c r="CV9" s="167"/>
      <c r="CW9" s="167"/>
      <c r="CX9" s="167"/>
      <c r="CY9" s="167"/>
      <c r="CZ9" s="167"/>
      <c r="DA9" s="167"/>
      <c r="DB9" s="167"/>
      <c r="DC9" s="167"/>
      <c r="DD9" s="167"/>
      <c r="DE9" s="167"/>
      <c r="DF9" s="167"/>
      <c r="DG9" s="167"/>
      <c r="DH9" s="167"/>
      <c r="DI9" s="167"/>
      <c r="DJ9" s="167"/>
      <c r="DK9" s="167"/>
      <c r="DL9" s="167"/>
      <c r="DM9" s="167"/>
      <c r="DN9" s="167"/>
      <c r="DO9" s="167"/>
      <c r="DP9" s="167"/>
      <c r="DQ9" s="168"/>
      <c r="DR9" s="166">
        <v>42285</v>
      </c>
      <c r="DS9" s="167"/>
      <c r="DT9" s="167"/>
      <c r="DU9" s="167"/>
      <c r="DV9" s="167"/>
      <c r="DW9" s="167"/>
      <c r="DX9" s="167"/>
      <c r="DY9" s="167"/>
      <c r="DZ9" s="167"/>
      <c r="EA9" s="167"/>
      <c r="EB9" s="167"/>
      <c r="EC9" s="167"/>
      <c r="ED9" s="167"/>
      <c r="EE9" s="167"/>
      <c r="EF9" s="167"/>
      <c r="EG9" s="167"/>
      <c r="EH9" s="167"/>
      <c r="EI9" s="167"/>
      <c r="EJ9" s="167"/>
      <c r="EK9" s="167"/>
      <c r="EL9" s="167"/>
      <c r="EM9" s="167"/>
      <c r="EN9" s="167"/>
      <c r="EO9" s="167"/>
      <c r="EP9" s="167"/>
      <c r="EQ9" s="167"/>
      <c r="ER9" s="167"/>
      <c r="ES9" s="167"/>
      <c r="ET9" s="167"/>
      <c r="EU9" s="167"/>
      <c r="EV9" s="167"/>
      <c r="EW9" s="167"/>
      <c r="EX9" s="167"/>
      <c r="EY9" s="167"/>
      <c r="EZ9" s="167"/>
      <c r="FA9" s="168"/>
      <c r="FB9" s="166">
        <v>42079</v>
      </c>
      <c r="FC9" s="167"/>
      <c r="FD9" s="167"/>
      <c r="FE9" s="167"/>
      <c r="FF9" s="167"/>
      <c r="FG9" s="167"/>
      <c r="FH9" s="167"/>
      <c r="FI9" s="167"/>
      <c r="FJ9" s="167"/>
      <c r="FK9" s="167"/>
      <c r="FL9" s="167"/>
      <c r="FM9" s="167"/>
      <c r="FN9" s="167"/>
      <c r="FO9" s="167"/>
      <c r="FP9" s="167"/>
      <c r="FQ9" s="167"/>
      <c r="FR9" s="167"/>
      <c r="FS9" s="167"/>
      <c r="FT9" s="167"/>
      <c r="FU9" s="167"/>
      <c r="FV9" s="167"/>
      <c r="FW9" s="167"/>
      <c r="FX9" s="167"/>
      <c r="FY9" s="167"/>
      <c r="FZ9" s="167"/>
      <c r="GA9" s="167"/>
      <c r="GB9" s="167"/>
      <c r="GC9" s="167"/>
      <c r="GD9" s="167"/>
      <c r="GE9" s="167"/>
      <c r="GF9" s="167"/>
      <c r="GG9" s="167"/>
      <c r="GH9" s="167"/>
      <c r="GI9" s="167"/>
      <c r="GJ9" s="167"/>
      <c r="GK9" s="168"/>
      <c r="GL9" s="166">
        <v>42083</v>
      </c>
      <c r="GM9" s="167"/>
      <c r="GN9" s="167"/>
      <c r="GO9" s="167"/>
      <c r="GP9" s="167"/>
      <c r="GQ9" s="167"/>
      <c r="GR9" s="167"/>
      <c r="GS9" s="167"/>
      <c r="GT9" s="167"/>
      <c r="GU9" s="167"/>
      <c r="GV9" s="167"/>
      <c r="GW9" s="167"/>
      <c r="GX9" s="167"/>
      <c r="GY9" s="167"/>
      <c r="GZ9" s="167"/>
      <c r="HA9" s="167"/>
      <c r="HB9" s="167"/>
      <c r="HC9" s="167"/>
      <c r="HD9" s="167"/>
      <c r="HE9" s="167"/>
      <c r="HF9" s="167"/>
      <c r="HG9" s="167"/>
      <c r="HH9" s="167"/>
      <c r="HI9" s="167"/>
      <c r="HJ9" s="167"/>
      <c r="HK9" s="167"/>
      <c r="HL9" s="167"/>
      <c r="HM9" s="167"/>
      <c r="HN9" s="167"/>
      <c r="HO9" s="167"/>
      <c r="HP9" s="167"/>
      <c r="HQ9" s="167"/>
      <c r="HR9" s="167"/>
      <c r="HS9" s="167"/>
      <c r="HT9" s="167"/>
      <c r="HU9" s="168"/>
      <c r="HV9" s="166">
        <v>42137</v>
      </c>
      <c r="HW9" s="167"/>
      <c r="HX9" s="167"/>
      <c r="HY9" s="167"/>
      <c r="HZ9" s="167"/>
      <c r="IA9" s="167"/>
      <c r="IB9" s="167"/>
      <c r="IC9" s="167"/>
      <c r="ID9" s="167"/>
      <c r="IE9" s="167"/>
      <c r="IF9" s="167"/>
      <c r="IG9" s="167"/>
      <c r="IH9" s="167"/>
      <c r="II9" s="167"/>
      <c r="IJ9" s="167"/>
      <c r="IK9" s="167"/>
      <c r="IL9" s="167"/>
      <c r="IM9" s="167"/>
      <c r="IN9" s="167"/>
      <c r="IO9" s="167"/>
      <c r="IP9" s="167"/>
      <c r="IQ9" s="167"/>
      <c r="IR9" s="167"/>
      <c r="IS9" s="167"/>
      <c r="IT9" s="167"/>
      <c r="IU9" s="167"/>
      <c r="IV9" s="167"/>
      <c r="IW9" s="167"/>
      <c r="IX9" s="167"/>
      <c r="IY9" s="167"/>
      <c r="IZ9" s="167"/>
      <c r="JA9" s="167"/>
      <c r="JB9" s="167"/>
      <c r="JC9" s="167"/>
      <c r="JD9" s="167"/>
      <c r="JE9" s="168"/>
      <c r="JF9" s="166">
        <v>42145</v>
      </c>
      <c r="JG9" s="167"/>
      <c r="JH9" s="167"/>
      <c r="JI9" s="167"/>
      <c r="JJ9" s="167"/>
      <c r="JK9" s="167"/>
      <c r="JL9" s="167"/>
      <c r="JM9" s="167"/>
      <c r="JN9" s="167"/>
      <c r="JO9" s="167"/>
      <c r="JP9" s="167"/>
      <c r="JQ9" s="167"/>
      <c r="JR9" s="167"/>
      <c r="JS9" s="167"/>
      <c r="JT9" s="167"/>
      <c r="JU9" s="167"/>
      <c r="JV9" s="167"/>
      <c r="JW9" s="167"/>
      <c r="JX9" s="167"/>
      <c r="JY9" s="167"/>
      <c r="JZ9" s="167"/>
      <c r="KA9" s="167"/>
      <c r="KB9" s="167"/>
      <c r="KC9" s="167"/>
      <c r="KD9" s="167"/>
      <c r="KE9" s="167"/>
      <c r="KF9" s="167"/>
      <c r="KG9" s="167"/>
      <c r="KH9" s="167"/>
      <c r="KI9" s="167"/>
      <c r="KJ9" s="167"/>
      <c r="KK9" s="167"/>
      <c r="KL9" s="167"/>
      <c r="KM9" s="167"/>
      <c r="KN9" s="167"/>
      <c r="KO9" s="168"/>
      <c r="KP9" s="166">
        <v>42146</v>
      </c>
      <c r="KQ9" s="167"/>
      <c r="KR9" s="167"/>
      <c r="KS9" s="167"/>
      <c r="KT9" s="167"/>
      <c r="KU9" s="167"/>
      <c r="KV9" s="167"/>
      <c r="KW9" s="167"/>
      <c r="KX9" s="167"/>
      <c r="KY9" s="167"/>
      <c r="KZ9" s="167"/>
      <c r="LA9" s="167"/>
      <c r="LB9" s="167"/>
      <c r="LC9" s="167"/>
      <c r="LD9" s="167"/>
      <c r="LE9" s="167"/>
      <c r="LF9" s="167"/>
      <c r="LG9" s="167"/>
      <c r="LH9" s="167"/>
      <c r="LI9" s="167"/>
      <c r="LJ9" s="167"/>
      <c r="LK9" s="167"/>
      <c r="LL9" s="167"/>
      <c r="LM9" s="167"/>
      <c r="LN9" s="167"/>
      <c r="LO9" s="167"/>
      <c r="LP9" s="167"/>
      <c r="LQ9" s="167"/>
      <c r="LR9" s="167"/>
      <c r="LS9" s="167"/>
      <c r="LT9" s="167"/>
      <c r="LU9" s="167"/>
      <c r="LV9" s="167"/>
      <c r="LW9" s="167"/>
      <c r="LX9" s="167"/>
      <c r="LY9" s="168"/>
      <c r="LZ9" s="166">
        <v>42164</v>
      </c>
      <c r="MA9" s="167"/>
      <c r="MB9" s="167"/>
      <c r="MC9" s="167"/>
      <c r="MD9" s="167"/>
      <c r="ME9" s="167"/>
      <c r="MF9" s="167"/>
      <c r="MG9" s="167"/>
      <c r="MH9" s="167"/>
      <c r="MI9" s="167"/>
      <c r="MJ9" s="167"/>
      <c r="MK9" s="167"/>
      <c r="ML9" s="167"/>
      <c r="MM9" s="167"/>
      <c r="MN9" s="167"/>
      <c r="MO9" s="167"/>
      <c r="MP9" s="167"/>
      <c r="MQ9" s="167"/>
      <c r="MR9" s="167"/>
      <c r="MS9" s="167"/>
      <c r="MT9" s="167"/>
      <c r="MU9" s="168"/>
      <c r="MV9" s="166">
        <v>42195</v>
      </c>
      <c r="MW9" s="167"/>
      <c r="MX9" s="167"/>
      <c r="MY9" s="167"/>
      <c r="MZ9" s="167"/>
      <c r="NA9" s="167"/>
      <c r="NB9" s="167"/>
      <c r="NC9" s="167"/>
      <c r="ND9" s="167"/>
      <c r="NE9" s="167"/>
      <c r="NF9" s="167"/>
      <c r="NG9" s="167"/>
      <c r="NH9" s="167"/>
      <c r="NI9" s="167"/>
      <c r="NJ9" s="167"/>
      <c r="NK9" s="167"/>
      <c r="NL9" s="167"/>
      <c r="NM9" s="167"/>
      <c r="NN9" s="167"/>
      <c r="NO9" s="167"/>
      <c r="NP9" s="167"/>
      <c r="NQ9" s="168"/>
      <c r="NR9" s="166">
        <v>42217</v>
      </c>
      <c r="NS9" s="167"/>
      <c r="NT9" s="167"/>
      <c r="NU9" s="167"/>
      <c r="NV9" s="167"/>
      <c r="NW9" s="167"/>
      <c r="NX9" s="167"/>
      <c r="NY9" s="167"/>
      <c r="NZ9" s="167"/>
      <c r="OA9" s="167"/>
      <c r="OB9" s="167"/>
      <c r="OC9" s="167"/>
      <c r="OD9" s="167"/>
      <c r="OE9" s="167"/>
      <c r="OF9" s="167"/>
      <c r="OG9" s="167"/>
      <c r="OH9" s="167"/>
      <c r="OI9" s="167"/>
      <c r="OJ9" s="167"/>
      <c r="OK9" s="167"/>
      <c r="OL9" s="167"/>
      <c r="OM9" s="168"/>
    </row>
    <row r="10" spans="1:533" s="46" customFormat="1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44" t="s">
        <v>97</v>
      </c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169"/>
      <c r="AM10" s="169"/>
      <c r="AN10" s="169"/>
      <c r="AO10" s="169"/>
      <c r="AP10" s="169"/>
      <c r="AQ10" s="169"/>
      <c r="AR10" s="169"/>
      <c r="AS10" s="169"/>
      <c r="AT10" s="169"/>
      <c r="AU10" s="169"/>
      <c r="AV10" s="169"/>
      <c r="AW10" s="170"/>
      <c r="AX10" s="171" t="e">
        <f>AX9-#REF!</f>
        <v>#REF!</v>
      </c>
      <c r="AY10" s="172"/>
      <c r="AZ10" s="172"/>
      <c r="BA10" s="172"/>
      <c r="BB10" s="172"/>
      <c r="BC10" s="172"/>
      <c r="BD10" s="172"/>
      <c r="BE10" s="172"/>
      <c r="BF10" s="172"/>
      <c r="BG10" s="172"/>
      <c r="BH10" s="172"/>
      <c r="BI10" s="172"/>
      <c r="BJ10" s="172"/>
      <c r="BK10" s="172"/>
      <c r="BL10" s="172"/>
      <c r="BM10" s="172"/>
      <c r="BN10" s="172"/>
      <c r="BO10" s="172"/>
      <c r="BP10" s="172"/>
      <c r="BQ10" s="172"/>
      <c r="BR10" s="172"/>
      <c r="BS10" s="172"/>
      <c r="BT10" s="172"/>
      <c r="BU10" s="172"/>
      <c r="BV10" s="172"/>
      <c r="BW10" s="172"/>
      <c r="BX10" s="172"/>
      <c r="BY10" s="172"/>
      <c r="BZ10" s="172"/>
      <c r="CA10" s="172"/>
      <c r="CB10" s="172"/>
      <c r="CC10" s="172"/>
      <c r="CD10" s="172"/>
      <c r="CE10" s="172"/>
      <c r="CF10" s="172"/>
      <c r="CG10" s="173"/>
      <c r="CH10" s="171" t="e">
        <f>CH9-#REF!</f>
        <v>#REF!</v>
      </c>
      <c r="CI10" s="172"/>
      <c r="CJ10" s="172"/>
      <c r="CK10" s="172"/>
      <c r="CL10" s="172"/>
      <c r="CM10" s="172"/>
      <c r="CN10" s="172"/>
      <c r="CO10" s="172"/>
      <c r="CP10" s="172"/>
      <c r="CQ10" s="172"/>
      <c r="CR10" s="172"/>
      <c r="CS10" s="172"/>
      <c r="CT10" s="172"/>
      <c r="CU10" s="172"/>
      <c r="CV10" s="172"/>
      <c r="CW10" s="172"/>
      <c r="CX10" s="172"/>
      <c r="CY10" s="172"/>
      <c r="CZ10" s="172"/>
      <c r="DA10" s="172"/>
      <c r="DB10" s="172"/>
      <c r="DC10" s="172"/>
      <c r="DD10" s="172"/>
      <c r="DE10" s="172"/>
      <c r="DF10" s="172"/>
      <c r="DG10" s="172"/>
      <c r="DH10" s="172"/>
      <c r="DI10" s="172"/>
      <c r="DJ10" s="172"/>
      <c r="DK10" s="172"/>
      <c r="DL10" s="172"/>
      <c r="DM10" s="172"/>
      <c r="DN10" s="172"/>
      <c r="DO10" s="172"/>
      <c r="DP10" s="172"/>
      <c r="DQ10" s="173"/>
      <c r="DR10" s="174" t="e">
        <f>DR9-#REF!</f>
        <v>#REF!</v>
      </c>
      <c r="DS10" s="169"/>
      <c r="DT10" s="169"/>
      <c r="DU10" s="169"/>
      <c r="DV10" s="169"/>
      <c r="DW10" s="169"/>
      <c r="DX10" s="169"/>
      <c r="DY10" s="169"/>
      <c r="DZ10" s="169"/>
      <c r="EA10" s="169"/>
      <c r="EB10" s="169"/>
      <c r="EC10" s="169"/>
      <c r="ED10" s="169"/>
      <c r="EE10" s="169"/>
      <c r="EF10" s="169"/>
      <c r="EG10" s="169"/>
      <c r="EH10" s="169"/>
      <c r="EI10" s="169"/>
      <c r="EJ10" s="169"/>
      <c r="EK10" s="169"/>
      <c r="EL10" s="169"/>
      <c r="EM10" s="169"/>
      <c r="EN10" s="169"/>
      <c r="EO10" s="169"/>
      <c r="EP10" s="169"/>
      <c r="EQ10" s="169"/>
      <c r="ER10" s="169"/>
      <c r="ES10" s="169"/>
      <c r="ET10" s="169"/>
      <c r="EU10" s="169"/>
      <c r="EV10" s="169"/>
      <c r="EW10" s="169"/>
      <c r="EX10" s="169"/>
      <c r="EY10" s="169"/>
      <c r="EZ10" s="169"/>
      <c r="FA10" s="170"/>
      <c r="FB10" s="174" t="e">
        <f>FB9-#REF!</f>
        <v>#REF!</v>
      </c>
      <c r="FC10" s="169"/>
      <c r="FD10" s="169"/>
      <c r="FE10" s="169"/>
      <c r="FF10" s="169"/>
      <c r="FG10" s="169"/>
      <c r="FH10" s="169"/>
      <c r="FI10" s="169"/>
      <c r="FJ10" s="169"/>
      <c r="FK10" s="169"/>
      <c r="FL10" s="169"/>
      <c r="FM10" s="169"/>
      <c r="FN10" s="169"/>
      <c r="FO10" s="169"/>
      <c r="FP10" s="169"/>
      <c r="FQ10" s="169"/>
      <c r="FR10" s="169"/>
      <c r="FS10" s="169"/>
      <c r="FT10" s="169"/>
      <c r="FU10" s="169"/>
      <c r="FV10" s="169"/>
      <c r="FW10" s="169"/>
      <c r="FX10" s="169"/>
      <c r="FY10" s="169"/>
      <c r="FZ10" s="169"/>
      <c r="GA10" s="169"/>
      <c r="GB10" s="169"/>
      <c r="GC10" s="169"/>
      <c r="GD10" s="169"/>
      <c r="GE10" s="169"/>
      <c r="GF10" s="169"/>
      <c r="GG10" s="169"/>
      <c r="GH10" s="169"/>
      <c r="GI10" s="169"/>
      <c r="GJ10" s="169"/>
      <c r="GK10" s="170"/>
      <c r="GL10" s="174" t="e">
        <f>GL9-#REF!</f>
        <v>#REF!</v>
      </c>
      <c r="GM10" s="169"/>
      <c r="GN10" s="169"/>
      <c r="GO10" s="169"/>
      <c r="GP10" s="169"/>
      <c r="GQ10" s="169"/>
      <c r="GR10" s="169"/>
      <c r="GS10" s="169"/>
      <c r="GT10" s="169"/>
      <c r="GU10" s="169"/>
      <c r="GV10" s="169"/>
      <c r="GW10" s="169"/>
      <c r="GX10" s="169"/>
      <c r="GY10" s="169"/>
      <c r="GZ10" s="169"/>
      <c r="HA10" s="169"/>
      <c r="HB10" s="169"/>
      <c r="HC10" s="169"/>
      <c r="HD10" s="169"/>
      <c r="HE10" s="169"/>
      <c r="HF10" s="169"/>
      <c r="HG10" s="169"/>
      <c r="HH10" s="169"/>
      <c r="HI10" s="169"/>
      <c r="HJ10" s="169"/>
      <c r="HK10" s="169"/>
      <c r="HL10" s="169"/>
      <c r="HM10" s="169"/>
      <c r="HN10" s="169"/>
      <c r="HO10" s="169"/>
      <c r="HP10" s="169"/>
      <c r="HQ10" s="169"/>
      <c r="HR10" s="169"/>
      <c r="HS10" s="169"/>
      <c r="HT10" s="169"/>
      <c r="HU10" s="170"/>
      <c r="HV10" s="174" t="e">
        <f>HV9-#REF!</f>
        <v>#REF!</v>
      </c>
      <c r="HW10" s="169"/>
      <c r="HX10" s="169"/>
      <c r="HY10" s="169"/>
      <c r="HZ10" s="169"/>
      <c r="IA10" s="169"/>
      <c r="IB10" s="169"/>
      <c r="IC10" s="169"/>
      <c r="ID10" s="169"/>
      <c r="IE10" s="169"/>
      <c r="IF10" s="169"/>
      <c r="IG10" s="169"/>
      <c r="IH10" s="169"/>
      <c r="II10" s="169"/>
      <c r="IJ10" s="169"/>
      <c r="IK10" s="169"/>
      <c r="IL10" s="169"/>
      <c r="IM10" s="169"/>
      <c r="IN10" s="169"/>
      <c r="IO10" s="169"/>
      <c r="IP10" s="169"/>
      <c r="IQ10" s="169"/>
      <c r="IR10" s="169"/>
      <c r="IS10" s="169"/>
      <c r="IT10" s="169"/>
      <c r="IU10" s="169"/>
      <c r="IV10" s="169"/>
      <c r="IW10" s="169"/>
      <c r="IX10" s="169"/>
      <c r="IY10" s="169"/>
      <c r="IZ10" s="169"/>
      <c r="JA10" s="169"/>
      <c r="JB10" s="169"/>
      <c r="JC10" s="169"/>
      <c r="JD10" s="169"/>
      <c r="JE10" s="170"/>
      <c r="JF10" s="174" t="e">
        <f>JF9-#REF!</f>
        <v>#REF!</v>
      </c>
      <c r="JG10" s="169"/>
      <c r="JH10" s="169"/>
      <c r="JI10" s="169"/>
      <c r="JJ10" s="169"/>
      <c r="JK10" s="169"/>
      <c r="JL10" s="169"/>
      <c r="JM10" s="169"/>
      <c r="JN10" s="169"/>
      <c r="JO10" s="169"/>
      <c r="JP10" s="169"/>
      <c r="JQ10" s="169"/>
      <c r="JR10" s="169"/>
      <c r="JS10" s="169"/>
      <c r="JT10" s="169"/>
      <c r="JU10" s="169"/>
      <c r="JV10" s="169"/>
      <c r="JW10" s="169"/>
      <c r="JX10" s="169"/>
      <c r="JY10" s="169"/>
      <c r="JZ10" s="169"/>
      <c r="KA10" s="169"/>
      <c r="KB10" s="169"/>
      <c r="KC10" s="169"/>
      <c r="KD10" s="169"/>
      <c r="KE10" s="169"/>
      <c r="KF10" s="169"/>
      <c r="KG10" s="169"/>
      <c r="KH10" s="169"/>
      <c r="KI10" s="169"/>
      <c r="KJ10" s="169"/>
      <c r="KK10" s="169"/>
      <c r="KL10" s="169"/>
      <c r="KM10" s="169"/>
      <c r="KN10" s="169"/>
      <c r="KO10" s="170"/>
      <c r="KP10" s="174" t="e">
        <f>KP9-#REF!</f>
        <v>#REF!</v>
      </c>
      <c r="KQ10" s="169"/>
      <c r="KR10" s="169"/>
      <c r="KS10" s="169"/>
      <c r="KT10" s="169"/>
      <c r="KU10" s="169"/>
      <c r="KV10" s="169"/>
      <c r="KW10" s="169"/>
      <c r="KX10" s="169"/>
      <c r="KY10" s="169"/>
      <c r="KZ10" s="169"/>
      <c r="LA10" s="169"/>
      <c r="LB10" s="169"/>
      <c r="LC10" s="169"/>
      <c r="LD10" s="169"/>
      <c r="LE10" s="169"/>
      <c r="LF10" s="169"/>
      <c r="LG10" s="169"/>
      <c r="LH10" s="169"/>
      <c r="LI10" s="169"/>
      <c r="LJ10" s="169"/>
      <c r="LK10" s="169"/>
      <c r="LL10" s="169"/>
      <c r="LM10" s="169"/>
      <c r="LN10" s="169"/>
      <c r="LO10" s="169"/>
      <c r="LP10" s="169"/>
      <c r="LQ10" s="169"/>
      <c r="LR10" s="169"/>
      <c r="LS10" s="169"/>
      <c r="LT10" s="169"/>
      <c r="LU10" s="169"/>
      <c r="LV10" s="169"/>
      <c r="LW10" s="169"/>
      <c r="LX10" s="169"/>
      <c r="LY10" s="170"/>
      <c r="LZ10" s="174" t="e">
        <f>LZ9-#REF!</f>
        <v>#REF!</v>
      </c>
      <c r="MA10" s="169"/>
      <c r="MB10" s="169"/>
      <c r="MC10" s="169"/>
      <c r="MD10" s="169"/>
      <c r="ME10" s="169"/>
      <c r="MF10" s="169"/>
      <c r="MG10" s="169"/>
      <c r="MH10" s="169"/>
      <c r="MI10" s="169"/>
      <c r="MJ10" s="169"/>
      <c r="MK10" s="169"/>
      <c r="ML10" s="169"/>
      <c r="MM10" s="169"/>
      <c r="MN10" s="169"/>
      <c r="MO10" s="169"/>
      <c r="MP10" s="169"/>
      <c r="MQ10" s="169"/>
      <c r="MR10" s="169"/>
      <c r="MS10" s="169"/>
      <c r="MT10" s="169"/>
      <c r="MU10" s="170"/>
      <c r="MV10" s="174" t="e">
        <f>MV9-#REF!</f>
        <v>#REF!</v>
      </c>
      <c r="MW10" s="169"/>
      <c r="MX10" s="169"/>
      <c r="MY10" s="169"/>
      <c r="MZ10" s="169"/>
      <c r="NA10" s="169"/>
      <c r="NB10" s="169"/>
      <c r="NC10" s="169"/>
      <c r="ND10" s="169"/>
      <c r="NE10" s="169"/>
      <c r="NF10" s="169"/>
      <c r="NG10" s="169"/>
      <c r="NH10" s="169"/>
      <c r="NI10" s="169"/>
      <c r="NJ10" s="169"/>
      <c r="NK10" s="169"/>
      <c r="NL10" s="169"/>
      <c r="NM10" s="169"/>
      <c r="NN10" s="169"/>
      <c r="NO10" s="169"/>
      <c r="NP10" s="169"/>
      <c r="NQ10" s="170"/>
      <c r="NR10" s="174" t="e">
        <f>NR9-#REF!</f>
        <v>#REF!</v>
      </c>
      <c r="NS10" s="169"/>
      <c r="NT10" s="169"/>
      <c r="NU10" s="169"/>
      <c r="NV10" s="169"/>
      <c r="NW10" s="169"/>
      <c r="NX10" s="169"/>
      <c r="NY10" s="169"/>
      <c r="NZ10" s="169"/>
      <c r="OA10" s="169"/>
      <c r="OB10" s="169"/>
      <c r="OC10" s="169"/>
      <c r="OD10" s="169"/>
      <c r="OE10" s="169"/>
      <c r="OF10" s="169"/>
      <c r="OG10" s="169"/>
      <c r="OH10" s="169"/>
      <c r="OI10" s="169"/>
      <c r="OJ10" s="169"/>
      <c r="OK10" s="169"/>
      <c r="OL10" s="169"/>
      <c r="OM10" s="170"/>
    </row>
    <row r="11" spans="1:533" ht="79.5" customHeight="1">
      <c r="A11" s="35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47"/>
      <c r="P11" s="54" t="s">
        <v>156</v>
      </c>
      <c r="Q11" s="54" t="s">
        <v>191</v>
      </c>
      <c r="R11" s="54" t="s">
        <v>194</v>
      </c>
      <c r="S11" s="54" t="s">
        <v>195</v>
      </c>
      <c r="T11" s="52" t="s">
        <v>121</v>
      </c>
      <c r="U11" s="54" t="s">
        <v>155</v>
      </c>
      <c r="V11" s="54" t="s">
        <v>142</v>
      </c>
      <c r="W11" s="54" t="s">
        <v>185</v>
      </c>
      <c r="X11" s="54" t="s">
        <v>143</v>
      </c>
      <c r="Y11" s="52" t="s">
        <v>124</v>
      </c>
      <c r="Z11" s="54" t="s">
        <v>189</v>
      </c>
      <c r="AA11" s="52" t="s">
        <v>112</v>
      </c>
      <c r="AB11" s="52" t="s">
        <v>116</v>
      </c>
      <c r="AC11" s="54" t="s">
        <v>159</v>
      </c>
      <c r="AD11" s="54" t="s">
        <v>182</v>
      </c>
      <c r="AE11" s="54" t="s">
        <v>183</v>
      </c>
      <c r="AF11" s="54" t="s">
        <v>184</v>
      </c>
      <c r="AG11" s="54" t="s">
        <v>187</v>
      </c>
      <c r="AH11" s="54" t="s">
        <v>188</v>
      </c>
      <c r="AI11" s="54" t="s">
        <v>190</v>
      </c>
      <c r="AJ11" s="54" t="s">
        <v>192</v>
      </c>
      <c r="AK11" s="54" t="s">
        <v>197</v>
      </c>
      <c r="AL11" s="54" t="s">
        <v>198</v>
      </c>
      <c r="AM11" s="54" t="s">
        <v>199</v>
      </c>
      <c r="AN11" s="54" t="s">
        <v>90</v>
      </c>
      <c r="AO11" s="52" t="s">
        <v>108</v>
      </c>
      <c r="AP11" s="52" t="s">
        <v>120</v>
      </c>
      <c r="AQ11" s="52" t="s">
        <v>123</v>
      </c>
      <c r="AR11" s="52" t="s">
        <v>136</v>
      </c>
      <c r="AS11" s="52" t="s">
        <v>166</v>
      </c>
      <c r="AT11" s="54" t="s">
        <v>130</v>
      </c>
      <c r="AU11" s="54" t="s">
        <v>186</v>
      </c>
      <c r="AV11" s="54" t="s">
        <v>193</v>
      </c>
      <c r="AW11" s="54" t="s">
        <v>196</v>
      </c>
      <c r="AX11" s="54" t="s">
        <v>200</v>
      </c>
      <c r="AY11" s="54" t="s">
        <v>131</v>
      </c>
      <c r="AZ11" s="52" t="s">
        <v>165</v>
      </c>
      <c r="BA11" s="67" t="s">
        <v>119</v>
      </c>
      <c r="BB11" s="52" t="s">
        <v>205</v>
      </c>
      <c r="BC11" s="52" t="s">
        <v>208</v>
      </c>
      <c r="BD11" s="52" t="s">
        <v>211</v>
      </c>
      <c r="BE11" s="52" t="s">
        <v>212</v>
      </c>
      <c r="BF11" s="52" t="s">
        <v>215</v>
      </c>
      <c r="BG11" s="52" t="s">
        <v>217</v>
      </c>
      <c r="BH11" s="52" t="s">
        <v>206</v>
      </c>
      <c r="BI11" s="52" t="s">
        <v>207</v>
      </c>
      <c r="BJ11" s="52" t="s">
        <v>210</v>
      </c>
      <c r="BK11" s="52" t="s">
        <v>216</v>
      </c>
      <c r="BL11" s="54" t="s">
        <v>209</v>
      </c>
      <c r="BM11" s="52" t="s">
        <v>213</v>
      </c>
      <c r="BN11" s="52" t="s">
        <v>214</v>
      </c>
      <c r="BO11" s="52" t="s">
        <v>218</v>
      </c>
      <c r="BP11" s="54" t="s">
        <v>160</v>
      </c>
      <c r="BQ11" s="54" t="s">
        <v>144</v>
      </c>
      <c r="BR11" s="52" t="s">
        <v>148</v>
      </c>
      <c r="BS11" s="52" t="s">
        <v>132</v>
      </c>
      <c r="BT11" s="52" t="s">
        <v>145</v>
      </c>
      <c r="BU11" s="52" t="s">
        <v>146</v>
      </c>
      <c r="BV11" s="52" t="s">
        <v>147</v>
      </c>
      <c r="BW11" s="52" t="s">
        <v>234</v>
      </c>
      <c r="BX11" s="52" t="s">
        <v>235</v>
      </c>
      <c r="BY11" s="52" t="s">
        <v>236</v>
      </c>
      <c r="BZ11" s="52" t="s">
        <v>237</v>
      </c>
      <c r="CA11" s="52" t="s">
        <v>238</v>
      </c>
      <c r="CB11" s="52" t="s">
        <v>239</v>
      </c>
      <c r="CC11" s="52" t="s">
        <v>240</v>
      </c>
      <c r="CD11" s="52" t="s">
        <v>241</v>
      </c>
      <c r="CE11" s="52" t="s">
        <v>242</v>
      </c>
      <c r="CF11" s="52" t="s">
        <v>243</v>
      </c>
      <c r="CG11" s="52" t="s">
        <v>244</v>
      </c>
      <c r="CH11" s="52" t="s">
        <v>245</v>
      </c>
      <c r="CI11" s="52" t="s">
        <v>246</v>
      </c>
      <c r="CJ11" s="52" t="s">
        <v>247</v>
      </c>
      <c r="CK11" s="52" t="s">
        <v>248</v>
      </c>
      <c r="CL11" s="54" t="s">
        <v>356</v>
      </c>
      <c r="CM11" s="54" t="s">
        <v>357</v>
      </c>
      <c r="CN11" s="54" t="s">
        <v>358</v>
      </c>
      <c r="CO11" s="52" t="s">
        <v>226</v>
      </c>
      <c r="CP11" s="52" t="s">
        <v>227</v>
      </c>
      <c r="CQ11" s="52" t="s">
        <v>228</v>
      </c>
      <c r="CR11" s="52" t="s">
        <v>229</v>
      </c>
      <c r="CS11" s="52" t="s">
        <v>230</v>
      </c>
      <c r="CT11" s="52" t="s">
        <v>231</v>
      </c>
      <c r="CU11" s="52" t="s">
        <v>232</v>
      </c>
      <c r="CV11" s="52" t="s">
        <v>233</v>
      </c>
      <c r="CW11" s="52" t="s">
        <v>266</v>
      </c>
      <c r="CX11" s="54" t="s">
        <v>267</v>
      </c>
      <c r="CY11" s="52" t="s">
        <v>268</v>
      </c>
      <c r="CZ11" s="52" t="s">
        <v>269</v>
      </c>
      <c r="DA11" s="52" t="s">
        <v>270</v>
      </c>
      <c r="DB11" s="52" t="s">
        <v>271</v>
      </c>
      <c r="DC11" s="52" t="s">
        <v>272</v>
      </c>
      <c r="DD11" s="52" t="s">
        <v>273</v>
      </c>
      <c r="DE11" s="52" t="s">
        <v>274</v>
      </c>
      <c r="DF11" s="52" t="s">
        <v>275</v>
      </c>
      <c r="DG11" s="52" t="s">
        <v>276</v>
      </c>
      <c r="DH11" s="52" t="s">
        <v>277</v>
      </c>
      <c r="DI11" s="52" t="s">
        <v>278</v>
      </c>
      <c r="DJ11" s="52" t="s">
        <v>279</v>
      </c>
      <c r="DK11" s="52" t="s">
        <v>280</v>
      </c>
      <c r="DL11" s="52" t="s">
        <v>281</v>
      </c>
      <c r="DM11" s="52" t="s">
        <v>282</v>
      </c>
      <c r="DN11" s="52" t="s">
        <v>299</v>
      </c>
      <c r="DO11" s="52" t="s">
        <v>300</v>
      </c>
      <c r="DP11" s="52" t="s">
        <v>301</v>
      </c>
      <c r="DQ11" s="52" t="s">
        <v>302</v>
      </c>
      <c r="DR11" s="52" t="s">
        <v>303</v>
      </c>
      <c r="DS11" s="52" t="s">
        <v>304</v>
      </c>
      <c r="DT11" s="52" t="s">
        <v>305</v>
      </c>
      <c r="DU11" s="52" t="s">
        <v>306</v>
      </c>
      <c r="DV11" s="52" t="s">
        <v>307</v>
      </c>
      <c r="DW11" s="52" t="s">
        <v>308</v>
      </c>
      <c r="DX11" s="52"/>
      <c r="DY11" s="46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  <c r="JP11" s="39"/>
      <c r="JQ11" s="39"/>
      <c r="JR11" s="39"/>
      <c r="JS11" s="39"/>
      <c r="JT11" s="39"/>
      <c r="KB11"/>
      <c r="KC11"/>
      <c r="KD11"/>
      <c r="KE11"/>
      <c r="KG11"/>
      <c r="KH11"/>
      <c r="KI11"/>
      <c r="KJ11"/>
      <c r="KK11"/>
      <c r="KL11"/>
      <c r="KM11"/>
      <c r="KN11" s="39"/>
      <c r="KO11" s="39"/>
      <c r="KP11" s="39"/>
      <c r="KQ11" s="39"/>
      <c r="KR11" s="39"/>
      <c r="KS11" s="39"/>
      <c r="KT11" s="39"/>
      <c r="KU11" s="39"/>
      <c r="KV11" s="39"/>
      <c r="KW11" s="39"/>
      <c r="KX11" s="39"/>
      <c r="KY11" s="39"/>
      <c r="KZ11" s="39"/>
      <c r="LA11" s="39"/>
      <c r="LB11" s="39"/>
      <c r="LC11" s="39"/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39"/>
      <c r="LU11" s="39"/>
      <c r="LV11" s="39"/>
      <c r="LW11" s="39"/>
      <c r="LX11" s="39"/>
      <c r="LY11" s="39"/>
      <c r="LZ11" s="39"/>
      <c r="MA11" s="39"/>
      <c r="MB11" s="39"/>
      <c r="MC11" s="39"/>
      <c r="MD11" s="39"/>
      <c r="ME11" s="39"/>
      <c r="MF11" s="39"/>
      <c r="MG11" s="39"/>
      <c r="MH11" s="39"/>
      <c r="MI11" s="39"/>
      <c r="MJ11" s="39"/>
      <c r="MK11" s="39"/>
      <c r="ML11" s="39"/>
      <c r="MM11" s="39"/>
      <c r="MN11" s="39"/>
      <c r="MO11" s="39"/>
      <c r="MP11" s="39"/>
      <c r="MQ11" s="39"/>
      <c r="MR11" s="39"/>
      <c r="MS11" s="39"/>
      <c r="MT11" s="39"/>
      <c r="MU11" s="39"/>
      <c r="MV11" s="39"/>
      <c r="MW11" s="39"/>
      <c r="MX11" s="39"/>
      <c r="MY11" s="39"/>
      <c r="MZ11" s="39"/>
      <c r="NA11" s="39"/>
      <c r="NB11" s="39"/>
      <c r="NC11" s="39"/>
      <c r="ND11" s="39"/>
      <c r="NE11" s="39"/>
      <c r="NF11" s="39"/>
      <c r="NG11" s="39"/>
      <c r="NH11" s="39"/>
      <c r="NI11" s="39"/>
      <c r="NJ11" s="39"/>
      <c r="NK11" s="39"/>
      <c r="NL11" s="39"/>
      <c r="NM11" s="39"/>
      <c r="NN11" s="39"/>
      <c r="NO11" s="39"/>
      <c r="NP11" s="39"/>
      <c r="NQ11" s="39"/>
      <c r="NR11" s="39"/>
      <c r="NS11" s="39"/>
      <c r="NT11" s="39"/>
      <c r="NU11" s="39"/>
      <c r="NV11" s="39"/>
      <c r="NW11" s="39"/>
      <c r="NX11" s="39"/>
      <c r="NY11" s="39"/>
      <c r="NZ11" s="39"/>
      <c r="OA11" s="39"/>
      <c r="OU11" s="39"/>
      <c r="OV11" s="39"/>
      <c r="OW11" s="39"/>
      <c r="OX11" s="39"/>
      <c r="OY11" s="39"/>
      <c r="OZ11" s="39"/>
      <c r="PA11" s="39"/>
      <c r="PB11" s="39"/>
      <c r="PC11" s="39"/>
      <c r="PD11" s="39"/>
      <c r="PE11" s="39"/>
      <c r="PF11" s="39"/>
      <c r="PG11" s="39"/>
      <c r="PH11" s="39"/>
      <c r="PI11" s="39"/>
      <c r="PJ11" s="39"/>
      <c r="PK11" s="39"/>
      <c r="PL11" s="39"/>
      <c r="PM11" s="39"/>
      <c r="PN11" s="39"/>
      <c r="PO11" s="39"/>
      <c r="PP11" s="39"/>
      <c r="PQ11" s="39"/>
      <c r="PR11" s="39"/>
      <c r="PS11" s="39"/>
      <c r="PT11" s="39"/>
      <c r="PU11" s="39"/>
      <c r="PV11" s="39"/>
      <c r="PW11" s="39"/>
      <c r="PX11" s="39"/>
      <c r="PY11" s="39"/>
      <c r="PZ11" s="39"/>
      <c r="QA11" s="39"/>
      <c r="QB11" s="39"/>
      <c r="QC11" s="39"/>
      <c r="QD11" s="39"/>
      <c r="QE11" s="39"/>
      <c r="QF11" s="39"/>
      <c r="QG11" s="39"/>
      <c r="QH11" s="39"/>
      <c r="QI11" s="39"/>
      <c r="QJ11" s="39"/>
      <c r="QK11" s="39"/>
      <c r="QL11" s="39"/>
      <c r="QM11" s="39"/>
      <c r="QP11" s="39"/>
      <c r="QQ11" s="39"/>
      <c r="QR11" s="39"/>
      <c r="QS11" s="39"/>
      <c r="QT11" s="39"/>
      <c r="QU11" s="39"/>
      <c r="QV11" s="39"/>
      <c r="QW11" s="39"/>
      <c r="QX11" s="39"/>
      <c r="QY11" s="39"/>
      <c r="QZ11" s="39"/>
      <c r="RA11" s="39"/>
      <c r="RB11" s="39"/>
      <c r="RC11" s="39"/>
      <c r="RD11" s="39"/>
      <c r="RE11" s="39"/>
      <c r="RF11" s="39"/>
      <c r="RG11" s="39"/>
      <c r="RH11" s="39"/>
      <c r="RI11" s="39"/>
      <c r="RJ11" s="39"/>
      <c r="RK11" s="39"/>
      <c r="RL11" s="39"/>
      <c r="RM11" s="39"/>
      <c r="RN11" s="39"/>
      <c r="RO11" s="39"/>
      <c r="RP11" s="39"/>
      <c r="RQ11" s="39"/>
      <c r="RR11" s="39"/>
      <c r="RS11" s="39"/>
      <c r="RT11" s="39"/>
      <c r="RU11" s="39"/>
      <c r="RV11" s="39"/>
      <c r="RW11" s="39"/>
      <c r="RX11" s="39"/>
      <c r="RY11" s="39"/>
      <c r="RZ11" s="39"/>
      <c r="SA11" s="39"/>
      <c r="SB11" s="39"/>
      <c r="SC11" s="39"/>
      <c r="SD11" s="39"/>
      <c r="SE11" s="39"/>
      <c r="SF11" s="39"/>
      <c r="SG11" s="39"/>
      <c r="SH11" s="39"/>
      <c r="SI11" s="39"/>
      <c r="SJ11" s="39"/>
      <c r="SK11" s="39"/>
      <c r="SL11" s="39"/>
      <c r="SM11" s="39"/>
      <c r="SN11" s="39"/>
      <c r="SO11" s="39"/>
      <c r="SP11" s="39"/>
      <c r="SQ11" s="39"/>
      <c r="SR11" s="39"/>
      <c r="SS11" s="39"/>
      <c r="ST11" s="39"/>
      <c r="SU11" s="39"/>
      <c r="SV11" s="39"/>
      <c r="SW11" s="39"/>
      <c r="SX11" s="39"/>
      <c r="SY11" s="39"/>
      <c r="SZ11" s="39"/>
      <c r="TA11" s="39"/>
      <c r="TB11" s="39"/>
      <c r="TC11" s="39"/>
      <c r="TD11" s="39"/>
      <c r="TE11" s="39"/>
      <c r="TF11" s="39"/>
      <c r="TG11" s="39"/>
      <c r="TH11" s="39"/>
      <c r="TI11" s="39"/>
      <c r="TJ11" s="39"/>
      <c r="TK11" s="39"/>
      <c r="TL11" s="39"/>
      <c r="TM11" s="39"/>
    </row>
    <row r="12" spans="1:533" s="113" customFormat="1" ht="45">
      <c r="A12" s="110" t="s">
        <v>32</v>
      </c>
      <c r="B12" s="111"/>
      <c r="C12" s="111"/>
      <c r="D12" s="123">
        <v>2</v>
      </c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0" t="s">
        <v>68</v>
      </c>
      <c r="P12" s="106" t="e">
        <f>WORKDAY(P13,$B13,#REF!)</f>
        <v>#REF!</v>
      </c>
      <c r="Q12" s="106" t="e">
        <f>WORKDAY(Q13,$B13,#REF!)</f>
        <v>#REF!</v>
      </c>
      <c r="R12" s="106" t="e">
        <f>WORKDAY(R13,$B13,#REF!)</f>
        <v>#REF!</v>
      </c>
      <c r="S12" s="106" t="e">
        <f>WORKDAY(S13,$B13,#REF!)</f>
        <v>#REF!</v>
      </c>
      <c r="T12" s="106" t="e">
        <f>WORKDAY(T13,$B13,#REF!)</f>
        <v>#REF!</v>
      </c>
      <c r="U12" s="106" t="e">
        <f>WORKDAY(U13,$B13,#REF!)</f>
        <v>#REF!</v>
      </c>
      <c r="V12" s="106" t="e">
        <f>WORKDAY(V13,$B13,#REF!)</f>
        <v>#REF!</v>
      </c>
      <c r="W12" s="106" t="e">
        <f>WORKDAY(W13,$B13,#REF!)</f>
        <v>#REF!</v>
      </c>
      <c r="X12" s="106" t="e">
        <f>WORKDAY(X13,$B13,#REF!)</f>
        <v>#REF!</v>
      </c>
      <c r="Y12" s="106" t="e">
        <f>WORKDAY(Y13,$B13,#REF!)</f>
        <v>#REF!</v>
      </c>
      <c r="Z12" s="106" t="e">
        <f>WORKDAY(Z13,$B13,#REF!)</f>
        <v>#REF!</v>
      </c>
      <c r="AA12" s="106" t="e">
        <f>WORKDAY(AA13,$B13,#REF!)</f>
        <v>#REF!</v>
      </c>
      <c r="AB12" s="106" t="e">
        <f>WORKDAY(AB13,$B13,#REF!)</f>
        <v>#REF!</v>
      </c>
      <c r="AC12" s="106" t="e">
        <f>WORKDAY(AC13,$B13,#REF!)</f>
        <v>#REF!</v>
      </c>
      <c r="AD12" s="106" t="e">
        <f>WORKDAY(AD13,$B13,#REF!)</f>
        <v>#REF!</v>
      </c>
      <c r="AE12" s="106" t="e">
        <f>WORKDAY(AE13,$B13,#REF!)</f>
        <v>#REF!</v>
      </c>
      <c r="AF12" s="106" t="e">
        <f>WORKDAY(AF13,$B13,#REF!)</f>
        <v>#REF!</v>
      </c>
      <c r="AG12" s="106" t="e">
        <f>WORKDAY(AG13,$B13,#REF!)</f>
        <v>#REF!</v>
      </c>
      <c r="AH12" s="106" t="e">
        <f>WORKDAY(AH13,$B13,#REF!)</f>
        <v>#REF!</v>
      </c>
      <c r="AI12" s="106" t="e">
        <f>WORKDAY(AI13,$B13,#REF!)</f>
        <v>#REF!</v>
      </c>
      <c r="AJ12" s="106" t="e">
        <f>WORKDAY(AJ13,$B13,#REF!)</f>
        <v>#REF!</v>
      </c>
      <c r="AK12" s="106" t="e">
        <f>WORKDAY(AK13,$B13,#REF!)</f>
        <v>#REF!</v>
      </c>
      <c r="AL12" s="106" t="e">
        <f>WORKDAY(AL13,$B13,#REF!)</f>
        <v>#REF!</v>
      </c>
      <c r="AM12" s="106" t="e">
        <f>WORKDAY(AM13,$B13,#REF!)</f>
        <v>#REF!</v>
      </c>
      <c r="AN12" s="106" t="e">
        <f>WORKDAY(AN13,$B13,#REF!)</f>
        <v>#REF!</v>
      </c>
      <c r="AO12" s="106" t="e">
        <f>WORKDAY(AO13,$B13,#REF!)</f>
        <v>#REF!</v>
      </c>
      <c r="AP12" s="106" t="e">
        <f>WORKDAY(AP13,$B13,#REF!)</f>
        <v>#REF!</v>
      </c>
      <c r="AQ12" s="106" t="e">
        <f>WORKDAY(AQ13,$B13,#REF!)</f>
        <v>#REF!</v>
      </c>
      <c r="AR12" s="106" t="e">
        <f>WORKDAY(AR13,$B13,#REF!)</f>
        <v>#REF!</v>
      </c>
      <c r="AS12" s="106" t="e">
        <f>WORKDAY(AS13,$B13,#REF!)</f>
        <v>#REF!</v>
      </c>
      <c r="AT12" s="106" t="e">
        <f>WORKDAY(AT13,$B13,#REF!)</f>
        <v>#REF!</v>
      </c>
      <c r="AU12" s="106" t="e">
        <f>WORKDAY(AU13,$B13,#REF!)</f>
        <v>#REF!</v>
      </c>
      <c r="AV12" s="106" t="e">
        <f>WORKDAY(AV13,$B13,#REF!)</f>
        <v>#REF!</v>
      </c>
      <c r="AW12" s="106" t="e">
        <f>WORKDAY(AW13,$B13,#REF!)</f>
        <v>#REF!</v>
      </c>
      <c r="AX12" s="106" t="e">
        <f>WORKDAY(AX13,$B13,#REF!)</f>
        <v>#REF!</v>
      </c>
      <c r="AY12" s="106" t="e">
        <f>WORKDAY(AY13,$B13,#REF!)</f>
        <v>#REF!</v>
      </c>
      <c r="AZ12" s="106" t="e">
        <f>WORKDAY(AZ13,$B13,#REF!)</f>
        <v>#REF!</v>
      </c>
      <c r="BA12" s="106" t="e">
        <f>WORKDAY(BA13,$B13,#REF!)</f>
        <v>#REF!</v>
      </c>
      <c r="BB12" s="106" t="e">
        <f>WORKDAY(BB13,$B13,#REF!)</f>
        <v>#REF!</v>
      </c>
      <c r="BC12" s="106" t="e">
        <f>WORKDAY(BC13,$B13,#REF!)</f>
        <v>#REF!</v>
      </c>
      <c r="BD12" s="106" t="e">
        <f>WORKDAY(BD13,$B13,#REF!)</f>
        <v>#REF!</v>
      </c>
      <c r="BE12" s="106" t="e">
        <f>WORKDAY(BE13,$B13,#REF!)</f>
        <v>#REF!</v>
      </c>
      <c r="BF12" s="106" t="e">
        <f>WORKDAY(BF13,$B13,#REF!)</f>
        <v>#REF!</v>
      </c>
      <c r="BG12" s="106" t="e">
        <f>WORKDAY(BG13,$B13,#REF!)</f>
        <v>#REF!</v>
      </c>
      <c r="BH12" s="106" t="e">
        <f>WORKDAY(BH13,$B13,#REF!)</f>
        <v>#REF!</v>
      </c>
      <c r="BI12" s="106" t="e">
        <f>WORKDAY(BI13,$B13,#REF!)</f>
        <v>#REF!</v>
      </c>
      <c r="BJ12" s="106" t="e">
        <f>WORKDAY(BJ13,$B13,#REF!)</f>
        <v>#REF!</v>
      </c>
      <c r="BK12" s="106" t="e">
        <f>WORKDAY(BK13,$B13,#REF!)</f>
        <v>#REF!</v>
      </c>
      <c r="BL12" s="106" t="e">
        <f>WORKDAY(BL13,$B13,#REF!)</f>
        <v>#REF!</v>
      </c>
      <c r="BM12" s="106" t="e">
        <f>WORKDAY(BM13,$B13,#REF!)</f>
        <v>#REF!</v>
      </c>
      <c r="BN12" s="106" t="e">
        <f>WORKDAY(BN13,$B13,#REF!)</f>
        <v>#REF!</v>
      </c>
      <c r="BO12" s="106" t="e">
        <f>WORKDAY(BO13,$B13,#REF!)</f>
        <v>#REF!</v>
      </c>
      <c r="BP12" s="106" t="e">
        <f>WORKDAY(BP13,$B13,#REF!)</f>
        <v>#REF!</v>
      </c>
      <c r="BQ12" s="106" t="e">
        <f>WORKDAY(BQ13,$B13,#REF!)</f>
        <v>#REF!</v>
      </c>
      <c r="BR12" s="106" t="e">
        <f>WORKDAY(BR13,$B13,#REF!)</f>
        <v>#REF!</v>
      </c>
      <c r="BS12" s="106" t="e">
        <f>WORKDAY(BS13,$B13,#REF!)</f>
        <v>#REF!</v>
      </c>
      <c r="BT12" s="106" t="e">
        <f>WORKDAY(BT13,$B13,#REF!)</f>
        <v>#REF!</v>
      </c>
      <c r="BU12" s="106" t="e">
        <f>WORKDAY(BU13,$B13,#REF!)</f>
        <v>#REF!</v>
      </c>
      <c r="BV12" s="106" t="e">
        <f>WORKDAY(BV13,$B13,#REF!)</f>
        <v>#REF!</v>
      </c>
      <c r="BW12" s="106" t="e">
        <f>WORKDAY(BW13,$B13,#REF!)</f>
        <v>#REF!</v>
      </c>
      <c r="BX12" s="106" t="e">
        <f>WORKDAY(BX13,$B13,#REF!)</f>
        <v>#REF!</v>
      </c>
      <c r="BY12" s="106" t="e">
        <f>WORKDAY(BY13,$B13,#REF!)</f>
        <v>#REF!</v>
      </c>
      <c r="BZ12" s="106" t="e">
        <f>WORKDAY(BZ13,$B13,#REF!)</f>
        <v>#REF!</v>
      </c>
      <c r="CA12" s="106" t="e">
        <f>WORKDAY(CA13,$B13,#REF!)</f>
        <v>#REF!</v>
      </c>
      <c r="CB12" s="106" t="e">
        <f>WORKDAY(CB13,$B13,#REF!)</f>
        <v>#REF!</v>
      </c>
      <c r="CC12" s="106" t="e">
        <f>WORKDAY(CC13,$B13,#REF!)</f>
        <v>#REF!</v>
      </c>
      <c r="CD12" s="106" t="e">
        <f>WORKDAY(CD13,$B13,#REF!)</f>
        <v>#REF!</v>
      </c>
      <c r="CE12" s="106" t="e">
        <f>WORKDAY(CE13,$B13,#REF!)</f>
        <v>#REF!</v>
      </c>
      <c r="CF12" s="106" t="e">
        <f>WORKDAY(CF13,$B13,#REF!)</f>
        <v>#REF!</v>
      </c>
      <c r="CG12" s="106" t="e">
        <f>WORKDAY(CG13,$B13,#REF!)</f>
        <v>#REF!</v>
      </c>
      <c r="CH12" s="106" t="e">
        <f>WORKDAY(CH13,$B13,#REF!)</f>
        <v>#REF!</v>
      </c>
      <c r="CI12" s="106" t="e">
        <f>WORKDAY(CI13,$B13,#REF!)</f>
        <v>#REF!</v>
      </c>
      <c r="CJ12" s="106" t="e">
        <f>WORKDAY(CJ13,$B13,#REF!)</f>
        <v>#REF!</v>
      </c>
      <c r="CK12" s="106" t="e">
        <f>WORKDAY(CK13,$B13,#REF!)</f>
        <v>#REF!</v>
      </c>
      <c r="CL12" s="106"/>
      <c r="CM12" s="106"/>
      <c r="CN12" s="106"/>
      <c r="CO12" s="106" t="e">
        <f>WORKDAY(CO13,$B13,#REF!)</f>
        <v>#REF!</v>
      </c>
      <c r="CP12" s="106" t="e">
        <f>WORKDAY(CP13,$B13,#REF!)</f>
        <v>#REF!</v>
      </c>
      <c r="CQ12" s="106" t="e">
        <f>WORKDAY(CQ13,$B13,#REF!)</f>
        <v>#REF!</v>
      </c>
      <c r="CR12" s="106" t="e">
        <f>WORKDAY(CR13,$B13,#REF!)</f>
        <v>#REF!</v>
      </c>
      <c r="CS12" s="106" t="e">
        <f>WORKDAY(CS13,$B13,#REF!)</f>
        <v>#REF!</v>
      </c>
      <c r="CT12" s="106" t="e">
        <f>WORKDAY(CT13,$B13,#REF!)</f>
        <v>#REF!</v>
      </c>
      <c r="CU12" s="106" t="e">
        <f>WORKDAY(CU13,$B13,#REF!)</f>
        <v>#REF!</v>
      </c>
      <c r="CV12" s="106" t="e">
        <f>WORKDAY(CV13,$B13,#REF!)</f>
        <v>#REF!</v>
      </c>
      <c r="CW12" s="115"/>
      <c r="CX12" s="115"/>
      <c r="CY12" s="115"/>
      <c r="CZ12" s="115"/>
      <c r="DA12" s="115"/>
      <c r="DB12" s="115"/>
      <c r="DC12" s="115"/>
      <c r="DD12" s="115"/>
      <c r="DE12" s="115"/>
      <c r="DF12" s="115"/>
      <c r="DG12" s="115"/>
      <c r="DH12" s="115"/>
      <c r="DI12" s="115"/>
      <c r="DJ12" s="115"/>
      <c r="DK12" s="115"/>
      <c r="DL12" s="115"/>
      <c r="DM12" s="115"/>
      <c r="DN12" s="147"/>
      <c r="DO12" s="147"/>
      <c r="DP12" s="147"/>
      <c r="DQ12" s="147"/>
      <c r="DR12" s="147"/>
      <c r="DS12" s="147"/>
      <c r="DT12" s="147"/>
      <c r="DU12" s="147"/>
      <c r="DV12" s="147"/>
      <c r="DW12" s="147"/>
      <c r="DX12" s="147"/>
    </row>
    <row r="13" spans="1:533" s="113" customFormat="1" ht="28.5" customHeight="1">
      <c r="A13" s="110" t="s">
        <v>23</v>
      </c>
      <c r="B13" s="124">
        <v>5</v>
      </c>
      <c r="C13" s="124">
        <v>15</v>
      </c>
      <c r="D13" s="111">
        <v>10</v>
      </c>
      <c r="E13" s="124">
        <v>10</v>
      </c>
      <c r="F13" s="124">
        <v>10</v>
      </c>
      <c r="G13" s="110">
        <v>10</v>
      </c>
      <c r="H13" s="124">
        <v>7</v>
      </c>
      <c r="I13" s="124">
        <v>7</v>
      </c>
      <c r="J13" s="110">
        <v>7</v>
      </c>
      <c r="K13" s="123">
        <v>4</v>
      </c>
      <c r="L13" s="123">
        <v>4</v>
      </c>
      <c r="M13" s="122">
        <v>4</v>
      </c>
      <c r="N13" s="124">
        <v>5</v>
      </c>
      <c r="O13" s="110" t="s">
        <v>23</v>
      </c>
      <c r="P13" s="106" t="e">
        <f>WORKDAY(P14,$B13,#REF!)</f>
        <v>#REF!</v>
      </c>
      <c r="Q13" s="106" t="e">
        <f>WORKDAY(Q14,$B13,#REF!)</f>
        <v>#REF!</v>
      </c>
      <c r="R13" s="106" t="e">
        <f>WORKDAY(R14,$B13,#REF!)</f>
        <v>#REF!</v>
      </c>
      <c r="S13" s="106" t="e">
        <f>WORKDAY(S14,$B13,#REF!)</f>
        <v>#REF!</v>
      </c>
      <c r="T13" s="106" t="e">
        <f>WORKDAY(T14,$B13,#REF!)</f>
        <v>#REF!</v>
      </c>
      <c r="U13" s="106" t="e">
        <f>WORKDAY(U14,$B13,#REF!)</f>
        <v>#REF!</v>
      </c>
      <c r="V13" s="106" t="e">
        <f>WORKDAY(V14,$B13,#REF!)</f>
        <v>#REF!</v>
      </c>
      <c r="W13" s="106" t="e">
        <f>WORKDAY(W14,$B13,#REF!)</f>
        <v>#REF!</v>
      </c>
      <c r="X13" s="106" t="e">
        <f>WORKDAY(X14,$B13,#REF!)</f>
        <v>#REF!</v>
      </c>
      <c r="Y13" s="106" t="e">
        <f>WORKDAY(Y14,$B13,#REF!)</f>
        <v>#REF!</v>
      </c>
      <c r="Z13" s="106" t="e">
        <f>WORKDAY(Z14,$B13,#REF!)</f>
        <v>#REF!</v>
      </c>
      <c r="AA13" s="106" t="e">
        <f>WORKDAY(AA14,$B13,#REF!)</f>
        <v>#REF!</v>
      </c>
      <c r="AB13" s="106" t="e">
        <f>WORKDAY(AB14,$B13,#REF!)</f>
        <v>#REF!</v>
      </c>
      <c r="AC13" s="106" t="e">
        <f>WORKDAY(AC14,$B13,#REF!)</f>
        <v>#REF!</v>
      </c>
      <c r="AD13" s="106" t="e">
        <f>WORKDAY(AD14,$B13,#REF!)</f>
        <v>#REF!</v>
      </c>
      <c r="AE13" s="106" t="e">
        <f>WORKDAY(AE14,$B13,#REF!)</f>
        <v>#REF!</v>
      </c>
      <c r="AF13" s="106" t="e">
        <f>WORKDAY(AF14,$B13,#REF!)</f>
        <v>#REF!</v>
      </c>
      <c r="AG13" s="106" t="e">
        <f>WORKDAY(AG14,$B13,#REF!)</f>
        <v>#REF!</v>
      </c>
      <c r="AH13" s="106" t="e">
        <f>WORKDAY(AH14,$B13,#REF!)</f>
        <v>#REF!</v>
      </c>
      <c r="AI13" s="106" t="e">
        <f>WORKDAY(AI14,$B13,#REF!)</f>
        <v>#REF!</v>
      </c>
      <c r="AJ13" s="106" t="e">
        <f>WORKDAY(AJ14,$B13,#REF!)</f>
        <v>#REF!</v>
      </c>
      <c r="AK13" s="106" t="e">
        <f>WORKDAY(AK14,$B13,#REF!)</f>
        <v>#REF!</v>
      </c>
      <c r="AL13" s="106" t="e">
        <f>WORKDAY(AL14,$B13,#REF!)</f>
        <v>#REF!</v>
      </c>
      <c r="AM13" s="106" t="e">
        <f>WORKDAY(AM14,$B13,#REF!)</f>
        <v>#REF!</v>
      </c>
      <c r="AN13" s="106" t="e">
        <f>WORKDAY(AN14,$B13,#REF!)</f>
        <v>#REF!</v>
      </c>
      <c r="AO13" s="106" t="e">
        <f>WORKDAY(AO14,$B13,#REF!)</f>
        <v>#REF!</v>
      </c>
      <c r="AP13" s="106" t="e">
        <f>WORKDAY(AP14,$B13,#REF!)</f>
        <v>#REF!</v>
      </c>
      <c r="AQ13" s="106" t="e">
        <f>WORKDAY(AQ14,$B13,#REF!)</f>
        <v>#REF!</v>
      </c>
      <c r="AR13" s="106" t="e">
        <f>WORKDAY(AR14,$B13,#REF!)</f>
        <v>#REF!</v>
      </c>
      <c r="AS13" s="106" t="e">
        <f>WORKDAY(AS14,$B13,#REF!)</f>
        <v>#REF!</v>
      </c>
      <c r="AT13" s="106" t="e">
        <f>WORKDAY(AT14,$B13,#REF!)</f>
        <v>#REF!</v>
      </c>
      <c r="AU13" s="106" t="e">
        <f>WORKDAY(AU14,$B13,#REF!)</f>
        <v>#REF!</v>
      </c>
      <c r="AV13" s="106" t="e">
        <f>WORKDAY(AV14,$B13,#REF!)</f>
        <v>#REF!</v>
      </c>
      <c r="AW13" s="106" t="e">
        <f>WORKDAY(AW14,$B13,#REF!)</f>
        <v>#REF!</v>
      </c>
      <c r="AX13" s="106" t="e">
        <f>WORKDAY(AX14,$B13,#REF!)</f>
        <v>#REF!</v>
      </c>
      <c r="AY13" s="106" t="e">
        <f>WORKDAY(AY14,$B13,#REF!)</f>
        <v>#REF!</v>
      </c>
      <c r="AZ13" s="106" t="e">
        <f>WORKDAY(AZ14,$B13,#REF!)</f>
        <v>#REF!</v>
      </c>
      <c r="BA13" s="106" t="e">
        <f>WORKDAY(BA14,$B13,#REF!)</f>
        <v>#REF!</v>
      </c>
      <c r="BB13" s="106" t="e">
        <f>WORKDAY(BB14,$B13,#REF!)</f>
        <v>#REF!</v>
      </c>
      <c r="BC13" s="106" t="e">
        <f>WORKDAY(BC14,$B13,#REF!)</f>
        <v>#REF!</v>
      </c>
      <c r="BD13" s="106" t="e">
        <f>WORKDAY(BD14,$B13,#REF!)</f>
        <v>#REF!</v>
      </c>
      <c r="BE13" s="106" t="e">
        <f>WORKDAY(BE14,$B13,#REF!)</f>
        <v>#REF!</v>
      </c>
      <c r="BF13" s="106" t="e">
        <f>WORKDAY(BF14,$B13,#REF!)</f>
        <v>#REF!</v>
      </c>
      <c r="BG13" s="106" t="e">
        <f>WORKDAY(BG14,$B13,#REF!)</f>
        <v>#REF!</v>
      </c>
      <c r="BH13" s="106" t="e">
        <f>WORKDAY(BH14,$B13,#REF!)</f>
        <v>#REF!</v>
      </c>
      <c r="BI13" s="106" t="e">
        <f>WORKDAY(BI14,$B13,#REF!)</f>
        <v>#REF!</v>
      </c>
      <c r="BJ13" s="106" t="e">
        <f>WORKDAY(BJ14,$B13,#REF!)</f>
        <v>#REF!</v>
      </c>
      <c r="BK13" s="106" t="e">
        <f>WORKDAY(BK14,$B13,#REF!)</f>
        <v>#REF!</v>
      </c>
      <c r="BL13" s="106" t="e">
        <f>WORKDAY(BL14,$B13,#REF!)</f>
        <v>#REF!</v>
      </c>
      <c r="BM13" s="106" t="e">
        <f>WORKDAY(BM14,$B13,#REF!)</f>
        <v>#REF!</v>
      </c>
      <c r="BN13" s="106" t="e">
        <f>WORKDAY(BN14,$B13,#REF!)</f>
        <v>#REF!</v>
      </c>
      <c r="BO13" s="106" t="e">
        <f>WORKDAY(BO14,$B13,#REF!)</f>
        <v>#REF!</v>
      </c>
      <c r="BP13" s="106" t="e">
        <f>WORKDAY(BP14,$B13,#REF!)</f>
        <v>#REF!</v>
      </c>
      <c r="BQ13" s="106" t="e">
        <f>WORKDAY(BQ14,$B13,#REF!)</f>
        <v>#REF!</v>
      </c>
      <c r="BR13" s="106" t="e">
        <f>WORKDAY(BR14,$B13,#REF!)</f>
        <v>#REF!</v>
      </c>
      <c r="BS13" s="106" t="e">
        <f>WORKDAY(BS14,$B13,#REF!)</f>
        <v>#REF!</v>
      </c>
      <c r="BT13" s="106" t="e">
        <f>WORKDAY(BT14,$B13,#REF!)</f>
        <v>#REF!</v>
      </c>
      <c r="BU13" s="106" t="e">
        <f>WORKDAY(BU14,$B13,#REF!)</f>
        <v>#REF!</v>
      </c>
      <c r="BV13" s="106" t="e">
        <f>WORKDAY(BV14,$B13,#REF!)</f>
        <v>#REF!</v>
      </c>
      <c r="BW13" s="106" t="e">
        <f>WORKDAY(BW14,$B14,#REF!)</f>
        <v>#REF!</v>
      </c>
      <c r="BX13" s="106" t="e">
        <f>WORKDAY(BX14,$B14,#REF!)</f>
        <v>#REF!</v>
      </c>
      <c r="BY13" s="106" t="e">
        <f>WORKDAY(BY14,$B14,#REF!)</f>
        <v>#REF!</v>
      </c>
      <c r="BZ13" s="106" t="e">
        <f>WORKDAY(BZ14,$B14,#REF!)</f>
        <v>#REF!</v>
      </c>
      <c r="CA13" s="106" t="e">
        <f>WORKDAY(CA14,$B14,#REF!)</f>
        <v>#REF!</v>
      </c>
      <c r="CB13" s="106" t="e">
        <f>WORKDAY(CB14,$B14,#REF!)</f>
        <v>#REF!</v>
      </c>
      <c r="CC13" s="106" t="e">
        <f>WORKDAY(CC14,$B14,#REF!)</f>
        <v>#REF!</v>
      </c>
      <c r="CD13" s="106" t="e">
        <f>WORKDAY(CD14,$B14,#REF!)</f>
        <v>#REF!</v>
      </c>
      <c r="CE13" s="106" t="e">
        <f>WORKDAY(CE14,$B14,#REF!)</f>
        <v>#REF!</v>
      </c>
      <c r="CF13" s="106" t="e">
        <f>WORKDAY(CF14,$B14,#REF!)</f>
        <v>#REF!</v>
      </c>
      <c r="CG13" s="106" t="e">
        <f>WORKDAY(CG14,$B14,#REF!)</f>
        <v>#REF!</v>
      </c>
      <c r="CH13" s="106" t="e">
        <f>WORKDAY(CH14,$B14,#REF!)</f>
        <v>#REF!</v>
      </c>
      <c r="CI13" s="106" t="e">
        <f>WORKDAY(CI14,$B14,#REF!)</f>
        <v>#REF!</v>
      </c>
      <c r="CJ13" s="106" t="e">
        <f>WORKDAY(CJ14,$B14,#REF!)</f>
        <v>#REF!</v>
      </c>
      <c r="CK13" s="106" t="e">
        <f>WORKDAY(CK14,$B14,#REF!)</f>
        <v>#REF!</v>
      </c>
      <c r="CL13" s="106"/>
      <c r="CM13" s="106"/>
      <c r="CN13" s="106"/>
      <c r="CO13" s="106" t="e">
        <f>WORKDAY(CO14,$B14,#REF!)</f>
        <v>#REF!</v>
      </c>
      <c r="CP13" s="106" t="e">
        <f>WORKDAY(CP14,$B14,#REF!)</f>
        <v>#REF!</v>
      </c>
      <c r="CQ13" s="106" t="e">
        <f>WORKDAY(CQ14,$B14,#REF!)</f>
        <v>#REF!</v>
      </c>
      <c r="CR13" s="106" t="e">
        <f>WORKDAY(CR14,$B14,#REF!)</f>
        <v>#REF!</v>
      </c>
      <c r="CS13" s="106" t="e">
        <f>WORKDAY(CS14,$B14,#REF!)</f>
        <v>#REF!</v>
      </c>
      <c r="CT13" s="106" t="e">
        <f>WORKDAY(CT14,$B14,#REF!)</f>
        <v>#REF!</v>
      </c>
      <c r="CU13" s="106" t="e">
        <f>WORKDAY(CU14,$B14,#REF!)</f>
        <v>#REF!</v>
      </c>
      <c r="CV13" s="106" t="e">
        <f>WORKDAY(CV14,$B14,#REF!)</f>
        <v>#REF!</v>
      </c>
      <c r="CW13" s="115"/>
      <c r="CX13" s="115"/>
      <c r="CY13" s="115"/>
      <c r="CZ13" s="115"/>
      <c r="DA13" s="115"/>
      <c r="DB13" s="115"/>
      <c r="DC13" s="115"/>
      <c r="DD13" s="115"/>
      <c r="DE13" s="115"/>
      <c r="DF13" s="115"/>
      <c r="DG13" s="115"/>
      <c r="DH13" s="115"/>
      <c r="DI13" s="115"/>
      <c r="DJ13" s="115"/>
      <c r="DK13" s="115"/>
      <c r="DL13" s="115"/>
      <c r="DM13" s="115"/>
      <c r="DN13" s="115"/>
      <c r="DO13" s="115"/>
      <c r="DP13" s="115"/>
      <c r="DQ13" s="115"/>
      <c r="DR13" s="115"/>
      <c r="DS13" s="115"/>
      <c r="DT13" s="115"/>
      <c r="DU13" s="115"/>
      <c r="DV13" s="115"/>
      <c r="DW13" s="115"/>
      <c r="DX13" s="115"/>
    </row>
    <row r="14" spans="1:533" s="113" customFormat="1" ht="28.5" customHeight="1">
      <c r="A14" s="110" t="s">
        <v>12</v>
      </c>
      <c r="B14" s="111">
        <v>1</v>
      </c>
      <c r="C14" s="111">
        <v>1</v>
      </c>
      <c r="D14" s="111">
        <v>1</v>
      </c>
      <c r="E14" s="110">
        <v>1</v>
      </c>
      <c r="F14" s="110">
        <v>1</v>
      </c>
      <c r="G14" s="110">
        <v>1</v>
      </c>
      <c r="H14" s="110">
        <v>1</v>
      </c>
      <c r="I14" s="110">
        <v>1</v>
      </c>
      <c r="J14" s="110">
        <v>1</v>
      </c>
      <c r="K14" s="110">
        <v>1</v>
      </c>
      <c r="L14" s="110">
        <v>1</v>
      </c>
      <c r="M14" s="110">
        <v>1</v>
      </c>
      <c r="N14" s="111">
        <v>1</v>
      </c>
      <c r="O14" s="110" t="s">
        <v>262</v>
      </c>
      <c r="P14" s="107">
        <v>42263</v>
      </c>
      <c r="Q14" s="106" t="e">
        <f>WORKDAY(Q16,$B14,#REF!)</f>
        <v>#REF!</v>
      </c>
      <c r="R14" s="106" t="e">
        <f>WORKDAY(R16,$B14,#REF!)</f>
        <v>#REF!</v>
      </c>
      <c r="S14" s="106" t="e">
        <f>WORKDAY(S16,$B14,#REF!)</f>
        <v>#REF!</v>
      </c>
      <c r="T14" s="106" t="e">
        <f>WORKDAY(T16,$B14,#REF!)</f>
        <v>#REF!</v>
      </c>
      <c r="U14" s="106" t="e">
        <f>WORKDAY(U16,$B14,#REF!)</f>
        <v>#REF!</v>
      </c>
      <c r="V14" s="106" t="e">
        <f>WORKDAY(V16,$B14,#REF!)</f>
        <v>#REF!</v>
      </c>
      <c r="W14" s="106" t="e">
        <f>WORKDAY(W16,$B14,#REF!)</f>
        <v>#REF!</v>
      </c>
      <c r="X14" s="106" t="e">
        <f>WORKDAY(X16,$B14,#REF!)</f>
        <v>#REF!</v>
      </c>
      <c r="Y14" s="106" t="e">
        <f>WORKDAY(Y16,$B14,#REF!)</f>
        <v>#REF!</v>
      </c>
      <c r="Z14" s="106" t="e">
        <f>WORKDAY(Z16,$B14,#REF!)</f>
        <v>#REF!</v>
      </c>
      <c r="AA14" s="106" t="e">
        <f>WORKDAY(AA16,$B14,#REF!)</f>
        <v>#REF!</v>
      </c>
      <c r="AB14" s="106" t="e">
        <f>WORKDAY(AB16,$B14,#REF!)</f>
        <v>#REF!</v>
      </c>
      <c r="AC14" s="106" t="e">
        <f>WORKDAY(AC16,$B14,#REF!)</f>
        <v>#REF!</v>
      </c>
      <c r="AD14" s="106" t="e">
        <f>WORKDAY(AD16,$B14,#REF!)</f>
        <v>#REF!</v>
      </c>
      <c r="AE14" s="106" t="e">
        <f>WORKDAY(AE16,$B14,#REF!)</f>
        <v>#REF!</v>
      </c>
      <c r="AF14" s="106" t="e">
        <f>WORKDAY(AF16,$B14,#REF!)</f>
        <v>#REF!</v>
      </c>
      <c r="AG14" s="106" t="e">
        <f>WORKDAY(AG16,$B14,#REF!)</f>
        <v>#REF!</v>
      </c>
      <c r="AH14" s="106" t="e">
        <f>WORKDAY(AH16,$B14,#REF!)</f>
        <v>#REF!</v>
      </c>
      <c r="AI14" s="106" t="e">
        <f>WORKDAY(AI16,$B14,#REF!)</f>
        <v>#REF!</v>
      </c>
      <c r="AJ14" s="106" t="e">
        <f>WORKDAY(AJ16,$B14,#REF!)</f>
        <v>#REF!</v>
      </c>
      <c r="AK14" s="106" t="e">
        <f>WORKDAY(AK16,$B14,#REF!)</f>
        <v>#REF!</v>
      </c>
      <c r="AL14" s="106" t="e">
        <f>WORKDAY(AL16,$B14,#REF!)</f>
        <v>#REF!</v>
      </c>
      <c r="AM14" s="106" t="e">
        <f>WORKDAY(AM16,$B14,#REF!)</f>
        <v>#REF!</v>
      </c>
      <c r="AN14" s="106" t="e">
        <f>WORKDAY(AN16,$B14,#REF!)</f>
        <v>#REF!</v>
      </c>
      <c r="AO14" s="106" t="e">
        <f>WORKDAY(AO16,$B14,#REF!)</f>
        <v>#REF!</v>
      </c>
      <c r="AP14" s="106" t="e">
        <f>WORKDAY(AP16,$B14,#REF!)</f>
        <v>#REF!</v>
      </c>
      <c r="AQ14" s="106" t="e">
        <f>WORKDAY(AQ16,$B14,#REF!)</f>
        <v>#REF!</v>
      </c>
      <c r="AR14" s="106" t="e">
        <f>WORKDAY(AR16,$B14,#REF!)</f>
        <v>#REF!</v>
      </c>
      <c r="AS14" s="106" t="e">
        <f>WORKDAY(AS16,$B14,#REF!)</f>
        <v>#REF!</v>
      </c>
      <c r="AT14" s="106" t="e">
        <f>WORKDAY(AT16,$B14,#REF!)</f>
        <v>#REF!</v>
      </c>
      <c r="AU14" s="106" t="e">
        <f>WORKDAY(AU16,$B14,#REF!)</f>
        <v>#REF!</v>
      </c>
      <c r="AV14" s="106" t="e">
        <f>WORKDAY(AV16,$B14,#REF!)</f>
        <v>#REF!</v>
      </c>
      <c r="AW14" s="106" t="e">
        <f>WORKDAY(AW16,$B14,#REF!)</f>
        <v>#REF!</v>
      </c>
      <c r="AX14" s="106" t="e">
        <f>WORKDAY(AX16,$B14,#REF!)</f>
        <v>#REF!</v>
      </c>
      <c r="AY14" s="106" t="e">
        <f>WORKDAY(AY16,$B14,#REF!)</f>
        <v>#REF!</v>
      </c>
      <c r="AZ14" s="106" t="e">
        <f>WORKDAY(AZ16,$B14,#REF!)</f>
        <v>#REF!</v>
      </c>
      <c r="BA14" s="106" t="e">
        <f>WORKDAY(BA16,$B14,#REF!)</f>
        <v>#REF!</v>
      </c>
      <c r="BB14" s="106" t="e">
        <f>WORKDAY(BB16,$B14,#REF!)</f>
        <v>#REF!</v>
      </c>
      <c r="BC14" s="106" t="e">
        <f>WORKDAY(BC16,$B14,#REF!)</f>
        <v>#REF!</v>
      </c>
      <c r="BD14" s="106" t="e">
        <f>WORKDAY(BD16,$B14,#REF!)</f>
        <v>#REF!</v>
      </c>
      <c r="BE14" s="106" t="e">
        <f>WORKDAY(BE16,$B14,#REF!)</f>
        <v>#REF!</v>
      </c>
      <c r="BF14" s="106" t="e">
        <f>WORKDAY(BF16,$B14,#REF!)</f>
        <v>#REF!</v>
      </c>
      <c r="BG14" s="106" t="e">
        <f>WORKDAY(BG16,$B14,#REF!)</f>
        <v>#REF!</v>
      </c>
      <c r="BH14" s="106" t="e">
        <f>WORKDAY(BH16,$B14,#REF!)</f>
        <v>#REF!</v>
      </c>
      <c r="BI14" s="106" t="e">
        <f>WORKDAY(BI16,$B14,#REF!)</f>
        <v>#REF!</v>
      </c>
      <c r="BJ14" s="106" t="e">
        <f>WORKDAY(BJ16,$B14,#REF!)</f>
        <v>#REF!</v>
      </c>
      <c r="BK14" s="106" t="e">
        <f>WORKDAY(BK16,$B14,#REF!)</f>
        <v>#REF!</v>
      </c>
      <c r="BL14" s="106" t="e">
        <f>WORKDAY(BL16,$B14,#REF!)</f>
        <v>#REF!</v>
      </c>
      <c r="BM14" s="106" t="e">
        <f>WORKDAY(BM16,$B14,#REF!)</f>
        <v>#REF!</v>
      </c>
      <c r="BN14" s="106" t="e">
        <f>WORKDAY(BN16,$B14,#REF!)</f>
        <v>#REF!</v>
      </c>
      <c r="BO14" s="106" t="e">
        <f>WORKDAY(BO16,$B14,#REF!)</f>
        <v>#REF!</v>
      </c>
      <c r="BP14" s="106" t="e">
        <f>WORKDAY(BP16,$B14,#REF!)</f>
        <v>#REF!</v>
      </c>
      <c r="BQ14" s="106" t="e">
        <f>WORKDAY(BQ16,$B14,#REF!)</f>
        <v>#REF!</v>
      </c>
      <c r="BR14" s="106" t="e">
        <f>WORKDAY(BR16,$B14,#REF!)</f>
        <v>#REF!</v>
      </c>
      <c r="BS14" s="106" t="e">
        <f>WORKDAY(BS16,$B14,#REF!)</f>
        <v>#REF!</v>
      </c>
      <c r="BT14" s="106" t="e">
        <f>WORKDAY(BT16,$B14,#REF!)</f>
        <v>#REF!</v>
      </c>
      <c r="BU14" s="106" t="e">
        <f>WORKDAY(BU16,$B14,#REF!)</f>
        <v>#REF!</v>
      </c>
      <c r="BV14" s="106" t="e">
        <f>WORKDAY(BV16,$B14,#REF!)</f>
        <v>#REF!</v>
      </c>
      <c r="BW14" s="106" t="e">
        <f>WORKDAY(BW16,$B16,#REF!)</f>
        <v>#REF!</v>
      </c>
      <c r="BX14" s="106" t="e">
        <f>WORKDAY(BX16,$B16,#REF!)</f>
        <v>#REF!</v>
      </c>
      <c r="BY14" s="106" t="e">
        <f>WORKDAY(BY16,$B16,#REF!)</f>
        <v>#REF!</v>
      </c>
      <c r="BZ14" s="106" t="e">
        <f>WORKDAY(BZ16,$B16,#REF!)</f>
        <v>#REF!</v>
      </c>
      <c r="CA14" s="106" t="e">
        <f>WORKDAY(CA16,$B16,#REF!)</f>
        <v>#REF!</v>
      </c>
      <c r="CB14" s="106" t="e">
        <f>WORKDAY(CB16,$B16,#REF!)</f>
        <v>#REF!</v>
      </c>
      <c r="CC14" s="106" t="e">
        <f>WORKDAY(CC16,$B16,#REF!)</f>
        <v>#REF!</v>
      </c>
      <c r="CD14" s="106" t="e">
        <f>WORKDAY(CD16,$B16,#REF!)</f>
        <v>#REF!</v>
      </c>
      <c r="CE14" s="106" t="e">
        <f>WORKDAY(CE16,$B16,#REF!)</f>
        <v>#REF!</v>
      </c>
      <c r="CF14" s="106" t="e">
        <f>WORKDAY(CF16,$B16,#REF!)</f>
        <v>#REF!</v>
      </c>
      <c r="CG14" s="106" t="e">
        <f>WORKDAY(CG16,$B16,#REF!)</f>
        <v>#REF!</v>
      </c>
      <c r="CH14" s="106" t="e">
        <f>WORKDAY(CH16,$B16,#REF!)</f>
        <v>#REF!</v>
      </c>
      <c r="CI14" s="106" t="e">
        <f>WORKDAY(CI16,$B16,#REF!)</f>
        <v>#REF!</v>
      </c>
      <c r="CJ14" s="106" t="e">
        <f>WORKDAY(CJ16,$B16,#REF!)</f>
        <v>#REF!</v>
      </c>
      <c r="CK14" s="106" t="e">
        <f>WORKDAY(CK16,$B16,#REF!)</f>
        <v>#REF!</v>
      </c>
      <c r="CL14" s="106"/>
      <c r="CM14" s="106"/>
      <c r="CN14" s="106"/>
      <c r="CO14" s="106" t="e">
        <f>WORKDAY(CO16,$B16,#REF!)</f>
        <v>#REF!</v>
      </c>
      <c r="CP14" s="106" t="e">
        <f>WORKDAY(CP16,$B16,#REF!)</f>
        <v>#REF!</v>
      </c>
      <c r="CQ14" s="106" t="e">
        <f>WORKDAY(CQ16,$B16,#REF!)</f>
        <v>#REF!</v>
      </c>
      <c r="CR14" s="106" t="e">
        <f>WORKDAY(CR16,$B16,#REF!)</f>
        <v>#REF!</v>
      </c>
      <c r="CS14" s="106" t="e">
        <f>WORKDAY(CS16,$B16,#REF!)</f>
        <v>#REF!</v>
      </c>
      <c r="CT14" s="106" t="e">
        <f>WORKDAY(CT16,$B16,#REF!)</f>
        <v>#REF!</v>
      </c>
      <c r="CU14" s="106" t="e">
        <f>WORKDAY(CU16,$B16,#REF!)</f>
        <v>#REF!</v>
      </c>
      <c r="CV14" s="106" t="e">
        <f>WORKDAY(CV16,$B16,#REF!)</f>
        <v>#REF!</v>
      </c>
      <c r="CW14" s="115"/>
      <c r="CX14" s="115"/>
      <c r="CY14" s="115"/>
      <c r="CZ14" s="115"/>
      <c r="DA14" s="115"/>
      <c r="DB14" s="115"/>
      <c r="DC14" s="115"/>
      <c r="DD14" s="115"/>
      <c r="DE14" s="115"/>
      <c r="DF14" s="115"/>
      <c r="DG14" s="115"/>
      <c r="DH14" s="115"/>
      <c r="DI14" s="115"/>
      <c r="DJ14" s="115"/>
      <c r="DK14" s="115"/>
      <c r="DL14" s="115"/>
      <c r="DM14" s="115"/>
      <c r="DN14" s="115"/>
      <c r="DO14" s="115"/>
      <c r="DP14" s="115"/>
      <c r="DQ14" s="115"/>
      <c r="DR14" s="115"/>
      <c r="DS14" s="115"/>
      <c r="DT14" s="115"/>
      <c r="DU14" s="115"/>
      <c r="DV14" s="115"/>
      <c r="DW14" s="115"/>
      <c r="DX14" s="115"/>
    </row>
    <row r="15" spans="1:533" s="113" customFormat="1" ht="28.5" customHeight="1">
      <c r="A15" s="114"/>
      <c r="B15" s="115"/>
      <c r="C15" s="115"/>
      <c r="D15" s="115"/>
      <c r="E15" s="114"/>
      <c r="F15" s="114"/>
      <c r="G15" s="114"/>
      <c r="H15" s="114"/>
      <c r="I15" s="114"/>
      <c r="J15" s="114"/>
      <c r="K15" s="125"/>
      <c r="L15" s="125"/>
      <c r="M15" s="125"/>
      <c r="N15" s="115"/>
      <c r="O15" s="114" t="s">
        <v>261</v>
      </c>
      <c r="P15" s="107"/>
      <c r="Q15" s="106"/>
      <c r="R15" s="106"/>
      <c r="S15" s="106"/>
      <c r="T15" s="106"/>
      <c r="U15" s="106"/>
      <c r="V15" s="107"/>
      <c r="W15" s="106"/>
      <c r="X15" s="107"/>
      <c r="Y15" s="106"/>
      <c r="Z15" s="106"/>
      <c r="AA15" s="107"/>
      <c r="AB15" s="106"/>
      <c r="AC15" s="106"/>
      <c r="AD15" s="106"/>
      <c r="AE15" s="107"/>
      <c r="AF15" s="106"/>
      <c r="AG15" s="106"/>
      <c r="AH15" s="106"/>
      <c r="AI15" s="106"/>
      <c r="AJ15" s="107"/>
      <c r="AK15" s="107"/>
      <c r="AL15" s="106"/>
      <c r="AM15" s="106"/>
      <c r="AN15" s="106"/>
      <c r="AO15" s="107"/>
      <c r="AP15" s="106"/>
      <c r="AQ15" s="107"/>
      <c r="AR15" s="107"/>
      <c r="AS15" s="106"/>
      <c r="AT15" s="106"/>
      <c r="AU15" s="107"/>
      <c r="AV15" s="107"/>
      <c r="AW15" s="106"/>
      <c r="AX15" s="106"/>
      <c r="AY15" s="106"/>
      <c r="AZ15" s="106"/>
      <c r="BA15" s="106"/>
      <c r="BB15" s="106"/>
      <c r="BC15" s="106"/>
      <c r="BD15" s="106"/>
      <c r="BE15" s="107">
        <v>42318</v>
      </c>
      <c r="BF15" s="106"/>
      <c r="BG15" s="106"/>
      <c r="BH15" s="106"/>
      <c r="BI15" s="106"/>
      <c r="BJ15" s="106"/>
      <c r="BK15" s="106"/>
      <c r="BL15" s="106"/>
      <c r="BM15" s="107">
        <v>42318</v>
      </c>
      <c r="BN15" s="107">
        <v>42318</v>
      </c>
      <c r="BO15" s="106"/>
      <c r="BP15" s="106"/>
      <c r="BQ15" s="106"/>
      <c r="BR15" s="106"/>
      <c r="BS15" s="106"/>
      <c r="BT15" s="106"/>
      <c r="BU15" s="106"/>
      <c r="BV15" s="106"/>
      <c r="BW15" s="106"/>
      <c r="BX15" s="106"/>
      <c r="BY15" s="106"/>
      <c r="BZ15" s="106"/>
      <c r="CA15" s="106"/>
      <c r="CB15" s="106"/>
      <c r="CC15" s="106"/>
      <c r="CD15" s="106"/>
      <c r="CE15" s="106"/>
      <c r="CF15" s="106"/>
      <c r="CG15" s="106"/>
      <c r="CH15" s="106"/>
      <c r="CI15" s="106"/>
      <c r="CJ15" s="106"/>
      <c r="CK15" s="106"/>
      <c r="CL15" s="106"/>
      <c r="CM15" s="106"/>
      <c r="CN15" s="106"/>
      <c r="CO15" s="106"/>
      <c r="CP15" s="106"/>
      <c r="CQ15" s="106"/>
      <c r="CR15" s="106"/>
      <c r="CS15" s="106"/>
      <c r="CT15" s="106"/>
      <c r="CU15" s="106"/>
      <c r="CV15" s="106"/>
      <c r="CW15" s="115"/>
      <c r="CX15" s="115"/>
      <c r="CY15" s="115"/>
      <c r="CZ15" s="115"/>
      <c r="DA15" s="115"/>
      <c r="DB15" s="115"/>
      <c r="DC15" s="115"/>
      <c r="DD15" s="115"/>
      <c r="DE15" s="115"/>
      <c r="DF15" s="115"/>
      <c r="DG15" s="115"/>
      <c r="DH15" s="115"/>
      <c r="DI15" s="115"/>
      <c r="DJ15" s="115"/>
      <c r="DK15" s="115"/>
      <c r="DL15" s="115"/>
      <c r="DM15" s="115"/>
      <c r="DN15" s="115"/>
      <c r="DO15" s="115"/>
      <c r="DP15" s="115"/>
      <c r="DQ15" s="115"/>
      <c r="DR15" s="115"/>
      <c r="DS15" s="115"/>
      <c r="DT15" s="115"/>
      <c r="DU15" s="115"/>
      <c r="DV15" s="115"/>
      <c r="DW15" s="115"/>
      <c r="DX15" s="115"/>
    </row>
    <row r="16" spans="1:533" s="113" customFormat="1" ht="28.5" customHeight="1">
      <c r="A16" s="126" t="s">
        <v>11</v>
      </c>
      <c r="B16" s="111">
        <v>3</v>
      </c>
      <c r="C16" s="111">
        <v>3</v>
      </c>
      <c r="D16" s="111">
        <v>4</v>
      </c>
      <c r="E16" s="123">
        <v>1</v>
      </c>
      <c r="F16" s="123">
        <v>1</v>
      </c>
      <c r="G16" s="127">
        <v>1</v>
      </c>
      <c r="H16" s="123">
        <v>1</v>
      </c>
      <c r="I16" s="123">
        <v>1</v>
      </c>
      <c r="J16" s="127">
        <v>1</v>
      </c>
      <c r="K16" s="2041">
        <v>1</v>
      </c>
      <c r="L16" s="2041">
        <v>1</v>
      </c>
      <c r="M16" s="2044">
        <v>1</v>
      </c>
      <c r="N16" s="111">
        <v>3</v>
      </c>
      <c r="O16" s="126" t="s">
        <v>11</v>
      </c>
      <c r="P16" s="107">
        <v>42258</v>
      </c>
      <c r="Q16" s="107">
        <v>42286</v>
      </c>
      <c r="R16" s="107">
        <v>42286</v>
      </c>
      <c r="S16" s="107">
        <v>42286</v>
      </c>
      <c r="T16" s="107">
        <v>42286</v>
      </c>
      <c r="U16" s="107">
        <v>42286</v>
      </c>
      <c r="V16" s="107">
        <v>42286</v>
      </c>
      <c r="W16" s="107">
        <v>42286</v>
      </c>
      <c r="X16" s="107">
        <v>42286</v>
      </c>
      <c r="Y16" s="107">
        <v>42286</v>
      </c>
      <c r="Z16" s="107">
        <v>42290</v>
      </c>
      <c r="AA16" s="107">
        <v>42290</v>
      </c>
      <c r="AB16" s="106" t="e">
        <f>WORKDAY(AB18,$B16,#REF!)</f>
        <v>#REF!</v>
      </c>
      <c r="AC16" s="106" t="e">
        <f>WORKDAY(AC18,$B16,#REF!)</f>
        <v>#REF!</v>
      </c>
      <c r="AD16" s="107">
        <v>42286</v>
      </c>
      <c r="AE16" s="107">
        <v>42286</v>
      </c>
      <c r="AF16" s="107">
        <v>42286</v>
      </c>
      <c r="AG16" s="107">
        <v>42286</v>
      </c>
      <c r="AH16" s="107">
        <v>42286</v>
      </c>
      <c r="AI16" s="107">
        <v>42286</v>
      </c>
      <c r="AJ16" s="107">
        <v>42286</v>
      </c>
      <c r="AK16" s="107">
        <v>42286</v>
      </c>
      <c r="AL16" s="107">
        <v>42286</v>
      </c>
      <c r="AM16" s="107">
        <v>42286</v>
      </c>
      <c r="AN16" s="107">
        <v>42286</v>
      </c>
      <c r="AO16" s="107">
        <v>42286</v>
      </c>
      <c r="AP16" s="107">
        <v>42286</v>
      </c>
      <c r="AQ16" s="107">
        <v>42286</v>
      </c>
      <c r="AR16" s="107">
        <v>42286</v>
      </c>
      <c r="AS16" s="107">
        <v>42286</v>
      </c>
      <c r="AT16" s="106" t="e">
        <f>WORKDAY(AT18,$B16,#REF!)</f>
        <v>#REF!</v>
      </c>
      <c r="AU16" s="107" t="e">
        <f>WORKDAY(AU18,$B16,#REF!)</f>
        <v>#REF!</v>
      </c>
      <c r="AV16" s="107" t="e">
        <f>WORKDAY(AV18,$B16,#REF!)</f>
        <v>#REF!</v>
      </c>
      <c r="AW16" s="106" t="e">
        <f>WORKDAY(AW18,$B16,#REF!)</f>
        <v>#REF!</v>
      </c>
      <c r="AX16" s="106" t="e">
        <f>WORKDAY(AX18,$B16,#REF!)</f>
        <v>#REF!</v>
      </c>
      <c r="AY16" s="106" t="e">
        <f>WORKDAY(AY18,$B16,#REF!)</f>
        <v>#REF!</v>
      </c>
      <c r="AZ16" s="106" t="e">
        <f>WORKDAY(AZ18,$B16,#REF!)</f>
        <v>#REF!</v>
      </c>
      <c r="BA16" s="106" t="e">
        <f>WORKDAY(BA18,$B16,#REF!)</f>
        <v>#REF!</v>
      </c>
      <c r="BB16" s="106" t="e">
        <f>WORKDAY(BB18,$B16,#REF!)</f>
        <v>#REF!</v>
      </c>
      <c r="BC16" s="106" t="e">
        <f>WORKDAY(BC18,$B16,#REF!)</f>
        <v>#REF!</v>
      </c>
      <c r="BD16" s="106" t="e">
        <f>WORKDAY(BD18,$B16,#REF!)</f>
        <v>#REF!</v>
      </c>
      <c r="BE16" s="107" t="e">
        <f>WORKDAY(BE18,$B16,#REF!)</f>
        <v>#REF!</v>
      </c>
      <c r="BF16" s="106" t="e">
        <f>WORKDAY(BF18,$B16,#REF!)</f>
        <v>#REF!</v>
      </c>
      <c r="BG16" s="106" t="e">
        <f>WORKDAY(BG18,$B16,#REF!)</f>
        <v>#REF!</v>
      </c>
      <c r="BH16" s="106" t="e">
        <f>WORKDAY(BH18,$B16,#REF!)</f>
        <v>#REF!</v>
      </c>
      <c r="BI16" s="106" t="e">
        <f>WORKDAY(BI18,$B16,#REF!)</f>
        <v>#REF!</v>
      </c>
      <c r="BJ16" s="106" t="e">
        <f>WORKDAY(BJ18,$B16,#REF!)</f>
        <v>#REF!</v>
      </c>
      <c r="BK16" s="106" t="e">
        <f>WORKDAY(BK18,$B16,#REF!)</f>
        <v>#REF!</v>
      </c>
      <c r="BL16" s="106" t="e">
        <f>WORKDAY(BL18,$B16,#REF!)</f>
        <v>#REF!</v>
      </c>
      <c r="BM16" s="107" t="e">
        <f>WORKDAY(BM18,$B16,#REF!)</f>
        <v>#REF!</v>
      </c>
      <c r="BN16" s="107" t="e">
        <f>WORKDAY(BN18,$B16,#REF!)</f>
        <v>#REF!</v>
      </c>
      <c r="BO16" s="106" t="e">
        <f>WORKDAY(BO18,$B16,#REF!)</f>
        <v>#REF!</v>
      </c>
      <c r="BP16" s="106" t="e">
        <f>WORKDAY(BP18,$B16,#REF!)</f>
        <v>#REF!</v>
      </c>
      <c r="BQ16" s="106" t="e">
        <f>WORKDAY(BQ18,$B16,#REF!)</f>
        <v>#REF!</v>
      </c>
      <c r="BR16" s="106" t="e">
        <f>WORKDAY(BR18,$B16,#REF!)</f>
        <v>#REF!</v>
      </c>
      <c r="BS16" s="106" t="e">
        <f>WORKDAY(BS18,$B16,#REF!)</f>
        <v>#REF!</v>
      </c>
      <c r="BT16" s="106" t="e">
        <f>WORKDAY(BT18,$B16,#REF!)</f>
        <v>#REF!</v>
      </c>
      <c r="BU16" s="106" t="e">
        <f>WORKDAY(BU18,$B16,#REF!)</f>
        <v>#REF!</v>
      </c>
      <c r="BV16" s="106" t="e">
        <f>WORKDAY(BV18,$B16,#REF!)</f>
        <v>#REF!</v>
      </c>
      <c r="BW16" s="106" t="e">
        <f>WORKDAY(BW18,$B18,#REF!)</f>
        <v>#REF!</v>
      </c>
      <c r="BX16" s="106" t="e">
        <f>WORKDAY(BX18,$B18,#REF!)</f>
        <v>#REF!</v>
      </c>
      <c r="BY16" s="106" t="e">
        <f>WORKDAY(BY18,$B18,#REF!)</f>
        <v>#REF!</v>
      </c>
      <c r="BZ16" s="106" t="e">
        <f>WORKDAY(BZ18,$B18,#REF!)</f>
        <v>#REF!</v>
      </c>
      <c r="CA16" s="106" t="e">
        <f>WORKDAY(CA18,$B18,#REF!)</f>
        <v>#REF!</v>
      </c>
      <c r="CB16" s="106" t="e">
        <f>WORKDAY(CB18,$B18,#REF!)</f>
        <v>#REF!</v>
      </c>
      <c r="CC16" s="106" t="e">
        <f>WORKDAY(CC18,$B18,#REF!)</f>
        <v>#REF!</v>
      </c>
      <c r="CD16" s="106" t="e">
        <f>WORKDAY(CD18,$B18,#REF!)</f>
        <v>#REF!</v>
      </c>
      <c r="CE16" s="106" t="e">
        <f>WORKDAY(CE18,$B18,#REF!)</f>
        <v>#REF!</v>
      </c>
      <c r="CF16" s="106" t="e">
        <f>WORKDAY(CF18,$B18,#REF!)</f>
        <v>#REF!</v>
      </c>
      <c r="CG16" s="106" t="e">
        <f>WORKDAY(CG18,$B18,#REF!)</f>
        <v>#REF!</v>
      </c>
      <c r="CH16" s="106" t="e">
        <f>WORKDAY(CH18,$B18,#REF!)</f>
        <v>#REF!</v>
      </c>
      <c r="CI16" s="106" t="e">
        <f>WORKDAY(CI18,$B18,#REF!)</f>
        <v>#REF!</v>
      </c>
      <c r="CJ16" s="106" t="e">
        <f>WORKDAY(CJ18,$B18,#REF!)</f>
        <v>#REF!</v>
      </c>
      <c r="CK16" s="106" t="e">
        <f>WORKDAY(CK18,$B18,#REF!)</f>
        <v>#REF!</v>
      </c>
      <c r="CL16" s="106"/>
      <c r="CM16" s="106"/>
      <c r="CN16" s="106"/>
      <c r="CO16" s="106" t="e">
        <f>WORKDAY(CO18,$B18,#REF!)</f>
        <v>#REF!</v>
      </c>
      <c r="CP16" s="106" t="e">
        <f>WORKDAY(CP18,$B18,#REF!)</f>
        <v>#REF!</v>
      </c>
      <c r="CQ16" s="106" t="e">
        <f>WORKDAY(CQ18,$B18,#REF!)</f>
        <v>#REF!</v>
      </c>
      <c r="CR16" s="106" t="e">
        <f>WORKDAY(CR18,$B18,#REF!)</f>
        <v>#REF!</v>
      </c>
      <c r="CS16" s="106" t="e">
        <f>WORKDAY(CS18,$B18,#REF!)</f>
        <v>#REF!</v>
      </c>
      <c r="CT16" s="106" t="e">
        <f>WORKDAY(CT18,$B18,#REF!)</f>
        <v>#REF!</v>
      </c>
      <c r="CU16" s="106" t="e">
        <f>WORKDAY(CU18,$B18,#REF!)</f>
        <v>#REF!</v>
      </c>
      <c r="CV16" s="106" t="e">
        <f>WORKDAY(CV18,$B18,#REF!)</f>
        <v>#REF!</v>
      </c>
      <c r="CW16" s="115"/>
      <c r="CX16" s="115"/>
      <c r="CY16" s="115"/>
      <c r="CZ16" s="115"/>
      <c r="DA16" s="115"/>
      <c r="DB16" s="115"/>
      <c r="DC16" s="115"/>
      <c r="DD16" s="115"/>
      <c r="DE16" s="115"/>
      <c r="DF16" s="115"/>
      <c r="DG16" s="115"/>
      <c r="DH16" s="115"/>
      <c r="DI16" s="115"/>
      <c r="DJ16" s="115"/>
      <c r="DK16" s="115"/>
      <c r="DL16" s="115"/>
      <c r="DM16" s="115"/>
      <c r="DN16" s="115"/>
      <c r="DO16" s="115"/>
      <c r="DP16" s="115"/>
      <c r="DQ16" s="115"/>
      <c r="DR16" s="115"/>
      <c r="DS16" s="115"/>
      <c r="DT16" s="115"/>
      <c r="DU16" s="115"/>
      <c r="DV16" s="115"/>
      <c r="DW16" s="115"/>
      <c r="DX16" s="115"/>
    </row>
    <row r="17" spans="1:128" s="113" customFormat="1" ht="28.5" customHeight="1">
      <c r="A17" s="128"/>
      <c r="B17" s="115"/>
      <c r="C17" s="115"/>
      <c r="D17" s="115"/>
      <c r="E17" s="108"/>
      <c r="F17" s="108"/>
      <c r="G17" s="107"/>
      <c r="H17" s="108"/>
      <c r="I17" s="108"/>
      <c r="J17" s="107"/>
      <c r="K17" s="2042"/>
      <c r="L17" s="2042"/>
      <c r="M17" s="2045"/>
      <c r="N17" s="115"/>
      <c r="O17" s="128" t="s">
        <v>260</v>
      </c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6"/>
      <c r="AC17" s="106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6"/>
      <c r="AU17" s="107"/>
      <c r="AV17" s="107"/>
      <c r="AW17" s="106"/>
      <c r="AX17" s="106"/>
      <c r="AY17" s="106"/>
      <c r="AZ17" s="106"/>
      <c r="BA17" s="106"/>
      <c r="BB17" s="106"/>
      <c r="BC17" s="106"/>
      <c r="BD17" s="106"/>
      <c r="BE17" s="107"/>
      <c r="BF17" s="106"/>
      <c r="BG17" s="106"/>
      <c r="BH17" s="106"/>
      <c r="BI17" s="106"/>
      <c r="BJ17" s="106"/>
      <c r="BK17" s="106"/>
      <c r="BL17" s="106"/>
      <c r="BM17" s="107"/>
      <c r="BN17" s="107"/>
      <c r="BO17" s="106"/>
      <c r="BP17" s="106"/>
      <c r="BQ17" s="106"/>
      <c r="BR17" s="106"/>
      <c r="BS17" s="106"/>
      <c r="BT17" s="106"/>
      <c r="BU17" s="106"/>
      <c r="BV17" s="106"/>
      <c r="BW17" s="106"/>
      <c r="BX17" s="106"/>
      <c r="BY17" s="106"/>
      <c r="BZ17" s="106"/>
      <c r="CA17" s="106"/>
      <c r="CB17" s="106"/>
      <c r="CC17" s="106"/>
      <c r="CD17" s="106"/>
      <c r="CE17" s="106"/>
      <c r="CF17" s="106"/>
      <c r="CG17" s="106"/>
      <c r="CH17" s="106"/>
      <c r="CI17" s="106"/>
      <c r="CJ17" s="106"/>
      <c r="CK17" s="106"/>
      <c r="CL17" s="106"/>
      <c r="CM17" s="106"/>
      <c r="CN17" s="106"/>
      <c r="CO17" s="106"/>
      <c r="CP17" s="106"/>
      <c r="CQ17" s="106"/>
      <c r="CR17" s="106"/>
      <c r="CS17" s="106"/>
      <c r="CT17" s="106"/>
      <c r="CU17" s="106"/>
      <c r="CV17" s="106"/>
      <c r="CW17" s="115"/>
      <c r="CX17" s="115"/>
      <c r="CY17" s="115"/>
      <c r="CZ17" s="115"/>
      <c r="DA17" s="115"/>
      <c r="DB17" s="115"/>
      <c r="DC17" s="115"/>
      <c r="DD17" s="115"/>
      <c r="DE17" s="115"/>
      <c r="DF17" s="115"/>
      <c r="DG17" s="115"/>
      <c r="DH17" s="115"/>
      <c r="DI17" s="115"/>
      <c r="DJ17" s="115"/>
      <c r="DK17" s="115"/>
      <c r="DL17" s="115"/>
      <c r="DM17" s="115"/>
      <c r="DN17" s="115"/>
      <c r="DO17" s="115"/>
      <c r="DP17" s="115"/>
      <c r="DQ17" s="115"/>
      <c r="DR17" s="115"/>
      <c r="DS17" s="115"/>
      <c r="DT17" s="115"/>
      <c r="DU17" s="115"/>
      <c r="DV17" s="115"/>
      <c r="DW17" s="115"/>
      <c r="DX17" s="115"/>
    </row>
    <row r="18" spans="1:128" s="113" customFormat="1" ht="28.5" customHeight="1">
      <c r="A18" s="110" t="s">
        <v>10</v>
      </c>
      <c r="B18" s="111">
        <v>2</v>
      </c>
      <c r="C18" s="111">
        <v>2</v>
      </c>
      <c r="D18" s="111">
        <v>2</v>
      </c>
      <c r="E18" s="110">
        <v>2</v>
      </c>
      <c r="F18" s="110">
        <v>2</v>
      </c>
      <c r="G18" s="110">
        <v>2</v>
      </c>
      <c r="H18" s="110">
        <v>2</v>
      </c>
      <c r="I18" s="110">
        <v>2</v>
      </c>
      <c r="J18" s="110">
        <v>2</v>
      </c>
      <c r="K18" s="2043"/>
      <c r="L18" s="2043"/>
      <c r="M18" s="2046"/>
      <c r="N18" s="111">
        <v>2</v>
      </c>
      <c r="O18" s="110" t="s">
        <v>10</v>
      </c>
      <c r="P18" s="107" t="e">
        <f>WORKDAY(P21,$B18,#REF!)</f>
        <v>#REF!</v>
      </c>
      <c r="Q18" s="107">
        <v>42282</v>
      </c>
      <c r="R18" s="107">
        <v>42282</v>
      </c>
      <c r="S18" s="107">
        <v>42282</v>
      </c>
      <c r="T18" s="107">
        <v>42282</v>
      </c>
      <c r="U18" s="107">
        <v>42282</v>
      </c>
      <c r="V18" s="107">
        <v>42282</v>
      </c>
      <c r="W18" s="107">
        <v>42283</v>
      </c>
      <c r="X18" s="107">
        <v>42283</v>
      </c>
      <c r="Y18" s="107">
        <v>42283</v>
      </c>
      <c r="Z18" s="107">
        <v>42263</v>
      </c>
      <c r="AA18" s="107" t="e">
        <f>WORKDAY(AA21,$B18,#REF!)</f>
        <v>#REF!</v>
      </c>
      <c r="AB18" s="107" t="e">
        <f>WORKDAY(AB21,$B18,#REF!)</f>
        <v>#REF!</v>
      </c>
      <c r="AC18" s="107">
        <v>42199</v>
      </c>
      <c r="AD18" s="107">
        <v>42286</v>
      </c>
      <c r="AE18" s="107">
        <v>42286</v>
      </c>
      <c r="AF18" s="107">
        <v>42286</v>
      </c>
      <c r="AG18" s="107">
        <v>42286</v>
      </c>
      <c r="AH18" s="107">
        <v>42286</v>
      </c>
      <c r="AI18" s="107">
        <v>42286</v>
      </c>
      <c r="AJ18" s="107">
        <v>42286</v>
      </c>
      <c r="AK18" s="107">
        <v>42286</v>
      </c>
      <c r="AL18" s="107">
        <v>42286</v>
      </c>
      <c r="AM18" s="107">
        <v>42286</v>
      </c>
      <c r="AN18" s="107">
        <v>42286</v>
      </c>
      <c r="AO18" s="107">
        <v>42286</v>
      </c>
      <c r="AP18" s="107">
        <v>42286</v>
      </c>
      <c r="AQ18" s="107">
        <v>42286</v>
      </c>
      <c r="AR18" s="107">
        <v>42286</v>
      </c>
      <c r="AS18" s="107">
        <v>42286</v>
      </c>
      <c r="AT18" s="106">
        <v>42283</v>
      </c>
      <c r="AU18" s="107">
        <v>42263</v>
      </c>
      <c r="AV18" s="107">
        <v>42263</v>
      </c>
      <c r="AW18" s="106">
        <v>42263</v>
      </c>
      <c r="AX18" s="106">
        <v>42263</v>
      </c>
      <c r="AY18" s="106" t="e">
        <f>WORKDAY(AY21,$B18,#REF!)</f>
        <v>#REF!</v>
      </c>
      <c r="AZ18" s="109" t="e">
        <f>WORKDAY(AZ21,$B18,#REF!)</f>
        <v>#REF!</v>
      </c>
      <c r="BA18" s="109" t="e">
        <f>WORKDAY(BA21,$B18,#REF!)</f>
        <v>#REF!</v>
      </c>
      <c r="BB18" s="106" t="e">
        <f>WORKDAY(BB21,$B18,#REF!)</f>
        <v>#REF!</v>
      </c>
      <c r="BC18" s="106" t="e">
        <f>WORKDAY(BC21,$B18,#REF!)</f>
        <v>#REF!</v>
      </c>
      <c r="BD18" s="106" t="e">
        <f>WORKDAY(BD21,$B18,#REF!)</f>
        <v>#REF!</v>
      </c>
      <c r="BE18" s="107" t="e">
        <f>WORKDAY(BE21,$B18,#REF!)</f>
        <v>#REF!</v>
      </c>
      <c r="BF18" s="106" t="e">
        <f>WORKDAY(BF21,$B18,#REF!)</f>
        <v>#REF!</v>
      </c>
      <c r="BG18" s="106" t="e">
        <f>WORKDAY(BG21,$B18,#REF!)</f>
        <v>#REF!</v>
      </c>
      <c r="BH18" s="106" t="e">
        <f>WORKDAY(BH21,$B18,#REF!)</f>
        <v>#REF!</v>
      </c>
      <c r="BI18" s="106" t="e">
        <f>WORKDAY(BI21,$B18,#REF!)</f>
        <v>#REF!</v>
      </c>
      <c r="BJ18" s="106" t="e">
        <f>WORKDAY(BJ21,$B18,#REF!)</f>
        <v>#REF!</v>
      </c>
      <c r="BK18" s="106" t="e">
        <f>WORKDAY(BK21,$B18,#REF!)</f>
        <v>#REF!</v>
      </c>
      <c r="BL18" s="106" t="e">
        <f>WORKDAY(BL21,$B18,#REF!)</f>
        <v>#REF!</v>
      </c>
      <c r="BM18" s="107" t="e">
        <f>WORKDAY(BM21,$B18,#REF!)</f>
        <v>#REF!</v>
      </c>
      <c r="BN18" s="107" t="e">
        <f>WORKDAY(BN21,$B18,#REF!)</f>
        <v>#REF!</v>
      </c>
      <c r="BO18" s="106" t="e">
        <f>WORKDAY(BO21,$B18,#REF!)</f>
        <v>#REF!</v>
      </c>
      <c r="BP18" s="106" t="e">
        <f>WORKDAY(BP21,$B18,#REF!)</f>
        <v>#REF!</v>
      </c>
      <c r="BQ18" s="106" t="e">
        <f>WORKDAY(BQ21,$B18,#REF!)</f>
        <v>#REF!</v>
      </c>
      <c r="BR18" s="106" t="e">
        <f>WORKDAY(BR21,$B18,#REF!)</f>
        <v>#REF!</v>
      </c>
      <c r="BS18" s="106" t="e">
        <f>WORKDAY(BS21,$B18,#REF!)</f>
        <v>#REF!</v>
      </c>
      <c r="BT18" s="106" t="e">
        <f>WORKDAY(BT21,$B18,#REF!)</f>
        <v>#REF!</v>
      </c>
      <c r="BU18" s="106" t="e">
        <f>WORKDAY(BU21,$B18,#REF!)</f>
        <v>#REF!</v>
      </c>
      <c r="BV18" s="106" t="e">
        <f>WORKDAY(BV21,$B18,#REF!)</f>
        <v>#REF!</v>
      </c>
      <c r="BW18" s="106" t="e">
        <f>WORKDAY(BW21,$B21,#REF!)</f>
        <v>#REF!</v>
      </c>
      <c r="BX18" s="106" t="e">
        <f>WORKDAY(BX21,$B21,#REF!)</f>
        <v>#REF!</v>
      </c>
      <c r="BY18" s="106" t="e">
        <f>WORKDAY(BY21,$B21,#REF!)</f>
        <v>#REF!</v>
      </c>
      <c r="BZ18" s="106" t="e">
        <f>WORKDAY(BZ21,$B21,#REF!)</f>
        <v>#REF!</v>
      </c>
      <c r="CA18" s="106" t="e">
        <f>WORKDAY(CA21,$B21,#REF!)</f>
        <v>#REF!</v>
      </c>
      <c r="CB18" s="106" t="e">
        <f>WORKDAY(CB21,$B21,#REF!)</f>
        <v>#REF!</v>
      </c>
      <c r="CC18" s="106" t="e">
        <f>WORKDAY(CC21,$B21,#REF!)</f>
        <v>#REF!</v>
      </c>
      <c r="CD18" s="106" t="e">
        <f>WORKDAY(CD21,$B21,#REF!)</f>
        <v>#REF!</v>
      </c>
      <c r="CE18" s="106" t="e">
        <f>WORKDAY(CE21,$B21,#REF!)</f>
        <v>#REF!</v>
      </c>
      <c r="CF18" s="106" t="e">
        <f>WORKDAY(CF21,$B21,#REF!)</f>
        <v>#REF!</v>
      </c>
      <c r="CG18" s="106" t="e">
        <f>WORKDAY(CG21,$B21,#REF!)</f>
        <v>#REF!</v>
      </c>
      <c r="CH18" s="106" t="e">
        <f>WORKDAY(CH21,$B21,#REF!)</f>
        <v>#REF!</v>
      </c>
      <c r="CI18" s="106" t="e">
        <f>WORKDAY(CI21,$B21,#REF!)</f>
        <v>#REF!</v>
      </c>
      <c r="CJ18" s="106" t="e">
        <f>WORKDAY(CJ21,$B21,#REF!)</f>
        <v>#REF!</v>
      </c>
      <c r="CK18" s="106" t="e">
        <f>WORKDAY(CK21,$B21,#REF!)</f>
        <v>#REF!</v>
      </c>
      <c r="CL18" s="106"/>
      <c r="CM18" s="106"/>
      <c r="CN18" s="106"/>
      <c r="CO18" s="106" t="e">
        <f>WORKDAY(CO21,$B21,#REF!)</f>
        <v>#REF!</v>
      </c>
      <c r="CP18" s="106" t="e">
        <f>WORKDAY(CP21,$B21,#REF!)</f>
        <v>#REF!</v>
      </c>
      <c r="CQ18" s="106" t="e">
        <f>WORKDAY(CQ21,$B21,#REF!)</f>
        <v>#REF!</v>
      </c>
      <c r="CR18" s="106" t="e">
        <f>WORKDAY(CR21,$B21,#REF!)</f>
        <v>#REF!</v>
      </c>
      <c r="CS18" s="106" t="e">
        <f>WORKDAY(CS21,$B21,#REF!)</f>
        <v>#REF!</v>
      </c>
      <c r="CT18" s="106" t="e">
        <f>WORKDAY(CT21,$B21,#REF!)</f>
        <v>#REF!</v>
      </c>
      <c r="CU18" s="106" t="e">
        <f>WORKDAY(CU21,$B21,#REF!)</f>
        <v>#REF!</v>
      </c>
      <c r="CV18" s="106" t="e">
        <f>WORKDAY(CV21,$B21,#REF!)</f>
        <v>#REF!</v>
      </c>
      <c r="CW18" s="115"/>
      <c r="CX18" s="115"/>
      <c r="CY18" s="115"/>
      <c r="CZ18" s="115"/>
      <c r="DA18" s="115"/>
      <c r="DB18" s="115"/>
      <c r="DC18" s="115"/>
      <c r="DD18" s="115"/>
      <c r="DE18" s="115"/>
      <c r="DF18" s="115"/>
      <c r="DG18" s="115"/>
      <c r="DH18" s="115"/>
      <c r="DI18" s="115"/>
      <c r="DJ18" s="115"/>
      <c r="DK18" s="115"/>
      <c r="DL18" s="115"/>
      <c r="DM18" s="115"/>
      <c r="DN18" s="115"/>
      <c r="DO18" s="115"/>
      <c r="DP18" s="115"/>
      <c r="DQ18" s="115"/>
      <c r="DR18" s="115"/>
      <c r="DS18" s="115"/>
      <c r="DT18" s="115"/>
      <c r="DU18" s="115"/>
      <c r="DV18" s="115"/>
      <c r="DW18" s="115"/>
      <c r="DX18" s="115"/>
    </row>
    <row r="19" spans="1:128" s="113" customFormat="1" ht="28.5" customHeight="1">
      <c r="A19" s="114"/>
      <c r="B19" s="115"/>
      <c r="C19" s="115"/>
      <c r="D19" s="115"/>
      <c r="E19" s="114"/>
      <c r="F19" s="114"/>
      <c r="G19" s="114"/>
      <c r="H19" s="114"/>
      <c r="I19" s="114"/>
      <c r="J19" s="114"/>
      <c r="K19" s="129"/>
      <c r="L19" s="129"/>
      <c r="M19" s="130"/>
      <c r="N19" s="115"/>
      <c r="O19" s="114" t="s">
        <v>179</v>
      </c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6"/>
      <c r="AX19" s="106"/>
      <c r="AY19" s="106"/>
      <c r="AZ19" s="109"/>
      <c r="BA19" s="109"/>
      <c r="BB19" s="106"/>
      <c r="BC19" s="106"/>
      <c r="BD19" s="106"/>
      <c r="BE19" s="107"/>
      <c r="BF19" s="106"/>
      <c r="BG19" s="106"/>
      <c r="BH19" s="106"/>
      <c r="BI19" s="106"/>
      <c r="BJ19" s="107">
        <v>42311</v>
      </c>
      <c r="BK19" s="107">
        <v>42311</v>
      </c>
      <c r="BL19" s="106"/>
      <c r="BM19" s="107">
        <v>42308</v>
      </c>
      <c r="BN19" s="107">
        <v>42308</v>
      </c>
      <c r="BO19" s="106"/>
      <c r="BP19" s="106"/>
      <c r="BQ19" s="106"/>
      <c r="BR19" s="106"/>
      <c r="BS19" s="106"/>
      <c r="BT19" s="106"/>
      <c r="BU19" s="106"/>
      <c r="BV19" s="106"/>
      <c r="BW19" s="106"/>
      <c r="BX19" s="106"/>
      <c r="BY19" s="106"/>
      <c r="BZ19" s="106"/>
      <c r="CA19" s="106"/>
      <c r="CB19" s="106"/>
      <c r="CC19" s="106"/>
      <c r="CD19" s="106"/>
      <c r="CE19" s="106"/>
      <c r="CF19" s="106"/>
      <c r="CG19" s="106"/>
      <c r="CH19" s="106"/>
      <c r="CI19" s="106"/>
      <c r="CJ19" s="106"/>
      <c r="CK19" s="106"/>
      <c r="CL19" s="106"/>
      <c r="CM19" s="106"/>
      <c r="CN19" s="106"/>
      <c r="CO19" s="106"/>
      <c r="CP19" s="106"/>
      <c r="CQ19" s="106"/>
      <c r="CR19" s="106"/>
      <c r="CS19" s="106"/>
      <c r="CT19" s="106"/>
      <c r="CU19" s="106"/>
      <c r="CV19" s="106"/>
      <c r="CW19" s="115"/>
      <c r="CX19" s="115"/>
      <c r="CY19" s="115"/>
      <c r="CZ19" s="115"/>
      <c r="DA19" s="115"/>
      <c r="DB19" s="115"/>
      <c r="DC19" s="115"/>
      <c r="DD19" s="115"/>
      <c r="DE19" s="115"/>
      <c r="DF19" s="115"/>
      <c r="DG19" s="115"/>
      <c r="DH19" s="115"/>
      <c r="DI19" s="115"/>
      <c r="DJ19" s="115"/>
      <c r="DK19" s="115"/>
      <c r="DL19" s="115"/>
      <c r="DM19" s="115"/>
      <c r="DN19" s="115"/>
      <c r="DO19" s="115"/>
      <c r="DP19" s="115"/>
      <c r="DQ19" s="115"/>
      <c r="DR19" s="115"/>
      <c r="DS19" s="115"/>
      <c r="DT19" s="115"/>
      <c r="DU19" s="115"/>
      <c r="DV19" s="115"/>
      <c r="DW19" s="115"/>
      <c r="DX19" s="115"/>
    </row>
    <row r="20" spans="1:128" s="113" customFormat="1" ht="28.5" customHeight="1">
      <c r="A20" s="114"/>
      <c r="B20" s="115"/>
      <c r="C20" s="115"/>
      <c r="D20" s="115"/>
      <c r="E20" s="114"/>
      <c r="F20" s="114"/>
      <c r="G20" s="114"/>
      <c r="H20" s="114"/>
      <c r="I20" s="114"/>
      <c r="J20" s="114"/>
      <c r="K20" s="129"/>
      <c r="L20" s="129"/>
      <c r="M20" s="130"/>
      <c r="N20" s="115"/>
      <c r="O20" s="114" t="s">
        <v>259</v>
      </c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6"/>
      <c r="AX20" s="106"/>
      <c r="AY20" s="106"/>
      <c r="AZ20" s="109"/>
      <c r="BA20" s="109"/>
      <c r="BB20" s="106"/>
      <c r="BC20" s="106"/>
      <c r="BD20" s="106"/>
      <c r="BE20" s="107"/>
      <c r="BF20" s="106"/>
      <c r="BG20" s="106"/>
      <c r="BH20" s="106"/>
      <c r="BI20" s="106"/>
      <c r="BJ20" s="107"/>
      <c r="BK20" s="107"/>
      <c r="BL20" s="106"/>
      <c r="BM20" s="107"/>
      <c r="BN20" s="107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15"/>
      <c r="CX20" s="115"/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115"/>
      <c r="DS20" s="115"/>
      <c r="DT20" s="115"/>
      <c r="DU20" s="115"/>
      <c r="DV20" s="115"/>
      <c r="DW20" s="115"/>
      <c r="DX20" s="115"/>
    </row>
    <row r="21" spans="1:128" s="113" customFormat="1" ht="28.5" customHeight="1">
      <c r="A21" s="126" t="s">
        <v>9</v>
      </c>
      <c r="B21" s="111">
        <v>4</v>
      </c>
      <c r="C21" s="111">
        <v>4</v>
      </c>
      <c r="D21" s="111">
        <v>5</v>
      </c>
      <c r="E21" s="110">
        <v>4</v>
      </c>
      <c r="F21" s="110">
        <v>4</v>
      </c>
      <c r="G21" s="110">
        <v>4</v>
      </c>
      <c r="H21" s="127">
        <v>1</v>
      </c>
      <c r="I21" s="127">
        <v>1</v>
      </c>
      <c r="J21" s="127">
        <v>1</v>
      </c>
      <c r="K21" s="127">
        <v>1</v>
      </c>
      <c r="L21" s="127">
        <v>1</v>
      </c>
      <c r="M21" s="127">
        <v>1</v>
      </c>
      <c r="N21" s="111">
        <v>4</v>
      </c>
      <c r="O21" s="126" t="s">
        <v>9</v>
      </c>
      <c r="P21" s="107" t="e">
        <f>WORKDAY(P23,$B21,#REF!)</f>
        <v>#REF!</v>
      </c>
      <c r="Q21" s="107">
        <v>42059</v>
      </c>
      <c r="R21" s="107">
        <v>42061</v>
      </c>
      <c r="S21" s="107">
        <v>42068</v>
      </c>
      <c r="T21" s="107" t="e">
        <f>WORKDAY(T23,$B21,#REF!)</f>
        <v>#REF!</v>
      </c>
      <c r="U21" s="107" t="e">
        <f>WORKDAY(U23,$B21,#REF!)</f>
        <v>#REF!</v>
      </c>
      <c r="V21" s="107">
        <v>42265</v>
      </c>
      <c r="W21" s="107">
        <v>41647</v>
      </c>
      <c r="X21" s="107">
        <v>42265</v>
      </c>
      <c r="Y21" s="107" t="e">
        <f>WORKDAY(Y23,$B21,#REF!)</f>
        <v>#REF!</v>
      </c>
      <c r="Z21" s="107">
        <v>42048</v>
      </c>
      <c r="AA21" s="107" t="e">
        <f>WORKDAY(AA23,$B21,#REF!)</f>
        <v>#REF!</v>
      </c>
      <c r="AB21" s="107" t="e">
        <f>WORKDAY(AB23,$B21,#REF!)</f>
        <v>#REF!</v>
      </c>
      <c r="AC21" s="107">
        <v>42194</v>
      </c>
      <c r="AD21" s="107">
        <v>41647</v>
      </c>
      <c r="AE21" s="107">
        <v>41647</v>
      </c>
      <c r="AF21" s="107">
        <v>41647</v>
      </c>
      <c r="AG21" s="107">
        <v>42041</v>
      </c>
      <c r="AH21" s="107">
        <v>42047</v>
      </c>
      <c r="AI21" s="107">
        <v>42052</v>
      </c>
      <c r="AJ21" s="107">
        <v>42059</v>
      </c>
      <c r="AK21" s="107">
        <v>42079</v>
      </c>
      <c r="AL21" s="107">
        <v>42079</v>
      </c>
      <c r="AM21" s="107">
        <v>42083</v>
      </c>
      <c r="AN21" s="107" t="e">
        <f>WORKDAY(AN23,$B21,#REF!)</f>
        <v>#REF!</v>
      </c>
      <c r="AO21" s="107" t="e">
        <f>WORKDAY(AO23,$B21,#REF!)</f>
        <v>#REF!</v>
      </c>
      <c r="AP21" s="107" t="e">
        <f>WORKDAY(AP23,$B21,#REF!)</f>
        <v>#REF!</v>
      </c>
      <c r="AQ21" s="107" t="e">
        <f>WORKDAY(AQ23,$B21,#REF!)</f>
        <v>#REF!</v>
      </c>
      <c r="AR21" s="107" t="e">
        <f>WORKDAY(AR23,$B21,#REF!)</f>
        <v>#REF!</v>
      </c>
      <c r="AS21" s="107">
        <v>42265</v>
      </c>
      <c r="AT21" s="107">
        <v>42276</v>
      </c>
      <c r="AU21" s="107">
        <v>42020</v>
      </c>
      <c r="AV21" s="107">
        <v>42061</v>
      </c>
      <c r="AW21" s="107">
        <v>42079</v>
      </c>
      <c r="AX21" s="107">
        <v>42086</v>
      </c>
      <c r="AY21" s="107">
        <v>42265</v>
      </c>
      <c r="AZ21" s="107" t="e">
        <f>WORKDAY(AZ23,$B21,#REF!)</f>
        <v>#REF!</v>
      </c>
      <c r="BA21" s="109" t="e">
        <f>WORKDAY(BA23,$B21,#REF!)</f>
        <v>#REF!</v>
      </c>
      <c r="BB21" s="106" t="e">
        <f>WORKDAY(BB23,$B21,#REF!)</f>
        <v>#REF!</v>
      </c>
      <c r="BC21" s="106" t="e">
        <f>WORKDAY(BC23,$B21,#REF!)</f>
        <v>#REF!</v>
      </c>
      <c r="BD21" s="106" t="e">
        <f>WORKDAY(BD23,$B21,#REF!)</f>
        <v>#REF!</v>
      </c>
      <c r="BE21" s="107" t="e">
        <f>WORKDAY(BE23,$B21,#REF!)</f>
        <v>#REF!</v>
      </c>
      <c r="BF21" s="106" t="e">
        <f>WORKDAY(BF23,$B21,#REF!)</f>
        <v>#REF!</v>
      </c>
      <c r="BG21" s="106" t="e">
        <f>WORKDAY(BG23,$B21,#REF!)</f>
        <v>#REF!</v>
      </c>
      <c r="BH21" s="106" t="e">
        <f>WORKDAY(BH23,$B21,#REF!)</f>
        <v>#REF!</v>
      </c>
      <c r="BI21" s="106" t="e">
        <f>WORKDAY(BI23,$B21,#REF!)</f>
        <v>#REF!</v>
      </c>
      <c r="BJ21" s="107" t="e">
        <f>WORKDAY(BJ23,$B21,#REF!)</f>
        <v>#REF!</v>
      </c>
      <c r="BK21" s="107" t="e">
        <f>WORKDAY(BK23,$B21,#REF!)</f>
        <v>#REF!</v>
      </c>
      <c r="BL21" s="106" t="e">
        <f>WORKDAY(BL23,$B21,#REF!)</f>
        <v>#REF!</v>
      </c>
      <c r="BM21" s="107" t="e">
        <f>WORKDAY(BM23,$B21,#REF!)</f>
        <v>#REF!</v>
      </c>
      <c r="BN21" s="107" t="e">
        <f>WORKDAY(BN23,$B21,#REF!)</f>
        <v>#REF!</v>
      </c>
      <c r="BO21" s="106" t="e">
        <f>WORKDAY(BO23,$B21,#REF!)</f>
        <v>#REF!</v>
      </c>
      <c r="BP21" s="106" t="e">
        <f>WORKDAY(BP23,$B21,#REF!)</f>
        <v>#REF!</v>
      </c>
      <c r="BQ21" s="106" t="e">
        <f>WORKDAY(BQ23,$B21,#REF!)</f>
        <v>#REF!</v>
      </c>
      <c r="BR21" s="106" t="e">
        <f>WORKDAY(BR23,$B21,#REF!)</f>
        <v>#REF!</v>
      </c>
      <c r="BS21" s="106" t="e">
        <f>WORKDAY(BS23,$B21,#REF!)</f>
        <v>#REF!</v>
      </c>
      <c r="BT21" s="106" t="e">
        <f>WORKDAY(BT23,$B21,#REF!)</f>
        <v>#REF!</v>
      </c>
      <c r="BU21" s="106" t="e">
        <f>WORKDAY(BU23,$B21,#REF!)</f>
        <v>#REF!</v>
      </c>
      <c r="BV21" s="106" t="e">
        <f>WORKDAY(BV23,$B21,#REF!)</f>
        <v>#REF!</v>
      </c>
      <c r="BW21" s="106" t="e">
        <f>WORKDAY(BW23,$B23,#REF!)</f>
        <v>#REF!</v>
      </c>
      <c r="BX21" s="106" t="e">
        <f>WORKDAY(BX23,$B23,#REF!)</f>
        <v>#REF!</v>
      </c>
      <c r="BY21" s="106" t="e">
        <f>WORKDAY(BY23,$B23,#REF!)</f>
        <v>#REF!</v>
      </c>
      <c r="BZ21" s="106" t="e">
        <f>WORKDAY(BZ23,$B23,#REF!)</f>
        <v>#REF!</v>
      </c>
      <c r="CA21" s="106" t="e">
        <f>WORKDAY(CA23,$B23,#REF!)</f>
        <v>#REF!</v>
      </c>
      <c r="CB21" s="106" t="e">
        <f>WORKDAY(CB23,$B23,#REF!)</f>
        <v>#REF!</v>
      </c>
      <c r="CC21" s="106" t="e">
        <f>WORKDAY(CC23,$B23,#REF!)</f>
        <v>#REF!</v>
      </c>
      <c r="CD21" s="106" t="e">
        <f>WORKDAY(CD23,$B23,#REF!)</f>
        <v>#REF!</v>
      </c>
      <c r="CE21" s="106" t="e">
        <f>WORKDAY(CE23,$B23,#REF!)</f>
        <v>#REF!</v>
      </c>
      <c r="CF21" s="106" t="e">
        <f>WORKDAY(CF23,$B23,#REF!)</f>
        <v>#REF!</v>
      </c>
      <c r="CG21" s="106" t="e">
        <f>WORKDAY(CG23,$B23,#REF!)</f>
        <v>#REF!</v>
      </c>
      <c r="CH21" s="106" t="e">
        <f>WORKDAY(CH23,$B23,#REF!)</f>
        <v>#REF!</v>
      </c>
      <c r="CI21" s="106" t="e">
        <f>WORKDAY(CI23,$B23,#REF!)</f>
        <v>#REF!</v>
      </c>
      <c r="CJ21" s="106" t="e">
        <f>WORKDAY(CJ23,$B23,#REF!)</f>
        <v>#REF!</v>
      </c>
      <c r="CK21" s="106" t="e">
        <f>WORKDAY(CK23,$B23,#REF!)</f>
        <v>#REF!</v>
      </c>
      <c r="CL21" s="106"/>
      <c r="CM21" s="106"/>
      <c r="CN21" s="106"/>
      <c r="CO21" s="106" t="e">
        <f>WORKDAY(CO23,$B23,#REF!)</f>
        <v>#REF!</v>
      </c>
      <c r="CP21" s="106" t="e">
        <f>WORKDAY(CP23,$B23,#REF!)</f>
        <v>#REF!</v>
      </c>
      <c r="CQ21" s="106" t="e">
        <f>WORKDAY(CQ23,$B23,#REF!)</f>
        <v>#REF!</v>
      </c>
      <c r="CR21" s="106" t="e">
        <f>WORKDAY(CR23,$B23,#REF!)</f>
        <v>#REF!</v>
      </c>
      <c r="CS21" s="106" t="e">
        <f>WORKDAY(CS23,$B23,#REF!)</f>
        <v>#REF!</v>
      </c>
      <c r="CT21" s="106" t="e">
        <f>WORKDAY(CT23,$B23,#REF!)</f>
        <v>#REF!</v>
      </c>
      <c r="CU21" s="106" t="e">
        <f>WORKDAY(CU23,$B23,#REF!)</f>
        <v>#REF!</v>
      </c>
      <c r="CV21" s="106" t="e">
        <f>WORKDAY(CV23,$B23,#REF!)</f>
        <v>#REF!</v>
      </c>
      <c r="CW21" s="115"/>
      <c r="CX21" s="115"/>
      <c r="CY21" s="115"/>
      <c r="CZ21" s="115"/>
      <c r="DA21" s="115"/>
      <c r="DB21" s="115"/>
      <c r="DC21" s="115"/>
      <c r="DD21" s="115"/>
      <c r="DE21" s="115"/>
      <c r="DF21" s="115"/>
      <c r="DG21" s="115"/>
      <c r="DH21" s="115"/>
      <c r="DI21" s="115"/>
      <c r="DJ21" s="115"/>
      <c r="DK21" s="115"/>
      <c r="DL21" s="115"/>
      <c r="DM21" s="115"/>
      <c r="DN21" s="115"/>
      <c r="DO21" s="115"/>
      <c r="DP21" s="115"/>
      <c r="DQ21" s="115"/>
      <c r="DR21" s="115"/>
      <c r="DS21" s="115"/>
      <c r="DT21" s="115"/>
      <c r="DU21" s="115"/>
      <c r="DV21" s="115"/>
      <c r="DW21" s="115"/>
      <c r="DX21" s="115"/>
    </row>
    <row r="22" spans="1:128" s="113" customFormat="1" ht="28.5" customHeight="1">
      <c r="A22" s="128"/>
      <c r="B22" s="115"/>
      <c r="C22" s="115"/>
      <c r="D22" s="115"/>
      <c r="E22" s="114"/>
      <c r="F22" s="114"/>
      <c r="G22" s="114"/>
      <c r="H22" s="107"/>
      <c r="I22" s="107"/>
      <c r="J22" s="107"/>
      <c r="K22" s="107"/>
      <c r="L22" s="107"/>
      <c r="M22" s="107"/>
      <c r="N22" s="115"/>
      <c r="O22" s="128" t="s">
        <v>258</v>
      </c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9"/>
      <c r="BB22" s="106"/>
      <c r="BC22" s="106"/>
      <c r="BD22" s="106"/>
      <c r="BE22" s="107"/>
      <c r="BF22" s="106"/>
      <c r="BG22" s="106"/>
      <c r="BH22" s="106"/>
      <c r="BI22" s="106"/>
      <c r="BJ22" s="107"/>
      <c r="BK22" s="107"/>
      <c r="BL22" s="106"/>
      <c r="BM22" s="107"/>
      <c r="BN22" s="107"/>
      <c r="BO22" s="106"/>
      <c r="BP22" s="106"/>
      <c r="BQ22" s="106"/>
      <c r="BR22" s="106"/>
      <c r="BS22" s="106"/>
      <c r="BT22" s="106"/>
      <c r="BU22" s="106"/>
      <c r="BV22" s="106"/>
      <c r="BW22" s="106"/>
      <c r="BX22" s="106"/>
      <c r="BY22" s="106"/>
      <c r="BZ22" s="106"/>
      <c r="CA22" s="106"/>
      <c r="CB22" s="106"/>
      <c r="CC22" s="106"/>
      <c r="CD22" s="106"/>
      <c r="CE22" s="106"/>
      <c r="CF22" s="106"/>
      <c r="CG22" s="106"/>
      <c r="CH22" s="106"/>
      <c r="CI22" s="106"/>
      <c r="CJ22" s="106"/>
      <c r="CK22" s="106"/>
      <c r="CL22" s="106"/>
      <c r="CM22" s="106"/>
      <c r="CN22" s="106"/>
      <c r="CO22" s="106"/>
      <c r="CP22" s="106"/>
      <c r="CQ22" s="106"/>
      <c r="CR22" s="106"/>
      <c r="CS22" s="106"/>
      <c r="CT22" s="106"/>
      <c r="CU22" s="106"/>
      <c r="CV22" s="106"/>
      <c r="CW22" s="115"/>
      <c r="CX22" s="115"/>
      <c r="CY22" s="115"/>
      <c r="CZ22" s="115"/>
      <c r="DA22" s="115"/>
      <c r="DB22" s="115"/>
      <c r="DC22" s="115"/>
      <c r="DD22" s="115"/>
      <c r="DE22" s="115"/>
      <c r="DF22" s="115"/>
      <c r="DG22" s="115"/>
      <c r="DH22" s="115"/>
      <c r="DI22" s="115"/>
      <c r="DJ22" s="115"/>
      <c r="DK22" s="115"/>
      <c r="DL22" s="115"/>
      <c r="DM22" s="115"/>
      <c r="DN22" s="115"/>
      <c r="DO22" s="115"/>
      <c r="DP22" s="115"/>
      <c r="DQ22" s="115"/>
      <c r="DR22" s="115"/>
      <c r="DS22" s="115"/>
      <c r="DT22" s="115"/>
      <c r="DU22" s="115"/>
      <c r="DV22" s="115"/>
      <c r="DW22" s="115"/>
      <c r="DX22" s="115"/>
    </row>
    <row r="23" spans="1:128" s="113" customFormat="1" ht="28.5" customHeight="1">
      <c r="A23" s="126" t="s">
        <v>8</v>
      </c>
      <c r="B23" s="111">
        <v>2</v>
      </c>
      <c r="C23" s="111">
        <v>2</v>
      </c>
      <c r="D23" s="111">
        <v>2</v>
      </c>
      <c r="E23" s="110">
        <v>2</v>
      </c>
      <c r="F23" s="110">
        <v>2</v>
      </c>
      <c r="G23" s="110">
        <v>2</v>
      </c>
      <c r="H23" s="110">
        <v>2</v>
      </c>
      <c r="I23" s="110">
        <v>2</v>
      </c>
      <c r="J23" s="110">
        <v>2</v>
      </c>
      <c r="K23" s="110">
        <v>2</v>
      </c>
      <c r="L23" s="110">
        <v>2</v>
      </c>
      <c r="M23" s="127">
        <v>2</v>
      </c>
      <c r="N23" s="111">
        <v>2</v>
      </c>
      <c r="O23" s="126" t="s">
        <v>8</v>
      </c>
      <c r="P23" s="107" t="e">
        <f>WORKDAY(P25,$B23,#REF!)</f>
        <v>#REF!</v>
      </c>
      <c r="Q23" s="107"/>
      <c r="R23" s="107"/>
      <c r="S23" s="107"/>
      <c r="T23" s="107" t="e">
        <f>WORKDAY(T25,$B23,#REF!)</f>
        <v>#REF!</v>
      </c>
      <c r="U23" s="107" t="e">
        <f>WORKDAY(U25,$B23,#REF!)</f>
        <v>#REF!</v>
      </c>
      <c r="V23" s="107">
        <v>42263</v>
      </c>
      <c r="W23" s="107"/>
      <c r="X23" s="107">
        <v>42263</v>
      </c>
      <c r="Y23" s="107" t="e">
        <f>WORKDAY(Y25,$B23,#REF!)</f>
        <v>#REF!</v>
      </c>
      <c r="Z23" s="107"/>
      <c r="AA23" s="107" t="e">
        <f>WORKDAY(AA25,$B23,#REF!)</f>
        <v>#REF!</v>
      </c>
      <c r="AB23" s="107" t="e">
        <f>WORKDAY(AB25,$B23,#REF!)</f>
        <v>#REF!</v>
      </c>
      <c r="AC23" s="107" t="e">
        <f>WORKDAY(AC25,$B23,#REF!)</f>
        <v>#REF!</v>
      </c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 t="e">
        <f>WORKDAY(AN25,$B23,#REF!)</f>
        <v>#REF!</v>
      </c>
      <c r="AO23" s="107" t="e">
        <f>WORKDAY(AO25,$B23,#REF!)</f>
        <v>#REF!</v>
      </c>
      <c r="AP23" s="107" t="e">
        <f>WORKDAY(AP25,$B23,#REF!)</f>
        <v>#REF!</v>
      </c>
      <c r="AQ23" s="107" t="e">
        <f>WORKDAY(AQ25,$B23,#REF!)</f>
        <v>#REF!</v>
      </c>
      <c r="AR23" s="107" t="e">
        <f>WORKDAY(AR25,$B23,#REF!)</f>
        <v>#REF!</v>
      </c>
      <c r="AS23" s="107">
        <v>42263</v>
      </c>
      <c r="AT23" s="107">
        <v>42269</v>
      </c>
      <c r="AU23" s="107"/>
      <c r="AV23" s="107"/>
      <c r="AW23" s="107"/>
      <c r="AX23" s="107"/>
      <c r="AY23" s="107">
        <v>42263</v>
      </c>
      <c r="AZ23" s="107" t="e">
        <f>WORKDAY(AZ25,$B23,#REF!)</f>
        <v>#REF!</v>
      </c>
      <c r="BA23" s="107" t="e">
        <f>WORKDAY(BA25,$B23,#REF!)</f>
        <v>#REF!</v>
      </c>
      <c r="BB23" s="107">
        <v>42292</v>
      </c>
      <c r="BC23" s="107">
        <v>42292</v>
      </c>
      <c r="BD23" s="107">
        <v>42292</v>
      </c>
      <c r="BE23" s="107">
        <v>42292</v>
      </c>
      <c r="BF23" s="107">
        <v>42292</v>
      </c>
      <c r="BG23" s="107">
        <v>42292</v>
      </c>
      <c r="BH23" s="106" t="e">
        <f>WORKDAY(BH25,$B23,#REF!)</f>
        <v>#REF!</v>
      </c>
      <c r="BI23" s="106" t="e">
        <f>WORKDAY(BI25,$B23,#REF!)</f>
        <v>#REF!</v>
      </c>
      <c r="BJ23" s="107" t="e">
        <f>WORKDAY(BJ25,$B23,#REF!)</f>
        <v>#REF!</v>
      </c>
      <c r="BK23" s="107" t="e">
        <f>WORKDAY(BK25,$B23,#REF!)</f>
        <v>#REF!</v>
      </c>
      <c r="BL23" s="106" t="e">
        <f>WORKDAY(BL25,$B23,#REF!)</f>
        <v>#REF!</v>
      </c>
      <c r="BM23" s="107" t="e">
        <f>WORKDAY(BM25,$B23,#REF!)</f>
        <v>#REF!</v>
      </c>
      <c r="BN23" s="107" t="e">
        <f>WORKDAY(BN25,$B23,#REF!)</f>
        <v>#REF!</v>
      </c>
      <c r="BO23" s="106" t="e">
        <f>WORKDAY(BO25,$B23,#REF!)</f>
        <v>#REF!</v>
      </c>
      <c r="BP23" s="106" t="e">
        <f>WORKDAY(BP25,$B23,#REF!)</f>
        <v>#REF!</v>
      </c>
      <c r="BQ23" s="106" t="e">
        <f>WORKDAY(BQ25,$B23,#REF!)</f>
        <v>#REF!</v>
      </c>
      <c r="BR23" s="106" t="e">
        <f>WORKDAY(BR25,$B23,#REF!)</f>
        <v>#REF!</v>
      </c>
      <c r="BS23" s="106" t="e">
        <f>WORKDAY(BS25,$B23,#REF!)</f>
        <v>#REF!</v>
      </c>
      <c r="BT23" s="106" t="e">
        <f>WORKDAY(BT25,$B23,#REF!)</f>
        <v>#REF!</v>
      </c>
      <c r="BU23" s="106" t="e">
        <f>WORKDAY(BU25,$B23,#REF!)</f>
        <v>#REF!</v>
      </c>
      <c r="BV23" s="106" t="e">
        <f>WORKDAY(BV25,$B23,#REF!)</f>
        <v>#REF!</v>
      </c>
      <c r="BW23" s="106" t="e">
        <f>WORKDAY(BW25,$B25,#REF!)</f>
        <v>#REF!</v>
      </c>
      <c r="BX23" s="106" t="e">
        <f>WORKDAY(BX25,$B25,#REF!)</f>
        <v>#REF!</v>
      </c>
      <c r="BY23" s="106" t="e">
        <f>WORKDAY(BY25,$B25,#REF!)</f>
        <v>#REF!</v>
      </c>
      <c r="BZ23" s="106" t="e">
        <f>WORKDAY(BZ25,$B25,#REF!)</f>
        <v>#REF!</v>
      </c>
      <c r="CA23" s="106" t="e">
        <f>WORKDAY(CA25,$B25,#REF!)</f>
        <v>#REF!</v>
      </c>
      <c r="CB23" s="106" t="e">
        <f>WORKDAY(CB25,$B25,#REF!)</f>
        <v>#REF!</v>
      </c>
      <c r="CC23" s="106" t="e">
        <f>WORKDAY(CC25,$B25,#REF!)</f>
        <v>#REF!</v>
      </c>
      <c r="CD23" s="106" t="e">
        <f>WORKDAY(CD25,$B25,#REF!)</f>
        <v>#REF!</v>
      </c>
      <c r="CE23" s="106" t="e">
        <f>WORKDAY(CE25,$B25,#REF!)</f>
        <v>#REF!</v>
      </c>
      <c r="CF23" s="106" t="e">
        <f>WORKDAY(CF25,$B25,#REF!)</f>
        <v>#REF!</v>
      </c>
      <c r="CG23" s="106" t="e">
        <f>WORKDAY(CG25,$B25,#REF!)</f>
        <v>#REF!</v>
      </c>
      <c r="CH23" s="106" t="e">
        <f>WORKDAY(CH25,$B25,#REF!)</f>
        <v>#REF!</v>
      </c>
      <c r="CI23" s="106" t="e">
        <f>WORKDAY(CI25,$B25,#REF!)</f>
        <v>#REF!</v>
      </c>
      <c r="CJ23" s="106" t="e">
        <f>WORKDAY(CJ25,$B25,#REF!)</f>
        <v>#REF!</v>
      </c>
      <c r="CK23" s="106" t="e">
        <f>WORKDAY(CK25,$B25,#REF!)</f>
        <v>#REF!</v>
      </c>
      <c r="CL23" s="106"/>
      <c r="CM23" s="106"/>
      <c r="CN23" s="106"/>
      <c r="CO23" s="106" t="e">
        <f>WORKDAY(CO25,$B25,#REF!)</f>
        <v>#REF!</v>
      </c>
      <c r="CP23" s="106" t="e">
        <f>WORKDAY(CP25,$B25,#REF!)</f>
        <v>#REF!</v>
      </c>
      <c r="CQ23" s="106" t="e">
        <f>WORKDAY(CQ25,$B25,#REF!)</f>
        <v>#REF!</v>
      </c>
      <c r="CR23" s="106" t="e">
        <f>WORKDAY(CR25,$B25,#REF!)</f>
        <v>#REF!</v>
      </c>
      <c r="CS23" s="106" t="e">
        <f>WORKDAY(CS25,$B25,#REF!)</f>
        <v>#REF!</v>
      </c>
      <c r="CT23" s="106" t="e">
        <f>WORKDAY(CT25,$B25,#REF!)</f>
        <v>#REF!</v>
      </c>
      <c r="CU23" s="106" t="e">
        <f>WORKDAY(CU25,$B25,#REF!)</f>
        <v>#REF!</v>
      </c>
      <c r="CV23" s="106" t="e">
        <f>WORKDAY(CV25,$B25,#REF!)</f>
        <v>#REF!</v>
      </c>
      <c r="CW23" s="115"/>
      <c r="CX23" s="115"/>
      <c r="CY23" s="115"/>
      <c r="CZ23" s="115"/>
      <c r="DA23" s="115"/>
      <c r="DB23" s="115"/>
      <c r="DC23" s="115"/>
      <c r="DD23" s="115"/>
      <c r="DE23" s="115"/>
      <c r="DF23" s="115"/>
      <c r="DG23" s="115"/>
      <c r="DH23" s="115"/>
      <c r="DI23" s="115"/>
      <c r="DJ23" s="115"/>
      <c r="DK23" s="115"/>
      <c r="DL23" s="115"/>
      <c r="DM23" s="115"/>
      <c r="DN23" s="115"/>
      <c r="DO23" s="115"/>
      <c r="DP23" s="115"/>
      <c r="DQ23" s="115"/>
      <c r="DR23" s="115"/>
      <c r="DS23" s="115"/>
      <c r="DT23" s="115"/>
      <c r="DU23" s="115"/>
      <c r="DV23" s="115"/>
      <c r="DW23" s="115"/>
      <c r="DX23" s="115"/>
    </row>
    <row r="24" spans="1:128" s="113" customFormat="1" ht="28.5" customHeight="1">
      <c r="A24" s="128"/>
      <c r="B24" s="115"/>
      <c r="C24" s="115"/>
      <c r="D24" s="115"/>
      <c r="E24" s="114"/>
      <c r="F24" s="114"/>
      <c r="G24" s="114"/>
      <c r="H24" s="114"/>
      <c r="I24" s="114"/>
      <c r="J24" s="114"/>
      <c r="K24" s="125"/>
      <c r="L24" s="125"/>
      <c r="M24" s="131"/>
      <c r="N24" s="115"/>
      <c r="O24" s="128" t="s">
        <v>257</v>
      </c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6"/>
      <c r="BI24" s="106"/>
      <c r="BJ24" s="107"/>
      <c r="BK24" s="107"/>
      <c r="BL24" s="106"/>
      <c r="BM24" s="107"/>
      <c r="BN24" s="107"/>
      <c r="BO24" s="106"/>
      <c r="BP24" s="106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  <c r="CA24" s="106"/>
      <c r="CB24" s="106"/>
      <c r="CC24" s="106"/>
      <c r="CD24" s="106"/>
      <c r="CE24" s="106"/>
      <c r="CF24" s="106"/>
      <c r="CG24" s="106"/>
      <c r="CH24" s="106"/>
      <c r="CI24" s="106"/>
      <c r="CJ24" s="106"/>
      <c r="CK24" s="106"/>
      <c r="CL24" s="106"/>
      <c r="CM24" s="106"/>
      <c r="CN24" s="106"/>
      <c r="CO24" s="106"/>
      <c r="CP24" s="106"/>
      <c r="CQ24" s="106"/>
      <c r="CR24" s="106"/>
      <c r="CS24" s="106"/>
      <c r="CT24" s="106"/>
      <c r="CU24" s="106"/>
      <c r="CV24" s="106"/>
      <c r="CW24" s="115"/>
      <c r="CX24" s="115"/>
      <c r="CY24" s="115"/>
      <c r="CZ24" s="115"/>
      <c r="DA24" s="115"/>
      <c r="DB24" s="115"/>
      <c r="DC24" s="115"/>
      <c r="DD24" s="115"/>
      <c r="DE24" s="115"/>
      <c r="DF24" s="115"/>
      <c r="DG24" s="115"/>
      <c r="DH24" s="115"/>
      <c r="DI24" s="115"/>
      <c r="DJ24" s="115"/>
      <c r="DK24" s="115"/>
      <c r="DL24" s="115"/>
      <c r="DM24" s="115"/>
      <c r="DN24" s="115"/>
      <c r="DO24" s="115"/>
      <c r="DP24" s="115"/>
      <c r="DQ24" s="115"/>
      <c r="DR24" s="115"/>
      <c r="DS24" s="115"/>
      <c r="DT24" s="115"/>
      <c r="DU24" s="115"/>
      <c r="DV24" s="115"/>
      <c r="DW24" s="115"/>
      <c r="DX24" s="115"/>
    </row>
    <row r="25" spans="1:128" s="113" customFormat="1" ht="28.5" customHeight="1">
      <c r="A25" s="126" t="s">
        <v>7</v>
      </c>
      <c r="B25" s="111">
        <v>5</v>
      </c>
      <c r="C25" s="111">
        <v>5</v>
      </c>
      <c r="D25" s="111">
        <v>5</v>
      </c>
      <c r="E25" s="123">
        <v>1</v>
      </c>
      <c r="F25" s="123">
        <v>1</v>
      </c>
      <c r="G25" s="123">
        <v>1</v>
      </c>
      <c r="H25" s="123">
        <v>1</v>
      </c>
      <c r="I25" s="123">
        <v>1</v>
      </c>
      <c r="J25" s="123">
        <v>1</v>
      </c>
      <c r="K25" s="2047">
        <v>1</v>
      </c>
      <c r="L25" s="2047">
        <v>1</v>
      </c>
      <c r="M25" s="2044">
        <v>1</v>
      </c>
      <c r="N25" s="111">
        <v>5</v>
      </c>
      <c r="O25" s="126" t="s">
        <v>7</v>
      </c>
      <c r="P25" s="107" t="e">
        <f>WORKDAY(P27,$B25,#REF!)</f>
        <v>#REF!</v>
      </c>
      <c r="Q25" s="107"/>
      <c r="R25" s="107"/>
      <c r="S25" s="107"/>
      <c r="T25" s="107" t="e">
        <f>WORKDAY(T27,$B25,#REF!)</f>
        <v>#REF!</v>
      </c>
      <c r="U25" s="107" t="e">
        <f>WORKDAY(U27,$B25,#REF!)</f>
        <v>#REF!</v>
      </c>
      <c r="V25" s="107">
        <v>42258</v>
      </c>
      <c r="W25" s="107"/>
      <c r="X25" s="107">
        <v>42258</v>
      </c>
      <c r="Y25" s="107" t="e">
        <f>WORKDAY(Y27,$B25,#REF!)</f>
        <v>#REF!</v>
      </c>
      <c r="Z25" s="107"/>
      <c r="AA25" s="107" t="e">
        <f>WORKDAY(AA27,$B25,#REF!)</f>
        <v>#REF!</v>
      </c>
      <c r="AB25" s="107" t="e">
        <f>WORKDAY(AB27,$B25,#REF!)</f>
        <v>#REF!</v>
      </c>
      <c r="AC25" s="107" t="e">
        <f>WORKDAY(AC27,$B25,#REF!)</f>
        <v>#REF!</v>
      </c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 t="e">
        <f>WORKDAY(AN27,$B25,#REF!)</f>
        <v>#REF!</v>
      </c>
      <c r="AO25" s="107" t="e">
        <f>WORKDAY(AO27,$B25,#REF!)</f>
        <v>#REF!</v>
      </c>
      <c r="AP25" s="107" t="e">
        <f>WORKDAY(AP27,$B25,#REF!)</f>
        <v>#REF!</v>
      </c>
      <c r="AQ25" s="107" t="e">
        <f>WORKDAY(AQ27,$B25,#REF!)</f>
        <v>#REF!</v>
      </c>
      <c r="AR25" s="107" t="e">
        <f>WORKDAY(AR27,$B25,#REF!)</f>
        <v>#REF!</v>
      </c>
      <c r="AS25" s="107">
        <v>42255</v>
      </c>
      <c r="AT25" s="107">
        <v>42264</v>
      </c>
      <c r="AU25" s="107"/>
      <c r="AV25" s="107"/>
      <c r="AW25" s="107"/>
      <c r="AX25" s="107"/>
      <c r="AY25" s="107">
        <v>42258</v>
      </c>
      <c r="AZ25" s="107" t="e">
        <f>WORKDAY(AZ27,$B25,#REF!)</f>
        <v>#REF!</v>
      </c>
      <c r="BA25" s="107" t="e">
        <f>WORKDAY(BA27,$B25,#REF!)</f>
        <v>#REF!</v>
      </c>
      <c r="BB25" s="107">
        <v>42287</v>
      </c>
      <c r="BC25" s="107">
        <v>42287</v>
      </c>
      <c r="BD25" s="107">
        <v>42287</v>
      </c>
      <c r="BE25" s="107">
        <v>42287</v>
      </c>
      <c r="BF25" s="107">
        <v>42287</v>
      </c>
      <c r="BG25" s="107">
        <v>42287</v>
      </c>
      <c r="BH25" s="107">
        <v>42290</v>
      </c>
      <c r="BI25" s="107">
        <v>42290</v>
      </c>
      <c r="BJ25" s="107">
        <v>42290</v>
      </c>
      <c r="BK25" s="107">
        <v>42290</v>
      </c>
      <c r="BL25" s="107">
        <v>42291</v>
      </c>
      <c r="BM25" s="107">
        <v>42291</v>
      </c>
      <c r="BN25" s="107">
        <v>42291</v>
      </c>
      <c r="BO25" s="107">
        <v>42291</v>
      </c>
      <c r="BP25" s="106" t="e">
        <f>WORKDAY(BP27,$B25,#REF!)</f>
        <v>#REF!</v>
      </c>
      <c r="BQ25" s="106" t="e">
        <f>WORKDAY(BQ27,$B25,#REF!)</f>
        <v>#REF!</v>
      </c>
      <c r="BR25" s="106" t="e">
        <f>WORKDAY(BR27,$B25,#REF!)</f>
        <v>#REF!</v>
      </c>
      <c r="BS25" s="106" t="e">
        <f>WORKDAY(BS27,$B25,#REF!)</f>
        <v>#REF!</v>
      </c>
      <c r="BT25" s="106" t="e">
        <f>WORKDAY(BT27,$B25,#REF!)</f>
        <v>#REF!</v>
      </c>
      <c r="BU25" s="106" t="e">
        <f>WORKDAY(BU27,$B25,#REF!)</f>
        <v>#REF!</v>
      </c>
      <c r="BV25" s="106" t="e">
        <f>WORKDAY(BV27,$B25,#REF!)</f>
        <v>#REF!</v>
      </c>
      <c r="BW25" s="106" t="e">
        <f>WORKDAY(BW27,$B27,#REF!)</f>
        <v>#REF!</v>
      </c>
      <c r="BX25" s="106" t="e">
        <f>WORKDAY(BX27,$B27,#REF!)</f>
        <v>#REF!</v>
      </c>
      <c r="BY25" s="106" t="e">
        <f>WORKDAY(BY27,$B27,#REF!)</f>
        <v>#REF!</v>
      </c>
      <c r="BZ25" s="106" t="e">
        <f>WORKDAY(BZ27,$B27,#REF!)</f>
        <v>#REF!</v>
      </c>
      <c r="CA25" s="106" t="e">
        <f>WORKDAY(CA27,$B27,#REF!)</f>
        <v>#REF!</v>
      </c>
      <c r="CB25" s="106" t="e">
        <f>WORKDAY(CB27,$B27,#REF!)</f>
        <v>#REF!</v>
      </c>
      <c r="CC25" s="106" t="e">
        <f>WORKDAY(CC27,$B27,#REF!)</f>
        <v>#REF!</v>
      </c>
      <c r="CD25" s="106" t="e">
        <f>WORKDAY(CD27,$B27,#REF!)</f>
        <v>#REF!</v>
      </c>
      <c r="CE25" s="106" t="e">
        <f>WORKDAY(CE27,$B27,#REF!)</f>
        <v>#REF!</v>
      </c>
      <c r="CF25" s="106" t="e">
        <f>WORKDAY(CF27,$B27,#REF!)</f>
        <v>#REF!</v>
      </c>
      <c r="CG25" s="106" t="e">
        <f>WORKDAY(CG27,$B27,#REF!)</f>
        <v>#REF!</v>
      </c>
      <c r="CH25" s="106" t="e">
        <f>WORKDAY(CH27,$B27,#REF!)</f>
        <v>#REF!</v>
      </c>
      <c r="CI25" s="106" t="e">
        <f>WORKDAY(CI27,$B27,#REF!)</f>
        <v>#REF!</v>
      </c>
      <c r="CJ25" s="106" t="e">
        <f>WORKDAY(CJ27,$B27,#REF!)</f>
        <v>#REF!</v>
      </c>
      <c r="CK25" s="106" t="e">
        <f>WORKDAY(CK27,$B27,#REF!)</f>
        <v>#REF!</v>
      </c>
      <c r="CL25" s="106"/>
      <c r="CM25" s="106"/>
      <c r="CN25" s="106"/>
      <c r="CO25" s="106" t="e">
        <f>WORKDAY(CO27,$B27,#REF!)</f>
        <v>#REF!</v>
      </c>
      <c r="CP25" s="106" t="e">
        <f>WORKDAY(CP27,$B27,#REF!)</f>
        <v>#REF!</v>
      </c>
      <c r="CQ25" s="106" t="e">
        <f>WORKDAY(CQ27,$B27,#REF!)</f>
        <v>#REF!</v>
      </c>
      <c r="CR25" s="106" t="e">
        <f>WORKDAY(CR27,$B27,#REF!)</f>
        <v>#REF!</v>
      </c>
      <c r="CS25" s="106" t="e">
        <f>WORKDAY(CS27,$B27,#REF!)</f>
        <v>#REF!</v>
      </c>
      <c r="CT25" s="106" t="e">
        <f>WORKDAY(CT27,$B27,#REF!)</f>
        <v>#REF!</v>
      </c>
      <c r="CU25" s="106" t="e">
        <f>WORKDAY(CU27,$B27,#REF!)</f>
        <v>#REF!</v>
      </c>
      <c r="CV25" s="106" t="e">
        <f>WORKDAY(CV27,$B27,#REF!)</f>
        <v>#REF!</v>
      </c>
      <c r="CW25" s="115"/>
      <c r="CX25" s="115"/>
      <c r="CY25" s="115"/>
      <c r="CZ25" s="115"/>
      <c r="DA25" s="115"/>
      <c r="DB25" s="115"/>
      <c r="DC25" s="115"/>
      <c r="DD25" s="115"/>
      <c r="DE25" s="115"/>
      <c r="DF25" s="115"/>
      <c r="DG25" s="115"/>
      <c r="DH25" s="115"/>
      <c r="DI25" s="115"/>
      <c r="DJ25" s="115"/>
      <c r="DK25" s="115"/>
      <c r="DL25" s="115"/>
      <c r="DM25" s="115"/>
      <c r="DN25" s="115"/>
      <c r="DO25" s="115"/>
      <c r="DP25" s="115"/>
      <c r="DQ25" s="115"/>
      <c r="DR25" s="115"/>
      <c r="DS25" s="115"/>
      <c r="DT25" s="115"/>
      <c r="DU25" s="115"/>
      <c r="DV25" s="115"/>
      <c r="DW25" s="115"/>
      <c r="DX25" s="115"/>
    </row>
    <row r="26" spans="1:128" s="113" customFormat="1" ht="28.5" customHeight="1">
      <c r="A26" s="128"/>
      <c r="B26" s="115"/>
      <c r="C26" s="115"/>
      <c r="D26" s="115"/>
      <c r="E26" s="108"/>
      <c r="F26" s="108"/>
      <c r="G26" s="108"/>
      <c r="H26" s="108"/>
      <c r="I26" s="108"/>
      <c r="J26" s="108"/>
      <c r="K26" s="2048"/>
      <c r="L26" s="2048"/>
      <c r="M26" s="2045"/>
      <c r="N26" s="115"/>
      <c r="O26" s="128" t="s">
        <v>256</v>
      </c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06"/>
      <c r="CA26" s="106"/>
      <c r="CB26" s="106"/>
      <c r="CC26" s="106"/>
      <c r="CD26" s="106"/>
      <c r="CE26" s="106"/>
      <c r="CF26" s="106"/>
      <c r="CG26" s="106"/>
      <c r="CH26" s="106"/>
      <c r="CI26" s="106"/>
      <c r="CJ26" s="106"/>
      <c r="CK26" s="106"/>
      <c r="CL26" s="106"/>
      <c r="CM26" s="106"/>
      <c r="CN26" s="106"/>
      <c r="CO26" s="106"/>
      <c r="CP26" s="106"/>
      <c r="CQ26" s="106"/>
      <c r="CR26" s="106"/>
      <c r="CS26" s="106"/>
      <c r="CT26" s="106"/>
      <c r="CU26" s="106"/>
      <c r="CV26" s="106"/>
      <c r="CW26" s="115"/>
      <c r="CX26" s="115"/>
      <c r="CY26" s="115"/>
      <c r="CZ26" s="115"/>
      <c r="DA26" s="115"/>
      <c r="DB26" s="115"/>
      <c r="DC26" s="115"/>
      <c r="DD26" s="115"/>
      <c r="DE26" s="115"/>
      <c r="DF26" s="115"/>
      <c r="DG26" s="115"/>
      <c r="DH26" s="115"/>
      <c r="DI26" s="115"/>
      <c r="DJ26" s="115"/>
      <c r="DK26" s="115"/>
      <c r="DL26" s="115"/>
      <c r="DM26" s="115"/>
      <c r="DN26" s="115"/>
      <c r="DO26" s="115"/>
      <c r="DP26" s="115"/>
      <c r="DQ26" s="115"/>
      <c r="DR26" s="115"/>
      <c r="DS26" s="115"/>
      <c r="DT26" s="115"/>
      <c r="DU26" s="115"/>
      <c r="DV26" s="115"/>
      <c r="DW26" s="115"/>
      <c r="DX26" s="115"/>
    </row>
    <row r="27" spans="1:128" s="113" customFormat="1" ht="28.5" customHeight="1">
      <c r="A27" s="126" t="s">
        <v>6</v>
      </c>
      <c r="B27" s="111">
        <v>3</v>
      </c>
      <c r="C27" s="111">
        <v>3</v>
      </c>
      <c r="D27" s="111">
        <v>4</v>
      </c>
      <c r="E27" s="127">
        <v>1</v>
      </c>
      <c r="F27" s="127">
        <v>1</v>
      </c>
      <c r="G27" s="127">
        <v>1</v>
      </c>
      <c r="H27" s="127">
        <v>1</v>
      </c>
      <c r="I27" s="127">
        <v>1</v>
      </c>
      <c r="J27" s="127">
        <v>1</v>
      </c>
      <c r="K27" s="2048"/>
      <c r="L27" s="2048"/>
      <c r="M27" s="2045"/>
      <c r="N27" s="111">
        <v>3</v>
      </c>
      <c r="O27" s="126" t="s">
        <v>6</v>
      </c>
      <c r="P27" s="107" t="e">
        <f>WORKDAY(P29,$B27,#REF!)</f>
        <v>#REF!</v>
      </c>
      <c r="Q27" s="107"/>
      <c r="R27" s="107"/>
      <c r="S27" s="107"/>
      <c r="T27" s="107" t="e">
        <f>WORKDAY(T29,$B27,#REF!)</f>
        <v>#REF!</v>
      </c>
      <c r="U27" s="107" t="e">
        <f>WORKDAY(U29,$B27,#REF!)</f>
        <v>#REF!</v>
      </c>
      <c r="V27" s="107">
        <v>42252</v>
      </c>
      <c r="W27" s="107"/>
      <c r="X27" s="107">
        <v>42252</v>
      </c>
      <c r="Y27" s="107" t="e">
        <f>WORKDAY(Y29,$B27,#REF!)</f>
        <v>#REF!</v>
      </c>
      <c r="Z27" s="107"/>
      <c r="AA27" s="107" t="e">
        <f>WORKDAY(AA29,$B27,#REF!)</f>
        <v>#REF!</v>
      </c>
      <c r="AB27" s="107" t="e">
        <f>WORKDAY(AB29,$B27,#REF!)</f>
        <v>#REF!</v>
      </c>
      <c r="AC27" s="107" t="e">
        <f>WORKDAY(AC29,$B27,#REF!)</f>
        <v>#REF!</v>
      </c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 t="e">
        <f>WORKDAY(AN29,$B27,#REF!)</f>
        <v>#REF!</v>
      </c>
      <c r="AO27" s="107" t="e">
        <f>WORKDAY(AO29,$B27,#REF!)</f>
        <v>#REF!</v>
      </c>
      <c r="AP27" s="107" t="e">
        <f>WORKDAY(AP29,$B27,#REF!)</f>
        <v>#REF!</v>
      </c>
      <c r="AQ27" s="107" t="e">
        <f>WORKDAY(AQ29,$B27,#REF!)</f>
        <v>#REF!</v>
      </c>
      <c r="AR27" s="107" t="e">
        <f>WORKDAY(AR29,$B27,#REF!)</f>
        <v>#REF!</v>
      </c>
      <c r="AS27" s="107">
        <v>42228</v>
      </c>
      <c r="AT27" s="107">
        <v>42261</v>
      </c>
      <c r="AU27" s="107"/>
      <c r="AV27" s="107"/>
      <c r="AW27" s="107"/>
      <c r="AX27" s="107"/>
      <c r="AY27" s="107">
        <v>42252</v>
      </c>
      <c r="AZ27" s="107" t="e">
        <f>WORKDAY(AZ29,$B27,#REF!)</f>
        <v>#REF!</v>
      </c>
      <c r="BA27" s="107" t="e">
        <f>WORKDAY(BA29,$B27,#REF!)</f>
        <v>#REF!</v>
      </c>
      <c r="BB27" s="107">
        <v>42270</v>
      </c>
      <c r="BC27" s="107">
        <v>42270</v>
      </c>
      <c r="BD27" s="107">
        <v>42270</v>
      </c>
      <c r="BE27" s="107">
        <v>42270</v>
      </c>
      <c r="BF27" s="107">
        <v>42270</v>
      </c>
      <c r="BG27" s="107">
        <v>42270</v>
      </c>
      <c r="BH27" s="107">
        <v>42272</v>
      </c>
      <c r="BI27" s="107">
        <v>42272</v>
      </c>
      <c r="BJ27" s="107">
        <v>42272</v>
      </c>
      <c r="BK27" s="107">
        <v>42272</v>
      </c>
      <c r="BL27" s="107">
        <v>42276</v>
      </c>
      <c r="BM27" s="107">
        <v>42276</v>
      </c>
      <c r="BN27" s="107">
        <v>42276</v>
      </c>
      <c r="BO27" s="107">
        <v>42276</v>
      </c>
      <c r="BP27" s="106" t="e">
        <f>WORKDAY(BP29,$B27,#REF!)</f>
        <v>#REF!</v>
      </c>
      <c r="BQ27" s="106" t="e">
        <f>WORKDAY(BQ29,$B27,#REF!)</f>
        <v>#REF!</v>
      </c>
      <c r="BR27" s="106" t="e">
        <f>WORKDAY(BR29,$B27,#REF!)</f>
        <v>#REF!</v>
      </c>
      <c r="BS27" s="106" t="e">
        <f>WORKDAY(BS29,$B27,#REF!)</f>
        <v>#REF!</v>
      </c>
      <c r="BT27" s="106" t="e">
        <f>WORKDAY(BT29,$B27,#REF!)</f>
        <v>#REF!</v>
      </c>
      <c r="BU27" s="106" t="e">
        <f>WORKDAY(BU29,$B27,#REF!)</f>
        <v>#REF!</v>
      </c>
      <c r="BV27" s="106" t="e">
        <f>WORKDAY(BV29,$B27,#REF!)</f>
        <v>#REF!</v>
      </c>
      <c r="BW27" s="106" t="e">
        <f>WORKDAY(BW29,$B29,#REF!)</f>
        <v>#REF!</v>
      </c>
      <c r="BX27" s="106" t="e">
        <f>WORKDAY(BX29,$B29,#REF!)</f>
        <v>#REF!</v>
      </c>
      <c r="BY27" s="106" t="e">
        <f>WORKDAY(BY29,$B29,#REF!)</f>
        <v>#REF!</v>
      </c>
      <c r="BZ27" s="106" t="e">
        <f>WORKDAY(BZ29,$B29,#REF!)</f>
        <v>#REF!</v>
      </c>
      <c r="CA27" s="106" t="e">
        <f>WORKDAY(CA29,$B29,#REF!)</f>
        <v>#REF!</v>
      </c>
      <c r="CB27" s="106" t="e">
        <f>WORKDAY(CB29,$B29,#REF!)</f>
        <v>#REF!</v>
      </c>
      <c r="CC27" s="106" t="e">
        <f>WORKDAY(CC29,$B29,#REF!)</f>
        <v>#REF!</v>
      </c>
      <c r="CD27" s="106" t="e">
        <f>WORKDAY(CD29,$B29,#REF!)</f>
        <v>#REF!</v>
      </c>
      <c r="CE27" s="106" t="e">
        <f>WORKDAY(CE29,$B29,#REF!)</f>
        <v>#REF!</v>
      </c>
      <c r="CF27" s="106" t="e">
        <f>WORKDAY(CF29,$B29,#REF!)</f>
        <v>#REF!</v>
      </c>
      <c r="CG27" s="106" t="e">
        <f>WORKDAY(CG29,$B29,#REF!)</f>
        <v>#REF!</v>
      </c>
      <c r="CH27" s="106" t="e">
        <f>WORKDAY(CH29,$B29,#REF!)</f>
        <v>#REF!</v>
      </c>
      <c r="CI27" s="106" t="e">
        <f>WORKDAY(CI29,$B29,#REF!)</f>
        <v>#REF!</v>
      </c>
      <c r="CJ27" s="106" t="e">
        <f>WORKDAY(CJ29,$B29,#REF!)</f>
        <v>#REF!</v>
      </c>
      <c r="CK27" s="106" t="e">
        <f>WORKDAY(CK29,$B29,#REF!)</f>
        <v>#REF!</v>
      </c>
      <c r="CL27" s="106"/>
      <c r="CM27" s="106"/>
      <c r="CN27" s="106"/>
      <c r="CO27" s="106" t="e">
        <f>WORKDAY(CO29,$B29,#REF!)</f>
        <v>#REF!</v>
      </c>
      <c r="CP27" s="106" t="e">
        <f>WORKDAY(CP29,$B29,#REF!)</f>
        <v>#REF!</v>
      </c>
      <c r="CQ27" s="106" t="e">
        <f>WORKDAY(CQ29,$B29,#REF!)</f>
        <v>#REF!</v>
      </c>
      <c r="CR27" s="106" t="e">
        <f>WORKDAY(CR29,$B29,#REF!)</f>
        <v>#REF!</v>
      </c>
      <c r="CS27" s="106" t="e">
        <f>WORKDAY(CS29,$B29,#REF!)</f>
        <v>#REF!</v>
      </c>
      <c r="CT27" s="106" t="e">
        <f>WORKDAY(CT29,$B29,#REF!)</f>
        <v>#REF!</v>
      </c>
      <c r="CU27" s="106" t="e">
        <f>WORKDAY(CU29,$B29,#REF!)</f>
        <v>#REF!</v>
      </c>
      <c r="CV27" s="106" t="e">
        <f>WORKDAY(CV29,$B29,#REF!)</f>
        <v>#REF!</v>
      </c>
      <c r="CW27" s="115"/>
      <c r="CX27" s="115"/>
      <c r="CY27" s="115"/>
      <c r="CZ27" s="115"/>
      <c r="DA27" s="115"/>
      <c r="DB27" s="115"/>
      <c r="DC27" s="115"/>
      <c r="DD27" s="115"/>
      <c r="DE27" s="115"/>
      <c r="DF27" s="115"/>
      <c r="DG27" s="115"/>
      <c r="DH27" s="115"/>
      <c r="DI27" s="115"/>
      <c r="DJ27" s="115"/>
      <c r="DK27" s="115"/>
      <c r="DL27" s="115"/>
      <c r="DM27" s="115"/>
      <c r="DN27" s="115"/>
      <c r="DO27" s="115"/>
      <c r="DP27" s="115"/>
      <c r="DQ27" s="115"/>
      <c r="DR27" s="115"/>
      <c r="DS27" s="115"/>
      <c r="DT27" s="115"/>
      <c r="DU27" s="115"/>
      <c r="DV27" s="115"/>
      <c r="DW27" s="115"/>
      <c r="DX27" s="115"/>
    </row>
    <row r="28" spans="1:128" s="113" customFormat="1" ht="28.5" customHeight="1">
      <c r="A28" s="128"/>
      <c r="B28" s="115"/>
      <c r="C28" s="115"/>
      <c r="D28" s="115"/>
      <c r="E28" s="107"/>
      <c r="F28" s="107"/>
      <c r="G28" s="107"/>
      <c r="H28" s="107"/>
      <c r="I28" s="107"/>
      <c r="J28" s="107"/>
      <c r="K28" s="132"/>
      <c r="L28" s="132"/>
      <c r="M28" s="133"/>
      <c r="N28" s="115"/>
      <c r="O28" s="128" t="s">
        <v>255</v>
      </c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6"/>
      <c r="BQ28" s="106"/>
      <c r="BR28" s="106"/>
      <c r="BS28" s="106"/>
      <c r="BT28" s="106"/>
      <c r="BU28" s="106"/>
      <c r="BV28" s="106"/>
      <c r="BW28" s="106"/>
      <c r="BX28" s="107"/>
      <c r="BY28" s="106"/>
      <c r="BZ28" s="106"/>
      <c r="CA28" s="106"/>
      <c r="CB28" s="106"/>
      <c r="CC28" s="106"/>
      <c r="CD28" s="106"/>
      <c r="CE28" s="106"/>
      <c r="CF28" s="106"/>
      <c r="CG28" s="106"/>
      <c r="CH28" s="106"/>
      <c r="CI28" s="107"/>
      <c r="CJ28" s="106"/>
      <c r="CK28" s="106"/>
      <c r="CL28" s="106"/>
      <c r="CM28" s="106"/>
      <c r="CN28" s="106"/>
      <c r="CO28" s="107"/>
      <c r="CP28" s="106"/>
      <c r="CQ28" s="107"/>
      <c r="CR28" s="106"/>
      <c r="CS28" s="106"/>
      <c r="CT28" s="106"/>
      <c r="CU28" s="107"/>
      <c r="CV28" s="106"/>
      <c r="CW28" s="115"/>
      <c r="CX28" s="115"/>
      <c r="CY28" s="115"/>
      <c r="CZ28" s="115"/>
      <c r="DA28" s="115"/>
      <c r="DB28" s="115"/>
      <c r="DC28" s="115"/>
      <c r="DD28" s="115"/>
      <c r="DE28" s="115"/>
      <c r="DF28" s="115"/>
      <c r="DG28" s="115"/>
      <c r="DH28" s="115"/>
      <c r="DI28" s="115"/>
      <c r="DJ28" s="108"/>
      <c r="DK28" s="115"/>
      <c r="DL28" s="115"/>
      <c r="DM28" s="115"/>
      <c r="DN28" s="115"/>
      <c r="DO28" s="115"/>
      <c r="DP28" s="115"/>
      <c r="DQ28" s="115"/>
      <c r="DR28" s="115"/>
      <c r="DS28" s="115"/>
      <c r="DT28" s="115"/>
      <c r="DU28" s="115"/>
      <c r="DV28" s="115"/>
      <c r="DW28" s="115"/>
      <c r="DX28" s="115"/>
    </row>
    <row r="29" spans="1:128" s="113" customFormat="1" ht="28.5" customHeight="1">
      <c r="A29" s="110" t="s">
        <v>5</v>
      </c>
      <c r="B29" s="111">
        <v>1</v>
      </c>
      <c r="C29" s="111">
        <v>1</v>
      </c>
      <c r="D29" s="111">
        <v>1</v>
      </c>
      <c r="E29" s="110">
        <v>1</v>
      </c>
      <c r="F29" s="110">
        <v>1</v>
      </c>
      <c r="G29" s="110">
        <v>1</v>
      </c>
      <c r="H29" s="110">
        <v>1</v>
      </c>
      <c r="I29" s="110">
        <v>1</v>
      </c>
      <c r="J29" s="110">
        <v>1</v>
      </c>
      <c r="K29" s="2039">
        <v>1</v>
      </c>
      <c r="L29" s="2039">
        <v>1</v>
      </c>
      <c r="M29" s="134"/>
      <c r="N29" s="111">
        <v>1</v>
      </c>
      <c r="O29" s="110" t="s">
        <v>254</v>
      </c>
      <c r="P29" s="107" t="e">
        <f>WORKDAY(P30,$B29,#REF!)</f>
        <v>#REF!</v>
      </c>
      <c r="Q29" s="107"/>
      <c r="R29" s="107"/>
      <c r="S29" s="107"/>
      <c r="T29" s="107" t="e">
        <f>WORKDAY(T30,$B29,#REF!)</f>
        <v>#REF!</v>
      </c>
      <c r="U29" s="107" t="e">
        <f>WORKDAY(U30,$B29,#REF!)</f>
        <v>#REF!</v>
      </c>
      <c r="V29" s="107" t="e">
        <f>WORKDAY(V30,$B29,#REF!)</f>
        <v>#REF!</v>
      </c>
      <c r="W29" s="107"/>
      <c r="X29" s="107" t="e">
        <f>WORKDAY(X30,$B29,#REF!)</f>
        <v>#REF!</v>
      </c>
      <c r="Y29" s="107" t="e">
        <f>WORKDAY(Y30,$B29,#REF!)</f>
        <v>#REF!</v>
      </c>
      <c r="Z29" s="107"/>
      <c r="AA29" s="107" t="e">
        <f>WORKDAY(AA30,$B29,#REF!)</f>
        <v>#REF!</v>
      </c>
      <c r="AB29" s="107" t="e">
        <f>WORKDAY(AB30,$B29,#REF!)</f>
        <v>#REF!</v>
      </c>
      <c r="AC29" s="107" t="e">
        <f>WORKDAY(AC30,$B29,#REF!)</f>
        <v>#REF!</v>
      </c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 t="e">
        <f>WORKDAY(AN30,$B29,#REF!)</f>
        <v>#REF!</v>
      </c>
      <c r="AO29" s="107" t="e">
        <f>WORKDAY(AO30,$B29,#REF!)</f>
        <v>#REF!</v>
      </c>
      <c r="AP29" s="107" t="e">
        <f>WORKDAY(AP30,$B29,#REF!)</f>
        <v>#REF!</v>
      </c>
      <c r="AQ29" s="107" t="e">
        <f>WORKDAY(AQ30,$B29,#REF!)</f>
        <v>#REF!</v>
      </c>
      <c r="AR29" s="107" t="e">
        <f>WORKDAY(AR30,$B29,#REF!)</f>
        <v>#REF!</v>
      </c>
      <c r="AS29" s="107">
        <v>42187</v>
      </c>
      <c r="AT29" s="107" t="e">
        <f>WORKDAY(AT30,$B29,#REF!)</f>
        <v>#REF!</v>
      </c>
      <c r="AU29" s="107"/>
      <c r="AV29" s="107"/>
      <c r="AW29" s="107"/>
      <c r="AX29" s="107"/>
      <c r="AY29" s="107" t="e">
        <f>WORKDAY(AY30,$B29,#REF!)</f>
        <v>#REF!</v>
      </c>
      <c r="AZ29" s="107" t="e">
        <f>WORKDAY(AZ30,$B29,#REF!)</f>
        <v>#REF!</v>
      </c>
      <c r="BA29" s="107" t="e">
        <f>WORKDAY(BA30,$B29,#REF!)</f>
        <v>#REF!</v>
      </c>
      <c r="BB29" s="107" t="e">
        <f>WORKDAY(BB30,$B29,#REF!)</f>
        <v>#REF!</v>
      </c>
      <c r="BC29" s="107" t="e">
        <f>WORKDAY(BC30,$B29,#REF!)</f>
        <v>#REF!</v>
      </c>
      <c r="BD29" s="107" t="e">
        <f>WORKDAY(BD30,$B29,#REF!)</f>
        <v>#REF!</v>
      </c>
      <c r="BE29" s="107" t="e">
        <f>WORKDAY(BE30,$B29,#REF!)</f>
        <v>#REF!</v>
      </c>
      <c r="BF29" s="107" t="e">
        <f>WORKDAY(BF30,$B29,#REF!)</f>
        <v>#REF!</v>
      </c>
      <c r="BG29" s="107" t="e">
        <f>WORKDAY(BG30,$B29,#REF!)</f>
        <v>#REF!</v>
      </c>
      <c r="BH29" s="107" t="e">
        <f>WORKDAY(BH30,$B29,#REF!)</f>
        <v>#REF!</v>
      </c>
      <c r="BI29" s="107" t="e">
        <f>WORKDAY(BI30,$B29,#REF!)</f>
        <v>#REF!</v>
      </c>
      <c r="BJ29" s="107" t="e">
        <f>WORKDAY(BJ30,$B29,#REF!)</f>
        <v>#REF!</v>
      </c>
      <c r="BK29" s="107" t="e">
        <f>WORKDAY(BK30,$B29,#REF!)</f>
        <v>#REF!</v>
      </c>
      <c r="BL29" s="107" t="e">
        <f>WORKDAY(BL30,$B29,#REF!)</f>
        <v>#REF!</v>
      </c>
      <c r="BM29" s="107" t="e">
        <f>WORKDAY(BM30,$B29,#REF!)</f>
        <v>#REF!</v>
      </c>
      <c r="BN29" s="107" t="e">
        <f>WORKDAY(BN30,$B29,#REF!)</f>
        <v>#REF!</v>
      </c>
      <c r="BO29" s="107" t="e">
        <f>WORKDAY(BO30,$B29,#REF!)</f>
        <v>#REF!</v>
      </c>
      <c r="BP29" s="107" t="e">
        <f>WORKDAY(BP30,$B29,#REF!)</f>
        <v>#REF!</v>
      </c>
      <c r="BQ29" s="107" t="e">
        <f>WORKDAY(BQ30,$B29,#REF!)</f>
        <v>#REF!</v>
      </c>
      <c r="BR29" s="106" t="e">
        <f>WORKDAY(BR30,$B29,#REF!)</f>
        <v>#REF!</v>
      </c>
      <c r="BS29" s="106" t="e">
        <f>WORKDAY(BS30,$B29,#REF!)</f>
        <v>#REF!</v>
      </c>
      <c r="BT29" s="106" t="e">
        <f>WORKDAY(BT30,$B29,#REF!)</f>
        <v>#REF!</v>
      </c>
      <c r="BU29" s="106" t="e">
        <f>WORKDAY(BU30,$B29,#REF!)</f>
        <v>#REF!</v>
      </c>
      <c r="BV29" s="106" t="e">
        <f>WORKDAY(BV30,$B29,#REF!)</f>
        <v>#REF!</v>
      </c>
      <c r="BW29" s="106" t="e">
        <f>WORKDAY(BW30,$B30,#REF!)</f>
        <v>#REF!</v>
      </c>
      <c r="BX29" s="107">
        <v>42312</v>
      </c>
      <c r="BY29" s="107">
        <v>42312</v>
      </c>
      <c r="BZ29" s="107">
        <v>42312</v>
      </c>
      <c r="CA29" s="107">
        <v>42312</v>
      </c>
      <c r="CB29" s="107">
        <v>42310</v>
      </c>
      <c r="CC29" s="107">
        <v>42310</v>
      </c>
      <c r="CD29" s="107">
        <v>42312</v>
      </c>
      <c r="CE29" s="107">
        <v>42312</v>
      </c>
      <c r="CF29" s="106" t="e">
        <f>WORKDAY(CF30,$B30,#REF!)</f>
        <v>#REF!</v>
      </c>
      <c r="CG29" s="107">
        <v>42311</v>
      </c>
      <c r="CH29" s="107">
        <v>42312</v>
      </c>
      <c r="CI29" s="107" t="e">
        <f>WORKDAY(CI30,$B30,#REF!)</f>
        <v>#REF!</v>
      </c>
      <c r="CJ29" s="107">
        <v>42312</v>
      </c>
      <c r="CK29" s="107">
        <v>42312</v>
      </c>
      <c r="CL29" s="106"/>
      <c r="CM29" s="106"/>
      <c r="CN29" s="106"/>
      <c r="CO29" s="107">
        <v>42312</v>
      </c>
      <c r="CP29" s="107">
        <v>42310</v>
      </c>
      <c r="CQ29" s="107">
        <v>42312</v>
      </c>
      <c r="CR29" s="106" t="e">
        <f>WORKDAY(CR30,$B30,#REF!)</f>
        <v>#REF!</v>
      </c>
      <c r="CS29" s="106" t="e">
        <f>WORKDAY(CS30,$B30,#REF!)</f>
        <v>#REF!</v>
      </c>
      <c r="CT29" s="106">
        <v>42317</v>
      </c>
      <c r="CU29" s="107">
        <v>42312</v>
      </c>
      <c r="CV29" s="106" t="e">
        <f>WORKDAY(CV30,$B30,#REF!)</f>
        <v>#REF!</v>
      </c>
      <c r="CW29" s="115"/>
      <c r="CX29" s="115">
        <v>42316</v>
      </c>
      <c r="CY29" s="115">
        <v>42318</v>
      </c>
      <c r="CZ29" s="115">
        <v>42318</v>
      </c>
      <c r="DA29" s="108">
        <v>42317</v>
      </c>
      <c r="DB29" s="108">
        <v>42317</v>
      </c>
      <c r="DC29" s="115">
        <v>42318</v>
      </c>
      <c r="DD29" s="115">
        <v>42321</v>
      </c>
      <c r="DE29" s="115">
        <v>42321</v>
      </c>
      <c r="DF29" s="115">
        <v>42318</v>
      </c>
      <c r="DG29" s="115">
        <v>42321</v>
      </c>
      <c r="DH29" s="108">
        <v>42317</v>
      </c>
      <c r="DI29" s="115">
        <v>42316</v>
      </c>
      <c r="DJ29" s="108">
        <v>42318</v>
      </c>
      <c r="DK29" s="115"/>
      <c r="DL29" s="115">
        <v>42316</v>
      </c>
      <c r="DM29" s="115"/>
      <c r="DN29" s="115"/>
      <c r="DO29" s="115"/>
      <c r="DP29" s="115"/>
      <c r="DQ29" s="115"/>
      <c r="DR29" s="115"/>
      <c r="DS29" s="115"/>
      <c r="DT29" s="115"/>
      <c r="DU29" s="115"/>
      <c r="DV29" s="115"/>
      <c r="DW29" s="115"/>
      <c r="DX29" s="115"/>
    </row>
    <row r="30" spans="1:128" s="113" customFormat="1" ht="28.5" customHeight="1">
      <c r="A30" s="110" t="s">
        <v>4</v>
      </c>
      <c r="B30" s="111">
        <v>1</v>
      </c>
      <c r="C30" s="111">
        <v>1</v>
      </c>
      <c r="D30" s="111">
        <v>1</v>
      </c>
      <c r="E30" s="110">
        <v>1</v>
      </c>
      <c r="F30" s="110">
        <v>1</v>
      </c>
      <c r="G30" s="110">
        <v>1</v>
      </c>
      <c r="H30" s="110">
        <v>1</v>
      </c>
      <c r="I30" s="110">
        <v>1</v>
      </c>
      <c r="J30" s="110">
        <v>1</v>
      </c>
      <c r="K30" s="2040"/>
      <c r="L30" s="2040"/>
      <c r="M30" s="112">
        <v>1</v>
      </c>
      <c r="N30" s="111">
        <v>1</v>
      </c>
      <c r="O30" s="110" t="s">
        <v>4</v>
      </c>
      <c r="P30" s="107" t="e">
        <f>WORKDAY(P32,$B30,#REF!)</f>
        <v>#REF!</v>
      </c>
      <c r="Q30" s="107"/>
      <c r="R30" s="107"/>
      <c r="S30" s="107"/>
      <c r="T30" s="107" t="e">
        <f>WORKDAY(T35,$B30,#REF!)</f>
        <v>#REF!</v>
      </c>
      <c r="U30" s="107" t="e">
        <f>WORKDAY(U32,$B30,#REF!)</f>
        <v>#REF!</v>
      </c>
      <c r="V30" s="107" t="e">
        <f>WORKDAY(V35,$B30,#REF!)</f>
        <v>#REF!</v>
      </c>
      <c r="W30" s="107"/>
      <c r="X30" s="107" t="e">
        <f>WORKDAY(X35,$B30,#REF!)</f>
        <v>#REF!</v>
      </c>
      <c r="Y30" s="107" t="e">
        <f>WORKDAY(Y35,$B30,#REF!)</f>
        <v>#REF!</v>
      </c>
      <c r="Z30" s="107"/>
      <c r="AA30" s="107" t="e">
        <f>WORKDAY(AA35,$B30,#REF!)</f>
        <v>#REF!</v>
      </c>
      <c r="AB30" s="107" t="e">
        <f>WORKDAY(AB35,$B30,#REF!)</f>
        <v>#REF!</v>
      </c>
      <c r="AC30" s="107" t="e">
        <f>WORKDAY(AC32,$B30,#REF!)</f>
        <v>#REF!</v>
      </c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 t="e">
        <f>WORKDAY(AN35,$B30,#REF!)</f>
        <v>#REF!</v>
      </c>
      <c r="AO30" s="107" t="e">
        <f>WORKDAY(AO35,$B30,#REF!)</f>
        <v>#REF!</v>
      </c>
      <c r="AP30" s="107" t="e">
        <f>WORKDAY(AP35,$B30,#REF!)</f>
        <v>#REF!</v>
      </c>
      <c r="AQ30" s="107" t="e">
        <f>WORKDAY(AQ35,$B30,#REF!)</f>
        <v>#REF!</v>
      </c>
      <c r="AR30" s="107" t="e">
        <f>WORKDAY(AR35,$B30,#REF!)</f>
        <v>#REF!</v>
      </c>
      <c r="AS30" s="107" t="e">
        <f>WORKDAY(AS32,$B30,#REF!)</f>
        <v>#REF!</v>
      </c>
      <c r="AT30" s="107" t="e">
        <f>WORKDAY(AT35,$B30,#REF!)</f>
        <v>#REF!</v>
      </c>
      <c r="AU30" s="107"/>
      <c r="AV30" s="107"/>
      <c r="AW30" s="107"/>
      <c r="AX30" s="107"/>
      <c r="AY30" s="107" t="e">
        <f>WORKDAY(AY35,$B30,#REF!)</f>
        <v>#REF!</v>
      </c>
      <c r="AZ30" s="107" t="e">
        <f>WORKDAY(AZ32,$B30,#REF!)</f>
        <v>#REF!</v>
      </c>
      <c r="BA30" s="107" t="e">
        <f>WORKDAY(BA35,$B30,#REF!)</f>
        <v>#REF!</v>
      </c>
      <c r="BB30" s="107" t="e">
        <f>WORKDAY(BB35,$B30,#REF!)</f>
        <v>#REF!</v>
      </c>
      <c r="BC30" s="107" t="e">
        <f>WORKDAY(BC35,$B30,#REF!)</f>
        <v>#REF!</v>
      </c>
      <c r="BD30" s="107" t="e">
        <f>WORKDAY(BD35,$B30,#REF!)</f>
        <v>#REF!</v>
      </c>
      <c r="BE30" s="107" t="e">
        <f>WORKDAY(BE35,$B30,#REF!)</f>
        <v>#REF!</v>
      </c>
      <c r="BF30" s="107" t="e">
        <f>WORKDAY(BF35,$B30,#REF!)</f>
        <v>#REF!</v>
      </c>
      <c r="BG30" s="107" t="e">
        <f>WORKDAY(BG35,$B30,#REF!)</f>
        <v>#REF!</v>
      </c>
      <c r="BH30" s="107" t="e">
        <f>WORKDAY(BH35,$B30,#REF!)</f>
        <v>#REF!</v>
      </c>
      <c r="BI30" s="107" t="e">
        <f>WORKDAY(BI35,$B30,#REF!)</f>
        <v>#REF!</v>
      </c>
      <c r="BJ30" s="107" t="e">
        <f>WORKDAY(BJ35,$B30,#REF!)</f>
        <v>#REF!</v>
      </c>
      <c r="BK30" s="107" t="e">
        <f>WORKDAY(BK35,$B30,#REF!)</f>
        <v>#REF!</v>
      </c>
      <c r="BL30" s="107" t="e">
        <f>WORKDAY(BL35,$B30,#REF!)</f>
        <v>#REF!</v>
      </c>
      <c r="BM30" s="107" t="e">
        <f>WORKDAY(BM35,$B30,#REF!)</f>
        <v>#REF!</v>
      </c>
      <c r="BN30" s="107" t="e">
        <f>WORKDAY(BN35,$B30,#REF!)</f>
        <v>#REF!</v>
      </c>
      <c r="BO30" s="107" t="e">
        <f>WORKDAY(BO35,$B30,#REF!)</f>
        <v>#REF!</v>
      </c>
      <c r="BP30" s="107" t="e">
        <f>WORKDAY(BP32,$B30,#REF!)</f>
        <v>#REF!</v>
      </c>
      <c r="BQ30" s="107" t="e">
        <f>WORKDAY(BQ35,$B30,#REF!)</f>
        <v>#REF!</v>
      </c>
      <c r="BR30" s="106" t="e">
        <f>WORKDAY(BR35,$B30,#REF!)</f>
        <v>#REF!</v>
      </c>
      <c r="BS30" s="106" t="e">
        <f>WORKDAY(BS35,$B30,#REF!)</f>
        <v>#REF!</v>
      </c>
      <c r="BT30" s="106" t="e">
        <f>WORKDAY(BT35,$B30,#REF!)</f>
        <v>#REF!</v>
      </c>
      <c r="BU30" s="106" t="e">
        <f>WORKDAY(BU35,$B30,#REF!)</f>
        <v>#REF!</v>
      </c>
      <c r="BV30" s="106" t="e">
        <f>WORKDAY(BV35,$B30,#REF!)</f>
        <v>#REF!</v>
      </c>
      <c r="BW30" s="106" t="e">
        <f>WORKDAY(BW32,$B32,#REF!)</f>
        <v>#REF!</v>
      </c>
      <c r="BX30" s="107" t="e">
        <f>WORKDAY(BX32,$B32,#REF!)</f>
        <v>#REF!</v>
      </c>
      <c r="BY30" s="107" t="e">
        <f>WORKDAY(BY32,$B32,#REF!)</f>
        <v>#REF!</v>
      </c>
      <c r="BZ30" s="107" t="e">
        <f>WORKDAY(BZ32,$B32,#REF!)</f>
        <v>#REF!</v>
      </c>
      <c r="CA30" s="107" t="e">
        <f>WORKDAY(CA32,$B32,#REF!)</f>
        <v>#REF!</v>
      </c>
      <c r="CB30" s="107" t="e">
        <f>WORKDAY(CB32,$B32,#REF!)</f>
        <v>#REF!</v>
      </c>
      <c r="CC30" s="107" t="e">
        <f>WORKDAY(CC32,$B32,#REF!)</f>
        <v>#REF!</v>
      </c>
      <c r="CD30" s="107" t="e">
        <f>WORKDAY(CD32,$B32,#REF!)</f>
        <v>#REF!</v>
      </c>
      <c r="CE30" s="107" t="e">
        <f>WORKDAY(CE32,$B32,#REF!)</f>
        <v>#REF!</v>
      </c>
      <c r="CF30" s="106" t="e">
        <f>WORKDAY(CF32,$B32,#REF!)</f>
        <v>#REF!</v>
      </c>
      <c r="CG30" s="107" t="e">
        <f>WORKDAY(CG32,$B32,#REF!)</f>
        <v>#REF!</v>
      </c>
      <c r="CH30" s="107" t="e">
        <f>WORKDAY(CH32,$B32,#REF!)</f>
        <v>#REF!</v>
      </c>
      <c r="CI30" s="107">
        <v>42310</v>
      </c>
      <c r="CJ30" s="107" t="e">
        <f>WORKDAY(CJ32,$B32,#REF!)</f>
        <v>#REF!</v>
      </c>
      <c r="CK30" s="107" t="e">
        <f>WORKDAY(CK32,$B32,#REF!)</f>
        <v>#REF!</v>
      </c>
      <c r="CL30" s="106"/>
      <c r="CM30" s="106"/>
      <c r="CN30" s="106"/>
      <c r="CO30" s="107" t="e">
        <f>WORKDAY(CO32,$B32,#REF!)</f>
        <v>#REF!</v>
      </c>
      <c r="CP30" s="107" t="e">
        <f>WORKDAY(CP32,$B32,#REF!)</f>
        <v>#REF!</v>
      </c>
      <c r="CQ30" s="107" t="e">
        <f>WORKDAY(CQ32,$B32,#REF!)</f>
        <v>#REF!</v>
      </c>
      <c r="CR30" s="106" t="e">
        <f>WORKDAY(CR32,$B32,#REF!)</f>
        <v>#REF!</v>
      </c>
      <c r="CS30" s="107">
        <v>42310</v>
      </c>
      <c r="CT30" s="107">
        <v>42310</v>
      </c>
      <c r="CU30" s="107" t="e">
        <f>WORKDAY(CU32,$B32,#REF!)</f>
        <v>#REF!</v>
      </c>
      <c r="CV30" s="107" t="e">
        <f>WORKDAY(CV32,$B32,#REF!)</f>
        <v>#REF!</v>
      </c>
      <c r="CW30" s="115"/>
      <c r="CX30" s="108"/>
      <c r="CY30" s="108">
        <v>42316</v>
      </c>
      <c r="CZ30" s="108">
        <v>42317</v>
      </c>
      <c r="DA30" s="108"/>
      <c r="DB30" s="108"/>
      <c r="DC30" s="108">
        <v>42316</v>
      </c>
      <c r="DD30" s="108"/>
      <c r="DE30" s="108">
        <v>42320</v>
      </c>
      <c r="DF30" s="108">
        <v>42316</v>
      </c>
      <c r="DG30" s="108">
        <v>42319</v>
      </c>
      <c r="DH30" s="108">
        <v>42316</v>
      </c>
      <c r="DI30" s="115"/>
      <c r="DJ30" s="108">
        <v>42316</v>
      </c>
      <c r="DK30" s="115"/>
      <c r="DL30" s="115"/>
      <c r="DM30" s="115"/>
      <c r="DN30" s="115"/>
      <c r="DO30" s="115"/>
      <c r="DP30" s="115"/>
      <c r="DQ30" s="115"/>
      <c r="DR30" s="115"/>
      <c r="DS30" s="115"/>
      <c r="DT30" s="115"/>
      <c r="DU30" s="115"/>
      <c r="DV30" s="115"/>
      <c r="DW30" s="115"/>
      <c r="DX30" s="115"/>
    </row>
    <row r="31" spans="1:128" s="113" customFormat="1" ht="28.5" customHeight="1">
      <c r="A31" s="114"/>
      <c r="B31" s="115"/>
      <c r="C31" s="115"/>
      <c r="D31" s="115"/>
      <c r="E31" s="114"/>
      <c r="F31" s="114"/>
      <c r="G31" s="114"/>
      <c r="H31" s="114"/>
      <c r="I31" s="114"/>
      <c r="J31" s="114"/>
      <c r="K31" s="116"/>
      <c r="L31" s="116"/>
      <c r="M31" s="117"/>
      <c r="N31" s="115"/>
      <c r="O31" s="114" t="s">
        <v>253</v>
      </c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6"/>
      <c r="BS31" s="106"/>
      <c r="BT31" s="106"/>
      <c r="BU31" s="106"/>
      <c r="BV31" s="106"/>
      <c r="BW31" s="106"/>
      <c r="BX31" s="107">
        <v>42307</v>
      </c>
      <c r="BY31" s="107">
        <v>42307</v>
      </c>
      <c r="BZ31" s="107"/>
      <c r="CA31" s="107"/>
      <c r="CB31" s="107"/>
      <c r="CC31" s="107">
        <v>42307</v>
      </c>
      <c r="CD31" s="107">
        <v>42306</v>
      </c>
      <c r="CE31" s="107"/>
      <c r="CF31" s="107">
        <v>42306</v>
      </c>
      <c r="CG31" s="107"/>
      <c r="CH31" s="107"/>
      <c r="CI31" s="107">
        <v>42307</v>
      </c>
      <c r="CJ31" s="107"/>
      <c r="CK31" s="107"/>
      <c r="CL31" s="106"/>
      <c r="CM31" s="106"/>
      <c r="CN31" s="106"/>
      <c r="CO31" s="107">
        <v>42307</v>
      </c>
      <c r="CP31" s="107"/>
      <c r="CQ31" s="107">
        <v>42307</v>
      </c>
      <c r="CR31" s="106"/>
      <c r="CS31" s="107">
        <v>42306</v>
      </c>
      <c r="CT31" s="107">
        <v>42307</v>
      </c>
      <c r="CU31" s="107">
        <v>42307</v>
      </c>
      <c r="CV31" s="107">
        <v>42306</v>
      </c>
      <c r="CW31" s="107">
        <v>42316</v>
      </c>
      <c r="CX31" s="107">
        <v>42316</v>
      </c>
      <c r="CY31" s="107">
        <v>42316</v>
      </c>
      <c r="CZ31" s="107">
        <v>42316</v>
      </c>
      <c r="DA31" s="107">
        <v>42316</v>
      </c>
      <c r="DB31" s="107">
        <v>42316</v>
      </c>
      <c r="DC31" s="107">
        <v>42316</v>
      </c>
      <c r="DD31" s="107"/>
      <c r="DE31" s="107"/>
      <c r="DF31" s="107">
        <v>42316</v>
      </c>
      <c r="DG31" s="107"/>
      <c r="DH31" s="107">
        <v>42316</v>
      </c>
      <c r="DI31" s="107">
        <v>42316</v>
      </c>
      <c r="DJ31" s="107">
        <v>42316</v>
      </c>
      <c r="DK31" s="115"/>
      <c r="DL31" s="107">
        <v>42316</v>
      </c>
      <c r="DM31" s="107">
        <v>42316</v>
      </c>
      <c r="DN31" s="115"/>
      <c r="DO31" s="115"/>
      <c r="DP31" s="115"/>
      <c r="DQ31" s="115"/>
      <c r="DR31" s="115"/>
      <c r="DS31" s="115"/>
      <c r="DT31" s="115"/>
      <c r="DU31" s="115"/>
      <c r="DV31" s="115"/>
      <c r="DW31" s="115"/>
      <c r="DX31" s="115"/>
    </row>
    <row r="32" spans="1:128" s="113" customFormat="1" ht="28.5" customHeight="1">
      <c r="A32" s="118" t="s">
        <v>122</v>
      </c>
      <c r="B32" s="119">
        <v>1</v>
      </c>
      <c r="C32" s="119"/>
      <c r="D32" s="119"/>
      <c r="E32" s="118">
        <v>1</v>
      </c>
      <c r="F32" s="118"/>
      <c r="G32" s="118"/>
      <c r="H32" s="118">
        <v>1</v>
      </c>
      <c r="I32" s="118"/>
      <c r="J32" s="118"/>
      <c r="K32" s="116">
        <v>1</v>
      </c>
      <c r="L32" s="116"/>
      <c r="M32" s="112"/>
      <c r="N32" s="119">
        <v>1</v>
      </c>
      <c r="O32" s="118" t="s">
        <v>140</v>
      </c>
      <c r="P32" s="107" t="e">
        <f>WORKDAY(P35,$B32,#REF!)</f>
        <v>#REF!</v>
      </c>
      <c r="Q32" s="107"/>
      <c r="R32" s="107"/>
      <c r="S32" s="107"/>
      <c r="T32" s="107" t="e">
        <f>WORKDAY(T35,$B32,#REF!)</f>
        <v>#REF!</v>
      </c>
      <c r="U32" s="107" t="e">
        <f>WORKDAY(U35,$B32,#REF!)</f>
        <v>#REF!</v>
      </c>
      <c r="V32" s="107">
        <v>42222</v>
      </c>
      <c r="W32" s="107"/>
      <c r="X32" s="107">
        <v>42235</v>
      </c>
      <c r="Y32" s="107" t="e">
        <f>WORKDAY(Y35,$B32,#REF!)</f>
        <v>#REF!</v>
      </c>
      <c r="Z32" s="107"/>
      <c r="AA32" s="107" t="e">
        <f>WORKDAY(AA35,$B32,#REF!)</f>
        <v>#REF!</v>
      </c>
      <c r="AB32" s="107" t="e">
        <f>WORKDAY(AB35,$B32,#REF!)</f>
        <v>#REF!</v>
      </c>
      <c r="AC32" s="107" t="e">
        <f>WORKDAY(AC35,$B32,#REF!)</f>
        <v>#REF!</v>
      </c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 t="e">
        <f>WORKDAY(AN35,$B32,#REF!)</f>
        <v>#REF!</v>
      </c>
      <c r="AO32" s="107" t="e">
        <f>WORKDAY(AO35,$B32,#REF!)</f>
        <v>#REF!</v>
      </c>
      <c r="AP32" s="107" t="e">
        <f>WORKDAY(AP35,$B32,#REF!)</f>
        <v>#REF!</v>
      </c>
      <c r="AQ32" s="107" t="e">
        <f>WORKDAY(AQ35,$B32,#REF!)</f>
        <v>#REF!</v>
      </c>
      <c r="AR32" s="107" t="e">
        <f>WORKDAY(AR35,$B32,#REF!)</f>
        <v>#REF!</v>
      </c>
      <c r="AS32" s="107" t="e">
        <f>WORKDAY(AS35,$B32,#REF!)</f>
        <v>#REF!</v>
      </c>
      <c r="AT32" s="107">
        <v>42222</v>
      </c>
      <c r="AU32" s="107"/>
      <c r="AV32" s="107"/>
      <c r="AW32" s="107"/>
      <c r="AX32" s="107"/>
      <c r="AY32" s="107">
        <v>42222</v>
      </c>
      <c r="AZ32" s="107" t="e">
        <f>WORKDAY(AZ35,$B32,#REF!)</f>
        <v>#REF!</v>
      </c>
      <c r="BA32" s="107" t="e">
        <f>WORKDAY(BA35,$B32,#REF!)</f>
        <v>#REF!</v>
      </c>
      <c r="BB32" s="107" t="e">
        <f>WORKDAY(BB35,$B32,#REF!)</f>
        <v>#REF!</v>
      </c>
      <c r="BC32" s="107" t="e">
        <f>WORKDAY(BC35,$B32,#REF!)</f>
        <v>#REF!</v>
      </c>
      <c r="BD32" s="107" t="e">
        <f>WORKDAY(BD35,$B32,#REF!)</f>
        <v>#REF!</v>
      </c>
      <c r="BE32" s="107" t="e">
        <f>WORKDAY(BE35,$B32,#REF!)</f>
        <v>#REF!</v>
      </c>
      <c r="BF32" s="107" t="e">
        <f>WORKDAY(BF35,$B32,#REF!)</f>
        <v>#REF!</v>
      </c>
      <c r="BG32" s="107" t="e">
        <f>WORKDAY(BG35,$B32,#REF!)</f>
        <v>#REF!</v>
      </c>
      <c r="BH32" s="107" t="e">
        <f>WORKDAY(BH35,$B32,#REF!)</f>
        <v>#REF!</v>
      </c>
      <c r="BI32" s="107" t="e">
        <f>WORKDAY(BI35,$B32,#REF!)</f>
        <v>#REF!</v>
      </c>
      <c r="BJ32" s="107" t="e">
        <f>WORKDAY(BJ35,$B32,#REF!)</f>
        <v>#REF!</v>
      </c>
      <c r="BK32" s="107" t="e">
        <f>WORKDAY(BK35,$B32,#REF!)</f>
        <v>#REF!</v>
      </c>
      <c r="BL32" s="107" t="e">
        <f>WORKDAY(BL35,$B32,#REF!)</f>
        <v>#REF!</v>
      </c>
      <c r="BM32" s="107" t="e">
        <f>WORKDAY(BM35,$B32,#REF!)</f>
        <v>#REF!</v>
      </c>
      <c r="BN32" s="107" t="e">
        <f>WORKDAY(BN35,$B32,#REF!)</f>
        <v>#REF!</v>
      </c>
      <c r="BO32" s="107" t="e">
        <f>WORKDAY(BO35,$B32,#REF!)</f>
        <v>#REF!</v>
      </c>
      <c r="BP32" s="107" t="e">
        <f>WORKDAY(BP35,$B32,#REF!)</f>
        <v>#REF!</v>
      </c>
      <c r="BQ32" s="107">
        <v>42235</v>
      </c>
      <c r="BR32" s="107" t="e">
        <f>WORKDAY(BR35,$B32,#REF!)</f>
        <v>#REF!</v>
      </c>
      <c r="BS32" s="107" t="e">
        <f>WORKDAY(BS35,$B32,#REF!)</f>
        <v>#REF!</v>
      </c>
      <c r="BT32" s="107" t="e">
        <f>WORKDAY(BT35,$B32,#REF!)</f>
        <v>#REF!</v>
      </c>
      <c r="BU32" s="107" t="e">
        <f>WORKDAY(BU35,$B32,#REF!)</f>
        <v>#REF!</v>
      </c>
      <c r="BV32" s="107" t="e">
        <f>WORKDAY(BV35,$B32,#REF!)</f>
        <v>#REF!</v>
      </c>
      <c r="BW32" s="107" t="e">
        <f>WORKDAY(BW35,$B35,#REF!)</f>
        <v>#REF!</v>
      </c>
      <c r="BX32" s="107" t="e">
        <f>WORKDAY(BX35,$B35,#REF!)</f>
        <v>#REF!</v>
      </c>
      <c r="BY32" s="107" t="e">
        <f>WORKDAY(BY35,$B35,#REF!)</f>
        <v>#REF!</v>
      </c>
      <c r="BZ32" s="107" t="e">
        <f>WORKDAY(BZ35,$B35,#REF!)</f>
        <v>#REF!</v>
      </c>
      <c r="CA32" s="107" t="e">
        <f>WORKDAY(CA35,$B35,#REF!)</f>
        <v>#REF!</v>
      </c>
      <c r="CB32" s="107" t="e">
        <f>WORKDAY(CB35,$B35,#REF!)</f>
        <v>#REF!</v>
      </c>
      <c r="CC32" s="107" t="e">
        <f>WORKDAY(CC35,$B35,#REF!)</f>
        <v>#REF!</v>
      </c>
      <c r="CD32" s="107" t="e">
        <f>WORKDAY(CD35,$B35,#REF!)</f>
        <v>#REF!</v>
      </c>
      <c r="CE32" s="107" t="e">
        <f>WORKDAY(CE35,$B35,#REF!)</f>
        <v>#REF!</v>
      </c>
      <c r="CF32" s="107" t="e">
        <f>WORKDAY(CF35,$B35,#REF!)</f>
        <v>#REF!</v>
      </c>
      <c r="CG32" s="107" t="e">
        <f>WORKDAY(CG35,$B35,#REF!)</f>
        <v>#REF!</v>
      </c>
      <c r="CH32" s="107" t="e">
        <f>WORKDAY(CH35,$B35,#REF!)</f>
        <v>#REF!</v>
      </c>
      <c r="CI32" s="107" t="e">
        <f>WORKDAY(CI35,$B35,#REF!)</f>
        <v>#REF!</v>
      </c>
      <c r="CJ32" s="107" t="e">
        <f>WORKDAY(CJ35,$B35,#REF!)</f>
        <v>#REF!</v>
      </c>
      <c r="CK32" s="107" t="e">
        <f>WORKDAY(CK35,$B35,#REF!)</f>
        <v>#REF!</v>
      </c>
      <c r="CL32" s="106"/>
      <c r="CM32" s="106"/>
      <c r="CN32" s="106"/>
      <c r="CO32" s="107" t="e">
        <f>WORKDAY(CO35,$B35,#REF!)</f>
        <v>#REF!</v>
      </c>
      <c r="CP32" s="107" t="e">
        <f>WORKDAY(CP35,$B35,#REF!)</f>
        <v>#REF!</v>
      </c>
      <c r="CQ32" s="107" t="e">
        <f>WORKDAY(CQ35,$B35,#REF!)</f>
        <v>#REF!</v>
      </c>
      <c r="CR32" s="106" t="e">
        <f>WORKDAY(CR35,$B35,#REF!)</f>
        <v>#REF!</v>
      </c>
      <c r="CS32" s="107" t="e">
        <f>WORKDAY(CS35,$B35,#REF!)</f>
        <v>#REF!</v>
      </c>
      <c r="CT32" s="107" t="e">
        <f>WORKDAY(CT35,$B35,#REF!)</f>
        <v>#REF!</v>
      </c>
      <c r="CU32" s="107" t="e">
        <f>WORKDAY(CU35,$B35,#REF!)</f>
        <v>#REF!</v>
      </c>
      <c r="CV32" s="107" t="e">
        <f>WORKDAY(CV35,$B35,#REF!)</f>
        <v>#REF!</v>
      </c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15"/>
      <c r="DL32" s="108"/>
      <c r="DM32" s="108"/>
      <c r="DN32" s="115"/>
      <c r="DO32" s="115"/>
      <c r="DP32" s="115"/>
      <c r="DQ32" s="115"/>
      <c r="DR32" s="115"/>
      <c r="DS32" s="115"/>
      <c r="DT32" s="115"/>
      <c r="DU32" s="115"/>
      <c r="DV32" s="115"/>
      <c r="DW32" s="115"/>
      <c r="DX32" s="115"/>
    </row>
    <row r="33" spans="1:533" s="113" customFormat="1" ht="28.5" customHeight="1">
      <c r="A33" s="114"/>
      <c r="B33" s="115"/>
      <c r="C33" s="115"/>
      <c r="D33" s="115"/>
      <c r="E33" s="114"/>
      <c r="F33" s="114"/>
      <c r="G33" s="114"/>
      <c r="H33" s="114"/>
      <c r="I33" s="114"/>
      <c r="J33" s="114"/>
      <c r="K33" s="116"/>
      <c r="L33" s="116"/>
      <c r="M33" s="117"/>
      <c r="N33" s="115"/>
      <c r="O33" s="114" t="s">
        <v>252</v>
      </c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6"/>
      <c r="CM33" s="106"/>
      <c r="CN33" s="106"/>
      <c r="CO33" s="107"/>
      <c r="CP33" s="107"/>
      <c r="CQ33" s="107">
        <v>42310</v>
      </c>
      <c r="CR33" s="106"/>
      <c r="CS33" s="107"/>
      <c r="CT33" s="107"/>
      <c r="CU33" s="107">
        <v>42310</v>
      </c>
      <c r="CV33" s="107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15"/>
      <c r="DL33" s="108"/>
      <c r="DM33" s="108"/>
      <c r="DN33" s="115"/>
      <c r="DO33" s="115">
        <v>42321</v>
      </c>
      <c r="DP33" s="115"/>
      <c r="DQ33" s="115">
        <v>42321</v>
      </c>
      <c r="DR33" s="115"/>
      <c r="DS33" s="115"/>
      <c r="DT33" s="115"/>
      <c r="DU33" s="115">
        <v>42321</v>
      </c>
      <c r="DV33" s="115"/>
      <c r="DW33" s="115"/>
      <c r="DX33" s="115"/>
    </row>
    <row r="34" spans="1:533" s="113" customFormat="1" ht="28.5" customHeight="1">
      <c r="A34" s="114"/>
      <c r="B34" s="115"/>
      <c r="C34" s="115"/>
      <c r="D34" s="115"/>
      <c r="E34" s="114"/>
      <c r="F34" s="114"/>
      <c r="G34" s="114"/>
      <c r="H34" s="114"/>
      <c r="I34" s="114"/>
      <c r="J34" s="114"/>
      <c r="K34" s="116"/>
      <c r="L34" s="116"/>
      <c r="M34" s="117"/>
      <c r="N34" s="115"/>
      <c r="O34" s="114" t="s">
        <v>251</v>
      </c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6"/>
      <c r="CM34" s="106"/>
      <c r="CN34" s="106"/>
      <c r="CO34" s="107"/>
      <c r="CP34" s="107"/>
      <c r="CQ34" s="107"/>
      <c r="CR34" s="106"/>
      <c r="CS34" s="107"/>
      <c r="CT34" s="107"/>
      <c r="CU34" s="107"/>
      <c r="CV34" s="107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15"/>
      <c r="DL34" s="108"/>
      <c r="DM34" s="108"/>
      <c r="DN34" s="115"/>
      <c r="DO34" s="108"/>
      <c r="DP34" s="115"/>
      <c r="DQ34" s="108"/>
      <c r="DR34" s="115"/>
      <c r="DS34" s="115"/>
      <c r="DT34" s="115"/>
      <c r="DU34" s="108"/>
      <c r="DV34" s="115"/>
      <c r="DW34" s="115"/>
      <c r="DX34" s="115"/>
    </row>
    <row r="35" spans="1:533" s="113" customFormat="1" ht="28.5" customHeight="1">
      <c r="A35" s="110" t="s">
        <v>141</v>
      </c>
      <c r="B35" s="110">
        <v>2</v>
      </c>
      <c r="C35" s="110">
        <v>2</v>
      </c>
      <c r="D35" s="110">
        <v>2</v>
      </c>
      <c r="E35" s="110">
        <v>2</v>
      </c>
      <c r="F35" s="110">
        <v>2</v>
      </c>
      <c r="G35" s="110">
        <v>2</v>
      </c>
      <c r="H35" s="110">
        <v>1</v>
      </c>
      <c r="I35" s="110">
        <v>1</v>
      </c>
      <c r="J35" s="110">
        <v>1</v>
      </c>
      <c r="K35" s="2035">
        <v>1</v>
      </c>
      <c r="L35" s="2035">
        <v>1</v>
      </c>
      <c r="M35" s="2037">
        <v>1</v>
      </c>
      <c r="N35" s="110">
        <v>2</v>
      </c>
      <c r="O35" s="110" t="s">
        <v>139</v>
      </c>
      <c r="P35" s="107" t="e">
        <f>WORKDAY(P36,$B35,#REF!)</f>
        <v>#REF!</v>
      </c>
      <c r="Q35" s="107"/>
      <c r="R35" s="107"/>
      <c r="S35" s="107"/>
      <c r="T35" s="107" t="e">
        <f>WORKDAY(T36,$B35,#REF!)</f>
        <v>#REF!</v>
      </c>
      <c r="U35" s="107" t="e">
        <f>WORKDAY(U36,$B35,#REF!)</f>
        <v>#REF!</v>
      </c>
      <c r="V35" s="107" t="e">
        <f>WORKDAY(V36,$B35,#REF!)</f>
        <v>#REF!</v>
      </c>
      <c r="W35" s="107"/>
      <c r="X35" s="107">
        <v>42222</v>
      </c>
      <c r="Y35" s="107" t="e">
        <f>WORKDAY(Y36,$B35,#REF!)</f>
        <v>#REF!</v>
      </c>
      <c r="Z35" s="107"/>
      <c r="AA35" s="107" t="e">
        <f>WORKDAY(AA36,$B35,#REF!)</f>
        <v>#REF!</v>
      </c>
      <c r="AB35" s="107" t="e">
        <f>WORKDAY(AB36,$B35,#REF!)</f>
        <v>#REF!</v>
      </c>
      <c r="AC35" s="107" t="e">
        <f>WORKDAY(AC36,$B35,#REF!)</f>
        <v>#REF!</v>
      </c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 t="e">
        <f>WORKDAY(AN36,$B35,#REF!)</f>
        <v>#REF!</v>
      </c>
      <c r="AO35" s="107" t="e">
        <f>WORKDAY(AO36,$B35,#REF!)</f>
        <v>#REF!</v>
      </c>
      <c r="AP35" s="107" t="e">
        <f>WORKDAY(AP36,$B35,#REF!)</f>
        <v>#REF!</v>
      </c>
      <c r="AQ35" s="107" t="e">
        <f>WORKDAY(AQ36,$B35,#REF!)</f>
        <v>#REF!</v>
      </c>
      <c r="AR35" s="107" t="e">
        <f>WORKDAY(AR36,$B35,#REF!)</f>
        <v>#REF!</v>
      </c>
      <c r="AS35" s="107" t="e">
        <f>WORKDAY(AS36,$B35,#REF!)</f>
        <v>#REF!</v>
      </c>
      <c r="AT35" s="107" t="e">
        <f>WORKDAY(AT36,$B35,#REF!)</f>
        <v>#REF!</v>
      </c>
      <c r="AU35" s="107"/>
      <c r="AV35" s="107"/>
      <c r="AW35" s="107"/>
      <c r="AX35" s="107"/>
      <c r="AY35" s="107" t="e">
        <f>WORKDAY(AY36,$B35,#REF!)</f>
        <v>#REF!</v>
      </c>
      <c r="AZ35" s="107" t="e">
        <f>WORKDAY(AZ36,$B35,#REF!)</f>
        <v>#REF!</v>
      </c>
      <c r="BA35" s="107" t="e">
        <f>WORKDAY(BA36,$B35,#REF!)</f>
        <v>#REF!</v>
      </c>
      <c r="BB35" s="107" t="e">
        <f>WORKDAY(BB36,$B35,#REF!)</f>
        <v>#REF!</v>
      </c>
      <c r="BC35" s="107" t="e">
        <f>WORKDAY(BC36,$B35,#REF!)</f>
        <v>#REF!</v>
      </c>
      <c r="BD35" s="107">
        <v>42262</v>
      </c>
      <c r="BE35" s="107">
        <v>42262</v>
      </c>
      <c r="BF35" s="107">
        <v>42262</v>
      </c>
      <c r="BG35" s="107">
        <v>42262</v>
      </c>
      <c r="BH35" s="107" t="e">
        <f>WORKDAY(BH36,$B35,#REF!)</f>
        <v>#REF!</v>
      </c>
      <c r="BI35" s="107" t="e">
        <f>WORKDAY(BI36,$B35,#REF!)</f>
        <v>#REF!</v>
      </c>
      <c r="BJ35" s="107" t="e">
        <f>WORKDAY(BJ36,$B35,#REF!)</f>
        <v>#REF!</v>
      </c>
      <c r="BK35" s="107">
        <v>42262</v>
      </c>
      <c r="BL35" s="107" t="e">
        <f>WORKDAY(BL36,$B35,#REF!)</f>
        <v>#REF!</v>
      </c>
      <c r="BM35" s="107">
        <v>42262</v>
      </c>
      <c r="BN35" s="107">
        <v>42262</v>
      </c>
      <c r="BO35" s="107">
        <v>42262</v>
      </c>
      <c r="BP35" s="107" t="e">
        <f>WORKDAY(BP36,$B35,#REF!)</f>
        <v>#REF!</v>
      </c>
      <c r="BQ35" s="107">
        <v>42222</v>
      </c>
      <c r="BR35" s="107" t="e">
        <f>WORKDAY(BR36,$B35,#REF!)</f>
        <v>#REF!</v>
      </c>
      <c r="BS35" s="107" t="e">
        <f>WORKDAY(BS36,$B35,#REF!)</f>
        <v>#REF!</v>
      </c>
      <c r="BT35" s="107" t="e">
        <f>WORKDAY(BT36,$B35,#REF!)</f>
        <v>#REF!</v>
      </c>
      <c r="BU35" s="107" t="e">
        <f>WORKDAY(BU36,$B35,#REF!)</f>
        <v>#REF!</v>
      </c>
      <c r="BV35" s="107" t="e">
        <f>WORKDAY(BV36,$B35,#REF!)</f>
        <v>#REF!</v>
      </c>
      <c r="BW35" s="107" t="e">
        <f>WORKDAY(BW36,$B36,#REF!)</f>
        <v>#REF!</v>
      </c>
      <c r="BX35" s="107" t="e">
        <f>WORKDAY(BX36,$B36,#REF!)</f>
        <v>#REF!</v>
      </c>
      <c r="BY35" s="107" t="e">
        <f>WORKDAY(BY36,$B36,#REF!)</f>
        <v>#REF!</v>
      </c>
      <c r="BZ35" s="107" t="e">
        <f>WORKDAY(BZ36,$B36,#REF!)</f>
        <v>#REF!</v>
      </c>
      <c r="CA35" s="107" t="e">
        <f>WORKDAY(CA36,$B36,#REF!)</f>
        <v>#REF!</v>
      </c>
      <c r="CB35" s="107" t="e">
        <f>WORKDAY(CB36,$B36,#REF!)</f>
        <v>#REF!</v>
      </c>
      <c r="CC35" s="107" t="e">
        <f>WORKDAY(CC36,$B36,#REF!)</f>
        <v>#REF!</v>
      </c>
      <c r="CD35" s="107" t="e">
        <f>WORKDAY(CD36,$B36,#REF!)</f>
        <v>#REF!</v>
      </c>
      <c r="CE35" s="107" t="e">
        <f>WORKDAY(CE36,$B36,#REF!)</f>
        <v>#REF!</v>
      </c>
      <c r="CF35" s="107" t="e">
        <f>WORKDAY(CF36,$B36,#REF!)</f>
        <v>#REF!</v>
      </c>
      <c r="CG35" s="107" t="e">
        <f>WORKDAY(CG36,$B36,#REF!)</f>
        <v>#REF!</v>
      </c>
      <c r="CH35" s="107" t="e">
        <f>WORKDAY(CH36,$B36,#REF!)</f>
        <v>#REF!</v>
      </c>
      <c r="CI35" s="107" t="e">
        <f>WORKDAY(CI36,$B36,#REF!)</f>
        <v>#REF!</v>
      </c>
      <c r="CJ35" s="107" t="e">
        <f>WORKDAY(CJ36,$B36,#REF!)</f>
        <v>#REF!</v>
      </c>
      <c r="CK35" s="107" t="e">
        <f>WORKDAY(CK36,$B36,#REF!)</f>
        <v>#REF!</v>
      </c>
      <c r="CL35" s="106"/>
      <c r="CM35" s="106"/>
      <c r="CN35" s="106"/>
      <c r="CO35" s="107" t="e">
        <f>WORKDAY(CO36,$B36,#REF!)</f>
        <v>#REF!</v>
      </c>
      <c r="CP35" s="107" t="e">
        <f>WORKDAY(CP36,$B36,#REF!)</f>
        <v>#REF!</v>
      </c>
      <c r="CQ35" s="107" t="e">
        <f>WORKDAY(CQ36,$B36,#REF!)</f>
        <v>#REF!</v>
      </c>
      <c r="CR35" s="106" t="e">
        <f>WORKDAY(CR36,$B36,#REF!)</f>
        <v>#REF!</v>
      </c>
      <c r="CS35" s="107" t="e">
        <f>WORKDAY(CS36,$B36,#REF!)</f>
        <v>#REF!</v>
      </c>
      <c r="CT35" s="107" t="e">
        <f>WORKDAY(CT36,$B36,#REF!)</f>
        <v>#REF!</v>
      </c>
      <c r="CU35" s="107" t="e">
        <f>WORKDAY(CU36,$B36,#REF!)</f>
        <v>#REF!</v>
      </c>
      <c r="CV35" s="107" t="e">
        <f>WORKDAY(CV36,$B36,#REF!)</f>
        <v>#REF!</v>
      </c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15">
        <v>42321</v>
      </c>
      <c r="DL35" s="108"/>
      <c r="DM35" s="108"/>
      <c r="DN35" s="115"/>
      <c r="DO35" s="108"/>
      <c r="DP35" s="115">
        <v>42321</v>
      </c>
      <c r="DQ35" s="108"/>
      <c r="DR35" s="115">
        <v>42321</v>
      </c>
      <c r="DS35" s="115">
        <v>42321</v>
      </c>
      <c r="DT35" s="115">
        <v>42321</v>
      </c>
      <c r="DU35" s="108"/>
      <c r="DV35" s="115">
        <v>42321</v>
      </c>
      <c r="DW35" s="115"/>
      <c r="DX35" s="115"/>
    </row>
    <row r="36" spans="1:533" s="113" customFormat="1" ht="28.5" customHeight="1">
      <c r="A36" s="110" t="s">
        <v>3</v>
      </c>
      <c r="B36" s="111">
        <v>2</v>
      </c>
      <c r="C36" s="111">
        <v>2</v>
      </c>
      <c r="D36" s="111">
        <v>2</v>
      </c>
      <c r="E36" s="111">
        <v>2</v>
      </c>
      <c r="F36" s="111">
        <v>2</v>
      </c>
      <c r="G36" s="111">
        <v>1</v>
      </c>
      <c r="H36" s="111">
        <v>1</v>
      </c>
      <c r="I36" s="111">
        <v>1</v>
      </c>
      <c r="J36" s="111">
        <v>1</v>
      </c>
      <c r="K36" s="2036"/>
      <c r="L36" s="2036"/>
      <c r="M36" s="2038"/>
      <c r="N36" s="111">
        <v>2</v>
      </c>
      <c r="O36" s="110" t="s">
        <v>3</v>
      </c>
      <c r="P36" s="107" t="e">
        <f>WORKDAY(P38,$B36,#REF!)</f>
        <v>#REF!</v>
      </c>
      <c r="Q36" s="107"/>
      <c r="R36" s="107"/>
      <c r="S36" s="107"/>
      <c r="T36" s="107" t="e">
        <f>WORKDAY(T38,$B36,#REF!)</f>
        <v>#REF!</v>
      </c>
      <c r="U36" s="107" t="e">
        <f>WORKDAY(U38,$B36,#REF!)</f>
        <v>#REF!</v>
      </c>
      <c r="V36" s="107" t="e">
        <f>WORKDAY(V38,$B36,#REF!)</f>
        <v>#REF!</v>
      </c>
      <c r="W36" s="107"/>
      <c r="X36" s="107" t="e">
        <f>WORKDAY(X38,$B36,#REF!)</f>
        <v>#REF!</v>
      </c>
      <c r="Y36" s="107" t="e">
        <f>WORKDAY(Y38,$B36,#REF!)</f>
        <v>#REF!</v>
      </c>
      <c r="Z36" s="107"/>
      <c r="AA36" s="107" t="e">
        <f>WORKDAY(AA38,$B36,#REF!)</f>
        <v>#REF!</v>
      </c>
      <c r="AB36" s="107" t="e">
        <f>WORKDAY(AB38,$B36,#REF!)</f>
        <v>#REF!</v>
      </c>
      <c r="AC36" s="107" t="e">
        <f>WORKDAY(AC38,$B36,#REF!)</f>
        <v>#REF!</v>
      </c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 t="e">
        <f>WORKDAY(AN38,$B36,#REF!)</f>
        <v>#REF!</v>
      </c>
      <c r="AO36" s="107" t="e">
        <f>WORKDAY(AO38,$B36,#REF!)</f>
        <v>#REF!</v>
      </c>
      <c r="AP36" s="107" t="e">
        <f>WORKDAY(AP38,$B36,#REF!)</f>
        <v>#REF!</v>
      </c>
      <c r="AQ36" s="107" t="e">
        <f>WORKDAY(AQ38,$B36,#REF!)</f>
        <v>#REF!</v>
      </c>
      <c r="AR36" s="107" t="e">
        <f>WORKDAY(AR38,$B36,#REF!)</f>
        <v>#REF!</v>
      </c>
      <c r="AS36" s="107" t="e">
        <f>WORKDAY(AS38,$B36,#REF!)</f>
        <v>#REF!</v>
      </c>
      <c r="AT36" s="107" t="e">
        <f>WORKDAY(AT38,$B36,#REF!)</f>
        <v>#REF!</v>
      </c>
      <c r="AU36" s="107"/>
      <c r="AV36" s="107"/>
      <c r="AW36" s="107"/>
      <c r="AX36" s="107"/>
      <c r="AY36" s="107" t="e">
        <f>WORKDAY(AY38,$B36,#REF!)</f>
        <v>#REF!</v>
      </c>
      <c r="AZ36" s="107" t="e">
        <f>WORKDAY(AZ38,$B36,#REF!)</f>
        <v>#REF!</v>
      </c>
      <c r="BA36" s="107" t="e">
        <f>WORKDAY(BA38,$B36,#REF!)</f>
        <v>#REF!</v>
      </c>
      <c r="BB36" s="107" t="e">
        <f>WORKDAY(BB38,$B36,#REF!)</f>
        <v>#REF!</v>
      </c>
      <c r="BC36" s="107" t="e">
        <f>WORKDAY(BC38,$B36,#REF!)</f>
        <v>#REF!</v>
      </c>
      <c r="BD36" s="107" t="e">
        <f>WORKDAY(BD38,$B36,#REF!)</f>
        <v>#REF!</v>
      </c>
      <c r="BE36" s="107" t="e">
        <f>WORKDAY(BE38,$B36,#REF!)</f>
        <v>#REF!</v>
      </c>
      <c r="BF36" s="107" t="e">
        <f>WORKDAY(BF38,$B36,#REF!)</f>
        <v>#REF!</v>
      </c>
      <c r="BG36" s="107" t="e">
        <f>WORKDAY(BG38,$B36,#REF!)</f>
        <v>#REF!</v>
      </c>
      <c r="BH36" s="107" t="e">
        <f>WORKDAY(BH38,$B36,#REF!)</f>
        <v>#REF!</v>
      </c>
      <c r="BI36" s="107" t="e">
        <f>WORKDAY(BI38,$B36,#REF!)</f>
        <v>#REF!</v>
      </c>
      <c r="BJ36" s="107" t="e">
        <f>WORKDAY(BJ38,$B36,#REF!)</f>
        <v>#REF!</v>
      </c>
      <c r="BK36" s="107" t="e">
        <f>WORKDAY(BK38,$B36,#REF!)</f>
        <v>#REF!</v>
      </c>
      <c r="BL36" s="107" t="e">
        <f>WORKDAY(BL38,$B36,#REF!)</f>
        <v>#REF!</v>
      </c>
      <c r="BM36" s="107" t="e">
        <f>WORKDAY(BM38,$B36,#REF!)</f>
        <v>#REF!</v>
      </c>
      <c r="BN36" s="107" t="e">
        <f>WORKDAY(BN38,$B36,#REF!)</f>
        <v>#REF!</v>
      </c>
      <c r="BO36" s="107" t="e">
        <f>WORKDAY(BO38,$B36,#REF!)</f>
        <v>#REF!</v>
      </c>
      <c r="BP36" s="107" t="e">
        <f>WORKDAY(BP38,$B36,#REF!)</f>
        <v>#REF!</v>
      </c>
      <c r="BQ36" s="107" t="e">
        <f>WORKDAY(BQ38,$B36,#REF!)</f>
        <v>#REF!</v>
      </c>
      <c r="BR36" s="107" t="e">
        <f>WORKDAY(BR38,$B36,#REF!)</f>
        <v>#REF!</v>
      </c>
      <c r="BS36" s="107" t="e">
        <f>WORKDAY(BS38,$B36,#REF!)</f>
        <v>#REF!</v>
      </c>
      <c r="BT36" s="107" t="e">
        <f>WORKDAY(BT38,$B36,#REF!)</f>
        <v>#REF!</v>
      </c>
      <c r="BU36" s="107" t="e">
        <f>WORKDAY(BU38,$B36,#REF!)</f>
        <v>#REF!</v>
      </c>
      <c r="BV36" s="107" t="e">
        <f>WORKDAY(BV38,$B36,#REF!)</f>
        <v>#REF!</v>
      </c>
      <c r="BW36" s="107" t="e">
        <f>WORKDAY(BW38,$B38,#REF!)</f>
        <v>#REF!</v>
      </c>
      <c r="BX36" s="107" t="e">
        <f>WORKDAY(BX38,$B38,#REF!)</f>
        <v>#REF!</v>
      </c>
      <c r="BY36" s="107" t="e">
        <f>WORKDAY(BY38,$B38,#REF!)</f>
        <v>#REF!</v>
      </c>
      <c r="BZ36" s="107" t="e">
        <f>WORKDAY(BZ38,$B38,#REF!)</f>
        <v>#REF!</v>
      </c>
      <c r="CA36" s="107" t="e">
        <f>WORKDAY(CA38,$B38,#REF!)</f>
        <v>#REF!</v>
      </c>
      <c r="CB36" s="107" t="e">
        <f>WORKDAY(CB38,$B38,#REF!)</f>
        <v>#REF!</v>
      </c>
      <c r="CC36" s="107" t="e">
        <f>WORKDAY(CC38,$B38,#REF!)</f>
        <v>#REF!</v>
      </c>
      <c r="CD36" s="107" t="e">
        <f>WORKDAY(CD38,$B38,#REF!)</f>
        <v>#REF!</v>
      </c>
      <c r="CE36" s="107" t="e">
        <f>WORKDAY(CE38,$B38,#REF!)</f>
        <v>#REF!</v>
      </c>
      <c r="CF36" s="107" t="e">
        <f>WORKDAY(CF38,$B38,#REF!)</f>
        <v>#REF!</v>
      </c>
      <c r="CG36" s="107" t="e">
        <f>WORKDAY(CG38,$B38,#REF!)</f>
        <v>#REF!</v>
      </c>
      <c r="CH36" s="107" t="e">
        <f>WORKDAY(CH38,$B38,#REF!)</f>
        <v>#REF!</v>
      </c>
      <c r="CI36" s="107" t="e">
        <f>WORKDAY(CI38,$B38,#REF!)</f>
        <v>#REF!</v>
      </c>
      <c r="CJ36" s="107" t="e">
        <f>WORKDAY(CJ38,$B38,#REF!)</f>
        <v>#REF!</v>
      </c>
      <c r="CK36" s="107" t="e">
        <f>WORKDAY(CK38,$B38,#REF!)</f>
        <v>#REF!</v>
      </c>
      <c r="CL36" s="106"/>
      <c r="CM36" s="106"/>
      <c r="CN36" s="106"/>
      <c r="CO36" s="107" t="e">
        <f>WORKDAY(CO38,$B38,#REF!)</f>
        <v>#REF!</v>
      </c>
      <c r="CP36" s="107" t="e">
        <f>WORKDAY(CP38,$B38,#REF!)</f>
        <v>#REF!</v>
      </c>
      <c r="CQ36" s="107" t="e">
        <f>WORKDAY(CQ38,$B38,#REF!)</f>
        <v>#REF!</v>
      </c>
      <c r="CR36" s="107" t="e">
        <f>WORKDAY(CR38,$B38,#REF!)</f>
        <v>#REF!</v>
      </c>
      <c r="CS36" s="107" t="e">
        <f>WORKDAY(CS38,$B38,#REF!)</f>
        <v>#REF!</v>
      </c>
      <c r="CT36" s="107" t="e">
        <f>WORKDAY(CT38,$B38,#REF!)</f>
        <v>#REF!</v>
      </c>
      <c r="CU36" s="107" t="e">
        <f>WORKDAY(CU38,$B38,#REF!)</f>
        <v>#REF!</v>
      </c>
      <c r="CV36" s="107" t="e">
        <f>WORKDAY(CV38,$B38,#REF!)</f>
        <v>#REF!</v>
      </c>
      <c r="CW36" s="107">
        <v>42312</v>
      </c>
      <c r="CX36" s="107">
        <v>42313</v>
      </c>
      <c r="CY36" s="107">
        <v>42313</v>
      </c>
      <c r="CZ36" s="107">
        <v>42313</v>
      </c>
      <c r="DA36" s="107">
        <v>42313</v>
      </c>
      <c r="DB36" s="107">
        <v>42312</v>
      </c>
      <c r="DC36" s="107">
        <v>42313</v>
      </c>
      <c r="DD36" s="107">
        <v>42313</v>
      </c>
      <c r="DE36" s="107">
        <v>42313</v>
      </c>
      <c r="DF36" s="107">
        <v>42313</v>
      </c>
      <c r="DG36" s="107">
        <v>42313</v>
      </c>
      <c r="DH36" s="107">
        <v>42312</v>
      </c>
      <c r="DI36" s="107">
        <v>42313</v>
      </c>
      <c r="DJ36" s="107">
        <v>42313</v>
      </c>
      <c r="DK36" s="107">
        <v>42312</v>
      </c>
      <c r="DL36" s="107">
        <v>42313</v>
      </c>
      <c r="DM36" s="107">
        <v>42312</v>
      </c>
      <c r="DN36" s="115">
        <v>42321</v>
      </c>
      <c r="DO36" s="108">
        <v>42321</v>
      </c>
      <c r="DP36" s="107"/>
      <c r="DQ36" s="108">
        <v>42321</v>
      </c>
      <c r="DR36" s="107"/>
      <c r="DS36" s="107"/>
      <c r="DT36" s="107"/>
      <c r="DU36" s="108">
        <v>42321</v>
      </c>
      <c r="DV36" s="107"/>
      <c r="DW36" s="115"/>
      <c r="DX36" s="115"/>
    </row>
    <row r="37" spans="1:533" s="113" customFormat="1" ht="28.5" customHeight="1">
      <c r="A37" s="114"/>
      <c r="B37" s="115"/>
      <c r="C37" s="115"/>
      <c r="D37" s="115"/>
      <c r="E37" s="115"/>
      <c r="F37" s="115"/>
      <c r="G37" s="115"/>
      <c r="H37" s="115"/>
      <c r="I37" s="115"/>
      <c r="J37" s="115"/>
      <c r="K37" s="120"/>
      <c r="L37" s="120"/>
      <c r="M37" s="121"/>
      <c r="N37" s="115"/>
      <c r="O37" s="114" t="s">
        <v>250</v>
      </c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6"/>
      <c r="CM37" s="106"/>
      <c r="CN37" s="106"/>
      <c r="CO37" s="107"/>
      <c r="CP37" s="107"/>
      <c r="CQ37" s="107"/>
      <c r="CR37" s="107"/>
      <c r="CS37" s="107"/>
      <c r="CT37" s="107"/>
      <c r="CU37" s="107"/>
      <c r="CV37" s="107"/>
      <c r="CW37" s="107"/>
      <c r="CX37" s="107"/>
      <c r="CY37" s="107"/>
      <c r="CZ37" s="107"/>
      <c r="DA37" s="107"/>
      <c r="DB37" s="107"/>
      <c r="DC37" s="107"/>
      <c r="DD37" s="107"/>
      <c r="DE37" s="107"/>
      <c r="DF37" s="107"/>
      <c r="DG37" s="107"/>
      <c r="DH37" s="107"/>
      <c r="DI37" s="107"/>
      <c r="DJ37" s="107"/>
      <c r="DK37" s="107"/>
      <c r="DL37" s="107"/>
      <c r="DM37" s="107"/>
      <c r="DN37" s="108"/>
      <c r="DO37" s="108"/>
      <c r="DP37" s="107"/>
      <c r="DQ37" s="108"/>
      <c r="DR37" s="107"/>
      <c r="DS37" s="107"/>
      <c r="DT37" s="107"/>
      <c r="DU37" s="108"/>
      <c r="DV37" s="107"/>
      <c r="DW37" s="115"/>
      <c r="DX37" s="115"/>
    </row>
    <row r="38" spans="1:533" s="113" customFormat="1" ht="28.5" customHeight="1">
      <c r="A38" s="110" t="s">
        <v>2</v>
      </c>
      <c r="B38" s="110">
        <v>1</v>
      </c>
      <c r="C38" s="110">
        <v>1</v>
      </c>
      <c r="D38" s="110">
        <v>1</v>
      </c>
      <c r="E38" s="110">
        <v>1</v>
      </c>
      <c r="F38" s="110">
        <v>1</v>
      </c>
      <c r="G38" s="110">
        <v>1</v>
      </c>
      <c r="H38" s="110">
        <v>1</v>
      </c>
      <c r="I38" s="110">
        <v>1</v>
      </c>
      <c r="J38" s="110">
        <v>1</v>
      </c>
      <c r="K38" s="110">
        <v>0</v>
      </c>
      <c r="L38" s="110">
        <v>0</v>
      </c>
      <c r="M38" s="122">
        <v>0</v>
      </c>
      <c r="N38" s="110">
        <v>1</v>
      </c>
      <c r="O38" s="110" t="s">
        <v>2</v>
      </c>
      <c r="P38" s="107">
        <v>42170</v>
      </c>
      <c r="Q38" s="107"/>
      <c r="R38" s="107"/>
      <c r="S38" s="107"/>
      <c r="T38" s="107">
        <v>42135</v>
      </c>
      <c r="U38" s="107">
        <v>42170</v>
      </c>
      <c r="V38" s="107">
        <v>42156</v>
      </c>
      <c r="W38" s="107"/>
      <c r="X38" s="107">
        <v>42156</v>
      </c>
      <c r="Y38" s="107">
        <v>42137</v>
      </c>
      <c r="Z38" s="107"/>
      <c r="AA38" s="107">
        <v>42132</v>
      </c>
      <c r="AB38" s="107">
        <v>42135</v>
      </c>
      <c r="AC38" s="107">
        <v>42170</v>
      </c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>
        <v>42087</v>
      </c>
      <c r="AO38" s="107">
        <v>42131</v>
      </c>
      <c r="AP38" s="107">
        <v>42135</v>
      </c>
      <c r="AQ38" s="107">
        <v>42137</v>
      </c>
      <c r="AR38" s="107">
        <v>42150</v>
      </c>
      <c r="AS38" s="107">
        <v>42172</v>
      </c>
      <c r="AT38" s="107">
        <v>42150</v>
      </c>
      <c r="AU38" s="107"/>
      <c r="AV38" s="107"/>
      <c r="AW38" s="107"/>
      <c r="AX38" s="107"/>
      <c r="AY38" s="107">
        <v>42150</v>
      </c>
      <c r="AZ38" s="107">
        <v>42172</v>
      </c>
      <c r="BA38" s="107">
        <v>42135</v>
      </c>
      <c r="BB38" s="107">
        <v>42250</v>
      </c>
      <c r="BC38" s="107">
        <v>42250</v>
      </c>
      <c r="BD38" s="107">
        <v>42250</v>
      </c>
      <c r="BE38" s="107">
        <v>42250</v>
      </c>
      <c r="BF38" s="107">
        <v>42250</v>
      </c>
      <c r="BG38" s="107">
        <v>42250</v>
      </c>
      <c r="BH38" s="107">
        <v>42250</v>
      </c>
      <c r="BI38" s="107">
        <v>42250</v>
      </c>
      <c r="BJ38" s="107">
        <v>42250</v>
      </c>
      <c r="BK38" s="107">
        <v>42250</v>
      </c>
      <c r="BL38" s="107">
        <v>42250</v>
      </c>
      <c r="BM38" s="107">
        <v>42250</v>
      </c>
      <c r="BN38" s="107">
        <v>42250</v>
      </c>
      <c r="BO38" s="107">
        <v>42250</v>
      </c>
      <c r="BP38" s="107">
        <v>42170</v>
      </c>
      <c r="BQ38" s="107">
        <v>42156</v>
      </c>
      <c r="BR38" s="107">
        <v>42156</v>
      </c>
      <c r="BS38" s="107">
        <v>42150</v>
      </c>
      <c r="BT38" s="107">
        <v>42156</v>
      </c>
      <c r="BU38" s="107">
        <v>42156</v>
      </c>
      <c r="BV38" s="107">
        <v>42156</v>
      </c>
      <c r="BW38" s="107">
        <v>42277</v>
      </c>
      <c r="BX38" s="107">
        <v>42277</v>
      </c>
      <c r="BY38" s="107">
        <v>42277</v>
      </c>
      <c r="BZ38" s="107">
        <v>42277</v>
      </c>
      <c r="CA38" s="107">
        <v>42277</v>
      </c>
      <c r="CB38" s="107">
        <v>42277</v>
      </c>
      <c r="CC38" s="107">
        <v>42277</v>
      </c>
      <c r="CD38" s="107">
        <v>42277</v>
      </c>
      <c r="CE38" s="107">
        <v>42277</v>
      </c>
      <c r="CF38" s="107">
        <v>42277</v>
      </c>
      <c r="CG38" s="107">
        <v>42277</v>
      </c>
      <c r="CH38" s="107">
        <v>42277</v>
      </c>
      <c r="CI38" s="107">
        <v>42277</v>
      </c>
      <c r="CJ38" s="107">
        <v>42277</v>
      </c>
      <c r="CK38" s="107">
        <v>42277</v>
      </c>
      <c r="CL38" s="106"/>
      <c r="CM38" s="106"/>
      <c r="CN38" s="106"/>
      <c r="CO38" s="108">
        <v>42296</v>
      </c>
      <c r="CP38" s="108">
        <v>42296</v>
      </c>
      <c r="CQ38" s="108">
        <v>42296</v>
      </c>
      <c r="CR38" s="108">
        <v>42296</v>
      </c>
      <c r="CS38" s="108">
        <v>42296</v>
      </c>
      <c r="CT38" s="108">
        <v>42296</v>
      </c>
      <c r="CU38" s="108">
        <v>42296</v>
      </c>
      <c r="CV38" s="108">
        <v>42296</v>
      </c>
      <c r="CW38" s="108">
        <v>42312</v>
      </c>
      <c r="CX38" s="108">
        <v>42312</v>
      </c>
      <c r="CY38" s="108">
        <v>42312</v>
      </c>
      <c r="CZ38" s="108">
        <v>42312</v>
      </c>
      <c r="DA38" s="108">
        <v>42312</v>
      </c>
      <c r="DB38" s="108">
        <v>42312</v>
      </c>
      <c r="DC38" s="108">
        <v>42312</v>
      </c>
      <c r="DD38" s="108">
        <v>42312</v>
      </c>
      <c r="DE38" s="108">
        <v>42312</v>
      </c>
      <c r="DF38" s="108">
        <v>42312</v>
      </c>
      <c r="DG38" s="108">
        <v>42312</v>
      </c>
      <c r="DH38" s="108">
        <v>42312</v>
      </c>
      <c r="DI38" s="108">
        <v>42312</v>
      </c>
      <c r="DJ38" s="108">
        <v>42312</v>
      </c>
      <c r="DK38" s="108">
        <v>42312</v>
      </c>
      <c r="DL38" s="108">
        <v>42312</v>
      </c>
      <c r="DM38" s="108">
        <v>42312</v>
      </c>
      <c r="DN38" s="108"/>
      <c r="DO38" s="108"/>
      <c r="DP38" s="108"/>
      <c r="DQ38" s="108"/>
      <c r="DR38" s="108"/>
      <c r="DS38" s="108"/>
      <c r="DT38" s="108"/>
      <c r="DU38" s="108"/>
      <c r="DV38" s="108"/>
      <c r="DW38" s="115"/>
      <c r="DX38" s="115"/>
    </row>
    <row r="39" spans="1:533"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N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X39" s="46"/>
      <c r="CI39" s="46"/>
      <c r="CJ39" s="46"/>
      <c r="CK39" s="46"/>
      <c r="CL39" s="55"/>
      <c r="CM39" s="55"/>
      <c r="CN39" s="55"/>
      <c r="CO39" s="46"/>
      <c r="CP39" s="46"/>
      <c r="CQ39" s="46"/>
      <c r="CR39" s="46"/>
      <c r="CS39" s="46"/>
      <c r="CT39" s="46"/>
      <c r="CU39" s="46"/>
      <c r="CV39" s="46"/>
      <c r="CW39" s="46"/>
      <c r="CX39" s="46"/>
      <c r="CY39" s="46"/>
      <c r="CZ39" s="46"/>
      <c r="DA39" s="46"/>
      <c r="DB39" s="46"/>
      <c r="DC39" s="46"/>
      <c r="DD39" s="46"/>
      <c r="DE39" s="46"/>
      <c r="DJ39" s="46"/>
      <c r="DK39" s="46"/>
      <c r="DS39" s="46"/>
      <c r="DT39" s="46"/>
      <c r="DU39" s="46"/>
      <c r="DV39" s="46"/>
      <c r="DW39" s="46"/>
      <c r="DX39" s="46"/>
      <c r="DY39" s="46"/>
      <c r="EK39" s="46"/>
      <c r="EL39" s="46"/>
      <c r="EM39" s="46"/>
      <c r="EO39"/>
      <c r="ER39" s="46"/>
      <c r="EZ39"/>
      <c r="FA39"/>
      <c r="FB39"/>
      <c r="FU39" s="46"/>
      <c r="FV39" s="46"/>
      <c r="FW39" s="46"/>
      <c r="FY39"/>
      <c r="GB39" s="46"/>
      <c r="GJ39"/>
      <c r="GK39"/>
      <c r="GL39"/>
      <c r="HE39" s="46"/>
      <c r="HF39" s="46"/>
      <c r="HG39" s="46"/>
      <c r="HI39"/>
      <c r="HL39" s="46"/>
      <c r="HT39"/>
      <c r="HU39"/>
      <c r="HV39"/>
      <c r="IO39" s="46"/>
      <c r="IP39" s="46"/>
      <c r="IQ39" s="46"/>
      <c r="IS39"/>
      <c r="IV39" s="46"/>
      <c r="JD39"/>
      <c r="JE39"/>
      <c r="JF39"/>
      <c r="JY39" s="46"/>
      <c r="JZ39" s="46"/>
      <c r="KA39" s="46"/>
      <c r="KC39"/>
      <c r="KF39" s="46"/>
      <c r="KN39"/>
      <c r="KO39"/>
      <c r="KP39"/>
      <c r="LN39" s="46"/>
      <c r="LO39" s="46"/>
      <c r="LP39" s="46"/>
      <c r="LX39"/>
      <c r="LY39"/>
      <c r="LZ39"/>
    </row>
    <row r="40" spans="1:533">
      <c r="O40" s="102" t="s">
        <v>249</v>
      </c>
      <c r="P40" s="46" t="s">
        <v>309</v>
      </c>
      <c r="Q40" s="46" t="s">
        <v>309</v>
      </c>
      <c r="R40" s="46" t="s">
        <v>309</v>
      </c>
      <c r="S40" s="46" t="s">
        <v>309</v>
      </c>
      <c r="T40" s="46" t="s">
        <v>309</v>
      </c>
      <c r="U40" s="46">
        <v>250</v>
      </c>
      <c r="V40" s="46">
        <v>250</v>
      </c>
      <c r="W40" s="46" t="s">
        <v>309</v>
      </c>
      <c r="X40" s="46" t="s">
        <v>309</v>
      </c>
      <c r="Y40" s="46" t="s">
        <v>309</v>
      </c>
      <c r="Z40" s="46" t="s">
        <v>283</v>
      </c>
      <c r="AA40" s="46">
        <v>250</v>
      </c>
      <c r="AB40" s="46">
        <v>155</v>
      </c>
      <c r="AC40" s="46">
        <v>105</v>
      </c>
      <c r="AD40" s="46">
        <v>250</v>
      </c>
      <c r="AE40" s="46">
        <v>250</v>
      </c>
      <c r="AF40" s="46" t="s">
        <v>350</v>
      </c>
      <c r="AG40" s="46">
        <v>250</v>
      </c>
      <c r="AH40" s="46">
        <v>225</v>
      </c>
      <c r="AI40" s="46" t="s">
        <v>310</v>
      </c>
      <c r="AJ40" s="46">
        <v>250</v>
      </c>
      <c r="AK40" s="46">
        <v>250</v>
      </c>
      <c r="AL40" s="46">
        <v>250</v>
      </c>
      <c r="AM40" s="46">
        <v>250</v>
      </c>
      <c r="AN40" s="46">
        <v>250</v>
      </c>
      <c r="AO40" s="46">
        <v>250</v>
      </c>
      <c r="AP40" s="46">
        <v>250</v>
      </c>
      <c r="AQ40" s="46">
        <v>250</v>
      </c>
      <c r="AR40" s="46">
        <v>250</v>
      </c>
      <c r="AS40" s="46" t="s">
        <v>311</v>
      </c>
      <c r="AT40" s="46">
        <v>105</v>
      </c>
      <c r="AU40" s="46" t="s">
        <v>312</v>
      </c>
      <c r="AV40" s="46" t="s">
        <v>312</v>
      </c>
      <c r="AW40" s="46" t="s">
        <v>312</v>
      </c>
      <c r="AX40" s="46" t="s">
        <v>309</v>
      </c>
      <c r="AY40" s="46"/>
      <c r="AZ40" s="46">
        <v>155</v>
      </c>
      <c r="BA40" s="46">
        <v>155</v>
      </c>
      <c r="BB40" s="46" t="s">
        <v>351</v>
      </c>
      <c r="BC40" s="46" t="s">
        <v>309</v>
      </c>
      <c r="BD40" s="46" t="s">
        <v>330</v>
      </c>
      <c r="BE40" s="46">
        <v>225</v>
      </c>
      <c r="BF40" s="46" t="s">
        <v>329</v>
      </c>
      <c r="BG40" s="46" t="s">
        <v>309</v>
      </c>
      <c r="BH40" s="46">
        <v>155</v>
      </c>
      <c r="BI40" s="46" t="s">
        <v>328</v>
      </c>
      <c r="BJ40" s="46">
        <v>205</v>
      </c>
      <c r="BK40" s="46">
        <v>205</v>
      </c>
      <c r="BL40" s="46">
        <v>180</v>
      </c>
      <c r="BM40" s="46">
        <v>225</v>
      </c>
      <c r="BN40" s="46">
        <v>225</v>
      </c>
      <c r="BO40" s="46" t="s">
        <v>349</v>
      </c>
      <c r="BP40" s="46"/>
      <c r="BQ40" s="46"/>
      <c r="BR40" s="46"/>
      <c r="BS40" s="46" t="s">
        <v>284</v>
      </c>
      <c r="BW40" s="103">
        <v>70</v>
      </c>
      <c r="BX40" s="46" t="s">
        <v>313</v>
      </c>
      <c r="BY40" s="46" t="s">
        <v>263</v>
      </c>
      <c r="BZ40" s="46">
        <v>95</v>
      </c>
      <c r="CA40" s="46" t="s">
        <v>263</v>
      </c>
      <c r="CB40" s="46">
        <v>95</v>
      </c>
      <c r="CC40" s="46">
        <v>105</v>
      </c>
      <c r="CD40" s="46">
        <v>105</v>
      </c>
      <c r="CE40" s="46" t="s">
        <v>263</v>
      </c>
      <c r="CF40" s="46" t="s">
        <v>264</v>
      </c>
      <c r="CG40" s="46">
        <v>95</v>
      </c>
      <c r="CH40" s="46" t="s">
        <v>263</v>
      </c>
      <c r="CI40" s="46">
        <v>95</v>
      </c>
      <c r="CJ40" s="46" t="s">
        <v>263</v>
      </c>
      <c r="CK40" s="46" t="s">
        <v>263</v>
      </c>
      <c r="CL40" s="55" t="s">
        <v>359</v>
      </c>
      <c r="CM40" s="55" t="s">
        <v>359</v>
      </c>
      <c r="CN40" s="55" t="s">
        <v>359</v>
      </c>
      <c r="CO40" s="46">
        <v>95</v>
      </c>
      <c r="CP40" s="46">
        <v>95</v>
      </c>
      <c r="CQ40" s="46">
        <v>95</v>
      </c>
      <c r="CR40" s="55">
        <v>40</v>
      </c>
      <c r="CS40" s="46">
        <v>95</v>
      </c>
      <c r="CT40" s="46" t="s">
        <v>314</v>
      </c>
      <c r="CU40" s="46">
        <v>95</v>
      </c>
      <c r="CV40" s="46">
        <v>85</v>
      </c>
      <c r="CW40" s="46">
        <v>60</v>
      </c>
      <c r="CX40" s="46">
        <v>85</v>
      </c>
      <c r="CY40" s="46" t="s">
        <v>314</v>
      </c>
      <c r="CZ40" s="46" t="s">
        <v>314</v>
      </c>
      <c r="DA40" s="46">
        <v>95</v>
      </c>
      <c r="DB40" s="46">
        <v>95</v>
      </c>
      <c r="DC40" s="46">
        <v>95</v>
      </c>
      <c r="DD40" s="46" t="s">
        <v>352</v>
      </c>
      <c r="DE40" s="46" t="s">
        <v>352</v>
      </c>
      <c r="DF40" s="46">
        <v>95</v>
      </c>
      <c r="DG40" s="46" t="s">
        <v>352</v>
      </c>
      <c r="DH40" s="46">
        <v>95</v>
      </c>
      <c r="DI40" s="46">
        <v>80</v>
      </c>
      <c r="DJ40" s="46">
        <v>95</v>
      </c>
      <c r="DK40" s="46">
        <v>20</v>
      </c>
      <c r="DL40" s="46">
        <v>80</v>
      </c>
      <c r="DM40" s="46">
        <v>95</v>
      </c>
      <c r="DN40" s="46">
        <v>20</v>
      </c>
      <c r="DO40" s="46">
        <v>70</v>
      </c>
      <c r="DP40" s="46">
        <v>20</v>
      </c>
      <c r="DQ40" s="46">
        <v>70</v>
      </c>
      <c r="DR40" s="46">
        <v>40</v>
      </c>
      <c r="DS40" s="46">
        <v>20</v>
      </c>
      <c r="DT40" s="46">
        <v>20</v>
      </c>
      <c r="DU40" s="46">
        <v>70</v>
      </c>
      <c r="DV40" s="46">
        <v>20</v>
      </c>
      <c r="DW40" s="46"/>
      <c r="DX40" s="46"/>
      <c r="DY40" s="46"/>
      <c r="EK40" s="46"/>
      <c r="EL40" s="46"/>
      <c r="EM40" s="46"/>
      <c r="EO40"/>
      <c r="ER40" s="46"/>
      <c r="EZ40"/>
      <c r="FA40"/>
      <c r="FB40"/>
      <c r="FU40" s="46"/>
      <c r="FV40" s="46"/>
      <c r="FW40" s="46"/>
      <c r="FY40"/>
      <c r="GB40" s="46"/>
      <c r="GJ40"/>
      <c r="GK40"/>
      <c r="GL40"/>
      <c r="HE40" s="46"/>
      <c r="HF40" s="46"/>
      <c r="HG40" s="46"/>
      <c r="HI40"/>
      <c r="HL40" s="46"/>
      <c r="HT40"/>
      <c r="HU40"/>
      <c r="HV40"/>
      <c r="IO40" s="46"/>
      <c r="IP40" s="46"/>
      <c r="IQ40" s="46"/>
      <c r="IS40"/>
      <c r="IV40" s="46"/>
      <c r="JD40"/>
      <c r="JE40"/>
      <c r="JF40"/>
      <c r="JY40" s="46"/>
      <c r="JZ40" s="46"/>
      <c r="KA40" s="46"/>
      <c r="KC40"/>
      <c r="KF40" s="46"/>
      <c r="KN40"/>
      <c r="KO40"/>
      <c r="KP40"/>
      <c r="LN40" s="46"/>
      <c r="LO40" s="46"/>
      <c r="LP40" s="46"/>
      <c r="LX40"/>
      <c r="LY40"/>
      <c r="LZ40"/>
    </row>
    <row r="41" spans="1:533">
      <c r="P41" s="105" t="s">
        <v>316</v>
      </c>
      <c r="Q41" s="105" t="s">
        <v>317</v>
      </c>
      <c r="R41" s="105" t="s">
        <v>316</v>
      </c>
      <c r="S41" s="105" t="s">
        <v>317</v>
      </c>
      <c r="T41" s="105" t="s">
        <v>317</v>
      </c>
      <c r="U41" s="105">
        <v>42298</v>
      </c>
      <c r="V41" s="105">
        <v>42298</v>
      </c>
      <c r="W41" s="105" t="s">
        <v>317</v>
      </c>
      <c r="X41" s="105" t="s">
        <v>316</v>
      </c>
      <c r="Y41" s="105" t="s">
        <v>317</v>
      </c>
      <c r="Z41" s="105">
        <v>42313</v>
      </c>
      <c r="AA41" s="105">
        <v>42305</v>
      </c>
      <c r="AB41" s="105">
        <v>42207</v>
      </c>
      <c r="AC41" s="105">
        <v>42177</v>
      </c>
      <c r="AD41" s="105">
        <v>42304</v>
      </c>
      <c r="AE41" s="105">
        <v>42305</v>
      </c>
      <c r="AF41" s="105">
        <v>42313</v>
      </c>
      <c r="AG41" s="105">
        <v>42305</v>
      </c>
      <c r="AH41" s="105">
        <v>42312</v>
      </c>
      <c r="AI41" s="105" t="s">
        <v>318</v>
      </c>
      <c r="AJ41" s="105">
        <v>42304</v>
      </c>
      <c r="AK41" s="105">
        <v>42305</v>
      </c>
      <c r="AL41" s="105">
        <v>42302</v>
      </c>
      <c r="AM41" s="105">
        <v>42304</v>
      </c>
      <c r="AN41" s="105">
        <v>42304</v>
      </c>
      <c r="AO41" s="105">
        <v>42305</v>
      </c>
      <c r="AP41" s="105">
        <v>42304</v>
      </c>
      <c r="AQ41" s="105">
        <v>42304</v>
      </c>
      <c r="AR41" s="105">
        <v>42305</v>
      </c>
      <c r="AS41" s="105">
        <v>42313</v>
      </c>
      <c r="AT41" s="105">
        <v>42284</v>
      </c>
      <c r="AU41" s="105" t="s">
        <v>319</v>
      </c>
      <c r="AV41" s="105" t="s">
        <v>319</v>
      </c>
      <c r="AW41" s="105" t="s">
        <v>319</v>
      </c>
      <c r="AX41" s="105" t="s">
        <v>315</v>
      </c>
      <c r="AY41" s="105"/>
      <c r="AZ41" s="105">
        <v>42284</v>
      </c>
      <c r="BA41" s="105">
        <v>42174</v>
      </c>
      <c r="BB41" s="105">
        <v>42320</v>
      </c>
      <c r="BC41" s="105" t="s">
        <v>320</v>
      </c>
      <c r="BD41" s="105">
        <v>42319</v>
      </c>
      <c r="BE41" s="105">
        <v>42319</v>
      </c>
      <c r="BF41" s="105">
        <v>42313</v>
      </c>
      <c r="BG41" s="105" t="s">
        <v>320</v>
      </c>
      <c r="BH41" s="135">
        <v>41745</v>
      </c>
      <c r="BI41" s="105">
        <v>42313</v>
      </c>
      <c r="BJ41" s="135">
        <v>41929</v>
      </c>
      <c r="BK41" s="135">
        <v>41929</v>
      </c>
      <c r="BL41" s="135">
        <v>41929</v>
      </c>
      <c r="BM41" s="105">
        <v>42319</v>
      </c>
      <c r="BN41" s="105">
        <v>42319</v>
      </c>
      <c r="BO41" s="105">
        <v>42307</v>
      </c>
      <c r="BP41" s="105"/>
      <c r="BQ41" s="105"/>
      <c r="BR41" s="105"/>
      <c r="BS41" s="105">
        <v>42313</v>
      </c>
      <c r="BT41" s="105"/>
      <c r="BU41" s="105"/>
      <c r="BV41" s="105"/>
      <c r="BW41" s="104">
        <v>42304</v>
      </c>
      <c r="BX41" s="105">
        <v>42319</v>
      </c>
      <c r="BY41" s="105">
        <v>42311</v>
      </c>
      <c r="BZ41" s="105">
        <v>42310</v>
      </c>
      <c r="CA41" s="105">
        <v>42311</v>
      </c>
      <c r="CB41" s="105">
        <v>42310</v>
      </c>
      <c r="CC41" s="105">
        <v>42311</v>
      </c>
      <c r="CD41" s="105">
        <v>42311</v>
      </c>
      <c r="CE41" s="105">
        <v>42311</v>
      </c>
      <c r="CF41" s="105">
        <v>42306</v>
      </c>
      <c r="CG41" s="105">
        <v>42310</v>
      </c>
      <c r="CH41" s="105">
        <v>42311</v>
      </c>
      <c r="CI41" s="105">
        <v>42319</v>
      </c>
      <c r="CJ41" s="105">
        <v>42311</v>
      </c>
      <c r="CK41" s="105">
        <v>42311</v>
      </c>
      <c r="CL41" s="92">
        <v>42321</v>
      </c>
      <c r="CM41" s="92">
        <v>42321</v>
      </c>
      <c r="CN41" s="92">
        <v>42321</v>
      </c>
      <c r="CO41" s="105">
        <v>42319</v>
      </c>
      <c r="CP41" s="105">
        <v>42310</v>
      </c>
      <c r="CQ41" s="105">
        <v>42319</v>
      </c>
      <c r="CR41" s="92">
        <v>42303</v>
      </c>
      <c r="CS41" s="105">
        <v>42310</v>
      </c>
      <c r="CT41" s="105">
        <v>42319</v>
      </c>
      <c r="CU41" s="105">
        <v>42320</v>
      </c>
      <c r="CV41" s="105">
        <v>42310</v>
      </c>
      <c r="CW41" s="105">
        <v>42314</v>
      </c>
      <c r="CX41" s="105">
        <v>42317</v>
      </c>
      <c r="CY41" s="105">
        <v>42318</v>
      </c>
      <c r="CZ41" s="105">
        <v>42318</v>
      </c>
      <c r="DA41" s="105">
        <v>42317</v>
      </c>
      <c r="DB41" s="105">
        <v>42317</v>
      </c>
      <c r="DC41" s="105">
        <v>42317</v>
      </c>
      <c r="DD41" s="105">
        <v>42321</v>
      </c>
      <c r="DE41" s="105">
        <v>42321</v>
      </c>
      <c r="DF41" s="105">
        <v>42317</v>
      </c>
      <c r="DG41" s="105">
        <v>42321</v>
      </c>
      <c r="DH41" s="105">
        <v>42317</v>
      </c>
      <c r="DI41" s="105">
        <v>42316</v>
      </c>
      <c r="DJ41" s="105">
        <v>42319</v>
      </c>
      <c r="DK41" s="105">
        <v>42321</v>
      </c>
      <c r="DL41" s="105">
        <v>42316</v>
      </c>
      <c r="DM41" s="105">
        <v>42317</v>
      </c>
      <c r="DN41" s="105">
        <v>42321</v>
      </c>
      <c r="DO41" s="105">
        <v>42321</v>
      </c>
      <c r="DP41" s="105">
        <v>42321</v>
      </c>
      <c r="DQ41" s="105">
        <v>42321</v>
      </c>
      <c r="DR41" s="105">
        <v>42321</v>
      </c>
      <c r="DS41" s="105">
        <v>42321</v>
      </c>
      <c r="DT41" s="105">
        <v>42321</v>
      </c>
      <c r="DU41" s="105">
        <v>42321</v>
      </c>
      <c r="DV41" s="105">
        <v>42321</v>
      </c>
      <c r="DW41" s="46"/>
      <c r="DX41" s="46"/>
      <c r="DY41" s="46"/>
      <c r="EK41" s="46"/>
      <c r="EL41" s="46"/>
      <c r="EM41" s="46"/>
      <c r="EO41"/>
      <c r="ER41" s="46"/>
      <c r="EZ41"/>
      <c r="FA41"/>
      <c r="FB41"/>
      <c r="FU41" s="46"/>
      <c r="FV41" s="46"/>
      <c r="FW41" s="46"/>
      <c r="FY41"/>
      <c r="GB41" s="46"/>
      <c r="GJ41"/>
      <c r="GK41"/>
      <c r="GL41"/>
      <c r="HE41" s="46"/>
      <c r="HF41" s="46"/>
      <c r="HG41" s="46"/>
      <c r="HI41"/>
      <c r="HL41" s="46"/>
      <c r="HT41"/>
      <c r="HU41"/>
      <c r="HV41"/>
      <c r="IO41" s="46"/>
      <c r="IP41" s="46"/>
      <c r="IQ41" s="46"/>
      <c r="IS41"/>
      <c r="IV41" s="46"/>
      <c r="JD41"/>
      <c r="JE41"/>
      <c r="JF41"/>
      <c r="JY41" s="46"/>
      <c r="JZ41" s="46"/>
      <c r="KA41" s="46"/>
      <c r="KC41"/>
      <c r="KF41" s="46"/>
      <c r="KN41"/>
      <c r="KO41"/>
      <c r="KP41"/>
      <c r="LN41" s="46"/>
      <c r="LO41" s="46"/>
      <c r="LP41" s="46"/>
      <c r="LX41"/>
      <c r="LY41"/>
      <c r="LZ41"/>
    </row>
    <row r="42" spans="1:533" s="46" customFormat="1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P42" s="136" t="s">
        <v>321</v>
      </c>
      <c r="Q42" s="136" t="s">
        <v>322</v>
      </c>
      <c r="R42" s="136"/>
      <c r="S42" s="136" t="s">
        <v>322</v>
      </c>
      <c r="T42" s="136" t="s">
        <v>322</v>
      </c>
      <c r="U42" s="136" t="s">
        <v>323</v>
      </c>
      <c r="V42" s="136" t="s">
        <v>323</v>
      </c>
      <c r="W42" s="136" t="s">
        <v>322</v>
      </c>
      <c r="X42" s="136"/>
      <c r="Y42" s="136" t="s">
        <v>322</v>
      </c>
      <c r="Z42" s="136" t="s">
        <v>324</v>
      </c>
      <c r="AA42" s="136" t="s">
        <v>291</v>
      </c>
      <c r="AB42" s="136" t="s">
        <v>325</v>
      </c>
      <c r="AC42" s="46" t="s">
        <v>289</v>
      </c>
      <c r="AE42" s="136" t="s">
        <v>323</v>
      </c>
      <c r="AH42" s="46" t="s">
        <v>288</v>
      </c>
      <c r="AJ42" s="46" t="s">
        <v>294</v>
      </c>
      <c r="AK42" s="46" t="s">
        <v>291</v>
      </c>
      <c r="AM42" s="46" t="s">
        <v>294</v>
      </c>
      <c r="AN42" s="46" t="s">
        <v>294</v>
      </c>
      <c r="AO42" s="46" t="s">
        <v>291</v>
      </c>
      <c r="AP42" s="46" t="s">
        <v>294</v>
      </c>
      <c r="AQ42" s="46" t="s">
        <v>294</v>
      </c>
      <c r="AR42" s="46" t="s">
        <v>294</v>
      </c>
      <c r="AS42" s="46" t="s">
        <v>326</v>
      </c>
      <c r="AT42" s="46" t="s">
        <v>295</v>
      </c>
      <c r="AU42" s="46" t="s">
        <v>327</v>
      </c>
      <c r="AV42" s="46" t="s">
        <v>327</v>
      </c>
      <c r="AW42" s="46" t="s">
        <v>327</v>
      </c>
      <c r="AX42" s="46" t="s">
        <v>318</v>
      </c>
      <c r="AZ42" s="46" t="s">
        <v>360</v>
      </c>
      <c r="BA42" s="46" t="s">
        <v>286</v>
      </c>
      <c r="BC42" s="46" t="s">
        <v>318</v>
      </c>
      <c r="BE42" s="46" t="s">
        <v>361</v>
      </c>
      <c r="BG42" s="46" t="s">
        <v>318</v>
      </c>
      <c r="BH42" s="46" t="s">
        <v>328</v>
      </c>
      <c r="BJ42" s="46" t="s">
        <v>329</v>
      </c>
      <c r="BK42" s="46" t="s">
        <v>329</v>
      </c>
      <c r="BL42" s="46" t="s">
        <v>330</v>
      </c>
      <c r="BX42" s="46" t="s">
        <v>290</v>
      </c>
      <c r="BZ42" s="46" t="s">
        <v>362</v>
      </c>
      <c r="CB42" s="46" t="s">
        <v>293</v>
      </c>
      <c r="CC42" s="46" t="s">
        <v>355</v>
      </c>
      <c r="CD42" s="46" t="s">
        <v>355</v>
      </c>
      <c r="CG42" s="46" t="s">
        <v>363</v>
      </c>
      <c r="CL42" s="55"/>
      <c r="CM42" s="55"/>
      <c r="CN42" s="55"/>
      <c r="CS42" s="46" t="s">
        <v>287</v>
      </c>
      <c r="CT42" s="46" t="s">
        <v>285</v>
      </c>
      <c r="CU42" s="46" t="s">
        <v>292</v>
      </c>
      <c r="CW42" s="46" t="s">
        <v>331</v>
      </c>
      <c r="CX42" s="46" t="s">
        <v>353</v>
      </c>
      <c r="CZ42" s="46" t="s">
        <v>354</v>
      </c>
      <c r="DA42" s="46" t="s">
        <v>355</v>
      </c>
      <c r="DB42" s="46" t="s">
        <v>355</v>
      </c>
      <c r="DC42" s="46" t="s">
        <v>355</v>
      </c>
      <c r="DH42" s="46" t="s">
        <v>355</v>
      </c>
      <c r="DM42" s="46" t="s">
        <v>355</v>
      </c>
    </row>
    <row r="43" spans="1:533" s="92" customFormat="1" ht="20.100000000000001" customHeight="1">
      <c r="A43" s="86"/>
      <c r="B43" s="87"/>
      <c r="C43" s="87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8"/>
      <c r="O43" s="89" t="s">
        <v>98</v>
      </c>
      <c r="P43" s="91"/>
      <c r="Q43" s="91"/>
      <c r="R43" s="91"/>
      <c r="S43" s="91"/>
      <c r="T43" s="90"/>
      <c r="U43" s="91"/>
      <c r="V43" s="90"/>
      <c r="W43" s="91"/>
      <c r="X43" s="90"/>
      <c r="Y43" s="90"/>
      <c r="Z43" s="91"/>
      <c r="AA43" s="90"/>
      <c r="AB43" s="90"/>
      <c r="AC43" s="91"/>
      <c r="AD43" s="91"/>
      <c r="AE43" s="91"/>
      <c r="AF43" s="91"/>
      <c r="AG43" s="91"/>
      <c r="AH43" s="91"/>
      <c r="AI43" s="91"/>
      <c r="AJ43" s="91"/>
      <c r="AK43" s="91"/>
      <c r="AL43" s="91"/>
      <c r="AM43" s="91"/>
      <c r="AN43" s="90"/>
      <c r="AO43" s="90"/>
      <c r="AP43" s="90"/>
      <c r="AQ43" s="90"/>
      <c r="AR43" s="90"/>
      <c r="AS43" s="91"/>
      <c r="AT43" s="90"/>
      <c r="AU43" s="91"/>
      <c r="AV43" s="91"/>
      <c r="AW43" s="91"/>
      <c r="AX43" s="91"/>
      <c r="AY43" s="90"/>
      <c r="AZ43" s="91"/>
      <c r="BA43" s="90"/>
      <c r="BP43" s="91"/>
      <c r="BQ43" s="90"/>
      <c r="BR43" s="90"/>
      <c r="BS43" s="90"/>
      <c r="BT43" s="90"/>
      <c r="BU43" s="90"/>
      <c r="BV43" s="90"/>
      <c r="DN43" s="146"/>
      <c r="DO43" s="146"/>
      <c r="DP43" s="146"/>
      <c r="DQ43" s="146"/>
      <c r="DR43" s="146"/>
      <c r="DS43" s="146"/>
      <c r="DT43" s="146"/>
      <c r="DU43" s="146"/>
      <c r="DV43" s="146"/>
      <c r="DW43" s="146"/>
      <c r="DX43" s="146"/>
      <c r="ED43" s="94"/>
      <c r="EE43" s="94"/>
      <c r="EF43" s="94"/>
      <c r="EG43" s="94"/>
      <c r="EH43" s="94"/>
      <c r="EI43" s="94"/>
      <c r="EJ43" s="94"/>
      <c r="EK43" s="94"/>
      <c r="EL43" s="94"/>
      <c r="EM43" s="94"/>
      <c r="EN43" s="94"/>
      <c r="EO43" s="94"/>
      <c r="EP43" s="94"/>
      <c r="EQ43" s="94"/>
      <c r="ER43" s="94"/>
      <c r="ES43" s="94"/>
      <c r="ET43" s="94"/>
      <c r="EU43" s="94"/>
      <c r="EV43" s="94"/>
      <c r="EW43" s="94"/>
      <c r="EX43" s="94"/>
      <c r="EY43" s="94"/>
      <c r="EZ43" s="94"/>
      <c r="FA43" s="94"/>
      <c r="FB43" s="94"/>
      <c r="FC43" s="94"/>
      <c r="FD43" s="94"/>
      <c r="FE43" s="94"/>
      <c r="FF43" s="94"/>
      <c r="FG43" s="94"/>
      <c r="FH43" s="94"/>
      <c r="FI43" s="94"/>
      <c r="FJ43" s="94"/>
      <c r="FK43" s="94"/>
      <c r="FL43" s="94"/>
      <c r="FM43" s="94"/>
      <c r="FN43" s="94"/>
      <c r="FO43" s="94"/>
      <c r="FP43" s="94"/>
      <c r="FQ43" s="94"/>
      <c r="FR43" s="94"/>
      <c r="FS43" s="94"/>
      <c r="FT43" s="94"/>
      <c r="FU43" s="94"/>
      <c r="FV43" s="94"/>
      <c r="FW43" s="94"/>
      <c r="FX43" s="94"/>
      <c r="FY43" s="94"/>
      <c r="FZ43" s="94"/>
      <c r="GA43" s="94"/>
      <c r="GB43" s="94"/>
      <c r="GC43" s="94"/>
      <c r="GD43" s="94"/>
      <c r="GE43" s="94"/>
      <c r="GF43" s="94"/>
      <c r="GG43" s="94"/>
      <c r="GH43" s="94"/>
      <c r="GI43" s="94"/>
      <c r="GJ43" s="94"/>
      <c r="GK43" s="94"/>
      <c r="GL43" s="94"/>
      <c r="GM43" s="94"/>
      <c r="GN43" s="94"/>
      <c r="GO43" s="94"/>
      <c r="GP43" s="94"/>
      <c r="GQ43" s="94"/>
      <c r="GR43" s="94"/>
      <c r="GS43" s="94"/>
      <c r="GT43" s="94"/>
      <c r="GU43" s="94"/>
      <c r="GV43" s="94"/>
      <c r="GW43" s="94"/>
      <c r="GX43" s="94"/>
      <c r="GY43" s="94"/>
      <c r="GZ43" s="94"/>
      <c r="HA43" s="94"/>
      <c r="HB43" s="94"/>
      <c r="HC43" s="94"/>
      <c r="HD43" s="94"/>
      <c r="HE43" s="94"/>
      <c r="HF43" s="94"/>
      <c r="HG43" s="94"/>
      <c r="HH43" s="94"/>
      <c r="HI43" s="94"/>
      <c r="HJ43" s="94"/>
      <c r="HK43" s="94"/>
      <c r="HL43" s="94"/>
      <c r="HM43" s="94"/>
      <c r="HN43" s="94"/>
      <c r="HO43" s="94"/>
      <c r="HP43" s="94"/>
      <c r="HQ43" s="94"/>
      <c r="HR43" s="94"/>
      <c r="HS43" s="94"/>
      <c r="HT43" s="94"/>
      <c r="HU43" s="94"/>
      <c r="HV43" s="94"/>
      <c r="HW43" s="94"/>
      <c r="HX43" s="94"/>
      <c r="HY43" s="94"/>
      <c r="HZ43" s="94"/>
      <c r="IA43" s="94"/>
      <c r="IB43" s="94"/>
      <c r="IC43" s="94"/>
      <c r="ID43" s="94"/>
      <c r="IE43" s="94"/>
      <c r="IF43" s="94"/>
      <c r="IG43" s="94"/>
      <c r="IH43" s="94"/>
      <c r="II43" s="94"/>
      <c r="IJ43" s="94"/>
      <c r="IK43" s="94"/>
      <c r="IL43" s="94"/>
      <c r="IM43" s="94"/>
      <c r="IN43" s="94"/>
      <c r="IO43" s="94"/>
      <c r="IP43" s="94"/>
      <c r="IQ43" s="94"/>
      <c r="IR43" s="94"/>
      <c r="IS43" s="94"/>
      <c r="IT43" s="94"/>
      <c r="IU43" s="94"/>
      <c r="IV43" s="94"/>
      <c r="IW43" s="94"/>
      <c r="IX43" s="94"/>
      <c r="IY43" s="94"/>
      <c r="IZ43" s="94"/>
      <c r="JA43" s="94"/>
      <c r="JB43" s="94"/>
      <c r="JC43" s="94"/>
      <c r="JD43" s="94"/>
      <c r="JE43" s="94"/>
      <c r="JF43" s="94"/>
      <c r="JG43" s="94"/>
      <c r="JH43" s="94"/>
      <c r="JI43" s="94"/>
      <c r="JJ43" s="94"/>
      <c r="JK43" s="94"/>
      <c r="JL43" s="94"/>
      <c r="JM43" s="94"/>
      <c r="JN43" s="94"/>
      <c r="JO43" s="94"/>
      <c r="JP43" s="94"/>
      <c r="JQ43" s="94"/>
      <c r="JR43" s="94"/>
      <c r="JS43" s="94"/>
      <c r="JT43" s="94"/>
      <c r="KN43" s="94"/>
      <c r="KO43" s="94"/>
      <c r="KP43" s="94"/>
      <c r="KQ43" s="94"/>
      <c r="KR43" s="94"/>
      <c r="KS43" s="94"/>
      <c r="KT43" s="94"/>
      <c r="KU43" s="94"/>
      <c r="KV43" s="94"/>
      <c r="KW43" s="94"/>
      <c r="KX43" s="94"/>
      <c r="KY43" s="94"/>
      <c r="KZ43" s="94"/>
      <c r="LA43" s="94"/>
      <c r="LB43" s="94"/>
      <c r="LC43" s="94"/>
      <c r="LD43" s="94"/>
      <c r="LE43" s="94"/>
      <c r="LF43" s="94"/>
      <c r="LG43" s="94"/>
      <c r="LH43" s="94"/>
      <c r="LI43" s="94"/>
      <c r="LJ43" s="94"/>
      <c r="LK43" s="94"/>
      <c r="LL43" s="94"/>
      <c r="LM43" s="94"/>
      <c r="LN43" s="94"/>
      <c r="LO43" s="94"/>
      <c r="LP43" s="94"/>
      <c r="LQ43" s="94"/>
      <c r="LR43" s="94"/>
      <c r="LS43" s="94"/>
      <c r="LT43" s="94"/>
      <c r="LU43" s="94"/>
      <c r="LV43" s="94"/>
      <c r="LW43" s="94"/>
      <c r="LX43" s="94"/>
      <c r="LY43" s="94"/>
      <c r="LZ43" s="94"/>
      <c r="MA43" s="94"/>
      <c r="MB43" s="94"/>
      <c r="MC43" s="94"/>
      <c r="MD43" s="94"/>
      <c r="ME43" s="94"/>
      <c r="MF43" s="94"/>
      <c r="MG43" s="94"/>
      <c r="MH43" s="94"/>
      <c r="MI43" s="94"/>
      <c r="MJ43" s="94"/>
      <c r="MK43" s="94"/>
      <c r="ML43" s="94"/>
      <c r="MM43" s="94"/>
      <c r="MN43" s="94"/>
      <c r="MO43" s="94"/>
      <c r="MP43" s="94"/>
      <c r="MQ43" s="94"/>
      <c r="MR43" s="94"/>
      <c r="MS43" s="94"/>
      <c r="MT43" s="94"/>
      <c r="MU43" s="94"/>
      <c r="MV43" s="94"/>
      <c r="MW43" s="94"/>
      <c r="MX43" s="94"/>
      <c r="MY43" s="94"/>
      <c r="MZ43" s="94"/>
      <c r="NA43" s="94"/>
      <c r="NB43" s="94"/>
      <c r="NC43" s="94"/>
      <c r="ND43" s="94"/>
      <c r="NE43" s="94"/>
      <c r="NF43" s="94"/>
      <c r="NG43" s="94"/>
      <c r="NH43" s="94"/>
      <c r="NI43" s="94"/>
      <c r="NJ43" s="94"/>
      <c r="NK43" s="94"/>
      <c r="NL43" s="94"/>
      <c r="NM43" s="94"/>
      <c r="NN43" s="94"/>
      <c r="NO43" s="94"/>
      <c r="NP43" s="94"/>
      <c r="NQ43" s="94"/>
      <c r="NR43" s="94"/>
      <c r="NS43" s="94"/>
      <c r="NT43" s="94"/>
      <c r="NU43" s="94"/>
      <c r="NV43" s="94"/>
      <c r="NW43" s="94"/>
      <c r="NX43" s="94"/>
      <c r="NY43" s="94"/>
      <c r="NZ43" s="94"/>
      <c r="OA43" s="94"/>
      <c r="OU43" s="94"/>
      <c r="OV43" s="94"/>
      <c r="OW43" s="94"/>
      <c r="OX43" s="94"/>
      <c r="OY43" s="94"/>
      <c r="OZ43" s="94"/>
      <c r="PA43" s="94"/>
      <c r="PB43" s="94"/>
      <c r="PC43" s="94"/>
      <c r="PD43" s="94"/>
      <c r="PE43" s="94"/>
      <c r="PF43" s="94"/>
      <c r="PG43" s="94"/>
      <c r="PH43" s="94"/>
      <c r="PI43" s="94"/>
      <c r="PJ43" s="94"/>
      <c r="PK43" s="94"/>
      <c r="PL43" s="94"/>
      <c r="PM43" s="94"/>
      <c r="PN43" s="94"/>
      <c r="PO43" s="94"/>
      <c r="PP43" s="94"/>
      <c r="PQ43" s="94"/>
      <c r="PR43" s="94"/>
      <c r="PS43" s="94"/>
      <c r="PT43" s="94"/>
      <c r="PU43" s="94"/>
      <c r="PV43" s="94"/>
      <c r="PW43" s="94"/>
      <c r="PX43" s="94"/>
      <c r="PY43" s="94"/>
      <c r="PZ43" s="94"/>
      <c r="QA43" s="94"/>
      <c r="QB43" s="94"/>
      <c r="QC43" s="94"/>
      <c r="QD43" s="94"/>
      <c r="QE43" s="94"/>
      <c r="QF43" s="94"/>
      <c r="QG43" s="94"/>
      <c r="QH43" s="94"/>
      <c r="QI43" s="94"/>
      <c r="QJ43" s="94"/>
      <c r="QK43" s="94"/>
      <c r="QL43" s="94"/>
      <c r="QM43" s="94"/>
      <c r="QP43" s="94"/>
      <c r="QQ43" s="94"/>
      <c r="QR43" s="94"/>
      <c r="QS43" s="94"/>
      <c r="QT43" s="94"/>
      <c r="QU43" s="94"/>
      <c r="QV43" s="94"/>
      <c r="QW43" s="94"/>
      <c r="QX43" s="94"/>
      <c r="QY43" s="94"/>
      <c r="QZ43" s="94"/>
      <c r="RA43" s="94"/>
      <c r="RB43" s="94"/>
      <c r="RC43" s="94"/>
      <c r="RD43" s="94"/>
      <c r="RE43" s="94"/>
      <c r="RF43" s="94"/>
      <c r="RG43" s="94"/>
      <c r="RH43" s="94"/>
      <c r="RI43" s="94"/>
      <c r="RJ43" s="94"/>
      <c r="RK43" s="94"/>
      <c r="RL43" s="94"/>
      <c r="RM43" s="94"/>
      <c r="RN43" s="94"/>
      <c r="RO43" s="94"/>
      <c r="RP43" s="94"/>
      <c r="RQ43" s="94"/>
      <c r="RR43" s="94"/>
      <c r="RS43" s="94"/>
      <c r="RT43" s="94"/>
      <c r="RU43" s="94"/>
      <c r="RV43" s="94"/>
      <c r="RW43" s="94"/>
      <c r="RX43" s="94"/>
      <c r="RY43" s="94"/>
      <c r="RZ43" s="94"/>
      <c r="SA43" s="94"/>
      <c r="SB43" s="94"/>
      <c r="SC43" s="94"/>
      <c r="SD43" s="94"/>
      <c r="SE43" s="94"/>
      <c r="SF43" s="94"/>
      <c r="SG43" s="94"/>
      <c r="SH43" s="94"/>
      <c r="SI43" s="94"/>
      <c r="SJ43" s="94"/>
      <c r="SK43" s="94"/>
      <c r="SL43" s="94"/>
      <c r="SM43" s="94"/>
      <c r="SN43" s="94"/>
      <c r="SO43" s="94"/>
      <c r="SP43" s="94"/>
      <c r="SQ43" s="94"/>
      <c r="SR43" s="94"/>
      <c r="SS43" s="94"/>
      <c r="ST43" s="94"/>
      <c r="SU43" s="94"/>
      <c r="SV43" s="94"/>
      <c r="SW43" s="94"/>
      <c r="SX43" s="94"/>
      <c r="SY43" s="94"/>
      <c r="SZ43" s="94"/>
      <c r="TA43" s="94"/>
      <c r="TB43" s="94"/>
      <c r="TC43" s="94"/>
      <c r="TD43" s="94"/>
      <c r="TE43" s="94"/>
      <c r="TF43" s="94"/>
      <c r="TG43" s="94"/>
      <c r="TH43" s="94"/>
      <c r="TI43" s="94"/>
      <c r="TJ43" s="94"/>
      <c r="TK43" s="94"/>
      <c r="TL43" s="94"/>
      <c r="TM43" s="94"/>
    </row>
    <row r="44" spans="1:533" s="55" customFormat="1" ht="20.100000000000001" customHeight="1">
      <c r="A44" s="56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0"/>
      <c r="O44" s="53" t="s">
        <v>99</v>
      </c>
      <c r="P44" s="62"/>
      <c r="Q44" s="62"/>
      <c r="R44" s="62"/>
      <c r="S44" s="62"/>
      <c r="T44" s="49"/>
      <c r="U44" s="62"/>
      <c r="V44" s="49"/>
      <c r="W44" s="62"/>
      <c r="X44" s="49"/>
      <c r="Y44" s="49"/>
      <c r="Z44" s="62"/>
      <c r="AA44" s="49"/>
      <c r="AB44" s="49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49"/>
      <c r="AO44" s="49"/>
      <c r="AP44" s="49"/>
      <c r="AQ44" s="49"/>
      <c r="AR44" s="49"/>
      <c r="AS44" s="62"/>
      <c r="AT44" s="49"/>
      <c r="AU44" s="62"/>
      <c r="AV44" s="62"/>
      <c r="AW44" s="62"/>
      <c r="AX44" s="62"/>
      <c r="AY44" s="49"/>
      <c r="AZ44" s="62"/>
      <c r="BA44" s="49"/>
      <c r="BP44" s="62"/>
      <c r="BQ44" s="49"/>
      <c r="BR44" s="49"/>
      <c r="BS44" s="49"/>
      <c r="BT44" s="49"/>
      <c r="BU44" s="49"/>
      <c r="BV44" s="49"/>
      <c r="DN44" s="146"/>
      <c r="DO44" s="146"/>
      <c r="DP44" s="146"/>
      <c r="DQ44" s="146"/>
      <c r="DR44" s="146"/>
      <c r="DS44" s="146"/>
      <c r="DT44" s="146"/>
      <c r="DU44" s="146"/>
      <c r="DV44" s="146"/>
      <c r="DW44" s="146"/>
      <c r="DX44" s="146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39"/>
      <c r="FV44" s="39"/>
      <c r="FW44" s="39"/>
      <c r="FX44" s="39"/>
      <c r="FY44" s="39"/>
      <c r="FZ44" s="39"/>
      <c r="GA44" s="39"/>
      <c r="GB44" s="39"/>
      <c r="GC44" s="39"/>
      <c r="GD44" s="39"/>
      <c r="GE44" s="39"/>
      <c r="GF44" s="39"/>
      <c r="GG44" s="39"/>
      <c r="GH44" s="39"/>
      <c r="GI44" s="39"/>
      <c r="GJ44" s="39"/>
      <c r="GK44" s="39"/>
      <c r="GL44" s="39"/>
      <c r="GM44" s="39"/>
      <c r="GN44" s="39"/>
      <c r="GO44" s="39"/>
      <c r="GP44" s="39"/>
      <c r="GQ44" s="39"/>
      <c r="GR44" s="39"/>
      <c r="GS44" s="39"/>
      <c r="GT44" s="39"/>
      <c r="GU44" s="39"/>
      <c r="GV44" s="39"/>
      <c r="GW44" s="39"/>
      <c r="GX44" s="39"/>
      <c r="GY44" s="39"/>
      <c r="GZ44" s="39"/>
      <c r="HA44" s="39"/>
      <c r="HB44" s="39"/>
      <c r="HC44" s="39"/>
      <c r="HD44" s="39"/>
      <c r="HE44" s="39"/>
      <c r="HF44" s="39"/>
      <c r="HG44" s="39"/>
      <c r="HH44" s="39"/>
      <c r="HI44" s="39"/>
      <c r="HJ44" s="39"/>
      <c r="HK44" s="39"/>
      <c r="HL44" s="39"/>
      <c r="HM44" s="39"/>
      <c r="HN44" s="39"/>
      <c r="HO44" s="39"/>
      <c r="HP44" s="39"/>
      <c r="HQ44" s="39"/>
      <c r="HR44" s="39"/>
      <c r="HS44" s="39"/>
      <c r="HT44" s="39"/>
      <c r="HU44" s="39"/>
      <c r="HV44" s="39"/>
      <c r="HW44" s="39"/>
      <c r="HX44" s="39"/>
      <c r="HY44" s="39"/>
      <c r="HZ44" s="39"/>
      <c r="IA44" s="39"/>
      <c r="IB44" s="39"/>
      <c r="IC44" s="39"/>
      <c r="ID44" s="39"/>
      <c r="IE44" s="39"/>
      <c r="IF44" s="39"/>
      <c r="IG44" s="39"/>
      <c r="IH44" s="39"/>
      <c r="II44" s="39"/>
      <c r="IJ44" s="39"/>
      <c r="IK44" s="39"/>
      <c r="IL44" s="39"/>
      <c r="IM44" s="39"/>
      <c r="IN44" s="39"/>
      <c r="IO44" s="39"/>
      <c r="IP44" s="39"/>
      <c r="IQ44" s="39"/>
      <c r="IR44" s="39"/>
      <c r="IS44" s="39"/>
      <c r="IT44" s="39"/>
      <c r="IU44" s="39"/>
      <c r="IV44" s="39"/>
      <c r="IW44" s="39"/>
      <c r="IX44" s="39"/>
      <c r="IY44" s="39"/>
      <c r="IZ44" s="39"/>
      <c r="JA44" s="39"/>
      <c r="JB44" s="39"/>
      <c r="JC44" s="39"/>
      <c r="JD44" s="39"/>
      <c r="JE44" s="39"/>
      <c r="JF44" s="39"/>
      <c r="JG44" s="39"/>
      <c r="JH44" s="39"/>
      <c r="JI44" s="39"/>
      <c r="JJ44" s="39"/>
      <c r="JK44" s="39"/>
      <c r="JL44" s="39"/>
      <c r="JM44" s="39"/>
      <c r="JN44" s="39"/>
      <c r="JO44" s="39"/>
      <c r="JP44" s="39"/>
      <c r="JQ44" s="39"/>
      <c r="JR44" s="39"/>
      <c r="JS44" s="39"/>
      <c r="JT44" s="39"/>
      <c r="KN44" s="39"/>
      <c r="KO44" s="39"/>
      <c r="KP44" s="39"/>
      <c r="KQ44" s="39"/>
      <c r="KR44" s="39"/>
      <c r="KS44" s="39"/>
      <c r="KT44" s="39"/>
      <c r="KU44" s="39"/>
      <c r="KV44" s="39"/>
      <c r="KW44" s="39"/>
      <c r="KX44" s="39"/>
      <c r="KY44" s="39"/>
      <c r="KZ44" s="39"/>
      <c r="LA44" s="39"/>
      <c r="LB44" s="39"/>
      <c r="LC44" s="39"/>
      <c r="LD44" s="39"/>
      <c r="LE44" s="39"/>
      <c r="LF44" s="39"/>
      <c r="LG44" s="39"/>
      <c r="LH44" s="39"/>
      <c r="LI44" s="39"/>
      <c r="LJ44" s="39"/>
      <c r="LK44" s="39"/>
      <c r="LL44" s="39"/>
      <c r="LM44" s="39"/>
      <c r="LN44" s="39"/>
      <c r="LO44" s="39"/>
      <c r="LP44" s="39"/>
      <c r="LQ44" s="39"/>
      <c r="LR44" s="39"/>
      <c r="LS44" s="39"/>
      <c r="LT44" s="39"/>
      <c r="LU44" s="39"/>
      <c r="LV44" s="39"/>
      <c r="LW44" s="39"/>
      <c r="LX44" s="39"/>
      <c r="LY44" s="39"/>
      <c r="LZ44" s="39"/>
      <c r="MA44" s="39"/>
      <c r="MB44" s="39"/>
      <c r="MC44" s="39"/>
      <c r="MD44" s="39"/>
      <c r="ME44" s="39"/>
      <c r="MF44" s="39"/>
      <c r="MG44" s="39"/>
      <c r="MH44" s="39"/>
      <c r="MI44" s="39"/>
      <c r="MJ44" s="39"/>
      <c r="MK44" s="39"/>
      <c r="ML44" s="39"/>
      <c r="MM44" s="39"/>
      <c r="MN44" s="39"/>
      <c r="MO44" s="39"/>
      <c r="MP44" s="39"/>
      <c r="MQ44" s="39"/>
      <c r="MR44" s="39"/>
      <c r="MS44" s="39"/>
      <c r="MT44" s="39"/>
      <c r="MU44" s="39"/>
      <c r="MV44" s="39"/>
      <c r="MW44" s="39"/>
      <c r="MX44" s="39"/>
      <c r="MY44" s="39"/>
      <c r="MZ44" s="39"/>
      <c r="NA44" s="39"/>
      <c r="NB44" s="39"/>
      <c r="NC44" s="39"/>
      <c r="ND44" s="39"/>
      <c r="NE44" s="39"/>
      <c r="NF44" s="39"/>
      <c r="NG44" s="39"/>
      <c r="NH44" s="39"/>
      <c r="NI44" s="39"/>
      <c r="NJ44" s="39"/>
      <c r="NK44" s="39"/>
      <c r="NL44" s="39"/>
      <c r="NM44" s="39"/>
      <c r="NN44" s="39"/>
      <c r="NO44" s="39"/>
      <c r="NP44" s="39"/>
      <c r="NQ44" s="39"/>
      <c r="NR44" s="39"/>
      <c r="NS44" s="39"/>
      <c r="NT44" s="39"/>
      <c r="NU44" s="39"/>
      <c r="NV44" s="39"/>
      <c r="NW44" s="39"/>
      <c r="NX44" s="39"/>
      <c r="NY44" s="39"/>
      <c r="NZ44" s="39"/>
      <c r="OA44" s="39"/>
      <c r="OU44" s="39"/>
      <c r="OV44" s="39"/>
      <c r="OW44" s="39"/>
      <c r="OX44" s="39"/>
      <c r="OY44" s="39"/>
      <c r="OZ44" s="39"/>
      <c r="PA44" s="39"/>
      <c r="PB44" s="39"/>
      <c r="PC44" s="39"/>
      <c r="PD44" s="39"/>
      <c r="PE44" s="39"/>
      <c r="PF44" s="39"/>
      <c r="PG44" s="39"/>
      <c r="PH44" s="39"/>
      <c r="PI44" s="39"/>
      <c r="PJ44" s="39"/>
      <c r="PK44" s="39"/>
      <c r="PL44" s="39"/>
      <c r="PM44" s="39"/>
      <c r="PN44" s="39"/>
      <c r="PO44" s="39"/>
      <c r="PP44" s="39"/>
      <c r="PQ44" s="39"/>
      <c r="PR44" s="39"/>
      <c r="PS44" s="39"/>
      <c r="PT44" s="39"/>
      <c r="PU44" s="39"/>
      <c r="PV44" s="39"/>
      <c r="PW44" s="39"/>
      <c r="PX44" s="39"/>
      <c r="PY44" s="39"/>
      <c r="PZ44" s="39"/>
      <c r="QA44" s="39"/>
      <c r="QB44" s="39"/>
      <c r="QC44" s="39"/>
      <c r="QD44" s="39"/>
      <c r="QE44" s="39"/>
      <c r="QF44" s="39"/>
      <c r="QG44" s="39"/>
      <c r="QH44" s="39"/>
      <c r="QI44" s="39"/>
      <c r="QJ44" s="39"/>
      <c r="QK44" s="39"/>
      <c r="QL44" s="39"/>
      <c r="QM44" s="39"/>
      <c r="QP44" s="39"/>
      <c r="QQ44" s="39"/>
      <c r="QR44" s="39"/>
      <c r="QS44" s="39"/>
      <c r="QT44" s="39"/>
      <c r="QU44" s="39"/>
      <c r="QV44" s="39"/>
      <c r="QW44" s="39"/>
      <c r="QX44" s="39"/>
      <c r="QY44" s="39"/>
      <c r="QZ44" s="39"/>
      <c r="RA44" s="39"/>
      <c r="RB44" s="39"/>
      <c r="RC44" s="39"/>
      <c r="RD44" s="39"/>
      <c r="RE44" s="39"/>
      <c r="RF44" s="39"/>
      <c r="RG44" s="39"/>
      <c r="RH44" s="39"/>
      <c r="RI44" s="39"/>
      <c r="RJ44" s="39"/>
      <c r="RK44" s="39"/>
      <c r="RL44" s="39"/>
      <c r="RM44" s="39"/>
      <c r="RN44" s="39"/>
      <c r="RO44" s="39"/>
      <c r="RP44" s="39"/>
      <c r="RQ44" s="39"/>
      <c r="RR44" s="39"/>
      <c r="RS44" s="39"/>
      <c r="RT44" s="39"/>
      <c r="RU44" s="39"/>
      <c r="RV44" s="39"/>
      <c r="RW44" s="39"/>
      <c r="RX44" s="39"/>
      <c r="RY44" s="39"/>
      <c r="RZ44" s="39"/>
      <c r="SA44" s="39"/>
      <c r="SB44" s="39"/>
      <c r="SC44" s="39"/>
      <c r="SD44" s="39"/>
      <c r="SE44" s="39"/>
      <c r="SF44" s="39"/>
      <c r="SG44" s="39"/>
      <c r="SH44" s="39"/>
      <c r="SI44" s="39"/>
      <c r="SJ44" s="39"/>
      <c r="SK44" s="39"/>
      <c r="SL44" s="39"/>
      <c r="SM44" s="39"/>
      <c r="SN44" s="39"/>
      <c r="SO44" s="39"/>
      <c r="SP44" s="39"/>
      <c r="SQ44" s="39"/>
      <c r="SR44" s="39"/>
      <c r="SS44" s="39"/>
      <c r="ST44" s="39"/>
      <c r="SU44" s="39"/>
      <c r="SV44" s="39"/>
      <c r="SW44" s="39"/>
      <c r="SX44" s="39"/>
      <c r="SY44" s="39"/>
      <c r="SZ44" s="39"/>
      <c r="TA44" s="39"/>
      <c r="TB44" s="39"/>
      <c r="TC44" s="39"/>
      <c r="TD44" s="39"/>
      <c r="TE44" s="39"/>
      <c r="TF44" s="39"/>
      <c r="TG44" s="39"/>
      <c r="TH44" s="39"/>
      <c r="TI44" s="39"/>
      <c r="TJ44" s="39"/>
      <c r="TK44" s="39"/>
      <c r="TL44" s="39"/>
      <c r="TM44" s="39"/>
    </row>
    <row r="45" spans="1:533" s="55" customFormat="1" ht="20.100000000000001" customHeight="1">
      <c r="A45" s="56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0"/>
      <c r="O45" s="53" t="s">
        <v>100</v>
      </c>
      <c r="P45" s="62"/>
      <c r="Q45" s="62"/>
      <c r="R45" s="62"/>
      <c r="S45" s="62"/>
      <c r="T45" s="49"/>
      <c r="U45" s="62"/>
      <c r="V45" s="49"/>
      <c r="W45" s="62"/>
      <c r="X45" s="49"/>
      <c r="Y45" s="49"/>
      <c r="Z45" s="62"/>
      <c r="AA45" s="49"/>
      <c r="AB45" s="61" t="s">
        <v>105</v>
      </c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49"/>
      <c r="AO45" s="49"/>
      <c r="AP45" s="49"/>
      <c r="AQ45" s="49"/>
      <c r="AR45" s="49"/>
      <c r="AS45" s="62"/>
      <c r="AT45" s="49"/>
      <c r="AU45" s="62"/>
      <c r="AV45" s="62"/>
      <c r="AW45" s="62"/>
      <c r="AX45" s="62"/>
      <c r="AY45" s="49"/>
      <c r="AZ45" s="62"/>
      <c r="BA45" s="61" t="s">
        <v>105</v>
      </c>
      <c r="BP45" s="62"/>
      <c r="BQ45" s="49"/>
      <c r="BR45" s="49"/>
      <c r="BS45" s="49"/>
      <c r="BT45" s="49"/>
      <c r="BU45" s="49"/>
      <c r="BV45" s="49"/>
      <c r="DN45" s="146"/>
      <c r="DO45" s="146"/>
      <c r="DP45" s="146"/>
      <c r="DQ45" s="146"/>
      <c r="DR45" s="146"/>
      <c r="DS45" s="146"/>
      <c r="DT45" s="146"/>
      <c r="DU45" s="146"/>
      <c r="DV45" s="146"/>
      <c r="DW45" s="146"/>
      <c r="DX45" s="146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39"/>
      <c r="FV45" s="39"/>
      <c r="FW45" s="39"/>
      <c r="FX45" s="39"/>
      <c r="FY45" s="39"/>
      <c r="FZ45" s="39"/>
      <c r="GA45" s="39"/>
      <c r="GB45" s="39"/>
      <c r="GC45" s="39"/>
      <c r="GD45" s="39"/>
      <c r="GE45" s="39"/>
      <c r="GF45" s="39"/>
      <c r="GG45" s="39"/>
      <c r="GH45" s="39"/>
      <c r="GI45" s="39"/>
      <c r="GJ45" s="39"/>
      <c r="GK45" s="39"/>
      <c r="GL45" s="39"/>
      <c r="GM45" s="39"/>
      <c r="GN45" s="39"/>
      <c r="GO45" s="39"/>
      <c r="GP45" s="39"/>
      <c r="GQ45" s="39"/>
      <c r="GR45" s="39"/>
      <c r="GS45" s="39"/>
      <c r="GT45" s="39"/>
      <c r="GU45" s="39"/>
      <c r="GV45" s="39"/>
      <c r="GW45" s="39"/>
      <c r="GX45" s="39"/>
      <c r="GY45" s="39"/>
      <c r="GZ45" s="39"/>
      <c r="HA45" s="39"/>
      <c r="HB45" s="39"/>
      <c r="HC45" s="39"/>
      <c r="HD45" s="39"/>
      <c r="HE45" s="39"/>
      <c r="HF45" s="39"/>
      <c r="HG45" s="39"/>
      <c r="HH45" s="39"/>
      <c r="HI45" s="39"/>
      <c r="HJ45" s="39"/>
      <c r="HK45" s="39"/>
      <c r="HL45" s="39"/>
      <c r="HM45" s="39"/>
      <c r="HN45" s="39"/>
      <c r="HO45" s="39"/>
      <c r="HP45" s="39"/>
      <c r="HQ45" s="39"/>
      <c r="HR45" s="39"/>
      <c r="HS45" s="39"/>
      <c r="HT45" s="39"/>
      <c r="HU45" s="39"/>
      <c r="HV45" s="39"/>
      <c r="HW45" s="39"/>
      <c r="HX45" s="39"/>
      <c r="HY45" s="39"/>
      <c r="HZ45" s="39"/>
      <c r="IA45" s="39"/>
      <c r="IB45" s="39"/>
      <c r="IC45" s="39"/>
      <c r="ID45" s="39"/>
      <c r="IE45" s="39"/>
      <c r="IF45" s="39"/>
      <c r="IG45" s="39"/>
      <c r="IH45" s="39"/>
      <c r="II45" s="39"/>
      <c r="IJ45" s="39"/>
      <c r="IK45" s="39"/>
      <c r="IL45" s="39"/>
      <c r="IM45" s="39"/>
      <c r="IN45" s="39"/>
      <c r="IO45" s="39"/>
      <c r="IP45" s="39"/>
      <c r="IQ45" s="39"/>
      <c r="IR45" s="39"/>
      <c r="IS45" s="39"/>
      <c r="IT45" s="39"/>
      <c r="IU45" s="39"/>
      <c r="IV45" s="39"/>
      <c r="IW45" s="39"/>
      <c r="IX45" s="39"/>
      <c r="IY45" s="39"/>
      <c r="IZ45" s="39"/>
      <c r="JA45" s="39"/>
      <c r="JB45" s="39"/>
      <c r="JC45" s="39"/>
      <c r="JD45" s="39"/>
      <c r="JE45" s="39"/>
      <c r="JF45" s="39"/>
      <c r="JG45" s="39"/>
      <c r="JH45" s="39"/>
      <c r="JI45" s="39"/>
      <c r="JJ45" s="39"/>
      <c r="JK45" s="39"/>
      <c r="JL45" s="39"/>
      <c r="JM45" s="39"/>
      <c r="JN45" s="39"/>
      <c r="JO45" s="39"/>
      <c r="JP45" s="39"/>
      <c r="JQ45" s="39"/>
      <c r="JR45" s="39"/>
      <c r="JS45" s="39"/>
      <c r="JT45" s="39"/>
      <c r="KN45" s="39"/>
      <c r="KO45" s="39"/>
      <c r="KP45" s="39"/>
      <c r="KQ45" s="39"/>
      <c r="KR45" s="39"/>
      <c r="KS45" s="39"/>
      <c r="KT45" s="39"/>
      <c r="KU45" s="39"/>
      <c r="KV45" s="39"/>
      <c r="KW45" s="39"/>
      <c r="KX45" s="39"/>
      <c r="KY45" s="39"/>
      <c r="KZ45" s="39"/>
      <c r="LA45" s="39"/>
      <c r="LB45" s="39"/>
      <c r="LC45" s="39"/>
      <c r="LD45" s="39"/>
      <c r="LE45" s="39"/>
      <c r="LF45" s="39"/>
      <c r="LG45" s="39"/>
      <c r="LH45" s="39"/>
      <c r="LI45" s="39"/>
      <c r="LJ45" s="39"/>
      <c r="LK45" s="39"/>
      <c r="LL45" s="39"/>
      <c r="LM45" s="39"/>
      <c r="LN45" s="39"/>
      <c r="LO45" s="39"/>
      <c r="LP45" s="39"/>
      <c r="LQ45" s="39"/>
      <c r="LR45" s="39"/>
      <c r="LS45" s="39"/>
      <c r="LT45" s="39"/>
      <c r="LU45" s="39"/>
      <c r="LV45" s="39"/>
      <c r="LW45" s="39"/>
      <c r="LX45" s="39"/>
      <c r="LY45" s="39"/>
      <c r="LZ45" s="39"/>
      <c r="MA45" s="39"/>
      <c r="MB45" s="39"/>
      <c r="MC45" s="39"/>
      <c r="MD45" s="39"/>
      <c r="ME45" s="39"/>
      <c r="MF45" s="39"/>
      <c r="MG45" s="39"/>
      <c r="MH45" s="39"/>
      <c r="MI45" s="39"/>
      <c r="MJ45" s="39"/>
      <c r="MK45" s="39"/>
      <c r="ML45" s="39"/>
      <c r="MM45" s="39"/>
      <c r="MN45" s="39"/>
      <c r="MO45" s="39"/>
      <c r="MP45" s="39"/>
      <c r="MQ45" s="39"/>
      <c r="MR45" s="39"/>
      <c r="MS45" s="39"/>
      <c r="MT45" s="39"/>
      <c r="MU45" s="39"/>
      <c r="MV45" s="39"/>
      <c r="MW45" s="39"/>
      <c r="MX45" s="39"/>
      <c r="MY45" s="39"/>
      <c r="MZ45" s="39"/>
      <c r="NA45" s="39"/>
      <c r="NB45" s="39"/>
      <c r="NC45" s="39"/>
      <c r="ND45" s="39"/>
      <c r="NE45" s="39"/>
      <c r="NF45" s="39"/>
      <c r="NG45" s="39"/>
      <c r="NH45" s="39"/>
      <c r="NI45" s="39"/>
      <c r="NJ45" s="39"/>
      <c r="NK45" s="39"/>
      <c r="NL45" s="39"/>
      <c r="NM45" s="39"/>
      <c r="NN45" s="39"/>
      <c r="NO45" s="39"/>
      <c r="NP45" s="39"/>
      <c r="NQ45" s="39"/>
      <c r="NR45" s="39"/>
      <c r="NS45" s="39"/>
      <c r="NT45" s="39"/>
      <c r="NU45" s="39"/>
      <c r="NV45" s="39"/>
      <c r="NW45" s="39"/>
      <c r="NX45" s="39"/>
      <c r="NY45" s="39"/>
      <c r="NZ45" s="39"/>
      <c r="OA45" s="39"/>
      <c r="OU45" s="39"/>
      <c r="OV45" s="39"/>
      <c r="OW45" s="39"/>
      <c r="OX45" s="39"/>
      <c r="OY45" s="39"/>
      <c r="OZ45" s="39"/>
      <c r="PA45" s="39"/>
      <c r="PB45" s="39"/>
      <c r="PC45" s="39"/>
      <c r="PD45" s="39"/>
      <c r="PE45" s="39"/>
      <c r="PF45" s="39"/>
      <c r="PG45" s="39"/>
      <c r="PH45" s="39"/>
      <c r="PI45" s="39"/>
      <c r="PJ45" s="39"/>
      <c r="PK45" s="39"/>
      <c r="PL45" s="39"/>
      <c r="PM45" s="39"/>
      <c r="PN45" s="39"/>
      <c r="PO45" s="39"/>
      <c r="PP45" s="39"/>
      <c r="PQ45" s="39"/>
      <c r="PR45" s="39"/>
      <c r="PS45" s="39"/>
      <c r="PT45" s="39"/>
      <c r="PU45" s="39"/>
      <c r="PV45" s="39"/>
      <c r="PW45" s="39"/>
      <c r="PX45" s="39"/>
      <c r="PY45" s="39"/>
      <c r="PZ45" s="39"/>
      <c r="QA45" s="39"/>
      <c r="QB45" s="39"/>
      <c r="QC45" s="39"/>
      <c r="QD45" s="39"/>
      <c r="QE45" s="39"/>
      <c r="QF45" s="39"/>
      <c r="QG45" s="39"/>
      <c r="QH45" s="39"/>
      <c r="QI45" s="39"/>
      <c r="QJ45" s="39"/>
      <c r="QK45" s="39"/>
      <c r="QL45" s="39"/>
      <c r="QM45" s="39"/>
      <c r="QP45" s="39"/>
      <c r="QQ45" s="39"/>
      <c r="QR45" s="39"/>
      <c r="QS45" s="39"/>
      <c r="QT45" s="39"/>
      <c r="QU45" s="39"/>
      <c r="QV45" s="39"/>
      <c r="QW45" s="39"/>
      <c r="QX45" s="39"/>
      <c r="QY45" s="39"/>
      <c r="QZ45" s="39"/>
      <c r="RA45" s="39"/>
      <c r="RB45" s="39"/>
      <c r="RC45" s="39"/>
      <c r="RD45" s="39"/>
      <c r="RE45" s="39"/>
      <c r="RF45" s="39"/>
      <c r="RG45" s="39"/>
      <c r="RH45" s="39"/>
      <c r="RI45" s="39"/>
      <c r="RJ45" s="39"/>
      <c r="RK45" s="39"/>
      <c r="RL45" s="39"/>
      <c r="RM45" s="39"/>
      <c r="RN45" s="39"/>
      <c r="RO45" s="39"/>
      <c r="RP45" s="39"/>
      <c r="RQ45" s="39"/>
      <c r="RR45" s="39"/>
      <c r="RS45" s="39"/>
      <c r="RT45" s="39"/>
      <c r="RU45" s="39"/>
      <c r="RV45" s="39"/>
      <c r="RW45" s="39"/>
      <c r="RX45" s="39"/>
      <c r="RY45" s="39"/>
      <c r="RZ45" s="39"/>
      <c r="SA45" s="39"/>
      <c r="SB45" s="39"/>
      <c r="SC45" s="39"/>
      <c r="SD45" s="39"/>
      <c r="SE45" s="39"/>
      <c r="SF45" s="39"/>
      <c r="SG45" s="39"/>
      <c r="SH45" s="39"/>
      <c r="SI45" s="39"/>
      <c r="SJ45" s="39"/>
      <c r="SK45" s="39"/>
      <c r="SL45" s="39"/>
      <c r="SM45" s="39"/>
      <c r="SN45" s="39"/>
      <c r="SO45" s="39"/>
      <c r="SP45" s="39"/>
      <c r="SQ45" s="39"/>
      <c r="SR45" s="39"/>
      <c r="SS45" s="39"/>
      <c r="ST45" s="39"/>
      <c r="SU45" s="39"/>
      <c r="SV45" s="39"/>
      <c r="SW45" s="39"/>
      <c r="SX45" s="39"/>
      <c r="SY45" s="39"/>
      <c r="SZ45" s="39"/>
      <c r="TA45" s="39"/>
      <c r="TB45" s="39"/>
      <c r="TC45" s="39"/>
      <c r="TD45" s="39"/>
      <c r="TE45" s="39"/>
      <c r="TF45" s="39"/>
      <c r="TG45" s="39"/>
      <c r="TH45" s="39"/>
      <c r="TI45" s="39"/>
      <c r="TJ45" s="39"/>
      <c r="TK45" s="39"/>
      <c r="TL45" s="39"/>
      <c r="TM45" s="39"/>
    </row>
    <row r="46" spans="1:533" s="55" customFormat="1" ht="20.100000000000001" customHeight="1">
      <c r="A46" s="99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50"/>
      <c r="O46" s="101" t="s">
        <v>219</v>
      </c>
      <c r="P46" s="62"/>
      <c r="Q46" s="62"/>
      <c r="R46" s="62"/>
      <c r="S46" s="62"/>
      <c r="T46" s="49"/>
      <c r="U46" s="62"/>
      <c r="V46" s="49"/>
      <c r="W46" s="62"/>
      <c r="X46" s="49"/>
      <c r="Y46" s="49"/>
      <c r="Z46" s="62"/>
      <c r="AA46" s="49"/>
      <c r="AB46" s="61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49"/>
      <c r="AO46" s="49"/>
      <c r="AP46" s="49"/>
      <c r="AQ46" s="49"/>
      <c r="AR46" s="49"/>
      <c r="AS46" s="62"/>
      <c r="AT46" s="49"/>
      <c r="AU46" s="62"/>
      <c r="AV46" s="62"/>
      <c r="AW46" s="62"/>
      <c r="AX46" s="62"/>
      <c r="AY46" s="49"/>
      <c r="AZ46" s="62"/>
      <c r="BA46" s="61"/>
      <c r="BP46" s="62"/>
      <c r="BQ46" s="49"/>
      <c r="BR46" s="49"/>
      <c r="BS46" s="49"/>
      <c r="BT46" s="49"/>
      <c r="BU46" s="49"/>
      <c r="BV46" s="49"/>
      <c r="DN46" s="146"/>
      <c r="DO46" s="146"/>
      <c r="DP46" s="146"/>
      <c r="DQ46" s="146"/>
      <c r="DR46" s="146"/>
      <c r="DS46" s="146"/>
      <c r="DT46" s="146"/>
      <c r="DU46" s="146"/>
      <c r="DV46" s="146"/>
      <c r="DW46" s="146"/>
      <c r="DX46" s="146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39"/>
      <c r="FV46" s="39"/>
      <c r="FW46" s="39"/>
      <c r="FX46" s="39"/>
      <c r="FY46" s="39"/>
      <c r="FZ46" s="39"/>
      <c r="GA46" s="39"/>
      <c r="GB46" s="39"/>
      <c r="GC46" s="39"/>
      <c r="GD46" s="39"/>
      <c r="GE46" s="39"/>
      <c r="GF46" s="39"/>
      <c r="GG46" s="39"/>
      <c r="GH46" s="39"/>
      <c r="GI46" s="39"/>
      <c r="GJ46" s="39"/>
      <c r="GK46" s="39"/>
      <c r="GL46" s="39"/>
      <c r="GM46" s="39"/>
      <c r="GN46" s="39"/>
      <c r="GO46" s="39"/>
      <c r="GP46" s="39"/>
      <c r="GQ46" s="39"/>
      <c r="GR46" s="39"/>
      <c r="GS46" s="39"/>
      <c r="GT46" s="39"/>
      <c r="GU46" s="39"/>
      <c r="GV46" s="39"/>
      <c r="GW46" s="39"/>
      <c r="GX46" s="39"/>
      <c r="GY46" s="39"/>
      <c r="GZ46" s="39"/>
      <c r="HA46" s="39"/>
      <c r="HB46" s="39"/>
      <c r="HC46" s="39"/>
      <c r="HD46" s="39"/>
      <c r="HE46" s="39"/>
      <c r="HF46" s="39"/>
      <c r="HG46" s="39"/>
      <c r="HH46" s="39"/>
      <c r="HI46" s="39"/>
      <c r="HJ46" s="39"/>
      <c r="HK46" s="39"/>
      <c r="HL46" s="39"/>
      <c r="HM46" s="39"/>
      <c r="HN46" s="39"/>
      <c r="HO46" s="39"/>
      <c r="HP46" s="39"/>
      <c r="HQ46" s="39"/>
      <c r="HR46" s="39"/>
      <c r="HS46" s="39"/>
      <c r="HT46" s="39"/>
      <c r="HU46" s="39"/>
      <c r="HV46" s="39"/>
      <c r="HW46" s="39"/>
      <c r="HX46" s="39"/>
      <c r="HY46" s="39"/>
      <c r="HZ46" s="39"/>
      <c r="IA46" s="39"/>
      <c r="IB46" s="39"/>
      <c r="IC46" s="39"/>
      <c r="ID46" s="39"/>
      <c r="IE46" s="39"/>
      <c r="IF46" s="39"/>
      <c r="IG46" s="39"/>
      <c r="IH46" s="39"/>
      <c r="II46" s="39"/>
      <c r="IJ46" s="39"/>
      <c r="IK46" s="39"/>
      <c r="IL46" s="39"/>
      <c r="IM46" s="39"/>
      <c r="IN46" s="39"/>
      <c r="IO46" s="39"/>
      <c r="IP46" s="39"/>
      <c r="IQ46" s="39"/>
      <c r="IR46" s="39"/>
      <c r="IS46" s="39"/>
      <c r="IT46" s="39"/>
      <c r="IU46" s="39"/>
      <c r="IV46" s="39"/>
      <c r="IW46" s="39"/>
      <c r="IX46" s="39"/>
      <c r="IY46" s="39"/>
      <c r="IZ46" s="39"/>
      <c r="JA46" s="39"/>
      <c r="JB46" s="39"/>
      <c r="JC46" s="39"/>
      <c r="JD46" s="39"/>
      <c r="JE46" s="39"/>
      <c r="JF46" s="39"/>
      <c r="JG46" s="39"/>
      <c r="JH46" s="39"/>
      <c r="JI46" s="39"/>
      <c r="JJ46" s="39"/>
      <c r="JK46" s="39"/>
      <c r="JL46" s="39"/>
      <c r="JM46" s="39"/>
      <c r="JN46" s="39"/>
      <c r="JO46" s="39"/>
      <c r="JP46" s="39"/>
      <c r="JQ46" s="39"/>
      <c r="JR46" s="39"/>
      <c r="JS46" s="39"/>
      <c r="JT46" s="39"/>
      <c r="KN46" s="39"/>
      <c r="KO46" s="39"/>
      <c r="KP46" s="39"/>
      <c r="KQ46" s="39"/>
      <c r="KR46" s="39"/>
      <c r="KS46" s="39"/>
      <c r="KT46" s="39"/>
      <c r="KU46" s="39"/>
      <c r="KV46" s="39"/>
      <c r="KW46" s="39"/>
      <c r="KX46" s="39"/>
      <c r="KY46" s="39"/>
      <c r="KZ46" s="39"/>
      <c r="LA46" s="39"/>
      <c r="LB46" s="39"/>
      <c r="LC46" s="39"/>
      <c r="LD46" s="39"/>
      <c r="LE46" s="39"/>
      <c r="LF46" s="39"/>
      <c r="LG46" s="39"/>
      <c r="LH46" s="39"/>
      <c r="LI46" s="39"/>
      <c r="LJ46" s="39"/>
      <c r="LK46" s="39"/>
      <c r="LL46" s="39"/>
      <c r="LM46" s="39"/>
      <c r="LN46" s="39"/>
      <c r="LO46" s="39"/>
      <c r="LP46" s="39"/>
      <c r="LQ46" s="39"/>
      <c r="LR46" s="39"/>
      <c r="LS46" s="39"/>
      <c r="LT46" s="39"/>
      <c r="LU46" s="39"/>
      <c r="LV46" s="39"/>
      <c r="LW46" s="39"/>
      <c r="LX46" s="39"/>
      <c r="LY46" s="39"/>
      <c r="LZ46" s="39"/>
      <c r="MA46" s="39"/>
      <c r="MB46" s="39"/>
      <c r="MC46" s="39"/>
      <c r="MD46" s="39"/>
      <c r="ME46" s="39"/>
      <c r="MF46" s="39"/>
      <c r="MG46" s="39"/>
      <c r="MH46" s="39"/>
      <c r="MI46" s="39"/>
      <c r="MJ46" s="39"/>
      <c r="MK46" s="39"/>
      <c r="ML46" s="39"/>
      <c r="MM46" s="39"/>
      <c r="MN46" s="39"/>
      <c r="MO46" s="39"/>
      <c r="MP46" s="39"/>
      <c r="MQ46" s="39"/>
      <c r="MR46" s="39"/>
      <c r="MS46" s="39"/>
      <c r="MT46" s="39"/>
      <c r="MU46" s="39"/>
      <c r="MV46" s="39"/>
      <c r="MW46" s="39"/>
      <c r="MX46" s="39"/>
      <c r="MY46" s="39"/>
      <c r="MZ46" s="39"/>
      <c r="NA46" s="39"/>
      <c r="NB46" s="39"/>
      <c r="NC46" s="39"/>
      <c r="ND46" s="39"/>
      <c r="NE46" s="39"/>
      <c r="NF46" s="39"/>
      <c r="NG46" s="39"/>
      <c r="NH46" s="39"/>
      <c r="NI46" s="39"/>
      <c r="NJ46" s="39"/>
      <c r="NK46" s="39"/>
      <c r="NL46" s="39"/>
      <c r="NM46" s="39"/>
      <c r="NN46" s="39"/>
      <c r="NO46" s="39"/>
      <c r="NP46" s="39"/>
      <c r="NQ46" s="39"/>
      <c r="NR46" s="39"/>
      <c r="NS46" s="39"/>
      <c r="NT46" s="39"/>
      <c r="NU46" s="39"/>
      <c r="NV46" s="39"/>
      <c r="NW46" s="39"/>
      <c r="NX46" s="39"/>
      <c r="NY46" s="39"/>
      <c r="NZ46" s="39"/>
      <c r="OA46" s="39"/>
      <c r="OU46" s="39"/>
      <c r="OV46" s="39"/>
      <c r="OW46" s="39"/>
      <c r="OX46" s="39"/>
      <c r="OY46" s="39"/>
      <c r="OZ46" s="39"/>
      <c r="PA46" s="39"/>
      <c r="PB46" s="39"/>
      <c r="PC46" s="39"/>
      <c r="PD46" s="39"/>
      <c r="PE46" s="39"/>
      <c r="PF46" s="39"/>
      <c r="PG46" s="39"/>
      <c r="PH46" s="39"/>
      <c r="PI46" s="39"/>
      <c r="PJ46" s="39"/>
      <c r="PK46" s="39"/>
      <c r="PL46" s="39"/>
      <c r="PM46" s="39"/>
      <c r="PN46" s="39"/>
      <c r="PO46" s="39"/>
      <c r="PP46" s="39"/>
      <c r="PQ46" s="39"/>
      <c r="PR46" s="39"/>
      <c r="PS46" s="39"/>
      <c r="PT46" s="39"/>
      <c r="PU46" s="39"/>
      <c r="PV46" s="39"/>
      <c r="PW46" s="39"/>
      <c r="PX46" s="39"/>
      <c r="PY46" s="39"/>
      <c r="PZ46" s="39"/>
      <c r="QA46" s="39"/>
      <c r="QB46" s="39"/>
      <c r="QC46" s="39"/>
      <c r="QD46" s="39"/>
      <c r="QE46" s="39"/>
      <c r="QF46" s="39"/>
      <c r="QG46" s="39"/>
      <c r="QH46" s="39"/>
      <c r="QI46" s="39"/>
      <c r="QJ46" s="39"/>
      <c r="QK46" s="39"/>
      <c r="QL46" s="39"/>
      <c r="QM46" s="39"/>
      <c r="QP46" s="39"/>
      <c r="QQ46" s="39"/>
      <c r="QR46" s="39"/>
      <c r="QS46" s="39"/>
      <c r="QT46" s="39"/>
      <c r="QU46" s="39"/>
      <c r="QV46" s="39"/>
      <c r="QW46" s="39"/>
      <c r="QX46" s="39"/>
      <c r="QY46" s="39"/>
      <c r="QZ46" s="39"/>
      <c r="RA46" s="39"/>
      <c r="RB46" s="39"/>
      <c r="RC46" s="39"/>
      <c r="RD46" s="39"/>
      <c r="RE46" s="39"/>
      <c r="RF46" s="39"/>
      <c r="RG46" s="39"/>
      <c r="RH46" s="39"/>
      <c r="RI46" s="39"/>
      <c r="RJ46" s="39"/>
      <c r="RK46" s="39"/>
      <c r="RL46" s="39"/>
      <c r="RM46" s="39"/>
      <c r="RN46" s="39"/>
      <c r="RO46" s="39"/>
      <c r="RP46" s="39"/>
      <c r="RQ46" s="39"/>
      <c r="RR46" s="39"/>
      <c r="RS46" s="39"/>
      <c r="RT46" s="39"/>
      <c r="RU46" s="39"/>
      <c r="RV46" s="39"/>
      <c r="RW46" s="39"/>
      <c r="RX46" s="39"/>
      <c r="RY46" s="39"/>
      <c r="RZ46" s="39"/>
      <c r="SA46" s="39"/>
      <c r="SB46" s="39"/>
      <c r="SC46" s="39"/>
      <c r="SD46" s="39"/>
      <c r="SE46" s="39"/>
      <c r="SF46" s="39"/>
      <c r="SG46" s="39"/>
      <c r="SH46" s="39"/>
      <c r="SI46" s="39"/>
      <c r="SJ46" s="39"/>
      <c r="SK46" s="39"/>
      <c r="SL46" s="39"/>
      <c r="SM46" s="39"/>
      <c r="SN46" s="39"/>
      <c r="SO46" s="39"/>
      <c r="SP46" s="39"/>
      <c r="SQ46" s="39"/>
      <c r="SR46" s="39"/>
      <c r="SS46" s="39"/>
      <c r="ST46" s="39"/>
      <c r="SU46" s="39"/>
      <c r="SV46" s="39"/>
      <c r="SW46" s="39"/>
      <c r="SX46" s="39"/>
      <c r="SY46" s="39"/>
      <c r="SZ46" s="39"/>
      <c r="TA46" s="39"/>
      <c r="TB46" s="39"/>
      <c r="TC46" s="39"/>
      <c r="TD46" s="39"/>
      <c r="TE46" s="39"/>
      <c r="TF46" s="39"/>
      <c r="TG46" s="39"/>
      <c r="TH46" s="39"/>
      <c r="TI46" s="39"/>
      <c r="TJ46" s="39"/>
      <c r="TK46" s="39"/>
      <c r="TL46" s="39"/>
      <c r="TM46" s="39"/>
    </row>
    <row r="47" spans="1:533" s="55" customFormat="1" ht="20.100000000000001" customHeight="1">
      <c r="A47" s="56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0"/>
      <c r="O47" s="53" t="s">
        <v>150</v>
      </c>
      <c r="P47" s="62"/>
      <c r="Q47" s="62"/>
      <c r="R47" s="62"/>
      <c r="S47" s="62"/>
      <c r="T47" s="62"/>
      <c r="U47" s="62"/>
      <c r="V47" s="97" t="s">
        <v>180</v>
      </c>
      <c r="W47" s="62"/>
      <c r="X47" s="97" t="s">
        <v>180</v>
      </c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49"/>
      <c r="AO47" s="62"/>
      <c r="AP47" s="62"/>
      <c r="AQ47" s="62"/>
      <c r="AR47" s="62"/>
      <c r="AS47" s="62"/>
      <c r="AT47" s="97" t="s">
        <v>180</v>
      </c>
      <c r="AU47" s="62"/>
      <c r="AV47" s="62"/>
      <c r="AW47" s="62"/>
      <c r="AX47" s="62"/>
      <c r="AY47" s="97" t="s">
        <v>180</v>
      </c>
      <c r="AZ47" s="62"/>
      <c r="BA47" s="62"/>
      <c r="BP47" s="62"/>
      <c r="BQ47" s="97" t="s">
        <v>180</v>
      </c>
      <c r="BR47" s="97" t="s">
        <v>180</v>
      </c>
      <c r="BS47" s="97" t="s">
        <v>180</v>
      </c>
      <c r="BT47" s="97" t="s">
        <v>180</v>
      </c>
      <c r="BU47" s="97" t="s">
        <v>180</v>
      </c>
      <c r="BV47" s="97" t="s">
        <v>180</v>
      </c>
      <c r="DN47" s="146"/>
      <c r="DO47" s="146"/>
      <c r="DP47" s="146"/>
      <c r="DQ47" s="146"/>
      <c r="DR47" s="146"/>
      <c r="DS47" s="146"/>
      <c r="DT47" s="146"/>
      <c r="DU47" s="146"/>
      <c r="DV47" s="146"/>
      <c r="DW47" s="146"/>
      <c r="DX47" s="146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  <c r="IS47" s="39"/>
      <c r="IT47" s="39"/>
      <c r="IU47" s="39"/>
      <c r="IV47" s="39"/>
      <c r="IW47" s="39"/>
      <c r="IX47" s="39"/>
      <c r="IY47" s="39"/>
      <c r="IZ47" s="39"/>
      <c r="JA47" s="39"/>
      <c r="JB47" s="39"/>
      <c r="JC47" s="39"/>
      <c r="JD47" s="39"/>
      <c r="JE47" s="39"/>
      <c r="JF47" s="39"/>
      <c r="JG47" s="39"/>
      <c r="JH47" s="39"/>
      <c r="JI47" s="39"/>
      <c r="JJ47" s="39"/>
      <c r="JK47" s="39"/>
      <c r="JL47" s="39"/>
      <c r="JM47" s="39"/>
      <c r="JN47" s="39"/>
      <c r="JO47" s="39"/>
      <c r="JP47" s="39"/>
      <c r="JQ47" s="39"/>
      <c r="JR47" s="39"/>
      <c r="JS47" s="39"/>
      <c r="JT47" s="39"/>
      <c r="KN47" s="39"/>
      <c r="KO47" s="39"/>
      <c r="KP47" s="39"/>
      <c r="KQ47" s="39"/>
      <c r="KR47" s="39"/>
      <c r="KS47" s="39"/>
      <c r="KT47" s="39"/>
      <c r="KU47" s="39"/>
      <c r="KV47" s="39"/>
      <c r="KW47" s="39"/>
      <c r="KX47" s="39"/>
      <c r="KY47" s="39"/>
      <c r="KZ47" s="39"/>
      <c r="LA47" s="39"/>
      <c r="LB47" s="39"/>
      <c r="LC47" s="39"/>
      <c r="LD47" s="39"/>
      <c r="LE47" s="39"/>
      <c r="LF47" s="39"/>
      <c r="LG47" s="39"/>
      <c r="LH47" s="39"/>
      <c r="LI47" s="39"/>
      <c r="LJ47" s="39"/>
      <c r="LK47" s="39"/>
      <c r="LL47" s="39"/>
      <c r="LM47" s="39"/>
      <c r="LN47" s="39"/>
      <c r="LO47" s="39"/>
      <c r="LP47" s="39"/>
      <c r="LQ47" s="39"/>
      <c r="LR47" s="39"/>
      <c r="LS47" s="39"/>
      <c r="LT47" s="39"/>
      <c r="LU47" s="39"/>
      <c r="LV47" s="39"/>
      <c r="LW47" s="39"/>
      <c r="LX47" s="39"/>
      <c r="LY47" s="39"/>
      <c r="LZ47" s="39"/>
      <c r="MA47" s="39"/>
      <c r="MB47" s="39"/>
      <c r="MC47" s="39"/>
      <c r="MD47" s="39"/>
      <c r="ME47" s="39"/>
      <c r="MF47" s="39"/>
      <c r="MG47" s="39"/>
      <c r="MH47" s="39"/>
      <c r="MI47" s="39"/>
      <c r="MJ47" s="39"/>
      <c r="MK47" s="39"/>
      <c r="ML47" s="39"/>
      <c r="MM47" s="39"/>
      <c r="MN47" s="39"/>
      <c r="MO47" s="39"/>
      <c r="MP47" s="39"/>
      <c r="MQ47" s="39"/>
      <c r="MR47" s="39"/>
      <c r="MS47" s="39"/>
      <c r="MT47" s="39"/>
      <c r="MU47" s="39"/>
      <c r="MV47" s="39"/>
      <c r="MW47" s="39"/>
      <c r="MX47" s="39"/>
      <c r="MY47" s="39"/>
      <c r="MZ47" s="39"/>
      <c r="NA47" s="39"/>
      <c r="NB47" s="39"/>
      <c r="NC47" s="39"/>
      <c r="ND47" s="39"/>
      <c r="NE47" s="39"/>
      <c r="NF47" s="39"/>
      <c r="NG47" s="39"/>
      <c r="NH47" s="39"/>
      <c r="NI47" s="39"/>
      <c r="NJ47" s="39"/>
      <c r="NK47" s="39"/>
      <c r="NL47" s="39"/>
      <c r="NM47" s="39"/>
      <c r="NN47" s="39"/>
      <c r="NO47" s="39"/>
      <c r="NP47" s="39"/>
      <c r="NQ47" s="39"/>
      <c r="NR47" s="39"/>
      <c r="NS47" s="39"/>
      <c r="NT47" s="39"/>
      <c r="NU47" s="39"/>
      <c r="NV47" s="39"/>
      <c r="NW47" s="39"/>
      <c r="NX47" s="39"/>
      <c r="NY47" s="39"/>
      <c r="NZ47" s="39"/>
      <c r="OA47" s="39"/>
      <c r="OU47" s="39"/>
      <c r="OV47" s="39"/>
      <c r="OW47" s="39"/>
      <c r="OX47" s="39"/>
      <c r="OY47" s="39"/>
      <c r="OZ47" s="39"/>
      <c r="PA47" s="39"/>
      <c r="PB47" s="39"/>
      <c r="PC47" s="39"/>
      <c r="PD47" s="39"/>
      <c r="PE47" s="39"/>
      <c r="PF47" s="39"/>
      <c r="PG47" s="39"/>
      <c r="PH47" s="39"/>
      <c r="PI47" s="39"/>
      <c r="PJ47" s="39"/>
      <c r="PK47" s="39"/>
      <c r="PL47" s="39"/>
      <c r="PM47" s="39"/>
      <c r="PN47" s="39"/>
      <c r="PO47" s="39"/>
      <c r="PP47" s="39"/>
      <c r="PQ47" s="39"/>
      <c r="PR47" s="39"/>
      <c r="PS47" s="39"/>
      <c r="PT47" s="39"/>
      <c r="PU47" s="39"/>
      <c r="PV47" s="39"/>
      <c r="PW47" s="39"/>
      <c r="PX47" s="39"/>
      <c r="PY47" s="39"/>
      <c r="PZ47" s="39"/>
      <c r="QA47" s="39"/>
      <c r="QB47" s="39"/>
      <c r="QC47" s="39"/>
      <c r="QD47" s="39"/>
      <c r="QE47" s="39"/>
      <c r="QF47" s="39"/>
      <c r="QG47" s="39"/>
      <c r="QH47" s="39"/>
      <c r="QI47" s="39"/>
      <c r="QJ47" s="39"/>
      <c r="QK47" s="39"/>
      <c r="QL47" s="39"/>
      <c r="QM47" s="39"/>
      <c r="QP47" s="39"/>
      <c r="QQ47" s="39"/>
      <c r="QR47" s="39"/>
      <c r="QS47" s="39"/>
      <c r="QT47" s="39"/>
      <c r="QU47" s="39"/>
      <c r="QV47" s="39"/>
      <c r="QW47" s="39"/>
      <c r="QX47" s="39"/>
      <c r="QY47" s="39"/>
      <c r="QZ47" s="39"/>
      <c r="RA47" s="39"/>
      <c r="RB47" s="39"/>
      <c r="RC47" s="39"/>
      <c r="RD47" s="39"/>
      <c r="RE47" s="39"/>
      <c r="RF47" s="39"/>
      <c r="RG47" s="39"/>
      <c r="RH47" s="39"/>
      <c r="RI47" s="39"/>
      <c r="RJ47" s="39"/>
      <c r="RK47" s="39"/>
      <c r="RL47" s="39"/>
      <c r="RM47" s="39"/>
      <c r="RN47" s="39"/>
      <c r="RO47" s="39"/>
      <c r="RP47" s="39"/>
      <c r="RQ47" s="39"/>
      <c r="RR47" s="39"/>
      <c r="RS47" s="39"/>
      <c r="RT47" s="39"/>
      <c r="RU47" s="39"/>
      <c r="RV47" s="39"/>
      <c r="RW47" s="39"/>
      <c r="RX47" s="39"/>
      <c r="RY47" s="39"/>
      <c r="RZ47" s="39"/>
      <c r="SA47" s="39"/>
      <c r="SB47" s="39"/>
      <c r="SC47" s="39"/>
      <c r="SD47" s="39"/>
      <c r="SE47" s="39"/>
      <c r="SF47" s="39"/>
      <c r="SG47" s="39"/>
      <c r="SH47" s="39"/>
      <c r="SI47" s="39"/>
      <c r="SJ47" s="39"/>
      <c r="SK47" s="39"/>
      <c r="SL47" s="39"/>
      <c r="SM47" s="39"/>
      <c r="SN47" s="39"/>
      <c r="SO47" s="39"/>
      <c r="SP47" s="39"/>
      <c r="SQ47" s="39"/>
      <c r="SR47" s="39"/>
      <c r="SS47" s="39"/>
      <c r="ST47" s="39"/>
      <c r="SU47" s="39"/>
      <c r="SV47" s="39"/>
      <c r="SW47" s="39"/>
      <c r="SX47" s="39"/>
      <c r="SY47" s="39"/>
      <c r="SZ47" s="39"/>
      <c r="TA47" s="39"/>
      <c r="TB47" s="39"/>
      <c r="TC47" s="39"/>
      <c r="TD47" s="39"/>
      <c r="TE47" s="39"/>
      <c r="TF47" s="39"/>
      <c r="TG47" s="39"/>
      <c r="TH47" s="39"/>
      <c r="TI47" s="39"/>
      <c r="TJ47" s="39"/>
      <c r="TK47" s="39"/>
      <c r="TL47" s="39"/>
      <c r="TM47" s="39"/>
    </row>
    <row r="48" spans="1:533" s="55" customFormat="1" ht="20.100000000000001" customHeight="1">
      <c r="A48" s="56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0"/>
      <c r="O48" s="53" t="s">
        <v>151</v>
      </c>
      <c r="P48" s="62"/>
      <c r="Q48" s="62"/>
      <c r="R48" s="62"/>
      <c r="S48" s="62"/>
      <c r="T48" s="49"/>
      <c r="U48" s="62"/>
      <c r="V48" s="49"/>
      <c r="W48" s="62"/>
      <c r="X48" s="49"/>
      <c r="Y48" s="49"/>
      <c r="Z48" s="62"/>
      <c r="AA48" s="49"/>
      <c r="AB48" s="49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1">
        <v>5000929058</v>
      </c>
      <c r="AO48" s="49"/>
      <c r="AP48" s="49"/>
      <c r="AQ48" s="49"/>
      <c r="AR48" s="49"/>
      <c r="AS48" s="62"/>
      <c r="AT48" s="49"/>
      <c r="AU48" s="62"/>
      <c r="AV48" s="62"/>
      <c r="AW48" s="62"/>
      <c r="AX48" s="62"/>
      <c r="AY48" s="49"/>
      <c r="AZ48" s="62"/>
      <c r="BA48" s="49" t="s">
        <v>169</v>
      </c>
      <c r="BP48" s="62"/>
      <c r="BQ48" s="49"/>
      <c r="BR48" s="49"/>
      <c r="BS48" s="49"/>
      <c r="BT48" s="49"/>
      <c r="BU48" s="49"/>
      <c r="BV48" s="49"/>
      <c r="DN48" s="146"/>
      <c r="DO48" s="146"/>
      <c r="DP48" s="146"/>
      <c r="DQ48" s="146"/>
      <c r="DR48" s="146"/>
      <c r="DS48" s="146"/>
      <c r="DT48" s="146"/>
      <c r="DU48" s="146"/>
      <c r="DV48" s="146"/>
      <c r="DW48" s="146"/>
      <c r="DX48" s="146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9"/>
      <c r="IP48" s="39"/>
      <c r="IQ48" s="39"/>
      <c r="IR48" s="39"/>
      <c r="IS48" s="39"/>
      <c r="IT48" s="39"/>
      <c r="IU48" s="39"/>
      <c r="IV48" s="39"/>
      <c r="IW48" s="39"/>
      <c r="IX48" s="39"/>
      <c r="IY48" s="39"/>
      <c r="IZ48" s="39"/>
      <c r="JA48" s="39"/>
      <c r="JB48" s="39"/>
      <c r="JC48" s="39"/>
      <c r="JD48" s="39"/>
      <c r="JE48" s="39"/>
      <c r="JF48" s="39"/>
      <c r="JG48" s="39"/>
      <c r="JH48" s="39"/>
      <c r="JI48" s="39"/>
      <c r="JJ48" s="39"/>
      <c r="JK48" s="39"/>
      <c r="JL48" s="39"/>
      <c r="JM48" s="39"/>
      <c r="JN48" s="39"/>
      <c r="JO48" s="39"/>
      <c r="JP48" s="39"/>
      <c r="JQ48" s="39"/>
      <c r="JR48" s="39"/>
      <c r="JS48" s="39"/>
      <c r="JT48" s="39"/>
      <c r="KN48" s="39"/>
      <c r="KO48" s="39"/>
      <c r="KP48" s="39"/>
      <c r="KQ48" s="39"/>
      <c r="KR48" s="39"/>
      <c r="KS48" s="39"/>
      <c r="KT48" s="39"/>
      <c r="KU48" s="39"/>
      <c r="KV48" s="39"/>
      <c r="KW48" s="39"/>
      <c r="KX48" s="39"/>
      <c r="KY48" s="39"/>
      <c r="KZ48" s="39"/>
      <c r="LA48" s="39"/>
      <c r="LB48" s="39"/>
      <c r="LC48" s="39"/>
      <c r="LD48" s="39"/>
      <c r="LE48" s="39"/>
      <c r="LF48" s="39"/>
      <c r="LG48" s="39"/>
      <c r="LH48" s="39"/>
      <c r="LI48" s="39"/>
      <c r="LJ48" s="39"/>
      <c r="LK48" s="39"/>
      <c r="LL48" s="39"/>
      <c r="LM48" s="39"/>
      <c r="LN48" s="39"/>
      <c r="LO48" s="39"/>
      <c r="LP48" s="39"/>
      <c r="LQ48" s="39"/>
      <c r="LR48" s="39"/>
      <c r="LS48" s="39"/>
      <c r="LT48" s="39"/>
      <c r="LU48" s="39"/>
      <c r="LV48" s="39"/>
      <c r="LW48" s="39"/>
      <c r="LX48" s="39"/>
      <c r="LY48" s="39"/>
      <c r="LZ48" s="39"/>
      <c r="MA48" s="39"/>
      <c r="MB48" s="39"/>
      <c r="MC48" s="39"/>
      <c r="MD48" s="39"/>
      <c r="ME48" s="39"/>
      <c r="MF48" s="39"/>
      <c r="MG48" s="39"/>
      <c r="MH48" s="39"/>
      <c r="MI48" s="39"/>
      <c r="MJ48" s="39"/>
      <c r="MK48" s="39"/>
      <c r="ML48" s="39"/>
      <c r="MM48" s="39"/>
      <c r="MN48" s="39"/>
      <c r="MO48" s="39"/>
      <c r="MP48" s="39"/>
      <c r="MQ48" s="39"/>
      <c r="MR48" s="39"/>
      <c r="MS48" s="39"/>
      <c r="MT48" s="39"/>
      <c r="MU48" s="39"/>
      <c r="MV48" s="39"/>
      <c r="MW48" s="39"/>
      <c r="MX48" s="39"/>
      <c r="MY48" s="39"/>
      <c r="MZ48" s="39"/>
      <c r="NA48" s="39"/>
      <c r="NB48" s="39"/>
      <c r="NC48" s="39"/>
      <c r="ND48" s="39"/>
      <c r="NE48" s="39"/>
      <c r="NF48" s="39"/>
      <c r="NG48" s="39"/>
      <c r="NH48" s="39"/>
      <c r="NI48" s="39"/>
      <c r="NJ48" s="39"/>
      <c r="NK48" s="39"/>
      <c r="NL48" s="39"/>
      <c r="NM48" s="39"/>
      <c r="NN48" s="39"/>
      <c r="NO48" s="39"/>
      <c r="NP48" s="39"/>
      <c r="NQ48" s="39"/>
      <c r="NR48" s="39"/>
      <c r="NS48" s="39"/>
      <c r="NT48" s="39"/>
      <c r="NU48" s="39"/>
      <c r="NV48" s="39"/>
      <c r="NW48" s="39"/>
      <c r="NX48" s="39"/>
      <c r="NY48" s="39"/>
      <c r="NZ48" s="39"/>
      <c r="OA48" s="39"/>
      <c r="OU48" s="39"/>
      <c r="OV48" s="39"/>
      <c r="OW48" s="39"/>
      <c r="OX48" s="39"/>
      <c r="OY48" s="39"/>
      <c r="OZ48" s="39"/>
      <c r="PA48" s="39"/>
      <c r="PB48" s="39"/>
      <c r="PC48" s="39"/>
      <c r="PD48" s="39"/>
      <c r="PE48" s="39"/>
      <c r="PF48" s="39"/>
      <c r="PG48" s="39"/>
      <c r="PH48" s="39"/>
      <c r="PI48" s="39"/>
      <c r="PJ48" s="39"/>
      <c r="PK48" s="39"/>
      <c r="PL48" s="39"/>
      <c r="PM48" s="39"/>
      <c r="PN48" s="39"/>
      <c r="PO48" s="39"/>
      <c r="PP48" s="39"/>
      <c r="PQ48" s="39"/>
      <c r="PR48" s="39"/>
      <c r="PS48" s="39"/>
      <c r="PT48" s="39"/>
      <c r="PU48" s="39"/>
      <c r="PV48" s="39"/>
      <c r="PW48" s="39"/>
      <c r="PX48" s="39"/>
      <c r="PY48" s="39"/>
      <c r="PZ48" s="39"/>
      <c r="QA48" s="39"/>
      <c r="QB48" s="39"/>
      <c r="QC48" s="39"/>
      <c r="QD48" s="39"/>
      <c r="QE48" s="39"/>
      <c r="QF48" s="39"/>
      <c r="QG48" s="39"/>
      <c r="QH48" s="39"/>
      <c r="QI48" s="39"/>
      <c r="QJ48" s="39"/>
      <c r="QK48" s="39"/>
      <c r="QL48" s="39"/>
      <c r="QM48" s="39"/>
      <c r="QP48" s="39"/>
      <c r="QQ48" s="39"/>
      <c r="QR48" s="39"/>
      <c r="QS48" s="39"/>
      <c r="QT48" s="39"/>
      <c r="QU48" s="39"/>
      <c r="QV48" s="39"/>
      <c r="QW48" s="39"/>
      <c r="QX48" s="39"/>
      <c r="QY48" s="39"/>
      <c r="QZ48" s="39"/>
      <c r="RA48" s="39"/>
      <c r="RB48" s="39"/>
      <c r="RC48" s="39"/>
      <c r="RD48" s="39"/>
      <c r="RE48" s="39"/>
      <c r="RF48" s="39"/>
      <c r="RG48" s="39"/>
      <c r="RH48" s="39"/>
      <c r="RI48" s="39"/>
      <c r="RJ48" s="39"/>
      <c r="RK48" s="39"/>
      <c r="RL48" s="39"/>
      <c r="RM48" s="39"/>
      <c r="RN48" s="39"/>
      <c r="RO48" s="39"/>
      <c r="RP48" s="39"/>
      <c r="RQ48" s="39"/>
      <c r="RR48" s="39"/>
      <c r="RS48" s="39"/>
      <c r="RT48" s="39"/>
      <c r="RU48" s="39"/>
      <c r="RV48" s="39"/>
      <c r="RW48" s="39"/>
      <c r="RX48" s="39"/>
      <c r="RY48" s="39"/>
      <c r="RZ48" s="39"/>
      <c r="SA48" s="39"/>
      <c r="SB48" s="39"/>
      <c r="SC48" s="39"/>
      <c r="SD48" s="39"/>
      <c r="SE48" s="39"/>
      <c r="SF48" s="39"/>
      <c r="SG48" s="39"/>
      <c r="SH48" s="39"/>
      <c r="SI48" s="39"/>
      <c r="SJ48" s="39"/>
      <c r="SK48" s="39"/>
      <c r="SL48" s="39"/>
      <c r="SM48" s="39"/>
      <c r="SN48" s="39"/>
      <c r="SO48" s="39"/>
      <c r="SP48" s="39"/>
      <c r="SQ48" s="39"/>
      <c r="SR48" s="39"/>
      <c r="SS48" s="39"/>
      <c r="ST48" s="39"/>
      <c r="SU48" s="39"/>
      <c r="SV48" s="39"/>
      <c r="SW48" s="39"/>
      <c r="SX48" s="39"/>
      <c r="SY48" s="39"/>
      <c r="SZ48" s="39"/>
      <c r="TA48" s="39"/>
      <c r="TB48" s="39"/>
      <c r="TC48" s="39"/>
      <c r="TD48" s="39"/>
      <c r="TE48" s="39"/>
      <c r="TF48" s="39"/>
      <c r="TG48" s="39"/>
      <c r="TH48" s="39"/>
      <c r="TI48" s="39"/>
      <c r="TJ48" s="39"/>
      <c r="TK48" s="39"/>
      <c r="TL48" s="39"/>
      <c r="TM48" s="39"/>
    </row>
    <row r="49" spans="1:533" s="55" customFormat="1" ht="20.100000000000001" customHeight="1">
      <c r="A49" s="56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0"/>
      <c r="O49" s="53" t="s">
        <v>104</v>
      </c>
      <c r="P49" s="62"/>
      <c r="Q49" s="62"/>
      <c r="R49" s="62"/>
      <c r="S49" s="62"/>
      <c r="T49" s="62"/>
      <c r="U49" s="62"/>
      <c r="V49" s="49"/>
      <c r="W49" s="62"/>
      <c r="X49" s="49"/>
      <c r="Y49" s="49"/>
      <c r="Z49" s="62"/>
      <c r="AA49" s="49"/>
      <c r="AB49" s="49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49"/>
      <c r="AO49" s="49"/>
      <c r="AP49" s="49"/>
      <c r="AQ49" s="49"/>
      <c r="AR49" s="49"/>
      <c r="AS49" s="62"/>
      <c r="AT49" s="49"/>
      <c r="AU49" s="62"/>
      <c r="AV49" s="62"/>
      <c r="AW49" s="62"/>
      <c r="AX49" s="62"/>
      <c r="AY49" s="49"/>
      <c r="AZ49" s="62"/>
      <c r="BA49" s="49"/>
      <c r="BP49" s="62"/>
      <c r="BQ49" s="49"/>
      <c r="BR49" s="49"/>
      <c r="BS49" s="49"/>
      <c r="BT49" s="49"/>
      <c r="BU49" s="49"/>
      <c r="BV49" s="49"/>
      <c r="DN49" s="146"/>
      <c r="DO49" s="146"/>
      <c r="DP49" s="146"/>
      <c r="DQ49" s="146"/>
      <c r="DR49" s="146"/>
      <c r="DS49" s="146"/>
      <c r="DT49" s="146"/>
      <c r="DU49" s="146"/>
      <c r="DV49" s="146"/>
      <c r="DW49" s="146"/>
      <c r="DX49" s="146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39"/>
      <c r="FV49" s="39"/>
      <c r="FW49" s="39"/>
      <c r="FX49" s="39"/>
      <c r="FY49" s="39"/>
      <c r="FZ49" s="39"/>
      <c r="GA49" s="39"/>
      <c r="GB49" s="39"/>
      <c r="GC49" s="39"/>
      <c r="GD49" s="39"/>
      <c r="GE49" s="39"/>
      <c r="GF49" s="39"/>
      <c r="GG49" s="39"/>
      <c r="GH49" s="39"/>
      <c r="GI49" s="39"/>
      <c r="GJ49" s="39"/>
      <c r="GK49" s="39"/>
      <c r="GL49" s="39"/>
      <c r="GM49" s="39"/>
      <c r="GN49" s="39"/>
      <c r="GO49" s="39"/>
      <c r="GP49" s="39"/>
      <c r="GQ49" s="39"/>
      <c r="GR49" s="39"/>
      <c r="GS49" s="39"/>
      <c r="GT49" s="39"/>
      <c r="GU49" s="39"/>
      <c r="GV49" s="39"/>
      <c r="GW49" s="39"/>
      <c r="GX49" s="39"/>
      <c r="GY49" s="39"/>
      <c r="GZ49" s="39"/>
      <c r="HA49" s="39"/>
      <c r="HB49" s="39"/>
      <c r="HC49" s="39"/>
      <c r="HD49" s="39"/>
      <c r="HE49" s="39"/>
      <c r="HF49" s="39"/>
      <c r="HG49" s="39"/>
      <c r="HH49" s="39"/>
      <c r="HI49" s="39"/>
      <c r="HJ49" s="39"/>
      <c r="HK49" s="39"/>
      <c r="HL49" s="39"/>
      <c r="HM49" s="39"/>
      <c r="HN49" s="39"/>
      <c r="HO49" s="39"/>
      <c r="HP49" s="39"/>
      <c r="HQ49" s="39"/>
      <c r="HR49" s="39"/>
      <c r="HS49" s="39"/>
      <c r="HT49" s="39"/>
      <c r="HU49" s="39"/>
      <c r="HV49" s="39"/>
      <c r="HW49" s="39"/>
      <c r="HX49" s="39"/>
      <c r="HY49" s="39"/>
      <c r="HZ49" s="39"/>
      <c r="IA49" s="39"/>
      <c r="IB49" s="39"/>
      <c r="IC49" s="39"/>
      <c r="ID49" s="39"/>
      <c r="IE49" s="39"/>
      <c r="IF49" s="39"/>
      <c r="IG49" s="39"/>
      <c r="IH49" s="39"/>
      <c r="II49" s="39"/>
      <c r="IJ49" s="39"/>
      <c r="IK49" s="39"/>
      <c r="IL49" s="39"/>
      <c r="IM49" s="39"/>
      <c r="IN49" s="39"/>
      <c r="IO49" s="39"/>
      <c r="IP49" s="39"/>
      <c r="IQ49" s="39"/>
      <c r="IR49" s="39"/>
      <c r="IS49" s="39"/>
      <c r="IT49" s="39"/>
      <c r="IU49" s="39"/>
      <c r="IV49" s="39"/>
      <c r="IW49" s="39"/>
      <c r="IX49" s="39"/>
      <c r="IY49" s="39"/>
      <c r="IZ49" s="39"/>
      <c r="JA49" s="39"/>
      <c r="JB49" s="39"/>
      <c r="JC49" s="39"/>
      <c r="JD49" s="39"/>
      <c r="JE49" s="39"/>
      <c r="JF49" s="39"/>
      <c r="JG49" s="39"/>
      <c r="JH49" s="39"/>
      <c r="JI49" s="39"/>
      <c r="JJ49" s="39"/>
      <c r="JK49" s="39"/>
      <c r="JL49" s="39"/>
      <c r="JM49" s="39"/>
      <c r="JN49" s="39"/>
      <c r="JO49" s="39"/>
      <c r="JP49" s="39"/>
      <c r="JQ49" s="39"/>
      <c r="JR49" s="39"/>
      <c r="JS49" s="39"/>
      <c r="JT49" s="39"/>
      <c r="KN49" s="39"/>
      <c r="KO49" s="39"/>
      <c r="KP49" s="39"/>
      <c r="KQ49" s="39"/>
      <c r="KR49" s="39"/>
      <c r="KS49" s="39"/>
      <c r="KT49" s="39"/>
      <c r="KU49" s="39"/>
      <c r="KV49" s="39"/>
      <c r="KW49" s="39"/>
      <c r="KX49" s="39"/>
      <c r="KY49" s="39"/>
      <c r="KZ49" s="39"/>
      <c r="LA49" s="39"/>
      <c r="LB49" s="39"/>
      <c r="LC49" s="39"/>
      <c r="LD49" s="39"/>
      <c r="LE49" s="39"/>
      <c r="LF49" s="39"/>
      <c r="LG49" s="39"/>
      <c r="LH49" s="39"/>
      <c r="LI49" s="39"/>
      <c r="LJ49" s="39"/>
      <c r="LK49" s="39"/>
      <c r="LL49" s="39"/>
      <c r="LM49" s="39"/>
      <c r="LN49" s="39"/>
      <c r="LO49" s="39"/>
      <c r="LP49" s="39"/>
      <c r="LQ49" s="39"/>
      <c r="LR49" s="39"/>
      <c r="LS49" s="39"/>
      <c r="LT49" s="39"/>
      <c r="LU49" s="39"/>
      <c r="LV49" s="39"/>
      <c r="LW49" s="39"/>
      <c r="LX49" s="39"/>
      <c r="LY49" s="39"/>
      <c r="LZ49" s="39"/>
      <c r="MA49" s="39"/>
      <c r="MB49" s="39"/>
      <c r="MC49" s="39"/>
      <c r="MD49" s="39"/>
      <c r="ME49" s="39"/>
      <c r="MF49" s="39"/>
      <c r="MG49" s="39"/>
      <c r="MH49" s="39"/>
      <c r="MI49" s="39"/>
      <c r="MJ49" s="39"/>
      <c r="MK49" s="39"/>
      <c r="ML49" s="39"/>
      <c r="MM49" s="39"/>
      <c r="MN49" s="39"/>
      <c r="MO49" s="39"/>
      <c r="MP49" s="39"/>
      <c r="MQ49" s="39"/>
      <c r="MR49" s="39"/>
      <c r="MS49" s="39"/>
      <c r="MT49" s="39"/>
      <c r="MU49" s="39"/>
      <c r="MV49" s="39"/>
      <c r="MW49" s="39"/>
      <c r="MX49" s="39"/>
      <c r="MY49" s="39"/>
      <c r="MZ49" s="39"/>
      <c r="NA49" s="39"/>
      <c r="NB49" s="39"/>
      <c r="NC49" s="39"/>
      <c r="ND49" s="39"/>
      <c r="NE49" s="39"/>
      <c r="NF49" s="39"/>
      <c r="NG49" s="39"/>
      <c r="NH49" s="39"/>
      <c r="NI49" s="39"/>
      <c r="NJ49" s="39"/>
      <c r="NK49" s="39"/>
      <c r="NL49" s="39"/>
      <c r="NM49" s="39"/>
      <c r="NN49" s="39"/>
      <c r="NO49" s="39"/>
      <c r="NP49" s="39"/>
      <c r="NQ49" s="39"/>
      <c r="NR49" s="39"/>
      <c r="NS49" s="39"/>
      <c r="NT49" s="39"/>
      <c r="NU49" s="39"/>
      <c r="NV49" s="39"/>
      <c r="NW49" s="39"/>
      <c r="NX49" s="39"/>
      <c r="NY49" s="39"/>
      <c r="NZ49" s="39"/>
      <c r="OA49" s="39"/>
      <c r="OU49" s="39"/>
      <c r="OV49" s="39"/>
      <c r="OW49" s="39"/>
      <c r="OX49" s="39"/>
      <c r="OY49" s="39"/>
      <c r="OZ49" s="39"/>
      <c r="PA49" s="39"/>
      <c r="PB49" s="39"/>
      <c r="PC49" s="39"/>
      <c r="PD49" s="39"/>
      <c r="PE49" s="39"/>
      <c r="PF49" s="39"/>
      <c r="PG49" s="39"/>
      <c r="PH49" s="39"/>
      <c r="PI49" s="39"/>
      <c r="PJ49" s="39"/>
      <c r="PK49" s="39"/>
      <c r="PL49" s="39"/>
      <c r="PM49" s="39"/>
      <c r="PN49" s="39"/>
      <c r="PO49" s="39"/>
      <c r="PP49" s="39"/>
      <c r="PQ49" s="39"/>
      <c r="PR49" s="39"/>
      <c r="PS49" s="39"/>
      <c r="PT49" s="39"/>
      <c r="PU49" s="39"/>
      <c r="PV49" s="39"/>
      <c r="PW49" s="39"/>
      <c r="PX49" s="39"/>
      <c r="PY49" s="39"/>
      <c r="PZ49" s="39"/>
      <c r="QA49" s="39"/>
      <c r="QB49" s="39"/>
      <c r="QC49" s="39"/>
      <c r="QD49" s="39"/>
      <c r="QE49" s="39"/>
      <c r="QF49" s="39"/>
      <c r="QG49" s="39"/>
      <c r="QH49" s="39"/>
      <c r="QI49" s="39"/>
      <c r="QJ49" s="39"/>
      <c r="QK49" s="39"/>
      <c r="QL49" s="39"/>
      <c r="QM49" s="39"/>
      <c r="QP49" s="39"/>
      <c r="QQ49" s="39"/>
      <c r="QR49" s="39"/>
      <c r="QS49" s="39"/>
      <c r="QT49" s="39"/>
      <c r="QU49" s="39"/>
      <c r="QV49" s="39"/>
      <c r="QW49" s="39"/>
      <c r="QX49" s="39"/>
      <c r="QY49" s="39"/>
      <c r="QZ49" s="39"/>
      <c r="RA49" s="39"/>
      <c r="RB49" s="39"/>
      <c r="RC49" s="39"/>
      <c r="RD49" s="39"/>
      <c r="RE49" s="39"/>
      <c r="RF49" s="39"/>
      <c r="RG49" s="39"/>
      <c r="RH49" s="39"/>
      <c r="RI49" s="39"/>
      <c r="RJ49" s="39"/>
      <c r="RK49" s="39"/>
      <c r="RL49" s="39"/>
      <c r="RM49" s="39"/>
      <c r="RN49" s="39"/>
      <c r="RO49" s="39"/>
      <c r="RP49" s="39"/>
      <c r="RQ49" s="39"/>
      <c r="RR49" s="39"/>
      <c r="RS49" s="39"/>
      <c r="RT49" s="39"/>
      <c r="RU49" s="39"/>
      <c r="RV49" s="39"/>
      <c r="RW49" s="39"/>
      <c r="RX49" s="39"/>
      <c r="RY49" s="39"/>
      <c r="RZ49" s="39"/>
      <c r="SA49" s="39"/>
      <c r="SB49" s="39"/>
      <c r="SC49" s="39"/>
      <c r="SD49" s="39"/>
      <c r="SE49" s="39"/>
      <c r="SF49" s="39"/>
      <c r="SG49" s="39"/>
      <c r="SH49" s="39"/>
      <c r="SI49" s="39"/>
      <c r="SJ49" s="39"/>
      <c r="SK49" s="39"/>
      <c r="SL49" s="39"/>
      <c r="SM49" s="39"/>
      <c r="SN49" s="39"/>
      <c r="SO49" s="39"/>
      <c r="SP49" s="39"/>
      <c r="SQ49" s="39"/>
      <c r="SR49" s="39"/>
      <c r="SS49" s="39"/>
      <c r="ST49" s="39"/>
      <c r="SU49" s="39"/>
      <c r="SV49" s="39"/>
      <c r="SW49" s="39"/>
      <c r="SX49" s="39"/>
      <c r="SY49" s="39"/>
      <c r="SZ49" s="39"/>
      <c r="TA49" s="39"/>
      <c r="TB49" s="39"/>
      <c r="TC49" s="39"/>
      <c r="TD49" s="39"/>
      <c r="TE49" s="39"/>
      <c r="TF49" s="39"/>
      <c r="TG49" s="39"/>
      <c r="TH49" s="39"/>
      <c r="TI49" s="39"/>
      <c r="TJ49" s="39"/>
      <c r="TK49" s="39"/>
      <c r="TL49" s="39"/>
      <c r="TM49" s="39"/>
    </row>
    <row r="50" spans="1:533" s="55" customFormat="1" ht="20.100000000000001" customHeight="1">
      <c r="A50" s="56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0"/>
      <c r="O50" s="53" t="s">
        <v>101</v>
      </c>
      <c r="P50" s="62"/>
      <c r="Q50" s="62"/>
      <c r="R50" s="62"/>
      <c r="S50" s="62"/>
      <c r="T50" s="61">
        <v>5000928692</v>
      </c>
      <c r="U50" s="62"/>
      <c r="V50" s="49"/>
      <c r="W50" s="62"/>
      <c r="X50" s="49"/>
      <c r="Y50" s="49"/>
      <c r="Z50" s="62"/>
      <c r="AA50" s="49"/>
      <c r="AB50" s="49"/>
      <c r="AC50" s="62"/>
      <c r="AD50" s="65" t="s">
        <v>103</v>
      </c>
      <c r="AE50" s="62"/>
      <c r="AF50" s="62"/>
      <c r="AG50" s="62"/>
      <c r="AH50" s="62"/>
      <c r="AI50" s="62"/>
      <c r="AJ50" s="62"/>
      <c r="AK50" s="62"/>
      <c r="AL50" s="62"/>
      <c r="AM50" s="62"/>
      <c r="AN50" s="49"/>
      <c r="AO50" s="49"/>
      <c r="AP50" s="49"/>
      <c r="AQ50" s="49"/>
      <c r="AR50" s="49"/>
      <c r="AS50" s="62"/>
      <c r="AT50" s="49"/>
      <c r="AU50" s="62"/>
      <c r="AV50" s="62"/>
      <c r="AW50" s="62"/>
      <c r="AX50" s="62"/>
      <c r="AY50" s="49"/>
      <c r="AZ50" s="62"/>
      <c r="BA50" s="49"/>
      <c r="BP50" s="62"/>
      <c r="BQ50" s="49"/>
      <c r="BR50" s="49"/>
      <c r="BS50" s="49"/>
      <c r="BT50" s="49"/>
      <c r="BU50" s="49"/>
      <c r="BV50" s="49"/>
      <c r="DN50" s="146"/>
      <c r="DO50" s="146"/>
      <c r="DP50" s="146"/>
      <c r="DQ50" s="146"/>
      <c r="DR50" s="146"/>
      <c r="DS50" s="146"/>
      <c r="DT50" s="146"/>
      <c r="DU50" s="146"/>
      <c r="DV50" s="146"/>
      <c r="DW50" s="146"/>
      <c r="DX50" s="146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39"/>
      <c r="FV50" s="39"/>
      <c r="FW50" s="39"/>
      <c r="FX50" s="39"/>
      <c r="FY50" s="39"/>
      <c r="FZ50" s="39"/>
      <c r="GA50" s="39"/>
      <c r="GB50" s="39"/>
      <c r="GC50" s="39"/>
      <c r="GD50" s="39"/>
      <c r="GE50" s="39"/>
      <c r="GF50" s="39"/>
      <c r="GG50" s="39"/>
      <c r="GH50" s="39"/>
      <c r="GI50" s="39"/>
      <c r="GJ50" s="39"/>
      <c r="GK50" s="39"/>
      <c r="GL50" s="39"/>
      <c r="GM50" s="39"/>
      <c r="GN50" s="39"/>
      <c r="GO50" s="39"/>
      <c r="GP50" s="39"/>
      <c r="GQ50" s="39"/>
      <c r="GR50" s="39"/>
      <c r="GS50" s="39"/>
      <c r="GT50" s="39"/>
      <c r="GU50" s="39"/>
      <c r="GV50" s="39"/>
      <c r="GW50" s="39"/>
      <c r="GX50" s="39"/>
      <c r="GY50" s="39"/>
      <c r="GZ50" s="39"/>
      <c r="HA50" s="39"/>
      <c r="HB50" s="39"/>
      <c r="HC50" s="39"/>
      <c r="HD50" s="39"/>
      <c r="HE50" s="39"/>
      <c r="HF50" s="39"/>
      <c r="HG50" s="39"/>
      <c r="HH50" s="39"/>
      <c r="HI50" s="39"/>
      <c r="HJ50" s="39"/>
      <c r="HK50" s="39"/>
      <c r="HL50" s="39"/>
      <c r="HM50" s="39"/>
      <c r="HN50" s="39"/>
      <c r="HO50" s="39"/>
      <c r="HP50" s="39"/>
      <c r="HQ50" s="39"/>
      <c r="HR50" s="39"/>
      <c r="HS50" s="39"/>
      <c r="HT50" s="39"/>
      <c r="HU50" s="39"/>
      <c r="HV50" s="39"/>
      <c r="HW50" s="39"/>
      <c r="HX50" s="39"/>
      <c r="HY50" s="39"/>
      <c r="HZ50" s="39"/>
      <c r="IA50" s="39"/>
      <c r="IB50" s="39"/>
      <c r="IC50" s="39"/>
      <c r="ID50" s="39"/>
      <c r="IE50" s="39"/>
      <c r="IF50" s="39"/>
      <c r="IG50" s="39"/>
      <c r="IH50" s="39"/>
      <c r="II50" s="39"/>
      <c r="IJ50" s="39"/>
      <c r="IK50" s="39"/>
      <c r="IL50" s="39"/>
      <c r="IM50" s="39"/>
      <c r="IN50" s="39"/>
      <c r="IO50" s="39"/>
      <c r="IP50" s="39"/>
      <c r="IQ50" s="39"/>
      <c r="IR50" s="39"/>
      <c r="IS50" s="39"/>
      <c r="IT50" s="39"/>
      <c r="IU50" s="39"/>
      <c r="IV50" s="39"/>
      <c r="IW50" s="39"/>
      <c r="IX50" s="39"/>
      <c r="IY50" s="39"/>
      <c r="IZ50" s="39"/>
      <c r="JA50" s="39"/>
      <c r="JB50" s="39"/>
      <c r="JC50" s="39"/>
      <c r="JD50" s="39"/>
      <c r="JE50" s="39"/>
      <c r="JF50" s="39"/>
      <c r="JG50" s="39"/>
      <c r="JH50" s="39"/>
      <c r="JI50" s="39"/>
      <c r="JJ50" s="39"/>
      <c r="JK50" s="39"/>
      <c r="JL50" s="39"/>
      <c r="JM50" s="39"/>
      <c r="JN50" s="39"/>
      <c r="JO50" s="39"/>
      <c r="JP50" s="39"/>
      <c r="JQ50" s="39"/>
      <c r="JR50" s="39"/>
      <c r="JS50" s="39"/>
      <c r="JT50" s="39"/>
      <c r="KN50" s="39"/>
      <c r="KO50" s="39"/>
      <c r="KP50" s="39"/>
      <c r="KQ50" s="39"/>
      <c r="KR50" s="39"/>
      <c r="KS50" s="39"/>
      <c r="KT50" s="39"/>
      <c r="KU50" s="39"/>
      <c r="KV50" s="39"/>
      <c r="KW50" s="39"/>
      <c r="KX50" s="39"/>
      <c r="KY50" s="39"/>
      <c r="KZ50" s="39"/>
      <c r="LA50" s="39"/>
      <c r="LB50" s="39"/>
      <c r="LC50" s="39"/>
      <c r="LD50" s="39"/>
      <c r="LE50" s="39"/>
      <c r="LF50" s="39"/>
      <c r="LG50" s="39"/>
      <c r="LH50" s="39"/>
      <c r="LI50" s="39"/>
      <c r="LJ50" s="39"/>
      <c r="LK50" s="39"/>
      <c r="LL50" s="39"/>
      <c r="LM50" s="39"/>
      <c r="LN50" s="39"/>
      <c r="LO50" s="39"/>
      <c r="LP50" s="39"/>
      <c r="LQ50" s="39"/>
      <c r="LR50" s="39"/>
      <c r="LS50" s="39"/>
      <c r="LT50" s="39"/>
      <c r="LU50" s="39"/>
      <c r="LV50" s="39"/>
      <c r="LW50" s="39"/>
      <c r="LX50" s="39"/>
      <c r="LY50" s="39"/>
      <c r="LZ50" s="39"/>
      <c r="MA50" s="39"/>
      <c r="MB50" s="39"/>
      <c r="MC50" s="39"/>
      <c r="MD50" s="39"/>
      <c r="ME50" s="39"/>
      <c r="MF50" s="39"/>
      <c r="MG50" s="39"/>
      <c r="MH50" s="39"/>
      <c r="MI50" s="39"/>
      <c r="MJ50" s="39"/>
      <c r="MK50" s="39"/>
      <c r="ML50" s="39"/>
      <c r="MM50" s="39"/>
      <c r="MN50" s="39"/>
      <c r="MO50" s="39"/>
      <c r="MP50" s="39"/>
      <c r="MQ50" s="39"/>
      <c r="MR50" s="39"/>
      <c r="MS50" s="39"/>
      <c r="MT50" s="39"/>
      <c r="MU50" s="39"/>
      <c r="MV50" s="39"/>
      <c r="MW50" s="39"/>
      <c r="MX50" s="39"/>
      <c r="MY50" s="39"/>
      <c r="MZ50" s="39"/>
      <c r="NA50" s="39"/>
      <c r="NB50" s="39"/>
      <c r="NC50" s="39"/>
      <c r="ND50" s="39"/>
      <c r="NE50" s="39"/>
      <c r="NF50" s="39"/>
      <c r="NG50" s="39"/>
      <c r="NH50" s="39"/>
      <c r="NI50" s="39"/>
      <c r="NJ50" s="39"/>
      <c r="NK50" s="39"/>
      <c r="NL50" s="39"/>
      <c r="NM50" s="39"/>
      <c r="NN50" s="39"/>
      <c r="NO50" s="39"/>
      <c r="NP50" s="39"/>
      <c r="NQ50" s="39"/>
      <c r="NR50" s="39"/>
      <c r="NS50" s="39"/>
      <c r="NT50" s="39"/>
      <c r="NU50" s="39"/>
      <c r="NV50" s="39"/>
      <c r="NW50" s="39"/>
      <c r="NX50" s="39"/>
      <c r="NY50" s="39"/>
      <c r="NZ50" s="39"/>
      <c r="OA50" s="39"/>
      <c r="OU50" s="39"/>
      <c r="OV50" s="39"/>
      <c r="OW50" s="39"/>
      <c r="OX50" s="39"/>
      <c r="OY50" s="39"/>
      <c r="OZ50" s="39"/>
      <c r="PA50" s="39"/>
      <c r="PB50" s="39"/>
      <c r="PC50" s="39"/>
      <c r="PD50" s="39"/>
      <c r="PE50" s="39"/>
      <c r="PF50" s="39"/>
      <c r="PG50" s="39"/>
      <c r="PH50" s="39"/>
      <c r="PI50" s="39"/>
      <c r="PJ50" s="39"/>
      <c r="PK50" s="39"/>
      <c r="PL50" s="39"/>
      <c r="PM50" s="39"/>
      <c r="PN50" s="39"/>
      <c r="PO50" s="39"/>
      <c r="PP50" s="39"/>
      <c r="PQ50" s="39"/>
      <c r="PR50" s="39"/>
      <c r="PS50" s="39"/>
      <c r="PT50" s="39"/>
      <c r="PU50" s="39"/>
      <c r="PV50" s="39"/>
      <c r="PW50" s="39"/>
      <c r="PX50" s="39"/>
      <c r="PY50" s="39"/>
      <c r="PZ50" s="39"/>
      <c r="QA50" s="39"/>
      <c r="QB50" s="39"/>
      <c r="QC50" s="39"/>
      <c r="QD50" s="39"/>
      <c r="QE50" s="39"/>
      <c r="QF50" s="39"/>
      <c r="QG50" s="39"/>
      <c r="QH50" s="39"/>
      <c r="QI50" s="39"/>
      <c r="QJ50" s="39"/>
      <c r="QK50" s="39"/>
      <c r="QL50" s="39"/>
      <c r="QM50" s="39"/>
      <c r="QP50" s="39"/>
      <c r="QQ50" s="39"/>
      <c r="QR50" s="39"/>
      <c r="QS50" s="39"/>
      <c r="QT50" s="39"/>
      <c r="QU50" s="39"/>
      <c r="QV50" s="39"/>
      <c r="QW50" s="39"/>
      <c r="QX50" s="39"/>
      <c r="QY50" s="39"/>
      <c r="QZ50" s="39"/>
      <c r="RA50" s="39"/>
      <c r="RB50" s="39"/>
      <c r="RC50" s="39"/>
      <c r="RD50" s="39"/>
      <c r="RE50" s="39"/>
      <c r="RF50" s="39"/>
      <c r="RG50" s="39"/>
      <c r="RH50" s="39"/>
      <c r="RI50" s="39"/>
      <c r="RJ50" s="39"/>
      <c r="RK50" s="39"/>
      <c r="RL50" s="39"/>
      <c r="RM50" s="39"/>
      <c r="RN50" s="39"/>
      <c r="RO50" s="39"/>
      <c r="RP50" s="39"/>
      <c r="RQ50" s="39"/>
      <c r="RR50" s="39"/>
      <c r="RS50" s="39"/>
      <c r="RT50" s="39"/>
      <c r="RU50" s="39"/>
      <c r="RV50" s="39"/>
      <c r="RW50" s="39"/>
      <c r="RX50" s="39"/>
      <c r="RY50" s="39"/>
      <c r="RZ50" s="39"/>
      <c r="SA50" s="39"/>
      <c r="SB50" s="39"/>
      <c r="SC50" s="39"/>
      <c r="SD50" s="39"/>
      <c r="SE50" s="39"/>
      <c r="SF50" s="39"/>
      <c r="SG50" s="39"/>
      <c r="SH50" s="39"/>
      <c r="SI50" s="39"/>
      <c r="SJ50" s="39"/>
      <c r="SK50" s="39"/>
      <c r="SL50" s="39"/>
      <c r="SM50" s="39"/>
      <c r="SN50" s="39"/>
      <c r="SO50" s="39"/>
      <c r="SP50" s="39"/>
      <c r="SQ50" s="39"/>
      <c r="SR50" s="39"/>
      <c r="SS50" s="39"/>
      <c r="ST50" s="39"/>
      <c r="SU50" s="39"/>
      <c r="SV50" s="39"/>
      <c r="SW50" s="39"/>
      <c r="SX50" s="39"/>
      <c r="SY50" s="39"/>
      <c r="SZ50" s="39"/>
      <c r="TA50" s="39"/>
      <c r="TB50" s="39"/>
      <c r="TC50" s="39"/>
      <c r="TD50" s="39"/>
      <c r="TE50" s="39"/>
      <c r="TF50" s="39"/>
      <c r="TG50" s="39"/>
      <c r="TH50" s="39"/>
      <c r="TI50" s="39"/>
      <c r="TJ50" s="39"/>
      <c r="TK50" s="39"/>
      <c r="TL50" s="39"/>
      <c r="TM50" s="39"/>
    </row>
    <row r="51" spans="1:533" s="55" customFormat="1" ht="20.100000000000001" customHeight="1">
      <c r="A51" s="56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0"/>
      <c r="O51" s="53" t="s">
        <v>102</v>
      </c>
      <c r="P51" s="62"/>
      <c r="Q51" s="65" t="s">
        <v>204</v>
      </c>
      <c r="R51" s="65" t="s">
        <v>204</v>
      </c>
      <c r="S51" s="65" t="s">
        <v>204</v>
      </c>
      <c r="T51" s="65" t="s">
        <v>204</v>
      </c>
      <c r="U51" s="65" t="s">
        <v>204</v>
      </c>
      <c r="V51" s="49"/>
      <c r="W51" s="65" t="s">
        <v>204</v>
      </c>
      <c r="X51" s="49"/>
      <c r="Y51" s="65" t="s">
        <v>204</v>
      </c>
      <c r="Z51" s="65" t="s">
        <v>204</v>
      </c>
      <c r="AA51" s="65" t="s">
        <v>204</v>
      </c>
      <c r="AB51" s="49"/>
      <c r="AC51" s="62"/>
      <c r="AD51" s="65" t="s">
        <v>204</v>
      </c>
      <c r="AE51" s="65" t="s">
        <v>204</v>
      </c>
      <c r="AF51" s="65" t="s">
        <v>204</v>
      </c>
      <c r="AG51" s="65" t="s">
        <v>204</v>
      </c>
      <c r="AH51" s="65" t="s">
        <v>204</v>
      </c>
      <c r="AI51" s="65" t="s">
        <v>204</v>
      </c>
      <c r="AJ51" s="65" t="s">
        <v>204</v>
      </c>
      <c r="AK51" s="65" t="s">
        <v>204</v>
      </c>
      <c r="AL51" s="65" t="s">
        <v>204</v>
      </c>
      <c r="AM51" s="65" t="s">
        <v>204</v>
      </c>
      <c r="AN51" s="65" t="s">
        <v>204</v>
      </c>
      <c r="AO51" s="65" t="s">
        <v>204</v>
      </c>
      <c r="AP51" s="65" t="s">
        <v>204</v>
      </c>
      <c r="AQ51" s="65" t="s">
        <v>204</v>
      </c>
      <c r="AR51" s="65" t="s">
        <v>204</v>
      </c>
      <c r="AS51" s="62"/>
      <c r="AT51" s="49"/>
      <c r="AU51" s="65" t="s">
        <v>204</v>
      </c>
      <c r="AV51" s="65" t="s">
        <v>204</v>
      </c>
      <c r="AW51" s="65" t="s">
        <v>204</v>
      </c>
      <c r="AX51" s="65" t="s">
        <v>204</v>
      </c>
      <c r="AY51" s="49"/>
      <c r="AZ51" s="62"/>
      <c r="BA51" s="49"/>
      <c r="BP51" s="62"/>
      <c r="BQ51" s="49"/>
      <c r="BR51" s="49"/>
      <c r="BS51" s="49"/>
      <c r="BT51" s="49"/>
      <c r="BU51" s="49"/>
      <c r="BV51" s="49"/>
      <c r="DN51" s="146"/>
      <c r="DO51" s="146"/>
      <c r="DP51" s="146"/>
      <c r="DQ51" s="146"/>
      <c r="DR51" s="146"/>
      <c r="DS51" s="146"/>
      <c r="DT51" s="146"/>
      <c r="DU51" s="146"/>
      <c r="DV51" s="146"/>
      <c r="DW51" s="146"/>
      <c r="DX51" s="146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39"/>
      <c r="FV51" s="39"/>
      <c r="FW51" s="39"/>
      <c r="FX51" s="39"/>
      <c r="FY51" s="39"/>
      <c r="FZ51" s="39"/>
      <c r="GA51" s="39"/>
      <c r="GB51" s="39"/>
      <c r="GC51" s="39"/>
      <c r="GD51" s="39"/>
      <c r="GE51" s="39"/>
      <c r="GF51" s="39"/>
      <c r="GG51" s="39"/>
      <c r="GH51" s="39"/>
      <c r="GI51" s="39"/>
      <c r="GJ51" s="39"/>
      <c r="GK51" s="39"/>
      <c r="GL51" s="39"/>
      <c r="GM51" s="39"/>
      <c r="GN51" s="39"/>
      <c r="GO51" s="39"/>
      <c r="GP51" s="39"/>
      <c r="GQ51" s="39"/>
      <c r="GR51" s="39"/>
      <c r="GS51" s="39"/>
      <c r="GT51" s="39"/>
      <c r="GU51" s="39"/>
      <c r="GV51" s="39"/>
      <c r="GW51" s="39"/>
      <c r="GX51" s="39"/>
      <c r="GY51" s="39"/>
      <c r="GZ51" s="39"/>
      <c r="HA51" s="39"/>
      <c r="HB51" s="39"/>
      <c r="HC51" s="39"/>
      <c r="HD51" s="39"/>
      <c r="HE51" s="39"/>
      <c r="HF51" s="39"/>
      <c r="HG51" s="39"/>
      <c r="HH51" s="39"/>
      <c r="HI51" s="39"/>
      <c r="HJ51" s="39"/>
      <c r="HK51" s="39"/>
      <c r="HL51" s="39"/>
      <c r="HM51" s="39"/>
      <c r="HN51" s="39"/>
      <c r="HO51" s="39"/>
      <c r="HP51" s="39"/>
      <c r="HQ51" s="39"/>
      <c r="HR51" s="39"/>
      <c r="HS51" s="39"/>
      <c r="HT51" s="39"/>
      <c r="HU51" s="39"/>
      <c r="HV51" s="39"/>
      <c r="HW51" s="39"/>
      <c r="HX51" s="39"/>
      <c r="HY51" s="39"/>
      <c r="HZ51" s="39"/>
      <c r="IA51" s="39"/>
      <c r="IB51" s="39"/>
      <c r="IC51" s="39"/>
      <c r="ID51" s="39"/>
      <c r="IE51" s="39"/>
      <c r="IF51" s="39"/>
      <c r="IG51" s="39"/>
      <c r="IH51" s="39"/>
      <c r="II51" s="39"/>
      <c r="IJ51" s="39"/>
      <c r="IK51" s="39"/>
      <c r="IL51" s="39"/>
      <c r="IM51" s="39"/>
      <c r="IN51" s="39"/>
      <c r="IO51" s="39"/>
      <c r="IP51" s="39"/>
      <c r="IQ51" s="39"/>
      <c r="IR51" s="39"/>
      <c r="IS51" s="39"/>
      <c r="IT51" s="39"/>
      <c r="IU51" s="39"/>
      <c r="IV51" s="39"/>
      <c r="IW51" s="39"/>
      <c r="IX51" s="39"/>
      <c r="IY51" s="39"/>
      <c r="IZ51" s="39"/>
      <c r="JA51" s="39"/>
      <c r="JB51" s="39"/>
      <c r="JC51" s="39"/>
      <c r="JD51" s="39"/>
      <c r="JE51" s="39"/>
      <c r="JF51" s="39"/>
      <c r="JG51" s="39"/>
      <c r="JH51" s="39"/>
      <c r="JI51" s="39"/>
      <c r="JJ51" s="39"/>
      <c r="JK51" s="39"/>
      <c r="JL51" s="39"/>
      <c r="JM51" s="39"/>
      <c r="JN51" s="39"/>
      <c r="JO51" s="39"/>
      <c r="JP51" s="39"/>
      <c r="JQ51" s="39"/>
      <c r="JR51" s="39"/>
      <c r="JS51" s="39"/>
      <c r="JT51" s="39"/>
      <c r="KN51" s="39"/>
      <c r="KO51" s="39"/>
      <c r="KP51" s="39"/>
      <c r="KQ51" s="39"/>
      <c r="KR51" s="39"/>
      <c r="KS51" s="39"/>
      <c r="KT51" s="39"/>
      <c r="KU51" s="39"/>
      <c r="KV51" s="39"/>
      <c r="KW51" s="39"/>
      <c r="KX51" s="39"/>
      <c r="KY51" s="39"/>
      <c r="KZ51" s="39"/>
      <c r="LA51" s="39"/>
      <c r="LB51" s="39"/>
      <c r="LC51" s="39"/>
      <c r="LD51" s="39"/>
      <c r="LE51" s="39"/>
      <c r="LF51" s="39"/>
      <c r="LG51" s="39"/>
      <c r="LH51" s="39"/>
      <c r="LI51" s="39"/>
      <c r="LJ51" s="39"/>
      <c r="LK51" s="39"/>
      <c r="LL51" s="39"/>
      <c r="LM51" s="39"/>
      <c r="LN51" s="39"/>
      <c r="LO51" s="39"/>
      <c r="LP51" s="39"/>
      <c r="LQ51" s="39"/>
      <c r="LR51" s="39"/>
      <c r="LS51" s="39"/>
      <c r="LT51" s="39"/>
      <c r="LU51" s="39"/>
      <c r="LV51" s="39"/>
      <c r="LW51" s="39"/>
      <c r="LX51" s="39"/>
      <c r="LY51" s="39"/>
      <c r="LZ51" s="39"/>
      <c r="MA51" s="39"/>
      <c r="MB51" s="39"/>
      <c r="MC51" s="39"/>
      <c r="MD51" s="39"/>
      <c r="ME51" s="39"/>
      <c r="MF51" s="39"/>
      <c r="MG51" s="39"/>
      <c r="MH51" s="39"/>
      <c r="MI51" s="39"/>
      <c r="MJ51" s="39"/>
      <c r="MK51" s="39"/>
      <c r="ML51" s="39"/>
      <c r="MM51" s="39"/>
      <c r="MN51" s="39"/>
      <c r="MO51" s="39"/>
      <c r="MP51" s="39"/>
      <c r="MQ51" s="39"/>
      <c r="MR51" s="39"/>
      <c r="MS51" s="39"/>
      <c r="MT51" s="39"/>
      <c r="MU51" s="39"/>
      <c r="MV51" s="39"/>
      <c r="MW51" s="39"/>
      <c r="MX51" s="39"/>
      <c r="MY51" s="39"/>
      <c r="MZ51" s="39"/>
      <c r="NA51" s="39"/>
      <c r="NB51" s="39"/>
      <c r="NC51" s="39"/>
      <c r="ND51" s="39"/>
      <c r="NE51" s="39"/>
      <c r="NF51" s="39"/>
      <c r="NG51" s="39"/>
      <c r="NH51" s="39"/>
      <c r="NI51" s="39"/>
      <c r="NJ51" s="39"/>
      <c r="NK51" s="39"/>
      <c r="NL51" s="39"/>
      <c r="NM51" s="39"/>
      <c r="NN51" s="39"/>
      <c r="NO51" s="39"/>
      <c r="NP51" s="39"/>
      <c r="NQ51" s="39"/>
      <c r="NR51" s="39"/>
      <c r="NS51" s="39"/>
      <c r="NT51" s="39"/>
      <c r="NU51" s="39"/>
      <c r="NV51" s="39"/>
      <c r="NW51" s="39"/>
      <c r="NX51" s="39"/>
      <c r="NY51" s="39"/>
      <c r="NZ51" s="39"/>
      <c r="OA51" s="39"/>
      <c r="OU51" s="39"/>
      <c r="OV51" s="39"/>
      <c r="OW51" s="39"/>
      <c r="OX51" s="39"/>
      <c r="OY51" s="39"/>
      <c r="OZ51" s="39"/>
      <c r="PA51" s="39"/>
      <c r="PB51" s="39"/>
      <c r="PC51" s="39"/>
      <c r="PD51" s="39"/>
      <c r="PE51" s="39"/>
      <c r="PF51" s="39"/>
      <c r="PG51" s="39"/>
      <c r="PH51" s="39"/>
      <c r="PI51" s="39"/>
      <c r="PJ51" s="39"/>
      <c r="PK51" s="39"/>
      <c r="PL51" s="39"/>
      <c r="PM51" s="39"/>
      <c r="PN51" s="39"/>
      <c r="PO51" s="39"/>
      <c r="PP51" s="39"/>
      <c r="PQ51" s="39"/>
      <c r="PR51" s="39"/>
      <c r="PS51" s="39"/>
      <c r="PT51" s="39"/>
      <c r="PU51" s="39"/>
      <c r="PV51" s="39"/>
      <c r="PW51" s="39"/>
      <c r="PX51" s="39"/>
      <c r="PY51" s="39"/>
      <c r="PZ51" s="39"/>
      <c r="QA51" s="39"/>
      <c r="QB51" s="39"/>
      <c r="QC51" s="39"/>
      <c r="QD51" s="39"/>
      <c r="QE51" s="39"/>
      <c r="QF51" s="39"/>
      <c r="QG51" s="39"/>
      <c r="QH51" s="39"/>
      <c r="QI51" s="39"/>
      <c r="QJ51" s="39"/>
      <c r="QK51" s="39"/>
      <c r="QL51" s="39"/>
      <c r="QM51" s="39"/>
      <c r="QP51" s="39"/>
      <c r="QQ51" s="39"/>
      <c r="QR51" s="39"/>
      <c r="QS51" s="39"/>
      <c r="QT51" s="39"/>
      <c r="QU51" s="39"/>
      <c r="QV51" s="39"/>
      <c r="QW51" s="39"/>
      <c r="QX51" s="39"/>
      <c r="QY51" s="39"/>
      <c r="QZ51" s="39"/>
      <c r="RA51" s="39"/>
      <c r="RB51" s="39"/>
      <c r="RC51" s="39"/>
      <c r="RD51" s="39"/>
      <c r="RE51" s="39"/>
      <c r="RF51" s="39"/>
      <c r="RG51" s="39"/>
      <c r="RH51" s="39"/>
      <c r="RI51" s="39"/>
      <c r="RJ51" s="39"/>
      <c r="RK51" s="39"/>
      <c r="RL51" s="39"/>
      <c r="RM51" s="39"/>
      <c r="RN51" s="39"/>
      <c r="RO51" s="39"/>
      <c r="RP51" s="39"/>
      <c r="RQ51" s="39"/>
      <c r="RR51" s="39"/>
      <c r="RS51" s="39"/>
      <c r="RT51" s="39"/>
      <c r="RU51" s="39"/>
      <c r="RV51" s="39"/>
      <c r="RW51" s="39"/>
      <c r="RX51" s="39"/>
      <c r="RY51" s="39"/>
      <c r="RZ51" s="39"/>
      <c r="SA51" s="39"/>
      <c r="SB51" s="39"/>
      <c r="SC51" s="39"/>
      <c r="SD51" s="39"/>
      <c r="SE51" s="39"/>
      <c r="SF51" s="39"/>
      <c r="SG51" s="39"/>
      <c r="SH51" s="39"/>
      <c r="SI51" s="39"/>
      <c r="SJ51" s="39"/>
      <c r="SK51" s="39"/>
      <c r="SL51" s="39"/>
      <c r="SM51" s="39"/>
      <c r="SN51" s="39"/>
      <c r="SO51" s="39"/>
      <c r="SP51" s="39"/>
      <c r="SQ51" s="39"/>
      <c r="SR51" s="39"/>
      <c r="SS51" s="39"/>
      <c r="ST51" s="39"/>
      <c r="SU51" s="39"/>
      <c r="SV51" s="39"/>
      <c r="SW51" s="39"/>
      <c r="SX51" s="39"/>
      <c r="SY51" s="39"/>
      <c r="SZ51" s="39"/>
      <c r="TA51" s="39"/>
      <c r="TB51" s="39"/>
      <c r="TC51" s="39"/>
      <c r="TD51" s="39"/>
      <c r="TE51" s="39"/>
      <c r="TF51" s="39"/>
      <c r="TG51" s="39"/>
      <c r="TH51" s="39"/>
      <c r="TI51" s="39"/>
      <c r="TJ51" s="39"/>
      <c r="TK51" s="39"/>
      <c r="TL51" s="39"/>
      <c r="TM51" s="39"/>
    </row>
    <row r="52" spans="1:533">
      <c r="O52" s="46"/>
      <c r="P52" s="46" t="s">
        <v>319</v>
      </c>
      <c r="Q52" s="46" t="s">
        <v>319</v>
      </c>
      <c r="R52" s="46" t="s">
        <v>319</v>
      </c>
      <c r="S52" s="46" t="s">
        <v>319</v>
      </c>
      <c r="T52" s="46" t="s">
        <v>319</v>
      </c>
      <c r="U52" s="46" t="s">
        <v>319</v>
      </c>
      <c r="V52" s="46" t="s">
        <v>319</v>
      </c>
      <c r="W52" s="46" t="s">
        <v>319</v>
      </c>
      <c r="X52" s="46" t="s">
        <v>319</v>
      </c>
      <c r="Y52" s="46" t="s">
        <v>319</v>
      </c>
      <c r="Z52" s="46" t="s">
        <v>319</v>
      </c>
      <c r="AA52" s="46"/>
      <c r="AB52" s="46" t="s">
        <v>296</v>
      </c>
      <c r="AC52" s="46"/>
      <c r="AD52" s="46"/>
      <c r="AE52" s="46" t="s">
        <v>319</v>
      </c>
      <c r="AF52" s="46"/>
      <c r="AG52" s="46"/>
      <c r="AH52" s="46" t="s">
        <v>298</v>
      </c>
      <c r="AI52" s="46"/>
      <c r="AN52" s="46"/>
      <c r="AS52" s="46" t="s">
        <v>318</v>
      </c>
      <c r="AY52" s="46"/>
      <c r="AZ52" s="46"/>
      <c r="BA52" s="46"/>
      <c r="BB52" s="46"/>
      <c r="BC52" s="46"/>
      <c r="BD52" s="46"/>
      <c r="BE52" s="105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X52" s="46"/>
      <c r="CI52" s="46"/>
      <c r="CJ52" s="46"/>
      <c r="CK52" s="46"/>
      <c r="CO52" s="46"/>
      <c r="CP52" s="46"/>
      <c r="CQ52" s="46"/>
      <c r="CR52" s="46"/>
      <c r="CS52" s="46" t="s">
        <v>297</v>
      </c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J52" s="46"/>
      <c r="DK52" s="46"/>
      <c r="DS52" s="46"/>
      <c r="DT52" s="46"/>
      <c r="DU52" s="46"/>
      <c r="DV52" s="46"/>
      <c r="DW52" s="46"/>
      <c r="DX52" s="46"/>
      <c r="DY52" s="46"/>
      <c r="EK52" s="46"/>
      <c r="EL52" s="46"/>
      <c r="EM52" s="46"/>
      <c r="EO52"/>
      <c r="ER52" s="46"/>
      <c r="EZ52"/>
      <c r="FA52"/>
      <c r="FB52"/>
      <c r="FU52" s="46"/>
      <c r="FV52" s="46"/>
      <c r="FW52" s="46"/>
      <c r="FY52"/>
      <c r="GB52" s="46"/>
      <c r="GJ52"/>
      <c r="GK52"/>
      <c r="GL52"/>
      <c r="HE52" s="46"/>
      <c r="HF52" s="46"/>
      <c r="HG52" s="46"/>
      <c r="HI52"/>
      <c r="HL52" s="46"/>
      <c r="HT52"/>
      <c r="HU52"/>
      <c r="HV52"/>
      <c r="IO52" s="46"/>
      <c r="IP52" s="46"/>
      <c r="IQ52" s="46"/>
      <c r="IS52"/>
      <c r="IV52" s="46"/>
      <c r="JD52"/>
      <c r="JE52"/>
      <c r="JF52"/>
      <c r="JY52" s="46"/>
      <c r="JZ52" s="46"/>
      <c r="KA52" s="46"/>
      <c r="KC52"/>
      <c r="KF52" s="46"/>
      <c r="KN52"/>
      <c r="KO52"/>
      <c r="KP52"/>
      <c r="LN52" s="46"/>
      <c r="LO52" s="46"/>
      <c r="LP52" s="46"/>
      <c r="LX52"/>
      <c r="LY52"/>
      <c r="LZ52"/>
    </row>
    <row r="53" spans="1:533">
      <c r="O53" s="29" t="s">
        <v>14</v>
      </c>
      <c r="AG53" s="46"/>
      <c r="AH53" s="46"/>
      <c r="AI53" s="46"/>
      <c r="AK53"/>
      <c r="AN53" s="46"/>
      <c r="AV53"/>
      <c r="AW53"/>
      <c r="AX53"/>
      <c r="BQ53" s="46"/>
      <c r="BR53" s="46"/>
      <c r="BS53" s="46"/>
      <c r="BU53"/>
      <c r="BX53" s="46"/>
      <c r="CF53"/>
      <c r="CG53"/>
      <c r="CH53"/>
      <c r="DC53" s="46"/>
      <c r="DD53" s="46"/>
      <c r="DE53" s="46"/>
      <c r="DG53"/>
      <c r="DH53"/>
      <c r="DJ53" s="46"/>
      <c r="DK53" s="46"/>
      <c r="DP53"/>
      <c r="DQ53"/>
      <c r="DR53"/>
      <c r="EK53" s="46"/>
      <c r="EL53" s="46"/>
      <c r="EM53" s="46"/>
      <c r="EO53"/>
      <c r="ER53" s="46"/>
      <c r="EZ53"/>
      <c r="FA53"/>
      <c r="FB53"/>
      <c r="FU53" s="46"/>
      <c r="FV53" s="46"/>
      <c r="FW53" s="46"/>
      <c r="FY53"/>
      <c r="GB53" s="46"/>
      <c r="GJ53"/>
      <c r="GK53"/>
      <c r="GL53"/>
      <c r="HE53" s="46"/>
      <c r="HF53" s="46"/>
      <c r="HG53" s="46"/>
      <c r="HI53"/>
      <c r="HL53" s="46"/>
      <c r="HT53"/>
      <c r="HU53"/>
      <c r="HV53"/>
      <c r="IO53" s="46"/>
      <c r="IP53" s="46"/>
      <c r="IQ53" s="46"/>
      <c r="IS53"/>
      <c r="IV53" s="46"/>
      <c r="JD53"/>
      <c r="JE53"/>
      <c r="JF53"/>
      <c r="JY53" s="46"/>
      <c r="JZ53" s="46"/>
      <c r="KA53" s="46"/>
      <c r="KC53"/>
      <c r="KF53" s="46"/>
      <c r="KN53"/>
      <c r="KO53"/>
      <c r="KP53"/>
      <c r="LN53" s="46"/>
      <c r="LO53" s="46"/>
      <c r="LP53" s="46"/>
      <c r="LX53"/>
      <c r="LY53"/>
      <c r="LZ53"/>
    </row>
    <row r="54" spans="1:533">
      <c r="O54" s="29" t="s">
        <v>15</v>
      </c>
      <c r="AG54" s="46"/>
      <c r="AH54" s="46"/>
      <c r="AI54" s="46"/>
      <c r="AK54"/>
      <c r="AN54" s="46"/>
      <c r="AV54"/>
      <c r="AW54"/>
      <c r="AX54"/>
      <c r="BQ54" s="46"/>
      <c r="BR54" s="46"/>
      <c r="BS54" s="46"/>
      <c r="BU54"/>
      <c r="BX54" s="46"/>
      <c r="CF54"/>
      <c r="CG54"/>
      <c r="CH54"/>
      <c r="DC54" s="46"/>
      <c r="DD54" s="46"/>
      <c r="DE54" s="46"/>
      <c r="DG54"/>
      <c r="DH54"/>
      <c r="DJ54" s="46"/>
      <c r="DK54" s="46"/>
      <c r="DP54"/>
      <c r="DQ54"/>
      <c r="DR54"/>
      <c r="EK54" s="46"/>
      <c r="EL54" s="46"/>
      <c r="EM54" s="46"/>
      <c r="EO54"/>
      <c r="ER54" s="46"/>
      <c r="EZ54"/>
      <c r="FA54"/>
      <c r="FB54"/>
      <c r="FU54" s="46"/>
      <c r="FV54" s="46"/>
      <c r="FW54" s="46"/>
      <c r="FY54"/>
      <c r="GB54" s="46"/>
      <c r="GJ54"/>
      <c r="GK54"/>
      <c r="GL54"/>
      <c r="HE54" s="46"/>
      <c r="HF54" s="46"/>
      <c r="HG54" s="46"/>
      <c r="HI54"/>
      <c r="HL54" s="46"/>
      <c r="HT54"/>
      <c r="HU54"/>
      <c r="HV54"/>
      <c r="IO54" s="46"/>
      <c r="IP54" s="46"/>
      <c r="IQ54" s="46"/>
      <c r="IS54"/>
      <c r="IV54" s="46"/>
      <c r="JD54"/>
      <c r="JE54"/>
      <c r="JF54"/>
      <c r="JY54" s="46"/>
      <c r="JZ54" s="46"/>
      <c r="KA54" s="46"/>
      <c r="KC54"/>
      <c r="KF54" s="46"/>
      <c r="KN54"/>
      <c r="KO54"/>
      <c r="KP54"/>
      <c r="LN54" s="46"/>
      <c r="LO54" s="46"/>
      <c r="LP54" s="46"/>
      <c r="LX54"/>
      <c r="LY54"/>
      <c r="LZ54"/>
    </row>
    <row r="55" spans="1:533">
      <c r="O55" s="29" t="s">
        <v>16</v>
      </c>
      <c r="AG55" s="46"/>
      <c r="AH55" s="46"/>
      <c r="AI55" s="46"/>
      <c r="AK55"/>
      <c r="AN55" s="46"/>
      <c r="AV55"/>
      <c r="AW55"/>
      <c r="AX55"/>
      <c r="BQ55" s="46"/>
      <c r="BR55" s="46"/>
      <c r="BS55" s="46"/>
      <c r="BU55"/>
      <c r="BX55" s="46"/>
      <c r="CF55"/>
      <c r="CG55"/>
      <c r="CH55"/>
      <c r="DC55" s="46"/>
      <c r="DD55" s="46"/>
      <c r="DE55" s="46"/>
      <c r="DG55"/>
      <c r="DH55"/>
      <c r="DJ55" s="46"/>
      <c r="DK55" s="46"/>
      <c r="DP55"/>
      <c r="DQ55"/>
      <c r="DR55"/>
      <c r="EK55" s="46"/>
      <c r="EL55" s="46"/>
      <c r="EM55" s="46"/>
      <c r="EO55"/>
      <c r="ER55" s="46"/>
      <c r="EZ55"/>
      <c r="FA55"/>
      <c r="FB55"/>
      <c r="FU55" s="46"/>
      <c r="FV55" s="46"/>
      <c r="FW55" s="46"/>
      <c r="FY55"/>
      <c r="GB55" s="46"/>
      <c r="GJ55"/>
      <c r="GK55"/>
      <c r="GL55"/>
      <c r="HE55" s="46"/>
      <c r="HF55" s="46"/>
      <c r="HG55" s="46"/>
      <c r="HI55"/>
      <c r="HL55" s="46"/>
      <c r="HT55"/>
      <c r="HU55"/>
      <c r="HV55"/>
      <c r="IO55" s="46"/>
      <c r="IP55" s="46"/>
      <c r="IQ55" s="46"/>
      <c r="IS55"/>
      <c r="IV55" s="46"/>
      <c r="JD55"/>
      <c r="JE55"/>
      <c r="JF55"/>
      <c r="JY55" s="46"/>
      <c r="JZ55" s="46"/>
      <c r="KA55" s="46"/>
      <c r="KC55"/>
      <c r="KF55" s="46"/>
      <c r="KN55"/>
      <c r="KO55"/>
      <c r="KP55"/>
      <c r="LN55" s="46"/>
      <c r="LO55" s="46"/>
      <c r="LP55" s="46"/>
      <c r="LX55"/>
      <c r="LY55"/>
      <c r="LZ55"/>
    </row>
    <row r="56" spans="1:533">
      <c r="O56" s="29"/>
      <c r="AG56" s="46"/>
      <c r="AH56" s="46"/>
      <c r="AI56" s="46"/>
      <c r="AK56"/>
      <c r="AN56" s="46"/>
      <c r="AV56"/>
      <c r="AW56"/>
      <c r="AX56"/>
      <c r="BQ56" s="46"/>
      <c r="BR56" s="46"/>
      <c r="BS56" s="46"/>
      <c r="BU56"/>
      <c r="BX56" s="46"/>
      <c r="CF56"/>
      <c r="CG56"/>
      <c r="CH56"/>
      <c r="DC56" s="46"/>
      <c r="DD56" s="46"/>
      <c r="DE56" s="46"/>
      <c r="DG56"/>
      <c r="DH56"/>
      <c r="DJ56" s="46"/>
      <c r="DK56" s="46"/>
      <c r="DP56"/>
      <c r="DQ56"/>
      <c r="DR56"/>
      <c r="EK56" s="46"/>
      <c r="EL56" s="46"/>
      <c r="EM56" s="46"/>
      <c r="EO56"/>
      <c r="ER56" s="46"/>
      <c r="EZ56"/>
      <c r="FA56"/>
      <c r="FB56"/>
      <c r="FU56" s="46"/>
      <c r="FV56" s="46"/>
      <c r="FW56" s="46"/>
      <c r="FY56"/>
      <c r="GB56" s="46"/>
      <c r="GJ56"/>
      <c r="GK56"/>
      <c r="GL56"/>
      <c r="HE56" s="46"/>
      <c r="HF56" s="46"/>
      <c r="HG56" s="46"/>
      <c r="HI56"/>
      <c r="HL56" s="46"/>
      <c r="HT56"/>
      <c r="HU56"/>
      <c r="HV56"/>
      <c r="IO56" s="46"/>
      <c r="IP56" s="46"/>
      <c r="IQ56" s="46"/>
      <c r="IS56"/>
      <c r="IV56" s="46"/>
      <c r="JD56"/>
      <c r="JE56"/>
      <c r="JF56"/>
      <c r="JY56" s="46"/>
      <c r="JZ56" s="46"/>
      <c r="KA56" s="46"/>
      <c r="KC56"/>
      <c r="KF56" s="46"/>
      <c r="KN56"/>
      <c r="KO56"/>
      <c r="KP56"/>
      <c r="LN56" s="46"/>
      <c r="LO56" s="46"/>
      <c r="LP56" s="46"/>
      <c r="LX56"/>
      <c r="LY56"/>
      <c r="LZ56"/>
    </row>
    <row r="57" spans="1:533">
      <c r="O57" s="29" t="s">
        <v>17</v>
      </c>
      <c r="AG57" s="46"/>
      <c r="AH57" s="46"/>
      <c r="AI57" s="46"/>
      <c r="AK57"/>
      <c r="AN57" s="46"/>
      <c r="AV57"/>
      <c r="AW57"/>
      <c r="AX57"/>
      <c r="BQ57" s="46"/>
      <c r="BR57" s="46"/>
      <c r="BS57" s="46"/>
      <c r="BU57"/>
      <c r="BX57" s="46"/>
      <c r="CF57"/>
      <c r="CG57"/>
      <c r="CH57"/>
      <c r="DC57" s="46"/>
      <c r="DD57" s="46"/>
      <c r="DE57" s="46"/>
      <c r="DG57"/>
      <c r="DH57"/>
      <c r="DJ57" s="46"/>
      <c r="DK57" s="46"/>
      <c r="DP57"/>
      <c r="DQ57"/>
      <c r="DR57"/>
      <c r="EK57" s="46"/>
      <c r="EL57" s="46"/>
      <c r="EM57" s="46"/>
      <c r="EO57"/>
      <c r="ER57" s="46"/>
      <c r="EZ57"/>
      <c r="FA57"/>
      <c r="FB57"/>
      <c r="FU57" s="46"/>
      <c r="FV57" s="46"/>
      <c r="FW57" s="46"/>
      <c r="FY57"/>
      <c r="GB57" s="46"/>
      <c r="GJ57"/>
      <c r="GK57"/>
      <c r="GL57"/>
      <c r="HE57" s="46"/>
      <c r="HF57" s="46"/>
      <c r="HG57" s="46"/>
      <c r="HI57"/>
      <c r="HL57" s="46"/>
      <c r="HT57"/>
      <c r="HU57"/>
      <c r="HV57"/>
      <c r="IO57" s="46"/>
      <c r="IP57" s="46"/>
      <c r="IQ57" s="46"/>
      <c r="IS57"/>
      <c r="IV57" s="46"/>
      <c r="JD57"/>
      <c r="JE57"/>
      <c r="JF57"/>
      <c r="JY57" s="46"/>
      <c r="JZ57" s="46"/>
      <c r="KA57" s="46"/>
      <c r="KC57"/>
      <c r="KF57" s="46"/>
      <c r="KN57"/>
      <c r="KO57"/>
      <c r="KP57"/>
      <c r="LN57" s="46"/>
      <c r="LO57" s="46"/>
      <c r="LP57" s="46"/>
      <c r="LX57"/>
      <c r="LY57"/>
      <c r="LZ57"/>
    </row>
    <row r="58" spans="1:533">
      <c r="O58" s="29" t="s">
        <v>18</v>
      </c>
      <c r="AG58" s="46"/>
      <c r="AH58" s="46"/>
      <c r="AI58" s="46"/>
      <c r="AK58"/>
      <c r="AN58" s="46"/>
      <c r="AV58"/>
      <c r="AW58"/>
      <c r="AX58"/>
      <c r="BQ58" s="46"/>
      <c r="BR58" s="46"/>
      <c r="BS58" s="46"/>
      <c r="BU58"/>
      <c r="BX58" s="46"/>
      <c r="CF58"/>
      <c r="CG58"/>
      <c r="CH58"/>
      <c r="DC58" s="46"/>
      <c r="DD58" s="46"/>
      <c r="DE58" s="46"/>
      <c r="DG58"/>
      <c r="DH58"/>
      <c r="DJ58" s="46"/>
      <c r="DK58" s="46"/>
      <c r="DP58"/>
      <c r="DQ58"/>
      <c r="DR58"/>
      <c r="EK58" s="46"/>
      <c r="EL58" s="46"/>
      <c r="EM58" s="46"/>
      <c r="EO58"/>
      <c r="ER58" s="46"/>
      <c r="EZ58"/>
      <c r="FA58"/>
      <c r="FB58"/>
      <c r="FU58" s="46"/>
      <c r="FV58" s="46"/>
      <c r="FW58" s="46"/>
      <c r="FY58"/>
      <c r="GB58" s="46"/>
      <c r="GJ58"/>
      <c r="GK58"/>
      <c r="GL58"/>
      <c r="HE58" s="46"/>
      <c r="HF58" s="46"/>
      <c r="HG58" s="46"/>
      <c r="HI58"/>
      <c r="HL58" s="46"/>
      <c r="HT58"/>
      <c r="HU58"/>
      <c r="HV58"/>
      <c r="IO58" s="46"/>
      <c r="IP58" s="46"/>
      <c r="IQ58" s="46"/>
      <c r="IS58"/>
      <c r="IV58" s="46"/>
      <c r="JD58"/>
      <c r="JE58"/>
      <c r="JF58"/>
      <c r="JY58" s="46"/>
      <c r="JZ58" s="46"/>
      <c r="KA58" s="46"/>
      <c r="KC58"/>
      <c r="KF58" s="46"/>
      <c r="KN58"/>
      <c r="KO58"/>
      <c r="KP58"/>
      <c r="LN58" s="46"/>
      <c r="LO58" s="46"/>
      <c r="LP58" s="46"/>
      <c r="LX58"/>
      <c r="LY58"/>
      <c r="LZ58"/>
    </row>
    <row r="59" spans="1:533">
      <c r="O59" s="29" t="s">
        <v>19</v>
      </c>
      <c r="AH59" s="46"/>
      <c r="AI59" s="46"/>
      <c r="AL59"/>
      <c r="AN59" s="46"/>
      <c r="AW59"/>
      <c r="AX59"/>
      <c r="BR59" s="46"/>
      <c r="BS59" s="46"/>
      <c r="BV59"/>
      <c r="BX59" s="46"/>
      <c r="CG59"/>
      <c r="CH59"/>
      <c r="DD59" s="46"/>
      <c r="DE59" s="46"/>
      <c r="DH59"/>
      <c r="DI59"/>
      <c r="DJ59" s="46"/>
      <c r="DK59" s="46"/>
      <c r="DQ59"/>
      <c r="DR59"/>
      <c r="EL59" s="46"/>
      <c r="EM59" s="46"/>
      <c r="EP59"/>
      <c r="ER59" s="46"/>
      <c r="FA59"/>
      <c r="FB59"/>
      <c r="FV59" s="46"/>
      <c r="FW59" s="46"/>
      <c r="FZ59"/>
      <c r="GB59" s="46"/>
      <c r="GK59"/>
      <c r="GL59"/>
      <c r="HF59" s="46"/>
      <c r="HG59" s="46"/>
      <c r="HJ59"/>
      <c r="HL59" s="46"/>
      <c r="HU59"/>
      <c r="HV59"/>
      <c r="IP59" s="46"/>
      <c r="IQ59" s="46"/>
      <c r="IT59"/>
      <c r="IV59" s="46"/>
      <c r="JE59"/>
      <c r="JF59"/>
      <c r="JZ59" s="46"/>
      <c r="KA59" s="46"/>
      <c r="KD59"/>
      <c r="KF59" s="46"/>
      <c r="KO59"/>
      <c r="KP59"/>
      <c r="LO59" s="46"/>
      <c r="LP59" s="46"/>
      <c r="LY59"/>
      <c r="LZ59"/>
    </row>
    <row r="60" spans="1:533">
      <c r="O60" s="29"/>
    </row>
    <row r="61" spans="1:533">
      <c r="O61" s="29"/>
    </row>
    <row r="62" spans="1:533">
      <c r="O62" s="29" t="s">
        <v>20</v>
      </c>
    </row>
    <row r="63" spans="1:533">
      <c r="O63" s="29" t="s">
        <v>21</v>
      </c>
    </row>
    <row r="64" spans="1:533">
      <c r="O64" s="29" t="s">
        <v>22</v>
      </c>
    </row>
    <row r="65" spans="15:15">
      <c r="O65" s="29" t="s">
        <v>24</v>
      </c>
    </row>
    <row r="66" spans="15:15">
      <c r="O66" s="29" t="s">
        <v>25</v>
      </c>
    </row>
    <row r="67" spans="15:15">
      <c r="O67" s="29" t="s">
        <v>26</v>
      </c>
    </row>
    <row r="68" spans="15:15">
      <c r="O68" s="29" t="s">
        <v>14</v>
      </c>
    </row>
    <row r="69" spans="15:15">
      <c r="O69" s="29" t="s">
        <v>15</v>
      </c>
    </row>
    <row r="70" spans="15:15">
      <c r="O70" s="29" t="s">
        <v>16</v>
      </c>
    </row>
    <row r="71" spans="15:15">
      <c r="O71" s="29"/>
    </row>
    <row r="72" spans="15:15">
      <c r="O72" s="29" t="s">
        <v>17</v>
      </c>
    </row>
    <row r="73" spans="15:15">
      <c r="O73" s="29" t="s">
        <v>18</v>
      </c>
    </row>
    <row r="74" spans="15:15">
      <c r="O74" s="29" t="s">
        <v>19</v>
      </c>
    </row>
    <row r="75" spans="15:15">
      <c r="O75" s="29"/>
    </row>
    <row r="76" spans="15:15">
      <c r="O76" s="29"/>
    </row>
    <row r="77" spans="15:15">
      <c r="O77" s="29" t="s">
        <v>20</v>
      </c>
    </row>
    <row r="78" spans="15:15">
      <c r="O78" s="29" t="s">
        <v>21</v>
      </c>
    </row>
    <row r="83" spans="1:473" ht="15" thickBot="1"/>
    <row r="84" spans="1:473" ht="15" thickBot="1">
      <c r="O84" s="43" t="s">
        <v>45</v>
      </c>
      <c r="P84" s="71" t="s">
        <v>33</v>
      </c>
      <c r="Q84" s="71" t="s">
        <v>33</v>
      </c>
      <c r="R84" s="71" t="s">
        <v>33</v>
      </c>
      <c r="S84" s="71" t="s">
        <v>33</v>
      </c>
      <c r="T84" s="71" t="s">
        <v>33</v>
      </c>
      <c r="U84" s="71" t="s">
        <v>33</v>
      </c>
      <c r="V84" s="71" t="s">
        <v>33</v>
      </c>
      <c r="W84" s="71" t="s">
        <v>33</v>
      </c>
      <c r="X84" s="48" t="s">
        <v>33</v>
      </c>
      <c r="Y84" s="71" t="s">
        <v>33</v>
      </c>
      <c r="Z84" s="48" t="s">
        <v>33</v>
      </c>
      <c r="AA84" s="71" t="s">
        <v>33</v>
      </c>
      <c r="AB84" s="71" t="s">
        <v>33</v>
      </c>
      <c r="AC84" s="71" t="s">
        <v>225</v>
      </c>
      <c r="AD84" s="71" t="s">
        <v>33</v>
      </c>
      <c r="AE84" s="71" t="s">
        <v>33</v>
      </c>
      <c r="AF84" s="71" t="s">
        <v>33</v>
      </c>
      <c r="AG84" s="71" t="s">
        <v>33</v>
      </c>
      <c r="AH84" s="71" t="s">
        <v>33</v>
      </c>
      <c r="AI84" s="71" t="s">
        <v>33</v>
      </c>
      <c r="AJ84" s="71" t="s">
        <v>33</v>
      </c>
      <c r="AK84" s="71" t="s">
        <v>33</v>
      </c>
      <c r="AL84" s="71" t="s">
        <v>33</v>
      </c>
      <c r="AM84" s="71" t="s">
        <v>33</v>
      </c>
      <c r="AN84" s="71" t="s">
        <v>33</v>
      </c>
      <c r="AO84" s="71" t="s">
        <v>33</v>
      </c>
      <c r="AP84" s="71" t="s">
        <v>33</v>
      </c>
      <c r="AQ84" s="71" t="s">
        <v>33</v>
      </c>
      <c r="AR84" s="71" t="s">
        <v>33</v>
      </c>
      <c r="AS84" s="71" t="s">
        <v>33</v>
      </c>
      <c r="AT84" s="71" t="s">
        <v>33</v>
      </c>
      <c r="AU84" s="71" t="s">
        <v>33</v>
      </c>
      <c r="AV84" s="71" t="s">
        <v>33</v>
      </c>
      <c r="AW84" s="71" t="s">
        <v>33</v>
      </c>
      <c r="AX84" s="71" t="s">
        <v>33</v>
      </c>
      <c r="AY84" s="71" t="s">
        <v>33</v>
      </c>
      <c r="AZ84" s="48" t="s">
        <v>33</v>
      </c>
      <c r="BA84" s="48" t="s">
        <v>33</v>
      </c>
      <c r="BB84" s="48" t="s">
        <v>33</v>
      </c>
      <c r="BC84" s="48" t="s">
        <v>33</v>
      </c>
      <c r="BD84" s="48" t="s">
        <v>33</v>
      </c>
      <c r="BE84" s="48" t="s">
        <v>33</v>
      </c>
      <c r="BF84" s="48" t="s">
        <v>33</v>
      </c>
      <c r="BG84" s="48" t="s">
        <v>33</v>
      </c>
      <c r="BH84" s="48" t="s">
        <v>33</v>
      </c>
      <c r="BI84" s="48" t="s">
        <v>33</v>
      </c>
      <c r="BJ84" s="48" t="s">
        <v>33</v>
      </c>
      <c r="BK84" s="48" t="s">
        <v>33</v>
      </c>
      <c r="BL84" s="48" t="s">
        <v>33</v>
      </c>
      <c r="BM84" s="48" t="s">
        <v>33</v>
      </c>
      <c r="BN84" s="48" t="s">
        <v>33</v>
      </c>
      <c r="BO84" s="48" t="s">
        <v>33</v>
      </c>
      <c r="BP84" s="48" t="s">
        <v>33</v>
      </c>
      <c r="BQ84" s="48" t="s">
        <v>33</v>
      </c>
      <c r="BR84" s="48" t="s">
        <v>33</v>
      </c>
      <c r="BS84" s="48" t="s">
        <v>33</v>
      </c>
      <c r="BT84" s="48" t="s">
        <v>33</v>
      </c>
      <c r="BU84" s="48" t="s">
        <v>33</v>
      </c>
      <c r="BV84" s="48" t="s">
        <v>33</v>
      </c>
      <c r="BW84" s="48" t="s">
        <v>33</v>
      </c>
      <c r="BX84" s="48" t="s">
        <v>33</v>
      </c>
      <c r="BY84" s="48" t="s">
        <v>33</v>
      </c>
      <c r="BZ84" s="48" t="s">
        <v>33</v>
      </c>
      <c r="CA84" s="48" t="s">
        <v>33</v>
      </c>
      <c r="CB84" s="48" t="s">
        <v>33</v>
      </c>
      <c r="CC84" s="48" t="s">
        <v>33</v>
      </c>
      <c r="CD84" s="48" t="s">
        <v>33</v>
      </c>
      <c r="CE84" s="48" t="s">
        <v>33</v>
      </c>
      <c r="CF84" s="48" t="s">
        <v>33</v>
      </c>
      <c r="CG84" s="48" t="s">
        <v>33</v>
      </c>
      <c r="CH84" s="48" t="s">
        <v>33</v>
      </c>
      <c r="CI84" s="48" t="s">
        <v>33</v>
      </c>
      <c r="CJ84" s="48" t="s">
        <v>33</v>
      </c>
      <c r="CK84" s="48" t="s">
        <v>33</v>
      </c>
      <c r="CL84" s="48" t="s">
        <v>33</v>
      </c>
      <c r="CM84" s="48" t="s">
        <v>33</v>
      </c>
      <c r="CN84" s="48" t="s">
        <v>33</v>
      </c>
      <c r="CO84" s="48" t="s">
        <v>33</v>
      </c>
      <c r="CP84" s="48" t="s">
        <v>33</v>
      </c>
      <c r="CQ84" s="48" t="s">
        <v>33</v>
      </c>
      <c r="CR84" s="48" t="s">
        <v>33</v>
      </c>
      <c r="CS84" s="48" t="s">
        <v>33</v>
      </c>
      <c r="CT84" s="48" t="s">
        <v>33</v>
      </c>
      <c r="CU84" s="48" t="s">
        <v>33</v>
      </c>
      <c r="CV84" s="48" t="s">
        <v>33</v>
      </c>
      <c r="CW84" s="48" t="s">
        <v>33</v>
      </c>
      <c r="CX84" s="48" t="s">
        <v>33</v>
      </c>
      <c r="CY84" s="48" t="s">
        <v>33</v>
      </c>
      <c r="CZ84" s="48" t="s">
        <v>33</v>
      </c>
      <c r="DA84" s="48" t="s">
        <v>33</v>
      </c>
      <c r="DB84" s="48" t="s">
        <v>33</v>
      </c>
      <c r="DC84" s="48" t="s">
        <v>33</v>
      </c>
      <c r="DD84" s="48" t="s">
        <v>33</v>
      </c>
      <c r="DE84" s="48" t="s">
        <v>33</v>
      </c>
      <c r="DF84" s="48" t="s">
        <v>33</v>
      </c>
      <c r="DG84" s="48" t="s">
        <v>33</v>
      </c>
      <c r="DH84" s="48" t="s">
        <v>33</v>
      </c>
      <c r="DI84" s="48" t="s">
        <v>33</v>
      </c>
      <c r="DJ84" s="48" t="s">
        <v>33</v>
      </c>
      <c r="DK84" s="48" t="s">
        <v>33</v>
      </c>
      <c r="DL84" s="48" t="s">
        <v>33</v>
      </c>
      <c r="DM84" s="48" t="s">
        <v>33</v>
      </c>
      <c r="DN84" s="69"/>
      <c r="DO84" s="70"/>
      <c r="DP84" s="70"/>
      <c r="DQ84" s="70"/>
      <c r="DR84" s="70"/>
      <c r="DS84" s="70"/>
      <c r="DT84" s="70"/>
      <c r="DU84" s="70"/>
      <c r="DV84" s="70"/>
      <c r="DW84" s="70"/>
      <c r="DX84" s="70"/>
      <c r="DY84" s="70"/>
      <c r="DZ84" s="70"/>
      <c r="EA84" s="70"/>
      <c r="EB84" s="70"/>
      <c r="EC84" s="70"/>
      <c r="ED84" s="70"/>
      <c r="EE84" s="70"/>
      <c r="EF84" s="70"/>
      <c r="EG84" s="70"/>
      <c r="EH84" s="70"/>
      <c r="EI84" s="70"/>
      <c r="EJ84" s="70"/>
      <c r="EK84" s="70"/>
      <c r="EL84" s="70"/>
      <c r="EM84" s="70"/>
      <c r="EN84" s="81"/>
      <c r="EO84" s="81"/>
      <c r="EP84" s="81"/>
      <c r="EQ84" s="81"/>
      <c r="ER84" s="81"/>
      <c r="ES84" s="81"/>
      <c r="ET84" s="81"/>
      <c r="EU84" s="81"/>
      <c r="EV84" s="81"/>
      <c r="EW84" s="81"/>
      <c r="EX84" s="70"/>
      <c r="EY84" s="70"/>
      <c r="EZ84" s="70"/>
      <c r="FA84" s="70"/>
      <c r="FB84" s="70"/>
      <c r="FC84" s="70"/>
      <c r="FD84" s="70"/>
      <c r="FE84" s="70"/>
      <c r="FF84" s="70"/>
      <c r="FG84" s="70"/>
      <c r="FH84" s="70"/>
      <c r="FI84" s="70"/>
      <c r="FJ84" s="70"/>
      <c r="FK84" s="70"/>
      <c r="FL84" s="70"/>
      <c r="FM84" s="70"/>
      <c r="FN84" s="70"/>
      <c r="FO84" s="70"/>
      <c r="FP84" s="70"/>
      <c r="FQ84" s="70"/>
      <c r="FR84" s="70"/>
      <c r="FS84" s="70"/>
      <c r="FT84" s="70"/>
      <c r="FU84" s="70"/>
      <c r="FV84" s="70"/>
      <c r="FW84" s="70"/>
      <c r="FX84" s="81"/>
      <c r="FY84" s="81"/>
      <c r="FZ84" s="81"/>
      <c r="GA84" s="81"/>
      <c r="GB84" s="81"/>
      <c r="GC84" s="81"/>
      <c r="GD84" s="81"/>
      <c r="GE84" s="81"/>
      <c r="GF84" s="81"/>
      <c r="GG84" s="81"/>
      <c r="GH84" s="70"/>
      <c r="GI84" s="70"/>
      <c r="GJ84" s="70"/>
      <c r="GK84" s="70"/>
      <c r="GL84" s="70"/>
      <c r="GM84" s="70"/>
      <c r="GN84" s="70"/>
      <c r="GO84" s="70"/>
      <c r="GP84" s="70"/>
      <c r="GQ84" s="70"/>
      <c r="GR84" s="70"/>
      <c r="GS84" s="70"/>
      <c r="GT84" s="70"/>
      <c r="GU84" s="70"/>
      <c r="GV84" s="70"/>
      <c r="GW84" s="70"/>
      <c r="GX84" s="70"/>
      <c r="GY84" s="70"/>
      <c r="GZ84" s="70"/>
      <c r="HA84" s="70"/>
      <c r="HB84" s="70"/>
      <c r="HC84" s="70"/>
      <c r="HD84" s="70"/>
      <c r="HE84" s="70"/>
      <c r="HF84" s="70"/>
      <c r="HG84" s="70"/>
      <c r="HH84" s="81"/>
      <c r="HI84" s="81"/>
      <c r="HJ84" s="81"/>
      <c r="HK84" s="81"/>
      <c r="HL84" s="81"/>
      <c r="HM84" s="81"/>
      <c r="HN84" s="81"/>
      <c r="HO84" s="81"/>
      <c r="HP84" s="81"/>
      <c r="HQ84" s="81"/>
      <c r="HR84" s="70"/>
      <c r="HS84" s="70"/>
      <c r="HT84" s="70"/>
      <c r="HU84" s="70"/>
      <c r="HV84" s="70"/>
      <c r="HW84" s="70"/>
      <c r="HX84" s="70"/>
      <c r="HY84" s="70"/>
      <c r="HZ84" s="70"/>
      <c r="IA84" s="70"/>
      <c r="IB84" s="70"/>
      <c r="IC84" s="70"/>
      <c r="ID84" s="70"/>
      <c r="IE84" s="70"/>
      <c r="IF84" s="70"/>
      <c r="IG84" s="70"/>
      <c r="IH84" s="70"/>
      <c r="II84" s="70"/>
      <c r="IJ84" s="70"/>
      <c r="IK84" s="70"/>
      <c r="IL84" s="70"/>
      <c r="IM84" s="70"/>
      <c r="IN84" s="70"/>
      <c r="IO84" s="70"/>
      <c r="IP84" s="70"/>
      <c r="IQ84" s="70"/>
      <c r="IR84" s="81"/>
      <c r="IS84" s="81"/>
      <c r="IT84" s="81"/>
      <c r="IU84" s="81"/>
      <c r="IV84" s="81"/>
      <c r="IW84" s="81"/>
      <c r="IX84" s="81"/>
      <c r="IY84" s="81"/>
      <c r="IZ84" s="81"/>
      <c r="JA84" s="81"/>
      <c r="JB84" s="81"/>
      <c r="JC84" s="81"/>
      <c r="JD84" s="81"/>
      <c r="JE84" s="81"/>
      <c r="JF84" s="81"/>
      <c r="JG84" s="81"/>
      <c r="JH84" s="81"/>
      <c r="JI84" s="81"/>
      <c r="JJ84" s="81"/>
      <c r="JK84" s="81"/>
      <c r="JL84" s="81"/>
      <c r="JM84" s="81"/>
      <c r="JN84" s="81"/>
      <c r="JO84" s="81"/>
      <c r="JP84" s="81"/>
      <c r="JQ84" s="81"/>
      <c r="JR84" s="81"/>
      <c r="JS84" s="81"/>
      <c r="JT84" s="81"/>
      <c r="KB84"/>
      <c r="KC84"/>
      <c r="KD84"/>
      <c r="KE84"/>
      <c r="KG84"/>
      <c r="KH84"/>
      <c r="KI84"/>
      <c r="KJ84"/>
      <c r="KK84"/>
      <c r="KL84"/>
      <c r="KM84"/>
      <c r="KN84" s="81"/>
      <c r="KO84" s="81"/>
      <c r="KP84" s="81"/>
      <c r="KQ84" s="81"/>
      <c r="KR84" s="81"/>
      <c r="KS84" s="81"/>
      <c r="KT84" s="81"/>
      <c r="KU84" s="81"/>
      <c r="KV84" s="81"/>
      <c r="KW84" s="81"/>
      <c r="KX84" s="81"/>
      <c r="KY84" s="81"/>
      <c r="KZ84" s="81"/>
      <c r="LA84" s="81"/>
      <c r="LB84" s="81"/>
      <c r="LC84" s="81"/>
      <c r="LD84" s="81"/>
      <c r="LE84" s="81"/>
      <c r="LF84" s="81"/>
      <c r="LG84" s="81"/>
      <c r="LH84" s="81"/>
      <c r="LI84" s="81"/>
      <c r="LJ84" s="81"/>
      <c r="LK84" s="81"/>
      <c r="LL84" s="81"/>
      <c r="LM84" s="81"/>
      <c r="LN84" s="81"/>
      <c r="LO84" s="81"/>
      <c r="LP84" s="81"/>
      <c r="LQ84" s="81"/>
      <c r="LR84" s="81"/>
      <c r="LS84" s="81"/>
      <c r="LT84" s="81"/>
      <c r="LU84" s="81"/>
      <c r="LV84" s="81"/>
      <c r="LW84" s="81"/>
      <c r="LX84" s="81"/>
      <c r="LY84" s="81"/>
      <c r="LZ84" s="81"/>
      <c r="MA84" s="81"/>
      <c r="MB84" s="81"/>
      <c r="MC84" s="81"/>
      <c r="MD84" s="81"/>
      <c r="ME84" s="81"/>
      <c r="MF84" s="81"/>
      <c r="MG84" s="81"/>
      <c r="MH84" s="81"/>
      <c r="MI84" s="81"/>
      <c r="MJ84" s="81"/>
      <c r="MK84" s="81"/>
      <c r="ML84" s="81"/>
      <c r="MM84" s="81"/>
      <c r="MN84" s="81"/>
      <c r="MO84" s="81"/>
      <c r="MP84" s="81"/>
      <c r="MQ84" s="81"/>
      <c r="MR84" s="81"/>
      <c r="MS84" s="81"/>
      <c r="MT84" s="81"/>
      <c r="MU84" s="81"/>
      <c r="MV84" s="81"/>
      <c r="MW84" s="81"/>
      <c r="MX84" s="81"/>
      <c r="MY84" s="81"/>
      <c r="MZ84" s="81"/>
      <c r="NA84" s="81"/>
      <c r="NB84" s="81"/>
      <c r="NC84" s="81"/>
      <c r="ND84" s="81"/>
      <c r="NE84" s="81"/>
      <c r="NF84" s="81"/>
      <c r="NG84" s="81"/>
      <c r="NH84" s="81"/>
      <c r="NI84" s="81"/>
      <c r="NJ84" s="81"/>
      <c r="NK84" s="81"/>
      <c r="NL84" s="81"/>
      <c r="NM84" s="81"/>
      <c r="NN84" s="81"/>
      <c r="NO84" s="81"/>
      <c r="NP84" s="81"/>
      <c r="NQ84" s="81"/>
      <c r="NR84" s="81"/>
      <c r="NS84" s="81"/>
      <c r="NT84" s="81"/>
      <c r="NU84" s="81"/>
      <c r="NV84" s="81"/>
      <c r="NW84" s="81"/>
      <c r="NX84" s="81"/>
      <c r="NY84" s="81"/>
      <c r="NZ84" s="81"/>
      <c r="OA84" s="81"/>
      <c r="OB84" s="81"/>
      <c r="OC84" s="81"/>
      <c r="OD84" s="81"/>
      <c r="OE84" s="81"/>
      <c r="OF84" s="81"/>
      <c r="OG84" s="81"/>
      <c r="OH84" s="81"/>
      <c r="OI84" s="81"/>
      <c r="OJ84" s="81"/>
      <c r="OK84" s="81"/>
      <c r="OL84" s="81"/>
      <c r="OM84" s="81"/>
      <c r="ON84" s="81"/>
      <c r="OO84" s="81"/>
      <c r="OP84" s="81"/>
      <c r="OQ84" s="81"/>
      <c r="OR84" s="81"/>
      <c r="OS84" s="81"/>
      <c r="OT84" s="81"/>
      <c r="OU84" s="81"/>
      <c r="OV84" s="81"/>
      <c r="OW84" s="81"/>
      <c r="OX84" s="81"/>
      <c r="OY84" s="81"/>
      <c r="OZ84" s="81"/>
      <c r="PA84" s="81"/>
      <c r="PB84" s="81"/>
      <c r="PC84" s="81"/>
      <c r="PD84" s="81"/>
      <c r="PE84" s="81"/>
      <c r="PF84" s="81"/>
      <c r="PG84" s="81"/>
      <c r="PH84" s="81"/>
      <c r="PI84" s="81"/>
      <c r="PJ84" s="81"/>
      <c r="PK84" s="81"/>
      <c r="PL84" s="81"/>
      <c r="PM84" s="81"/>
      <c r="PN84" s="81"/>
      <c r="PO84" s="81"/>
      <c r="PP84" s="81"/>
      <c r="PQ84" s="81"/>
      <c r="PR84" s="81"/>
      <c r="PS84" s="81"/>
      <c r="PT84" s="81"/>
      <c r="PU84" s="81"/>
      <c r="PV84" s="81"/>
      <c r="PW84" s="81"/>
      <c r="PX84" s="81"/>
      <c r="PY84" s="81"/>
      <c r="PZ84" s="81"/>
      <c r="QA84" s="81"/>
      <c r="QB84" s="81"/>
      <c r="QC84" s="81"/>
      <c r="QD84" s="81"/>
      <c r="QE84" s="81"/>
      <c r="QF84" s="81"/>
      <c r="QG84" s="81"/>
      <c r="QH84" s="81"/>
      <c r="QI84" s="81"/>
      <c r="QJ84" s="81"/>
      <c r="QK84" s="81"/>
      <c r="QL84" s="81"/>
      <c r="QM84" s="81"/>
    </row>
    <row r="85" spans="1:473" ht="15" thickBot="1">
      <c r="O85" s="32" t="s">
        <v>35</v>
      </c>
      <c r="P85" s="64" t="s">
        <v>30</v>
      </c>
      <c r="Q85" s="68" t="s">
        <v>30</v>
      </c>
      <c r="R85" s="68" t="s">
        <v>30</v>
      </c>
      <c r="S85" s="85" t="s">
        <v>30</v>
      </c>
      <c r="T85" s="85" t="s">
        <v>30</v>
      </c>
      <c r="U85" s="85" t="s">
        <v>30</v>
      </c>
      <c r="V85" s="37" t="s">
        <v>30</v>
      </c>
      <c r="W85" s="64" t="s">
        <v>30</v>
      </c>
      <c r="X85" s="37" t="s">
        <v>30</v>
      </c>
      <c r="Y85" s="85" t="s">
        <v>30</v>
      </c>
      <c r="Z85" s="37" t="s">
        <v>30</v>
      </c>
      <c r="AA85" s="37" t="s">
        <v>30</v>
      </c>
      <c r="AB85" s="85" t="s">
        <v>30</v>
      </c>
      <c r="AC85" s="85" t="s">
        <v>30</v>
      </c>
      <c r="AD85" s="85" t="s">
        <v>30</v>
      </c>
      <c r="AE85" s="85" t="s">
        <v>30</v>
      </c>
      <c r="AF85" s="85" t="s">
        <v>30</v>
      </c>
      <c r="AG85" s="85" t="s">
        <v>30</v>
      </c>
      <c r="AH85" s="85" t="s">
        <v>30</v>
      </c>
      <c r="AI85" s="85" t="s">
        <v>30</v>
      </c>
      <c r="AJ85" s="85" t="s">
        <v>30</v>
      </c>
      <c r="AK85" s="85" t="s">
        <v>30</v>
      </c>
      <c r="AL85" s="85" t="s">
        <v>30</v>
      </c>
      <c r="AM85" s="85" t="s">
        <v>30</v>
      </c>
      <c r="AN85" s="85" t="s">
        <v>30</v>
      </c>
      <c r="AO85" s="85" t="s">
        <v>30</v>
      </c>
      <c r="AP85" s="85" t="s">
        <v>30</v>
      </c>
      <c r="AQ85" s="37" t="s">
        <v>30</v>
      </c>
      <c r="AR85" s="37" t="s">
        <v>30</v>
      </c>
      <c r="AS85" s="37" t="s">
        <v>30</v>
      </c>
      <c r="AT85" s="37" t="s">
        <v>30</v>
      </c>
      <c r="AU85" s="37" t="s">
        <v>30</v>
      </c>
      <c r="AV85" s="64" t="s">
        <v>30</v>
      </c>
      <c r="AW85" s="68" t="s">
        <v>30</v>
      </c>
      <c r="AX85" s="68" t="s">
        <v>30</v>
      </c>
      <c r="AY85" s="68" t="s">
        <v>30</v>
      </c>
      <c r="AZ85" s="37" t="s">
        <v>30</v>
      </c>
      <c r="BA85" s="37" t="s">
        <v>30</v>
      </c>
      <c r="BB85" s="37" t="s">
        <v>30</v>
      </c>
      <c r="BC85" s="68" t="s">
        <v>30</v>
      </c>
      <c r="BD85" s="37" t="s">
        <v>30</v>
      </c>
      <c r="BE85" s="37" t="s">
        <v>30</v>
      </c>
      <c r="BF85" s="37" t="s">
        <v>30</v>
      </c>
      <c r="BG85" s="37" t="s">
        <v>30</v>
      </c>
      <c r="BH85" s="37" t="s">
        <v>30</v>
      </c>
      <c r="BI85" s="68" t="s">
        <v>30</v>
      </c>
      <c r="BJ85" s="68" t="s">
        <v>30</v>
      </c>
      <c r="BK85" s="68" t="s">
        <v>30</v>
      </c>
      <c r="BL85" s="68" t="s">
        <v>30</v>
      </c>
      <c r="BM85" s="68" t="s">
        <v>30</v>
      </c>
      <c r="BN85" s="68" t="s">
        <v>30</v>
      </c>
      <c r="BO85" s="68" t="s">
        <v>30</v>
      </c>
      <c r="BP85" s="68" t="s">
        <v>30</v>
      </c>
      <c r="BQ85" s="68" t="s">
        <v>30</v>
      </c>
      <c r="BR85" s="68" t="s">
        <v>30</v>
      </c>
      <c r="BS85" s="68" t="s">
        <v>30</v>
      </c>
      <c r="BT85" s="68" t="s">
        <v>30</v>
      </c>
      <c r="BU85" s="68" t="s">
        <v>30</v>
      </c>
      <c r="BV85" s="68" t="s">
        <v>30</v>
      </c>
      <c r="BW85" s="68" t="s">
        <v>30</v>
      </c>
      <c r="BX85" s="68" t="s">
        <v>30</v>
      </c>
      <c r="BY85" s="68" t="s">
        <v>30</v>
      </c>
      <c r="BZ85" s="68" t="s">
        <v>30</v>
      </c>
      <c r="CA85" s="68" t="s">
        <v>30</v>
      </c>
      <c r="CB85" s="68" t="s">
        <v>30</v>
      </c>
      <c r="CC85" s="68" t="s">
        <v>30</v>
      </c>
      <c r="CD85" s="68" t="s">
        <v>30</v>
      </c>
      <c r="CE85" s="68" t="s">
        <v>30</v>
      </c>
      <c r="CF85" s="68" t="s">
        <v>30</v>
      </c>
      <c r="CG85" s="68" t="s">
        <v>30</v>
      </c>
      <c r="CH85" s="68" t="s">
        <v>30</v>
      </c>
      <c r="CI85" s="68" t="s">
        <v>30</v>
      </c>
      <c r="CJ85" s="68" t="s">
        <v>30</v>
      </c>
      <c r="CK85" s="68" t="s">
        <v>30</v>
      </c>
      <c r="CL85" s="85" t="s">
        <v>30</v>
      </c>
      <c r="CM85" s="85" t="s">
        <v>30</v>
      </c>
      <c r="CN85" s="85" t="s">
        <v>30</v>
      </c>
      <c r="CO85" s="68" t="s">
        <v>30</v>
      </c>
      <c r="CP85" s="68" t="s">
        <v>30</v>
      </c>
      <c r="CQ85" s="68" t="s">
        <v>30</v>
      </c>
      <c r="CR85" s="68" t="s">
        <v>30</v>
      </c>
      <c r="CS85" s="68" t="s">
        <v>30</v>
      </c>
      <c r="CT85" s="68" t="s">
        <v>30</v>
      </c>
      <c r="CU85" s="68" t="s">
        <v>30</v>
      </c>
      <c r="CV85" s="68" t="s">
        <v>30</v>
      </c>
      <c r="CW85" s="68" t="s">
        <v>30</v>
      </c>
      <c r="CX85" s="68" t="s">
        <v>30</v>
      </c>
      <c r="CY85" s="68" t="s">
        <v>30</v>
      </c>
      <c r="CZ85" s="68" t="s">
        <v>30</v>
      </c>
      <c r="DA85" s="68" t="s">
        <v>30</v>
      </c>
      <c r="DB85" s="68" t="s">
        <v>30</v>
      </c>
      <c r="DC85" s="68" t="s">
        <v>30</v>
      </c>
      <c r="DD85" s="68" t="s">
        <v>30</v>
      </c>
      <c r="DE85" s="72" t="s">
        <v>30</v>
      </c>
      <c r="DF85" s="72" t="s">
        <v>30</v>
      </c>
      <c r="DG85" s="72" t="s">
        <v>30</v>
      </c>
      <c r="DH85" s="72" t="s">
        <v>30</v>
      </c>
      <c r="DI85" s="73" t="s">
        <v>30</v>
      </c>
      <c r="DJ85" s="73" t="s">
        <v>30</v>
      </c>
      <c r="DK85" s="73" t="s">
        <v>30</v>
      </c>
      <c r="DL85" s="73" t="s">
        <v>30</v>
      </c>
      <c r="DM85" s="73" t="s">
        <v>30</v>
      </c>
      <c r="DN85" s="74" t="s">
        <v>30</v>
      </c>
      <c r="DO85" s="74" t="s">
        <v>30</v>
      </c>
      <c r="DP85" s="74" t="s">
        <v>30</v>
      </c>
      <c r="DQ85" s="74" t="s">
        <v>30</v>
      </c>
      <c r="DR85" s="74" t="s">
        <v>30</v>
      </c>
      <c r="DS85" s="74" t="s">
        <v>30</v>
      </c>
      <c r="DT85" s="74" t="s">
        <v>30</v>
      </c>
      <c r="DU85" s="74" t="s">
        <v>30</v>
      </c>
      <c r="DV85" s="74" t="s">
        <v>30</v>
      </c>
      <c r="DW85" s="74" t="s">
        <v>30</v>
      </c>
      <c r="DX85" s="74" t="s">
        <v>30</v>
      </c>
      <c r="DY85" s="74" t="s">
        <v>30</v>
      </c>
      <c r="DZ85" s="74" t="s">
        <v>30</v>
      </c>
      <c r="EA85" s="74" t="s">
        <v>30</v>
      </c>
      <c r="EB85" s="74" t="s">
        <v>30</v>
      </c>
      <c r="EC85" s="74" t="s">
        <v>30</v>
      </c>
      <c r="ED85" s="74" t="s">
        <v>30</v>
      </c>
      <c r="EE85" s="74" t="s">
        <v>30</v>
      </c>
      <c r="EF85" s="74" t="s">
        <v>30</v>
      </c>
      <c r="EG85" s="74" t="s">
        <v>30</v>
      </c>
      <c r="EH85" s="74" t="s">
        <v>30</v>
      </c>
      <c r="EI85" s="79" t="s">
        <v>30</v>
      </c>
      <c r="EJ85" s="79" t="s">
        <v>30</v>
      </c>
      <c r="EK85" s="79" t="s">
        <v>30</v>
      </c>
      <c r="EL85" s="79" t="s">
        <v>30</v>
      </c>
      <c r="EM85" s="79" t="s">
        <v>30</v>
      </c>
      <c r="EN85" s="79" t="s">
        <v>30</v>
      </c>
      <c r="EO85" s="79" t="s">
        <v>30</v>
      </c>
      <c r="EP85" s="82" t="s">
        <v>30</v>
      </c>
      <c r="EQ85" s="82" t="s">
        <v>30</v>
      </c>
      <c r="ER85" s="85" t="s">
        <v>30</v>
      </c>
      <c r="ES85" s="85" t="s">
        <v>30</v>
      </c>
      <c r="ET85" s="85" t="s">
        <v>30</v>
      </c>
      <c r="EU85" s="85" t="s">
        <v>30</v>
      </c>
      <c r="EV85" s="85" t="s">
        <v>30</v>
      </c>
      <c r="EW85" s="85" t="s">
        <v>30</v>
      </c>
      <c r="EX85" s="85" t="s">
        <v>30</v>
      </c>
      <c r="EY85" s="85" t="s">
        <v>30</v>
      </c>
      <c r="EZ85" s="85" t="s">
        <v>30</v>
      </c>
      <c r="FA85" s="85" t="s">
        <v>30</v>
      </c>
      <c r="FB85" s="85" t="s">
        <v>30</v>
      </c>
      <c r="FC85" s="85" t="s">
        <v>30</v>
      </c>
      <c r="FD85" s="85" t="s">
        <v>30</v>
      </c>
      <c r="FE85" s="85" t="s">
        <v>30</v>
      </c>
      <c r="FF85" s="85" t="s">
        <v>30</v>
      </c>
      <c r="FG85" s="85" t="s">
        <v>30</v>
      </c>
      <c r="FH85" s="85" t="s">
        <v>30</v>
      </c>
      <c r="FI85" s="85" t="s">
        <v>30</v>
      </c>
      <c r="FJ85" s="85" t="s">
        <v>30</v>
      </c>
      <c r="FK85" s="85" t="s">
        <v>30</v>
      </c>
      <c r="FL85" s="85" t="s">
        <v>30</v>
      </c>
      <c r="FM85" s="85" t="s">
        <v>30</v>
      </c>
      <c r="FN85" s="85" t="s">
        <v>30</v>
      </c>
      <c r="FO85" s="85" t="s">
        <v>30</v>
      </c>
      <c r="FP85" s="85" t="s">
        <v>30</v>
      </c>
      <c r="FQ85" s="85" t="s">
        <v>30</v>
      </c>
      <c r="FR85" s="85" t="s">
        <v>30</v>
      </c>
      <c r="FS85" s="85" t="s">
        <v>30</v>
      </c>
      <c r="FT85" s="85" t="s">
        <v>30</v>
      </c>
      <c r="FU85" s="85" t="s">
        <v>30</v>
      </c>
      <c r="FV85" s="85" t="s">
        <v>30</v>
      </c>
      <c r="FW85" s="85" t="s">
        <v>30</v>
      </c>
      <c r="FX85" s="85" t="s">
        <v>30</v>
      </c>
      <c r="FY85" s="85" t="s">
        <v>30</v>
      </c>
      <c r="FZ85" s="85" t="s">
        <v>30</v>
      </c>
      <c r="GA85" s="85" t="s">
        <v>30</v>
      </c>
      <c r="GB85" s="85" t="s">
        <v>30</v>
      </c>
      <c r="GC85" s="85" t="s">
        <v>30</v>
      </c>
      <c r="GD85" s="85" t="s">
        <v>30</v>
      </c>
      <c r="GE85" s="85" t="s">
        <v>30</v>
      </c>
      <c r="GF85" s="85" t="s">
        <v>30</v>
      </c>
      <c r="GG85" s="85" t="s">
        <v>30</v>
      </c>
      <c r="GH85" s="85" t="s">
        <v>30</v>
      </c>
      <c r="GI85" s="85" t="s">
        <v>30</v>
      </c>
      <c r="GJ85" s="85" t="s">
        <v>30</v>
      </c>
      <c r="GK85" s="85" t="s">
        <v>30</v>
      </c>
      <c r="GL85" s="85" t="s">
        <v>30</v>
      </c>
      <c r="GM85" s="85" t="s">
        <v>30</v>
      </c>
      <c r="GN85" s="85" t="s">
        <v>30</v>
      </c>
      <c r="GO85" s="85" t="s">
        <v>30</v>
      </c>
      <c r="GP85" s="85" t="s">
        <v>30</v>
      </c>
      <c r="GQ85" s="85" t="s">
        <v>30</v>
      </c>
      <c r="GR85" s="85" t="s">
        <v>30</v>
      </c>
      <c r="GS85" s="85" t="s">
        <v>30</v>
      </c>
      <c r="GT85" s="85" t="s">
        <v>30</v>
      </c>
      <c r="GU85" s="85" t="s">
        <v>30</v>
      </c>
      <c r="GV85" s="85" t="s">
        <v>30</v>
      </c>
      <c r="GW85" s="85" t="s">
        <v>30</v>
      </c>
      <c r="GX85" s="85" t="s">
        <v>30</v>
      </c>
      <c r="GY85" s="85" t="s">
        <v>30</v>
      </c>
      <c r="GZ85" s="85" t="s">
        <v>30</v>
      </c>
      <c r="HA85" s="85" t="s">
        <v>30</v>
      </c>
      <c r="HB85" s="85" t="s">
        <v>30</v>
      </c>
      <c r="HC85" s="85" t="s">
        <v>30</v>
      </c>
      <c r="HD85" s="85" t="s">
        <v>30</v>
      </c>
      <c r="HE85" s="85" t="s">
        <v>30</v>
      </c>
      <c r="HF85" s="85" t="s">
        <v>30</v>
      </c>
      <c r="HG85" s="85" t="s">
        <v>30</v>
      </c>
      <c r="HH85" s="85" t="s">
        <v>30</v>
      </c>
      <c r="HI85" s="77"/>
      <c r="HJ85" s="77"/>
      <c r="HK85" s="77"/>
      <c r="HL85" s="80"/>
      <c r="HM85" s="80"/>
      <c r="HN85" s="80"/>
      <c r="HO85" s="80"/>
      <c r="HP85" s="69"/>
      <c r="HQ85" s="69"/>
      <c r="HR85" s="69"/>
      <c r="HS85" s="69"/>
      <c r="HT85" s="69"/>
      <c r="HU85" s="69"/>
      <c r="HV85" s="69"/>
      <c r="HW85" s="69"/>
      <c r="HX85" s="69"/>
      <c r="HY85" s="69"/>
      <c r="HZ85" s="69"/>
      <c r="IA85" s="69"/>
      <c r="IB85" s="69"/>
      <c r="IC85" s="69"/>
      <c r="ID85" s="69"/>
      <c r="IE85" s="69"/>
      <c r="IF85" s="69"/>
      <c r="IG85" s="69"/>
      <c r="IH85" s="69"/>
      <c r="II85" s="69"/>
      <c r="IJ85" s="69"/>
      <c r="IK85" s="69"/>
      <c r="IL85" s="69"/>
      <c r="IM85" s="69"/>
      <c r="IN85" s="69"/>
      <c r="IO85" s="69"/>
      <c r="IP85" s="80"/>
      <c r="IQ85" s="80"/>
      <c r="IR85" s="80"/>
      <c r="IS85" s="80"/>
      <c r="IT85" s="80"/>
      <c r="IU85" s="80"/>
      <c r="IV85" s="80"/>
      <c r="IW85" s="80"/>
      <c r="IX85" s="80"/>
      <c r="IY85" s="80"/>
      <c r="IZ85" s="80"/>
      <c r="JA85" s="80"/>
      <c r="JB85" s="80"/>
      <c r="JC85" s="80"/>
      <c r="JD85" s="80"/>
      <c r="JE85" s="80"/>
      <c r="JF85" s="80"/>
      <c r="JG85" s="80"/>
      <c r="JH85" s="80"/>
      <c r="JI85" s="80"/>
      <c r="JJ85" s="80"/>
      <c r="JK85" s="80"/>
      <c r="JL85" s="80"/>
      <c r="JM85" s="80"/>
      <c r="JN85" s="80"/>
      <c r="JO85" s="80"/>
      <c r="JP85" s="80"/>
      <c r="JQ85" s="80"/>
      <c r="JR85" s="80"/>
      <c r="JS85" s="80"/>
      <c r="JT85" s="80"/>
      <c r="KB85"/>
      <c r="KC85"/>
      <c r="KD85"/>
      <c r="KE85"/>
      <c r="KG85"/>
      <c r="KH85"/>
      <c r="KI85"/>
      <c r="KJ85"/>
      <c r="KK85"/>
      <c r="KL85"/>
      <c r="KM85"/>
      <c r="KN85" s="80"/>
      <c r="KO85" s="80"/>
      <c r="KP85" s="80"/>
      <c r="KQ85" s="80"/>
      <c r="KR85" s="80"/>
      <c r="KS85" s="80"/>
      <c r="KT85" s="80"/>
      <c r="KU85" s="80"/>
      <c r="KV85" s="80"/>
      <c r="KW85" s="80"/>
      <c r="KX85" s="80"/>
      <c r="KY85" s="80"/>
      <c r="KZ85" s="80"/>
      <c r="LA85" s="80"/>
      <c r="LB85" s="80"/>
      <c r="LC85" s="80"/>
      <c r="LD85" s="80"/>
      <c r="LE85" s="80"/>
      <c r="LF85" s="80"/>
      <c r="LG85" s="80"/>
      <c r="LH85" s="80"/>
      <c r="LI85" s="80"/>
      <c r="LJ85" s="80"/>
      <c r="LK85" s="80"/>
      <c r="LL85" s="80"/>
      <c r="LM85" s="80"/>
      <c r="LN85" s="80"/>
      <c r="LO85" s="80"/>
      <c r="LP85" s="80"/>
      <c r="LQ85" s="80"/>
      <c r="LR85" s="80"/>
      <c r="LS85" s="80"/>
      <c r="LT85" s="80"/>
      <c r="LU85" s="80"/>
      <c r="LV85" s="80"/>
      <c r="LW85" s="80"/>
      <c r="LX85" s="80"/>
      <c r="LY85" s="80"/>
      <c r="LZ85" s="80"/>
      <c r="MA85" s="80"/>
      <c r="MB85" s="80"/>
      <c r="MC85" s="80"/>
      <c r="MD85" s="80"/>
      <c r="ME85" s="80"/>
      <c r="MF85" s="80"/>
      <c r="MG85" s="80"/>
      <c r="MH85" s="80"/>
      <c r="MI85" s="80"/>
      <c r="MJ85" s="80"/>
      <c r="MK85" s="80"/>
      <c r="ML85" s="80"/>
      <c r="MM85" s="80"/>
      <c r="MN85" s="80"/>
      <c r="MO85" s="80"/>
      <c r="MP85" s="80"/>
      <c r="MQ85" s="80"/>
      <c r="MR85" s="80"/>
      <c r="MS85" s="80"/>
      <c r="MT85" s="80"/>
      <c r="MU85" s="80"/>
      <c r="MV85" s="80"/>
      <c r="MW85" s="80"/>
      <c r="MX85" s="80"/>
      <c r="MY85" s="80"/>
      <c r="MZ85" s="80"/>
      <c r="NA85" s="80"/>
      <c r="NB85" s="80"/>
      <c r="NC85" s="80"/>
      <c r="ND85" s="80"/>
      <c r="NE85" s="80"/>
      <c r="NF85" s="80"/>
      <c r="NG85" s="80"/>
      <c r="NH85" s="80"/>
      <c r="NI85" s="80"/>
      <c r="NJ85" s="80"/>
      <c r="NK85" s="80"/>
      <c r="NL85" s="80"/>
      <c r="NM85" s="80"/>
      <c r="NN85" s="80"/>
      <c r="NO85" s="80"/>
      <c r="NP85" s="80"/>
      <c r="NQ85" s="80"/>
      <c r="NR85" s="80"/>
      <c r="NS85" s="80"/>
      <c r="NT85" s="80"/>
      <c r="NU85" s="80"/>
      <c r="NV85" s="80"/>
      <c r="NW85" s="80"/>
      <c r="NX85" s="80"/>
      <c r="NY85" s="80"/>
      <c r="NZ85" s="80"/>
      <c r="OA85" s="80"/>
      <c r="OB85" s="80"/>
      <c r="OC85" s="80"/>
      <c r="OD85" s="80"/>
      <c r="OE85" s="80"/>
      <c r="OF85" s="80"/>
      <c r="OG85" s="80"/>
      <c r="OH85" s="80"/>
      <c r="OI85" s="80"/>
      <c r="OJ85" s="80"/>
      <c r="OK85" s="80"/>
      <c r="OL85" s="80"/>
      <c r="OM85" s="80"/>
      <c r="ON85" s="80"/>
      <c r="OO85" s="80"/>
      <c r="OP85" s="80"/>
      <c r="OQ85" s="80"/>
      <c r="OR85" s="80"/>
      <c r="OS85" s="80"/>
      <c r="OT85" s="80"/>
      <c r="OU85" s="80"/>
      <c r="OV85" s="80"/>
      <c r="OW85" s="80"/>
      <c r="OX85" s="80"/>
      <c r="OY85" s="80"/>
      <c r="OZ85" s="80"/>
      <c r="PA85" s="80"/>
      <c r="PB85" s="80"/>
      <c r="PC85" s="80"/>
      <c r="PD85" s="80"/>
      <c r="PE85" s="80"/>
      <c r="PF85" s="80"/>
      <c r="PG85" s="80"/>
      <c r="PH85" s="80"/>
      <c r="PI85" s="80"/>
      <c r="PJ85" s="80"/>
      <c r="PK85" s="80"/>
      <c r="PL85" s="80"/>
      <c r="PM85" s="80"/>
      <c r="PN85" s="80"/>
      <c r="PO85" s="80"/>
      <c r="PP85" s="80"/>
      <c r="PQ85" s="80"/>
      <c r="PR85" s="80"/>
      <c r="PS85" s="80"/>
      <c r="PT85" s="80"/>
      <c r="PU85" s="80"/>
      <c r="PV85" s="80"/>
      <c r="PW85" s="80"/>
      <c r="PX85" s="80"/>
      <c r="PY85" s="80"/>
      <c r="PZ85" s="80"/>
      <c r="QA85" s="80"/>
      <c r="QB85" s="80"/>
      <c r="QC85" s="80"/>
      <c r="QD85" s="80"/>
      <c r="QE85" s="80"/>
      <c r="QF85" s="80"/>
      <c r="QG85" s="80"/>
      <c r="QH85" s="80"/>
      <c r="QI85" s="80"/>
      <c r="QJ85" s="80"/>
      <c r="QK85" s="80"/>
    </row>
    <row r="86" spans="1:473" ht="15" thickBot="1">
      <c r="O86" s="32" t="s">
        <v>94</v>
      </c>
      <c r="P86" s="64" t="s">
        <v>30</v>
      </c>
      <c r="Q86" s="68" t="s">
        <v>30</v>
      </c>
      <c r="R86" s="68" t="s">
        <v>30</v>
      </c>
      <c r="S86" s="85" t="s">
        <v>30</v>
      </c>
      <c r="T86" s="85" t="s">
        <v>30</v>
      </c>
      <c r="U86" s="85" t="s">
        <v>30</v>
      </c>
      <c r="V86" s="37" t="s">
        <v>30</v>
      </c>
      <c r="W86" s="64" t="s">
        <v>30</v>
      </c>
      <c r="X86" s="37" t="s">
        <v>30</v>
      </c>
      <c r="Y86" s="85" t="s">
        <v>30</v>
      </c>
      <c r="Z86" s="37" t="s">
        <v>30</v>
      </c>
      <c r="AA86" s="37" t="s">
        <v>30</v>
      </c>
      <c r="AB86" s="85" t="s">
        <v>30</v>
      </c>
      <c r="AC86" s="85" t="s">
        <v>30</v>
      </c>
      <c r="AD86" s="85" t="s">
        <v>30</v>
      </c>
      <c r="AE86" s="85" t="s">
        <v>30</v>
      </c>
      <c r="AF86" s="85" t="s">
        <v>30</v>
      </c>
      <c r="AG86" s="85" t="s">
        <v>30</v>
      </c>
      <c r="AH86" s="85" t="s">
        <v>30</v>
      </c>
      <c r="AI86" s="85" t="s">
        <v>30</v>
      </c>
      <c r="AJ86" s="85" t="s">
        <v>30</v>
      </c>
      <c r="AK86" s="85" t="s">
        <v>30</v>
      </c>
      <c r="AL86" s="85" t="s">
        <v>30</v>
      </c>
      <c r="AM86" s="85" t="s">
        <v>30</v>
      </c>
      <c r="AN86" s="85" t="s">
        <v>30</v>
      </c>
      <c r="AO86" s="85" t="s">
        <v>30</v>
      </c>
      <c r="AP86" s="85" t="s">
        <v>30</v>
      </c>
      <c r="AQ86" s="37" t="s">
        <v>30</v>
      </c>
      <c r="AR86" s="37" t="s">
        <v>30</v>
      </c>
      <c r="AS86" s="37" t="s">
        <v>30</v>
      </c>
      <c r="AT86" s="37" t="s">
        <v>30</v>
      </c>
      <c r="AU86" s="37" t="s">
        <v>30</v>
      </c>
      <c r="AV86" s="64" t="s">
        <v>30</v>
      </c>
      <c r="AW86" s="72" t="s">
        <v>30</v>
      </c>
      <c r="AX86" s="72" t="s">
        <v>30</v>
      </c>
      <c r="AY86" s="79" t="s">
        <v>30</v>
      </c>
      <c r="AZ86" s="37" t="s">
        <v>30</v>
      </c>
      <c r="BA86" s="37" t="s">
        <v>30</v>
      </c>
      <c r="BB86" s="37" t="s">
        <v>30</v>
      </c>
      <c r="BC86" s="79" t="s">
        <v>30</v>
      </c>
      <c r="BD86" s="37" t="s">
        <v>30</v>
      </c>
      <c r="BE86" s="37" t="s">
        <v>30</v>
      </c>
      <c r="BF86" s="37" t="s">
        <v>30</v>
      </c>
      <c r="BG86" s="37" t="s">
        <v>30</v>
      </c>
      <c r="BH86" s="37" t="s">
        <v>30</v>
      </c>
      <c r="BI86" s="85" t="s">
        <v>30</v>
      </c>
      <c r="BJ86" s="85" t="s">
        <v>30</v>
      </c>
      <c r="BK86" s="85" t="s">
        <v>30</v>
      </c>
      <c r="BL86" s="85" t="s">
        <v>30</v>
      </c>
      <c r="BM86" s="85" t="s">
        <v>30</v>
      </c>
      <c r="BN86" s="85" t="s">
        <v>30</v>
      </c>
      <c r="BO86" s="85" t="s">
        <v>30</v>
      </c>
      <c r="BP86" s="85" t="s">
        <v>30</v>
      </c>
      <c r="BQ86" s="85" t="s">
        <v>30</v>
      </c>
      <c r="BR86" s="85" t="s">
        <v>30</v>
      </c>
      <c r="BS86" s="85" t="s">
        <v>30</v>
      </c>
      <c r="BT86" s="85" t="s">
        <v>30</v>
      </c>
      <c r="BU86" s="85" t="s">
        <v>30</v>
      </c>
      <c r="BV86" s="85" t="s">
        <v>30</v>
      </c>
      <c r="BW86" s="85" t="s">
        <v>30</v>
      </c>
      <c r="BX86" s="85" t="s">
        <v>30</v>
      </c>
      <c r="BY86" s="85" t="s">
        <v>30</v>
      </c>
      <c r="BZ86" s="85" t="s">
        <v>30</v>
      </c>
      <c r="CA86" s="85" t="s">
        <v>30</v>
      </c>
      <c r="CB86" s="85" t="s">
        <v>30</v>
      </c>
      <c r="CC86" s="85" t="s">
        <v>30</v>
      </c>
      <c r="CD86" s="85" t="s">
        <v>30</v>
      </c>
      <c r="CE86" s="85" t="s">
        <v>30</v>
      </c>
      <c r="CF86" s="85" t="s">
        <v>30</v>
      </c>
      <c r="CG86" s="85" t="s">
        <v>30</v>
      </c>
      <c r="CH86" s="85" t="s">
        <v>30</v>
      </c>
      <c r="CI86" s="85" t="s">
        <v>30</v>
      </c>
      <c r="CJ86" s="85" t="s">
        <v>30</v>
      </c>
      <c r="CK86" s="85" t="s">
        <v>30</v>
      </c>
      <c r="CL86" s="85" t="s">
        <v>30</v>
      </c>
      <c r="CM86" s="85" t="s">
        <v>30</v>
      </c>
      <c r="CN86" s="85" t="s">
        <v>30</v>
      </c>
      <c r="CO86" s="85" t="s">
        <v>30</v>
      </c>
      <c r="CP86" s="85" t="s">
        <v>30</v>
      </c>
      <c r="CQ86" s="85" t="s">
        <v>30</v>
      </c>
      <c r="CR86" s="85" t="s">
        <v>30</v>
      </c>
      <c r="CS86" s="85" t="s">
        <v>30</v>
      </c>
      <c r="CT86" s="85" t="s">
        <v>30</v>
      </c>
      <c r="CU86" s="85" t="s">
        <v>30</v>
      </c>
      <c r="CV86" s="85" t="s">
        <v>30</v>
      </c>
      <c r="CW86" s="85" t="s">
        <v>30</v>
      </c>
      <c r="CX86" s="85" t="s">
        <v>30</v>
      </c>
      <c r="CY86" s="85" t="s">
        <v>30</v>
      </c>
      <c r="CZ86" s="85" t="s">
        <v>30</v>
      </c>
      <c r="DA86" s="85" t="s">
        <v>30</v>
      </c>
      <c r="DB86" s="85" t="s">
        <v>30</v>
      </c>
      <c r="DC86" s="85" t="s">
        <v>30</v>
      </c>
      <c r="DD86" s="85" t="s">
        <v>30</v>
      </c>
      <c r="DE86" s="85" t="s">
        <v>30</v>
      </c>
      <c r="DF86" s="85" t="s">
        <v>30</v>
      </c>
      <c r="DG86" s="85" t="s">
        <v>30</v>
      </c>
      <c r="DH86" s="85" t="s">
        <v>30</v>
      </c>
      <c r="DI86" s="85" t="s">
        <v>30</v>
      </c>
      <c r="DJ86" s="85" t="s">
        <v>30</v>
      </c>
      <c r="DK86" s="85" t="s">
        <v>30</v>
      </c>
      <c r="DL86" s="85" t="s">
        <v>30</v>
      </c>
      <c r="DM86" s="85" t="s">
        <v>30</v>
      </c>
      <c r="DN86" s="75"/>
      <c r="DO86" s="75"/>
      <c r="DP86" s="75"/>
      <c r="DQ86" s="75"/>
      <c r="DR86" s="75"/>
      <c r="DS86" s="75"/>
      <c r="DT86" s="75"/>
      <c r="DU86" s="75"/>
      <c r="DV86" s="75"/>
      <c r="DW86" s="75"/>
      <c r="DX86" s="75"/>
      <c r="DY86" s="75"/>
      <c r="DZ86" s="75"/>
      <c r="EA86" s="75"/>
      <c r="EB86" s="75"/>
      <c r="EC86" s="75"/>
      <c r="ED86" s="75"/>
      <c r="EE86" s="75"/>
      <c r="EF86" s="69"/>
      <c r="EG86" s="75"/>
      <c r="EH86" s="75"/>
      <c r="EI86" s="75"/>
      <c r="EJ86" s="75"/>
      <c r="EK86" s="75"/>
      <c r="EL86" s="75"/>
      <c r="EM86" s="75"/>
      <c r="EN86" s="75"/>
      <c r="EO86" s="75"/>
      <c r="EP86" s="75"/>
      <c r="EQ86" s="75"/>
      <c r="ER86" s="75"/>
      <c r="ES86" s="75"/>
      <c r="ET86" s="75"/>
      <c r="EU86" s="75"/>
      <c r="EV86" s="75"/>
      <c r="EW86" s="75"/>
      <c r="EX86" s="75"/>
      <c r="EY86" s="75"/>
      <c r="EZ86" s="75"/>
      <c r="FA86" s="75"/>
      <c r="FB86" s="75"/>
      <c r="FC86" s="75"/>
      <c r="FD86" s="75"/>
      <c r="FE86" s="75"/>
      <c r="FF86" s="69"/>
      <c r="FG86" s="75"/>
      <c r="FH86" s="75"/>
      <c r="FI86" s="75"/>
      <c r="FJ86" s="75"/>
      <c r="FK86" s="75"/>
      <c r="FL86" s="75"/>
      <c r="FM86" s="75"/>
      <c r="FN86" s="75"/>
      <c r="FO86" s="75"/>
      <c r="FP86" s="75"/>
      <c r="FQ86" s="75"/>
      <c r="FR86" s="75"/>
      <c r="FS86" s="75"/>
      <c r="FT86" s="75"/>
      <c r="FU86" s="75"/>
      <c r="FV86" s="75"/>
      <c r="FW86" s="75"/>
      <c r="FX86" s="75"/>
      <c r="FY86" s="75"/>
      <c r="FZ86" s="75"/>
      <c r="GA86" s="75"/>
      <c r="GB86" s="75"/>
      <c r="GC86" s="75"/>
      <c r="GD86" s="75"/>
      <c r="GE86" s="75"/>
      <c r="GF86" s="69"/>
      <c r="GG86" s="75"/>
      <c r="GH86" s="75"/>
      <c r="GI86" s="75"/>
      <c r="GJ86" s="75"/>
      <c r="GK86" s="75"/>
      <c r="GL86" s="75"/>
      <c r="GM86" s="75"/>
      <c r="GN86" s="75"/>
      <c r="GO86" s="75"/>
      <c r="GP86" s="75"/>
      <c r="GQ86" s="75"/>
      <c r="GR86" s="75"/>
      <c r="GS86" s="75"/>
      <c r="GT86" s="75"/>
      <c r="GU86" s="75"/>
      <c r="GV86" s="75"/>
      <c r="GW86" s="75"/>
      <c r="GX86" s="75"/>
      <c r="GY86" s="75"/>
      <c r="GZ86" s="75"/>
      <c r="HA86" s="75"/>
      <c r="HB86" s="75"/>
      <c r="HC86" s="75"/>
      <c r="HD86" s="75"/>
      <c r="HE86" s="75"/>
      <c r="HF86" s="69"/>
      <c r="HG86" s="75"/>
      <c r="HH86" s="75"/>
      <c r="HI86" s="75"/>
      <c r="HJ86" s="75"/>
      <c r="HK86" s="75"/>
      <c r="HL86" s="75"/>
      <c r="HM86" s="75"/>
      <c r="HN86" s="75"/>
      <c r="HO86" s="75"/>
      <c r="HP86" s="75"/>
      <c r="HQ86" s="75"/>
      <c r="HR86" s="75"/>
      <c r="HS86" s="75"/>
      <c r="HT86" s="75"/>
      <c r="HU86" s="75"/>
      <c r="HV86" s="75"/>
      <c r="HW86" s="75"/>
      <c r="HX86" s="75"/>
      <c r="HY86" s="75"/>
      <c r="HZ86" s="75"/>
      <c r="IA86" s="75"/>
      <c r="IB86" s="75"/>
      <c r="IC86" s="75"/>
      <c r="ID86" s="75"/>
      <c r="IE86" s="75"/>
      <c r="IF86" s="69"/>
      <c r="IG86" s="69"/>
      <c r="IH86" s="69"/>
      <c r="II86" s="69"/>
      <c r="IJ86" s="69"/>
      <c r="IK86" s="69"/>
      <c r="IL86" s="69"/>
      <c r="IM86" s="69"/>
      <c r="IN86" s="69"/>
      <c r="IO86" s="69"/>
      <c r="IP86" s="69"/>
      <c r="IQ86" s="69"/>
      <c r="IR86" s="80"/>
      <c r="IS86" s="80"/>
      <c r="IT86" s="80"/>
      <c r="IU86" s="80"/>
      <c r="IV86" s="80"/>
      <c r="IW86" s="80"/>
      <c r="IX86" s="80"/>
      <c r="IY86" s="80"/>
      <c r="IZ86" s="80"/>
      <c r="JA86" s="80"/>
      <c r="JB86" s="80"/>
      <c r="JC86" s="80"/>
      <c r="JD86" s="80"/>
      <c r="JE86" s="80"/>
      <c r="JF86" s="80"/>
      <c r="JG86" s="80"/>
      <c r="JH86" s="80"/>
      <c r="JI86" s="80"/>
      <c r="JJ86" s="80"/>
      <c r="JK86" s="80"/>
      <c r="JL86" s="80"/>
      <c r="JM86" s="80"/>
      <c r="JN86" s="80"/>
      <c r="JO86" s="80"/>
      <c r="JP86" s="80"/>
      <c r="JQ86" s="80"/>
      <c r="JR86" s="80"/>
      <c r="JS86" s="80"/>
      <c r="JT86" s="80"/>
      <c r="KB86"/>
      <c r="KC86"/>
      <c r="KD86"/>
      <c r="KE86"/>
      <c r="KG86"/>
      <c r="KH86"/>
      <c r="KI86"/>
      <c r="KJ86"/>
      <c r="KK86"/>
      <c r="KL86"/>
      <c r="KM86"/>
      <c r="KN86" s="80"/>
      <c r="KO86" s="80"/>
      <c r="KP86" s="80"/>
      <c r="KQ86" s="80"/>
      <c r="KR86" s="80"/>
      <c r="KS86" s="80"/>
      <c r="KT86" s="80"/>
      <c r="KU86" s="80"/>
      <c r="KV86" s="80"/>
      <c r="KW86" s="80"/>
      <c r="KX86" s="80"/>
      <c r="KY86" s="80"/>
      <c r="KZ86" s="80"/>
      <c r="LA86" s="80"/>
      <c r="LB86" s="80"/>
      <c r="LC86" s="80"/>
      <c r="LD86" s="80"/>
      <c r="LE86" s="80"/>
      <c r="LF86" s="80"/>
      <c r="LG86" s="80"/>
      <c r="LH86" s="80"/>
      <c r="LI86" s="80"/>
      <c r="LJ86" s="80"/>
      <c r="LK86" s="80"/>
      <c r="LL86" s="80"/>
      <c r="LM86" s="80"/>
      <c r="LN86" s="80"/>
      <c r="LO86" s="80"/>
      <c r="LP86" s="80"/>
      <c r="LQ86" s="80"/>
      <c r="LR86" s="80"/>
      <c r="LS86" s="80"/>
      <c r="LT86" s="80"/>
      <c r="LU86" s="80"/>
      <c r="LV86" s="80"/>
      <c r="LW86" s="80"/>
      <c r="LX86" s="80"/>
      <c r="LY86" s="80"/>
      <c r="LZ86" s="80"/>
      <c r="MA86" s="80"/>
      <c r="MB86" s="80"/>
      <c r="MC86" s="80"/>
      <c r="MD86" s="80"/>
      <c r="ME86" s="80"/>
      <c r="MF86" s="80"/>
      <c r="MG86" s="80"/>
      <c r="MH86" s="80"/>
      <c r="MI86" s="80"/>
      <c r="MJ86" s="80"/>
      <c r="MK86" s="80"/>
      <c r="ML86" s="80"/>
      <c r="MM86" s="80"/>
      <c r="MN86" s="80"/>
      <c r="MO86" s="80"/>
      <c r="MP86" s="80"/>
      <c r="MQ86" s="80"/>
      <c r="MR86" s="80"/>
      <c r="MS86" s="80"/>
      <c r="MT86" s="80"/>
      <c r="MU86" s="80"/>
      <c r="MV86" s="80"/>
      <c r="MW86" s="80"/>
      <c r="MX86" s="80"/>
      <c r="MY86" s="80"/>
      <c r="MZ86" s="80"/>
      <c r="NA86" s="80"/>
      <c r="NB86" s="80"/>
      <c r="NC86" s="80"/>
      <c r="ND86" s="80"/>
      <c r="NE86" s="80"/>
      <c r="NF86" s="80"/>
      <c r="NG86" s="80"/>
      <c r="NH86" s="80"/>
      <c r="NI86" s="80"/>
      <c r="NJ86" s="80"/>
      <c r="NK86" s="80"/>
      <c r="NL86" s="80"/>
      <c r="NM86" s="80"/>
      <c r="NN86" s="80"/>
      <c r="NO86" s="80"/>
      <c r="NP86" s="80"/>
      <c r="NQ86" s="80"/>
      <c r="NR86" s="80"/>
      <c r="NS86" s="80"/>
      <c r="NT86" s="80"/>
      <c r="NU86" s="80"/>
      <c r="NV86" s="80"/>
      <c r="NW86" s="80"/>
      <c r="NX86" s="80"/>
      <c r="NY86" s="80"/>
      <c r="NZ86" s="80"/>
      <c r="OA86" s="80"/>
      <c r="OB86" s="80"/>
      <c r="OC86" s="80"/>
      <c r="OD86" s="80"/>
      <c r="OE86" s="80"/>
      <c r="OF86" s="80"/>
      <c r="OG86" s="80"/>
      <c r="OH86" s="80"/>
      <c r="OI86" s="80"/>
      <c r="OJ86" s="80"/>
      <c r="OK86" s="80"/>
      <c r="OL86" s="80"/>
      <c r="OM86" s="80"/>
      <c r="ON86" s="80"/>
      <c r="OO86" s="80"/>
      <c r="OP86" s="80"/>
      <c r="OQ86" s="80"/>
      <c r="OR86" s="80"/>
      <c r="OS86" s="80"/>
      <c r="OT86" s="80"/>
      <c r="OU86" s="80"/>
      <c r="OV86" s="80"/>
      <c r="OW86" s="80"/>
      <c r="OX86" s="80"/>
      <c r="OY86" s="80"/>
      <c r="OZ86" s="80"/>
      <c r="PA86" s="80"/>
      <c r="PB86" s="80"/>
      <c r="PC86" s="80"/>
      <c r="PD86" s="80"/>
      <c r="PE86" s="80"/>
      <c r="PF86" s="80"/>
      <c r="PG86" s="80"/>
      <c r="PH86" s="80"/>
      <c r="PI86" s="80"/>
      <c r="PJ86" s="80"/>
      <c r="PK86" s="80"/>
      <c r="PL86" s="80"/>
      <c r="PM86" s="80"/>
      <c r="PN86" s="80"/>
      <c r="PO86" s="80"/>
      <c r="PP86" s="80"/>
      <c r="PQ86" s="80"/>
      <c r="PR86" s="80"/>
      <c r="PS86" s="80"/>
      <c r="PT86" s="80"/>
      <c r="PU86" s="80"/>
      <c r="PV86" s="80"/>
      <c r="PW86" s="80"/>
      <c r="PX86" s="80"/>
      <c r="PY86" s="80"/>
      <c r="PZ86" s="80"/>
      <c r="QA86" s="80"/>
      <c r="QB86" s="80"/>
      <c r="QC86" s="80"/>
      <c r="QD86" s="80"/>
      <c r="QE86" s="80"/>
      <c r="QF86" s="80"/>
      <c r="QG86" s="80"/>
      <c r="QH86" s="80"/>
      <c r="QI86" s="80"/>
      <c r="QJ86" s="80"/>
      <c r="QK86" s="80"/>
      <c r="QN86" s="55"/>
      <c r="QO86" s="55"/>
      <c r="QP86" s="55"/>
      <c r="QQ86" s="55"/>
      <c r="QR86" s="55"/>
      <c r="QS86" s="55"/>
      <c r="QT86" s="55"/>
      <c r="QU86" s="55"/>
      <c r="QV86" s="55"/>
      <c r="QW86" s="55"/>
      <c r="QX86" s="55"/>
      <c r="QY86" s="55"/>
      <c r="QZ86" s="55"/>
      <c r="RA86" s="55"/>
      <c r="RB86" s="55"/>
      <c r="RC86" s="55"/>
    </row>
    <row r="87" spans="1:473" ht="15" thickBot="1">
      <c r="O87" s="32" t="s">
        <v>36</v>
      </c>
      <c r="P87" s="64" t="s">
        <v>30</v>
      </c>
      <c r="Q87" s="68" t="s">
        <v>30</v>
      </c>
      <c r="R87" s="68" t="s">
        <v>30</v>
      </c>
      <c r="S87" s="85" t="s">
        <v>30</v>
      </c>
      <c r="T87" s="85" t="s">
        <v>30</v>
      </c>
      <c r="U87" s="85" t="s">
        <v>30</v>
      </c>
      <c r="V87" s="37" t="s">
        <v>30</v>
      </c>
      <c r="W87" s="64" t="s">
        <v>30</v>
      </c>
      <c r="X87" s="37" t="s">
        <v>30</v>
      </c>
      <c r="Y87" s="85" t="s">
        <v>30</v>
      </c>
      <c r="Z87" s="37" t="s">
        <v>30</v>
      </c>
      <c r="AA87" s="37" t="s">
        <v>30</v>
      </c>
      <c r="AB87" s="85" t="s">
        <v>30</v>
      </c>
      <c r="AC87" s="85" t="s">
        <v>30</v>
      </c>
      <c r="AD87" s="85" t="s">
        <v>30</v>
      </c>
      <c r="AE87" s="85" t="s">
        <v>30</v>
      </c>
      <c r="AF87" s="85" t="s">
        <v>30</v>
      </c>
      <c r="AG87" s="85" t="s">
        <v>30</v>
      </c>
      <c r="AH87" s="85" t="s">
        <v>30</v>
      </c>
      <c r="AI87" s="85" t="s">
        <v>30</v>
      </c>
      <c r="AJ87" s="85" t="s">
        <v>30</v>
      </c>
      <c r="AK87" s="85" t="s">
        <v>30</v>
      </c>
      <c r="AL87" s="85" t="s">
        <v>30</v>
      </c>
      <c r="AM87" s="85" t="s">
        <v>30</v>
      </c>
      <c r="AN87" s="85" t="s">
        <v>30</v>
      </c>
      <c r="AO87" s="85" t="s">
        <v>30</v>
      </c>
      <c r="AP87" s="85" t="s">
        <v>30</v>
      </c>
      <c r="AQ87" s="37" t="s">
        <v>30</v>
      </c>
      <c r="AR87" s="37" t="s">
        <v>30</v>
      </c>
      <c r="AS87" s="37" t="s">
        <v>30</v>
      </c>
      <c r="AT87" s="37" t="s">
        <v>30</v>
      </c>
      <c r="AU87" s="37" t="s">
        <v>30</v>
      </c>
      <c r="AV87" s="64" t="s">
        <v>30</v>
      </c>
      <c r="AW87" s="68" t="s">
        <v>30</v>
      </c>
      <c r="AX87" s="68" t="s">
        <v>30</v>
      </c>
      <c r="AY87" s="68" t="s">
        <v>30</v>
      </c>
      <c r="AZ87" s="37" t="s">
        <v>30</v>
      </c>
      <c r="BA87" s="37" t="s">
        <v>30</v>
      </c>
      <c r="BB87" s="37" t="s">
        <v>30</v>
      </c>
      <c r="BC87" s="68" t="s">
        <v>30</v>
      </c>
      <c r="BD87" s="37" t="s">
        <v>30</v>
      </c>
      <c r="BE87" s="37" t="s">
        <v>30</v>
      </c>
      <c r="BF87" s="37" t="s">
        <v>30</v>
      </c>
      <c r="BG87" s="37" t="s">
        <v>30</v>
      </c>
      <c r="BH87" s="37" t="s">
        <v>30</v>
      </c>
      <c r="BI87" s="68" t="s">
        <v>30</v>
      </c>
      <c r="BJ87" s="68" t="s">
        <v>30</v>
      </c>
      <c r="BK87" s="68" t="s">
        <v>30</v>
      </c>
      <c r="BL87" s="68" t="s">
        <v>30</v>
      </c>
      <c r="BM87" s="68" t="s">
        <v>30</v>
      </c>
      <c r="BN87" s="68" t="s">
        <v>30</v>
      </c>
      <c r="BO87" s="68" t="s">
        <v>30</v>
      </c>
      <c r="BP87" s="68" t="s">
        <v>30</v>
      </c>
      <c r="BQ87" s="68" t="s">
        <v>30</v>
      </c>
      <c r="BR87" s="68" t="s">
        <v>30</v>
      </c>
      <c r="BS87" s="68" t="s">
        <v>30</v>
      </c>
      <c r="BT87" s="68" t="s">
        <v>30</v>
      </c>
      <c r="BU87" s="68" t="s">
        <v>30</v>
      </c>
      <c r="BV87" s="68" t="s">
        <v>30</v>
      </c>
      <c r="BW87" s="68" t="s">
        <v>30</v>
      </c>
      <c r="BX87" s="68" t="s">
        <v>30</v>
      </c>
      <c r="BY87" s="68" t="s">
        <v>30</v>
      </c>
      <c r="BZ87" s="68" t="s">
        <v>30</v>
      </c>
      <c r="CA87" s="68" t="s">
        <v>30</v>
      </c>
      <c r="CB87" s="68" t="s">
        <v>30</v>
      </c>
      <c r="CC87" s="68" t="s">
        <v>30</v>
      </c>
      <c r="CD87" s="68" t="s">
        <v>30</v>
      </c>
      <c r="CE87" s="68" t="s">
        <v>30</v>
      </c>
      <c r="CF87" s="68" t="s">
        <v>30</v>
      </c>
      <c r="CG87" s="68" t="s">
        <v>30</v>
      </c>
      <c r="CH87" s="68" t="s">
        <v>30</v>
      </c>
      <c r="CI87" s="72" t="s">
        <v>30</v>
      </c>
      <c r="CJ87" s="72" t="s">
        <v>30</v>
      </c>
      <c r="CK87" s="72" t="s">
        <v>30</v>
      </c>
      <c r="CL87" s="85" t="s">
        <v>30</v>
      </c>
      <c r="CM87" s="85" t="s">
        <v>30</v>
      </c>
      <c r="CN87" s="85" t="s">
        <v>30</v>
      </c>
      <c r="CO87" s="72" t="s">
        <v>30</v>
      </c>
      <c r="CP87" s="73" t="s">
        <v>30</v>
      </c>
      <c r="CQ87" s="73" t="s">
        <v>30</v>
      </c>
      <c r="CR87" s="73" t="s">
        <v>30</v>
      </c>
      <c r="CS87" s="73" t="s">
        <v>30</v>
      </c>
      <c r="CT87" s="73" t="s">
        <v>30</v>
      </c>
      <c r="CU87" s="73" t="s">
        <v>30</v>
      </c>
      <c r="CV87" s="73" t="s">
        <v>30</v>
      </c>
      <c r="CW87" s="73" t="s">
        <v>30</v>
      </c>
      <c r="CX87" s="73" t="s">
        <v>30</v>
      </c>
      <c r="CY87" s="73" t="s">
        <v>30</v>
      </c>
      <c r="CZ87" s="73" t="s">
        <v>30</v>
      </c>
      <c r="DA87" s="73" t="s">
        <v>30</v>
      </c>
      <c r="DB87" s="73" t="s">
        <v>30</v>
      </c>
      <c r="DC87" s="73" t="s">
        <v>30</v>
      </c>
      <c r="DD87" s="73" t="s">
        <v>30</v>
      </c>
      <c r="DE87" s="73" t="s">
        <v>30</v>
      </c>
      <c r="DF87" s="73" t="s">
        <v>30</v>
      </c>
      <c r="DG87" s="73" t="s">
        <v>30</v>
      </c>
      <c r="DH87" s="73" t="s">
        <v>30</v>
      </c>
      <c r="DI87" s="73" t="s">
        <v>30</v>
      </c>
      <c r="DJ87" s="73" t="s">
        <v>30</v>
      </c>
      <c r="DK87" s="73" t="s">
        <v>30</v>
      </c>
      <c r="DL87" s="73" t="s">
        <v>30</v>
      </c>
      <c r="DM87" s="73" t="s">
        <v>30</v>
      </c>
      <c r="DN87" s="78" t="s">
        <v>30</v>
      </c>
      <c r="DO87" s="78" t="s">
        <v>30</v>
      </c>
      <c r="DP87" s="78" t="s">
        <v>30</v>
      </c>
      <c r="DQ87" s="78" t="s">
        <v>30</v>
      </c>
      <c r="DR87" s="78" t="s">
        <v>30</v>
      </c>
      <c r="DS87" s="78" t="s">
        <v>30</v>
      </c>
      <c r="DT87" s="78" t="s">
        <v>30</v>
      </c>
      <c r="DU87" s="78" t="s">
        <v>30</v>
      </c>
      <c r="DV87" s="78" t="s">
        <v>30</v>
      </c>
      <c r="DW87" s="78" t="s">
        <v>30</v>
      </c>
      <c r="DX87" s="78" t="s">
        <v>30</v>
      </c>
      <c r="DY87" s="78" t="s">
        <v>30</v>
      </c>
      <c r="DZ87" s="78" t="s">
        <v>30</v>
      </c>
      <c r="EA87" s="79" t="s">
        <v>30</v>
      </c>
      <c r="EB87" s="79" t="s">
        <v>30</v>
      </c>
      <c r="EC87" s="79" t="s">
        <v>30</v>
      </c>
      <c r="ED87" s="79" t="s">
        <v>30</v>
      </c>
      <c r="EE87" s="79" t="s">
        <v>30</v>
      </c>
      <c r="EF87" s="79" t="s">
        <v>30</v>
      </c>
      <c r="EG87" s="79" t="s">
        <v>30</v>
      </c>
      <c r="EH87" s="79" t="s">
        <v>30</v>
      </c>
      <c r="EI87" s="79" t="s">
        <v>30</v>
      </c>
      <c r="EJ87" s="79" t="s">
        <v>30</v>
      </c>
      <c r="EK87" s="79" t="s">
        <v>30</v>
      </c>
      <c r="EL87" s="79" t="s">
        <v>30</v>
      </c>
      <c r="EM87" s="79" t="s">
        <v>30</v>
      </c>
      <c r="EN87" s="79" t="s">
        <v>30</v>
      </c>
      <c r="EO87" s="79" t="s">
        <v>30</v>
      </c>
      <c r="EP87" s="79" t="s">
        <v>30</v>
      </c>
      <c r="EQ87" s="79" t="s">
        <v>30</v>
      </c>
      <c r="ER87" s="79" t="s">
        <v>30</v>
      </c>
      <c r="ES87" s="79" t="s">
        <v>30</v>
      </c>
      <c r="ET87" s="79" t="s">
        <v>30</v>
      </c>
      <c r="EU87" s="79" t="s">
        <v>30</v>
      </c>
      <c r="EV87" s="79" t="s">
        <v>30</v>
      </c>
      <c r="EW87" s="79" t="s">
        <v>30</v>
      </c>
      <c r="EX87" s="79" t="s">
        <v>30</v>
      </c>
      <c r="EY87" s="79" t="s">
        <v>30</v>
      </c>
      <c r="EZ87" s="79" t="s">
        <v>30</v>
      </c>
      <c r="FA87" s="79" t="s">
        <v>30</v>
      </c>
      <c r="FB87" s="79" t="s">
        <v>30</v>
      </c>
      <c r="FC87" s="79" t="s">
        <v>30</v>
      </c>
      <c r="FD87" s="79" t="s">
        <v>30</v>
      </c>
      <c r="FE87" s="79" t="s">
        <v>30</v>
      </c>
      <c r="FF87" s="79" t="s">
        <v>30</v>
      </c>
      <c r="FG87" s="79" t="s">
        <v>30</v>
      </c>
      <c r="FH87" s="79" t="s">
        <v>30</v>
      </c>
      <c r="FI87" s="79" t="s">
        <v>30</v>
      </c>
      <c r="FJ87" s="79" t="s">
        <v>30</v>
      </c>
      <c r="FK87" s="79" t="s">
        <v>30</v>
      </c>
      <c r="FL87" s="79" t="s">
        <v>30</v>
      </c>
      <c r="FM87" s="79" t="s">
        <v>30</v>
      </c>
      <c r="FN87" s="79" t="s">
        <v>30</v>
      </c>
      <c r="FO87" s="79" t="s">
        <v>30</v>
      </c>
      <c r="FP87" s="79" t="s">
        <v>30</v>
      </c>
      <c r="FQ87" s="79" t="s">
        <v>30</v>
      </c>
      <c r="FR87" s="79" t="s">
        <v>30</v>
      </c>
      <c r="FS87" s="79" t="s">
        <v>30</v>
      </c>
      <c r="FT87" s="79" t="s">
        <v>30</v>
      </c>
      <c r="FU87" s="79" t="s">
        <v>30</v>
      </c>
      <c r="FV87" s="82" t="s">
        <v>30</v>
      </c>
      <c r="FW87" s="82" t="s">
        <v>30</v>
      </c>
      <c r="FX87" s="82" t="s">
        <v>30</v>
      </c>
      <c r="FY87" s="82" t="s">
        <v>30</v>
      </c>
      <c r="FZ87" s="82" t="s">
        <v>30</v>
      </c>
      <c r="GA87" s="82" t="s">
        <v>30</v>
      </c>
      <c r="GB87" s="82" t="s">
        <v>30</v>
      </c>
      <c r="GC87" s="82" t="s">
        <v>30</v>
      </c>
      <c r="GD87" s="82" t="s">
        <v>30</v>
      </c>
      <c r="GE87" s="82" t="s">
        <v>30</v>
      </c>
      <c r="GF87" s="82" t="s">
        <v>30</v>
      </c>
      <c r="GG87" s="85" t="s">
        <v>30</v>
      </c>
      <c r="GH87" s="85" t="s">
        <v>30</v>
      </c>
      <c r="GI87" s="85" t="s">
        <v>30</v>
      </c>
      <c r="GJ87" s="85" t="s">
        <v>30</v>
      </c>
      <c r="GK87" s="85" t="s">
        <v>30</v>
      </c>
      <c r="GL87" s="85" t="s">
        <v>30</v>
      </c>
      <c r="GM87" s="85" t="s">
        <v>30</v>
      </c>
      <c r="GN87" s="85" t="s">
        <v>30</v>
      </c>
      <c r="GO87" s="85" t="s">
        <v>30</v>
      </c>
      <c r="GP87" s="85" t="s">
        <v>30</v>
      </c>
      <c r="GQ87" s="85" t="s">
        <v>30</v>
      </c>
      <c r="GR87" s="85" t="s">
        <v>30</v>
      </c>
      <c r="GS87" s="85" t="s">
        <v>30</v>
      </c>
      <c r="GT87" s="85" t="s">
        <v>30</v>
      </c>
      <c r="GU87" s="85" t="s">
        <v>30</v>
      </c>
      <c r="GV87" s="85" t="s">
        <v>30</v>
      </c>
      <c r="GW87" s="85" t="s">
        <v>30</v>
      </c>
      <c r="GX87" s="85" t="s">
        <v>30</v>
      </c>
      <c r="GY87" s="85" t="s">
        <v>30</v>
      </c>
      <c r="GZ87" s="85" t="s">
        <v>30</v>
      </c>
      <c r="HA87" s="85" t="s">
        <v>30</v>
      </c>
      <c r="HB87" s="85" t="s">
        <v>30</v>
      </c>
      <c r="HC87" s="85" t="s">
        <v>30</v>
      </c>
      <c r="HD87" s="85" t="s">
        <v>30</v>
      </c>
      <c r="HE87" s="85" t="s">
        <v>30</v>
      </c>
      <c r="HF87" s="85" t="s">
        <v>30</v>
      </c>
      <c r="HG87" s="85" t="s">
        <v>30</v>
      </c>
      <c r="HH87" s="85" t="s">
        <v>30</v>
      </c>
      <c r="HI87" s="85" t="s">
        <v>30</v>
      </c>
      <c r="HJ87" s="85" t="s">
        <v>30</v>
      </c>
      <c r="HK87" s="85" t="s">
        <v>30</v>
      </c>
      <c r="HL87" s="85" t="s">
        <v>30</v>
      </c>
      <c r="HM87" s="85" t="s">
        <v>30</v>
      </c>
      <c r="HN87" s="85" t="s">
        <v>30</v>
      </c>
      <c r="HO87" s="85" t="s">
        <v>30</v>
      </c>
      <c r="HP87" s="85" t="s">
        <v>30</v>
      </c>
      <c r="HQ87" s="85" t="s">
        <v>30</v>
      </c>
      <c r="HR87" s="85" t="s">
        <v>30</v>
      </c>
      <c r="HS87" s="85" t="s">
        <v>30</v>
      </c>
      <c r="HT87" s="85" t="s">
        <v>30</v>
      </c>
      <c r="HU87" s="85" t="s">
        <v>30</v>
      </c>
      <c r="HV87" s="85" t="s">
        <v>30</v>
      </c>
      <c r="HW87" s="85" t="s">
        <v>30</v>
      </c>
      <c r="HX87" s="85" t="s">
        <v>30</v>
      </c>
      <c r="HY87" s="85" t="s">
        <v>30</v>
      </c>
      <c r="HZ87" s="85" t="s">
        <v>30</v>
      </c>
      <c r="IA87" s="85" t="s">
        <v>30</v>
      </c>
      <c r="IB87" s="85" t="s">
        <v>30</v>
      </c>
      <c r="IC87" s="85" t="s">
        <v>30</v>
      </c>
      <c r="ID87" s="85" t="s">
        <v>30</v>
      </c>
      <c r="IE87" s="85" t="s">
        <v>30</v>
      </c>
      <c r="IF87" s="85" t="s">
        <v>30</v>
      </c>
      <c r="IG87" s="85" t="s">
        <v>30</v>
      </c>
      <c r="IH87" s="85" t="s">
        <v>30</v>
      </c>
      <c r="II87" s="85" t="s">
        <v>30</v>
      </c>
      <c r="IJ87" s="85" t="s">
        <v>30</v>
      </c>
      <c r="IK87" s="85" t="s">
        <v>30</v>
      </c>
      <c r="IL87" s="85" t="s">
        <v>30</v>
      </c>
      <c r="IM87" s="85" t="s">
        <v>30</v>
      </c>
      <c r="IN87" s="85" t="s">
        <v>30</v>
      </c>
      <c r="IO87" s="85" t="s">
        <v>30</v>
      </c>
      <c r="IP87" s="85" t="s">
        <v>30</v>
      </c>
      <c r="IQ87" s="85" t="s">
        <v>30</v>
      </c>
      <c r="IR87" s="85" t="s">
        <v>30</v>
      </c>
      <c r="IS87" s="85" t="s">
        <v>30</v>
      </c>
      <c r="IT87" s="85" t="s">
        <v>30</v>
      </c>
      <c r="IU87" s="85" t="s">
        <v>30</v>
      </c>
      <c r="IV87" s="85" t="s">
        <v>30</v>
      </c>
      <c r="IW87" s="85" t="s">
        <v>30</v>
      </c>
      <c r="IX87" s="85" t="s">
        <v>30</v>
      </c>
      <c r="IY87" s="85" t="s">
        <v>30</v>
      </c>
      <c r="IZ87" s="85" t="s">
        <v>30</v>
      </c>
      <c r="JA87" s="85" t="s">
        <v>30</v>
      </c>
      <c r="JB87" s="85" t="s">
        <v>30</v>
      </c>
      <c r="JC87" s="85" t="s">
        <v>30</v>
      </c>
      <c r="JD87" s="85" t="s">
        <v>30</v>
      </c>
      <c r="JE87" s="85" t="s">
        <v>30</v>
      </c>
      <c r="JF87" s="85" t="s">
        <v>30</v>
      </c>
      <c r="JG87" s="85" t="s">
        <v>30</v>
      </c>
      <c r="JH87" s="85" t="s">
        <v>30</v>
      </c>
      <c r="JI87" s="85" t="s">
        <v>30</v>
      </c>
      <c r="JJ87" s="85" t="s">
        <v>30</v>
      </c>
      <c r="JK87" s="85" t="s">
        <v>30</v>
      </c>
      <c r="JL87" s="85" t="s">
        <v>30</v>
      </c>
      <c r="JM87" s="85" t="s">
        <v>30</v>
      </c>
      <c r="JN87" s="85" t="s">
        <v>30</v>
      </c>
      <c r="JO87" s="85" t="s">
        <v>30</v>
      </c>
      <c r="JP87" s="85" t="s">
        <v>30</v>
      </c>
      <c r="JQ87" s="85" t="s">
        <v>30</v>
      </c>
      <c r="JR87" s="85" t="s">
        <v>30</v>
      </c>
      <c r="JS87" s="85" t="s">
        <v>30</v>
      </c>
      <c r="JT87" s="85" t="s">
        <v>30</v>
      </c>
      <c r="JU87" s="85" t="s">
        <v>30</v>
      </c>
      <c r="JV87" s="85" t="s">
        <v>30</v>
      </c>
      <c r="JW87" s="85" t="s">
        <v>30</v>
      </c>
      <c r="JX87" s="85" t="s">
        <v>30</v>
      </c>
      <c r="JY87" s="85" t="s">
        <v>30</v>
      </c>
      <c r="JZ87" s="85" t="s">
        <v>30</v>
      </c>
      <c r="KA87" s="85" t="s">
        <v>30</v>
      </c>
      <c r="KB87" s="85" t="s">
        <v>30</v>
      </c>
      <c r="KC87" s="85" t="s">
        <v>30</v>
      </c>
      <c r="KD87" s="85" t="s">
        <v>30</v>
      </c>
      <c r="KE87" s="85" t="s">
        <v>30</v>
      </c>
      <c r="KF87" s="85" t="s">
        <v>30</v>
      </c>
      <c r="KG87" s="85" t="s">
        <v>30</v>
      </c>
      <c r="KH87" s="85" t="s">
        <v>30</v>
      </c>
      <c r="KI87" s="85" t="s">
        <v>30</v>
      </c>
      <c r="KJ87" s="85" t="s">
        <v>30</v>
      </c>
      <c r="KK87" s="85" t="s">
        <v>30</v>
      </c>
      <c r="KL87" s="85" t="s">
        <v>30</v>
      </c>
      <c r="KM87" s="85" t="s">
        <v>30</v>
      </c>
      <c r="KN87" s="85" t="s">
        <v>30</v>
      </c>
      <c r="KO87" s="85" t="s">
        <v>30</v>
      </c>
      <c r="KP87" s="85" t="s">
        <v>30</v>
      </c>
      <c r="KQ87" s="85" t="s">
        <v>30</v>
      </c>
      <c r="KR87" s="85" t="s">
        <v>30</v>
      </c>
      <c r="KS87" s="85" t="s">
        <v>30</v>
      </c>
      <c r="KT87" s="85" t="s">
        <v>30</v>
      </c>
      <c r="KU87" s="85" t="s">
        <v>30</v>
      </c>
      <c r="KV87" s="85" t="s">
        <v>30</v>
      </c>
      <c r="KW87" s="85" t="s">
        <v>30</v>
      </c>
      <c r="KX87" s="85" t="s">
        <v>30</v>
      </c>
      <c r="KY87" s="85" t="s">
        <v>30</v>
      </c>
      <c r="KZ87" s="85" t="s">
        <v>30</v>
      </c>
      <c r="LA87" s="85" t="s">
        <v>30</v>
      </c>
      <c r="LB87" s="85" t="s">
        <v>30</v>
      </c>
      <c r="LC87" s="85" t="s">
        <v>30</v>
      </c>
      <c r="LD87" s="85" t="s">
        <v>30</v>
      </c>
      <c r="LE87" s="85" t="s">
        <v>30</v>
      </c>
      <c r="LF87" s="85" t="s">
        <v>30</v>
      </c>
      <c r="LG87" s="85" t="s">
        <v>30</v>
      </c>
      <c r="LH87" s="85" t="s">
        <v>30</v>
      </c>
      <c r="LI87" s="85" t="s">
        <v>30</v>
      </c>
      <c r="LJ87" s="85" t="s">
        <v>30</v>
      </c>
      <c r="LK87" s="85" t="s">
        <v>30</v>
      </c>
      <c r="LL87" s="85" t="s">
        <v>30</v>
      </c>
      <c r="LM87" s="85" t="s">
        <v>30</v>
      </c>
      <c r="LN87" s="85" t="s">
        <v>30</v>
      </c>
      <c r="LO87" s="85" t="s">
        <v>30</v>
      </c>
      <c r="LP87" s="85" t="s">
        <v>30</v>
      </c>
      <c r="LQ87" s="85" t="s">
        <v>30</v>
      </c>
      <c r="LR87" s="85" t="s">
        <v>30</v>
      </c>
      <c r="LS87" s="85" t="s">
        <v>30</v>
      </c>
      <c r="LT87" s="85" t="s">
        <v>30</v>
      </c>
      <c r="LU87" s="85" t="s">
        <v>30</v>
      </c>
      <c r="LV87" s="85" t="s">
        <v>30</v>
      </c>
      <c r="LW87" s="85" t="s">
        <v>30</v>
      </c>
      <c r="LX87" s="85" t="s">
        <v>30</v>
      </c>
      <c r="LY87" s="85" t="s">
        <v>30</v>
      </c>
      <c r="LZ87" s="85" t="s">
        <v>30</v>
      </c>
      <c r="MA87" s="85" t="s">
        <v>30</v>
      </c>
      <c r="MB87" s="85" t="s">
        <v>30</v>
      </c>
      <c r="MC87" s="85" t="s">
        <v>30</v>
      </c>
      <c r="MD87" s="85" t="s">
        <v>30</v>
      </c>
      <c r="ME87" s="85" t="s">
        <v>30</v>
      </c>
      <c r="MF87" s="85" t="s">
        <v>30</v>
      </c>
      <c r="MG87" s="85" t="s">
        <v>30</v>
      </c>
      <c r="MH87" s="85" t="s">
        <v>30</v>
      </c>
      <c r="MI87" s="85" t="s">
        <v>30</v>
      </c>
      <c r="MJ87" s="85" t="s">
        <v>30</v>
      </c>
      <c r="MK87" s="85" t="s">
        <v>30</v>
      </c>
      <c r="ML87" s="85" t="s">
        <v>30</v>
      </c>
      <c r="MM87" s="85" t="s">
        <v>30</v>
      </c>
      <c r="MN87" s="85" t="s">
        <v>30</v>
      </c>
      <c r="MO87" s="85" t="s">
        <v>30</v>
      </c>
      <c r="MP87" s="85" t="s">
        <v>30</v>
      </c>
      <c r="MQ87" s="85" t="s">
        <v>30</v>
      </c>
      <c r="MR87" s="85" t="s">
        <v>30</v>
      </c>
      <c r="MS87" s="85" t="s">
        <v>30</v>
      </c>
      <c r="MT87" s="85" t="s">
        <v>30</v>
      </c>
      <c r="MU87" s="85" t="s">
        <v>30</v>
      </c>
      <c r="MV87" s="85" t="s">
        <v>30</v>
      </c>
      <c r="MW87" s="85" t="s">
        <v>30</v>
      </c>
      <c r="MX87" s="85" t="s">
        <v>30</v>
      </c>
      <c r="MY87" s="85" t="s">
        <v>30</v>
      </c>
      <c r="MZ87" s="85" t="s">
        <v>30</v>
      </c>
      <c r="NA87" s="85" t="s">
        <v>30</v>
      </c>
      <c r="NB87" s="85" t="s">
        <v>30</v>
      </c>
      <c r="NC87" s="85" t="s">
        <v>30</v>
      </c>
      <c r="ND87" s="85" t="s">
        <v>30</v>
      </c>
      <c r="NE87" s="85" t="s">
        <v>30</v>
      </c>
      <c r="NF87" s="85" t="s">
        <v>30</v>
      </c>
      <c r="NG87" s="85" t="s">
        <v>30</v>
      </c>
      <c r="NH87" s="85" t="s">
        <v>30</v>
      </c>
      <c r="NI87" s="85" t="s">
        <v>30</v>
      </c>
      <c r="NJ87" s="85" t="s">
        <v>30</v>
      </c>
      <c r="NK87" s="85" t="s">
        <v>30</v>
      </c>
      <c r="NL87" s="85" t="s">
        <v>30</v>
      </c>
      <c r="NM87" s="85" t="s">
        <v>30</v>
      </c>
      <c r="NN87" s="85" t="s">
        <v>30</v>
      </c>
      <c r="NO87" s="85" t="s">
        <v>30</v>
      </c>
      <c r="NP87" s="85" t="s">
        <v>30</v>
      </c>
      <c r="NQ87" s="85" t="s">
        <v>30</v>
      </c>
      <c r="NR87" s="85" t="s">
        <v>30</v>
      </c>
      <c r="NS87" s="85" t="s">
        <v>30</v>
      </c>
      <c r="NT87" s="85" t="s">
        <v>30</v>
      </c>
      <c r="NU87" s="85" t="s">
        <v>30</v>
      </c>
      <c r="NV87" s="85" t="s">
        <v>30</v>
      </c>
      <c r="NW87" s="85" t="s">
        <v>30</v>
      </c>
      <c r="NX87" s="85" t="s">
        <v>30</v>
      </c>
      <c r="NY87" s="85" t="s">
        <v>30</v>
      </c>
      <c r="NZ87" s="85" t="s">
        <v>30</v>
      </c>
      <c r="OA87" s="85" t="s">
        <v>30</v>
      </c>
      <c r="OB87" s="85" t="s">
        <v>30</v>
      </c>
      <c r="OC87" s="85" t="s">
        <v>30</v>
      </c>
      <c r="OD87" s="85" t="s">
        <v>30</v>
      </c>
      <c r="OE87" s="85" t="s">
        <v>30</v>
      </c>
      <c r="OF87" s="85" t="s">
        <v>30</v>
      </c>
      <c r="OG87" s="85" t="s">
        <v>30</v>
      </c>
      <c r="OH87" s="85" t="s">
        <v>30</v>
      </c>
      <c r="OI87" s="85" t="s">
        <v>30</v>
      </c>
      <c r="OJ87" s="85" t="s">
        <v>30</v>
      </c>
      <c r="OK87" s="85" t="s">
        <v>30</v>
      </c>
      <c r="OL87" s="85" t="s">
        <v>30</v>
      </c>
      <c r="OM87" s="80"/>
      <c r="ON87" s="80"/>
      <c r="OO87" s="80"/>
      <c r="OP87" s="80"/>
      <c r="OQ87" s="80"/>
      <c r="OR87" s="80"/>
      <c r="OS87" s="80"/>
      <c r="OT87" s="80"/>
      <c r="OU87" s="80"/>
      <c r="OV87" s="80"/>
      <c r="OW87" s="80"/>
      <c r="OX87" s="80"/>
      <c r="OY87" s="80"/>
      <c r="OZ87" s="80"/>
      <c r="PA87" s="80"/>
      <c r="PB87" s="80"/>
      <c r="PC87" s="80"/>
      <c r="PD87" s="80"/>
      <c r="PE87" s="80"/>
      <c r="PF87" s="80"/>
      <c r="PG87" s="80"/>
      <c r="PH87" s="80"/>
      <c r="PI87" s="80"/>
      <c r="PJ87" s="80"/>
      <c r="PK87" s="80"/>
      <c r="PL87" s="80"/>
      <c r="PM87" s="80"/>
      <c r="PN87" s="80"/>
      <c r="PO87" s="80"/>
      <c r="PP87" s="80"/>
      <c r="PQ87" s="80"/>
      <c r="PR87" s="80"/>
      <c r="PS87" s="80"/>
      <c r="PT87" s="80"/>
      <c r="PU87" s="80"/>
      <c r="PV87" s="80"/>
      <c r="PW87" s="80"/>
      <c r="PX87" s="80"/>
      <c r="PY87" s="80"/>
      <c r="PZ87" s="80"/>
      <c r="QA87" s="80"/>
      <c r="QB87" s="80"/>
      <c r="QC87" s="80"/>
      <c r="QD87" s="80"/>
      <c r="QE87" s="80"/>
      <c r="QF87" s="80"/>
      <c r="QG87" s="80"/>
      <c r="QH87" s="80"/>
      <c r="QI87" s="80"/>
      <c r="QJ87" s="80"/>
      <c r="QK87" s="80"/>
      <c r="QN87" s="55"/>
      <c r="QO87" s="55"/>
      <c r="QP87" s="55"/>
      <c r="QQ87" s="55"/>
      <c r="QR87" s="55"/>
      <c r="QS87" s="55"/>
      <c r="QT87" s="55"/>
      <c r="QU87" s="55"/>
      <c r="QV87" s="55"/>
      <c r="QW87" s="55"/>
      <c r="QX87" s="55"/>
      <c r="QY87" s="55"/>
      <c r="QZ87" s="55"/>
      <c r="RA87" s="55"/>
      <c r="RB87" s="55"/>
      <c r="RC87" s="55"/>
    </row>
    <row r="88" spans="1:473" ht="15" thickBot="1">
      <c r="O88" s="32" t="s">
        <v>46</v>
      </c>
      <c r="P88" s="64" t="s">
        <v>30</v>
      </c>
      <c r="Q88" s="68" t="s">
        <v>30</v>
      </c>
      <c r="R88" s="68" t="s">
        <v>30</v>
      </c>
      <c r="S88" s="85" t="s">
        <v>30</v>
      </c>
      <c r="T88" s="85" t="s">
        <v>30</v>
      </c>
      <c r="U88" s="85" t="s">
        <v>30</v>
      </c>
      <c r="V88" s="37" t="s">
        <v>30</v>
      </c>
      <c r="W88" s="64" t="s">
        <v>30</v>
      </c>
      <c r="X88" s="37" t="s">
        <v>30</v>
      </c>
      <c r="Y88" s="85" t="s">
        <v>30</v>
      </c>
      <c r="Z88" s="37" t="s">
        <v>30</v>
      </c>
      <c r="AA88" s="37" t="s">
        <v>30</v>
      </c>
      <c r="AB88" s="85" t="s">
        <v>30</v>
      </c>
      <c r="AC88" s="85" t="s">
        <v>30</v>
      </c>
      <c r="AD88" s="85" t="s">
        <v>30</v>
      </c>
      <c r="AE88" s="85" t="s">
        <v>30</v>
      </c>
      <c r="AF88" s="85" t="s">
        <v>30</v>
      </c>
      <c r="AG88" s="85" t="s">
        <v>30</v>
      </c>
      <c r="AH88" s="85" t="s">
        <v>30</v>
      </c>
      <c r="AI88" s="85" t="s">
        <v>30</v>
      </c>
      <c r="AJ88" s="85" t="s">
        <v>30</v>
      </c>
      <c r="AK88" s="85" t="s">
        <v>30</v>
      </c>
      <c r="AL88" s="85" t="s">
        <v>30</v>
      </c>
      <c r="AM88" s="85" t="s">
        <v>30</v>
      </c>
      <c r="AN88" s="85" t="s">
        <v>30</v>
      </c>
      <c r="AO88" s="85" t="s">
        <v>30</v>
      </c>
      <c r="AP88" s="85" t="s">
        <v>30</v>
      </c>
      <c r="AQ88" s="37" t="s">
        <v>30</v>
      </c>
      <c r="AR88" s="37" t="s">
        <v>30</v>
      </c>
      <c r="AS88" s="37" t="s">
        <v>30</v>
      </c>
      <c r="AT88" s="37" t="s">
        <v>30</v>
      </c>
      <c r="AU88" s="37" t="s">
        <v>30</v>
      </c>
      <c r="AV88" s="64" t="s">
        <v>30</v>
      </c>
      <c r="AW88" s="68" t="s">
        <v>30</v>
      </c>
      <c r="AX88" s="68" t="s">
        <v>30</v>
      </c>
      <c r="AY88" s="68" t="s">
        <v>30</v>
      </c>
      <c r="AZ88" s="37" t="s">
        <v>30</v>
      </c>
      <c r="BA88" s="37" t="s">
        <v>30</v>
      </c>
      <c r="BB88" s="37" t="s">
        <v>30</v>
      </c>
      <c r="BC88" s="68" t="s">
        <v>30</v>
      </c>
      <c r="BD88" s="37" t="s">
        <v>30</v>
      </c>
      <c r="BE88" s="37" t="s">
        <v>30</v>
      </c>
      <c r="BF88" s="37" t="s">
        <v>30</v>
      </c>
      <c r="BG88" s="37" t="s">
        <v>30</v>
      </c>
      <c r="BH88" s="37" t="s">
        <v>30</v>
      </c>
      <c r="BI88" s="68" t="s">
        <v>30</v>
      </c>
      <c r="BJ88" s="68" t="s">
        <v>30</v>
      </c>
      <c r="BK88" s="68" t="s">
        <v>30</v>
      </c>
      <c r="BL88" s="68" t="s">
        <v>30</v>
      </c>
      <c r="BM88" s="68" t="s">
        <v>30</v>
      </c>
      <c r="BN88" s="68" t="s">
        <v>30</v>
      </c>
      <c r="BO88" s="68" t="s">
        <v>30</v>
      </c>
      <c r="BP88" s="68" t="s">
        <v>30</v>
      </c>
      <c r="BQ88" s="68" t="s">
        <v>30</v>
      </c>
      <c r="BR88" s="68" t="s">
        <v>30</v>
      </c>
      <c r="BS88" s="68" t="s">
        <v>30</v>
      </c>
      <c r="BT88" s="68" t="s">
        <v>30</v>
      </c>
      <c r="BU88" s="68" t="s">
        <v>30</v>
      </c>
      <c r="BV88" s="68" t="s">
        <v>30</v>
      </c>
      <c r="BW88" s="68" t="s">
        <v>30</v>
      </c>
      <c r="BX88" s="68" t="s">
        <v>30</v>
      </c>
      <c r="BY88" s="68" t="s">
        <v>30</v>
      </c>
      <c r="BZ88" s="68" t="s">
        <v>30</v>
      </c>
      <c r="CA88" s="68" t="s">
        <v>30</v>
      </c>
      <c r="CB88" s="68" t="s">
        <v>30</v>
      </c>
      <c r="CC88" s="68" t="s">
        <v>30</v>
      </c>
      <c r="CD88" s="68" t="s">
        <v>30</v>
      </c>
      <c r="CE88" s="68" t="s">
        <v>30</v>
      </c>
      <c r="CF88" s="68" t="s">
        <v>30</v>
      </c>
      <c r="CG88" s="68" t="s">
        <v>30</v>
      </c>
      <c r="CH88" s="68" t="s">
        <v>30</v>
      </c>
      <c r="CI88" s="68" t="s">
        <v>30</v>
      </c>
      <c r="CJ88" s="68" t="s">
        <v>30</v>
      </c>
      <c r="CK88" s="68" t="s">
        <v>30</v>
      </c>
      <c r="CL88" s="85" t="s">
        <v>30</v>
      </c>
      <c r="CM88" s="85" t="s">
        <v>30</v>
      </c>
      <c r="CN88" s="85" t="s">
        <v>30</v>
      </c>
      <c r="CO88" s="68" t="s">
        <v>30</v>
      </c>
      <c r="CP88" s="68" t="s">
        <v>30</v>
      </c>
      <c r="CQ88" s="68" t="s">
        <v>30</v>
      </c>
      <c r="CR88" s="68" t="s">
        <v>30</v>
      </c>
      <c r="CS88" s="68" t="s">
        <v>30</v>
      </c>
      <c r="CT88" s="68" t="s">
        <v>30</v>
      </c>
      <c r="CU88" s="68" t="s">
        <v>30</v>
      </c>
      <c r="CV88" s="68" t="s">
        <v>30</v>
      </c>
      <c r="CW88" s="68" t="s">
        <v>30</v>
      </c>
      <c r="CX88" s="68" t="s">
        <v>30</v>
      </c>
      <c r="CY88" s="68" t="s">
        <v>30</v>
      </c>
      <c r="CZ88" s="68" t="s">
        <v>30</v>
      </c>
      <c r="DA88" s="68" t="s">
        <v>30</v>
      </c>
      <c r="DB88" s="68" t="s">
        <v>30</v>
      </c>
      <c r="DC88" s="68" t="s">
        <v>30</v>
      </c>
      <c r="DD88" s="68" t="s">
        <v>30</v>
      </c>
      <c r="DE88" s="68" t="s">
        <v>30</v>
      </c>
      <c r="DF88" s="68" t="s">
        <v>30</v>
      </c>
      <c r="DG88" s="68" t="s">
        <v>30</v>
      </c>
      <c r="DH88" s="68" t="s">
        <v>30</v>
      </c>
      <c r="DI88" s="68" t="s">
        <v>30</v>
      </c>
      <c r="DJ88" s="68" t="s">
        <v>30</v>
      </c>
      <c r="DK88" s="68" t="s">
        <v>30</v>
      </c>
      <c r="DL88" s="68" t="s">
        <v>30</v>
      </c>
      <c r="DM88" s="68" t="s">
        <v>30</v>
      </c>
      <c r="DN88" s="68" t="s">
        <v>30</v>
      </c>
      <c r="DO88" s="68" t="s">
        <v>30</v>
      </c>
      <c r="DP88" s="68" t="s">
        <v>30</v>
      </c>
      <c r="DQ88" s="68" t="s">
        <v>30</v>
      </c>
      <c r="DR88" s="68" t="s">
        <v>30</v>
      </c>
      <c r="DS88" s="68" t="s">
        <v>30</v>
      </c>
      <c r="DT88" s="68" t="s">
        <v>30</v>
      </c>
      <c r="DU88" s="68" t="s">
        <v>30</v>
      </c>
      <c r="DV88" s="68" t="s">
        <v>30</v>
      </c>
      <c r="DW88" s="68" t="s">
        <v>30</v>
      </c>
      <c r="DX88" s="68" t="s">
        <v>30</v>
      </c>
      <c r="DY88" s="68" t="s">
        <v>30</v>
      </c>
      <c r="DZ88" s="68" t="s">
        <v>30</v>
      </c>
      <c r="EA88" s="68" t="s">
        <v>30</v>
      </c>
      <c r="EB88" s="68" t="s">
        <v>30</v>
      </c>
      <c r="EC88" s="68" t="s">
        <v>30</v>
      </c>
      <c r="ED88" s="68" t="s">
        <v>30</v>
      </c>
      <c r="EE88" s="68" t="s">
        <v>30</v>
      </c>
      <c r="EF88" s="68" t="s">
        <v>30</v>
      </c>
      <c r="EG88" s="68" t="s">
        <v>30</v>
      </c>
      <c r="EH88" s="68" t="s">
        <v>30</v>
      </c>
      <c r="EI88" s="68" t="s">
        <v>30</v>
      </c>
      <c r="EJ88" s="68" t="s">
        <v>30</v>
      </c>
      <c r="EK88" s="68" t="s">
        <v>30</v>
      </c>
      <c r="EL88" s="68" t="s">
        <v>30</v>
      </c>
      <c r="EM88" s="68" t="s">
        <v>30</v>
      </c>
      <c r="EN88" s="68" t="s">
        <v>30</v>
      </c>
      <c r="EO88" s="68" t="s">
        <v>30</v>
      </c>
      <c r="EP88" s="68" t="s">
        <v>30</v>
      </c>
      <c r="EQ88" s="68" t="s">
        <v>30</v>
      </c>
      <c r="ER88" s="68" t="s">
        <v>30</v>
      </c>
      <c r="ES88" s="68" t="s">
        <v>30</v>
      </c>
      <c r="ET88" s="68" t="s">
        <v>30</v>
      </c>
      <c r="EU88" s="68" t="s">
        <v>30</v>
      </c>
      <c r="EV88" s="68" t="s">
        <v>30</v>
      </c>
      <c r="EW88" s="68" t="s">
        <v>30</v>
      </c>
      <c r="EX88" s="68" t="s">
        <v>30</v>
      </c>
      <c r="EY88" s="68" t="s">
        <v>30</v>
      </c>
      <c r="EZ88" s="68" t="s">
        <v>30</v>
      </c>
      <c r="FA88" s="68" t="s">
        <v>30</v>
      </c>
      <c r="FB88" s="68" t="s">
        <v>30</v>
      </c>
      <c r="FC88" s="68" t="s">
        <v>30</v>
      </c>
      <c r="FD88" s="68" t="s">
        <v>30</v>
      </c>
      <c r="FE88" s="68" t="s">
        <v>30</v>
      </c>
      <c r="FF88" s="68" t="s">
        <v>30</v>
      </c>
      <c r="FG88" s="68" t="s">
        <v>30</v>
      </c>
      <c r="FH88" s="68" t="s">
        <v>30</v>
      </c>
      <c r="FI88" s="68" t="s">
        <v>30</v>
      </c>
      <c r="FJ88" s="68" t="s">
        <v>30</v>
      </c>
      <c r="FK88" s="68" t="s">
        <v>30</v>
      </c>
      <c r="FL88" s="68" t="s">
        <v>30</v>
      </c>
      <c r="FM88" s="68" t="s">
        <v>30</v>
      </c>
      <c r="FN88" s="68" t="s">
        <v>30</v>
      </c>
      <c r="FO88" s="68" t="s">
        <v>30</v>
      </c>
      <c r="FP88" s="68" t="s">
        <v>30</v>
      </c>
      <c r="FQ88" s="68" t="s">
        <v>30</v>
      </c>
      <c r="FR88" s="68" t="s">
        <v>30</v>
      </c>
      <c r="FS88" s="68" t="s">
        <v>30</v>
      </c>
      <c r="FT88" s="68" t="s">
        <v>30</v>
      </c>
      <c r="FU88" s="68" t="s">
        <v>30</v>
      </c>
      <c r="FV88" s="68" t="s">
        <v>30</v>
      </c>
      <c r="FW88" s="68" t="s">
        <v>30</v>
      </c>
      <c r="FX88" s="68" t="s">
        <v>30</v>
      </c>
      <c r="FY88" s="68" t="s">
        <v>30</v>
      </c>
      <c r="FZ88" s="68" t="s">
        <v>30</v>
      </c>
      <c r="GA88" s="68" t="s">
        <v>30</v>
      </c>
      <c r="GB88" s="68" t="s">
        <v>30</v>
      </c>
      <c r="GC88" s="68" t="s">
        <v>30</v>
      </c>
      <c r="GD88" s="77"/>
      <c r="GE88" s="77"/>
      <c r="GF88" s="77"/>
      <c r="GG88" s="77"/>
      <c r="GH88" s="77"/>
      <c r="GI88" s="77"/>
      <c r="GJ88" s="77"/>
      <c r="GK88" s="77"/>
      <c r="GL88" s="77"/>
      <c r="GM88" s="77"/>
      <c r="GN88" s="77"/>
      <c r="GO88" s="77"/>
      <c r="GP88" s="77"/>
      <c r="GQ88" s="77"/>
      <c r="GR88" s="77"/>
      <c r="GS88" s="77"/>
      <c r="GT88" s="77"/>
      <c r="GU88" s="77"/>
      <c r="GV88" s="77"/>
      <c r="GW88" s="77"/>
      <c r="GX88" s="77"/>
      <c r="GY88" s="77"/>
      <c r="GZ88" s="77"/>
      <c r="HA88" s="77"/>
      <c r="HB88" s="77"/>
      <c r="HC88" s="77"/>
      <c r="HD88" s="77"/>
      <c r="HE88" s="77"/>
      <c r="HF88" s="77"/>
      <c r="HG88" s="77"/>
      <c r="HH88" s="77"/>
      <c r="HI88" s="77"/>
      <c r="HJ88" s="77"/>
      <c r="HK88" s="77"/>
      <c r="HL88" s="77"/>
      <c r="HM88" s="77"/>
      <c r="HN88" s="77"/>
      <c r="HO88" s="77"/>
      <c r="HP88" s="77"/>
      <c r="HQ88" s="77"/>
      <c r="HR88" s="77"/>
      <c r="HS88" s="77"/>
      <c r="HT88" s="77"/>
      <c r="HU88" s="77"/>
      <c r="HV88" s="77"/>
      <c r="HW88" s="77"/>
      <c r="HX88" s="77"/>
      <c r="HY88" s="77"/>
      <c r="HZ88" s="77"/>
      <c r="IA88" s="77"/>
      <c r="IB88" s="77"/>
      <c r="IC88" s="77"/>
      <c r="ID88" s="77"/>
      <c r="IE88" s="77"/>
      <c r="IF88" s="77"/>
      <c r="IG88" s="77"/>
      <c r="IH88" s="77"/>
      <c r="II88" s="77"/>
      <c r="IJ88" s="77"/>
      <c r="IK88" s="66"/>
      <c r="IL88" s="66"/>
      <c r="IM88" s="66"/>
      <c r="IN88" s="66"/>
      <c r="IO88" s="66"/>
      <c r="IP88" s="66"/>
      <c r="IQ88" s="66"/>
      <c r="IR88" s="77"/>
      <c r="IS88" s="77"/>
      <c r="IT88" s="77"/>
      <c r="IU88" s="77"/>
      <c r="IV88" s="77"/>
      <c r="IW88" s="77"/>
      <c r="IX88" s="77"/>
      <c r="IY88" s="77"/>
      <c r="IZ88" s="77"/>
      <c r="JA88" s="77"/>
      <c r="JB88" s="77"/>
      <c r="JC88" s="77"/>
      <c r="JD88" s="77"/>
      <c r="JE88" s="77"/>
      <c r="JF88" s="77"/>
      <c r="JG88" s="77"/>
      <c r="JH88" s="77"/>
      <c r="JI88" s="77"/>
      <c r="JJ88" s="77"/>
      <c r="JK88" s="77"/>
      <c r="JL88" s="77"/>
      <c r="JM88" s="77"/>
      <c r="JN88" s="77"/>
      <c r="JO88" s="77"/>
      <c r="JP88" s="77"/>
      <c r="JQ88" s="77"/>
      <c r="JR88" s="77"/>
      <c r="JS88" s="77"/>
      <c r="JT88" s="77"/>
      <c r="KB88"/>
      <c r="KC88"/>
      <c r="KD88"/>
      <c r="KE88"/>
      <c r="KG88"/>
      <c r="KH88"/>
      <c r="KI88"/>
      <c r="KJ88"/>
      <c r="KK88"/>
      <c r="KL88"/>
      <c r="KM88"/>
      <c r="KN88" s="77"/>
      <c r="KO88" s="77"/>
      <c r="KP88" s="77"/>
      <c r="KQ88" s="77"/>
      <c r="KR88" s="77"/>
      <c r="KS88" s="77"/>
      <c r="KT88" s="77"/>
      <c r="KU88" s="77"/>
      <c r="KV88" s="77"/>
      <c r="KW88" s="77"/>
      <c r="KX88" s="77"/>
      <c r="KY88" s="77"/>
      <c r="KZ88" s="77"/>
      <c r="LA88" s="77"/>
      <c r="LB88" s="77"/>
      <c r="LC88" s="77"/>
      <c r="LD88" s="77"/>
      <c r="LE88" s="77"/>
      <c r="LF88" s="77"/>
      <c r="LG88" s="77"/>
      <c r="LH88" s="77"/>
      <c r="LI88" s="77"/>
      <c r="LJ88" s="77"/>
      <c r="LK88" s="77"/>
      <c r="LL88" s="77"/>
      <c r="LM88" s="77"/>
      <c r="LN88" s="77"/>
      <c r="LO88" s="77"/>
      <c r="LP88" s="77"/>
      <c r="LQ88" s="77"/>
      <c r="LR88" s="77"/>
      <c r="LS88" s="77"/>
      <c r="LT88" s="77"/>
      <c r="LU88" s="77"/>
      <c r="LV88" s="77"/>
      <c r="LW88" s="77"/>
      <c r="LX88" s="77"/>
      <c r="LY88" s="77"/>
      <c r="LZ88" s="77"/>
      <c r="MA88" s="77"/>
      <c r="MB88" s="77"/>
      <c r="MC88" s="77"/>
      <c r="MD88" s="77"/>
      <c r="ME88" s="77"/>
      <c r="MF88" s="77"/>
      <c r="MG88" s="77"/>
      <c r="MH88" s="77"/>
      <c r="MI88" s="77"/>
      <c r="MJ88" s="77"/>
      <c r="MK88" s="77"/>
      <c r="ML88" s="77"/>
      <c r="MM88" s="77"/>
      <c r="MN88" s="77"/>
      <c r="MO88" s="77"/>
      <c r="MP88" s="77"/>
      <c r="MQ88" s="77"/>
      <c r="MR88" s="77"/>
      <c r="MS88" s="77"/>
      <c r="MT88" s="77"/>
      <c r="MU88" s="77"/>
      <c r="MV88" s="77"/>
      <c r="MW88" s="77"/>
      <c r="MX88" s="77"/>
      <c r="MY88" s="77"/>
      <c r="MZ88" s="77"/>
      <c r="NA88" s="77"/>
      <c r="NB88" s="77"/>
      <c r="NC88" s="77"/>
      <c r="ND88" s="77"/>
      <c r="NE88" s="77"/>
      <c r="NF88" s="77"/>
      <c r="NG88" s="77"/>
      <c r="NH88" s="77"/>
      <c r="NI88" s="77"/>
      <c r="NJ88" s="77"/>
      <c r="NK88" s="77"/>
      <c r="NL88" s="77"/>
      <c r="NM88" s="77"/>
      <c r="NN88" s="77"/>
      <c r="NO88" s="77"/>
      <c r="NP88" s="77"/>
      <c r="NQ88" s="77"/>
      <c r="NR88" s="77"/>
      <c r="NS88" s="77"/>
      <c r="NT88" s="77"/>
      <c r="NU88" s="77"/>
      <c r="NV88" s="77"/>
      <c r="NW88" s="77"/>
      <c r="NX88" s="77"/>
      <c r="NY88" s="77"/>
      <c r="NZ88" s="77"/>
      <c r="OA88" s="77"/>
      <c r="OB88" s="77"/>
      <c r="OC88" s="77"/>
      <c r="OD88" s="77"/>
      <c r="OE88" s="77"/>
      <c r="OF88" s="77"/>
      <c r="OG88" s="77"/>
      <c r="OH88" s="77"/>
      <c r="OI88" s="77"/>
      <c r="OJ88" s="77"/>
      <c r="OK88" s="77"/>
      <c r="OL88" s="77"/>
      <c r="OM88" s="77"/>
      <c r="ON88" s="77"/>
      <c r="OO88" s="77"/>
      <c r="OP88" s="77"/>
      <c r="OQ88" s="77"/>
      <c r="OR88" s="77"/>
      <c r="OS88" s="77"/>
      <c r="OT88" s="77"/>
      <c r="OU88" s="77"/>
      <c r="OV88" s="77"/>
      <c r="OW88" s="77"/>
      <c r="OX88" s="77"/>
      <c r="OY88" s="77"/>
      <c r="OZ88" s="77"/>
      <c r="PA88" s="77"/>
      <c r="PB88" s="77"/>
      <c r="PC88" s="77"/>
      <c r="PD88" s="77"/>
      <c r="PE88" s="77"/>
      <c r="PF88" s="77"/>
      <c r="PG88" s="77"/>
      <c r="PH88" s="77"/>
      <c r="PI88" s="77"/>
      <c r="PJ88" s="77"/>
      <c r="PK88" s="77"/>
      <c r="PL88" s="77"/>
      <c r="PM88" s="77"/>
      <c r="PN88" s="77"/>
      <c r="PO88" s="77"/>
      <c r="PP88" s="77"/>
      <c r="PQ88" s="77"/>
      <c r="PR88" s="77"/>
      <c r="PS88" s="77"/>
      <c r="PT88" s="77"/>
      <c r="PU88" s="77"/>
      <c r="PV88" s="77"/>
      <c r="PW88" s="77"/>
      <c r="PX88" s="77"/>
      <c r="PY88" s="77"/>
      <c r="PZ88" s="77"/>
      <c r="QA88" s="77"/>
      <c r="QB88" s="77"/>
      <c r="QC88" s="77"/>
      <c r="QD88" s="77"/>
      <c r="QE88" s="77"/>
      <c r="QF88" s="77"/>
      <c r="QG88" s="77"/>
      <c r="QH88" s="77"/>
      <c r="QI88" s="77"/>
      <c r="QJ88" s="77"/>
      <c r="QK88" s="77"/>
      <c r="QN88" s="55"/>
      <c r="QO88" s="55"/>
      <c r="QP88" s="55"/>
      <c r="QQ88" s="55"/>
      <c r="QR88" s="55"/>
      <c r="QS88" s="55"/>
      <c r="QT88" s="55"/>
      <c r="QU88" s="55"/>
      <c r="QV88" s="55"/>
      <c r="QW88" s="55"/>
      <c r="QX88" s="55"/>
      <c r="QY88" s="55"/>
      <c r="QZ88" s="55"/>
      <c r="RA88" s="55"/>
      <c r="RB88" s="55"/>
      <c r="RC88" s="55"/>
    </row>
    <row r="89" spans="1:473" ht="15" thickBot="1">
      <c r="O89" s="32" t="s">
        <v>37</v>
      </c>
      <c r="P89" s="64" t="s">
        <v>30</v>
      </c>
      <c r="Q89" s="68" t="s">
        <v>30</v>
      </c>
      <c r="R89" s="68" t="s">
        <v>30</v>
      </c>
      <c r="S89" s="85" t="s">
        <v>30</v>
      </c>
      <c r="T89" s="85" t="s">
        <v>30</v>
      </c>
      <c r="U89" s="85" t="s">
        <v>30</v>
      </c>
      <c r="V89" s="37" t="s">
        <v>30</v>
      </c>
      <c r="W89" s="64" t="s">
        <v>30</v>
      </c>
      <c r="X89" s="37" t="s">
        <v>30</v>
      </c>
      <c r="Y89" s="85" t="s">
        <v>30</v>
      </c>
      <c r="Z89" s="37" t="s">
        <v>30</v>
      </c>
      <c r="AA89" s="37" t="s">
        <v>30</v>
      </c>
      <c r="AB89" s="85" t="s">
        <v>30</v>
      </c>
      <c r="AC89" s="85" t="s">
        <v>30</v>
      </c>
      <c r="AD89" s="85" t="s">
        <v>30</v>
      </c>
      <c r="AE89" s="85" t="s">
        <v>30</v>
      </c>
      <c r="AF89" s="85" t="s">
        <v>30</v>
      </c>
      <c r="AG89" s="85" t="s">
        <v>30</v>
      </c>
      <c r="AH89" s="85" t="s">
        <v>30</v>
      </c>
      <c r="AI89" s="85" t="s">
        <v>30</v>
      </c>
      <c r="AJ89" s="85" t="s">
        <v>30</v>
      </c>
      <c r="AK89" s="85" t="s">
        <v>30</v>
      </c>
      <c r="AL89" s="85" t="s">
        <v>30</v>
      </c>
      <c r="AM89" s="85" t="s">
        <v>30</v>
      </c>
      <c r="AN89" s="85" t="s">
        <v>30</v>
      </c>
      <c r="AO89" s="85" t="s">
        <v>30</v>
      </c>
      <c r="AP89" s="85" t="s">
        <v>30</v>
      </c>
      <c r="AQ89" s="37" t="s">
        <v>30</v>
      </c>
      <c r="AR89" s="37" t="s">
        <v>30</v>
      </c>
      <c r="AS89" s="37" t="s">
        <v>30</v>
      </c>
      <c r="AT89" s="37" t="s">
        <v>30</v>
      </c>
      <c r="AU89" s="37" t="s">
        <v>30</v>
      </c>
      <c r="AV89" s="64" t="s">
        <v>30</v>
      </c>
      <c r="AW89" s="68" t="s">
        <v>30</v>
      </c>
      <c r="AX89" s="68" t="s">
        <v>30</v>
      </c>
      <c r="AY89" s="68" t="s">
        <v>30</v>
      </c>
      <c r="AZ89" s="37" t="s">
        <v>30</v>
      </c>
      <c r="BA89" s="37" t="s">
        <v>30</v>
      </c>
      <c r="BB89" s="37" t="s">
        <v>30</v>
      </c>
      <c r="BC89" s="68" t="s">
        <v>30</v>
      </c>
      <c r="BD89" s="37" t="s">
        <v>30</v>
      </c>
      <c r="BE89" s="37" t="s">
        <v>30</v>
      </c>
      <c r="BF89" s="37" t="s">
        <v>30</v>
      </c>
      <c r="BG89" s="37" t="s">
        <v>30</v>
      </c>
      <c r="BH89" s="37" t="s">
        <v>30</v>
      </c>
      <c r="BI89" s="68" t="s">
        <v>30</v>
      </c>
      <c r="BJ89" s="68" t="s">
        <v>30</v>
      </c>
      <c r="BK89" s="68" t="s">
        <v>30</v>
      </c>
      <c r="BL89" s="68" t="s">
        <v>30</v>
      </c>
      <c r="BM89" s="68" t="s">
        <v>30</v>
      </c>
      <c r="BN89" s="68" t="s">
        <v>30</v>
      </c>
      <c r="BO89" s="68" t="s">
        <v>30</v>
      </c>
      <c r="BP89" s="68" t="s">
        <v>30</v>
      </c>
      <c r="BQ89" s="68" t="s">
        <v>30</v>
      </c>
      <c r="BR89" s="68" t="s">
        <v>30</v>
      </c>
      <c r="BS89" s="68" t="s">
        <v>30</v>
      </c>
      <c r="BT89" s="68" t="s">
        <v>30</v>
      </c>
      <c r="BU89" s="68" t="s">
        <v>30</v>
      </c>
      <c r="BV89" s="68" t="s">
        <v>30</v>
      </c>
      <c r="BW89" s="68" t="s">
        <v>30</v>
      </c>
      <c r="BX89" s="68" t="s">
        <v>30</v>
      </c>
      <c r="BY89" s="68" t="s">
        <v>30</v>
      </c>
      <c r="BZ89" s="68" t="s">
        <v>30</v>
      </c>
      <c r="CA89" s="68" t="s">
        <v>30</v>
      </c>
      <c r="CB89" s="68" t="s">
        <v>30</v>
      </c>
      <c r="CC89" s="68" t="s">
        <v>30</v>
      </c>
      <c r="CD89" s="68" t="s">
        <v>30</v>
      </c>
      <c r="CE89" s="68" t="s">
        <v>30</v>
      </c>
      <c r="CF89" s="68" t="s">
        <v>30</v>
      </c>
      <c r="CG89" s="68" t="s">
        <v>30</v>
      </c>
      <c r="CH89" s="68" t="s">
        <v>30</v>
      </c>
      <c r="CI89" s="68" t="s">
        <v>30</v>
      </c>
      <c r="CJ89" s="68" t="s">
        <v>30</v>
      </c>
      <c r="CK89" s="68" t="s">
        <v>30</v>
      </c>
      <c r="CL89" s="85" t="s">
        <v>30</v>
      </c>
      <c r="CM89" s="85" t="s">
        <v>30</v>
      </c>
      <c r="CN89" s="85" t="s">
        <v>30</v>
      </c>
      <c r="CO89" s="68" t="s">
        <v>30</v>
      </c>
      <c r="CP89" s="68" t="s">
        <v>30</v>
      </c>
      <c r="CQ89" s="68" t="s">
        <v>30</v>
      </c>
      <c r="CR89" s="68" t="s">
        <v>30</v>
      </c>
      <c r="CS89" s="68" t="s">
        <v>30</v>
      </c>
      <c r="CT89" s="68" t="s">
        <v>30</v>
      </c>
      <c r="CU89" s="68" t="s">
        <v>30</v>
      </c>
      <c r="CV89" s="68" t="s">
        <v>30</v>
      </c>
      <c r="CW89" s="68" t="s">
        <v>30</v>
      </c>
      <c r="CX89" s="68" t="s">
        <v>30</v>
      </c>
      <c r="CY89" s="68" t="s">
        <v>30</v>
      </c>
      <c r="CZ89" s="68" t="s">
        <v>30</v>
      </c>
      <c r="DA89" s="68" t="s">
        <v>30</v>
      </c>
      <c r="DB89" s="68" t="s">
        <v>30</v>
      </c>
      <c r="DC89" s="68" t="s">
        <v>30</v>
      </c>
      <c r="DD89" s="68" t="s">
        <v>30</v>
      </c>
      <c r="DE89" s="68" t="s">
        <v>30</v>
      </c>
      <c r="DF89" s="68" t="s">
        <v>30</v>
      </c>
      <c r="DG89" s="68" t="s">
        <v>30</v>
      </c>
      <c r="DH89" s="68" t="s">
        <v>30</v>
      </c>
      <c r="DI89" s="68" t="s">
        <v>30</v>
      </c>
      <c r="DJ89" s="68" t="s">
        <v>30</v>
      </c>
      <c r="DK89" s="68" t="s">
        <v>30</v>
      </c>
      <c r="DL89" s="68" t="s">
        <v>30</v>
      </c>
      <c r="DM89" s="68" t="s">
        <v>30</v>
      </c>
      <c r="DN89" s="68" t="s">
        <v>30</v>
      </c>
      <c r="DO89" s="68" t="s">
        <v>30</v>
      </c>
      <c r="DP89" s="68" t="s">
        <v>30</v>
      </c>
      <c r="DQ89" s="68" t="s">
        <v>30</v>
      </c>
      <c r="DR89" s="68" t="s">
        <v>30</v>
      </c>
      <c r="DS89" s="68" t="s">
        <v>30</v>
      </c>
      <c r="DT89" s="68" t="s">
        <v>30</v>
      </c>
      <c r="DU89" s="68" t="s">
        <v>30</v>
      </c>
      <c r="DV89" s="68" t="s">
        <v>30</v>
      </c>
      <c r="DW89" s="68" t="s">
        <v>30</v>
      </c>
      <c r="DX89" s="68" t="s">
        <v>30</v>
      </c>
      <c r="DY89" s="68" t="s">
        <v>30</v>
      </c>
      <c r="DZ89" s="68" t="s">
        <v>30</v>
      </c>
      <c r="EA89" s="68" t="s">
        <v>30</v>
      </c>
      <c r="EB89" s="68" t="s">
        <v>30</v>
      </c>
      <c r="EC89" s="68" t="s">
        <v>30</v>
      </c>
      <c r="ED89" s="68" t="s">
        <v>30</v>
      </c>
      <c r="EE89" s="68" t="s">
        <v>30</v>
      </c>
      <c r="EF89" s="68" t="s">
        <v>30</v>
      </c>
      <c r="EG89" s="68" t="s">
        <v>30</v>
      </c>
      <c r="EH89" s="68" t="s">
        <v>30</v>
      </c>
      <c r="EI89" s="68" t="s">
        <v>30</v>
      </c>
      <c r="EJ89" s="68" t="s">
        <v>30</v>
      </c>
      <c r="EK89" s="68" t="s">
        <v>30</v>
      </c>
      <c r="EL89" s="68" t="s">
        <v>30</v>
      </c>
      <c r="EM89" s="68" t="s">
        <v>30</v>
      </c>
      <c r="EN89" s="68" t="s">
        <v>30</v>
      </c>
      <c r="EO89" s="68" t="s">
        <v>30</v>
      </c>
      <c r="EP89" s="68" t="s">
        <v>30</v>
      </c>
      <c r="EQ89" s="68" t="s">
        <v>30</v>
      </c>
      <c r="ER89" s="68" t="s">
        <v>30</v>
      </c>
      <c r="ES89" s="68" t="s">
        <v>30</v>
      </c>
      <c r="ET89" s="68" t="s">
        <v>30</v>
      </c>
      <c r="EU89" s="68" t="s">
        <v>30</v>
      </c>
      <c r="EV89" s="68" t="s">
        <v>30</v>
      </c>
      <c r="EW89" s="68" t="s">
        <v>30</v>
      </c>
      <c r="EX89" s="68" t="s">
        <v>30</v>
      </c>
      <c r="EY89" s="68" t="s">
        <v>30</v>
      </c>
      <c r="EZ89" s="68" t="s">
        <v>30</v>
      </c>
      <c r="FA89" s="68" t="s">
        <v>30</v>
      </c>
      <c r="FB89" s="68" t="s">
        <v>30</v>
      </c>
      <c r="FC89" s="68" t="s">
        <v>30</v>
      </c>
      <c r="FD89" s="68" t="s">
        <v>30</v>
      </c>
      <c r="FE89" s="68" t="s">
        <v>30</v>
      </c>
      <c r="FF89" s="68" t="s">
        <v>30</v>
      </c>
      <c r="FG89" s="68" t="s">
        <v>30</v>
      </c>
      <c r="FH89" s="68" t="s">
        <v>30</v>
      </c>
      <c r="FI89" s="68" t="s">
        <v>30</v>
      </c>
      <c r="FJ89" s="68" t="s">
        <v>30</v>
      </c>
      <c r="FK89" s="68" t="s">
        <v>30</v>
      </c>
      <c r="FL89" s="68" t="s">
        <v>30</v>
      </c>
      <c r="FM89" s="68" t="s">
        <v>30</v>
      </c>
      <c r="FN89" s="68" t="s">
        <v>30</v>
      </c>
      <c r="FO89" s="68" t="s">
        <v>30</v>
      </c>
      <c r="FP89" s="68" t="s">
        <v>30</v>
      </c>
      <c r="FQ89" s="68" t="s">
        <v>30</v>
      </c>
      <c r="FR89" s="68" t="s">
        <v>30</v>
      </c>
      <c r="FS89" s="68" t="s">
        <v>30</v>
      </c>
      <c r="FT89" s="68" t="s">
        <v>30</v>
      </c>
      <c r="FU89" s="68" t="s">
        <v>30</v>
      </c>
      <c r="FV89" s="68" t="s">
        <v>30</v>
      </c>
      <c r="FW89" s="68" t="s">
        <v>30</v>
      </c>
      <c r="FX89" s="68" t="s">
        <v>30</v>
      </c>
      <c r="FY89" s="68" t="s">
        <v>30</v>
      </c>
      <c r="FZ89" s="68" t="s">
        <v>30</v>
      </c>
      <c r="GA89" s="68" t="s">
        <v>30</v>
      </c>
      <c r="GB89" s="68" t="s">
        <v>30</v>
      </c>
      <c r="GC89" s="68" t="s">
        <v>30</v>
      </c>
      <c r="GD89" s="68" t="s">
        <v>30</v>
      </c>
      <c r="GE89" s="68" t="s">
        <v>30</v>
      </c>
      <c r="GF89" s="68" t="s">
        <v>30</v>
      </c>
      <c r="GG89" s="68" t="s">
        <v>30</v>
      </c>
      <c r="GH89" s="68" t="s">
        <v>30</v>
      </c>
      <c r="GI89" s="68" t="s">
        <v>30</v>
      </c>
      <c r="GJ89" s="68" t="s">
        <v>30</v>
      </c>
      <c r="GK89" s="68" t="s">
        <v>30</v>
      </c>
      <c r="GL89" s="68" t="s">
        <v>30</v>
      </c>
      <c r="GM89" s="68" t="s">
        <v>30</v>
      </c>
      <c r="GN89" s="68" t="s">
        <v>30</v>
      </c>
      <c r="GO89" s="68" t="s">
        <v>30</v>
      </c>
      <c r="GP89" s="68" t="s">
        <v>30</v>
      </c>
      <c r="GQ89" s="68" t="s">
        <v>30</v>
      </c>
      <c r="GR89" s="68" t="s">
        <v>30</v>
      </c>
      <c r="GS89" s="68" t="s">
        <v>30</v>
      </c>
      <c r="GT89" s="68" t="s">
        <v>30</v>
      </c>
      <c r="GU89" s="68" t="s">
        <v>30</v>
      </c>
      <c r="GV89" s="68" t="s">
        <v>30</v>
      </c>
      <c r="GW89" s="68" t="s">
        <v>30</v>
      </c>
      <c r="GX89" s="68" t="s">
        <v>30</v>
      </c>
      <c r="GY89" s="68" t="s">
        <v>30</v>
      </c>
      <c r="GZ89" s="68" t="s">
        <v>30</v>
      </c>
      <c r="HA89" s="68" t="s">
        <v>30</v>
      </c>
      <c r="HB89" s="68" t="s">
        <v>30</v>
      </c>
      <c r="HC89" s="68" t="s">
        <v>30</v>
      </c>
      <c r="HD89" s="68" t="s">
        <v>30</v>
      </c>
      <c r="HE89" s="68" t="s">
        <v>30</v>
      </c>
      <c r="HF89" s="68" t="s">
        <v>30</v>
      </c>
      <c r="HG89" s="68" t="s">
        <v>30</v>
      </c>
      <c r="HH89" s="68" t="s">
        <v>30</v>
      </c>
      <c r="HI89" s="68" t="s">
        <v>30</v>
      </c>
      <c r="HJ89" s="68" t="s">
        <v>30</v>
      </c>
      <c r="HK89" s="68" t="s">
        <v>30</v>
      </c>
      <c r="HL89" s="68" t="s">
        <v>30</v>
      </c>
      <c r="HM89" s="68" t="s">
        <v>30</v>
      </c>
      <c r="HN89" s="68" t="s">
        <v>30</v>
      </c>
      <c r="HO89" s="68" t="s">
        <v>30</v>
      </c>
      <c r="HP89" s="68" t="s">
        <v>30</v>
      </c>
      <c r="HQ89" s="68" t="s">
        <v>30</v>
      </c>
      <c r="HR89" s="68" t="s">
        <v>30</v>
      </c>
      <c r="HS89" s="68" t="s">
        <v>30</v>
      </c>
      <c r="HT89" s="68" t="s">
        <v>30</v>
      </c>
      <c r="HU89" s="68" t="s">
        <v>30</v>
      </c>
      <c r="HV89" s="68" t="s">
        <v>30</v>
      </c>
      <c r="HW89" s="68" t="s">
        <v>30</v>
      </c>
      <c r="HX89" s="68" t="s">
        <v>30</v>
      </c>
      <c r="HY89" s="68" t="s">
        <v>30</v>
      </c>
      <c r="HZ89" s="68" t="s">
        <v>30</v>
      </c>
      <c r="IA89" s="68" t="s">
        <v>30</v>
      </c>
      <c r="IB89" s="68" t="s">
        <v>30</v>
      </c>
      <c r="IC89" s="68" t="s">
        <v>30</v>
      </c>
      <c r="ID89" s="68" t="s">
        <v>30</v>
      </c>
      <c r="IE89" s="68" t="s">
        <v>30</v>
      </c>
      <c r="IF89" s="68" t="s">
        <v>30</v>
      </c>
      <c r="IG89" s="68" t="s">
        <v>30</v>
      </c>
      <c r="IH89" s="68" t="s">
        <v>30</v>
      </c>
      <c r="II89" s="68" t="s">
        <v>30</v>
      </c>
      <c r="IJ89" s="68" t="s">
        <v>30</v>
      </c>
      <c r="IK89" s="68" t="s">
        <v>30</v>
      </c>
      <c r="IL89" s="68" t="s">
        <v>30</v>
      </c>
      <c r="IM89" s="68" t="s">
        <v>30</v>
      </c>
      <c r="IN89" s="68" t="s">
        <v>30</v>
      </c>
      <c r="IO89" s="68" t="s">
        <v>30</v>
      </c>
      <c r="IP89" s="68" t="s">
        <v>30</v>
      </c>
      <c r="IQ89" s="68" t="s">
        <v>30</v>
      </c>
      <c r="IR89" s="68" t="s">
        <v>30</v>
      </c>
      <c r="IS89" s="68" t="s">
        <v>30</v>
      </c>
      <c r="IT89" s="68" t="s">
        <v>30</v>
      </c>
      <c r="IU89" s="68" t="s">
        <v>30</v>
      </c>
      <c r="IV89" s="68" t="s">
        <v>30</v>
      </c>
      <c r="IW89" s="68" t="s">
        <v>30</v>
      </c>
      <c r="IX89" s="68" t="s">
        <v>30</v>
      </c>
      <c r="IY89" s="68" t="s">
        <v>30</v>
      </c>
      <c r="IZ89" s="68" t="s">
        <v>30</v>
      </c>
      <c r="JA89" s="68" t="s">
        <v>30</v>
      </c>
      <c r="JB89" s="68" t="s">
        <v>30</v>
      </c>
      <c r="JC89" s="68" t="s">
        <v>30</v>
      </c>
      <c r="JD89" s="68" t="s">
        <v>30</v>
      </c>
      <c r="JE89" s="68" t="s">
        <v>30</v>
      </c>
      <c r="JF89" s="68" t="s">
        <v>30</v>
      </c>
      <c r="JG89" s="68" t="s">
        <v>30</v>
      </c>
      <c r="JH89" s="68" t="s">
        <v>30</v>
      </c>
      <c r="JI89" s="68" t="s">
        <v>30</v>
      </c>
      <c r="JJ89" s="68" t="s">
        <v>30</v>
      </c>
      <c r="JK89" s="68" t="s">
        <v>30</v>
      </c>
      <c r="JL89" s="68" t="s">
        <v>30</v>
      </c>
      <c r="JM89" s="68" t="s">
        <v>30</v>
      </c>
      <c r="JN89" s="68" t="s">
        <v>30</v>
      </c>
      <c r="JO89" s="68" t="s">
        <v>30</v>
      </c>
      <c r="JP89" s="68" t="s">
        <v>30</v>
      </c>
      <c r="JQ89" s="68" t="s">
        <v>30</v>
      </c>
      <c r="JR89" s="68" t="s">
        <v>30</v>
      </c>
      <c r="JS89" s="68" t="s">
        <v>30</v>
      </c>
      <c r="JT89" s="68" t="s">
        <v>30</v>
      </c>
      <c r="KB89"/>
      <c r="KC89"/>
      <c r="KD89"/>
      <c r="KE89"/>
      <c r="KG89"/>
      <c r="KH89"/>
      <c r="KI89"/>
      <c r="KJ89"/>
      <c r="KK89"/>
      <c r="KL89"/>
      <c r="KM89"/>
      <c r="KN89" s="77"/>
      <c r="KO89" s="77"/>
      <c r="KP89" s="77"/>
      <c r="KQ89" s="77"/>
      <c r="KR89" s="77"/>
      <c r="KS89" s="77"/>
      <c r="KT89" s="77"/>
      <c r="KU89" s="77"/>
      <c r="KV89" s="77"/>
      <c r="KW89" s="77"/>
      <c r="KX89" s="77"/>
      <c r="KY89" s="77"/>
      <c r="KZ89" s="77"/>
      <c r="LA89" s="77"/>
      <c r="LB89" s="77"/>
      <c r="LC89" s="77"/>
      <c r="LD89" s="77"/>
      <c r="LE89" s="77"/>
      <c r="LF89" s="77"/>
      <c r="LG89" s="77"/>
      <c r="LH89" s="77"/>
      <c r="LI89" s="77"/>
      <c r="LJ89" s="77"/>
      <c r="LK89" s="77"/>
      <c r="LL89" s="77"/>
      <c r="LM89" s="77"/>
      <c r="LN89" s="77"/>
      <c r="LO89" s="77"/>
      <c r="LP89" s="77"/>
      <c r="LQ89" s="77"/>
      <c r="LR89" s="77"/>
      <c r="LS89" s="77"/>
      <c r="LT89" s="77"/>
      <c r="LU89" s="77"/>
      <c r="LV89" s="77"/>
      <c r="LW89" s="77"/>
      <c r="LX89" s="77"/>
      <c r="LY89" s="77"/>
      <c r="LZ89" s="77"/>
      <c r="MA89" s="77"/>
      <c r="MB89" s="77"/>
      <c r="MC89" s="77"/>
      <c r="MD89" s="77"/>
      <c r="ME89" s="77"/>
      <c r="MF89" s="77"/>
      <c r="MG89" s="77"/>
      <c r="MH89" s="77"/>
      <c r="MI89" s="77"/>
      <c r="MJ89" s="77"/>
      <c r="MK89" s="77"/>
      <c r="ML89" s="77"/>
      <c r="MM89" s="77"/>
      <c r="MN89" s="77"/>
      <c r="MO89" s="77"/>
      <c r="MP89" s="77"/>
      <c r="MQ89" s="77"/>
      <c r="MR89" s="77"/>
      <c r="MS89" s="77"/>
      <c r="MT89" s="77"/>
      <c r="MU89" s="77"/>
      <c r="MV89" s="77"/>
      <c r="MW89" s="77"/>
      <c r="MX89" s="77"/>
      <c r="MY89" s="77"/>
      <c r="MZ89" s="77"/>
      <c r="NA89" s="77"/>
      <c r="NB89" s="77"/>
      <c r="NC89" s="77"/>
      <c r="ND89" s="77"/>
      <c r="NE89" s="77"/>
      <c r="NF89" s="77"/>
      <c r="NG89" s="77"/>
      <c r="NH89" s="77"/>
      <c r="NI89" s="77"/>
      <c r="NJ89" s="77"/>
      <c r="NK89" s="77"/>
      <c r="NL89" s="77"/>
      <c r="NM89" s="77"/>
      <c r="NN89" s="77"/>
      <c r="NO89" s="77"/>
      <c r="NP89" s="77"/>
      <c r="NQ89" s="77"/>
      <c r="NR89" s="77"/>
      <c r="NS89" s="77"/>
      <c r="NT89" s="77"/>
      <c r="NU89" s="77"/>
      <c r="NV89" s="77"/>
      <c r="NW89" s="77"/>
      <c r="NX89" s="77"/>
      <c r="NY89" s="77"/>
      <c r="NZ89" s="77"/>
      <c r="OA89" s="77"/>
      <c r="OB89" s="77"/>
      <c r="OC89" s="77"/>
      <c r="OD89" s="77"/>
      <c r="OE89" s="77"/>
      <c r="OF89" s="77"/>
      <c r="OG89" s="77"/>
      <c r="OH89" s="77"/>
      <c r="OI89" s="77"/>
      <c r="OJ89" s="77"/>
      <c r="OK89" s="77"/>
      <c r="OL89" s="77"/>
      <c r="OM89" s="77"/>
      <c r="ON89" s="77"/>
      <c r="OO89" s="77"/>
      <c r="OP89" s="77"/>
      <c r="OQ89" s="77"/>
      <c r="OR89" s="77"/>
      <c r="OS89" s="77"/>
      <c r="OT89" s="77"/>
      <c r="OU89" s="77"/>
      <c r="OV89" s="77"/>
      <c r="OW89" s="77"/>
      <c r="OX89" s="77"/>
      <c r="OY89" s="77"/>
      <c r="OZ89" s="77"/>
      <c r="PA89" s="77"/>
      <c r="PB89" s="77"/>
      <c r="PC89" s="77"/>
      <c r="PD89" s="77"/>
      <c r="PE89" s="77"/>
      <c r="PF89" s="77"/>
      <c r="PG89" s="77"/>
      <c r="PH89" s="77"/>
      <c r="PI89" s="77"/>
      <c r="PJ89" s="77"/>
      <c r="PK89" s="77"/>
      <c r="PL89" s="77"/>
      <c r="PM89" s="77"/>
      <c r="PN89" s="77"/>
      <c r="PO89" s="77"/>
      <c r="PP89" s="77"/>
      <c r="PQ89" s="77"/>
      <c r="PR89" s="77"/>
      <c r="PS89" s="77"/>
      <c r="PT89" s="77"/>
      <c r="PU89" s="77"/>
      <c r="PV89" s="77"/>
      <c r="PW89" s="77"/>
      <c r="PX89" s="77"/>
      <c r="PY89" s="77"/>
      <c r="PZ89" s="77"/>
      <c r="QA89" s="77"/>
      <c r="QB89" s="77"/>
      <c r="QC89" s="77"/>
      <c r="QD89" s="77"/>
      <c r="QE89" s="77"/>
      <c r="QF89" s="77"/>
      <c r="QG89" s="77"/>
      <c r="QH89" s="77"/>
      <c r="QI89" s="77"/>
      <c r="QJ89" s="77"/>
      <c r="QK89" s="77"/>
      <c r="QN89" s="55"/>
      <c r="QO89" s="55"/>
      <c r="QP89" s="55"/>
      <c r="QQ89" s="55"/>
      <c r="QR89" s="55"/>
      <c r="QS89" s="55"/>
      <c r="QT89" s="55"/>
      <c r="QU89" s="55"/>
      <c r="QV89" s="55"/>
      <c r="QW89" s="55"/>
      <c r="QX89" s="55"/>
      <c r="QY89" s="55"/>
      <c r="QZ89" s="55"/>
      <c r="RA89" s="55"/>
      <c r="RB89" s="55"/>
      <c r="RC89" s="55"/>
    </row>
    <row r="90" spans="1:473" ht="15" thickBot="1">
      <c r="O90" s="32" t="s">
        <v>38</v>
      </c>
      <c r="P90" s="64" t="s">
        <v>30</v>
      </c>
      <c r="Q90" s="68" t="s">
        <v>30</v>
      </c>
      <c r="R90" s="68" t="s">
        <v>30</v>
      </c>
      <c r="S90" s="85" t="s">
        <v>30</v>
      </c>
      <c r="T90" s="85" t="s">
        <v>30</v>
      </c>
      <c r="U90" s="85" t="s">
        <v>30</v>
      </c>
      <c r="V90" s="37" t="s">
        <v>30</v>
      </c>
      <c r="W90" s="64" t="s">
        <v>30</v>
      </c>
      <c r="X90" s="37" t="s">
        <v>30</v>
      </c>
      <c r="Y90" s="85" t="s">
        <v>30</v>
      </c>
      <c r="Z90" s="37" t="s">
        <v>30</v>
      </c>
      <c r="AA90" s="37" t="s">
        <v>30</v>
      </c>
      <c r="AB90" s="85" t="s">
        <v>30</v>
      </c>
      <c r="AC90" s="85" t="s">
        <v>30</v>
      </c>
      <c r="AD90" s="85" t="s">
        <v>30</v>
      </c>
      <c r="AE90" s="85" t="s">
        <v>30</v>
      </c>
      <c r="AF90" s="85" t="s">
        <v>30</v>
      </c>
      <c r="AG90" s="85" t="s">
        <v>30</v>
      </c>
      <c r="AH90" s="85" t="s">
        <v>30</v>
      </c>
      <c r="AI90" s="85" t="s">
        <v>30</v>
      </c>
      <c r="AJ90" s="85" t="s">
        <v>30</v>
      </c>
      <c r="AK90" s="85" t="s">
        <v>30</v>
      </c>
      <c r="AL90" s="85" t="s">
        <v>30</v>
      </c>
      <c r="AM90" s="85" t="s">
        <v>30</v>
      </c>
      <c r="AN90" s="85" t="s">
        <v>30</v>
      </c>
      <c r="AO90" s="85" t="s">
        <v>30</v>
      </c>
      <c r="AP90" s="85" t="s">
        <v>30</v>
      </c>
      <c r="AQ90" s="37" t="s">
        <v>30</v>
      </c>
      <c r="AR90" s="37" t="s">
        <v>30</v>
      </c>
      <c r="AS90" s="37" t="s">
        <v>30</v>
      </c>
      <c r="AT90" s="37" t="s">
        <v>30</v>
      </c>
      <c r="AU90" s="37" t="s">
        <v>30</v>
      </c>
      <c r="AV90" s="64" t="s">
        <v>30</v>
      </c>
      <c r="AW90" s="68" t="s">
        <v>30</v>
      </c>
      <c r="AX90" s="68" t="s">
        <v>30</v>
      </c>
      <c r="AY90" s="68" t="s">
        <v>30</v>
      </c>
      <c r="AZ90" s="37" t="s">
        <v>30</v>
      </c>
      <c r="BA90" s="37" t="s">
        <v>30</v>
      </c>
      <c r="BB90" s="37" t="s">
        <v>30</v>
      </c>
      <c r="BC90" s="68" t="s">
        <v>30</v>
      </c>
      <c r="BD90" s="37" t="s">
        <v>30</v>
      </c>
      <c r="BE90" s="37" t="s">
        <v>30</v>
      </c>
      <c r="BF90" s="37" t="s">
        <v>30</v>
      </c>
      <c r="BG90" s="37" t="s">
        <v>30</v>
      </c>
      <c r="BH90" s="37" t="s">
        <v>30</v>
      </c>
      <c r="BI90" s="68" t="s">
        <v>30</v>
      </c>
      <c r="BJ90" s="68" t="s">
        <v>30</v>
      </c>
      <c r="BK90" s="68" t="s">
        <v>30</v>
      </c>
      <c r="BL90" s="68" t="s">
        <v>30</v>
      </c>
      <c r="BM90" s="68" t="s">
        <v>30</v>
      </c>
      <c r="BN90" s="68" t="s">
        <v>30</v>
      </c>
      <c r="BO90" s="68" t="s">
        <v>30</v>
      </c>
      <c r="BP90" s="68" t="s">
        <v>30</v>
      </c>
      <c r="BQ90" s="68" t="s">
        <v>30</v>
      </c>
      <c r="BR90" s="68" t="s">
        <v>30</v>
      </c>
      <c r="BS90" s="68" t="s">
        <v>30</v>
      </c>
      <c r="BT90" s="68" t="s">
        <v>30</v>
      </c>
      <c r="BU90" s="68" t="s">
        <v>30</v>
      </c>
      <c r="BV90" s="68" t="s">
        <v>30</v>
      </c>
      <c r="BW90" s="68" t="s">
        <v>30</v>
      </c>
      <c r="BX90" s="68" t="s">
        <v>30</v>
      </c>
      <c r="BY90" s="68" t="s">
        <v>30</v>
      </c>
      <c r="BZ90" s="68" t="s">
        <v>30</v>
      </c>
      <c r="CA90" s="68" t="s">
        <v>30</v>
      </c>
      <c r="CB90" s="68" t="s">
        <v>30</v>
      </c>
      <c r="CC90" s="68" t="s">
        <v>30</v>
      </c>
      <c r="CD90" s="68" t="s">
        <v>30</v>
      </c>
      <c r="CE90" s="68" t="s">
        <v>30</v>
      </c>
      <c r="CF90" s="68" t="s">
        <v>30</v>
      </c>
      <c r="CG90" s="68" t="s">
        <v>30</v>
      </c>
      <c r="CH90" s="68" t="s">
        <v>30</v>
      </c>
      <c r="CI90" s="68" t="s">
        <v>30</v>
      </c>
      <c r="CJ90" s="68" t="s">
        <v>30</v>
      </c>
      <c r="CK90" s="68" t="s">
        <v>30</v>
      </c>
      <c r="CL90" s="85" t="s">
        <v>30</v>
      </c>
      <c r="CM90" s="85" t="s">
        <v>30</v>
      </c>
      <c r="CN90" s="85" t="s">
        <v>30</v>
      </c>
      <c r="CO90" s="68" t="s">
        <v>30</v>
      </c>
      <c r="CP90" s="68" t="s">
        <v>30</v>
      </c>
      <c r="CQ90" s="68" t="s">
        <v>30</v>
      </c>
      <c r="CR90" s="68" t="s">
        <v>30</v>
      </c>
      <c r="CS90" s="68" t="s">
        <v>30</v>
      </c>
      <c r="CT90" s="68" t="s">
        <v>30</v>
      </c>
      <c r="CU90" s="68" t="s">
        <v>30</v>
      </c>
      <c r="CV90" s="68" t="s">
        <v>30</v>
      </c>
      <c r="CW90" s="68" t="s">
        <v>30</v>
      </c>
      <c r="CX90" s="68" t="s">
        <v>30</v>
      </c>
      <c r="CY90" s="68" t="s">
        <v>30</v>
      </c>
      <c r="CZ90" s="68" t="s">
        <v>30</v>
      </c>
      <c r="DA90" s="68" t="s">
        <v>30</v>
      </c>
      <c r="DB90" s="68" t="s">
        <v>30</v>
      </c>
      <c r="DC90" s="68" t="s">
        <v>30</v>
      </c>
      <c r="DD90" s="68" t="s">
        <v>30</v>
      </c>
      <c r="DE90" s="68" t="s">
        <v>30</v>
      </c>
      <c r="DF90" s="68" t="s">
        <v>30</v>
      </c>
      <c r="DG90" s="68" t="s">
        <v>30</v>
      </c>
      <c r="DH90" s="68" t="s">
        <v>30</v>
      </c>
      <c r="DI90" s="68" t="s">
        <v>30</v>
      </c>
      <c r="DJ90" s="68" t="s">
        <v>30</v>
      </c>
      <c r="DK90" s="68" t="s">
        <v>30</v>
      </c>
      <c r="DL90" s="68" t="s">
        <v>30</v>
      </c>
      <c r="DM90" s="68" t="s">
        <v>30</v>
      </c>
      <c r="DN90" s="68" t="s">
        <v>30</v>
      </c>
      <c r="DO90" s="68" t="s">
        <v>30</v>
      </c>
      <c r="DP90" s="68" t="s">
        <v>30</v>
      </c>
      <c r="DQ90" s="68" t="s">
        <v>30</v>
      </c>
      <c r="DR90" s="68" t="s">
        <v>30</v>
      </c>
      <c r="DS90" s="68" t="s">
        <v>30</v>
      </c>
      <c r="DT90" s="68" t="s">
        <v>30</v>
      </c>
      <c r="DU90" s="68" t="s">
        <v>30</v>
      </c>
      <c r="DV90" s="68" t="s">
        <v>30</v>
      </c>
      <c r="DW90" s="68" t="s">
        <v>30</v>
      </c>
      <c r="DX90" s="68" t="s">
        <v>30</v>
      </c>
      <c r="DY90" s="68" t="s">
        <v>30</v>
      </c>
      <c r="DZ90" s="68" t="s">
        <v>30</v>
      </c>
      <c r="EA90" s="68" t="s">
        <v>30</v>
      </c>
      <c r="EB90" s="68" t="s">
        <v>30</v>
      </c>
      <c r="EC90" s="68" t="s">
        <v>30</v>
      </c>
      <c r="ED90" s="68" t="s">
        <v>30</v>
      </c>
      <c r="EE90" s="68" t="s">
        <v>30</v>
      </c>
      <c r="EF90" s="68" t="s">
        <v>30</v>
      </c>
      <c r="EG90" s="68" t="s">
        <v>30</v>
      </c>
      <c r="EH90" s="68" t="s">
        <v>30</v>
      </c>
      <c r="EI90" s="68" t="s">
        <v>30</v>
      </c>
      <c r="EJ90" s="68" t="s">
        <v>30</v>
      </c>
      <c r="EK90" s="68" t="s">
        <v>30</v>
      </c>
      <c r="EL90" s="68" t="s">
        <v>30</v>
      </c>
      <c r="EM90" s="68" t="s">
        <v>30</v>
      </c>
      <c r="EN90" s="68" t="s">
        <v>30</v>
      </c>
      <c r="EO90" s="68" t="s">
        <v>30</v>
      </c>
      <c r="EP90" s="68" t="s">
        <v>30</v>
      </c>
      <c r="EQ90" s="68" t="s">
        <v>30</v>
      </c>
      <c r="ER90" s="68" t="s">
        <v>30</v>
      </c>
      <c r="ES90" s="68" t="s">
        <v>30</v>
      </c>
      <c r="ET90" s="68" t="s">
        <v>30</v>
      </c>
      <c r="EU90" s="68" t="s">
        <v>30</v>
      </c>
      <c r="EV90" s="68" t="s">
        <v>30</v>
      </c>
      <c r="EW90" s="68" t="s">
        <v>30</v>
      </c>
      <c r="EX90" s="68" t="s">
        <v>30</v>
      </c>
      <c r="EY90" s="68" t="s">
        <v>30</v>
      </c>
      <c r="EZ90" s="68" t="s">
        <v>30</v>
      </c>
      <c r="FA90" s="68" t="s">
        <v>30</v>
      </c>
      <c r="FB90" s="68" t="s">
        <v>30</v>
      </c>
      <c r="FC90" s="68" t="s">
        <v>30</v>
      </c>
      <c r="FD90" s="68" t="s">
        <v>30</v>
      </c>
      <c r="FE90" s="68" t="s">
        <v>30</v>
      </c>
      <c r="FF90" s="68" t="s">
        <v>30</v>
      </c>
      <c r="FG90" s="68" t="s">
        <v>30</v>
      </c>
      <c r="FH90" s="68" t="s">
        <v>30</v>
      </c>
      <c r="FI90" s="68" t="s">
        <v>30</v>
      </c>
      <c r="FJ90" s="68" t="s">
        <v>30</v>
      </c>
      <c r="FK90" s="68" t="s">
        <v>30</v>
      </c>
      <c r="FL90" s="68" t="s">
        <v>30</v>
      </c>
      <c r="FM90" s="68" t="s">
        <v>30</v>
      </c>
      <c r="FN90" s="68" t="s">
        <v>30</v>
      </c>
      <c r="FO90" s="68" t="s">
        <v>30</v>
      </c>
      <c r="FP90" s="68" t="s">
        <v>30</v>
      </c>
      <c r="FQ90" s="68" t="s">
        <v>30</v>
      </c>
      <c r="FR90" s="68" t="s">
        <v>30</v>
      </c>
      <c r="FS90" s="68" t="s">
        <v>30</v>
      </c>
      <c r="FT90" s="68" t="s">
        <v>30</v>
      </c>
      <c r="FU90" s="68" t="s">
        <v>30</v>
      </c>
      <c r="FV90" s="68" t="s">
        <v>30</v>
      </c>
      <c r="FW90" s="68" t="s">
        <v>30</v>
      </c>
      <c r="FX90" s="68" t="s">
        <v>30</v>
      </c>
      <c r="FY90" s="68" t="s">
        <v>30</v>
      </c>
      <c r="FZ90" s="68" t="s">
        <v>30</v>
      </c>
      <c r="GA90" s="68" t="s">
        <v>30</v>
      </c>
      <c r="GB90" s="68" t="s">
        <v>30</v>
      </c>
      <c r="GC90" s="68" t="s">
        <v>30</v>
      </c>
      <c r="GD90" s="68" t="s">
        <v>30</v>
      </c>
      <c r="GE90" s="68" t="s">
        <v>30</v>
      </c>
      <c r="GF90" s="68" t="s">
        <v>30</v>
      </c>
      <c r="GG90" s="68" t="s">
        <v>30</v>
      </c>
      <c r="GH90" s="68" t="s">
        <v>30</v>
      </c>
      <c r="GI90" s="68" t="s">
        <v>30</v>
      </c>
      <c r="GJ90" s="68" t="s">
        <v>30</v>
      </c>
      <c r="GK90" s="68" t="s">
        <v>30</v>
      </c>
      <c r="GL90" s="68" t="s">
        <v>30</v>
      </c>
      <c r="GM90" s="68" t="s">
        <v>30</v>
      </c>
      <c r="GN90" s="68" t="s">
        <v>30</v>
      </c>
      <c r="GO90" s="68" t="s">
        <v>30</v>
      </c>
      <c r="GP90" s="68" t="s">
        <v>30</v>
      </c>
      <c r="GQ90" s="68" t="s">
        <v>30</v>
      </c>
      <c r="GR90" s="68" t="s">
        <v>30</v>
      </c>
      <c r="GS90" s="68" t="s">
        <v>30</v>
      </c>
      <c r="GT90" s="68" t="s">
        <v>30</v>
      </c>
      <c r="GU90" s="68" t="s">
        <v>30</v>
      </c>
      <c r="GV90" s="68" t="s">
        <v>30</v>
      </c>
      <c r="GW90" s="68" t="s">
        <v>30</v>
      </c>
      <c r="GX90" s="68" t="s">
        <v>30</v>
      </c>
      <c r="GY90" s="68" t="s">
        <v>30</v>
      </c>
      <c r="GZ90" s="68" t="s">
        <v>30</v>
      </c>
      <c r="HA90" s="68" t="s">
        <v>30</v>
      </c>
      <c r="HB90" s="68" t="s">
        <v>30</v>
      </c>
      <c r="HC90" s="68" t="s">
        <v>30</v>
      </c>
      <c r="HD90" s="68" t="s">
        <v>30</v>
      </c>
      <c r="HE90" s="68" t="s">
        <v>30</v>
      </c>
      <c r="HF90" s="68" t="s">
        <v>30</v>
      </c>
      <c r="HG90" s="68" t="s">
        <v>30</v>
      </c>
      <c r="HH90" s="68" t="s">
        <v>30</v>
      </c>
      <c r="HI90" s="68" t="s">
        <v>30</v>
      </c>
      <c r="HJ90" s="68" t="s">
        <v>30</v>
      </c>
      <c r="HK90" s="68" t="s">
        <v>30</v>
      </c>
      <c r="HL90" s="68" t="s">
        <v>30</v>
      </c>
      <c r="HM90" s="68" t="s">
        <v>30</v>
      </c>
      <c r="HN90" s="68" t="s">
        <v>30</v>
      </c>
      <c r="HO90" s="68" t="s">
        <v>30</v>
      </c>
      <c r="HP90" s="68" t="s">
        <v>30</v>
      </c>
      <c r="HQ90" s="68" t="s">
        <v>30</v>
      </c>
      <c r="HR90" s="68" t="s">
        <v>30</v>
      </c>
      <c r="HS90" s="68" t="s">
        <v>30</v>
      </c>
      <c r="HT90" s="68" t="s">
        <v>30</v>
      </c>
      <c r="HU90" s="68" t="s">
        <v>30</v>
      </c>
      <c r="HV90" s="68" t="s">
        <v>30</v>
      </c>
      <c r="HW90" s="68" t="s">
        <v>30</v>
      </c>
      <c r="HX90" s="68" t="s">
        <v>30</v>
      </c>
      <c r="HY90" s="68" t="s">
        <v>30</v>
      </c>
      <c r="HZ90" s="68" t="s">
        <v>30</v>
      </c>
      <c r="IA90" s="68" t="s">
        <v>30</v>
      </c>
      <c r="IB90" s="68" t="s">
        <v>30</v>
      </c>
      <c r="IC90" s="68" t="s">
        <v>30</v>
      </c>
      <c r="ID90" s="68" t="s">
        <v>30</v>
      </c>
      <c r="IE90" s="68" t="s">
        <v>30</v>
      </c>
      <c r="IF90" s="68" t="s">
        <v>30</v>
      </c>
      <c r="IG90" s="68" t="s">
        <v>30</v>
      </c>
      <c r="IH90" s="68" t="s">
        <v>30</v>
      </c>
      <c r="II90" s="68" t="s">
        <v>30</v>
      </c>
      <c r="IJ90" s="68" t="s">
        <v>30</v>
      </c>
      <c r="IK90" s="68" t="s">
        <v>30</v>
      </c>
      <c r="IL90" s="68" t="s">
        <v>30</v>
      </c>
      <c r="IM90" s="68" t="s">
        <v>30</v>
      </c>
      <c r="IN90" s="68" t="s">
        <v>30</v>
      </c>
      <c r="IO90" s="68" t="s">
        <v>30</v>
      </c>
      <c r="IP90" s="68" t="s">
        <v>30</v>
      </c>
      <c r="IQ90" s="68" t="s">
        <v>30</v>
      </c>
      <c r="IR90" s="68" t="s">
        <v>30</v>
      </c>
      <c r="IS90" s="68" t="s">
        <v>30</v>
      </c>
      <c r="IT90" s="68" t="s">
        <v>30</v>
      </c>
      <c r="IU90" s="68" t="s">
        <v>30</v>
      </c>
      <c r="IV90" s="68" t="s">
        <v>30</v>
      </c>
      <c r="IW90" s="68" t="s">
        <v>30</v>
      </c>
      <c r="IX90" s="68" t="s">
        <v>30</v>
      </c>
      <c r="IY90" s="68" t="s">
        <v>30</v>
      </c>
      <c r="IZ90" s="68" t="s">
        <v>30</v>
      </c>
      <c r="JA90" s="68" t="s">
        <v>30</v>
      </c>
      <c r="JB90" s="68" t="s">
        <v>30</v>
      </c>
      <c r="JC90" s="68" t="s">
        <v>30</v>
      </c>
      <c r="JD90" s="68" t="s">
        <v>30</v>
      </c>
      <c r="JE90" s="68" t="s">
        <v>30</v>
      </c>
      <c r="JF90" s="68" t="s">
        <v>30</v>
      </c>
      <c r="JG90" s="68" t="s">
        <v>30</v>
      </c>
      <c r="JH90" s="68" t="s">
        <v>30</v>
      </c>
      <c r="JI90" s="68" t="s">
        <v>30</v>
      </c>
      <c r="JJ90" s="68" t="s">
        <v>30</v>
      </c>
      <c r="JK90" s="68" t="s">
        <v>30</v>
      </c>
      <c r="JL90" s="68" t="s">
        <v>30</v>
      </c>
      <c r="JM90" s="68" t="s">
        <v>30</v>
      </c>
      <c r="JN90" s="68" t="s">
        <v>30</v>
      </c>
      <c r="JO90" s="68" t="s">
        <v>30</v>
      </c>
      <c r="JP90" s="68" t="s">
        <v>30</v>
      </c>
      <c r="JQ90" s="68" t="s">
        <v>30</v>
      </c>
      <c r="JR90" s="68" t="s">
        <v>30</v>
      </c>
      <c r="JS90" s="68" t="s">
        <v>30</v>
      </c>
      <c r="JT90" s="68" t="s">
        <v>30</v>
      </c>
      <c r="KB90"/>
      <c r="KC90"/>
      <c r="KD90"/>
      <c r="KE90"/>
      <c r="KG90"/>
      <c r="KH90"/>
      <c r="KI90"/>
      <c r="KJ90"/>
      <c r="KK90"/>
      <c r="KL90"/>
      <c r="KM90"/>
      <c r="KN90" s="77"/>
      <c r="KO90" s="77"/>
      <c r="KP90" s="77"/>
      <c r="KQ90" s="77"/>
      <c r="KR90" s="77"/>
      <c r="KS90" s="77"/>
      <c r="KT90" s="77"/>
      <c r="KU90" s="77"/>
      <c r="KV90" s="77"/>
      <c r="KW90" s="77"/>
      <c r="KX90" s="77"/>
      <c r="KY90" s="77"/>
      <c r="KZ90" s="77"/>
      <c r="LA90" s="77"/>
      <c r="LB90" s="77"/>
      <c r="LC90" s="77"/>
      <c r="LD90" s="77"/>
      <c r="LE90" s="77"/>
      <c r="LF90" s="77"/>
      <c r="LG90" s="77"/>
      <c r="LH90" s="77"/>
      <c r="LI90" s="77"/>
      <c r="LJ90" s="77"/>
      <c r="LK90" s="77"/>
      <c r="LL90" s="77"/>
      <c r="LM90" s="77"/>
      <c r="LN90" s="77"/>
      <c r="LO90" s="77"/>
      <c r="LP90" s="77"/>
      <c r="LQ90" s="77"/>
      <c r="LR90" s="77"/>
      <c r="LS90" s="77"/>
      <c r="LT90" s="77"/>
      <c r="LU90" s="77"/>
      <c r="LV90" s="77"/>
      <c r="LW90" s="77"/>
      <c r="LX90" s="77"/>
      <c r="LY90" s="77"/>
      <c r="LZ90" s="77"/>
      <c r="MA90" s="77"/>
      <c r="MB90" s="77"/>
      <c r="MC90" s="77"/>
      <c r="MD90" s="77"/>
      <c r="ME90" s="77"/>
      <c r="MF90" s="77"/>
      <c r="MG90" s="77"/>
      <c r="MH90" s="77"/>
      <c r="MI90" s="77"/>
      <c r="MJ90" s="77"/>
      <c r="MK90" s="77"/>
      <c r="ML90" s="77"/>
      <c r="MM90" s="77"/>
      <c r="MN90" s="77"/>
      <c r="MO90" s="77"/>
      <c r="MP90" s="77"/>
      <c r="MQ90" s="77"/>
      <c r="MR90" s="77"/>
      <c r="MS90" s="77"/>
      <c r="MT90" s="77"/>
      <c r="MU90" s="77"/>
      <c r="MV90" s="77"/>
      <c r="MW90" s="77"/>
      <c r="MX90" s="77"/>
      <c r="MY90" s="77"/>
      <c r="MZ90" s="77"/>
      <c r="NA90" s="77"/>
      <c r="NB90" s="77"/>
      <c r="NC90" s="77"/>
      <c r="ND90" s="77"/>
      <c r="NE90" s="77"/>
      <c r="NF90" s="77"/>
      <c r="NG90" s="77"/>
      <c r="NH90" s="77"/>
      <c r="NI90" s="77"/>
      <c r="NJ90" s="77"/>
      <c r="NK90" s="77"/>
      <c r="NL90" s="77"/>
      <c r="NM90" s="77"/>
      <c r="NN90" s="77"/>
      <c r="NO90" s="77"/>
      <c r="NP90" s="77"/>
      <c r="NQ90" s="77"/>
      <c r="NR90" s="77"/>
      <c r="NS90" s="77"/>
      <c r="NT90" s="77"/>
      <c r="NU90" s="77"/>
      <c r="NV90" s="77"/>
      <c r="NW90" s="77"/>
      <c r="NX90" s="77"/>
      <c r="NY90" s="77"/>
      <c r="NZ90" s="77"/>
      <c r="OA90" s="77"/>
      <c r="OB90" s="77"/>
      <c r="OC90" s="77"/>
      <c r="OD90" s="77"/>
      <c r="OE90" s="77"/>
      <c r="OF90" s="77"/>
      <c r="OG90" s="77"/>
      <c r="OH90" s="77"/>
      <c r="OI90" s="77"/>
      <c r="OJ90" s="77"/>
      <c r="OK90" s="77"/>
      <c r="OL90" s="77"/>
      <c r="OM90" s="77"/>
      <c r="ON90" s="77"/>
      <c r="OO90" s="77"/>
      <c r="OP90" s="77"/>
      <c r="OQ90" s="77"/>
      <c r="OR90" s="77"/>
      <c r="OS90" s="77"/>
      <c r="OT90" s="77"/>
      <c r="OU90" s="77"/>
      <c r="OV90" s="77"/>
      <c r="OW90" s="77"/>
      <c r="OX90" s="77"/>
      <c r="OY90" s="77"/>
      <c r="OZ90" s="77"/>
      <c r="PA90" s="77"/>
      <c r="PB90" s="77"/>
      <c r="PC90" s="77"/>
      <c r="PD90" s="77"/>
      <c r="PE90" s="77"/>
      <c r="PF90" s="77"/>
      <c r="PG90" s="77"/>
      <c r="PH90" s="77"/>
      <c r="PI90" s="77"/>
      <c r="PJ90" s="77"/>
      <c r="PK90" s="77"/>
      <c r="PL90" s="77"/>
      <c r="PM90" s="77"/>
      <c r="PN90" s="77"/>
      <c r="PO90" s="77"/>
      <c r="PP90" s="77"/>
      <c r="PQ90" s="77"/>
      <c r="PR90" s="77"/>
      <c r="PS90" s="77"/>
      <c r="PT90" s="77"/>
      <c r="PU90" s="77"/>
      <c r="PV90" s="77"/>
      <c r="PW90" s="77"/>
      <c r="PX90" s="77"/>
      <c r="PY90" s="77"/>
      <c r="PZ90" s="77"/>
      <c r="QA90" s="77"/>
      <c r="QB90" s="77"/>
      <c r="QC90" s="77"/>
      <c r="QD90" s="77"/>
      <c r="QE90" s="77"/>
      <c r="QF90" s="77"/>
      <c r="QG90" s="77"/>
      <c r="QH90" s="77"/>
      <c r="QI90" s="77"/>
      <c r="QJ90" s="77"/>
      <c r="QK90" s="77"/>
      <c r="QN90" s="55"/>
      <c r="QO90" s="55"/>
      <c r="QP90" s="55"/>
      <c r="QQ90" s="55"/>
      <c r="QR90" s="55"/>
      <c r="QS90" s="55"/>
      <c r="QT90" s="55"/>
      <c r="QU90" s="55"/>
      <c r="QV90" s="55"/>
      <c r="QW90" s="55"/>
      <c r="QX90" s="55"/>
      <c r="QY90" s="55"/>
      <c r="QZ90" s="55"/>
      <c r="RA90" s="55"/>
      <c r="RB90" s="55"/>
      <c r="RC90" s="55"/>
    </row>
    <row r="91" spans="1:473" ht="15" thickBot="1">
      <c r="O91" s="32" t="s">
        <v>39</v>
      </c>
      <c r="P91" s="64" t="s">
        <v>30</v>
      </c>
      <c r="Q91" s="68" t="s">
        <v>30</v>
      </c>
      <c r="R91" s="68" t="s">
        <v>30</v>
      </c>
      <c r="S91" s="85" t="s">
        <v>30</v>
      </c>
      <c r="T91" s="85" t="s">
        <v>30</v>
      </c>
      <c r="U91" s="85" t="s">
        <v>30</v>
      </c>
      <c r="V91" s="37" t="s">
        <v>30</v>
      </c>
      <c r="W91" s="64" t="s">
        <v>30</v>
      </c>
      <c r="X91" s="37" t="s">
        <v>30</v>
      </c>
      <c r="Y91" s="85" t="s">
        <v>30</v>
      </c>
      <c r="Z91" s="37" t="s">
        <v>30</v>
      </c>
      <c r="AA91" s="37" t="s">
        <v>30</v>
      </c>
      <c r="AB91" s="85" t="s">
        <v>30</v>
      </c>
      <c r="AC91" s="85" t="s">
        <v>30</v>
      </c>
      <c r="AD91" s="85" t="s">
        <v>30</v>
      </c>
      <c r="AE91" s="85" t="s">
        <v>30</v>
      </c>
      <c r="AF91" s="85" t="s">
        <v>30</v>
      </c>
      <c r="AG91" s="85" t="s">
        <v>30</v>
      </c>
      <c r="AH91" s="85" t="s">
        <v>30</v>
      </c>
      <c r="AI91" s="85" t="s">
        <v>30</v>
      </c>
      <c r="AJ91" s="85" t="s">
        <v>30</v>
      </c>
      <c r="AK91" s="85" t="s">
        <v>30</v>
      </c>
      <c r="AL91" s="85" t="s">
        <v>30</v>
      </c>
      <c r="AM91" s="85" t="s">
        <v>30</v>
      </c>
      <c r="AN91" s="85" t="s">
        <v>30</v>
      </c>
      <c r="AO91" s="85" t="s">
        <v>30</v>
      </c>
      <c r="AP91" s="85" t="s">
        <v>30</v>
      </c>
      <c r="AQ91" s="37" t="s">
        <v>30</v>
      </c>
      <c r="AR91" s="37" t="s">
        <v>30</v>
      </c>
      <c r="AS91" s="37" t="s">
        <v>30</v>
      </c>
      <c r="AT91" s="37" t="s">
        <v>30</v>
      </c>
      <c r="AU91" s="37" t="s">
        <v>30</v>
      </c>
      <c r="AV91" s="64" t="s">
        <v>30</v>
      </c>
      <c r="AW91" s="68" t="s">
        <v>30</v>
      </c>
      <c r="AX91" s="68" t="s">
        <v>30</v>
      </c>
      <c r="AY91" s="68" t="s">
        <v>30</v>
      </c>
      <c r="AZ91" s="37" t="s">
        <v>30</v>
      </c>
      <c r="BA91" s="37" t="s">
        <v>30</v>
      </c>
      <c r="BB91" s="37" t="s">
        <v>30</v>
      </c>
      <c r="BC91" s="68" t="s">
        <v>30</v>
      </c>
      <c r="BD91" s="37" t="s">
        <v>30</v>
      </c>
      <c r="BE91" s="37" t="s">
        <v>30</v>
      </c>
      <c r="BF91" s="37" t="s">
        <v>30</v>
      </c>
      <c r="BG91" s="37" t="s">
        <v>30</v>
      </c>
      <c r="BH91" s="37" t="s">
        <v>30</v>
      </c>
      <c r="BI91" s="68" t="s">
        <v>30</v>
      </c>
      <c r="BJ91" s="68" t="s">
        <v>30</v>
      </c>
      <c r="BK91" s="68" t="s">
        <v>30</v>
      </c>
      <c r="BL91" s="68" t="s">
        <v>30</v>
      </c>
      <c r="BM91" s="68" t="s">
        <v>30</v>
      </c>
      <c r="BN91" s="68" t="s">
        <v>30</v>
      </c>
      <c r="BO91" s="68" t="s">
        <v>30</v>
      </c>
      <c r="BP91" s="68" t="s">
        <v>30</v>
      </c>
      <c r="BQ91" s="68" t="s">
        <v>30</v>
      </c>
      <c r="BR91" s="68" t="s">
        <v>30</v>
      </c>
      <c r="BS91" s="68" t="s">
        <v>30</v>
      </c>
      <c r="BT91" s="68" t="s">
        <v>30</v>
      </c>
      <c r="BU91" s="68" t="s">
        <v>30</v>
      </c>
      <c r="BV91" s="68" t="s">
        <v>30</v>
      </c>
      <c r="BW91" s="68" t="s">
        <v>30</v>
      </c>
      <c r="BX91" s="68" t="s">
        <v>30</v>
      </c>
      <c r="BY91" s="68" t="s">
        <v>30</v>
      </c>
      <c r="BZ91" s="68" t="s">
        <v>30</v>
      </c>
      <c r="CA91" s="68" t="s">
        <v>30</v>
      </c>
      <c r="CB91" s="68" t="s">
        <v>30</v>
      </c>
      <c r="CC91" s="68" t="s">
        <v>30</v>
      </c>
      <c r="CD91" s="68" t="s">
        <v>30</v>
      </c>
      <c r="CE91" s="68" t="s">
        <v>30</v>
      </c>
      <c r="CF91" s="68" t="s">
        <v>30</v>
      </c>
      <c r="CG91" s="68" t="s">
        <v>30</v>
      </c>
      <c r="CH91" s="68" t="s">
        <v>30</v>
      </c>
      <c r="CI91" s="68" t="s">
        <v>30</v>
      </c>
      <c r="CJ91" s="68" t="s">
        <v>30</v>
      </c>
      <c r="CK91" s="68" t="s">
        <v>30</v>
      </c>
      <c r="CL91" s="85" t="s">
        <v>30</v>
      </c>
      <c r="CM91" s="85" t="s">
        <v>30</v>
      </c>
      <c r="CN91" s="85" t="s">
        <v>30</v>
      </c>
      <c r="CO91" s="68" t="s">
        <v>30</v>
      </c>
      <c r="CP91" s="68" t="s">
        <v>30</v>
      </c>
      <c r="CQ91" s="68" t="s">
        <v>30</v>
      </c>
      <c r="CR91" s="68" t="s">
        <v>30</v>
      </c>
      <c r="CS91" s="68" t="s">
        <v>30</v>
      </c>
      <c r="CT91" s="68" t="s">
        <v>30</v>
      </c>
      <c r="CU91" s="68" t="s">
        <v>30</v>
      </c>
      <c r="CV91" s="68" t="s">
        <v>30</v>
      </c>
      <c r="CW91" s="68" t="s">
        <v>30</v>
      </c>
      <c r="CX91" s="68" t="s">
        <v>30</v>
      </c>
      <c r="CY91" s="68" t="s">
        <v>30</v>
      </c>
      <c r="CZ91" s="68" t="s">
        <v>30</v>
      </c>
      <c r="DA91" s="68" t="s">
        <v>30</v>
      </c>
      <c r="DB91" s="68" t="s">
        <v>30</v>
      </c>
      <c r="DC91" s="68" t="s">
        <v>30</v>
      </c>
      <c r="DD91" s="68" t="s">
        <v>30</v>
      </c>
      <c r="DE91" s="68" t="s">
        <v>30</v>
      </c>
      <c r="DF91" s="68" t="s">
        <v>30</v>
      </c>
      <c r="DG91" s="68" t="s">
        <v>30</v>
      </c>
      <c r="DH91" s="68" t="s">
        <v>30</v>
      </c>
      <c r="DI91" s="68" t="s">
        <v>30</v>
      </c>
      <c r="DJ91" s="68" t="s">
        <v>30</v>
      </c>
      <c r="DK91" s="68" t="s">
        <v>30</v>
      </c>
      <c r="DL91" s="68" t="s">
        <v>30</v>
      </c>
      <c r="DM91" s="68" t="s">
        <v>30</v>
      </c>
      <c r="DN91" s="68" t="s">
        <v>30</v>
      </c>
      <c r="DO91" s="68" t="s">
        <v>30</v>
      </c>
      <c r="DP91" s="68" t="s">
        <v>30</v>
      </c>
      <c r="DQ91" s="68" t="s">
        <v>30</v>
      </c>
      <c r="DR91" s="68" t="s">
        <v>30</v>
      </c>
      <c r="DS91" s="68" t="s">
        <v>30</v>
      </c>
      <c r="DT91" s="68" t="s">
        <v>30</v>
      </c>
      <c r="DU91" s="68" t="s">
        <v>30</v>
      </c>
      <c r="DV91" s="68" t="s">
        <v>30</v>
      </c>
      <c r="DW91" s="68" t="s">
        <v>30</v>
      </c>
      <c r="DX91" s="68" t="s">
        <v>30</v>
      </c>
      <c r="DY91" s="68" t="s">
        <v>30</v>
      </c>
      <c r="DZ91" s="68" t="s">
        <v>30</v>
      </c>
      <c r="EA91" s="68" t="s">
        <v>30</v>
      </c>
      <c r="EB91" s="68" t="s">
        <v>30</v>
      </c>
      <c r="EC91" s="68" t="s">
        <v>30</v>
      </c>
      <c r="ED91" s="68" t="s">
        <v>30</v>
      </c>
      <c r="EE91" s="68" t="s">
        <v>30</v>
      </c>
      <c r="EF91" s="68" t="s">
        <v>30</v>
      </c>
      <c r="EG91" s="68" t="s">
        <v>30</v>
      </c>
      <c r="EH91" s="68" t="s">
        <v>30</v>
      </c>
      <c r="EI91" s="68" t="s">
        <v>30</v>
      </c>
      <c r="EJ91" s="68" t="s">
        <v>30</v>
      </c>
      <c r="EK91" s="68" t="s">
        <v>30</v>
      </c>
      <c r="EL91" s="68" t="s">
        <v>30</v>
      </c>
      <c r="EM91" s="68" t="s">
        <v>30</v>
      </c>
      <c r="EN91" s="68" t="s">
        <v>30</v>
      </c>
      <c r="EO91" s="68" t="s">
        <v>30</v>
      </c>
      <c r="EP91" s="68" t="s">
        <v>30</v>
      </c>
      <c r="EQ91" s="68" t="s">
        <v>30</v>
      </c>
      <c r="ER91" s="68" t="s">
        <v>30</v>
      </c>
      <c r="ES91" s="68" t="s">
        <v>30</v>
      </c>
      <c r="ET91" s="68" t="s">
        <v>30</v>
      </c>
      <c r="EU91" s="68" t="s">
        <v>30</v>
      </c>
      <c r="EV91" s="68" t="s">
        <v>30</v>
      </c>
      <c r="EW91" s="68" t="s">
        <v>30</v>
      </c>
      <c r="EX91" s="68" t="s">
        <v>30</v>
      </c>
      <c r="EY91" s="68" t="s">
        <v>30</v>
      </c>
      <c r="EZ91" s="68" t="s">
        <v>30</v>
      </c>
      <c r="FA91" s="68" t="s">
        <v>30</v>
      </c>
      <c r="FB91" s="68" t="s">
        <v>30</v>
      </c>
      <c r="FC91" s="68" t="s">
        <v>30</v>
      </c>
      <c r="FD91" s="68" t="s">
        <v>30</v>
      </c>
      <c r="FE91" s="68" t="s">
        <v>30</v>
      </c>
      <c r="FF91" s="68" t="s">
        <v>30</v>
      </c>
      <c r="FG91" s="68" t="s">
        <v>30</v>
      </c>
      <c r="FH91" s="68" t="s">
        <v>30</v>
      </c>
      <c r="FI91" s="68" t="s">
        <v>30</v>
      </c>
      <c r="FJ91" s="68" t="s">
        <v>30</v>
      </c>
      <c r="FK91" s="68" t="s">
        <v>30</v>
      </c>
      <c r="FL91" s="68" t="s">
        <v>30</v>
      </c>
      <c r="FM91" s="68" t="s">
        <v>30</v>
      </c>
      <c r="FN91" s="68" t="s">
        <v>30</v>
      </c>
      <c r="FO91" s="68" t="s">
        <v>30</v>
      </c>
      <c r="FP91" s="68" t="s">
        <v>30</v>
      </c>
      <c r="FQ91" s="68" t="s">
        <v>30</v>
      </c>
      <c r="FR91" s="68" t="s">
        <v>30</v>
      </c>
      <c r="FS91" s="68" t="s">
        <v>30</v>
      </c>
      <c r="FT91" s="68" t="s">
        <v>30</v>
      </c>
      <c r="FU91" s="68" t="s">
        <v>30</v>
      </c>
      <c r="FV91" s="68" t="s">
        <v>30</v>
      </c>
      <c r="FW91" s="68" t="s">
        <v>30</v>
      </c>
      <c r="FX91" s="68" t="s">
        <v>30</v>
      </c>
      <c r="FY91" s="68" t="s">
        <v>30</v>
      </c>
      <c r="FZ91" s="68" t="s">
        <v>30</v>
      </c>
      <c r="GA91" s="68" t="s">
        <v>30</v>
      </c>
      <c r="GB91" s="68" t="s">
        <v>30</v>
      </c>
      <c r="GC91" s="68" t="s">
        <v>30</v>
      </c>
      <c r="GD91" s="68" t="s">
        <v>30</v>
      </c>
      <c r="GE91" s="68" t="s">
        <v>30</v>
      </c>
      <c r="GF91" s="68" t="s">
        <v>30</v>
      </c>
      <c r="GG91" s="68" t="s">
        <v>30</v>
      </c>
      <c r="GH91" s="68" t="s">
        <v>30</v>
      </c>
      <c r="GI91" s="68" t="s">
        <v>30</v>
      </c>
      <c r="GJ91" s="68" t="s">
        <v>30</v>
      </c>
      <c r="GK91" s="68" t="s">
        <v>30</v>
      </c>
      <c r="GL91" s="68" t="s">
        <v>30</v>
      </c>
      <c r="GM91" s="68" t="s">
        <v>30</v>
      </c>
      <c r="GN91" s="68" t="s">
        <v>30</v>
      </c>
      <c r="GO91" s="68" t="s">
        <v>30</v>
      </c>
      <c r="GP91" s="68" t="s">
        <v>30</v>
      </c>
      <c r="GQ91" s="68" t="s">
        <v>30</v>
      </c>
      <c r="GR91" s="68" t="s">
        <v>30</v>
      </c>
      <c r="GS91" s="68" t="s">
        <v>30</v>
      </c>
      <c r="GT91" s="68" t="s">
        <v>30</v>
      </c>
      <c r="GU91" s="68" t="s">
        <v>30</v>
      </c>
      <c r="GV91" s="68" t="s">
        <v>30</v>
      </c>
      <c r="GW91" s="68" t="s">
        <v>30</v>
      </c>
      <c r="GX91" s="68" t="s">
        <v>30</v>
      </c>
      <c r="GY91" s="68" t="s">
        <v>30</v>
      </c>
      <c r="GZ91" s="68" t="s">
        <v>30</v>
      </c>
      <c r="HA91" s="68" t="s">
        <v>30</v>
      </c>
      <c r="HB91" s="68" t="s">
        <v>30</v>
      </c>
      <c r="HC91" s="68" t="s">
        <v>30</v>
      </c>
      <c r="HD91" s="68" t="s">
        <v>30</v>
      </c>
      <c r="HE91" s="68" t="s">
        <v>30</v>
      </c>
      <c r="HF91" s="68" t="s">
        <v>30</v>
      </c>
      <c r="HG91" s="68" t="s">
        <v>30</v>
      </c>
      <c r="HH91" s="68" t="s">
        <v>30</v>
      </c>
      <c r="HI91" s="68" t="s">
        <v>30</v>
      </c>
      <c r="HJ91" s="68" t="s">
        <v>30</v>
      </c>
      <c r="HK91" s="68" t="s">
        <v>30</v>
      </c>
      <c r="HL91" s="68" t="s">
        <v>30</v>
      </c>
      <c r="HM91" s="68" t="s">
        <v>30</v>
      </c>
      <c r="HN91" s="68" t="s">
        <v>30</v>
      </c>
      <c r="HO91" s="68" t="s">
        <v>30</v>
      </c>
      <c r="HP91" s="68" t="s">
        <v>30</v>
      </c>
      <c r="HQ91" s="68" t="s">
        <v>30</v>
      </c>
      <c r="HR91" s="68" t="s">
        <v>30</v>
      </c>
      <c r="HS91" s="68" t="s">
        <v>30</v>
      </c>
      <c r="HT91" s="68" t="s">
        <v>30</v>
      </c>
      <c r="HU91" s="68" t="s">
        <v>30</v>
      </c>
      <c r="HV91" s="68" t="s">
        <v>30</v>
      </c>
      <c r="HW91" s="68" t="s">
        <v>30</v>
      </c>
      <c r="HX91" s="68" t="s">
        <v>30</v>
      </c>
      <c r="HY91" s="68" t="s">
        <v>30</v>
      </c>
      <c r="HZ91" s="68" t="s">
        <v>30</v>
      </c>
      <c r="IA91" s="68" t="s">
        <v>30</v>
      </c>
      <c r="IB91" s="68" t="s">
        <v>30</v>
      </c>
      <c r="IC91" s="68" t="s">
        <v>30</v>
      </c>
      <c r="ID91" s="68" t="s">
        <v>30</v>
      </c>
      <c r="IE91" s="68" t="s">
        <v>30</v>
      </c>
      <c r="IF91" s="68" t="s">
        <v>30</v>
      </c>
      <c r="IG91" s="68" t="s">
        <v>30</v>
      </c>
      <c r="IH91" s="68" t="s">
        <v>30</v>
      </c>
      <c r="II91" s="68" t="s">
        <v>30</v>
      </c>
      <c r="IJ91" s="68" t="s">
        <v>30</v>
      </c>
      <c r="IK91" s="68" t="s">
        <v>30</v>
      </c>
      <c r="IL91" s="68" t="s">
        <v>30</v>
      </c>
      <c r="IM91" s="68" t="s">
        <v>30</v>
      </c>
      <c r="IN91" s="68" t="s">
        <v>30</v>
      </c>
      <c r="IO91" s="68" t="s">
        <v>30</v>
      </c>
      <c r="IP91" s="68" t="s">
        <v>30</v>
      </c>
      <c r="IQ91" s="68" t="s">
        <v>30</v>
      </c>
      <c r="IR91" s="68" t="s">
        <v>30</v>
      </c>
      <c r="IS91" s="68" t="s">
        <v>30</v>
      </c>
      <c r="IT91" s="68" t="s">
        <v>30</v>
      </c>
      <c r="IU91" s="68" t="s">
        <v>30</v>
      </c>
      <c r="IV91" s="68" t="s">
        <v>30</v>
      </c>
      <c r="IW91" s="68" t="s">
        <v>30</v>
      </c>
      <c r="IX91" s="68" t="s">
        <v>30</v>
      </c>
      <c r="IY91" s="68" t="s">
        <v>30</v>
      </c>
      <c r="IZ91" s="68" t="s">
        <v>30</v>
      </c>
      <c r="JA91" s="68" t="s">
        <v>30</v>
      </c>
      <c r="JB91" s="68" t="s">
        <v>30</v>
      </c>
      <c r="JC91" s="68" t="s">
        <v>30</v>
      </c>
      <c r="JD91" s="68" t="s">
        <v>30</v>
      </c>
      <c r="JE91" s="68" t="s">
        <v>30</v>
      </c>
      <c r="JF91" s="68" t="s">
        <v>30</v>
      </c>
      <c r="JG91" s="68" t="s">
        <v>30</v>
      </c>
      <c r="JH91" s="68" t="s">
        <v>30</v>
      </c>
      <c r="JI91" s="68" t="s">
        <v>30</v>
      </c>
      <c r="JJ91" s="68" t="s">
        <v>30</v>
      </c>
      <c r="JK91" s="68" t="s">
        <v>30</v>
      </c>
      <c r="JL91" s="68" t="s">
        <v>30</v>
      </c>
      <c r="JM91" s="68" t="s">
        <v>30</v>
      </c>
      <c r="JN91" s="68" t="s">
        <v>30</v>
      </c>
      <c r="JO91" s="68" t="s">
        <v>30</v>
      </c>
      <c r="JP91" s="68" t="s">
        <v>30</v>
      </c>
      <c r="JQ91" s="68" t="s">
        <v>30</v>
      </c>
      <c r="JR91" s="68" t="s">
        <v>30</v>
      </c>
      <c r="JS91" s="68" t="s">
        <v>30</v>
      </c>
      <c r="JT91" s="68" t="s">
        <v>30</v>
      </c>
      <c r="KB91"/>
      <c r="KC91"/>
      <c r="KD91"/>
      <c r="KE91"/>
      <c r="KG91"/>
      <c r="KH91"/>
      <c r="KI91"/>
      <c r="KJ91"/>
      <c r="KK91"/>
      <c r="KL91"/>
      <c r="KM91"/>
      <c r="KN91" s="77"/>
      <c r="KO91" s="77"/>
      <c r="KP91" s="77"/>
      <c r="KQ91" s="77"/>
      <c r="KR91" s="77"/>
      <c r="KS91" s="77"/>
      <c r="KT91" s="77"/>
      <c r="KU91" s="77"/>
      <c r="KV91" s="77"/>
      <c r="KW91" s="77"/>
      <c r="KX91" s="77"/>
      <c r="KY91" s="77"/>
      <c r="KZ91" s="77"/>
      <c r="LA91" s="77"/>
      <c r="LB91" s="77"/>
      <c r="LC91" s="77"/>
      <c r="LD91" s="77"/>
      <c r="LE91" s="77"/>
      <c r="LF91" s="77"/>
      <c r="LG91" s="77"/>
      <c r="LH91" s="77"/>
      <c r="LI91" s="77"/>
      <c r="LJ91" s="77"/>
      <c r="LK91" s="77"/>
      <c r="LL91" s="77"/>
      <c r="LM91" s="77"/>
      <c r="LN91" s="77"/>
      <c r="LO91" s="77"/>
      <c r="LP91" s="77"/>
      <c r="LQ91" s="77"/>
      <c r="LR91" s="77"/>
      <c r="LS91" s="77"/>
      <c r="LT91" s="77"/>
      <c r="LU91" s="77"/>
      <c r="LV91" s="77"/>
      <c r="LW91" s="77"/>
      <c r="LX91" s="77"/>
      <c r="LY91" s="77"/>
      <c r="LZ91" s="77"/>
      <c r="MA91" s="77"/>
      <c r="MB91" s="77"/>
      <c r="MC91" s="77"/>
      <c r="MD91" s="77"/>
      <c r="ME91" s="77"/>
      <c r="MF91" s="77"/>
      <c r="MG91" s="77"/>
      <c r="MH91" s="77"/>
      <c r="MI91" s="77"/>
      <c r="MJ91" s="77"/>
      <c r="MK91" s="77"/>
      <c r="ML91" s="77"/>
      <c r="MM91" s="77"/>
      <c r="MN91" s="77"/>
      <c r="MO91" s="77"/>
      <c r="MP91" s="77"/>
      <c r="MQ91" s="77"/>
      <c r="MR91" s="77"/>
      <c r="MS91" s="77"/>
      <c r="MT91" s="77"/>
      <c r="MU91" s="77"/>
      <c r="MV91" s="77"/>
      <c r="MW91" s="77"/>
      <c r="MX91" s="77"/>
      <c r="MY91" s="77"/>
      <c r="MZ91" s="77"/>
      <c r="NA91" s="77"/>
      <c r="NB91" s="77"/>
      <c r="NC91" s="77"/>
      <c r="ND91" s="77"/>
      <c r="NE91" s="77"/>
      <c r="NF91" s="77"/>
      <c r="NG91" s="77"/>
      <c r="NH91" s="77"/>
      <c r="NI91" s="77"/>
      <c r="NJ91" s="77"/>
      <c r="NK91" s="77"/>
      <c r="NL91" s="77"/>
      <c r="NM91" s="77"/>
      <c r="NN91" s="77"/>
      <c r="NO91" s="77"/>
      <c r="NP91" s="77"/>
      <c r="NQ91" s="77"/>
      <c r="NR91" s="77"/>
      <c r="NS91" s="77"/>
      <c r="NT91" s="77"/>
      <c r="NU91" s="77"/>
      <c r="NV91" s="77"/>
      <c r="NW91" s="77"/>
      <c r="NX91" s="77"/>
      <c r="NY91" s="77"/>
      <c r="NZ91" s="77"/>
      <c r="OA91" s="77"/>
      <c r="OB91" s="77"/>
      <c r="OC91" s="77"/>
      <c r="OD91" s="77"/>
      <c r="OE91" s="77"/>
      <c r="OF91" s="77"/>
      <c r="OG91" s="77"/>
      <c r="OH91" s="77"/>
      <c r="OI91" s="77"/>
      <c r="OJ91" s="77"/>
      <c r="OK91" s="77"/>
      <c r="OL91" s="77"/>
      <c r="OM91" s="77"/>
      <c r="ON91" s="77"/>
      <c r="OO91" s="77"/>
      <c r="OP91" s="77"/>
      <c r="OQ91" s="77"/>
      <c r="OR91" s="77"/>
      <c r="OS91" s="77"/>
      <c r="OT91" s="77"/>
      <c r="OU91" s="77"/>
      <c r="OV91" s="77"/>
      <c r="OW91" s="77"/>
      <c r="OX91" s="77"/>
      <c r="OY91" s="77"/>
      <c r="OZ91" s="77"/>
      <c r="PA91" s="77"/>
      <c r="PB91" s="77"/>
      <c r="PC91" s="77"/>
      <c r="PD91" s="77"/>
      <c r="PE91" s="77"/>
      <c r="PF91" s="77"/>
      <c r="PG91" s="77"/>
      <c r="PH91" s="77"/>
      <c r="PI91" s="77"/>
      <c r="PJ91" s="77"/>
      <c r="PK91" s="77"/>
      <c r="PL91" s="77"/>
      <c r="PM91" s="77"/>
      <c r="PN91" s="77"/>
      <c r="PO91" s="77"/>
      <c r="PP91" s="77"/>
      <c r="PQ91" s="77"/>
      <c r="PR91" s="77"/>
      <c r="PS91" s="77"/>
      <c r="PT91" s="77"/>
      <c r="PU91" s="77"/>
      <c r="PV91" s="77"/>
      <c r="PW91" s="77"/>
      <c r="PX91" s="77"/>
      <c r="PY91" s="77"/>
      <c r="PZ91" s="77"/>
      <c r="QA91" s="77"/>
      <c r="QB91" s="77"/>
      <c r="QC91" s="77"/>
      <c r="QD91" s="77"/>
      <c r="QE91" s="77"/>
      <c r="QF91" s="77"/>
      <c r="QG91" s="77"/>
      <c r="QH91" s="77"/>
      <c r="QI91" s="77"/>
      <c r="QJ91" s="77"/>
      <c r="QK91" s="77"/>
      <c r="QN91" s="55"/>
      <c r="QO91" s="55"/>
      <c r="QP91" s="55"/>
      <c r="QQ91" s="55"/>
      <c r="QR91" s="55"/>
      <c r="QS91" s="55"/>
      <c r="QT91" s="55"/>
      <c r="QU91" s="55"/>
      <c r="QV91" s="55"/>
      <c r="QW91" s="55"/>
      <c r="QX91" s="55"/>
      <c r="QY91" s="55"/>
      <c r="QZ91" s="55"/>
      <c r="RA91" s="55"/>
      <c r="RB91" s="55"/>
      <c r="RC91" s="55"/>
    </row>
    <row r="92" spans="1:473" ht="15">
      <c r="A92" s="34"/>
      <c r="B92" s="28" t="s">
        <v>27</v>
      </c>
      <c r="C92" s="28" t="s">
        <v>28</v>
      </c>
      <c r="D92" s="28" t="s">
        <v>31</v>
      </c>
      <c r="E92" s="28" t="s">
        <v>27</v>
      </c>
      <c r="F92" s="28" t="s">
        <v>28</v>
      </c>
      <c r="G92" s="28" t="s">
        <v>31</v>
      </c>
      <c r="H92" s="28" t="s">
        <v>27</v>
      </c>
      <c r="I92" s="28" t="s">
        <v>28</v>
      </c>
      <c r="J92" s="28" t="s">
        <v>31</v>
      </c>
      <c r="K92" s="28" t="s">
        <v>27</v>
      </c>
      <c r="L92" s="28" t="s">
        <v>28</v>
      </c>
      <c r="M92" s="28" t="s">
        <v>31</v>
      </c>
      <c r="N92" s="47"/>
      <c r="O92" s="51"/>
      <c r="P92" s="46"/>
      <c r="S92" s="46"/>
      <c r="T92" s="46"/>
      <c r="U92" s="46"/>
      <c r="W92" s="46"/>
      <c r="Y92" s="46"/>
      <c r="AB92" s="46"/>
      <c r="AC92" s="46"/>
      <c r="AD92" s="46"/>
      <c r="AE92" s="46"/>
      <c r="AF92" s="46"/>
      <c r="AG92" s="46"/>
      <c r="AH92" s="46"/>
      <c r="AI92" s="46"/>
      <c r="AN92" s="46"/>
      <c r="AQ92"/>
      <c r="AR92"/>
      <c r="AS92"/>
      <c r="AT92"/>
      <c r="AU92"/>
      <c r="AW92"/>
      <c r="AX92"/>
      <c r="BX92" s="46"/>
      <c r="CD92"/>
      <c r="CE92"/>
      <c r="CF92"/>
      <c r="CI92" s="46"/>
      <c r="CJ92" s="46"/>
      <c r="DF92"/>
      <c r="DJ92" s="46"/>
      <c r="DK92" s="46"/>
      <c r="DN92"/>
      <c r="DO92"/>
      <c r="DP92"/>
      <c r="DQ92"/>
      <c r="DS92" s="46"/>
      <c r="DT92" s="46"/>
      <c r="DU92" s="46"/>
      <c r="ER92" s="46"/>
      <c r="EX92"/>
      <c r="EY92"/>
      <c r="EZ92"/>
      <c r="FC92" s="46"/>
      <c r="FD92" s="46"/>
      <c r="GB92" s="46"/>
      <c r="GH92"/>
      <c r="GI92"/>
      <c r="GJ92"/>
      <c r="GK92"/>
      <c r="GM92" s="46"/>
      <c r="GN92" s="46"/>
      <c r="GO92" s="46"/>
      <c r="HL92" s="46"/>
      <c r="HR92"/>
      <c r="HS92"/>
      <c r="HT92"/>
      <c r="HU92"/>
      <c r="HW92" s="46"/>
      <c r="HX92" s="46"/>
      <c r="HY92" s="46"/>
      <c r="IV92" s="46"/>
      <c r="JB92"/>
      <c r="JC92"/>
      <c r="JD92"/>
      <c r="JE92"/>
      <c r="JG92" s="46"/>
      <c r="JH92" s="46"/>
      <c r="JI92" s="46"/>
      <c r="KB92"/>
      <c r="KC92"/>
      <c r="KD92"/>
      <c r="KE92"/>
      <c r="KG92"/>
      <c r="KH92"/>
      <c r="KI92"/>
      <c r="KJ92"/>
      <c r="KK92"/>
      <c r="KL92"/>
      <c r="KM92"/>
      <c r="KN92"/>
      <c r="KO92"/>
      <c r="KP92"/>
      <c r="KU92" s="46"/>
      <c r="KV92" s="46"/>
      <c r="KW92" s="46"/>
      <c r="KX92" s="46"/>
      <c r="KY92" s="46"/>
      <c r="KZ92" s="46"/>
      <c r="LA92" s="46"/>
      <c r="LB92" s="46"/>
      <c r="LC92" s="46"/>
      <c r="LD92" s="46"/>
      <c r="LI92" s="46"/>
      <c r="LJ92" s="46"/>
      <c r="LK92" s="46"/>
      <c r="LL92" s="46"/>
      <c r="LQ92"/>
      <c r="LR92"/>
      <c r="LS92"/>
      <c r="LT92"/>
      <c r="LU92"/>
      <c r="LV92"/>
      <c r="LW92"/>
      <c r="LX92"/>
      <c r="LY92"/>
      <c r="LZ92"/>
      <c r="MD92" s="55"/>
      <c r="ME92" s="55"/>
      <c r="MF92" s="55"/>
      <c r="MG92" s="55"/>
      <c r="MH92" s="55"/>
      <c r="MI92" s="55"/>
      <c r="MJ92" s="55"/>
      <c r="MK92" s="55"/>
      <c r="ML92" s="55"/>
      <c r="MM92" s="55"/>
      <c r="MN92" s="55"/>
      <c r="MO92" s="55"/>
      <c r="MP92" s="55"/>
      <c r="MQ92" s="55"/>
      <c r="MR92" s="55"/>
      <c r="MS92" s="55"/>
      <c r="MT92" s="55"/>
      <c r="MU92" s="55"/>
      <c r="MV92" s="55"/>
      <c r="MW92" s="55"/>
      <c r="MX92" s="55"/>
      <c r="MY92" s="55"/>
      <c r="MZ92" s="55"/>
      <c r="NA92" s="55"/>
      <c r="NB92" s="55"/>
      <c r="NC92" s="55"/>
      <c r="ND92" s="55"/>
      <c r="NE92" s="55"/>
      <c r="NF92" s="55"/>
      <c r="NG92" s="55"/>
      <c r="NH92" s="55"/>
      <c r="NI92" s="55"/>
      <c r="NJ92" s="55"/>
      <c r="NK92" s="55"/>
      <c r="NL92" s="55"/>
      <c r="NM92" s="55"/>
      <c r="NN92" s="55"/>
      <c r="NO92" s="55"/>
      <c r="NP92" s="55"/>
      <c r="NQ92" s="55"/>
      <c r="NR92" s="55"/>
      <c r="NS92" s="55"/>
      <c r="NT92" s="55"/>
      <c r="NU92" s="55"/>
      <c r="NV92" s="55"/>
      <c r="NW92" s="55"/>
      <c r="NX92" s="55"/>
      <c r="NY92" s="55"/>
      <c r="NZ92" s="55"/>
      <c r="OA92" s="55"/>
      <c r="OB92" s="55"/>
      <c r="OC92" s="55"/>
      <c r="OD92" s="55"/>
      <c r="OE92" s="55"/>
      <c r="OF92" s="55"/>
      <c r="OG92" s="55"/>
      <c r="OH92" s="55"/>
      <c r="OI92" s="55"/>
      <c r="OJ92" s="55"/>
      <c r="OK92" s="55"/>
      <c r="OL92" s="55"/>
      <c r="OM92" s="55"/>
      <c r="ON92" s="55"/>
      <c r="OO92" s="55"/>
      <c r="OP92" s="55"/>
      <c r="OQ92" s="55"/>
      <c r="OR92" s="55"/>
      <c r="OS92" s="55"/>
      <c r="OT92" s="55"/>
      <c r="OU92" s="55"/>
      <c r="OV92" s="55"/>
      <c r="OW92" s="55"/>
      <c r="OX92" s="55"/>
      <c r="OY92" s="55"/>
      <c r="OZ92" s="55"/>
      <c r="PA92" s="55"/>
      <c r="PB92" s="55"/>
      <c r="PC92" s="55"/>
      <c r="PD92" s="55"/>
      <c r="PE92" s="55"/>
      <c r="PF92" s="55"/>
      <c r="PG92" s="55"/>
      <c r="PH92" s="55"/>
      <c r="PI92" s="55"/>
      <c r="PJ92" s="55"/>
      <c r="PK92" s="55"/>
      <c r="PL92" s="55"/>
      <c r="PM92" s="55"/>
      <c r="PN92" s="55"/>
      <c r="PO92" s="55"/>
      <c r="PP92" s="55"/>
      <c r="PQ92" s="55"/>
      <c r="PR92" s="55"/>
      <c r="PS92" s="55"/>
      <c r="PT92" s="55"/>
      <c r="PU92" s="55"/>
      <c r="PV92" s="55"/>
      <c r="PW92" s="55"/>
      <c r="PX92" s="55"/>
      <c r="PY92" s="55"/>
      <c r="PZ92" s="55"/>
      <c r="QA92" s="55"/>
      <c r="QB92" s="55"/>
      <c r="QC92" s="55"/>
      <c r="QD92" s="55"/>
      <c r="QE92" s="55"/>
      <c r="QF92" s="55"/>
      <c r="QG92" s="55"/>
      <c r="QH92" s="55"/>
      <c r="QI92" s="55"/>
      <c r="QJ92" s="55"/>
      <c r="QK92" s="55"/>
      <c r="QL92" s="55"/>
      <c r="QM92" s="55"/>
      <c r="QP92" s="55"/>
      <c r="QQ92" s="55"/>
      <c r="QR92" s="55"/>
      <c r="QS92" s="55"/>
      <c r="QT92" s="55"/>
      <c r="QU92" s="55"/>
      <c r="QV92" s="55"/>
      <c r="QW92" s="55"/>
      <c r="QX92" s="55"/>
      <c r="QY92" s="55"/>
      <c r="QZ92" s="55"/>
      <c r="RA92" s="55"/>
      <c r="RB92" s="55"/>
      <c r="RC92" s="55"/>
      <c r="RD92" s="55"/>
      <c r="RE92" s="55"/>
    </row>
  </sheetData>
  <protectedRanges>
    <protectedRange sqref="DQ11:DS11 P12:CN38 P43:BA46 DP36:DP37 P48:BA51 BP11:BV11 P11:BA11 BP48:BV51 BP43:BV46 CO12:CV37 CW36:DM37 DJ31 CW31:DH31 DR36:DT37 DV36:DV37" name="Range1_8"/>
    <protectedRange sqref="AQ47 BA47 AA47:AB47 T47" name="Range1_1_2"/>
    <protectedRange sqref="AP47 Y47" name="Range1_1_1_1"/>
    <protectedRange sqref="AR47" name="Range1_2_1"/>
    <protectedRange sqref="U47 P47" name="Range1_3_1"/>
    <protectedRange sqref="V47 X47 AS47:AT47 AY47 BQ47" name="Range1_4_1"/>
    <protectedRange sqref="Q47:S47 BP47 AC47:AM47 Z47 AU47:AX47 BR47:BV47 AZ47 W47" name="Range1_5_1"/>
  </protectedRanges>
  <customSheetViews>
    <customSheetView guid="{0BE590D7-9B57-41EF-98F4-E98BE5E9B6D7}" scale="80" hiddenRows="1" hiddenColumns="1" topLeftCell="N1">
      <pane xSplit="2" ySplit="20" topLeftCell="P21" activePane="bottomRight" state="frozen"/>
      <selection pane="bottomRight" activeCell="T21" sqref="T21"/>
      <pageMargins left="0.7" right="0.7" top="0.75" bottom="0.75" header="0.3" footer="0.3"/>
      <pageSetup orientation="portrait" r:id="rId1"/>
    </customSheetView>
    <customSheetView guid="{CDD49E19-1DC3-4D71-B964-23FE2611B8C1}" scale="90" hiddenColumns="1" topLeftCell="AG7">
      <selection activeCell="AK21" sqref="AK21"/>
      <pageMargins left="0.7" right="0.7" top="0.75" bottom="0.75" header="0.3" footer="0.3"/>
    </customSheetView>
    <customSheetView guid="{DB453A0D-F94D-4948-8C8B-191DBB224182}" scale="80" hiddenRows="1" hiddenColumns="1" topLeftCell="N1">
      <pane xSplit="2" ySplit="20" topLeftCell="P21" activePane="bottomRight" state="frozen"/>
      <selection pane="bottomRight" activeCell="AH21" sqref="AH21:AJ21"/>
      <pageMargins left="0.7" right="0.7" top="0.75" bottom="0.75" header="0.3" footer="0.3"/>
    </customSheetView>
    <customSheetView guid="{F0308B2C-89B3-45C5-8B74-50877899B808}" scale="80" hiddenColumns="1" topLeftCell="N1">
      <pane xSplit="2" ySplit="19" topLeftCell="P20" activePane="bottomRight" state="frozen"/>
      <selection pane="bottomRight" activeCell="AE21" sqref="AE21"/>
      <pageMargins left="0.7" right="0.7" top="0.75" bottom="0.75" header="0.3" footer="0.3"/>
    </customSheetView>
    <customSheetView guid="{B82CC96B-7058-4324-9C45-B08260A9F472}" scale="70" showPageBreaks="1" hiddenColumns="1" topLeftCell="O1">
      <pane xSplit="1" ySplit="18" topLeftCell="AY19" activePane="bottomRight" state="frozen"/>
      <selection pane="bottomRight" activeCell="BW12" sqref="BW12"/>
      <pageMargins left="0.7" right="0.7" top="0.75" bottom="0.75" header="0.3" footer="0.3"/>
      <pageSetup orientation="portrait" r:id="rId2"/>
    </customSheetView>
    <customSheetView guid="{1D4CE1F6-4426-4535-8E63-304E853EC2F3}" scale="60" hiddenColumns="1" topLeftCell="N1">
      <pane xSplit="2" ySplit="19" topLeftCell="BB20" activePane="bottomRight" state="frozen"/>
      <selection pane="bottomRight" activeCell="BM25" sqref="BM25:BN25"/>
      <pageMargins left="0.7" right="0.7" top="0.75" bottom="0.75" header="0.3" footer="0.3"/>
    </customSheetView>
    <customSheetView guid="{B0A8BFE3-5248-4515-AFCD-8F8C6FA99128}" scale="80" hiddenColumns="1" topLeftCell="N1">
      <pane xSplit="2" ySplit="19" topLeftCell="P20" activePane="bottomRight" state="frozen"/>
      <selection pane="bottomRight" activeCell="O1" sqref="O1"/>
      <pageMargins left="0.7" right="0.7" top="0.75" bottom="0.75" header="0.3" footer="0.3"/>
    </customSheetView>
    <customSheetView guid="{A9E1151E-110B-4886-8FF7-F59CC791DF8D}" scale="80" hiddenRows="1" hiddenColumns="1" topLeftCell="O1">
      <pane xSplit="1" ySplit="18" topLeftCell="BC19" activePane="bottomRight" state="frozen"/>
      <selection pane="bottomRight" activeCell="BV30" sqref="BQ30:BV30"/>
      <pageMargins left="0.7" right="0.7" top="0.75" bottom="0.75" header="0.3" footer="0.3"/>
      <pageSetup orientation="portrait" r:id="rId3"/>
    </customSheetView>
    <customSheetView guid="{66031225-4220-4FD7-93F1-125085CF0F08}" scale="80" hiddenColumns="1" topLeftCell="N1">
      <pane xSplit="2" ySplit="18" topLeftCell="BC19" activePane="bottomRight" state="frozen"/>
      <selection pane="bottomRight" activeCell="BV30" sqref="BV30"/>
      <pageMargins left="0.7" right="0.7" top="0.75" bottom="0.75" header="0.3" footer="0.3"/>
    </customSheetView>
    <customSheetView guid="{BA91EAF3-E253-428E-A818-235586A46DF6}" scale="80" hiddenColumns="1" topLeftCell="N1">
      <pane xSplit="2" ySplit="19" topLeftCell="LJ20" activePane="bottomRight" state="frozen"/>
      <selection pane="bottomRight" activeCell="BW16" sqref="BW16:MG16"/>
      <pageMargins left="0.7" right="0.7" top="0.75" bottom="0.75" header="0.3" footer="0.3"/>
    </customSheetView>
    <customSheetView guid="{90FA62A6-0DE2-4CDD-BD3F-D0DCD9D6BA82}" scale="80" hiddenRows="1" hiddenColumns="1" topLeftCell="O1">
      <pane xSplit="1" ySplit="17" topLeftCell="P19" activePane="bottomRight" state="frozen"/>
      <selection pane="bottomRight" activeCell="BZ34" sqref="BZ34"/>
      <pageMargins left="0.7" right="0.7" top="0.75" bottom="0.75" header="0.3" footer="0.3"/>
      <pageSetup orientation="portrait" r:id="rId4"/>
    </customSheetView>
  </customSheetViews>
  <mergeCells count="11">
    <mergeCell ref="K16:K18"/>
    <mergeCell ref="L16:L18"/>
    <mergeCell ref="M16:M18"/>
    <mergeCell ref="K25:K27"/>
    <mergeCell ref="L25:L27"/>
    <mergeCell ref="M25:M27"/>
    <mergeCell ref="K35:K36"/>
    <mergeCell ref="L35:L36"/>
    <mergeCell ref="M35:M36"/>
    <mergeCell ref="K29:K30"/>
    <mergeCell ref="L29:L30"/>
  </mergeCells>
  <pageMargins left="0.7" right="0.7" top="0.75" bottom="0.75" header="0.3" footer="0.3"/>
  <pageSetup scale="26" fitToWidth="0" orientation="landscape" r:id="rId5"/>
  <legacy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pageSetUpPr fitToPage="1"/>
  </sheetPr>
  <dimension ref="A1:PH85"/>
  <sheetViews>
    <sheetView zoomScale="70" zoomScaleNormal="70" zoomScaleSheetLayoutView="51" workbookViewId="0">
      <pane xSplit="4" ySplit="1" topLeftCell="DG2" activePane="bottomRight" state="frozen"/>
      <selection activeCell="V35" sqref="V35"/>
      <selection pane="topRight" activeCell="V35" sqref="V35"/>
      <selection pane="bottomLeft" activeCell="V35" sqref="V35"/>
      <selection pane="bottomRight" activeCell="O16" sqref="O16"/>
    </sheetView>
  </sheetViews>
  <sheetFormatPr defaultColWidth="9" defaultRowHeight="15"/>
  <cols>
    <col min="1" max="1" width="8.5" style="1645" hidden="1" customWidth="1"/>
    <col min="2" max="2" width="2" style="1630" hidden="1" customWidth="1"/>
    <col min="3" max="3" width="10.125" style="1630" customWidth="1"/>
    <col min="4" max="4" width="26.25" style="1630" customWidth="1"/>
    <col min="5" max="22" width="6.625" style="47" customWidth="1"/>
    <col min="23" max="23" width="6.625" style="1084" customWidth="1"/>
    <col min="24" max="40" width="6.625" style="47" customWidth="1"/>
    <col min="41" max="41" width="6.625" style="1778" customWidth="1"/>
    <col min="42" max="69" width="6.625" style="47" customWidth="1"/>
    <col min="70" max="70" width="6.625" style="1631" customWidth="1"/>
    <col min="71" max="71" width="6.625" style="1084" customWidth="1"/>
    <col min="72" max="77" width="6.625" style="47" customWidth="1"/>
    <col min="78" max="78" width="6.625" style="1778" customWidth="1"/>
    <col min="79" max="98" width="6.625" style="47" customWidth="1"/>
    <col min="99" max="99" width="6.625" style="1084" customWidth="1"/>
    <col min="100" max="114" width="6.625" style="47" customWidth="1"/>
    <col min="115" max="115" width="6.625" style="1778" customWidth="1"/>
    <col min="116" max="116" width="6.625" style="1084" customWidth="1"/>
    <col min="117" max="151" width="6.625" style="47" customWidth="1"/>
    <col min="152" max="152" width="6.625" style="1778" customWidth="1"/>
    <col min="153" max="163" width="6.625" style="47" customWidth="1"/>
    <col min="164" max="164" width="6.625" style="1084" customWidth="1"/>
    <col min="165" max="166" width="6.625" style="47" customWidth="1"/>
    <col min="167" max="167" width="6.625" style="1084" customWidth="1"/>
    <col min="168" max="188" width="6.625" style="47" customWidth="1"/>
    <col min="189" max="189" width="6.625" style="1778" customWidth="1"/>
    <col min="190" max="225" width="6.625" style="47" customWidth="1"/>
    <col min="226" max="226" width="6.625" style="1778" customWidth="1"/>
    <col min="227" max="262" width="6.625" style="47" customWidth="1"/>
    <col min="263" max="263" width="6.625" style="1778" customWidth="1"/>
    <col min="264" max="299" width="6.625" style="47" customWidth="1"/>
    <col min="300" max="300" width="6.625" style="1778" customWidth="1"/>
    <col min="301" max="320" width="6.625" style="47" customWidth="1"/>
    <col min="321" max="321" width="6.625" style="771" customWidth="1"/>
    <col min="322" max="357" width="6.625" style="47" customWidth="1"/>
    <col min="358" max="358" width="6.625" style="1778" customWidth="1"/>
    <col min="359" max="390" width="6.625" style="47" customWidth="1"/>
    <col min="391" max="391" width="6.625" style="771" customWidth="1"/>
    <col min="392" max="393" width="6.625" style="47" customWidth="1"/>
    <col min="394" max="394" width="6.625" style="50" customWidth="1"/>
    <col min="395" max="415" width="6.625" style="47" customWidth="1"/>
    <col min="416" max="416" width="6.625" style="1084" customWidth="1"/>
    <col min="417" max="418" width="6.625" style="47" customWidth="1"/>
    <col min="419" max="419" width="6.625" style="771" customWidth="1"/>
    <col min="420" max="422" width="6.625" style="47" customWidth="1"/>
    <col min="423" max="423" width="9" style="47"/>
    <col min="424" max="424" width="9" style="771"/>
    <col min="425" max="16384" width="9" style="47"/>
  </cols>
  <sheetData>
    <row r="1" spans="1:424" s="676" customFormat="1" ht="38.25" hidden="1">
      <c r="A1" s="1613"/>
      <c r="B1" s="1614" t="s">
        <v>332</v>
      </c>
      <c r="C1" s="1615">
        <f ca="1">TODAY()</f>
        <v>42746</v>
      </c>
      <c r="D1" s="1616" t="s">
        <v>332</v>
      </c>
      <c r="E1" s="1749"/>
      <c r="F1" s="1749"/>
      <c r="G1" s="1749"/>
      <c r="H1" s="1749"/>
      <c r="I1" s="1749"/>
      <c r="J1" s="1749"/>
      <c r="K1" s="1749"/>
      <c r="L1" s="1749"/>
      <c r="M1" s="1749"/>
      <c r="N1" s="1749"/>
      <c r="O1" s="1749"/>
      <c r="P1" s="1749"/>
      <c r="Q1" s="1749"/>
      <c r="R1" s="1749"/>
      <c r="S1" s="1749"/>
      <c r="T1" s="1749"/>
      <c r="U1" s="1749"/>
      <c r="V1" s="1749"/>
      <c r="W1" s="1758"/>
      <c r="X1" s="1749"/>
      <c r="Y1" s="1749"/>
      <c r="Z1" s="1749"/>
      <c r="AA1" s="1749"/>
      <c r="AB1" s="1749"/>
      <c r="AC1" s="1749"/>
      <c r="AD1" s="1749"/>
      <c r="AE1" s="1749"/>
      <c r="AF1" s="1749"/>
      <c r="AG1" s="1749"/>
      <c r="AH1" s="1749"/>
      <c r="AI1" s="1749"/>
      <c r="AJ1" s="1749"/>
      <c r="AK1" s="1749"/>
      <c r="AL1" s="1749"/>
      <c r="AM1" s="1749"/>
      <c r="AN1" s="1749"/>
      <c r="AO1" s="1768"/>
      <c r="AP1" s="1749"/>
      <c r="AQ1" s="1749"/>
      <c r="AR1" s="1749"/>
      <c r="AS1" s="1749"/>
      <c r="AT1" s="1749"/>
      <c r="AU1" s="1749"/>
      <c r="AV1" s="1749"/>
      <c r="AW1" s="1749"/>
      <c r="AX1" s="1749"/>
      <c r="AY1" s="1749"/>
      <c r="AZ1" s="1749"/>
      <c r="BA1" s="1749"/>
      <c r="BB1" s="1749"/>
      <c r="BC1" s="1749"/>
      <c r="BD1" s="1749"/>
      <c r="BE1" s="1749"/>
      <c r="BF1" s="1749"/>
      <c r="BG1" s="1749"/>
      <c r="BH1" s="1749"/>
      <c r="BI1" s="1749"/>
      <c r="BJ1" s="1749"/>
      <c r="BK1" s="1749"/>
      <c r="BL1" s="1749"/>
      <c r="BM1" s="1749"/>
      <c r="BN1" s="1749"/>
      <c r="BO1" s="1749"/>
      <c r="BP1" s="1749"/>
      <c r="BQ1" s="1749"/>
      <c r="BR1" s="1749"/>
      <c r="BS1" s="1749"/>
      <c r="BT1" s="1749"/>
      <c r="BU1" s="1749"/>
      <c r="BV1" s="1749"/>
      <c r="BW1" s="1749"/>
      <c r="BX1" s="1749"/>
      <c r="BY1" s="1749"/>
      <c r="BZ1" s="1768"/>
      <c r="CA1" s="1749"/>
      <c r="CB1" s="1749"/>
      <c r="CC1" s="1749"/>
      <c r="CD1" s="1749"/>
      <c r="CE1" s="1749"/>
      <c r="CF1" s="1749"/>
      <c r="CG1" s="1749"/>
      <c r="CH1" s="1749"/>
      <c r="CI1" s="1749"/>
      <c r="CJ1" s="1749"/>
      <c r="CK1" s="1749"/>
      <c r="CL1" s="1749"/>
      <c r="CM1" s="1749"/>
      <c r="CN1" s="1749"/>
      <c r="CO1" s="1749"/>
      <c r="CP1" s="1749"/>
      <c r="CQ1" s="1749"/>
      <c r="CR1" s="1749"/>
      <c r="CS1" s="1749"/>
      <c r="CT1" s="1749"/>
      <c r="CU1" s="1749"/>
      <c r="CV1" s="1749"/>
      <c r="CW1" s="1749"/>
      <c r="CX1" s="1749"/>
      <c r="CY1" s="1749"/>
      <c r="CZ1" s="1749"/>
      <c r="DA1" s="1749"/>
      <c r="DB1" s="1749"/>
      <c r="DC1" s="1749"/>
      <c r="DD1" s="1749"/>
      <c r="DE1" s="1749"/>
      <c r="DF1" s="1749"/>
      <c r="DG1" s="1749"/>
      <c r="DH1" s="1749"/>
      <c r="DI1" s="1749"/>
      <c r="DJ1" s="1749"/>
      <c r="DK1" s="1768"/>
      <c r="DL1" s="1749"/>
      <c r="DM1" s="1749"/>
      <c r="DN1" s="1749"/>
      <c r="DO1" s="1749"/>
      <c r="DP1" s="1749"/>
      <c r="DQ1" s="1749"/>
      <c r="DR1" s="1749"/>
      <c r="DS1" s="1749"/>
      <c r="DT1" s="1749"/>
      <c r="DU1" s="1749"/>
      <c r="DV1" s="1790"/>
      <c r="DW1" s="1749"/>
      <c r="DX1" s="1749"/>
      <c r="DY1" s="1749"/>
      <c r="DZ1" s="1749"/>
      <c r="EA1" s="1749"/>
      <c r="EB1" s="1749"/>
      <c r="EC1" s="1749"/>
      <c r="ED1" s="1749"/>
      <c r="EE1" s="1749"/>
      <c r="EF1" s="1749"/>
      <c r="EG1" s="1749"/>
      <c r="EH1" s="1749"/>
      <c r="EI1" s="1749"/>
      <c r="EJ1" s="1749"/>
      <c r="EK1" s="1749"/>
      <c r="EL1" s="1749"/>
      <c r="EM1" s="1749"/>
      <c r="EN1" s="1749"/>
      <c r="EO1" s="1749"/>
      <c r="EP1" s="1749"/>
      <c r="EQ1" s="1749"/>
      <c r="ER1" s="1749"/>
      <c r="ES1" s="1749"/>
      <c r="ET1" s="1749"/>
      <c r="EU1" s="1749"/>
      <c r="EV1" s="1768"/>
      <c r="EW1" s="1749"/>
      <c r="EX1" s="1749"/>
      <c r="EY1" s="1749"/>
      <c r="EZ1" s="1749"/>
      <c r="FA1" s="1749"/>
      <c r="FB1" s="1749"/>
      <c r="FC1" s="1749"/>
      <c r="FD1" s="1749"/>
      <c r="FE1" s="1749"/>
      <c r="FF1" s="1749"/>
      <c r="FG1" s="1749"/>
      <c r="FH1" s="1749"/>
      <c r="FI1" s="1749"/>
      <c r="FJ1" s="1749"/>
      <c r="FK1" s="1749"/>
      <c r="FL1" s="1749"/>
      <c r="FM1" s="1749"/>
      <c r="FN1" s="1749"/>
      <c r="FO1" s="1749"/>
      <c r="FP1" s="1749"/>
      <c r="FQ1" s="1749"/>
      <c r="FR1" s="1749"/>
      <c r="FS1" s="1749"/>
      <c r="FT1" s="1749"/>
      <c r="FU1" s="1749"/>
      <c r="FV1" s="1749"/>
      <c r="FW1" s="1749"/>
      <c r="FX1" s="1749"/>
      <c r="FY1" s="1749"/>
      <c r="FZ1" s="1749"/>
      <c r="GA1" s="1749"/>
      <c r="GB1" s="1749"/>
      <c r="GC1" s="1749"/>
      <c r="GD1" s="1749"/>
      <c r="GE1" s="1749"/>
      <c r="GF1" s="1749"/>
      <c r="GG1" s="1768"/>
      <c r="GH1" s="1749"/>
      <c r="GI1" s="1749"/>
      <c r="GJ1" s="1749"/>
      <c r="GK1" s="1749"/>
      <c r="GL1" s="1749"/>
      <c r="GM1" s="1749"/>
      <c r="GN1" s="1749"/>
      <c r="GO1" s="1749"/>
      <c r="GP1" s="1749"/>
      <c r="GQ1" s="1749"/>
      <c r="GR1" s="1749"/>
      <c r="GS1" s="1749"/>
      <c r="GT1" s="1749"/>
      <c r="GU1" s="1749"/>
      <c r="GV1" s="1749"/>
      <c r="GW1" s="1749"/>
      <c r="GX1" s="1749"/>
      <c r="GY1" s="1749"/>
      <c r="GZ1" s="1749"/>
      <c r="HA1" s="1749"/>
      <c r="HB1" s="1749"/>
      <c r="HC1" s="1749"/>
      <c r="HD1" s="1749"/>
      <c r="HE1" s="1749"/>
      <c r="HF1" s="1749"/>
      <c r="HG1" s="1749"/>
      <c r="HH1" s="1749"/>
      <c r="HI1" s="1749"/>
      <c r="HJ1" s="1749"/>
      <c r="HK1" s="1749"/>
      <c r="HL1" s="1749"/>
      <c r="HM1" s="1749"/>
      <c r="HN1" s="1749"/>
      <c r="HO1" s="1749"/>
      <c r="HP1" s="1749"/>
      <c r="HQ1" s="1749"/>
      <c r="HR1" s="1768"/>
      <c r="HS1" s="1749"/>
      <c r="HT1" s="1749"/>
      <c r="HU1" s="1749"/>
      <c r="HV1" s="1749"/>
      <c r="HW1" s="1749"/>
      <c r="HX1" s="1749"/>
      <c r="HY1" s="1749"/>
      <c r="HZ1" s="1749"/>
      <c r="IA1" s="1749"/>
      <c r="IB1" s="1749"/>
      <c r="IC1" s="1749"/>
      <c r="ID1" s="1749"/>
      <c r="IE1" s="1749"/>
      <c r="IF1" s="1749"/>
      <c r="IG1" s="1749"/>
      <c r="IH1" s="1749"/>
      <c r="II1" s="1749"/>
      <c r="IJ1" s="1749"/>
      <c r="IK1" s="1749"/>
      <c r="IL1" s="1749"/>
      <c r="IM1" s="1749"/>
      <c r="IN1" s="1749"/>
      <c r="IO1" s="1749"/>
      <c r="IP1" s="1749"/>
      <c r="IQ1" s="1749"/>
      <c r="IR1" s="1749"/>
      <c r="IS1" s="1749"/>
      <c r="IT1" s="1749"/>
      <c r="IU1" s="1749"/>
      <c r="IV1" s="1749"/>
      <c r="IW1" s="1749"/>
      <c r="IX1" s="1749"/>
      <c r="IY1" s="1749"/>
      <c r="IZ1" s="1749"/>
      <c r="JA1" s="1749"/>
      <c r="JB1" s="1749"/>
      <c r="JC1" s="1768"/>
      <c r="JD1" s="1749"/>
      <c r="JE1" s="1749"/>
      <c r="JF1" s="1749"/>
      <c r="JG1" s="1749"/>
      <c r="JH1" s="1749"/>
      <c r="JI1" s="1749"/>
      <c r="JJ1" s="1749"/>
      <c r="JK1" s="1749"/>
      <c r="JL1" s="1749"/>
      <c r="JM1" s="1749"/>
      <c r="JN1" s="1749"/>
      <c r="JO1" s="1749"/>
      <c r="JP1" s="1749"/>
      <c r="JQ1" s="1749"/>
      <c r="JR1" s="1749"/>
      <c r="JS1" s="1749"/>
      <c r="JT1" s="1749"/>
      <c r="JU1" s="1749"/>
      <c r="JV1" s="1749"/>
      <c r="JW1" s="1749"/>
      <c r="JX1" s="1749"/>
      <c r="JY1" s="1749"/>
      <c r="JZ1" s="1749"/>
      <c r="KA1" s="1749"/>
      <c r="KB1" s="1749"/>
      <c r="KC1" s="1749"/>
      <c r="KD1" s="1749"/>
      <c r="KE1" s="1749"/>
      <c r="KF1" s="1749"/>
      <c r="KG1" s="1749"/>
      <c r="KH1" s="1749"/>
      <c r="KI1" s="1749"/>
      <c r="KJ1" s="1749"/>
      <c r="KK1" s="1749"/>
      <c r="KL1" s="1749"/>
      <c r="KM1" s="1749"/>
      <c r="KN1" s="1768"/>
      <c r="KO1" s="1749"/>
      <c r="KP1" s="1749"/>
      <c r="KQ1" s="1749"/>
      <c r="KR1" s="1749"/>
      <c r="KS1" s="1749"/>
      <c r="KT1" s="1749"/>
      <c r="KU1" s="1749"/>
      <c r="KV1" s="1749"/>
      <c r="KW1" s="1749"/>
      <c r="KX1" s="1749"/>
      <c r="KY1" s="1749"/>
      <c r="KZ1" s="1749"/>
      <c r="LA1" s="1749"/>
      <c r="LB1" s="1749"/>
      <c r="LC1" s="1749"/>
      <c r="LD1" s="1749"/>
      <c r="LE1" s="1749"/>
      <c r="LF1" s="1749"/>
      <c r="LG1" s="1749"/>
      <c r="LH1" s="1749"/>
      <c r="LI1" s="1154"/>
      <c r="LJ1" s="1749"/>
      <c r="LK1" s="1749"/>
      <c r="LL1" s="1749"/>
      <c r="LM1" s="1749"/>
      <c r="LN1" s="1749"/>
      <c r="LO1" s="1749"/>
      <c r="LP1" s="1749"/>
      <c r="LQ1" s="1749"/>
      <c r="LR1" s="1749"/>
      <c r="LS1" s="1749"/>
      <c r="LT1" s="1749"/>
      <c r="LU1" s="1749"/>
      <c r="LV1" s="1749"/>
      <c r="LW1" s="1749"/>
      <c r="LX1" s="1749"/>
      <c r="LY1" s="1749"/>
      <c r="LZ1" s="1749"/>
      <c r="MA1" s="1749"/>
      <c r="MB1" s="1749"/>
      <c r="MC1" s="1749"/>
      <c r="MD1" s="1749"/>
      <c r="ME1" s="1749"/>
      <c r="MF1" s="1749"/>
      <c r="MG1" s="1749"/>
      <c r="MH1" s="1749"/>
      <c r="MI1" s="1749"/>
      <c r="MJ1" s="1749"/>
      <c r="MK1" s="1749"/>
      <c r="ML1" s="1749"/>
      <c r="MM1" s="1749"/>
      <c r="MN1" s="1749"/>
      <c r="MO1" s="1749"/>
      <c r="MP1" s="1749"/>
      <c r="MQ1" s="1749"/>
      <c r="MR1" s="1749"/>
      <c r="MS1" s="1749"/>
      <c r="MT1" s="1768"/>
      <c r="MU1" s="1749"/>
      <c r="MV1" s="1749"/>
      <c r="MW1" s="1749"/>
      <c r="MX1" s="1749"/>
      <c r="MY1" s="1749"/>
      <c r="MZ1" s="1749"/>
      <c r="NA1" s="1749"/>
      <c r="NB1" s="1749"/>
      <c r="NC1" s="1749"/>
      <c r="ND1" s="1749"/>
      <c r="NE1" s="1749"/>
      <c r="NF1" s="1749"/>
      <c r="NG1" s="1749"/>
      <c r="NH1" s="1749"/>
      <c r="NI1" s="1749"/>
      <c r="NJ1" s="1749"/>
      <c r="NK1" s="1749"/>
      <c r="NL1" s="1749"/>
      <c r="NM1" s="1749"/>
      <c r="NN1" s="1749"/>
      <c r="NO1" s="1749"/>
      <c r="NP1" s="1749"/>
      <c r="NQ1" s="1749"/>
      <c r="NR1" s="1749"/>
      <c r="NS1" s="1749"/>
      <c r="NT1" s="1749"/>
      <c r="NU1" s="1749"/>
      <c r="NV1" s="1749"/>
      <c r="NW1" s="1749"/>
      <c r="NX1" s="1749"/>
      <c r="NY1" s="1749"/>
      <c r="NZ1" s="1749"/>
      <c r="OA1" s="1154"/>
      <c r="OB1" s="1749"/>
      <c r="OC1" s="1749"/>
      <c r="OD1" s="1749"/>
      <c r="OE1" s="1749"/>
      <c r="OF1" s="1749"/>
      <c r="OG1" s="1749"/>
      <c r="OH1" s="1749"/>
      <c r="OI1" s="1749"/>
      <c r="OJ1" s="1749"/>
      <c r="OK1" s="1749"/>
      <c r="OL1" s="1749"/>
      <c r="OM1" s="1749"/>
      <c r="ON1" s="1749"/>
      <c r="OO1" s="1749"/>
      <c r="OP1" s="1749"/>
      <c r="OQ1" s="1749"/>
      <c r="OR1" s="1749"/>
      <c r="OS1" s="1749"/>
      <c r="OT1" s="1749"/>
      <c r="OU1" s="1749"/>
      <c r="OV1" s="1749"/>
      <c r="OW1" s="1749"/>
      <c r="OX1" s="1749"/>
      <c r="OY1" s="1749"/>
      <c r="OZ1" s="1749"/>
      <c r="PA1" s="1749"/>
      <c r="PB1" s="1749"/>
      <c r="PC1" s="1154"/>
      <c r="PD1" s="1749"/>
      <c r="PE1" s="1749"/>
      <c r="PF1" s="1749"/>
      <c r="PG1" s="1749"/>
      <c r="PH1" s="1154"/>
    </row>
    <row r="2" spans="1:424" s="1608" customFormat="1" ht="14.25">
      <c r="A2" s="1722"/>
      <c r="B2" s="1723"/>
      <c r="C2" s="1724"/>
      <c r="D2" s="1725" t="s">
        <v>1675</v>
      </c>
      <c r="E2" s="1760"/>
      <c r="F2" s="1750"/>
      <c r="G2" s="1750"/>
      <c r="H2" s="1750"/>
      <c r="I2" s="1750"/>
      <c r="J2" s="1750"/>
      <c r="K2" s="1750"/>
      <c r="L2" s="1750"/>
      <c r="M2" s="1750"/>
      <c r="N2" s="1750"/>
      <c r="O2" s="1750"/>
      <c r="P2" s="1750"/>
      <c r="Q2" s="1750"/>
      <c r="R2" s="1750"/>
      <c r="S2" s="1750"/>
      <c r="T2" s="1750"/>
      <c r="U2" s="1750"/>
      <c r="V2" s="1750"/>
      <c r="W2" s="1750"/>
      <c r="X2" s="1750"/>
      <c r="Y2" s="1750"/>
      <c r="Z2" s="1750"/>
      <c r="AA2" s="1750"/>
      <c r="AB2" s="1750"/>
      <c r="AC2" s="1750"/>
      <c r="AD2" s="1750"/>
      <c r="AE2" s="1750"/>
      <c r="AF2" s="1750"/>
      <c r="AG2" s="1750"/>
      <c r="AH2" s="1750"/>
      <c r="AI2" s="1750"/>
      <c r="AJ2" s="1750"/>
      <c r="AK2" s="1750"/>
      <c r="AL2" s="1750"/>
      <c r="AM2" s="1750"/>
      <c r="AN2" s="1750"/>
      <c r="AO2" s="1769"/>
      <c r="AP2" s="1750"/>
      <c r="AQ2" s="1750"/>
      <c r="AR2" s="1750"/>
      <c r="AS2" s="1750"/>
      <c r="AT2" s="1750"/>
      <c r="AU2" s="1750"/>
      <c r="AV2" s="1750"/>
      <c r="AW2" s="1750"/>
      <c r="AX2" s="1750"/>
      <c r="AY2" s="1750"/>
      <c r="AZ2" s="1750"/>
      <c r="BA2" s="1750"/>
      <c r="BB2" s="1760"/>
      <c r="BC2" s="1750"/>
      <c r="BD2" s="1750"/>
      <c r="BE2" s="1750"/>
      <c r="BF2" s="1750"/>
      <c r="BG2" s="1750"/>
      <c r="BH2" s="1750"/>
      <c r="BI2" s="1760"/>
      <c r="BJ2" s="1750"/>
      <c r="BK2" s="1750"/>
      <c r="BL2" s="1750"/>
      <c r="BM2" s="1750"/>
      <c r="BN2" s="1750"/>
      <c r="BO2" s="1750"/>
      <c r="BP2" s="1750"/>
      <c r="BQ2" s="1750"/>
      <c r="BR2" s="1750"/>
      <c r="BS2" s="1750"/>
      <c r="BT2" s="1750"/>
      <c r="BU2" s="1750"/>
      <c r="BV2" s="1750"/>
      <c r="BW2" s="1750"/>
      <c r="BX2" s="1750"/>
      <c r="BY2" s="1750"/>
      <c r="BZ2" s="1769"/>
      <c r="CA2" s="1750"/>
      <c r="CB2" s="1750"/>
      <c r="CC2" s="1750"/>
      <c r="CD2" s="1750"/>
      <c r="CE2" s="1750"/>
      <c r="CF2" s="1750"/>
      <c r="CG2" s="1750"/>
      <c r="CH2" s="1750"/>
      <c r="CI2" s="1750"/>
      <c r="CJ2" s="1750"/>
      <c r="CK2" s="1750"/>
      <c r="CL2" s="1750"/>
      <c r="CM2" s="1750"/>
      <c r="CN2" s="1750"/>
      <c r="CO2" s="1750"/>
      <c r="CP2" s="1750"/>
      <c r="CQ2" s="1750"/>
      <c r="CR2" s="1750"/>
      <c r="CS2" s="1750"/>
      <c r="CT2" s="1750"/>
      <c r="CU2" s="1750"/>
      <c r="CV2" s="1750"/>
      <c r="CW2" s="1750"/>
      <c r="CX2" s="1750"/>
      <c r="CY2" s="1750"/>
      <c r="CZ2" s="1750"/>
      <c r="DA2" s="1750"/>
      <c r="DB2" s="1750"/>
      <c r="DC2" s="1750"/>
      <c r="DD2" s="1750"/>
      <c r="DE2" s="1750"/>
      <c r="DF2" s="1750"/>
      <c r="DG2" s="1750"/>
      <c r="DH2" s="1750"/>
      <c r="DI2" s="1750"/>
      <c r="DJ2" s="1750"/>
      <c r="DK2" s="1769"/>
      <c r="DL2" s="1750"/>
      <c r="DM2" s="1750"/>
      <c r="DN2" s="1750"/>
      <c r="DO2" s="1750"/>
      <c r="DP2" s="1750"/>
      <c r="DQ2" s="1750"/>
      <c r="DR2" s="1750"/>
      <c r="DS2" s="1750"/>
      <c r="DT2" s="1750"/>
      <c r="DU2" s="1750"/>
      <c r="DV2" s="1750"/>
      <c r="DW2" s="1750"/>
      <c r="DX2" s="1750"/>
      <c r="DY2" s="1750"/>
      <c r="DZ2" s="1750"/>
      <c r="EA2" s="1750"/>
      <c r="EB2" s="1750"/>
      <c r="EC2" s="1750"/>
      <c r="ED2" s="1750"/>
      <c r="EE2" s="1750"/>
      <c r="EF2" s="1750"/>
      <c r="EG2" s="1750"/>
      <c r="EH2" s="1750"/>
      <c r="EI2" s="1750"/>
      <c r="EJ2" s="1750"/>
      <c r="EK2" s="1750"/>
      <c r="EL2" s="1750"/>
      <c r="EM2" s="1750"/>
      <c r="EN2" s="1750"/>
      <c r="EO2" s="1750"/>
      <c r="EP2" s="1760"/>
      <c r="EQ2" s="1750"/>
      <c r="ER2" s="1750"/>
      <c r="ES2" s="1760"/>
      <c r="ET2" s="1760"/>
      <c r="EU2" s="1750"/>
      <c r="EV2" s="1769"/>
      <c r="EW2" s="1750"/>
      <c r="EX2" s="1750"/>
      <c r="EY2" s="1750"/>
      <c r="EZ2" s="1750"/>
      <c r="FA2" s="1750"/>
      <c r="FB2" s="1750"/>
      <c r="FC2" s="1750"/>
      <c r="FD2" s="1750"/>
      <c r="FE2" s="1750"/>
      <c r="FF2" s="1750"/>
      <c r="FG2" s="1750"/>
      <c r="FH2" s="1750"/>
      <c r="FI2" s="1750"/>
      <c r="FJ2" s="1750"/>
      <c r="FK2" s="1750"/>
      <c r="FL2" s="1750"/>
      <c r="FM2" s="1750"/>
      <c r="FN2" s="1750"/>
      <c r="FO2" s="1750"/>
      <c r="FP2" s="1750"/>
      <c r="FQ2" s="1750"/>
      <c r="FR2" s="1750"/>
      <c r="FS2" s="1750"/>
      <c r="FT2" s="1750"/>
      <c r="FU2" s="1750"/>
      <c r="FV2" s="1760"/>
      <c r="FW2" s="1760"/>
      <c r="FX2" s="1750"/>
      <c r="FY2" s="1760"/>
      <c r="FZ2" s="1750"/>
      <c r="GA2" s="1760"/>
      <c r="GB2" s="1750"/>
      <c r="GC2" s="1760"/>
      <c r="GD2" s="1750"/>
      <c r="GE2" s="1760"/>
      <c r="GF2" s="1750"/>
      <c r="GG2" s="1769"/>
      <c r="GH2" s="1760"/>
      <c r="GI2" s="1760"/>
      <c r="GJ2" s="1750"/>
      <c r="GK2" s="1750"/>
      <c r="GL2" s="1760"/>
      <c r="GM2" s="1760"/>
      <c r="GN2" s="1760"/>
      <c r="GO2" s="1750"/>
      <c r="GP2" s="1750"/>
      <c r="GQ2" s="1750"/>
      <c r="GR2" s="1750"/>
      <c r="GS2" s="1750"/>
      <c r="GT2" s="1750"/>
      <c r="GU2" s="1750"/>
      <c r="GV2" s="1750"/>
      <c r="GW2" s="1750"/>
      <c r="GX2" s="1750"/>
      <c r="GY2" s="1750"/>
      <c r="GZ2" s="1750"/>
      <c r="HA2" s="1750"/>
      <c r="HB2" s="1750"/>
      <c r="HC2" s="1750"/>
      <c r="HD2" s="1750"/>
      <c r="HE2" s="1750"/>
      <c r="HF2" s="1750"/>
      <c r="HG2" s="1750"/>
      <c r="HH2" s="1750"/>
      <c r="HI2" s="1750"/>
      <c r="HJ2" s="1750"/>
      <c r="HK2" s="1750"/>
      <c r="HL2" s="1750"/>
      <c r="HM2" s="1750"/>
      <c r="HN2" s="1750"/>
      <c r="HO2" s="1750"/>
      <c r="HP2" s="1750"/>
      <c r="HQ2" s="1750"/>
      <c r="HR2" s="1769"/>
      <c r="HS2" s="1750"/>
      <c r="HT2" s="1750"/>
      <c r="HU2" s="1750"/>
      <c r="HV2" s="1750"/>
      <c r="HW2" s="1750"/>
      <c r="HX2" s="1750"/>
      <c r="HY2" s="1750"/>
      <c r="HZ2" s="1750"/>
      <c r="IA2" s="1750"/>
      <c r="IB2" s="1750"/>
      <c r="IC2" s="1750"/>
      <c r="ID2" s="1750"/>
      <c r="IE2" s="1750"/>
      <c r="IF2" s="1750"/>
      <c r="IG2" s="1750"/>
      <c r="IH2" s="1750"/>
      <c r="II2" s="1750"/>
      <c r="IJ2" s="1750"/>
      <c r="IK2" s="1750"/>
      <c r="IL2" s="1750"/>
      <c r="IM2" s="1750"/>
      <c r="IN2" s="1750"/>
      <c r="IO2" s="1750"/>
      <c r="IP2" s="1750"/>
      <c r="IQ2" s="1750"/>
      <c r="IR2" s="1750"/>
      <c r="IS2" s="1750"/>
      <c r="IT2" s="1750"/>
      <c r="IU2" s="1750"/>
      <c r="IV2" s="1750"/>
      <c r="IW2" s="1750"/>
      <c r="IX2" s="1750"/>
      <c r="IY2" s="1750"/>
      <c r="IZ2" s="1750"/>
      <c r="JA2" s="1750"/>
      <c r="JB2" s="1750"/>
      <c r="JC2" s="1769"/>
      <c r="JD2" s="1750"/>
      <c r="JE2" s="1750"/>
      <c r="JF2" s="1750"/>
      <c r="JG2" s="1750"/>
      <c r="JH2" s="1750"/>
      <c r="JI2" s="1750"/>
      <c r="JJ2" s="1750"/>
      <c r="JK2" s="1750"/>
      <c r="JL2" s="1750"/>
      <c r="JM2" s="1750"/>
      <c r="JN2" s="1750"/>
      <c r="JO2" s="1750"/>
      <c r="JP2" s="1750"/>
      <c r="JQ2" s="1750"/>
      <c r="JR2" s="1750"/>
      <c r="JS2" s="1750"/>
      <c r="JT2" s="1750"/>
      <c r="JU2" s="1750"/>
      <c r="JV2" s="1750"/>
      <c r="JW2" s="1750"/>
      <c r="JX2" s="1750"/>
      <c r="JY2" s="1750"/>
      <c r="JZ2" s="1750"/>
      <c r="KA2" s="1750"/>
      <c r="KB2" s="1750"/>
      <c r="KC2" s="1750"/>
      <c r="KD2" s="1750"/>
      <c r="KE2" s="1750"/>
      <c r="KF2" s="1750"/>
      <c r="KG2" s="1750"/>
      <c r="KH2" s="1750"/>
      <c r="KI2" s="1750"/>
      <c r="KJ2" s="1750"/>
      <c r="KK2" s="1750"/>
      <c r="KL2" s="1750"/>
      <c r="KM2" s="1750"/>
      <c r="KN2" s="1769"/>
      <c r="KO2" s="1750"/>
      <c r="KP2" s="1750"/>
      <c r="KQ2" s="1750"/>
      <c r="KR2" s="1750"/>
      <c r="KS2" s="1750"/>
      <c r="KT2" s="1750"/>
      <c r="KU2" s="1750"/>
      <c r="KV2" s="1750"/>
      <c r="KW2" s="1750"/>
      <c r="KX2" s="1750"/>
      <c r="KY2" s="1750"/>
      <c r="KZ2" s="1750"/>
      <c r="LA2" s="1750"/>
      <c r="LB2" s="1750"/>
      <c r="LC2" s="1750"/>
      <c r="LD2" s="1750"/>
      <c r="LE2" s="1750"/>
      <c r="LF2" s="1750"/>
      <c r="LG2" s="1750"/>
      <c r="LH2" s="1750"/>
      <c r="LI2" s="1726"/>
      <c r="LJ2" s="1750"/>
      <c r="LK2" s="1750"/>
      <c r="LL2" s="1750"/>
      <c r="LM2" s="1750"/>
      <c r="LN2" s="1750"/>
      <c r="LO2" s="1750"/>
      <c r="LP2" s="1750"/>
      <c r="LQ2" s="1750"/>
      <c r="LR2" s="1750"/>
      <c r="LS2" s="1750"/>
      <c r="LT2" s="1750"/>
      <c r="LU2" s="1750"/>
      <c r="LV2" s="1750"/>
      <c r="LW2" s="1750"/>
      <c r="LX2" s="1750"/>
      <c r="LY2" s="1750"/>
      <c r="LZ2" s="1750"/>
      <c r="MA2" s="1750"/>
      <c r="MB2" s="1750"/>
      <c r="MC2" s="1750"/>
      <c r="MD2" s="1750"/>
      <c r="ME2" s="1750"/>
      <c r="MF2" s="1750"/>
      <c r="MG2" s="1750"/>
      <c r="MH2" s="1750"/>
      <c r="MI2" s="1750"/>
      <c r="MJ2" s="1750"/>
      <c r="MK2" s="1750"/>
      <c r="ML2" s="1750"/>
      <c r="MM2" s="1750"/>
      <c r="MN2" s="1750"/>
      <c r="MO2" s="1750"/>
      <c r="MP2" s="1750"/>
      <c r="MQ2" s="1750"/>
      <c r="MR2" s="1750"/>
      <c r="MS2" s="1750"/>
      <c r="MT2" s="1769"/>
      <c r="MU2" s="1750"/>
      <c r="MV2" s="1750"/>
      <c r="MW2" s="1750"/>
      <c r="MX2" s="1750"/>
      <c r="MY2" s="1750"/>
      <c r="MZ2" s="1750"/>
      <c r="NA2" s="1750"/>
      <c r="NB2" s="1750"/>
      <c r="NC2" s="1750"/>
      <c r="ND2" s="1750"/>
      <c r="NE2" s="1750"/>
      <c r="NF2" s="1750"/>
      <c r="NG2" s="1750"/>
      <c r="NH2" s="1750"/>
      <c r="NI2" s="1750"/>
      <c r="NJ2" s="1750"/>
      <c r="NK2" s="1750"/>
      <c r="NL2" s="1750"/>
      <c r="NM2" s="1750"/>
      <c r="NN2" s="1750"/>
      <c r="NO2" s="1750"/>
      <c r="NP2" s="1750"/>
      <c r="NQ2" s="1750"/>
      <c r="NR2" s="1750"/>
      <c r="NS2" s="1750"/>
      <c r="NT2" s="1750"/>
      <c r="NU2" s="1750"/>
      <c r="NV2" s="1750"/>
      <c r="NW2" s="1750"/>
      <c r="NX2" s="1750"/>
      <c r="NY2" s="1750"/>
      <c r="NZ2" s="1750"/>
      <c r="OA2" s="1726"/>
      <c r="OB2" s="1750"/>
      <c r="OC2" s="1750"/>
      <c r="OD2" s="1750"/>
      <c r="OE2" s="1750"/>
      <c r="OF2" s="1750"/>
      <c r="OG2" s="1750"/>
      <c r="OH2" s="1750"/>
      <c r="OI2" s="1750"/>
      <c r="OJ2" s="1750"/>
      <c r="OK2" s="1750"/>
      <c r="OL2" s="1750"/>
      <c r="OM2" s="1750"/>
      <c r="ON2" s="1750"/>
      <c r="OO2" s="1750"/>
      <c r="OP2" s="1750"/>
      <c r="OQ2" s="1750"/>
      <c r="OR2" s="1750"/>
      <c r="OS2" s="1750"/>
      <c r="OT2" s="1750"/>
      <c r="OU2" s="1750"/>
      <c r="OV2" s="1750"/>
      <c r="OW2" s="1750"/>
      <c r="OX2" s="1750"/>
      <c r="OY2" s="1750"/>
      <c r="OZ2" s="1760"/>
      <c r="PA2" s="1750"/>
      <c r="PB2" s="1760"/>
      <c r="PC2" s="1727"/>
      <c r="PD2" s="1750"/>
      <c r="PE2" s="1750"/>
      <c r="PF2" s="1750"/>
      <c r="PG2" s="1761"/>
      <c r="PH2" s="1727"/>
    </row>
    <row r="3" spans="1:424" s="1050" customFormat="1" ht="14.25">
      <c r="A3" s="1728"/>
      <c r="B3" s="1729" t="s">
        <v>333</v>
      </c>
      <c r="C3" s="1730"/>
      <c r="D3" s="1731" t="s">
        <v>1674</v>
      </c>
      <c r="E3" s="1761"/>
      <c r="F3" s="1751"/>
      <c r="G3" s="1751"/>
      <c r="H3" s="1751"/>
      <c r="I3" s="1751"/>
      <c r="J3" s="1751"/>
      <c r="K3" s="1751"/>
      <c r="L3" s="1751"/>
      <c r="M3" s="1751"/>
      <c r="N3" s="1751"/>
      <c r="O3" s="1751"/>
      <c r="P3" s="1751"/>
      <c r="Q3" s="1751"/>
      <c r="R3" s="1751"/>
      <c r="S3" s="1751"/>
      <c r="T3" s="1751"/>
      <c r="U3" s="1751"/>
      <c r="V3" s="1751"/>
      <c r="W3" s="1751"/>
      <c r="X3" s="1751"/>
      <c r="Y3" s="1751"/>
      <c r="Z3" s="1751"/>
      <c r="AA3" s="1751"/>
      <c r="AB3" s="1751"/>
      <c r="AC3" s="1751"/>
      <c r="AD3" s="1751"/>
      <c r="AE3" s="1751"/>
      <c r="AF3" s="1751"/>
      <c r="AG3" s="1751"/>
      <c r="AH3" s="1751"/>
      <c r="AI3" s="1751"/>
      <c r="AJ3" s="1751"/>
      <c r="AK3" s="1751"/>
      <c r="AL3" s="1751"/>
      <c r="AM3" s="1751"/>
      <c r="AN3" s="1751"/>
      <c r="AO3" s="1770"/>
      <c r="AP3" s="1751"/>
      <c r="AQ3" s="1751"/>
      <c r="AR3" s="1751"/>
      <c r="AS3" s="1751"/>
      <c r="AT3" s="1751"/>
      <c r="AU3" s="1751"/>
      <c r="AV3" s="1751"/>
      <c r="AW3" s="1751"/>
      <c r="AX3" s="1751"/>
      <c r="AY3" s="1751"/>
      <c r="AZ3" s="1751"/>
      <c r="BA3" s="1751"/>
      <c r="BB3" s="1751"/>
      <c r="BC3" s="1751"/>
      <c r="BD3" s="1751"/>
      <c r="BE3" s="1751"/>
      <c r="BF3" s="1751"/>
      <c r="BG3" s="1751"/>
      <c r="BH3" s="1751"/>
      <c r="BI3" s="1751"/>
      <c r="BJ3" s="1751"/>
      <c r="BK3" s="1751"/>
      <c r="BL3" s="1751"/>
      <c r="BM3" s="1751"/>
      <c r="BN3" s="1751"/>
      <c r="BO3" s="1751"/>
      <c r="BP3" s="1751"/>
      <c r="BQ3" s="1751"/>
      <c r="BR3" s="1751"/>
      <c r="BS3" s="1751"/>
      <c r="BT3" s="1751"/>
      <c r="BU3" s="1751"/>
      <c r="BV3" s="1751"/>
      <c r="BW3" s="1751"/>
      <c r="BX3" s="1751"/>
      <c r="BY3" s="1751"/>
      <c r="BZ3" s="1770"/>
      <c r="CA3" s="1751"/>
      <c r="CB3" s="1751"/>
      <c r="CC3" s="1751"/>
      <c r="CD3" s="1751"/>
      <c r="CE3" s="1751"/>
      <c r="CF3" s="1751"/>
      <c r="CG3" s="1751"/>
      <c r="CH3" s="1751"/>
      <c r="CI3" s="1751"/>
      <c r="CJ3" s="1751"/>
      <c r="CK3" s="1751"/>
      <c r="CL3" s="1751"/>
      <c r="CM3" s="1751"/>
      <c r="CN3" s="1751"/>
      <c r="CO3" s="1751"/>
      <c r="CP3" s="1751"/>
      <c r="CQ3" s="1751"/>
      <c r="CR3" s="1751"/>
      <c r="CS3" s="1751"/>
      <c r="CT3" s="1751"/>
      <c r="CU3" s="1751"/>
      <c r="CV3" s="1751"/>
      <c r="CW3" s="1751"/>
      <c r="CX3" s="1751"/>
      <c r="CY3" s="1751"/>
      <c r="CZ3" s="1751"/>
      <c r="DA3" s="1751"/>
      <c r="DB3" s="1751"/>
      <c r="DC3" s="1751"/>
      <c r="DD3" s="1751"/>
      <c r="DE3" s="1751"/>
      <c r="DF3" s="1751"/>
      <c r="DG3" s="1751"/>
      <c r="DH3" s="1751"/>
      <c r="DI3" s="1751"/>
      <c r="DJ3" s="1751"/>
      <c r="DK3" s="1770"/>
      <c r="DL3" s="1751"/>
      <c r="DM3" s="1751"/>
      <c r="DN3" s="1751"/>
      <c r="DO3" s="1751"/>
      <c r="DP3" s="1751"/>
      <c r="DQ3" s="1751"/>
      <c r="DR3" s="1751"/>
      <c r="DS3" s="1751"/>
      <c r="DT3" s="1751"/>
      <c r="DU3" s="1751"/>
      <c r="DV3" s="1751"/>
      <c r="DW3" s="1751"/>
      <c r="DX3" s="1751"/>
      <c r="DY3" s="1751"/>
      <c r="DZ3" s="1751"/>
      <c r="EA3" s="1751"/>
      <c r="EB3" s="1751"/>
      <c r="EC3" s="1751"/>
      <c r="ED3" s="1751"/>
      <c r="EE3" s="1751"/>
      <c r="EF3" s="1751"/>
      <c r="EG3" s="1751"/>
      <c r="EH3" s="1751"/>
      <c r="EI3" s="1751"/>
      <c r="EJ3" s="1751"/>
      <c r="EK3" s="1751"/>
      <c r="EL3" s="1751"/>
      <c r="EM3" s="1751"/>
      <c r="EN3" s="1751"/>
      <c r="EO3" s="1751"/>
      <c r="EP3" s="1751"/>
      <c r="EQ3" s="1751"/>
      <c r="ER3" s="1751"/>
      <c r="ES3" s="1761"/>
      <c r="ET3" s="1761"/>
      <c r="EU3" s="1751"/>
      <c r="EV3" s="1770"/>
      <c r="EW3" s="1751"/>
      <c r="EX3" s="1751"/>
      <c r="EY3" s="1751"/>
      <c r="EZ3" s="1751"/>
      <c r="FA3" s="1751"/>
      <c r="FB3" s="1751"/>
      <c r="FC3" s="1751"/>
      <c r="FD3" s="1751"/>
      <c r="FE3" s="1751"/>
      <c r="FF3" s="1751"/>
      <c r="FG3" s="1751"/>
      <c r="FH3" s="1751"/>
      <c r="FI3" s="1751"/>
      <c r="FJ3" s="1751"/>
      <c r="FK3" s="1751"/>
      <c r="FL3" s="1751"/>
      <c r="FM3" s="1751"/>
      <c r="FN3" s="1751"/>
      <c r="FO3" s="1751"/>
      <c r="FP3" s="1751"/>
      <c r="FQ3" s="1751"/>
      <c r="FR3" s="1751"/>
      <c r="FS3" s="1751"/>
      <c r="FT3" s="1751"/>
      <c r="FU3" s="1751"/>
      <c r="FV3" s="1761"/>
      <c r="FW3" s="1761"/>
      <c r="FX3" s="1751"/>
      <c r="FY3" s="1761"/>
      <c r="FZ3" s="1751"/>
      <c r="GA3" s="1761"/>
      <c r="GB3" s="1751"/>
      <c r="GC3" s="1761"/>
      <c r="GD3" s="1751"/>
      <c r="GE3" s="1761"/>
      <c r="GF3" s="1751"/>
      <c r="GG3" s="1770"/>
      <c r="GH3" s="1761"/>
      <c r="GI3" s="1761"/>
      <c r="GJ3" s="1751"/>
      <c r="GK3" s="1751"/>
      <c r="GL3" s="1761"/>
      <c r="GM3" s="1761"/>
      <c r="GN3" s="1761"/>
      <c r="GO3" s="1751"/>
      <c r="GP3" s="1751"/>
      <c r="GQ3" s="1751"/>
      <c r="GR3" s="1751"/>
      <c r="GS3" s="1751"/>
      <c r="GT3" s="1751"/>
      <c r="GU3" s="1751"/>
      <c r="GV3" s="1751"/>
      <c r="GW3" s="1751"/>
      <c r="GX3" s="1751"/>
      <c r="GY3" s="1751"/>
      <c r="GZ3" s="1751"/>
      <c r="HA3" s="1751"/>
      <c r="HB3" s="1751"/>
      <c r="HC3" s="1751"/>
      <c r="HD3" s="1751"/>
      <c r="HE3" s="1751"/>
      <c r="HF3" s="1751"/>
      <c r="HG3" s="1751"/>
      <c r="HH3" s="1751"/>
      <c r="HI3" s="1751"/>
      <c r="HJ3" s="1751"/>
      <c r="HK3" s="1751"/>
      <c r="HL3" s="1751"/>
      <c r="HM3" s="1751"/>
      <c r="HN3" s="1751"/>
      <c r="HO3" s="1751"/>
      <c r="HP3" s="1751"/>
      <c r="HQ3" s="1751"/>
      <c r="HR3" s="1770"/>
      <c r="HS3" s="1751"/>
      <c r="HT3" s="1751"/>
      <c r="HU3" s="1751"/>
      <c r="HV3" s="1751"/>
      <c r="HW3" s="1751"/>
      <c r="HX3" s="1751"/>
      <c r="HY3" s="1751"/>
      <c r="HZ3" s="1751"/>
      <c r="IA3" s="1751"/>
      <c r="IB3" s="1751"/>
      <c r="IC3" s="1751"/>
      <c r="ID3" s="1751"/>
      <c r="IE3" s="1751"/>
      <c r="IF3" s="1751"/>
      <c r="IG3" s="1751"/>
      <c r="IH3" s="1751"/>
      <c r="II3" s="1751"/>
      <c r="IJ3" s="1751"/>
      <c r="IK3" s="1751"/>
      <c r="IL3" s="1751"/>
      <c r="IM3" s="1751"/>
      <c r="IN3" s="1751"/>
      <c r="IO3" s="1751"/>
      <c r="IP3" s="1751"/>
      <c r="IQ3" s="1751"/>
      <c r="IR3" s="1751"/>
      <c r="IS3" s="1751"/>
      <c r="IT3" s="1751"/>
      <c r="IU3" s="1751"/>
      <c r="IV3" s="1751"/>
      <c r="IW3" s="1751"/>
      <c r="IX3" s="1751"/>
      <c r="IY3" s="1751"/>
      <c r="IZ3" s="1751"/>
      <c r="JA3" s="1751"/>
      <c r="JB3" s="1751"/>
      <c r="JC3" s="1770"/>
      <c r="JD3" s="1751"/>
      <c r="JE3" s="1751"/>
      <c r="JF3" s="1751"/>
      <c r="JG3" s="1751"/>
      <c r="JH3" s="1751"/>
      <c r="JI3" s="1751"/>
      <c r="JJ3" s="1751"/>
      <c r="JK3" s="1751"/>
      <c r="JL3" s="1751"/>
      <c r="JM3" s="1751"/>
      <c r="JN3" s="1751"/>
      <c r="JO3" s="1751"/>
      <c r="JP3" s="1751"/>
      <c r="JQ3" s="1751"/>
      <c r="JR3" s="1751"/>
      <c r="JS3" s="1751"/>
      <c r="JT3" s="1751"/>
      <c r="JU3" s="1751"/>
      <c r="JV3" s="1751"/>
      <c r="JW3" s="1751"/>
      <c r="JX3" s="1751"/>
      <c r="JY3" s="1751"/>
      <c r="JZ3" s="1751"/>
      <c r="KA3" s="1751"/>
      <c r="KB3" s="1751"/>
      <c r="KC3" s="1751"/>
      <c r="KD3" s="1751"/>
      <c r="KE3" s="1751"/>
      <c r="KF3" s="1751"/>
      <c r="KG3" s="1751"/>
      <c r="KH3" s="1751"/>
      <c r="KI3" s="1751"/>
      <c r="KJ3" s="1751"/>
      <c r="KK3" s="1751"/>
      <c r="KL3" s="1751"/>
      <c r="KM3" s="1751"/>
      <c r="KN3" s="1770"/>
      <c r="KO3" s="1751"/>
      <c r="KP3" s="1751"/>
      <c r="KQ3" s="1751"/>
      <c r="KR3" s="1751"/>
      <c r="KS3" s="1751"/>
      <c r="KT3" s="1751"/>
      <c r="KU3" s="1751"/>
      <c r="KV3" s="1751"/>
      <c r="KW3" s="1751"/>
      <c r="KX3" s="1751"/>
      <c r="KY3" s="1751"/>
      <c r="KZ3" s="1751"/>
      <c r="LA3" s="1751"/>
      <c r="LB3" s="1751"/>
      <c r="LC3" s="1751"/>
      <c r="LD3" s="1751"/>
      <c r="LE3" s="1751"/>
      <c r="LF3" s="1751"/>
      <c r="LG3" s="1751"/>
      <c r="LH3" s="1751"/>
      <c r="LI3" s="1732"/>
      <c r="LJ3" s="1751"/>
      <c r="LK3" s="1751"/>
      <c r="LL3" s="1751"/>
      <c r="LM3" s="1751"/>
      <c r="LN3" s="1751"/>
      <c r="LO3" s="1751"/>
      <c r="LP3" s="1751"/>
      <c r="LQ3" s="1751"/>
      <c r="LR3" s="1751"/>
      <c r="LS3" s="1751"/>
      <c r="LT3" s="1751"/>
      <c r="LU3" s="1751"/>
      <c r="LV3" s="1751"/>
      <c r="LW3" s="1751"/>
      <c r="LX3" s="1751"/>
      <c r="LY3" s="1751"/>
      <c r="LZ3" s="1751"/>
      <c r="MA3" s="1751"/>
      <c r="MB3" s="1751"/>
      <c r="MC3" s="1751"/>
      <c r="MD3" s="1751"/>
      <c r="ME3" s="1751"/>
      <c r="MF3" s="1751"/>
      <c r="MG3" s="1751"/>
      <c r="MH3" s="1751"/>
      <c r="MI3" s="1751"/>
      <c r="MJ3" s="1751"/>
      <c r="MK3" s="1751"/>
      <c r="ML3" s="1751"/>
      <c r="MM3" s="1751"/>
      <c r="MN3" s="1751"/>
      <c r="MO3" s="1751"/>
      <c r="MP3" s="1751"/>
      <c r="MQ3" s="1751"/>
      <c r="MR3" s="1751"/>
      <c r="MS3" s="1751"/>
      <c r="MT3" s="1770"/>
      <c r="MU3" s="1751"/>
      <c r="MV3" s="1751"/>
      <c r="MW3" s="1751"/>
      <c r="MX3" s="1751"/>
      <c r="MY3" s="1751"/>
      <c r="MZ3" s="1751"/>
      <c r="NA3" s="1751"/>
      <c r="NB3" s="1751"/>
      <c r="NC3" s="1751"/>
      <c r="ND3" s="1751"/>
      <c r="NE3" s="1751"/>
      <c r="NF3" s="1751"/>
      <c r="NG3" s="1751"/>
      <c r="NH3" s="1751"/>
      <c r="NI3" s="1751"/>
      <c r="NJ3" s="1751"/>
      <c r="NK3" s="1751"/>
      <c r="NL3" s="1751"/>
      <c r="NM3" s="1751"/>
      <c r="NN3" s="1751"/>
      <c r="NO3" s="1751"/>
      <c r="NP3" s="1751"/>
      <c r="NQ3" s="1751"/>
      <c r="NR3" s="1751"/>
      <c r="NS3" s="1751"/>
      <c r="NT3" s="1751"/>
      <c r="NU3" s="1751"/>
      <c r="NV3" s="1751"/>
      <c r="NW3" s="1751"/>
      <c r="NX3" s="1751"/>
      <c r="NY3" s="1751"/>
      <c r="NZ3" s="1751"/>
      <c r="OA3" s="1732"/>
      <c r="OB3" s="1751"/>
      <c r="OC3" s="1751"/>
      <c r="OD3" s="1751"/>
      <c r="OE3" s="1751"/>
      <c r="OF3" s="1751"/>
      <c r="OG3" s="1751"/>
      <c r="OH3" s="1751"/>
      <c r="OI3" s="1751"/>
      <c r="OJ3" s="1751"/>
      <c r="OK3" s="1751"/>
      <c r="OL3" s="1751"/>
      <c r="OM3" s="1751"/>
      <c r="ON3" s="1751"/>
      <c r="OO3" s="1751"/>
      <c r="OP3" s="1751"/>
      <c r="OQ3" s="1751"/>
      <c r="OR3" s="1751"/>
      <c r="OS3" s="1751"/>
      <c r="OT3" s="1751"/>
      <c r="OU3" s="1751"/>
      <c r="OV3" s="1751"/>
      <c r="OW3" s="1751"/>
      <c r="OX3" s="1751"/>
      <c r="OY3" s="1751"/>
      <c r="OZ3" s="1761"/>
      <c r="PA3" s="1751"/>
      <c r="PB3" s="1761"/>
      <c r="PC3" s="1337"/>
      <c r="PD3" s="1751"/>
      <c r="PE3" s="1751"/>
      <c r="PF3" s="1751"/>
      <c r="PG3" s="1761"/>
      <c r="PH3" s="1337"/>
    </row>
    <row r="4" spans="1:424" s="1050" customFormat="1">
      <c r="A4" s="2049" t="s">
        <v>334</v>
      </c>
      <c r="B4" s="2049"/>
      <c r="C4" s="2050" t="s">
        <v>1977</v>
      </c>
      <c r="D4" s="2050"/>
      <c r="E4" s="1401">
        <v>1</v>
      </c>
      <c r="F4" s="1401">
        <v>2</v>
      </c>
      <c r="G4" s="1401">
        <v>3</v>
      </c>
      <c r="H4" s="1401">
        <v>4</v>
      </c>
      <c r="I4" s="1401">
        <v>5</v>
      </c>
      <c r="J4" s="1401">
        <v>6</v>
      </c>
      <c r="K4" s="1401">
        <v>7</v>
      </c>
      <c r="L4" s="1401">
        <v>8</v>
      </c>
      <c r="M4" s="1401">
        <v>9</v>
      </c>
      <c r="N4" s="1401">
        <v>10</v>
      </c>
      <c r="O4" s="1401">
        <v>11</v>
      </c>
      <c r="P4" s="1401">
        <v>12</v>
      </c>
      <c r="Q4" s="1401">
        <v>13</v>
      </c>
      <c r="R4" s="1401">
        <v>14</v>
      </c>
      <c r="S4" s="1401">
        <v>15</v>
      </c>
      <c r="T4" s="1401">
        <v>16</v>
      </c>
      <c r="U4" s="1401">
        <v>17</v>
      </c>
      <c r="V4" s="1401">
        <v>18</v>
      </c>
      <c r="W4" s="1401">
        <v>19</v>
      </c>
      <c r="X4" s="1401">
        <v>20</v>
      </c>
      <c r="Y4" s="1401">
        <v>21</v>
      </c>
      <c r="Z4" s="1401">
        <v>22</v>
      </c>
      <c r="AA4" s="1401">
        <v>23</v>
      </c>
      <c r="AB4" s="1401">
        <v>24</v>
      </c>
      <c r="AC4" s="1401">
        <v>25</v>
      </c>
      <c r="AD4" s="1401">
        <v>26</v>
      </c>
      <c r="AE4" s="1401">
        <v>27</v>
      </c>
      <c r="AF4" s="1401">
        <v>28</v>
      </c>
      <c r="AG4" s="1401">
        <v>29</v>
      </c>
      <c r="AH4" s="1401">
        <v>30</v>
      </c>
      <c r="AI4" s="1401">
        <v>31</v>
      </c>
      <c r="AJ4" s="1401">
        <v>32</v>
      </c>
      <c r="AK4" s="1401">
        <v>33</v>
      </c>
      <c r="AL4" s="1401">
        <v>34</v>
      </c>
      <c r="AM4" s="1401">
        <v>35</v>
      </c>
      <c r="AN4" s="1401">
        <v>36</v>
      </c>
      <c r="AO4" s="1771"/>
      <c r="AP4" s="1401">
        <v>1</v>
      </c>
      <c r="AQ4" s="1401">
        <v>2</v>
      </c>
      <c r="AR4" s="1401">
        <v>3</v>
      </c>
      <c r="AS4" s="1401">
        <v>4</v>
      </c>
      <c r="AT4" s="1401">
        <v>5</v>
      </c>
      <c r="AU4" s="1401">
        <v>6</v>
      </c>
      <c r="AV4" s="1401">
        <v>7</v>
      </c>
      <c r="AW4" s="1401">
        <v>8</v>
      </c>
      <c r="AX4" s="1401">
        <v>9</v>
      </c>
      <c r="AY4" s="1401">
        <v>10</v>
      </c>
      <c r="AZ4" s="1401">
        <v>11</v>
      </c>
      <c r="BA4" s="1401">
        <v>12</v>
      </c>
      <c r="BB4" s="1401">
        <v>13</v>
      </c>
      <c r="BC4" s="1401">
        <v>14</v>
      </c>
      <c r="BD4" s="1401">
        <v>15</v>
      </c>
      <c r="BE4" s="1401">
        <v>16</v>
      </c>
      <c r="BF4" s="1401">
        <v>17</v>
      </c>
      <c r="BG4" s="1401">
        <v>18</v>
      </c>
      <c r="BH4" s="1401">
        <v>19</v>
      </c>
      <c r="BI4" s="1401">
        <v>20</v>
      </c>
      <c r="BJ4" s="1401">
        <v>21</v>
      </c>
      <c r="BK4" s="1401">
        <v>22</v>
      </c>
      <c r="BL4" s="1401">
        <v>23</v>
      </c>
      <c r="BM4" s="1401">
        <v>24</v>
      </c>
      <c r="BN4" s="1401">
        <v>25</v>
      </c>
      <c r="BO4" s="1401">
        <v>26</v>
      </c>
      <c r="BP4" s="1401">
        <v>27</v>
      </c>
      <c r="BQ4" s="1401">
        <v>28</v>
      </c>
      <c r="BR4" s="1401">
        <v>29</v>
      </c>
      <c r="BS4" s="1401">
        <v>30</v>
      </c>
      <c r="BT4" s="1401">
        <v>31</v>
      </c>
      <c r="BU4" s="1401">
        <v>32</v>
      </c>
      <c r="BV4" s="1401">
        <v>33</v>
      </c>
      <c r="BW4" s="1401">
        <v>34</v>
      </c>
      <c r="BX4" s="1401">
        <v>35</v>
      </c>
      <c r="BY4" s="1401">
        <v>36</v>
      </c>
      <c r="BZ4" s="1771"/>
      <c r="CA4" s="1401">
        <v>1</v>
      </c>
      <c r="CB4" s="1402">
        <v>2</v>
      </c>
      <c r="CC4" s="1401">
        <v>3</v>
      </c>
      <c r="CD4" s="1401">
        <v>4</v>
      </c>
      <c r="CE4" s="1402">
        <v>5</v>
      </c>
      <c r="CF4" s="1401">
        <v>6</v>
      </c>
      <c r="CG4" s="1401">
        <v>7</v>
      </c>
      <c r="CH4" s="1401">
        <v>8</v>
      </c>
      <c r="CI4" s="1402">
        <v>9</v>
      </c>
      <c r="CJ4" s="1401">
        <v>10</v>
      </c>
      <c r="CK4" s="1401">
        <v>11</v>
      </c>
      <c r="CL4" s="1401">
        <v>12</v>
      </c>
      <c r="CM4" s="1401">
        <v>13</v>
      </c>
      <c r="CN4" s="1401">
        <v>14</v>
      </c>
      <c r="CO4" s="1401">
        <v>15</v>
      </c>
      <c r="CP4" s="1401">
        <v>16</v>
      </c>
      <c r="CQ4" s="1401">
        <v>17</v>
      </c>
      <c r="CR4" s="1401">
        <v>18</v>
      </c>
      <c r="CS4" s="1401">
        <v>19</v>
      </c>
      <c r="CT4" s="1401">
        <v>20</v>
      </c>
      <c r="CU4" s="1401">
        <v>21</v>
      </c>
      <c r="CV4" s="1402">
        <v>22</v>
      </c>
      <c r="CW4" s="1401">
        <v>23</v>
      </c>
      <c r="CX4" s="1401">
        <v>24</v>
      </c>
      <c r="CY4" s="1401">
        <v>25</v>
      </c>
      <c r="CZ4" s="1402">
        <v>26</v>
      </c>
      <c r="DA4" s="1401">
        <v>27</v>
      </c>
      <c r="DB4" s="1401">
        <v>28</v>
      </c>
      <c r="DC4" s="1401">
        <v>29</v>
      </c>
      <c r="DD4" s="1401">
        <v>30</v>
      </c>
      <c r="DE4" s="1401">
        <v>31</v>
      </c>
      <c r="DF4" s="1401">
        <v>32</v>
      </c>
      <c r="DG4" s="1401">
        <v>33</v>
      </c>
      <c r="DH4" s="1401">
        <v>34</v>
      </c>
      <c r="DI4" s="1401">
        <v>35</v>
      </c>
      <c r="DJ4" s="1401">
        <v>36</v>
      </c>
      <c r="DK4" s="1771"/>
      <c r="DL4" s="1401">
        <v>1</v>
      </c>
      <c r="DM4" s="1401">
        <v>2</v>
      </c>
      <c r="DN4" s="1402">
        <v>3</v>
      </c>
      <c r="DO4" s="1401">
        <v>4</v>
      </c>
      <c r="DP4" s="1401">
        <v>5</v>
      </c>
      <c r="DQ4" s="1400">
        <v>6</v>
      </c>
      <c r="DR4" s="1401">
        <v>7</v>
      </c>
      <c r="DS4" s="1401">
        <v>8</v>
      </c>
      <c r="DT4" s="1404">
        <v>9</v>
      </c>
      <c r="DU4" s="1401">
        <v>10</v>
      </c>
      <c r="DV4" s="1401">
        <v>11</v>
      </c>
      <c r="DW4" s="1401">
        <v>12</v>
      </c>
      <c r="DX4" s="1401">
        <v>13</v>
      </c>
      <c r="DY4" s="1401">
        <v>14</v>
      </c>
      <c r="DZ4" s="1400">
        <v>15</v>
      </c>
      <c r="EA4" s="1400">
        <v>16</v>
      </c>
      <c r="EB4" s="1401">
        <v>17</v>
      </c>
      <c r="EC4" s="1401">
        <v>18</v>
      </c>
      <c r="ED4" s="1401">
        <v>19</v>
      </c>
      <c r="EE4" s="1401">
        <v>20</v>
      </c>
      <c r="EF4" s="1401">
        <v>21</v>
      </c>
      <c r="EG4" s="1401">
        <v>22</v>
      </c>
      <c r="EH4" s="1400">
        <v>23</v>
      </c>
      <c r="EI4" s="1401">
        <v>24</v>
      </c>
      <c r="EJ4" s="1401">
        <v>25</v>
      </c>
      <c r="EK4" s="1401">
        <v>26</v>
      </c>
      <c r="EL4" s="1401">
        <v>27</v>
      </c>
      <c r="EM4" s="1401">
        <v>28</v>
      </c>
      <c r="EN4" s="1401">
        <v>29</v>
      </c>
      <c r="EO4" s="1401">
        <v>30</v>
      </c>
      <c r="EP4" s="1401">
        <v>31</v>
      </c>
      <c r="EQ4" s="1401">
        <v>32</v>
      </c>
      <c r="ER4" s="1401">
        <v>33</v>
      </c>
      <c r="ES4" s="1401">
        <v>34</v>
      </c>
      <c r="ET4" s="1401">
        <v>35</v>
      </c>
      <c r="EU4" s="1401">
        <v>36</v>
      </c>
      <c r="EV4" s="1771"/>
      <c r="EW4" s="1401">
        <v>1</v>
      </c>
      <c r="EX4" s="1402">
        <v>2</v>
      </c>
      <c r="EY4" s="1401">
        <v>3</v>
      </c>
      <c r="EZ4" s="1401">
        <v>4</v>
      </c>
      <c r="FA4" s="1794">
        <v>5</v>
      </c>
      <c r="FB4" s="1794">
        <v>6</v>
      </c>
      <c r="FC4" s="1794">
        <v>7</v>
      </c>
      <c r="FD4" s="1794">
        <v>8</v>
      </c>
      <c r="FE4" s="1794">
        <v>9</v>
      </c>
      <c r="FF4" s="1401">
        <v>10</v>
      </c>
      <c r="FG4" s="1401">
        <v>11</v>
      </c>
      <c r="FH4" s="1401">
        <v>12</v>
      </c>
      <c r="FI4" s="1402">
        <v>13</v>
      </c>
      <c r="FJ4" s="1401">
        <v>14</v>
      </c>
      <c r="FK4" s="1404">
        <v>15</v>
      </c>
      <c r="FL4" s="1400">
        <v>16</v>
      </c>
      <c r="FM4" s="1401">
        <v>17</v>
      </c>
      <c r="FN4" s="1401">
        <v>18</v>
      </c>
      <c r="FO4" s="1402">
        <v>19</v>
      </c>
      <c r="FP4" s="1402">
        <v>20</v>
      </c>
      <c r="FQ4" s="1401">
        <v>21</v>
      </c>
      <c r="FR4" s="1400">
        <v>22</v>
      </c>
      <c r="FS4" s="1401">
        <v>23</v>
      </c>
      <c r="FT4" s="1794">
        <v>24</v>
      </c>
      <c r="FU4" s="1401">
        <v>25</v>
      </c>
      <c r="FV4" s="1401">
        <v>26</v>
      </c>
      <c r="FW4" s="1401">
        <v>27</v>
      </c>
      <c r="FX4" s="1401">
        <v>28</v>
      </c>
      <c r="FY4" s="1401">
        <v>29</v>
      </c>
      <c r="FZ4" s="1401">
        <v>30</v>
      </c>
      <c r="GA4" s="1401">
        <v>31</v>
      </c>
      <c r="GB4" s="1401">
        <v>32</v>
      </c>
      <c r="GC4" s="1401">
        <v>33</v>
      </c>
      <c r="GD4" s="1401">
        <v>34</v>
      </c>
      <c r="GE4" s="1401">
        <v>35</v>
      </c>
      <c r="GF4" s="1401">
        <v>36</v>
      </c>
      <c r="GG4" s="1771"/>
      <c r="GH4" s="1401">
        <v>1</v>
      </c>
      <c r="GI4" s="1401">
        <v>2</v>
      </c>
      <c r="GJ4" s="1401">
        <v>3</v>
      </c>
      <c r="GK4" s="1401">
        <v>4</v>
      </c>
      <c r="GL4" s="1401">
        <v>5</v>
      </c>
      <c r="GM4" s="1401">
        <v>6</v>
      </c>
      <c r="GN4" s="1401">
        <v>7</v>
      </c>
      <c r="GO4" s="1794">
        <v>8</v>
      </c>
      <c r="GP4" s="1794">
        <v>9</v>
      </c>
      <c r="GQ4" s="1794">
        <v>10</v>
      </c>
      <c r="GR4" s="1794">
        <v>11</v>
      </c>
      <c r="GS4" s="1794">
        <v>12</v>
      </c>
      <c r="GT4" s="1794">
        <v>13</v>
      </c>
      <c r="GU4" s="1794">
        <v>14</v>
      </c>
      <c r="GV4" s="1794">
        <v>15</v>
      </c>
      <c r="GW4" s="1794">
        <v>16</v>
      </c>
      <c r="GX4" s="1794">
        <v>17</v>
      </c>
      <c r="GY4" s="1794">
        <v>18</v>
      </c>
      <c r="GZ4" s="1794">
        <v>19</v>
      </c>
      <c r="HA4" s="1794">
        <v>20</v>
      </c>
      <c r="HB4" s="1424">
        <v>21</v>
      </c>
      <c r="HC4" s="1794">
        <v>22</v>
      </c>
      <c r="HD4" s="1794">
        <v>23</v>
      </c>
      <c r="HE4" s="1794">
        <v>24</v>
      </c>
      <c r="HF4" s="1794">
        <v>25</v>
      </c>
      <c r="HG4" s="1794">
        <v>26</v>
      </c>
      <c r="HH4" s="1794">
        <v>27</v>
      </c>
      <c r="HI4" s="1794">
        <v>28</v>
      </c>
      <c r="HJ4" s="1794">
        <v>29</v>
      </c>
      <c r="HK4" s="1794">
        <v>30</v>
      </c>
      <c r="HL4" s="1794">
        <v>31</v>
      </c>
      <c r="HM4" s="1794">
        <v>32</v>
      </c>
      <c r="HN4" s="1794">
        <v>33</v>
      </c>
      <c r="HO4" s="1794">
        <v>34</v>
      </c>
      <c r="HP4" s="1794">
        <v>35</v>
      </c>
      <c r="HQ4" s="1794">
        <v>36</v>
      </c>
      <c r="HR4" s="1771"/>
      <c r="HS4" s="1794">
        <v>1</v>
      </c>
      <c r="HT4" s="1794">
        <v>2</v>
      </c>
      <c r="HU4" s="1794">
        <v>3</v>
      </c>
      <c r="HV4" s="1794">
        <v>4</v>
      </c>
      <c r="HW4" s="1794">
        <v>5</v>
      </c>
      <c r="HX4" s="1794">
        <v>6</v>
      </c>
      <c r="HY4" s="1794">
        <v>7</v>
      </c>
      <c r="HZ4" s="1794">
        <v>8</v>
      </c>
      <c r="IA4" s="1794">
        <v>9</v>
      </c>
      <c r="IB4" s="1794">
        <v>10</v>
      </c>
      <c r="IC4" s="1794">
        <v>11</v>
      </c>
      <c r="ID4" s="1794">
        <v>12</v>
      </c>
      <c r="IE4" s="1794">
        <v>13</v>
      </c>
      <c r="IF4" s="1794">
        <v>14</v>
      </c>
      <c r="IG4" s="1794">
        <v>15</v>
      </c>
      <c r="IH4" s="1794">
        <v>16</v>
      </c>
      <c r="II4" s="1794">
        <v>17</v>
      </c>
      <c r="IJ4" s="1794">
        <v>18</v>
      </c>
      <c r="IK4" s="1794">
        <v>19</v>
      </c>
      <c r="IL4" s="1794">
        <v>20</v>
      </c>
      <c r="IM4" s="1794">
        <v>21</v>
      </c>
      <c r="IN4" s="1794">
        <v>22</v>
      </c>
      <c r="IO4" s="1794">
        <v>23</v>
      </c>
      <c r="IP4" s="1794">
        <v>24</v>
      </c>
      <c r="IQ4" s="1794">
        <v>25</v>
      </c>
      <c r="IR4" s="1794">
        <v>26</v>
      </c>
      <c r="IS4" s="1794">
        <v>27</v>
      </c>
      <c r="IT4" s="1794">
        <v>28</v>
      </c>
      <c r="IU4" s="1794">
        <v>29</v>
      </c>
      <c r="IV4" s="1794">
        <v>30</v>
      </c>
      <c r="IW4" s="1794">
        <v>31</v>
      </c>
      <c r="IX4" s="1794">
        <v>32</v>
      </c>
      <c r="IY4" s="1794">
        <v>33</v>
      </c>
      <c r="IZ4" s="1794">
        <v>34</v>
      </c>
      <c r="JA4" s="1794">
        <v>35</v>
      </c>
      <c r="JB4" s="1794">
        <v>36</v>
      </c>
      <c r="JC4" s="1771"/>
      <c r="JD4" s="1794">
        <v>1</v>
      </c>
      <c r="JE4" s="1794">
        <v>2</v>
      </c>
      <c r="JF4" s="1794">
        <v>3</v>
      </c>
      <c r="JG4" s="1794">
        <v>4</v>
      </c>
      <c r="JH4" s="1794">
        <v>5</v>
      </c>
      <c r="JI4" s="1794">
        <v>6</v>
      </c>
      <c r="JJ4" s="1794">
        <v>7</v>
      </c>
      <c r="JK4" s="1794">
        <v>8</v>
      </c>
      <c r="JL4" s="1794">
        <v>9</v>
      </c>
      <c r="JM4" s="1794">
        <v>10</v>
      </c>
      <c r="JN4" s="1794">
        <v>11</v>
      </c>
      <c r="JO4" s="1794">
        <v>12</v>
      </c>
      <c r="JP4" s="1794">
        <v>13</v>
      </c>
      <c r="JQ4" s="1794">
        <v>14</v>
      </c>
      <c r="JR4" s="1794">
        <v>15</v>
      </c>
      <c r="JS4" s="1794">
        <v>16</v>
      </c>
      <c r="JT4" s="1794">
        <v>17</v>
      </c>
      <c r="JU4" s="1794">
        <v>18</v>
      </c>
      <c r="JV4" s="1794">
        <v>19</v>
      </c>
      <c r="JW4" s="1794">
        <v>20</v>
      </c>
      <c r="JX4" s="1794">
        <v>21</v>
      </c>
      <c r="JY4" s="1794">
        <v>22</v>
      </c>
      <c r="JZ4" s="1794">
        <v>23</v>
      </c>
      <c r="KA4" s="1794">
        <v>24</v>
      </c>
      <c r="KB4" s="1794">
        <v>25</v>
      </c>
      <c r="KC4" s="1794">
        <v>26</v>
      </c>
      <c r="KD4" s="1794">
        <v>27</v>
      </c>
      <c r="KE4" s="1794">
        <v>28</v>
      </c>
      <c r="KF4" s="1794">
        <v>29</v>
      </c>
      <c r="KG4" s="1794">
        <v>30</v>
      </c>
      <c r="KH4" s="1794">
        <v>31</v>
      </c>
      <c r="KI4" s="1794">
        <v>32</v>
      </c>
      <c r="KJ4" s="1794">
        <v>33</v>
      </c>
      <c r="KK4" s="1794">
        <v>34</v>
      </c>
      <c r="KL4" s="1794">
        <v>35</v>
      </c>
      <c r="KM4" s="1794">
        <v>36</v>
      </c>
      <c r="KN4" s="1771"/>
      <c r="KO4" s="1794">
        <v>1</v>
      </c>
      <c r="KP4" s="1794">
        <v>2</v>
      </c>
      <c r="KQ4" s="1794">
        <v>3</v>
      </c>
      <c r="KR4" s="1794">
        <v>4</v>
      </c>
      <c r="KS4" s="1794">
        <v>5</v>
      </c>
      <c r="KT4" s="1794">
        <v>6</v>
      </c>
      <c r="KU4" s="1794">
        <v>7</v>
      </c>
      <c r="KV4" s="1794">
        <v>8</v>
      </c>
      <c r="KW4" s="1794">
        <v>9</v>
      </c>
      <c r="KX4" s="1794">
        <v>10</v>
      </c>
      <c r="KY4" s="1794">
        <v>11</v>
      </c>
      <c r="KZ4" s="1794">
        <v>12</v>
      </c>
      <c r="LA4" s="1794">
        <v>13</v>
      </c>
      <c r="LB4" s="1794">
        <v>14</v>
      </c>
      <c r="LC4" s="1794">
        <v>15</v>
      </c>
      <c r="LD4" s="1794">
        <v>16</v>
      </c>
      <c r="LE4" s="1794">
        <v>17</v>
      </c>
      <c r="LF4" s="1794">
        <v>18</v>
      </c>
      <c r="LG4" s="1794">
        <v>19</v>
      </c>
      <c r="LH4" s="1794">
        <v>20</v>
      </c>
      <c r="LI4" s="1400"/>
      <c r="LJ4" s="1794">
        <v>1</v>
      </c>
      <c r="LK4" s="1794">
        <v>2</v>
      </c>
      <c r="LL4" s="1794">
        <v>3</v>
      </c>
      <c r="LM4" s="1794">
        <v>4</v>
      </c>
      <c r="LN4" s="1794">
        <v>5</v>
      </c>
      <c r="LO4" s="1794">
        <v>6</v>
      </c>
      <c r="LP4" s="1794">
        <v>7</v>
      </c>
      <c r="LQ4" s="1794">
        <v>8</v>
      </c>
      <c r="LR4" s="1794">
        <v>9</v>
      </c>
      <c r="LS4" s="1794">
        <v>10</v>
      </c>
      <c r="LT4" s="1794">
        <v>11</v>
      </c>
      <c r="LU4" s="1794">
        <v>12</v>
      </c>
      <c r="LV4" s="1794">
        <v>13</v>
      </c>
      <c r="LW4" s="1794">
        <v>14</v>
      </c>
      <c r="LX4" s="1794">
        <v>15</v>
      </c>
      <c r="LY4" s="1794">
        <v>16</v>
      </c>
      <c r="LZ4" s="1794">
        <v>17</v>
      </c>
      <c r="MA4" s="1794">
        <v>18</v>
      </c>
      <c r="MB4" s="1794">
        <v>19</v>
      </c>
      <c r="MC4" s="1794">
        <v>20</v>
      </c>
      <c r="MD4" s="1794">
        <v>21</v>
      </c>
      <c r="ME4" s="1794">
        <v>22</v>
      </c>
      <c r="MF4" s="1794">
        <v>23</v>
      </c>
      <c r="MG4" s="1794">
        <v>24</v>
      </c>
      <c r="MH4" s="1794">
        <v>25</v>
      </c>
      <c r="MI4" s="1794">
        <v>26</v>
      </c>
      <c r="MJ4" s="1794">
        <v>27</v>
      </c>
      <c r="MK4" s="1794">
        <v>28</v>
      </c>
      <c r="ML4" s="1794">
        <v>29</v>
      </c>
      <c r="MM4" s="1794">
        <v>30</v>
      </c>
      <c r="MN4" s="1794">
        <v>31</v>
      </c>
      <c r="MO4" s="1794">
        <v>32</v>
      </c>
      <c r="MP4" s="1794">
        <v>33</v>
      </c>
      <c r="MQ4" s="1794">
        <v>34</v>
      </c>
      <c r="MR4" s="1794">
        <v>35</v>
      </c>
      <c r="MS4" s="1794">
        <v>36</v>
      </c>
      <c r="MT4" s="1771"/>
      <c r="MU4" s="1794">
        <v>1</v>
      </c>
      <c r="MV4" s="1794">
        <v>2</v>
      </c>
      <c r="MW4" s="1794">
        <v>3</v>
      </c>
      <c r="MX4" s="1794">
        <v>4</v>
      </c>
      <c r="MY4" s="1794">
        <v>5</v>
      </c>
      <c r="MZ4" s="1794">
        <v>6</v>
      </c>
      <c r="NA4" s="1794">
        <v>7</v>
      </c>
      <c r="NB4" s="1794">
        <v>8</v>
      </c>
      <c r="NC4" s="1794">
        <v>9</v>
      </c>
      <c r="ND4" s="1794">
        <v>10</v>
      </c>
      <c r="NE4" s="1794">
        <v>11</v>
      </c>
      <c r="NF4" s="1794">
        <v>12</v>
      </c>
      <c r="NG4" s="1794">
        <v>13</v>
      </c>
      <c r="NH4" s="1794">
        <v>14</v>
      </c>
      <c r="NI4" s="1794">
        <v>15</v>
      </c>
      <c r="NJ4" s="1794">
        <v>16</v>
      </c>
      <c r="NK4" s="1794">
        <v>17</v>
      </c>
      <c r="NL4" s="1794">
        <v>18</v>
      </c>
      <c r="NM4" s="1794">
        <v>19</v>
      </c>
      <c r="NN4" s="1794">
        <v>20</v>
      </c>
      <c r="NO4" s="1794">
        <v>21</v>
      </c>
      <c r="NP4" s="1794">
        <v>22</v>
      </c>
      <c r="NQ4" s="1794">
        <v>23</v>
      </c>
      <c r="NR4" s="1794">
        <v>24</v>
      </c>
      <c r="NS4" s="1794">
        <v>25</v>
      </c>
      <c r="NT4" s="1794">
        <v>26</v>
      </c>
      <c r="NU4" s="1794">
        <v>27</v>
      </c>
      <c r="NV4" s="1794">
        <v>28</v>
      </c>
      <c r="NW4" s="1794">
        <v>29</v>
      </c>
      <c r="NX4" s="1794">
        <v>30</v>
      </c>
      <c r="NY4" s="1794">
        <v>31</v>
      </c>
      <c r="NZ4" s="1794">
        <v>32</v>
      </c>
      <c r="OA4" s="1400"/>
      <c r="OB4" s="1401">
        <v>1</v>
      </c>
      <c r="OC4" s="1401">
        <v>2</v>
      </c>
      <c r="OD4" s="1401">
        <v>3</v>
      </c>
      <c r="OE4" s="1401">
        <v>4</v>
      </c>
      <c r="OF4" s="1401">
        <v>5</v>
      </c>
      <c r="OG4" s="1401">
        <v>6</v>
      </c>
      <c r="OH4" s="1401">
        <v>7</v>
      </c>
      <c r="OI4" s="1401">
        <v>8</v>
      </c>
      <c r="OJ4" s="1401">
        <v>9</v>
      </c>
      <c r="OK4" s="1400">
        <v>10</v>
      </c>
      <c r="OL4" s="1401">
        <v>11</v>
      </c>
      <c r="OM4" s="1400">
        <v>12</v>
      </c>
      <c r="ON4" s="1794">
        <v>13</v>
      </c>
      <c r="OO4" s="1794">
        <v>14</v>
      </c>
      <c r="OP4" s="1794">
        <v>15</v>
      </c>
      <c r="OQ4" s="1794">
        <v>16</v>
      </c>
      <c r="OR4" s="1794">
        <v>17</v>
      </c>
      <c r="OS4" s="1794">
        <v>18</v>
      </c>
      <c r="OT4" s="1794">
        <v>19</v>
      </c>
      <c r="OU4" s="1794">
        <v>20</v>
      </c>
      <c r="OV4" s="1794">
        <v>21</v>
      </c>
      <c r="OW4" s="1794">
        <v>22</v>
      </c>
      <c r="OX4" s="1794">
        <v>23</v>
      </c>
      <c r="OY4" s="1794">
        <v>24</v>
      </c>
      <c r="OZ4" s="1794">
        <v>25</v>
      </c>
      <c r="PA4" s="1794">
        <v>26</v>
      </c>
      <c r="PB4" s="1794">
        <v>27</v>
      </c>
      <c r="PC4" s="1400"/>
      <c r="PD4" s="1401">
        <v>1</v>
      </c>
      <c r="PE4" s="1401">
        <v>2</v>
      </c>
      <c r="PF4" s="1401">
        <v>3</v>
      </c>
      <c r="PG4" s="1401">
        <v>4</v>
      </c>
      <c r="PH4" s="1337"/>
    </row>
    <row r="5" spans="1:424" s="1050" customFormat="1" ht="89.25" customHeight="1">
      <c r="A5" s="1586">
        <v>5608</v>
      </c>
      <c r="B5" s="1586" t="s">
        <v>336</v>
      </c>
      <c r="C5" s="1437" t="s">
        <v>335</v>
      </c>
      <c r="D5" s="1437" t="s">
        <v>336</v>
      </c>
      <c r="E5" s="1575" t="s">
        <v>1507</v>
      </c>
      <c r="F5" s="1575" t="s">
        <v>266</v>
      </c>
      <c r="G5" s="1575" t="s">
        <v>2415</v>
      </c>
      <c r="H5" s="1575" t="s">
        <v>2414</v>
      </c>
      <c r="I5" s="1575" t="s">
        <v>2147</v>
      </c>
      <c r="J5" s="1575" t="s">
        <v>1987</v>
      </c>
      <c r="K5" s="1575" t="s">
        <v>2151</v>
      </c>
      <c r="L5" s="1575" t="s">
        <v>2137</v>
      </c>
      <c r="M5" s="1575" t="s">
        <v>2144</v>
      </c>
      <c r="N5" s="1575" t="s">
        <v>1919</v>
      </c>
      <c r="O5" s="1575" t="s">
        <v>2215</v>
      </c>
      <c r="P5" s="1575" t="s">
        <v>1748</v>
      </c>
      <c r="Q5" s="1575" t="s">
        <v>2107</v>
      </c>
      <c r="R5" s="1575" t="s">
        <v>2166</v>
      </c>
      <c r="S5" s="1575" t="s">
        <v>1937</v>
      </c>
      <c r="T5" s="1575" t="s">
        <v>2202</v>
      </c>
      <c r="U5" s="1575" t="s">
        <v>2217</v>
      </c>
      <c r="V5" s="1575" t="s">
        <v>2214</v>
      </c>
      <c r="W5" s="1575" t="s">
        <v>2420</v>
      </c>
      <c r="X5" s="1575" t="s">
        <v>2238</v>
      </c>
      <c r="Y5" s="1575" t="s">
        <v>2021</v>
      </c>
      <c r="Z5" s="1575" t="s">
        <v>2232</v>
      </c>
      <c r="AA5" s="1575" t="s">
        <v>2216</v>
      </c>
      <c r="AB5" s="1575" t="s">
        <v>2239</v>
      </c>
      <c r="AC5" s="1766" t="s">
        <v>1833</v>
      </c>
      <c r="AD5" s="1575" t="s">
        <v>2170</v>
      </c>
      <c r="AE5" s="1575" t="s">
        <v>2211</v>
      </c>
      <c r="AF5" s="1575" t="s">
        <v>2326</v>
      </c>
      <c r="AG5" s="1575" t="s">
        <v>2329</v>
      </c>
      <c r="AH5" s="1575" t="s">
        <v>2325</v>
      </c>
      <c r="AI5" s="1575" t="s">
        <v>2417</v>
      </c>
      <c r="AJ5" s="1575" t="s">
        <v>2105</v>
      </c>
      <c r="AK5" s="1575" t="s">
        <v>2327</v>
      </c>
      <c r="AL5" s="1575" t="s">
        <v>1710</v>
      </c>
      <c r="AM5" s="1575" t="s">
        <v>1127</v>
      </c>
      <c r="AN5" s="1575" t="s">
        <v>2109</v>
      </c>
      <c r="AO5" s="1772"/>
      <c r="AP5" s="1575" t="s">
        <v>2418</v>
      </c>
      <c r="AQ5" s="1575" t="s">
        <v>2156</v>
      </c>
      <c r="AR5" s="1766" t="s">
        <v>2421</v>
      </c>
      <c r="AS5" s="1766" t="s">
        <v>2165</v>
      </c>
      <c r="AT5" s="1766" t="s">
        <v>2227</v>
      </c>
      <c r="AU5" s="1766" t="s">
        <v>2284</v>
      </c>
      <c r="AV5" s="1766" t="s">
        <v>2293</v>
      </c>
      <c r="AW5" s="1766" t="s">
        <v>2272</v>
      </c>
      <c r="AX5" s="1766" t="s">
        <v>2152</v>
      </c>
      <c r="AY5" s="1766" t="s">
        <v>2224</v>
      </c>
      <c r="AZ5" s="1766" t="s">
        <v>1939</v>
      </c>
      <c r="BA5" s="1766" t="s">
        <v>2241</v>
      </c>
      <c r="BB5" s="1766" t="s">
        <v>2018</v>
      </c>
      <c r="BC5" s="1766" t="s">
        <v>2422</v>
      </c>
      <c r="BD5" s="1766" t="s">
        <v>2104</v>
      </c>
      <c r="BE5" s="1766" t="s">
        <v>2289</v>
      </c>
      <c r="BF5" s="1766" t="s">
        <v>2173</v>
      </c>
      <c r="BG5" s="1766" t="s">
        <v>2229</v>
      </c>
      <c r="BH5" s="1766" t="s">
        <v>2328</v>
      </c>
      <c r="BI5" s="1766" t="s">
        <v>2226</v>
      </c>
      <c r="BJ5" s="1766" t="s">
        <v>2340</v>
      </c>
      <c r="BK5" s="1766" t="s">
        <v>1893</v>
      </c>
      <c r="BL5" s="1766" t="s">
        <v>2281</v>
      </c>
      <c r="BM5" s="1766" t="s">
        <v>2275</v>
      </c>
      <c r="BN5" s="1766" t="s">
        <v>2341</v>
      </c>
      <c r="BO5" s="1766" t="s">
        <v>2342</v>
      </c>
      <c r="BP5" s="1766" t="s">
        <v>1815</v>
      </c>
      <c r="BQ5" s="1766" t="s">
        <v>2037</v>
      </c>
      <c r="BR5" s="1766" t="s">
        <v>2282</v>
      </c>
      <c r="BS5" s="1766" t="s">
        <v>2288</v>
      </c>
      <c r="BT5" s="1766" t="s">
        <v>1783</v>
      </c>
      <c r="BU5" s="1766" t="s">
        <v>2287</v>
      </c>
      <c r="BV5" s="1766" t="s">
        <v>2277</v>
      </c>
      <c r="BW5" s="1766" t="s">
        <v>2135</v>
      </c>
      <c r="BX5" s="1766" t="s">
        <v>2271</v>
      </c>
      <c r="BY5" s="1766" t="s">
        <v>2213</v>
      </c>
      <c r="BZ5" s="1772"/>
      <c r="CA5" s="1766" t="s">
        <v>2296</v>
      </c>
      <c r="CB5" s="1766" t="s">
        <v>2297</v>
      </c>
      <c r="CC5" s="1766" t="s">
        <v>2299</v>
      </c>
      <c r="CD5" s="1766" t="s">
        <v>2331</v>
      </c>
      <c r="CE5" s="1766" t="s">
        <v>2136</v>
      </c>
      <c r="CF5" s="1766" t="s">
        <v>2322</v>
      </c>
      <c r="CG5" s="1766" t="s">
        <v>2302</v>
      </c>
      <c r="CH5" s="1766" t="s">
        <v>2332</v>
      </c>
      <c r="CI5" s="1766" t="s">
        <v>2323</v>
      </c>
      <c r="CJ5" s="1766" t="s">
        <v>2301</v>
      </c>
      <c r="CK5" s="1766" t="s">
        <v>2171</v>
      </c>
      <c r="CL5" s="1766" t="s">
        <v>2291</v>
      </c>
      <c r="CM5" s="1766" t="s">
        <v>2321</v>
      </c>
      <c r="CN5" s="1766" t="s">
        <v>2146</v>
      </c>
      <c r="CO5" s="1766" t="s">
        <v>2121</v>
      </c>
      <c r="CP5" s="1766" t="s">
        <v>2138</v>
      </c>
      <c r="CQ5" s="1766" t="s">
        <v>2091</v>
      </c>
      <c r="CR5" s="1766" t="s">
        <v>2279</v>
      </c>
      <c r="CS5" s="1766" t="s">
        <v>2057</v>
      </c>
      <c r="CT5" s="1766" t="s">
        <v>2168</v>
      </c>
      <c r="CU5" s="1766" t="s">
        <v>2303</v>
      </c>
      <c r="CV5" s="1766" t="s">
        <v>2283</v>
      </c>
      <c r="CW5" s="1766" t="s">
        <v>2322</v>
      </c>
      <c r="CX5" s="1766" t="s">
        <v>2302</v>
      </c>
      <c r="CY5" s="1766" t="s">
        <v>2332</v>
      </c>
      <c r="CZ5" s="1766" t="s">
        <v>2323</v>
      </c>
      <c r="DA5" s="1766" t="s">
        <v>2301</v>
      </c>
      <c r="DB5" s="1766" t="s">
        <v>2171</v>
      </c>
      <c r="DC5" s="1766" t="s">
        <v>2291</v>
      </c>
      <c r="DD5" s="1766" t="s">
        <v>2321</v>
      </c>
      <c r="DE5" s="1766" t="s">
        <v>2146</v>
      </c>
      <c r="DF5" s="1766" t="s">
        <v>2121</v>
      </c>
      <c r="DG5" s="1766" t="s">
        <v>2138</v>
      </c>
      <c r="DH5" s="1766" t="s">
        <v>2091</v>
      </c>
      <c r="DI5" s="1766" t="s">
        <v>2279</v>
      </c>
      <c r="DJ5" s="1766" t="s">
        <v>2057</v>
      </c>
      <c r="DK5" s="1772"/>
      <c r="DL5" s="1766" t="s">
        <v>2168</v>
      </c>
      <c r="DM5" s="1766" t="s">
        <v>2303</v>
      </c>
      <c r="DN5" s="1766" t="s">
        <v>2283</v>
      </c>
      <c r="DO5" s="1766" t="s">
        <v>2019</v>
      </c>
      <c r="DP5" s="1766" t="s">
        <v>2423</v>
      </c>
      <c r="DQ5" s="1766" t="s">
        <v>2311</v>
      </c>
      <c r="DR5" s="1766" t="s">
        <v>685</v>
      </c>
      <c r="DS5" s="1766" t="s">
        <v>2335</v>
      </c>
      <c r="DT5" s="1766" t="s">
        <v>2058</v>
      </c>
      <c r="DU5" s="1766" t="s">
        <v>1927</v>
      </c>
      <c r="DV5" s="1766" t="s">
        <v>2122</v>
      </c>
      <c r="DW5" s="1766" t="s">
        <v>2172</v>
      </c>
      <c r="DX5" s="1766" t="s">
        <v>2068</v>
      </c>
      <c r="DY5" s="1766" t="s">
        <v>2154</v>
      </c>
      <c r="DZ5" s="1766" t="s">
        <v>2153</v>
      </c>
      <c r="EA5" s="1766" t="s">
        <v>2244</v>
      </c>
      <c r="EB5" s="1766" t="s">
        <v>2230</v>
      </c>
      <c r="EC5" s="1766" t="s">
        <v>2223</v>
      </c>
      <c r="ED5" s="1766" t="s">
        <v>2132</v>
      </c>
      <c r="EE5" s="1766" t="s">
        <v>2304</v>
      </c>
      <c r="EF5" s="1766" t="s">
        <v>2300</v>
      </c>
      <c r="EG5" s="1766" t="s">
        <v>2309</v>
      </c>
      <c r="EH5" s="1766" t="s">
        <v>2333</v>
      </c>
      <c r="EI5" s="1766" t="s">
        <v>2334</v>
      </c>
      <c r="EJ5" s="1766" t="s">
        <v>2157</v>
      </c>
      <c r="EK5" s="1766" t="s">
        <v>2234</v>
      </c>
      <c r="EL5" s="1766" t="s">
        <v>2143</v>
      </c>
      <c r="EM5" s="1766" t="s">
        <v>2180</v>
      </c>
      <c r="EN5" s="1766" t="s">
        <v>2294</v>
      </c>
      <c r="EO5" s="1766" t="s">
        <v>1840</v>
      </c>
      <c r="EP5" s="1766" t="s">
        <v>2339</v>
      </c>
      <c r="EQ5" s="1766" t="s">
        <v>2276</v>
      </c>
      <c r="ER5" s="1766" t="s">
        <v>2336</v>
      </c>
      <c r="ES5" s="1766" t="s">
        <v>2337</v>
      </c>
      <c r="ET5" s="1766" t="s">
        <v>2338</v>
      </c>
      <c r="EU5" s="1766" t="s">
        <v>2344</v>
      </c>
      <c r="EV5" s="1772"/>
      <c r="EW5" s="1766" t="s">
        <v>2257</v>
      </c>
      <c r="EX5" s="1766" t="s">
        <v>2256</v>
      </c>
      <c r="EY5" s="1766" t="s">
        <v>2251</v>
      </c>
      <c r="EZ5" s="1766" t="s">
        <v>2247</v>
      </c>
      <c r="FA5" s="1766" t="s">
        <v>2364</v>
      </c>
      <c r="FB5" s="1766" t="s">
        <v>2359</v>
      </c>
      <c r="FC5" s="1766" t="s">
        <v>2370</v>
      </c>
      <c r="FD5" s="1766" t="s">
        <v>2391</v>
      </c>
      <c r="FE5" s="1766" t="s">
        <v>2402</v>
      </c>
      <c r="FF5" s="1766" t="s">
        <v>1809</v>
      </c>
      <c r="FG5" s="1766" t="s">
        <v>2249</v>
      </c>
      <c r="FH5" s="1766" t="s">
        <v>2245</v>
      </c>
      <c r="FI5" s="1766" t="s">
        <v>2250</v>
      </c>
      <c r="FJ5" s="1766" t="s">
        <v>2017</v>
      </c>
      <c r="FK5" s="1766" t="s">
        <v>2096</v>
      </c>
      <c r="FL5" s="1766" t="s">
        <v>1930</v>
      </c>
      <c r="FM5" s="1766" t="s">
        <v>2285</v>
      </c>
      <c r="FN5" s="1766" t="s">
        <v>2286</v>
      </c>
      <c r="FO5" s="1766" t="s">
        <v>2040</v>
      </c>
      <c r="FP5" s="1766" t="s">
        <v>2292</v>
      </c>
      <c r="FQ5" s="1766" t="s">
        <v>2295</v>
      </c>
      <c r="FR5" s="1766" t="s">
        <v>2290</v>
      </c>
      <c r="FS5" s="1766" t="s">
        <v>2145</v>
      </c>
      <c r="FT5" s="1766" t="s">
        <v>2855</v>
      </c>
      <c r="FU5" s="1766" t="s">
        <v>2274</v>
      </c>
      <c r="FV5" s="1766" t="s">
        <v>2355</v>
      </c>
      <c r="FW5" s="1766" t="s">
        <v>2350</v>
      </c>
      <c r="FX5" s="1766" t="s">
        <v>2278</v>
      </c>
      <c r="FY5" s="1766" t="s">
        <v>2349</v>
      </c>
      <c r="FZ5" s="1766" t="s">
        <v>2353</v>
      </c>
      <c r="GA5" s="1766" t="s">
        <v>2352</v>
      </c>
      <c r="GB5" s="1766" t="s">
        <v>2150</v>
      </c>
      <c r="GC5" s="1766" t="s">
        <v>2346</v>
      </c>
      <c r="GD5" s="1766" t="s">
        <v>2347</v>
      </c>
      <c r="GE5" s="1766" t="s">
        <v>2356</v>
      </c>
      <c r="GF5" s="1766" t="s">
        <v>2324</v>
      </c>
      <c r="GG5" s="1772"/>
      <c r="GH5" s="1766" t="s">
        <v>2343</v>
      </c>
      <c r="GI5" s="1766" t="s">
        <v>2351</v>
      </c>
      <c r="GJ5" s="1766" t="s">
        <v>2252</v>
      </c>
      <c r="GK5" s="1766" t="s">
        <v>2253</v>
      </c>
      <c r="GL5" s="1766" t="s">
        <v>2354</v>
      </c>
      <c r="GM5" s="1766" t="s">
        <v>2345</v>
      </c>
      <c r="GN5" s="1766" t="s">
        <v>2348</v>
      </c>
      <c r="GO5" s="1766" t="s">
        <v>2133</v>
      </c>
      <c r="GP5" s="1766" t="s">
        <v>1799</v>
      </c>
      <c r="GQ5" s="1766" t="s">
        <v>1990</v>
      </c>
      <c r="GR5" s="1766" t="s">
        <v>2399</v>
      </c>
      <c r="GS5" s="1766" t="s">
        <v>2366</v>
      </c>
      <c r="GT5" s="1766" t="s">
        <v>1938</v>
      </c>
      <c r="GU5" s="1766" t="s">
        <v>2248</v>
      </c>
      <c r="GV5" s="1766" t="s">
        <v>2258</v>
      </c>
      <c r="GW5" s="1766" t="s">
        <v>2200</v>
      </c>
      <c r="GX5" s="1766" t="s">
        <v>2246</v>
      </c>
      <c r="GY5" s="1766" t="s">
        <v>1988</v>
      </c>
      <c r="GZ5" s="1766" t="s">
        <v>1989</v>
      </c>
      <c r="HA5" s="1766" t="s">
        <v>2372</v>
      </c>
      <c r="HB5" s="1766" t="s">
        <v>2361</v>
      </c>
      <c r="HC5" s="1766" t="s">
        <v>1984</v>
      </c>
      <c r="HD5" s="1766" t="s">
        <v>2371</v>
      </c>
      <c r="HE5" s="1766" t="s">
        <v>2365</v>
      </c>
      <c r="HF5" s="1766" t="s">
        <v>2396</v>
      </c>
      <c r="HG5" s="1766" t="s">
        <v>2367</v>
      </c>
      <c r="HH5" s="1766" t="s">
        <v>2397</v>
      </c>
      <c r="HI5" s="1766" t="s">
        <v>2390</v>
      </c>
      <c r="HJ5" s="1766" t="s">
        <v>2398</v>
      </c>
      <c r="HK5" s="1766" t="s">
        <v>2404</v>
      </c>
      <c r="HL5" s="1766" t="s">
        <v>1985</v>
      </c>
      <c r="HM5" s="1766" t="s">
        <v>2363</v>
      </c>
      <c r="HN5" s="1766" t="s">
        <v>2386</v>
      </c>
      <c r="HO5" s="1766" t="s">
        <v>2376</v>
      </c>
      <c r="HP5" s="1766" t="s">
        <v>2379</v>
      </c>
      <c r="HQ5" s="1766" t="s">
        <v>2410</v>
      </c>
      <c r="HR5" s="1772"/>
      <c r="HS5" s="1766" t="s">
        <v>2405</v>
      </c>
      <c r="HT5" s="1766" t="s">
        <v>2385</v>
      </c>
      <c r="HU5" s="1766" t="s">
        <v>2409</v>
      </c>
      <c r="HV5" s="1766" t="s">
        <v>2378</v>
      </c>
      <c r="HW5" s="1766" t="s">
        <v>2432</v>
      </c>
      <c r="HX5" s="1766" t="s">
        <v>2441</v>
      </c>
      <c r="HY5" s="1766" t="s">
        <v>2430</v>
      </c>
      <c r="HZ5" s="1766" t="s">
        <v>2368</v>
      </c>
      <c r="IA5" s="1766" t="s">
        <v>2401</v>
      </c>
      <c r="IB5" s="1766" t="s">
        <v>2369</v>
      </c>
      <c r="IC5" s="1766" t="s">
        <v>2360</v>
      </c>
      <c r="ID5" s="1766" t="s">
        <v>2394</v>
      </c>
      <c r="IE5" s="1766" t="s">
        <v>2383</v>
      </c>
      <c r="IF5" s="1766" t="s">
        <v>2389</v>
      </c>
      <c r="IG5" s="1766" t="s">
        <v>2408</v>
      </c>
      <c r="IH5" s="1766" t="s">
        <v>2393</v>
      </c>
      <c r="II5" s="1766" t="s">
        <v>2406</v>
      </c>
      <c r="IJ5" s="1766" t="s">
        <v>2374</v>
      </c>
      <c r="IK5" s="1766" t="s">
        <v>2380</v>
      </c>
      <c r="IL5" s="1766" t="s">
        <v>2431</v>
      </c>
      <c r="IM5" s="1766" t="s">
        <v>2377</v>
      </c>
      <c r="IN5" s="1766" t="s">
        <v>2381</v>
      </c>
      <c r="IO5" s="1766" t="s">
        <v>2387</v>
      </c>
      <c r="IP5" s="1766" t="s">
        <v>2373</v>
      </c>
      <c r="IQ5" s="1766" t="s">
        <v>2427</v>
      </c>
      <c r="IR5" s="1766" t="s">
        <v>2375</v>
      </c>
      <c r="IS5" s="1766" t="s">
        <v>2437</v>
      </c>
      <c r="IT5" s="1766" t="s">
        <v>2384</v>
      </c>
      <c r="IU5" s="1766" t="s">
        <v>2440</v>
      </c>
      <c r="IV5" s="1766" t="s">
        <v>2426</v>
      </c>
      <c r="IW5" s="1766" t="s">
        <v>2262</v>
      </c>
      <c r="IX5" s="1766" t="s">
        <v>2407</v>
      </c>
      <c r="IY5" s="1766" t="s">
        <v>2428</v>
      </c>
      <c r="IZ5" s="1766" t="s">
        <v>2429</v>
      </c>
      <c r="JA5" s="1766" t="s">
        <v>2433</v>
      </c>
      <c r="JB5" s="1766" t="s">
        <v>2435</v>
      </c>
      <c r="JC5" s="1772"/>
      <c r="JD5" s="1766" t="s">
        <v>2438</v>
      </c>
      <c r="JE5" s="1766" t="s">
        <v>2243</v>
      </c>
      <c r="JF5" s="1766" t="s">
        <v>2261</v>
      </c>
      <c r="JG5" s="1766" t="s">
        <v>2442</v>
      </c>
      <c r="JH5" s="1766" t="s">
        <v>2265</v>
      </c>
      <c r="JI5" s="1766" t="s">
        <v>2453</v>
      </c>
      <c r="JJ5" s="1766" t="s">
        <v>2434</v>
      </c>
      <c r="JK5" s="1766" t="s">
        <v>2439</v>
      </c>
      <c r="JL5" s="1766" t="s">
        <v>2269</v>
      </c>
      <c r="JM5" s="1766" t="s">
        <v>2357</v>
      </c>
      <c r="JN5" s="1766" t="s">
        <v>2267</v>
      </c>
      <c r="JO5" s="1766" t="s">
        <v>2268</v>
      </c>
      <c r="JP5" s="1766" t="s">
        <v>2424</v>
      </c>
      <c r="JQ5" s="1766" t="s">
        <v>2259</v>
      </c>
      <c r="JR5" s="1766" t="s">
        <v>2237</v>
      </c>
      <c r="JS5" s="1766" t="s">
        <v>2255</v>
      </c>
      <c r="JT5" s="1766" t="s">
        <v>2280</v>
      </c>
      <c r="JU5" s="1766" t="s">
        <v>2254</v>
      </c>
      <c r="JV5" s="1766" t="s">
        <v>2395</v>
      </c>
      <c r="JW5" s="1766" t="s">
        <v>2400</v>
      </c>
      <c r="JX5" s="1766" t="s">
        <v>2382</v>
      </c>
      <c r="JY5" s="1766" t="s">
        <v>2392</v>
      </c>
      <c r="JZ5" s="1766" t="s">
        <v>2362</v>
      </c>
      <c r="KA5" s="1766" t="s">
        <v>2388</v>
      </c>
      <c r="KB5" s="1766" t="s">
        <v>2358</v>
      </c>
      <c r="KC5" s="1766" t="s">
        <v>2445</v>
      </c>
      <c r="KD5" s="1766" t="s">
        <v>2452</v>
      </c>
      <c r="KE5" s="1766" t="s">
        <v>2443</v>
      </c>
      <c r="KF5" s="1766" t="s">
        <v>2310</v>
      </c>
      <c r="KG5" s="1766" t="s">
        <v>2403</v>
      </c>
      <c r="KH5" s="1766" t="s">
        <v>2425</v>
      </c>
      <c r="KI5" s="1766" t="s">
        <v>2266</v>
      </c>
      <c r="KJ5" s="1766" t="s">
        <v>2270</v>
      </c>
      <c r="KK5" s="1766" t="s">
        <v>2260</v>
      </c>
      <c r="KL5" s="1766" t="s">
        <v>2263</v>
      </c>
      <c r="KM5" s="1766" t="s">
        <v>2454</v>
      </c>
      <c r="KN5" s="1772"/>
      <c r="KO5" s="1766" t="s">
        <v>2455</v>
      </c>
      <c r="KP5" s="1766" t="s">
        <v>2456</v>
      </c>
      <c r="KQ5" s="1766" t="s">
        <v>2463</v>
      </c>
      <c r="KR5" s="1766" t="s">
        <v>2464</v>
      </c>
      <c r="KS5" s="1766" t="s">
        <v>2466</v>
      </c>
      <c r="KT5" s="1766" t="s">
        <v>2457</v>
      </c>
      <c r="KU5" s="1766" t="s">
        <v>2459</v>
      </c>
      <c r="KV5" s="1766" t="s">
        <v>2436</v>
      </c>
      <c r="KW5" s="1766" t="s">
        <v>2446</v>
      </c>
      <c r="KX5" s="1766" t="s">
        <v>2447</v>
      </c>
      <c r="KY5" s="1766" t="s">
        <v>2444</v>
      </c>
      <c r="KZ5" s="1766" t="s">
        <v>2448</v>
      </c>
      <c r="LA5" s="1766" t="s">
        <v>2461</v>
      </c>
      <c r="LB5" s="1766" t="s">
        <v>2462</v>
      </c>
      <c r="LC5" s="1766" t="s">
        <v>2471</v>
      </c>
      <c r="LD5" s="1766" t="s">
        <v>2478</v>
      </c>
      <c r="LE5" s="1766" t="s">
        <v>2458</v>
      </c>
      <c r="LF5" s="1766" t="s">
        <v>2460</v>
      </c>
      <c r="LG5" s="1766" t="s">
        <v>2465</v>
      </c>
      <c r="LH5" s="1766" t="s">
        <v>2477</v>
      </c>
      <c r="LI5" s="1718"/>
      <c r="LJ5" s="1766" t="s">
        <v>2467</v>
      </c>
      <c r="LK5" s="1766" t="s">
        <v>2468</v>
      </c>
      <c r="LL5" s="1766" t="s">
        <v>2475</v>
      </c>
      <c r="LM5" s="1766" t="s">
        <v>2476</v>
      </c>
      <c r="LN5" s="1766" t="s">
        <v>1895</v>
      </c>
      <c r="LO5" s="1766" t="s">
        <v>2006</v>
      </c>
      <c r="LP5" s="1766" t="s">
        <v>1925</v>
      </c>
      <c r="LQ5" s="1766" t="s">
        <v>1917</v>
      </c>
      <c r="LR5" s="1766" t="s">
        <v>2139</v>
      </c>
      <c r="LS5" s="1766" t="s">
        <v>2140</v>
      </c>
      <c r="LT5" s="1766" t="s">
        <v>2141</v>
      </c>
      <c r="LU5" s="1766" t="s">
        <v>2242</v>
      </c>
      <c r="LV5" s="1766" t="s">
        <v>2264</v>
      </c>
      <c r="LW5" s="1766" t="s">
        <v>2449</v>
      </c>
      <c r="LX5" s="1766" t="s">
        <v>2450</v>
      </c>
      <c r="LY5" s="1766" t="s">
        <v>2451</v>
      </c>
      <c r="LZ5" s="1766" t="s">
        <v>2469</v>
      </c>
      <c r="MA5" s="1766" t="s">
        <v>2470</v>
      </c>
      <c r="MB5" s="1766" t="s">
        <v>2472</v>
      </c>
      <c r="MC5" s="1766" t="s">
        <v>2473</v>
      </c>
      <c r="MD5" s="1766" t="s">
        <v>2474</v>
      </c>
      <c r="ME5" s="1766" t="s">
        <v>2479</v>
      </c>
      <c r="MF5" s="1766" t="s">
        <v>2480</v>
      </c>
      <c r="MG5" s="1766" t="s">
        <v>2481</v>
      </c>
      <c r="MH5" s="1766" t="s">
        <v>2482</v>
      </c>
      <c r="MI5" s="1766" t="s">
        <v>2483</v>
      </c>
      <c r="MJ5" s="1766" t="s">
        <v>2484</v>
      </c>
      <c r="MK5" s="1766" t="s">
        <v>2485</v>
      </c>
      <c r="ML5" s="1766" t="s">
        <v>2486</v>
      </c>
      <c r="MM5" s="1766" t="s">
        <v>2487</v>
      </c>
      <c r="MN5" s="1766" t="s">
        <v>2488</v>
      </c>
      <c r="MO5" s="1766" t="s">
        <v>2489</v>
      </c>
      <c r="MP5" s="1766" t="s">
        <v>2490</v>
      </c>
      <c r="MQ5" s="1766" t="s">
        <v>2491</v>
      </c>
      <c r="MR5" s="1766" t="s">
        <v>2492</v>
      </c>
      <c r="MS5" s="1766" t="s">
        <v>2493</v>
      </c>
      <c r="MT5" s="1772"/>
      <c r="MU5" s="1766" t="s">
        <v>2494</v>
      </c>
      <c r="MV5" s="1766" t="s">
        <v>2495</v>
      </c>
      <c r="MW5" s="1766" t="s">
        <v>2496</v>
      </c>
      <c r="MX5" s="1766" t="s">
        <v>2497</v>
      </c>
      <c r="MY5" s="1766" t="s">
        <v>2498</v>
      </c>
      <c r="MZ5" s="1766" t="s">
        <v>2499</v>
      </c>
      <c r="NA5" s="1766" t="s">
        <v>2500</v>
      </c>
      <c r="NB5" s="1766" t="s">
        <v>2501</v>
      </c>
      <c r="NC5" s="1766" t="s">
        <v>2502</v>
      </c>
      <c r="ND5" s="1766" t="s">
        <v>2503</v>
      </c>
      <c r="NE5" s="1766" t="s">
        <v>2504</v>
      </c>
      <c r="NF5" s="1766" t="s">
        <v>2505</v>
      </c>
      <c r="NG5" s="1766" t="s">
        <v>2506</v>
      </c>
      <c r="NH5" s="1766" t="s">
        <v>2507</v>
      </c>
      <c r="NI5" s="1766" t="s">
        <v>2508</v>
      </c>
      <c r="NJ5" s="1766" t="s">
        <v>2509</v>
      </c>
      <c r="NK5" s="1766" t="s">
        <v>2510</v>
      </c>
      <c r="NL5" s="1766" t="s">
        <v>2511</v>
      </c>
      <c r="NM5" s="1766" t="s">
        <v>2512</v>
      </c>
      <c r="NN5" s="1766" t="s">
        <v>2513</v>
      </c>
      <c r="NO5" s="1766" t="s">
        <v>2514</v>
      </c>
      <c r="NP5" s="1766" t="s">
        <v>2515</v>
      </c>
      <c r="NQ5" s="1766" t="s">
        <v>2516</v>
      </c>
      <c r="NR5" s="1766" t="s">
        <v>2517</v>
      </c>
      <c r="NS5" s="1766" t="s">
        <v>2518</v>
      </c>
      <c r="NT5" s="1766" t="s">
        <v>2519</v>
      </c>
      <c r="NU5" s="1766" t="s">
        <v>2520</v>
      </c>
      <c r="NV5" s="1766" t="s">
        <v>2521</v>
      </c>
      <c r="NW5" s="1766" t="s">
        <v>2522</v>
      </c>
      <c r="NX5" s="1766" t="s">
        <v>2523</v>
      </c>
      <c r="NY5" s="1766" t="s">
        <v>2524</v>
      </c>
      <c r="NZ5" s="1766" t="s">
        <v>2525</v>
      </c>
      <c r="OA5" s="1718"/>
      <c r="OB5" s="1575" t="s">
        <v>2092</v>
      </c>
      <c r="OC5" s="1892" t="s">
        <v>2419</v>
      </c>
      <c r="OD5" s="1575" t="s">
        <v>2416</v>
      </c>
      <c r="OE5" s="1577" t="s">
        <v>2084</v>
      </c>
      <c r="OF5" s="1766" t="s">
        <v>2233</v>
      </c>
      <c r="OG5" s="1766" t="s">
        <v>638</v>
      </c>
      <c r="OH5" s="1766" t="s">
        <v>1626</v>
      </c>
      <c r="OI5" s="1766" t="s">
        <v>1897</v>
      </c>
      <c r="OJ5" s="1766" t="s">
        <v>2240</v>
      </c>
      <c r="OK5" s="1766" t="s">
        <v>2273</v>
      </c>
      <c r="OL5" s="1766" t="s">
        <v>1849</v>
      </c>
      <c r="OM5" s="1766" t="s">
        <v>2158</v>
      </c>
      <c r="ON5" s="1766" t="s">
        <v>1205</v>
      </c>
      <c r="OO5" s="1766" t="s">
        <v>2298</v>
      </c>
      <c r="OP5" s="1766" t="s">
        <v>1804</v>
      </c>
      <c r="OQ5" s="1766" t="s">
        <v>1807</v>
      </c>
      <c r="OR5" s="1766" t="s">
        <v>2235</v>
      </c>
      <c r="OS5" s="1766" t="s">
        <v>2222</v>
      </c>
      <c r="OT5" s="1766" t="s">
        <v>1076</v>
      </c>
      <c r="OU5" s="1766" t="s">
        <v>1762</v>
      </c>
      <c r="OV5" s="1766" t="s">
        <v>2130</v>
      </c>
      <c r="OW5" s="1766" t="s">
        <v>1986</v>
      </c>
      <c r="OX5" s="1766" t="s">
        <v>2228</v>
      </c>
      <c r="OY5" s="1766" t="s">
        <v>1775</v>
      </c>
      <c r="OZ5" s="1766" t="s">
        <v>1830</v>
      </c>
      <c r="PA5" s="1766" t="s">
        <v>2221</v>
      </c>
      <c r="PB5" s="1766" t="s">
        <v>2231</v>
      </c>
      <c r="PC5" s="1718"/>
      <c r="PD5" s="1802" t="s">
        <v>171</v>
      </c>
      <c r="PE5" s="1766" t="s">
        <v>1766</v>
      </c>
      <c r="PF5" s="1766" t="s">
        <v>1574</v>
      </c>
      <c r="PG5" s="1816" t="s">
        <v>1229</v>
      </c>
      <c r="PH5" s="1337"/>
    </row>
    <row r="6" spans="1:424" s="1050" customFormat="1" ht="15" customHeight="1">
      <c r="A6" s="1453">
        <v>1</v>
      </c>
      <c r="B6" s="1452" t="s">
        <v>68</v>
      </c>
      <c r="C6" s="1453">
        <v>1</v>
      </c>
      <c r="D6" s="1452" t="s">
        <v>68</v>
      </c>
      <c r="E6" s="1235"/>
      <c r="F6" s="1235"/>
      <c r="G6" s="1235"/>
      <c r="H6" s="1235"/>
      <c r="I6" s="1235"/>
      <c r="J6" s="1235"/>
      <c r="K6" s="1235"/>
      <c r="L6" s="1235"/>
      <c r="M6" s="1235"/>
      <c r="N6" s="1235"/>
      <c r="O6" s="1235"/>
      <c r="P6" s="1235"/>
      <c r="Q6" s="1235"/>
      <c r="R6" s="1235"/>
      <c r="S6" s="1235"/>
      <c r="T6" s="1235"/>
      <c r="U6" s="1235"/>
      <c r="V6" s="1235"/>
      <c r="W6" s="1235"/>
      <c r="X6" s="1235"/>
      <c r="Y6" s="1235"/>
      <c r="Z6" s="1235"/>
      <c r="AA6" s="1235"/>
      <c r="AB6" s="1235"/>
      <c r="AC6" s="1235"/>
      <c r="AD6" s="1235"/>
      <c r="AE6" s="1235"/>
      <c r="AF6" s="1235"/>
      <c r="AG6" s="1235"/>
      <c r="AH6" s="1235"/>
      <c r="AI6" s="1235"/>
      <c r="AJ6" s="1235"/>
      <c r="AK6" s="1235"/>
      <c r="AL6" s="1235"/>
      <c r="AM6" s="1235"/>
      <c r="AN6" s="1235"/>
      <c r="AO6" s="1773"/>
      <c r="AP6" s="1235"/>
      <c r="AQ6" s="1235"/>
      <c r="AR6" s="1235"/>
      <c r="AS6" s="1235"/>
      <c r="AT6" s="1235"/>
      <c r="AU6" s="1235"/>
      <c r="AV6" s="1235"/>
      <c r="AW6" s="1235"/>
      <c r="AX6" s="1235"/>
      <c r="AY6" s="1235"/>
      <c r="AZ6" s="1235"/>
      <c r="BA6" s="1235"/>
      <c r="BB6" s="1235"/>
      <c r="BC6" s="1235"/>
      <c r="BD6" s="1235"/>
      <c r="BE6" s="1235"/>
      <c r="BF6" s="1235"/>
      <c r="BG6" s="1235"/>
      <c r="BH6" s="1235"/>
      <c r="BI6" s="1235"/>
      <c r="BJ6" s="1235"/>
      <c r="BK6" s="1235"/>
      <c r="BL6" s="1235"/>
      <c r="BM6" s="1235"/>
      <c r="BN6" s="1235"/>
      <c r="BO6" s="1235"/>
      <c r="BP6" s="1235"/>
      <c r="BQ6" s="1235"/>
      <c r="BR6" s="1235"/>
      <c r="BS6" s="1235"/>
      <c r="BT6" s="1235"/>
      <c r="BU6" s="1235"/>
      <c r="BV6" s="1235"/>
      <c r="BW6" s="1235"/>
      <c r="BX6" s="1235"/>
      <c r="BY6" s="1235"/>
      <c r="BZ6" s="1773"/>
      <c r="CA6" s="1235"/>
      <c r="CB6" s="1235"/>
      <c r="CC6" s="1235"/>
      <c r="CD6" s="1235"/>
      <c r="CE6" s="1235"/>
      <c r="CF6" s="1235"/>
      <c r="CG6" s="1235"/>
      <c r="CH6" s="1235"/>
      <c r="CI6" s="1235"/>
      <c r="CJ6" s="1235"/>
      <c r="CK6" s="1235"/>
      <c r="CL6" s="1235"/>
      <c r="CM6" s="1235"/>
      <c r="CN6" s="1235"/>
      <c r="CO6" s="1235"/>
      <c r="CP6" s="1235"/>
      <c r="CQ6" s="1235"/>
      <c r="CR6" s="1235"/>
      <c r="CS6" s="1235"/>
      <c r="CT6" s="1235"/>
      <c r="CU6" s="1235"/>
      <c r="CV6" s="1235"/>
      <c r="CW6" s="1235"/>
      <c r="CX6" s="1235"/>
      <c r="CY6" s="1235"/>
      <c r="CZ6" s="1235"/>
      <c r="DA6" s="1235"/>
      <c r="DB6" s="1235"/>
      <c r="DC6" s="1235"/>
      <c r="DD6" s="1235"/>
      <c r="DE6" s="1235"/>
      <c r="DF6" s="1235"/>
      <c r="DG6" s="1235"/>
      <c r="DH6" s="1235"/>
      <c r="DI6" s="1235"/>
      <c r="DJ6" s="1235"/>
      <c r="DK6" s="1773"/>
      <c r="DL6" s="1235"/>
      <c r="DM6" s="1235"/>
      <c r="DN6" s="1235"/>
      <c r="DO6" s="1235"/>
      <c r="DP6" s="1235"/>
      <c r="DQ6" s="1235"/>
      <c r="DR6" s="1235"/>
      <c r="DS6" s="1235"/>
      <c r="DT6" s="1235"/>
      <c r="DU6" s="1235"/>
      <c r="DV6" s="1235"/>
      <c r="DW6" s="1791"/>
      <c r="DX6" s="1235"/>
      <c r="DY6" s="1235"/>
      <c r="DZ6" s="1235"/>
      <c r="EA6" s="1235"/>
      <c r="EB6" s="1235"/>
      <c r="EC6" s="1235"/>
      <c r="ED6" s="1235"/>
      <c r="EE6" s="1235"/>
      <c r="EF6" s="1235"/>
      <c r="EG6" s="1235"/>
      <c r="EH6" s="1235"/>
      <c r="EI6" s="1235"/>
      <c r="EJ6" s="1235"/>
      <c r="EK6" s="1235"/>
      <c r="EL6" s="1235"/>
      <c r="EM6" s="1235"/>
      <c r="EN6" s="1235"/>
      <c r="EO6" s="1235"/>
      <c r="EP6" s="1235"/>
      <c r="EQ6" s="1235"/>
      <c r="ER6" s="1235"/>
      <c r="ES6" s="1235"/>
      <c r="ET6" s="1235"/>
      <c r="EU6" s="1235"/>
      <c r="EV6" s="1773"/>
      <c r="EW6" s="1235"/>
      <c r="EX6" s="1235"/>
      <c r="EY6" s="1235"/>
      <c r="EZ6" s="1235"/>
      <c r="FA6" s="1235"/>
      <c r="FB6" s="1235"/>
      <c r="FC6" s="1235"/>
      <c r="FD6" s="1235"/>
      <c r="FE6" s="1235"/>
      <c r="FF6" s="1235"/>
      <c r="FG6" s="1235"/>
      <c r="FH6" s="1235"/>
      <c r="FI6" s="1235"/>
      <c r="FJ6" s="1235"/>
      <c r="FK6" s="1235"/>
      <c r="FL6" s="1235"/>
      <c r="FM6" s="1235"/>
      <c r="FN6" s="1235"/>
      <c r="FO6" s="1235"/>
      <c r="FP6" s="1235"/>
      <c r="FQ6" s="1235"/>
      <c r="FR6" s="1235"/>
      <c r="FS6" s="1235"/>
      <c r="FT6" s="1235"/>
      <c r="FU6" s="1235"/>
      <c r="FV6" s="1235"/>
      <c r="FW6" s="1235"/>
      <c r="FX6" s="1235"/>
      <c r="FY6" s="1235"/>
      <c r="FZ6" s="1235"/>
      <c r="GA6" s="1235"/>
      <c r="GB6" s="1235"/>
      <c r="GC6" s="1235"/>
      <c r="GD6" s="1235"/>
      <c r="GE6" s="1235"/>
      <c r="GF6" s="1235"/>
      <c r="GG6" s="1773"/>
      <c r="GH6" s="1235"/>
      <c r="GI6" s="1235"/>
      <c r="GJ6" s="1235"/>
      <c r="GK6" s="1235"/>
      <c r="GL6" s="1235"/>
      <c r="GM6" s="1235"/>
      <c r="GN6" s="1235"/>
      <c r="GO6" s="1235"/>
      <c r="GP6" s="1235"/>
      <c r="GQ6" s="1235"/>
      <c r="GR6" s="1235"/>
      <c r="GS6" s="1235"/>
      <c r="GT6" s="1235"/>
      <c r="GU6" s="1235"/>
      <c r="GV6" s="1235"/>
      <c r="GW6" s="1235"/>
      <c r="GX6" s="1235"/>
      <c r="GY6" s="1235"/>
      <c r="GZ6" s="1235"/>
      <c r="HA6" s="1235"/>
      <c r="HB6" s="1235"/>
      <c r="HC6" s="1235"/>
      <c r="HD6" s="1235"/>
      <c r="HE6" s="1235"/>
      <c r="HF6" s="1235"/>
      <c r="HG6" s="1235"/>
      <c r="HH6" s="1235"/>
      <c r="HI6" s="1235"/>
      <c r="HJ6" s="1235"/>
      <c r="HK6" s="1235"/>
      <c r="HL6" s="1235"/>
      <c r="HM6" s="1235"/>
      <c r="HN6" s="1235"/>
      <c r="HO6" s="1235"/>
      <c r="HP6" s="1235"/>
      <c r="HQ6" s="1235"/>
      <c r="HR6" s="1773"/>
      <c r="HS6" s="1235"/>
      <c r="HT6" s="1235"/>
      <c r="HU6" s="1235"/>
      <c r="HV6" s="1235"/>
      <c r="HW6" s="1235"/>
      <c r="HX6" s="1235"/>
      <c r="HY6" s="1235"/>
      <c r="HZ6" s="1235"/>
      <c r="IA6" s="1235"/>
      <c r="IB6" s="1235"/>
      <c r="IC6" s="1235"/>
      <c r="ID6" s="1235"/>
      <c r="IE6" s="1235"/>
      <c r="IF6" s="1235"/>
      <c r="IG6" s="1235"/>
      <c r="IH6" s="1235"/>
      <c r="II6" s="1235"/>
      <c r="IJ6" s="1235"/>
      <c r="IK6" s="1235"/>
      <c r="IL6" s="1235"/>
      <c r="IM6" s="1235"/>
      <c r="IN6" s="1235"/>
      <c r="IO6" s="1235"/>
      <c r="IP6" s="1235"/>
      <c r="IQ6" s="1235"/>
      <c r="IR6" s="1235"/>
      <c r="IS6" s="1235"/>
      <c r="IT6" s="1235"/>
      <c r="IU6" s="1235"/>
      <c r="IV6" s="1235"/>
      <c r="IW6" s="1235"/>
      <c r="IX6" s="1235"/>
      <c r="IY6" s="1235"/>
      <c r="IZ6" s="1235"/>
      <c r="JA6" s="1235"/>
      <c r="JB6" s="1235"/>
      <c r="JC6" s="1773"/>
      <c r="JD6" s="1235"/>
      <c r="JE6" s="1235"/>
      <c r="JF6" s="1235"/>
      <c r="JG6" s="1235"/>
      <c r="JH6" s="1235"/>
      <c r="JI6" s="1235"/>
      <c r="JJ6" s="1235"/>
      <c r="JK6" s="1235"/>
      <c r="JL6" s="1235"/>
      <c r="JM6" s="1235"/>
      <c r="JN6" s="1235"/>
      <c r="JO6" s="1235"/>
      <c r="JP6" s="1235"/>
      <c r="JQ6" s="1235"/>
      <c r="JR6" s="1235"/>
      <c r="JS6" s="1235"/>
      <c r="JT6" s="1235"/>
      <c r="JU6" s="1235"/>
      <c r="JV6" s="1235"/>
      <c r="JW6" s="1235"/>
      <c r="JX6" s="1235"/>
      <c r="JY6" s="1235"/>
      <c r="JZ6" s="1235"/>
      <c r="KA6" s="1235"/>
      <c r="KB6" s="1235"/>
      <c r="KC6" s="1235"/>
      <c r="KD6" s="1235"/>
      <c r="KE6" s="1235"/>
      <c r="KF6" s="1235"/>
      <c r="KG6" s="1235"/>
      <c r="KH6" s="1235"/>
      <c r="KI6" s="1235"/>
      <c r="KJ6" s="1235"/>
      <c r="KK6" s="1235"/>
      <c r="KL6" s="1235"/>
      <c r="KM6" s="1235"/>
      <c r="KN6" s="1773"/>
      <c r="KO6" s="1235"/>
      <c r="KP6" s="1235"/>
      <c r="KQ6" s="1235"/>
      <c r="KR6" s="1235"/>
      <c r="KS6" s="1235"/>
      <c r="KT6" s="1235"/>
      <c r="KU6" s="1235"/>
      <c r="KV6" s="1235"/>
      <c r="KW6" s="1235"/>
      <c r="KX6" s="1235"/>
      <c r="KY6" s="1235"/>
      <c r="KZ6" s="1235"/>
      <c r="LA6" s="1235"/>
      <c r="LB6" s="1235"/>
      <c r="LC6" s="1235"/>
      <c r="LD6" s="1235"/>
      <c r="LE6" s="1235"/>
      <c r="LF6" s="1235"/>
      <c r="LG6" s="1235"/>
      <c r="LH6" s="1235"/>
      <c r="LI6" s="1328"/>
      <c r="LJ6" s="1235"/>
      <c r="LK6" s="1235"/>
      <c r="LL6" s="1235"/>
      <c r="LM6" s="1235"/>
      <c r="LN6" s="1235"/>
      <c r="LO6" s="1235"/>
      <c r="LP6" s="1235"/>
      <c r="LQ6" s="1235"/>
      <c r="LR6" s="1235"/>
      <c r="LS6" s="1235"/>
      <c r="LT6" s="1235"/>
      <c r="LU6" s="1235"/>
      <c r="LV6" s="1235"/>
      <c r="LW6" s="1235"/>
      <c r="LX6" s="1235"/>
      <c r="LY6" s="1235"/>
      <c r="LZ6" s="1235"/>
      <c r="MA6" s="1235"/>
      <c r="MB6" s="1235"/>
      <c r="MC6" s="1235"/>
      <c r="MD6" s="1235"/>
      <c r="ME6" s="1235"/>
      <c r="MF6" s="1235"/>
      <c r="MG6" s="1235"/>
      <c r="MH6" s="1235"/>
      <c r="MI6" s="1235"/>
      <c r="MJ6" s="1235"/>
      <c r="MK6" s="1235"/>
      <c r="ML6" s="1235"/>
      <c r="MM6" s="1235"/>
      <c r="MN6" s="1235"/>
      <c r="MO6" s="1235"/>
      <c r="MP6" s="1235"/>
      <c r="MQ6" s="1235"/>
      <c r="MR6" s="1235"/>
      <c r="MS6" s="1235"/>
      <c r="MT6" s="1773"/>
      <c r="MU6" s="1235"/>
      <c r="MV6" s="1235"/>
      <c r="MW6" s="1235"/>
      <c r="MX6" s="1235"/>
      <c r="MY6" s="1235"/>
      <c r="MZ6" s="1235"/>
      <c r="NA6" s="1235"/>
      <c r="NB6" s="1235"/>
      <c r="NC6" s="1235"/>
      <c r="ND6" s="1235"/>
      <c r="NE6" s="1235"/>
      <c r="NF6" s="1235"/>
      <c r="NG6" s="1235"/>
      <c r="NH6" s="1235"/>
      <c r="NI6" s="1235"/>
      <c r="NJ6" s="1235"/>
      <c r="NK6" s="1235"/>
      <c r="NL6" s="1235"/>
      <c r="NM6" s="1235"/>
      <c r="NN6" s="1235"/>
      <c r="NO6" s="1235"/>
      <c r="NP6" s="1235"/>
      <c r="NQ6" s="1235"/>
      <c r="NR6" s="1235"/>
      <c r="NS6" s="1235"/>
      <c r="NT6" s="1235"/>
      <c r="NU6" s="1235"/>
      <c r="NV6" s="1235"/>
      <c r="NW6" s="1235"/>
      <c r="NX6" s="1235"/>
      <c r="NY6" s="1235"/>
      <c r="NZ6" s="1235"/>
      <c r="OA6" s="1328"/>
      <c r="OB6" s="1235"/>
      <c r="OC6" s="1791"/>
      <c r="OD6" s="1235"/>
      <c r="OE6" s="1761"/>
      <c r="OF6" s="1235"/>
      <c r="OG6" s="1235"/>
      <c r="OH6" s="1761"/>
      <c r="OI6" s="1235"/>
      <c r="OJ6" s="1235"/>
      <c r="OK6" s="1235"/>
      <c r="OL6" s="1235"/>
      <c r="OM6" s="1235"/>
      <c r="ON6" s="1235"/>
      <c r="OO6" s="1235"/>
      <c r="OP6" s="1235"/>
      <c r="OQ6" s="1235"/>
      <c r="OR6" s="1235"/>
      <c r="OS6" s="1235"/>
      <c r="OT6" s="1235"/>
      <c r="OU6" s="1235"/>
      <c r="OV6" s="1235"/>
      <c r="OW6" s="1235"/>
      <c r="OX6" s="1235"/>
      <c r="OY6" s="1235"/>
      <c r="OZ6" s="1235"/>
      <c r="PA6" s="1235"/>
      <c r="PB6" s="1235"/>
      <c r="PC6" s="1328"/>
      <c r="PD6" s="1761"/>
      <c r="PE6" s="1235"/>
      <c r="PF6" s="1235"/>
      <c r="PG6" s="1761"/>
      <c r="PH6" s="1337"/>
    </row>
    <row r="7" spans="1:424" s="1050" customFormat="1" ht="15" customHeight="1">
      <c r="A7" s="1453">
        <v>2</v>
      </c>
      <c r="B7" s="1452" t="s">
        <v>337</v>
      </c>
      <c r="C7" s="1453">
        <v>2</v>
      </c>
      <c r="D7" s="1452" t="s">
        <v>337</v>
      </c>
      <c r="E7" s="1048" t="s">
        <v>1586</v>
      </c>
      <c r="F7" s="1235"/>
      <c r="G7" s="1235"/>
      <c r="H7" s="1235"/>
      <c r="I7" s="1235"/>
      <c r="J7" s="1235"/>
      <c r="K7" s="1235"/>
      <c r="L7" s="1235"/>
      <c r="M7" s="1235"/>
      <c r="N7" s="1235"/>
      <c r="O7" s="1235"/>
      <c r="P7" s="1235"/>
      <c r="Q7" s="1048"/>
      <c r="R7" s="1235"/>
      <c r="S7" s="1235"/>
      <c r="T7" s="1235"/>
      <c r="U7" s="1235"/>
      <c r="V7" s="1235"/>
      <c r="W7" s="1235"/>
      <c r="X7" s="1235"/>
      <c r="Y7" s="1235"/>
      <c r="Z7" s="1235"/>
      <c r="AA7" s="1235"/>
      <c r="AB7" s="1235"/>
      <c r="AC7" s="1235"/>
      <c r="AD7" s="1235"/>
      <c r="AE7" s="1235"/>
      <c r="AF7" s="1235"/>
      <c r="AG7" s="1235"/>
      <c r="AH7" s="1235"/>
      <c r="AI7" s="1235"/>
      <c r="AJ7" s="1048" t="s">
        <v>1586</v>
      </c>
      <c r="AK7" s="1235"/>
      <c r="AL7" s="1048" t="s">
        <v>1586</v>
      </c>
      <c r="AM7" s="1235"/>
      <c r="AN7" s="1048"/>
      <c r="AO7" s="1773"/>
      <c r="AP7" s="1235"/>
      <c r="AQ7" s="1235"/>
      <c r="AR7" s="1235"/>
      <c r="AS7" s="1235"/>
      <c r="AT7" s="1235"/>
      <c r="AU7" s="1235"/>
      <c r="AV7" s="1235"/>
      <c r="AW7" s="1235"/>
      <c r="AX7" s="1235"/>
      <c r="AY7" s="1235"/>
      <c r="AZ7" s="1235"/>
      <c r="BA7" s="1235"/>
      <c r="BB7" s="1235"/>
      <c r="BC7" s="1235"/>
      <c r="BD7" s="1048"/>
      <c r="BE7" s="1235"/>
      <c r="BF7" s="1235"/>
      <c r="BG7" s="1235"/>
      <c r="BH7" s="1235"/>
      <c r="BI7" s="1235"/>
      <c r="BJ7" s="1235"/>
      <c r="BK7" s="1235"/>
      <c r="BL7" s="1235"/>
      <c r="BM7" s="1235"/>
      <c r="BN7" s="1235"/>
      <c r="BO7" s="1235"/>
      <c r="BP7" s="1235"/>
      <c r="BQ7" s="1235"/>
      <c r="BR7" s="1235"/>
      <c r="BS7" s="1235"/>
      <c r="BT7" s="1235"/>
      <c r="BU7" s="1235"/>
      <c r="BV7" s="1235"/>
      <c r="BW7" s="1235"/>
      <c r="BX7" s="1235"/>
      <c r="BY7" s="1235"/>
      <c r="BZ7" s="1773"/>
      <c r="CA7" s="1235"/>
      <c r="CB7" s="1235"/>
      <c r="CC7" s="1235"/>
      <c r="CD7" s="1235"/>
      <c r="CE7" s="1235"/>
      <c r="CF7" s="1235"/>
      <c r="CG7" s="1235"/>
      <c r="CH7" s="1235"/>
      <c r="CI7" s="1235"/>
      <c r="CJ7" s="1235"/>
      <c r="CK7" s="1235"/>
      <c r="CL7" s="1235"/>
      <c r="CM7" s="1235"/>
      <c r="CN7" s="1235"/>
      <c r="CO7" s="1235"/>
      <c r="CP7" s="1235"/>
      <c r="CQ7" s="1235"/>
      <c r="CR7" s="1235"/>
      <c r="CS7" s="1235"/>
      <c r="CT7" s="1235"/>
      <c r="CU7" s="1235"/>
      <c r="CV7" s="1235"/>
      <c r="CW7" s="1235"/>
      <c r="CX7" s="1235"/>
      <c r="CY7" s="1235"/>
      <c r="CZ7" s="1235"/>
      <c r="DA7" s="1235"/>
      <c r="DB7" s="1235"/>
      <c r="DC7" s="1235"/>
      <c r="DD7" s="1235"/>
      <c r="DE7" s="1235"/>
      <c r="DF7" s="1235"/>
      <c r="DG7" s="1235"/>
      <c r="DH7" s="1235"/>
      <c r="DI7" s="1235"/>
      <c r="DJ7" s="1235"/>
      <c r="DK7" s="1773"/>
      <c r="DL7" s="1235"/>
      <c r="DM7" s="1235"/>
      <c r="DN7" s="1235"/>
      <c r="DO7" s="1235"/>
      <c r="DP7" s="1235"/>
      <c r="DQ7" s="1235"/>
      <c r="DR7" s="1235"/>
      <c r="DS7" s="1235"/>
      <c r="DT7" s="1235"/>
      <c r="DU7" s="1235"/>
      <c r="DV7" s="1235"/>
      <c r="DW7" s="1791"/>
      <c r="DX7" s="1235"/>
      <c r="DY7" s="1235"/>
      <c r="DZ7" s="1235"/>
      <c r="EA7" s="1235"/>
      <c r="EB7" s="1235"/>
      <c r="EC7" s="1235"/>
      <c r="ED7" s="1235"/>
      <c r="EE7" s="1235"/>
      <c r="EF7" s="1235"/>
      <c r="EG7" s="1235"/>
      <c r="EH7" s="1235"/>
      <c r="EI7" s="1235"/>
      <c r="EJ7" s="1235"/>
      <c r="EK7" s="1235"/>
      <c r="EL7" s="1235"/>
      <c r="EM7" s="1235"/>
      <c r="EN7" s="1235"/>
      <c r="EO7" s="1235"/>
      <c r="EP7" s="1235"/>
      <c r="EQ7" s="1235"/>
      <c r="ER7" s="1235"/>
      <c r="ES7" s="1235"/>
      <c r="ET7" s="1235"/>
      <c r="EU7" s="1235"/>
      <c r="EV7" s="1773"/>
      <c r="EW7" s="1235"/>
      <c r="EX7" s="1235"/>
      <c r="EY7" s="1235"/>
      <c r="EZ7" s="1235"/>
      <c r="FA7" s="1235"/>
      <c r="FB7" s="1235"/>
      <c r="FC7" s="1235"/>
      <c r="FD7" s="1235"/>
      <c r="FE7" s="1235"/>
      <c r="FF7" s="1235"/>
      <c r="FG7" s="1235"/>
      <c r="FH7" s="1235"/>
      <c r="FI7" s="1235"/>
      <c r="FJ7" s="1235"/>
      <c r="FK7" s="1235"/>
      <c r="FL7" s="1235"/>
      <c r="FM7" s="1235"/>
      <c r="FN7" s="1235"/>
      <c r="FO7" s="1235"/>
      <c r="FP7" s="1235"/>
      <c r="FQ7" s="1235"/>
      <c r="FR7" s="1235"/>
      <c r="FS7" s="1235"/>
      <c r="FT7" s="1235"/>
      <c r="FU7" s="1235"/>
      <c r="FV7" s="1235"/>
      <c r="FW7" s="1235"/>
      <c r="FX7" s="1235"/>
      <c r="FY7" s="1235"/>
      <c r="FZ7" s="1235"/>
      <c r="GA7" s="1235"/>
      <c r="GB7" s="1235"/>
      <c r="GC7" s="1235"/>
      <c r="GD7" s="1235"/>
      <c r="GE7" s="1235"/>
      <c r="GF7" s="1235"/>
      <c r="GG7" s="1773"/>
      <c r="GH7" s="1235"/>
      <c r="GI7" s="1235"/>
      <c r="GJ7" s="1235"/>
      <c r="GK7" s="1235"/>
      <c r="GL7" s="1235"/>
      <c r="GM7" s="1235"/>
      <c r="GN7" s="1235"/>
      <c r="GO7" s="1235"/>
      <c r="GP7" s="1235"/>
      <c r="GQ7" s="1235"/>
      <c r="GR7" s="1235"/>
      <c r="GS7" s="1235"/>
      <c r="GT7" s="1235"/>
      <c r="GU7" s="1235"/>
      <c r="GV7" s="1235"/>
      <c r="GW7" s="1235"/>
      <c r="GX7" s="1235"/>
      <c r="GY7" s="1235"/>
      <c r="GZ7" s="1235"/>
      <c r="HA7" s="1235"/>
      <c r="HB7" s="1235"/>
      <c r="HC7" s="1235"/>
      <c r="HD7" s="1235"/>
      <c r="HE7" s="1235"/>
      <c r="HF7" s="1235"/>
      <c r="HG7" s="1235"/>
      <c r="HH7" s="1235"/>
      <c r="HI7" s="1235"/>
      <c r="HJ7" s="1235"/>
      <c r="HK7" s="1235"/>
      <c r="HL7" s="1235"/>
      <c r="HM7" s="1235"/>
      <c r="HN7" s="1235"/>
      <c r="HO7" s="1235"/>
      <c r="HP7" s="1235"/>
      <c r="HQ7" s="1235"/>
      <c r="HR7" s="1773"/>
      <c r="HS7" s="1235"/>
      <c r="HT7" s="1235"/>
      <c r="HU7" s="1235"/>
      <c r="HV7" s="1235"/>
      <c r="HW7" s="1235"/>
      <c r="HX7" s="1235"/>
      <c r="HY7" s="1235"/>
      <c r="HZ7" s="1235"/>
      <c r="IA7" s="1235"/>
      <c r="IB7" s="1235"/>
      <c r="IC7" s="1235"/>
      <c r="ID7" s="1235"/>
      <c r="IE7" s="1235"/>
      <c r="IF7" s="1235"/>
      <c r="IG7" s="1235"/>
      <c r="IH7" s="1235"/>
      <c r="II7" s="1235"/>
      <c r="IJ7" s="1235"/>
      <c r="IK7" s="1235"/>
      <c r="IL7" s="1235"/>
      <c r="IM7" s="1235"/>
      <c r="IN7" s="1235"/>
      <c r="IO7" s="1235"/>
      <c r="IP7" s="1235"/>
      <c r="IQ7" s="1235"/>
      <c r="IR7" s="1235"/>
      <c r="IS7" s="1235"/>
      <c r="IT7" s="1235"/>
      <c r="IU7" s="1235"/>
      <c r="IV7" s="1235"/>
      <c r="IW7" s="1235"/>
      <c r="IX7" s="1235"/>
      <c r="IY7" s="1235"/>
      <c r="IZ7" s="1235"/>
      <c r="JA7" s="1235"/>
      <c r="JB7" s="1235"/>
      <c r="JC7" s="1773"/>
      <c r="JD7" s="1235"/>
      <c r="JE7" s="1235"/>
      <c r="JF7" s="1235"/>
      <c r="JG7" s="1235"/>
      <c r="JH7" s="1235"/>
      <c r="JI7" s="1235"/>
      <c r="JJ7" s="1235"/>
      <c r="JK7" s="1235"/>
      <c r="JL7" s="1235"/>
      <c r="JM7" s="1235"/>
      <c r="JN7" s="1235"/>
      <c r="JO7" s="1235"/>
      <c r="JP7" s="1235"/>
      <c r="JQ7" s="1235"/>
      <c r="JR7" s="1235"/>
      <c r="JS7" s="1235"/>
      <c r="JT7" s="1235"/>
      <c r="JU7" s="1235"/>
      <c r="JV7" s="1235"/>
      <c r="JW7" s="1235"/>
      <c r="JX7" s="1235"/>
      <c r="JY7" s="1235"/>
      <c r="JZ7" s="1235"/>
      <c r="KA7" s="1235"/>
      <c r="KB7" s="1235"/>
      <c r="KC7" s="1235"/>
      <c r="KD7" s="1235"/>
      <c r="KE7" s="1235"/>
      <c r="KF7" s="1235"/>
      <c r="KG7" s="1235"/>
      <c r="KH7" s="1235"/>
      <c r="KI7" s="1235"/>
      <c r="KJ7" s="1235"/>
      <c r="KK7" s="1235"/>
      <c r="KL7" s="1235"/>
      <c r="KM7" s="1235"/>
      <c r="KN7" s="1773"/>
      <c r="KO7" s="1235"/>
      <c r="KP7" s="1235"/>
      <c r="KQ7" s="1235"/>
      <c r="KR7" s="1235"/>
      <c r="KS7" s="1235"/>
      <c r="KT7" s="1235"/>
      <c r="KU7" s="1235"/>
      <c r="KV7" s="1235"/>
      <c r="KW7" s="1235"/>
      <c r="KX7" s="1235"/>
      <c r="KY7" s="1235"/>
      <c r="KZ7" s="1235"/>
      <c r="LA7" s="1235"/>
      <c r="LB7" s="1235"/>
      <c r="LC7" s="1235"/>
      <c r="LD7" s="1235"/>
      <c r="LE7" s="1235"/>
      <c r="LF7" s="1235"/>
      <c r="LG7" s="1235"/>
      <c r="LH7" s="1235"/>
      <c r="LI7" s="1328"/>
      <c r="LJ7" s="1235"/>
      <c r="LK7" s="1235"/>
      <c r="LL7" s="1235"/>
      <c r="LM7" s="1235"/>
      <c r="LN7" s="1235"/>
      <c r="LO7" s="1235"/>
      <c r="LP7" s="1235"/>
      <c r="LQ7" s="1235"/>
      <c r="LR7" s="1235"/>
      <c r="LS7" s="1235"/>
      <c r="LT7" s="1235"/>
      <c r="LU7" s="1235"/>
      <c r="LV7" s="1235"/>
      <c r="LW7" s="1235"/>
      <c r="LX7" s="1235"/>
      <c r="LY7" s="1235"/>
      <c r="LZ7" s="1235"/>
      <c r="MA7" s="1235"/>
      <c r="MB7" s="1235"/>
      <c r="MC7" s="1235"/>
      <c r="MD7" s="1235"/>
      <c r="ME7" s="1235"/>
      <c r="MF7" s="1235"/>
      <c r="MG7" s="1235"/>
      <c r="MH7" s="1235"/>
      <c r="MI7" s="1235"/>
      <c r="MJ7" s="1235"/>
      <c r="MK7" s="1235"/>
      <c r="ML7" s="1235"/>
      <c r="MM7" s="1235"/>
      <c r="MN7" s="1235"/>
      <c r="MO7" s="1235"/>
      <c r="MP7" s="1235"/>
      <c r="MQ7" s="1235"/>
      <c r="MR7" s="1235"/>
      <c r="MS7" s="1235"/>
      <c r="MT7" s="1773"/>
      <c r="MU7" s="1235"/>
      <c r="MV7" s="1235"/>
      <c r="MW7" s="1235"/>
      <c r="MX7" s="1235"/>
      <c r="MY7" s="1235"/>
      <c r="MZ7" s="1235"/>
      <c r="NA7" s="1235"/>
      <c r="NB7" s="1235"/>
      <c r="NC7" s="1235"/>
      <c r="ND7" s="1235"/>
      <c r="NE7" s="1235"/>
      <c r="NF7" s="1235"/>
      <c r="NG7" s="1235"/>
      <c r="NH7" s="1235"/>
      <c r="NI7" s="1235"/>
      <c r="NJ7" s="1235"/>
      <c r="NK7" s="1235"/>
      <c r="NL7" s="1235"/>
      <c r="NM7" s="1235"/>
      <c r="NN7" s="1235"/>
      <c r="NO7" s="1235"/>
      <c r="NP7" s="1235"/>
      <c r="NQ7" s="1235"/>
      <c r="NR7" s="1235"/>
      <c r="NS7" s="1235"/>
      <c r="NT7" s="1235"/>
      <c r="NU7" s="1235"/>
      <c r="NV7" s="1235"/>
      <c r="NW7" s="1235"/>
      <c r="NX7" s="1235"/>
      <c r="NY7" s="1235"/>
      <c r="NZ7" s="1235"/>
      <c r="OA7" s="1328"/>
      <c r="OB7" s="1235"/>
      <c r="OC7" s="1791"/>
      <c r="OD7" s="1235"/>
      <c r="OE7" s="1811" t="s">
        <v>1586</v>
      </c>
      <c r="OF7" s="1235"/>
      <c r="OG7" s="1235"/>
      <c r="OH7" s="1761"/>
      <c r="OI7" s="1235"/>
      <c r="OJ7" s="1235"/>
      <c r="OK7" s="1235"/>
      <c r="OL7" s="1235"/>
      <c r="OM7" s="1235"/>
      <c r="ON7" s="1235"/>
      <c r="OO7" s="1235"/>
      <c r="OP7" s="1235"/>
      <c r="OQ7" s="1235"/>
      <c r="OR7" s="1235"/>
      <c r="OS7" s="1235"/>
      <c r="OT7" s="1235"/>
      <c r="OU7" s="1048" t="s">
        <v>1586</v>
      </c>
      <c r="OV7" s="1235"/>
      <c r="OW7" s="1235"/>
      <c r="OX7" s="1235"/>
      <c r="OY7" s="1235"/>
      <c r="OZ7" s="1235"/>
      <c r="PA7" s="1235"/>
      <c r="PB7" s="1235"/>
      <c r="PC7" s="1328"/>
      <c r="PD7" s="1761"/>
      <c r="PE7" s="1048" t="s">
        <v>1586</v>
      </c>
      <c r="PF7" s="1048" t="s">
        <v>1586</v>
      </c>
      <c r="PG7" s="1817"/>
      <c r="PH7" s="1337"/>
    </row>
    <row r="8" spans="1:424" s="1484" customFormat="1" ht="15" customHeight="1">
      <c r="A8" s="1453">
        <v>10</v>
      </c>
      <c r="B8" s="886" t="s">
        <v>338</v>
      </c>
      <c r="C8" s="1453">
        <v>10</v>
      </c>
      <c r="D8" s="886" t="s">
        <v>338</v>
      </c>
      <c r="E8" s="880" t="s">
        <v>103</v>
      </c>
      <c r="F8" s="880" t="s">
        <v>103</v>
      </c>
      <c r="G8" s="1752">
        <v>42724</v>
      </c>
      <c r="H8" s="1235"/>
      <c r="I8" s="1235"/>
      <c r="J8" s="1235"/>
      <c r="K8" s="1235"/>
      <c r="L8" s="1235"/>
      <c r="M8" s="1235"/>
      <c r="N8" s="1235"/>
      <c r="O8" s="1235"/>
      <c r="P8" s="1235"/>
      <c r="Q8" s="1235"/>
      <c r="R8" s="1235"/>
      <c r="S8" s="1235"/>
      <c r="T8" s="1235"/>
      <c r="U8" s="1235"/>
      <c r="V8" s="1235"/>
      <c r="W8" s="1235"/>
      <c r="X8" s="1235"/>
      <c r="Y8" s="1235"/>
      <c r="Z8" s="1235"/>
      <c r="AA8" s="1235" t="s">
        <v>1341</v>
      </c>
      <c r="AB8" s="1235"/>
      <c r="AC8" s="1235"/>
      <c r="AD8" s="1235"/>
      <c r="AE8" s="1235"/>
      <c r="AF8" s="1235"/>
      <c r="AG8" s="1235"/>
      <c r="AH8" s="1235"/>
      <c r="AI8" s="1235"/>
      <c r="AJ8" s="1235"/>
      <c r="AK8" s="1235"/>
      <c r="AL8" s="1235"/>
      <c r="AM8" s="1235"/>
      <c r="AN8" s="1235"/>
      <c r="AO8" s="1773"/>
      <c r="AP8" s="1235"/>
      <c r="AQ8" s="1235"/>
      <c r="AR8" s="1235"/>
      <c r="AS8" s="1235"/>
      <c r="AT8" s="1235"/>
      <c r="AU8" s="1235"/>
      <c r="AV8" s="1235"/>
      <c r="AW8" s="1235"/>
      <c r="AX8" s="1235"/>
      <c r="AY8" s="1235"/>
      <c r="AZ8" s="1235"/>
      <c r="BA8" s="1235"/>
      <c r="BB8" s="1235"/>
      <c r="BC8" s="1235"/>
      <c r="BD8" s="1235"/>
      <c r="BE8" s="1235"/>
      <c r="BF8" s="1235"/>
      <c r="BG8" s="1235"/>
      <c r="BH8" s="1235"/>
      <c r="BI8" s="1235"/>
      <c r="BJ8" s="1235"/>
      <c r="BK8" s="1235"/>
      <c r="BL8" s="1235"/>
      <c r="BM8" s="1235"/>
      <c r="BN8" s="1235"/>
      <c r="BO8" s="1235"/>
      <c r="BP8" s="1235"/>
      <c r="BQ8" s="1235"/>
      <c r="BR8" s="1235"/>
      <c r="BS8" s="1235"/>
      <c r="BT8" s="1235"/>
      <c r="BU8" s="1235"/>
      <c r="BV8" s="1235"/>
      <c r="BW8" s="1235"/>
      <c r="BX8" s="1235"/>
      <c r="BY8" s="1235"/>
      <c r="BZ8" s="1773"/>
      <c r="CA8" s="1235"/>
      <c r="CB8" s="1235"/>
      <c r="CC8" s="1235"/>
      <c r="CD8" s="1235"/>
      <c r="CE8" s="1235"/>
      <c r="CF8" s="1235"/>
      <c r="CG8" s="1235"/>
      <c r="CH8" s="1235"/>
      <c r="CI8" s="1235"/>
      <c r="CJ8" s="1235"/>
      <c r="CK8" s="1235"/>
      <c r="CL8" s="1235"/>
      <c r="CM8" s="1235"/>
      <c r="CN8" s="1235"/>
      <c r="CO8" s="1235"/>
      <c r="CP8" s="1235"/>
      <c r="CQ8" s="1235"/>
      <c r="CR8" s="1235"/>
      <c r="CS8" s="1235"/>
      <c r="CT8" s="1235"/>
      <c r="CU8" s="1235"/>
      <c r="CV8" s="1235"/>
      <c r="CW8" s="1235"/>
      <c r="CX8" s="1235"/>
      <c r="CY8" s="1235"/>
      <c r="CZ8" s="1235"/>
      <c r="DA8" s="1235"/>
      <c r="DB8" s="1235"/>
      <c r="DC8" s="1235"/>
      <c r="DD8" s="1235"/>
      <c r="DE8" s="1235"/>
      <c r="DF8" s="1235"/>
      <c r="DG8" s="1235"/>
      <c r="DH8" s="1235"/>
      <c r="DI8" s="1235"/>
      <c r="DJ8" s="1235"/>
      <c r="DK8" s="1773"/>
      <c r="DL8" s="1235"/>
      <c r="DM8" s="1235"/>
      <c r="DN8" s="1235"/>
      <c r="DO8" s="1235"/>
      <c r="DP8" s="1235"/>
      <c r="DQ8" s="1235"/>
      <c r="DR8" s="1235"/>
      <c r="DS8" s="1235"/>
      <c r="DT8" s="1235"/>
      <c r="DU8" s="1235"/>
      <c r="DV8" s="1235"/>
      <c r="DW8" s="1791"/>
      <c r="DX8" s="1235"/>
      <c r="DY8" s="1235"/>
      <c r="DZ8" s="1235"/>
      <c r="EA8" s="1235"/>
      <c r="EB8" s="1235"/>
      <c r="EC8" s="1235"/>
      <c r="ED8" s="1235"/>
      <c r="EE8" s="1235"/>
      <c r="EF8" s="1235"/>
      <c r="EG8" s="1235"/>
      <c r="EH8" s="1235"/>
      <c r="EI8" s="1235"/>
      <c r="EJ8" s="1235"/>
      <c r="EK8" s="1235"/>
      <c r="EL8" s="1235"/>
      <c r="EM8" s="1235"/>
      <c r="EN8" s="1235"/>
      <c r="EO8" s="1235"/>
      <c r="EP8" s="1235"/>
      <c r="EQ8" s="1235"/>
      <c r="ER8" s="1235"/>
      <c r="ES8" s="1235"/>
      <c r="ET8" s="1235"/>
      <c r="EU8" s="1235"/>
      <c r="EV8" s="1773"/>
      <c r="EW8" s="1235"/>
      <c r="EX8" s="1235"/>
      <c r="EY8" s="1235"/>
      <c r="EZ8" s="1235"/>
      <c r="FA8" s="1235"/>
      <c r="FB8" s="1235"/>
      <c r="FC8" s="1235"/>
      <c r="FD8" s="1235"/>
      <c r="FE8" s="1235"/>
      <c r="FF8" s="1235"/>
      <c r="FG8" s="1235"/>
      <c r="FH8" s="1235"/>
      <c r="FI8" s="1235"/>
      <c r="FJ8" s="1235"/>
      <c r="FK8" s="1235"/>
      <c r="FL8" s="1235"/>
      <c r="FM8" s="1235"/>
      <c r="FN8" s="1235"/>
      <c r="FO8" s="1235"/>
      <c r="FP8" s="1235"/>
      <c r="FQ8" s="1235"/>
      <c r="FR8" s="1235"/>
      <c r="FS8" s="1235"/>
      <c r="FT8" s="1235"/>
      <c r="FU8" s="1235"/>
      <c r="FV8" s="1235"/>
      <c r="FW8" s="1235"/>
      <c r="FX8" s="1235"/>
      <c r="FY8" s="1235"/>
      <c r="FZ8" s="1235"/>
      <c r="GA8" s="1235"/>
      <c r="GB8" s="1235"/>
      <c r="GC8" s="1235"/>
      <c r="GD8" s="1235"/>
      <c r="GE8" s="1235"/>
      <c r="GF8" s="1235"/>
      <c r="GG8" s="1773"/>
      <c r="GH8" s="1235"/>
      <c r="GI8" s="1235"/>
      <c r="GJ8" s="1235"/>
      <c r="GK8" s="1235"/>
      <c r="GL8" s="1235"/>
      <c r="GM8" s="1235"/>
      <c r="GN8" s="1235"/>
      <c r="GO8" s="1235"/>
      <c r="GP8" s="1235"/>
      <c r="GQ8" s="1235"/>
      <c r="GR8" s="1235"/>
      <c r="GS8" s="1235"/>
      <c r="GT8" s="1235"/>
      <c r="GU8" s="1235"/>
      <c r="GV8" s="1235"/>
      <c r="GW8" s="1235"/>
      <c r="GX8" s="1235"/>
      <c r="GY8" s="1235"/>
      <c r="GZ8" s="1235"/>
      <c r="HA8" s="1235"/>
      <c r="HB8" s="1235"/>
      <c r="HC8" s="1235"/>
      <c r="HD8" s="1235"/>
      <c r="HE8" s="1235"/>
      <c r="HF8" s="1235"/>
      <c r="HG8" s="1235"/>
      <c r="HH8" s="1235"/>
      <c r="HI8" s="1235"/>
      <c r="HJ8" s="1235"/>
      <c r="HK8" s="1235"/>
      <c r="HL8" s="1235"/>
      <c r="HM8" s="1235"/>
      <c r="HN8" s="1235"/>
      <c r="HO8" s="1235"/>
      <c r="HP8" s="1235"/>
      <c r="HQ8" s="1235"/>
      <c r="HR8" s="1773"/>
      <c r="HS8" s="1235"/>
      <c r="HT8" s="1235"/>
      <c r="HU8" s="1235"/>
      <c r="HV8" s="1235"/>
      <c r="HW8" s="1235"/>
      <c r="HX8" s="1235"/>
      <c r="HY8" s="1235"/>
      <c r="HZ8" s="1235"/>
      <c r="IA8" s="1235"/>
      <c r="IB8" s="1235"/>
      <c r="IC8" s="1235"/>
      <c r="ID8" s="1235"/>
      <c r="IE8" s="1235"/>
      <c r="IF8" s="1235"/>
      <c r="IG8" s="1235"/>
      <c r="IH8" s="1235"/>
      <c r="II8" s="1235"/>
      <c r="IJ8" s="1235"/>
      <c r="IK8" s="1235"/>
      <c r="IL8" s="1235"/>
      <c r="IM8" s="1235"/>
      <c r="IN8" s="1235"/>
      <c r="IO8" s="1235"/>
      <c r="IP8" s="1235"/>
      <c r="IQ8" s="1235"/>
      <c r="IR8" s="1235"/>
      <c r="IS8" s="1235"/>
      <c r="IT8" s="1235"/>
      <c r="IU8" s="1235"/>
      <c r="IV8" s="1235"/>
      <c r="IW8" s="1235"/>
      <c r="IX8" s="1235"/>
      <c r="IY8" s="1235"/>
      <c r="IZ8" s="1235"/>
      <c r="JA8" s="1235"/>
      <c r="JB8" s="1235"/>
      <c r="JC8" s="1773"/>
      <c r="JD8" s="1235"/>
      <c r="JE8" s="1235"/>
      <c r="JF8" s="1235"/>
      <c r="JG8" s="1235"/>
      <c r="JH8" s="1235"/>
      <c r="JI8" s="1235"/>
      <c r="JJ8" s="1235"/>
      <c r="JK8" s="1235"/>
      <c r="JL8" s="1235"/>
      <c r="JM8" s="1235"/>
      <c r="JN8" s="1235"/>
      <c r="JO8" s="1235"/>
      <c r="JP8" s="1235"/>
      <c r="JQ8" s="1235"/>
      <c r="JR8" s="1235"/>
      <c r="JS8" s="1235"/>
      <c r="JT8" s="1235"/>
      <c r="JU8" s="1235"/>
      <c r="JV8" s="1235"/>
      <c r="JW8" s="1235"/>
      <c r="JX8" s="1235"/>
      <c r="JY8" s="1235"/>
      <c r="JZ8" s="1235"/>
      <c r="KA8" s="1235"/>
      <c r="KB8" s="1235"/>
      <c r="KC8" s="1235"/>
      <c r="KD8" s="1235"/>
      <c r="KE8" s="1235"/>
      <c r="KF8" s="1235"/>
      <c r="KG8" s="1235"/>
      <c r="KH8" s="1235"/>
      <c r="KI8" s="1235"/>
      <c r="KJ8" s="1235"/>
      <c r="KK8" s="1235"/>
      <c r="KL8" s="1235"/>
      <c r="KM8" s="1235"/>
      <c r="KN8" s="1773"/>
      <c r="KO8" s="1235"/>
      <c r="KP8" s="1235"/>
      <c r="KQ8" s="1235"/>
      <c r="KR8" s="1235"/>
      <c r="KS8" s="1235"/>
      <c r="KT8" s="1235"/>
      <c r="KU8" s="1235"/>
      <c r="KV8" s="1235"/>
      <c r="KW8" s="1235"/>
      <c r="KX8" s="1235"/>
      <c r="KY8" s="1235"/>
      <c r="KZ8" s="1235"/>
      <c r="LA8" s="1235"/>
      <c r="LB8" s="1235"/>
      <c r="LC8" s="1235"/>
      <c r="LD8" s="1235"/>
      <c r="LE8" s="1235"/>
      <c r="LF8" s="1235"/>
      <c r="LG8" s="1235"/>
      <c r="LH8" s="1235"/>
      <c r="LI8" s="1328"/>
      <c r="LJ8" s="1235"/>
      <c r="LK8" s="1235"/>
      <c r="LL8" s="1235"/>
      <c r="LM8" s="1235"/>
      <c r="LN8" s="1235"/>
      <c r="LO8" s="1235"/>
      <c r="LP8" s="1235"/>
      <c r="LQ8" s="1235"/>
      <c r="LR8" s="1235"/>
      <c r="LS8" s="1235"/>
      <c r="LT8" s="1235"/>
      <c r="LU8" s="1235"/>
      <c r="LV8" s="1235"/>
      <c r="LW8" s="1235"/>
      <c r="LX8" s="1235"/>
      <c r="LY8" s="1235"/>
      <c r="LZ8" s="1235"/>
      <c r="MA8" s="1235"/>
      <c r="MB8" s="1235"/>
      <c r="MC8" s="1235"/>
      <c r="MD8" s="1235"/>
      <c r="ME8" s="1235"/>
      <c r="MF8" s="1235"/>
      <c r="MG8" s="1235"/>
      <c r="MH8" s="1235"/>
      <c r="MI8" s="1235"/>
      <c r="MJ8" s="1235"/>
      <c r="MK8" s="1235"/>
      <c r="ML8" s="1235"/>
      <c r="MM8" s="1235"/>
      <c r="MN8" s="1235"/>
      <c r="MO8" s="1235"/>
      <c r="MP8" s="1235"/>
      <c r="MQ8" s="1235"/>
      <c r="MR8" s="1235"/>
      <c r="MS8" s="1235"/>
      <c r="MT8" s="1773"/>
      <c r="MU8" s="1235"/>
      <c r="MV8" s="1235"/>
      <c r="MW8" s="1235"/>
      <c r="MX8" s="1235"/>
      <c r="MY8" s="1235"/>
      <c r="MZ8" s="1235"/>
      <c r="NA8" s="1235"/>
      <c r="NB8" s="1235"/>
      <c r="NC8" s="1235"/>
      <c r="ND8" s="1235"/>
      <c r="NE8" s="1235"/>
      <c r="NF8" s="1235"/>
      <c r="NG8" s="1235"/>
      <c r="NH8" s="1235"/>
      <c r="NI8" s="1235"/>
      <c r="NJ8" s="1235"/>
      <c r="NK8" s="1235"/>
      <c r="NL8" s="1235"/>
      <c r="NM8" s="1235"/>
      <c r="NN8" s="1235"/>
      <c r="NO8" s="1235"/>
      <c r="NP8" s="1235"/>
      <c r="NQ8" s="1235"/>
      <c r="NR8" s="1235"/>
      <c r="NS8" s="1235"/>
      <c r="NT8" s="1235"/>
      <c r="NU8" s="1235"/>
      <c r="NV8" s="1235"/>
      <c r="NW8" s="1235"/>
      <c r="NX8" s="1235"/>
      <c r="NY8" s="1235"/>
      <c r="NZ8" s="1235"/>
      <c r="OA8" s="1328"/>
      <c r="OB8" s="1235"/>
      <c r="OC8" s="1791"/>
      <c r="OD8" s="1235"/>
      <c r="OE8" s="1761"/>
      <c r="OF8" s="1235"/>
      <c r="OG8" s="1235"/>
      <c r="OH8" s="1761"/>
      <c r="OI8" s="1235"/>
      <c r="OJ8" s="1235"/>
      <c r="OK8" s="1235"/>
      <c r="OL8" s="1235"/>
      <c r="OM8" s="1235"/>
      <c r="ON8" s="1235"/>
      <c r="OO8" s="1235"/>
      <c r="OP8" s="1235"/>
      <c r="OQ8" s="1235"/>
      <c r="OR8" s="1235"/>
      <c r="OS8" s="1235"/>
      <c r="OT8" s="1235"/>
      <c r="OU8" s="1235"/>
      <c r="OV8" s="1235"/>
      <c r="OW8" s="1235"/>
      <c r="OX8" s="1235"/>
      <c r="OY8" s="1235"/>
      <c r="OZ8" s="1235"/>
      <c r="PA8" s="1235"/>
      <c r="PB8" s="1235"/>
      <c r="PC8" s="1328"/>
      <c r="PD8" s="1761"/>
      <c r="PE8" s="1235"/>
      <c r="PF8" s="1235"/>
      <c r="PG8" s="1761"/>
      <c r="PH8" s="1733"/>
    </row>
    <row r="9" spans="1:424" s="1050" customFormat="1" ht="15" customHeight="1">
      <c r="A9" s="1453">
        <v>1</v>
      </c>
      <c r="B9" s="1452" t="s">
        <v>365</v>
      </c>
      <c r="C9" s="1453">
        <v>1</v>
      </c>
      <c r="D9" s="1452" t="s">
        <v>1091</v>
      </c>
      <c r="E9" s="921" t="s">
        <v>366</v>
      </c>
      <c r="F9" s="921" t="s">
        <v>366</v>
      </c>
      <c r="G9" s="1754" t="s">
        <v>366</v>
      </c>
      <c r="H9" s="1754" t="s">
        <v>366</v>
      </c>
      <c r="I9" s="1754" t="s">
        <v>366</v>
      </c>
      <c r="J9" s="1754" t="s">
        <v>366</v>
      </c>
      <c r="K9" s="1754" t="s">
        <v>366</v>
      </c>
      <c r="L9" s="1754" t="s">
        <v>366</v>
      </c>
      <c r="M9" s="1752" t="s">
        <v>366</v>
      </c>
      <c r="N9" s="1754" t="s">
        <v>366</v>
      </c>
      <c r="O9" s="1235"/>
      <c r="P9" s="1235"/>
      <c r="Q9" s="1235"/>
      <c r="R9" s="1235"/>
      <c r="S9" s="1235"/>
      <c r="T9" s="1235"/>
      <c r="U9" s="1235"/>
      <c r="V9" s="1235"/>
      <c r="W9" s="1791"/>
      <c r="X9" s="1235"/>
      <c r="Y9" s="1235"/>
      <c r="Z9" s="1235"/>
      <c r="AA9" s="1235"/>
      <c r="AB9" s="1235"/>
      <c r="AC9" s="1235"/>
      <c r="AD9" s="1235"/>
      <c r="AE9" s="1235"/>
      <c r="AF9" s="1235"/>
      <c r="AG9" s="1235"/>
      <c r="AH9" s="1235"/>
      <c r="AI9" s="1235"/>
      <c r="AJ9" s="1235"/>
      <c r="AK9" s="1235"/>
      <c r="AL9" s="1235"/>
      <c r="AM9" s="1235"/>
      <c r="AN9" s="1235"/>
      <c r="AO9" s="1773"/>
      <c r="AP9" s="1235"/>
      <c r="AQ9" s="1235"/>
      <c r="AR9" s="1235"/>
      <c r="AS9" s="1235"/>
      <c r="AT9" s="1235"/>
      <c r="AU9" s="1235"/>
      <c r="AV9" s="1235"/>
      <c r="AW9" s="1235"/>
      <c r="AX9" s="1235"/>
      <c r="AY9" s="1235"/>
      <c r="AZ9" s="1235"/>
      <c r="BA9" s="1235"/>
      <c r="BB9" s="1235"/>
      <c r="BC9" s="1235"/>
      <c r="BD9" s="1235"/>
      <c r="BE9" s="1235"/>
      <c r="BF9" s="1235"/>
      <c r="BG9" s="1235"/>
      <c r="BH9" s="1235"/>
      <c r="BI9" s="1235"/>
      <c r="BJ9" s="1235"/>
      <c r="BK9" s="1235"/>
      <c r="BL9" s="1235"/>
      <c r="BM9" s="1235"/>
      <c r="BN9" s="1235"/>
      <c r="BO9" s="1235"/>
      <c r="BP9" s="1235"/>
      <c r="BQ9" s="1235"/>
      <c r="BR9" s="1235"/>
      <c r="BS9" s="1235"/>
      <c r="BT9" s="1235"/>
      <c r="BU9" s="1235"/>
      <c r="BV9" s="1235"/>
      <c r="BW9" s="1235"/>
      <c r="BX9" s="1235"/>
      <c r="BY9" s="1235"/>
      <c r="BZ9" s="1773"/>
      <c r="CA9" s="1235"/>
      <c r="CB9" s="1235"/>
      <c r="CC9" s="1235"/>
      <c r="CD9" s="1235"/>
      <c r="CE9" s="1235"/>
      <c r="CF9" s="1235"/>
      <c r="CG9" s="1235"/>
      <c r="CH9" s="1235"/>
      <c r="CI9" s="1235"/>
      <c r="CJ9" s="1235"/>
      <c r="CK9" s="1235"/>
      <c r="CL9" s="1235"/>
      <c r="CM9" s="1235"/>
      <c r="CN9" s="1235"/>
      <c r="CO9" s="1235"/>
      <c r="CP9" s="1235"/>
      <c r="CQ9" s="1235"/>
      <c r="CR9" s="1235"/>
      <c r="CS9" s="1235"/>
      <c r="CT9" s="1235"/>
      <c r="CU9" s="1235"/>
      <c r="CV9" s="1235"/>
      <c r="CW9" s="1235"/>
      <c r="CX9" s="1235"/>
      <c r="CY9" s="1235"/>
      <c r="CZ9" s="1235"/>
      <c r="DA9" s="1235"/>
      <c r="DB9" s="1235"/>
      <c r="DC9" s="1235"/>
      <c r="DD9" s="1235"/>
      <c r="DE9" s="1235"/>
      <c r="DF9" s="1235"/>
      <c r="DG9" s="1235"/>
      <c r="DH9" s="1235"/>
      <c r="DI9" s="1235"/>
      <c r="DJ9" s="1235"/>
      <c r="DK9" s="1773"/>
      <c r="DL9" s="1235"/>
      <c r="DM9" s="1235"/>
      <c r="DN9" s="1235"/>
      <c r="DO9" s="1235"/>
      <c r="DP9" s="1235"/>
      <c r="DQ9" s="1235"/>
      <c r="DR9" s="1235"/>
      <c r="DS9" s="1235"/>
      <c r="DT9" s="1235"/>
      <c r="DU9" s="1235"/>
      <c r="DV9" s="1235"/>
      <c r="DW9" s="1791"/>
      <c r="DX9" s="1235"/>
      <c r="DY9" s="1235"/>
      <c r="DZ9" s="1235"/>
      <c r="EA9" s="1235"/>
      <c r="EB9" s="1235"/>
      <c r="EC9" s="1235"/>
      <c r="ED9" s="1235"/>
      <c r="EE9" s="1235"/>
      <c r="EF9" s="1235"/>
      <c r="EG9" s="1235"/>
      <c r="EH9" s="1235"/>
      <c r="EI9" s="1235"/>
      <c r="EJ9" s="1235"/>
      <c r="EK9" s="1235"/>
      <c r="EL9" s="1235"/>
      <c r="EM9" s="1235"/>
      <c r="EN9" s="1235"/>
      <c r="EO9" s="1235"/>
      <c r="EP9" s="1235"/>
      <c r="EQ9" s="1235"/>
      <c r="ER9" s="1235"/>
      <c r="ES9" s="1235"/>
      <c r="ET9" s="1235"/>
      <c r="EU9" s="1235"/>
      <c r="EV9" s="1773"/>
      <c r="EW9" s="1235"/>
      <c r="EX9" s="1235"/>
      <c r="EY9" s="1235"/>
      <c r="EZ9" s="1235"/>
      <c r="FA9" s="1235"/>
      <c r="FB9" s="1235"/>
      <c r="FC9" s="1235"/>
      <c r="FD9" s="1235"/>
      <c r="FE9" s="1235"/>
      <c r="FF9" s="1235"/>
      <c r="FG9" s="1235"/>
      <c r="FH9" s="1235"/>
      <c r="FI9" s="1235"/>
      <c r="FJ9" s="1235"/>
      <c r="FK9" s="1235"/>
      <c r="FL9" s="1235"/>
      <c r="FM9" s="1235"/>
      <c r="FN9" s="1235"/>
      <c r="FO9" s="1235"/>
      <c r="FP9" s="1235"/>
      <c r="FQ9" s="1235"/>
      <c r="FR9" s="1235"/>
      <c r="FS9" s="1235"/>
      <c r="FT9" s="1235"/>
      <c r="FU9" s="1235"/>
      <c r="FV9" s="1235"/>
      <c r="FW9" s="1235"/>
      <c r="FX9" s="1235"/>
      <c r="FY9" s="1235"/>
      <c r="FZ9" s="1235"/>
      <c r="GA9" s="1235"/>
      <c r="GB9" s="1235"/>
      <c r="GC9" s="1235"/>
      <c r="GD9" s="1235"/>
      <c r="GE9" s="1235"/>
      <c r="GF9" s="1235"/>
      <c r="GG9" s="1773"/>
      <c r="GH9" s="1235"/>
      <c r="GI9" s="1235"/>
      <c r="GJ9" s="1235"/>
      <c r="GK9" s="1235"/>
      <c r="GL9" s="1235"/>
      <c r="GM9" s="1235"/>
      <c r="GN9" s="1235"/>
      <c r="GO9" s="1235"/>
      <c r="GP9" s="1235"/>
      <c r="GQ9" s="1235"/>
      <c r="GR9" s="1235"/>
      <c r="GS9" s="1235"/>
      <c r="GT9" s="1235"/>
      <c r="GU9" s="1235"/>
      <c r="GV9" s="1235"/>
      <c r="GW9" s="1235"/>
      <c r="GX9" s="1235"/>
      <c r="GY9" s="1235"/>
      <c r="GZ9" s="1235"/>
      <c r="HA9" s="1235"/>
      <c r="HB9" s="1235"/>
      <c r="HC9" s="1235"/>
      <c r="HD9" s="1235"/>
      <c r="HE9" s="1235"/>
      <c r="HF9" s="1235"/>
      <c r="HG9" s="1235"/>
      <c r="HH9" s="1235"/>
      <c r="HI9" s="1235"/>
      <c r="HJ9" s="1235"/>
      <c r="HK9" s="1235"/>
      <c r="HL9" s="1235"/>
      <c r="HM9" s="1235"/>
      <c r="HN9" s="1235"/>
      <c r="HO9" s="1235"/>
      <c r="HP9" s="1235"/>
      <c r="HQ9" s="1235"/>
      <c r="HR9" s="1773"/>
      <c r="HS9" s="1235"/>
      <c r="HT9" s="1235"/>
      <c r="HU9" s="1235"/>
      <c r="HV9" s="1235"/>
      <c r="HW9" s="1235"/>
      <c r="HX9" s="1235"/>
      <c r="HY9" s="1235"/>
      <c r="HZ9" s="1235"/>
      <c r="IA9" s="1235"/>
      <c r="IB9" s="1235"/>
      <c r="IC9" s="1235"/>
      <c r="ID9" s="1235"/>
      <c r="IE9" s="1235"/>
      <c r="IF9" s="1235"/>
      <c r="IG9" s="1235"/>
      <c r="IH9" s="1235"/>
      <c r="II9" s="1235"/>
      <c r="IJ9" s="1235"/>
      <c r="IK9" s="1235"/>
      <c r="IL9" s="1235"/>
      <c r="IM9" s="1235"/>
      <c r="IN9" s="1235"/>
      <c r="IO9" s="1235"/>
      <c r="IP9" s="1235"/>
      <c r="IQ9" s="1235"/>
      <c r="IR9" s="1235"/>
      <c r="IS9" s="1235"/>
      <c r="IT9" s="1235"/>
      <c r="IU9" s="1235"/>
      <c r="IV9" s="1235"/>
      <c r="IW9" s="1235"/>
      <c r="IX9" s="1235"/>
      <c r="IY9" s="1235"/>
      <c r="IZ9" s="1235"/>
      <c r="JA9" s="1235"/>
      <c r="JB9" s="1235"/>
      <c r="JC9" s="1773"/>
      <c r="JD9" s="1235"/>
      <c r="JE9" s="1235"/>
      <c r="JF9" s="1235"/>
      <c r="JG9" s="1235"/>
      <c r="JH9" s="1235"/>
      <c r="JI9" s="1235"/>
      <c r="JJ9" s="1235"/>
      <c r="JK9" s="1235"/>
      <c r="JL9" s="1235"/>
      <c r="JM9" s="1235"/>
      <c r="JN9" s="1235"/>
      <c r="JO9" s="1235"/>
      <c r="JP9" s="1235"/>
      <c r="JQ9" s="1235"/>
      <c r="JR9" s="1235"/>
      <c r="JS9" s="1235"/>
      <c r="JT9" s="1235"/>
      <c r="JU9" s="1235"/>
      <c r="JV9" s="1235"/>
      <c r="JW9" s="1235"/>
      <c r="JX9" s="1235"/>
      <c r="JY9" s="1235"/>
      <c r="JZ9" s="1235"/>
      <c r="KA9" s="1235"/>
      <c r="KB9" s="1235"/>
      <c r="KC9" s="1235"/>
      <c r="KD9" s="1235"/>
      <c r="KE9" s="1235"/>
      <c r="KF9" s="1235"/>
      <c r="KG9" s="1235"/>
      <c r="KH9" s="1235"/>
      <c r="KI9" s="1235"/>
      <c r="KJ9" s="1235"/>
      <c r="KK9" s="1235"/>
      <c r="KL9" s="1235"/>
      <c r="KM9" s="1235"/>
      <c r="KN9" s="1773"/>
      <c r="KO9" s="1235"/>
      <c r="KP9" s="1235"/>
      <c r="KQ9" s="1235"/>
      <c r="KR9" s="1235"/>
      <c r="KS9" s="1235"/>
      <c r="KT9" s="1235"/>
      <c r="KU9" s="1235"/>
      <c r="KV9" s="1235"/>
      <c r="KW9" s="1235"/>
      <c r="KX9" s="1235"/>
      <c r="KY9" s="1235"/>
      <c r="KZ9" s="1235"/>
      <c r="LA9" s="1235"/>
      <c r="LB9" s="1235"/>
      <c r="LC9" s="1235"/>
      <c r="LD9" s="1235"/>
      <c r="LE9" s="1235"/>
      <c r="LF9" s="1235"/>
      <c r="LG9" s="1235"/>
      <c r="LH9" s="1235"/>
      <c r="LI9" s="1328"/>
      <c r="LJ9" s="1235"/>
      <c r="LK9" s="1235"/>
      <c r="LL9" s="1235"/>
      <c r="LM9" s="1235"/>
      <c r="LN9" s="1235"/>
      <c r="LO9" s="1235"/>
      <c r="LP9" s="1235"/>
      <c r="LQ9" s="1235"/>
      <c r="LR9" s="1235"/>
      <c r="LS9" s="1235"/>
      <c r="LT9" s="1235"/>
      <c r="LU9" s="1235"/>
      <c r="LV9" s="1235"/>
      <c r="LW9" s="1235"/>
      <c r="LX9" s="1235"/>
      <c r="LY9" s="1235"/>
      <c r="LZ9" s="1235"/>
      <c r="MA9" s="1235"/>
      <c r="MB9" s="1235"/>
      <c r="MC9" s="1235"/>
      <c r="MD9" s="1235"/>
      <c r="ME9" s="1235"/>
      <c r="MF9" s="1235"/>
      <c r="MG9" s="1235"/>
      <c r="MH9" s="1235"/>
      <c r="MI9" s="1235"/>
      <c r="MJ9" s="1235"/>
      <c r="MK9" s="1235"/>
      <c r="ML9" s="1235"/>
      <c r="MM9" s="1235"/>
      <c r="MN9" s="1235"/>
      <c r="MO9" s="1235"/>
      <c r="MP9" s="1235"/>
      <c r="MQ9" s="1235"/>
      <c r="MR9" s="1235"/>
      <c r="MS9" s="1235"/>
      <c r="MT9" s="1773"/>
      <c r="MU9" s="1235"/>
      <c r="MV9" s="1235"/>
      <c r="MW9" s="1235"/>
      <c r="MX9" s="1235"/>
      <c r="MY9" s="1235"/>
      <c r="MZ9" s="1235"/>
      <c r="NA9" s="1235"/>
      <c r="NB9" s="1235"/>
      <c r="NC9" s="1235"/>
      <c r="ND9" s="1235"/>
      <c r="NE9" s="1235"/>
      <c r="NF9" s="1235"/>
      <c r="NG9" s="1235"/>
      <c r="NH9" s="1235"/>
      <c r="NI9" s="1235"/>
      <c r="NJ9" s="1235"/>
      <c r="NK9" s="1235"/>
      <c r="NL9" s="1235"/>
      <c r="NM9" s="1235"/>
      <c r="NN9" s="1235"/>
      <c r="NO9" s="1235"/>
      <c r="NP9" s="1235"/>
      <c r="NQ9" s="1235"/>
      <c r="NR9" s="1235"/>
      <c r="NS9" s="1235"/>
      <c r="NT9" s="1235"/>
      <c r="NU9" s="1235"/>
      <c r="NV9" s="1235"/>
      <c r="NW9" s="1235"/>
      <c r="NX9" s="1235"/>
      <c r="NY9" s="1235"/>
      <c r="NZ9" s="1235"/>
      <c r="OA9" s="1328"/>
      <c r="OB9" s="1235"/>
      <c r="OC9" s="1791"/>
      <c r="OD9" s="1235"/>
      <c r="OE9" s="1761"/>
      <c r="OF9" s="1235"/>
      <c r="OG9" s="1235"/>
      <c r="OH9" s="1761"/>
      <c r="OI9" s="1235"/>
      <c r="OJ9" s="1235"/>
      <c r="OK9" s="1235"/>
      <c r="OL9" s="1235"/>
      <c r="OM9" s="1235"/>
      <c r="ON9" s="1235"/>
      <c r="OO9" s="1235"/>
      <c r="OP9" s="1235"/>
      <c r="OQ9" s="1235"/>
      <c r="OR9" s="1235"/>
      <c r="OS9" s="1235"/>
      <c r="OT9" s="1235"/>
      <c r="OU9" s="1235"/>
      <c r="OV9" s="1235"/>
      <c r="OW9" s="1235"/>
      <c r="OX9" s="1235"/>
      <c r="OY9" s="1235"/>
      <c r="OZ9" s="1235"/>
      <c r="PA9" s="1235"/>
      <c r="PB9" s="1235"/>
      <c r="PC9" s="1328"/>
      <c r="PD9" s="1761"/>
      <c r="PE9" s="1235"/>
      <c r="PF9" s="1235"/>
      <c r="PG9" s="1791"/>
      <c r="PH9" s="1337"/>
    </row>
    <row r="10" spans="1:424" s="1050" customFormat="1" ht="15" customHeight="1">
      <c r="A10" s="1453">
        <v>2</v>
      </c>
      <c r="B10" s="1452" t="s">
        <v>262</v>
      </c>
      <c r="C10" s="1453">
        <v>2</v>
      </c>
      <c r="D10" s="1452" t="s">
        <v>421</v>
      </c>
      <c r="E10" s="880"/>
      <c r="F10" s="880"/>
      <c r="G10" s="1235"/>
      <c r="H10" s="1235"/>
      <c r="I10" s="1235"/>
      <c r="J10" s="1235"/>
      <c r="K10" s="1235"/>
      <c r="L10" s="1235"/>
      <c r="M10" s="1235"/>
      <c r="N10" s="1235"/>
      <c r="O10" s="1235"/>
      <c r="P10" s="1235"/>
      <c r="Q10" s="1235"/>
      <c r="R10" s="1235"/>
      <c r="S10" s="1235"/>
      <c r="T10" s="1235"/>
      <c r="U10" s="1235"/>
      <c r="V10" s="1235"/>
      <c r="W10" s="1235"/>
      <c r="X10" s="1235"/>
      <c r="Y10" s="1235"/>
      <c r="Z10" s="1235"/>
      <c r="AA10" s="1235"/>
      <c r="AB10" s="1235"/>
      <c r="AC10" s="1235"/>
      <c r="AD10" s="1235"/>
      <c r="AE10" s="1235"/>
      <c r="AF10" s="1235"/>
      <c r="AG10" s="1235"/>
      <c r="AH10" s="1235"/>
      <c r="AI10" s="1235"/>
      <c r="AJ10" s="1235"/>
      <c r="AK10" s="1235"/>
      <c r="AL10" s="1235"/>
      <c r="AM10" s="1235"/>
      <c r="AN10" s="1235"/>
      <c r="AO10" s="1773"/>
      <c r="AP10" s="1235"/>
      <c r="AQ10" s="1235"/>
      <c r="AR10" s="1235"/>
      <c r="AS10" s="1235"/>
      <c r="AT10" s="1235"/>
      <c r="AU10" s="1235"/>
      <c r="AV10" s="1235"/>
      <c r="AW10" s="1235"/>
      <c r="AX10" s="1235"/>
      <c r="AY10" s="1235"/>
      <c r="AZ10" s="1235"/>
      <c r="BA10" s="1235"/>
      <c r="BB10" s="1235"/>
      <c r="BC10" s="1235"/>
      <c r="BD10" s="1235"/>
      <c r="BE10" s="1235"/>
      <c r="BF10" s="1235"/>
      <c r="BG10" s="1235"/>
      <c r="BH10" s="1235"/>
      <c r="BI10" s="1235"/>
      <c r="BJ10" s="1235"/>
      <c r="BK10" s="1235"/>
      <c r="BL10" s="1235"/>
      <c r="BM10" s="1235"/>
      <c r="BN10" s="1235"/>
      <c r="BO10" s="1235"/>
      <c r="BP10" s="1235"/>
      <c r="BQ10" s="1235"/>
      <c r="BR10" s="1235"/>
      <c r="BS10" s="1235"/>
      <c r="BT10" s="1235"/>
      <c r="BU10" s="1235"/>
      <c r="BV10" s="1235"/>
      <c r="BW10" s="1235"/>
      <c r="BX10" s="1235"/>
      <c r="BY10" s="1235"/>
      <c r="BZ10" s="1773"/>
      <c r="CA10" s="1235"/>
      <c r="CB10" s="1235"/>
      <c r="CC10" s="1235"/>
      <c r="CD10" s="1235"/>
      <c r="CE10" s="1235"/>
      <c r="CF10" s="1235"/>
      <c r="CG10" s="1235"/>
      <c r="CH10" s="1235"/>
      <c r="CI10" s="1235"/>
      <c r="CJ10" s="1235"/>
      <c r="CK10" s="1235"/>
      <c r="CL10" s="1235"/>
      <c r="CM10" s="1235"/>
      <c r="CN10" s="1235"/>
      <c r="CO10" s="1235"/>
      <c r="CP10" s="1235"/>
      <c r="CQ10" s="1235"/>
      <c r="CR10" s="1235"/>
      <c r="CS10" s="1235"/>
      <c r="CT10" s="1235"/>
      <c r="CU10" s="1235"/>
      <c r="CV10" s="1235"/>
      <c r="CW10" s="1235"/>
      <c r="CX10" s="1235"/>
      <c r="CY10" s="1235"/>
      <c r="CZ10" s="1235"/>
      <c r="DA10" s="1235"/>
      <c r="DB10" s="1235"/>
      <c r="DC10" s="1235"/>
      <c r="DD10" s="1235"/>
      <c r="DE10" s="1235"/>
      <c r="DF10" s="1235"/>
      <c r="DG10" s="1235"/>
      <c r="DH10" s="1235"/>
      <c r="DI10" s="1235"/>
      <c r="DJ10" s="1235"/>
      <c r="DK10" s="1773"/>
      <c r="DL10" s="1235"/>
      <c r="DM10" s="1235"/>
      <c r="DN10" s="1235"/>
      <c r="DO10" s="1235"/>
      <c r="DP10" s="1235"/>
      <c r="DQ10" s="1235"/>
      <c r="DR10" s="1235"/>
      <c r="DS10" s="1235"/>
      <c r="DT10" s="1235"/>
      <c r="DU10" s="1235"/>
      <c r="DV10" s="1235"/>
      <c r="DW10" s="1791"/>
      <c r="DX10" s="1235"/>
      <c r="DY10" s="1235"/>
      <c r="DZ10" s="1235"/>
      <c r="EA10" s="1235"/>
      <c r="EB10" s="1235"/>
      <c r="EC10" s="1235"/>
      <c r="ED10" s="1235"/>
      <c r="EE10" s="1235"/>
      <c r="EF10" s="1235"/>
      <c r="EG10" s="1235"/>
      <c r="EH10" s="1235"/>
      <c r="EI10" s="1235"/>
      <c r="EJ10" s="1235"/>
      <c r="EK10" s="1235"/>
      <c r="EL10" s="1235"/>
      <c r="EM10" s="1235"/>
      <c r="EN10" s="1235"/>
      <c r="EO10" s="1235"/>
      <c r="EP10" s="1235"/>
      <c r="EQ10" s="1235"/>
      <c r="ER10" s="1235"/>
      <c r="ES10" s="1235"/>
      <c r="ET10" s="1235"/>
      <c r="EU10" s="1235"/>
      <c r="EV10" s="1773"/>
      <c r="EW10" s="1235"/>
      <c r="EX10" s="1235"/>
      <c r="EY10" s="1235"/>
      <c r="EZ10" s="1235"/>
      <c r="FA10" s="1235"/>
      <c r="FB10" s="1235"/>
      <c r="FC10" s="1235"/>
      <c r="FD10" s="1235"/>
      <c r="FE10" s="1235"/>
      <c r="FF10" s="1235"/>
      <c r="FG10" s="1235"/>
      <c r="FH10" s="1235"/>
      <c r="FI10" s="1235"/>
      <c r="FJ10" s="1235"/>
      <c r="FK10" s="1235"/>
      <c r="FL10" s="1235"/>
      <c r="FM10" s="1235"/>
      <c r="FN10" s="1235"/>
      <c r="FO10" s="1235"/>
      <c r="FP10" s="1235"/>
      <c r="FQ10" s="1235"/>
      <c r="FR10" s="1235"/>
      <c r="FS10" s="1235"/>
      <c r="FT10" s="1235"/>
      <c r="FU10" s="1235"/>
      <c r="FV10" s="1235"/>
      <c r="FW10" s="1235"/>
      <c r="FX10" s="1235"/>
      <c r="FY10" s="1235"/>
      <c r="FZ10" s="1235"/>
      <c r="GA10" s="1235"/>
      <c r="GB10" s="1235"/>
      <c r="GC10" s="1235"/>
      <c r="GD10" s="1235"/>
      <c r="GE10" s="1235"/>
      <c r="GF10" s="1235"/>
      <c r="GG10" s="1773"/>
      <c r="GH10" s="1235"/>
      <c r="GI10" s="1235"/>
      <c r="GJ10" s="1235"/>
      <c r="GK10" s="1235"/>
      <c r="GL10" s="1235"/>
      <c r="GM10" s="1235"/>
      <c r="GN10" s="1235"/>
      <c r="GO10" s="1235"/>
      <c r="GP10" s="1235"/>
      <c r="GQ10" s="1235"/>
      <c r="GR10" s="1235"/>
      <c r="GS10" s="1235"/>
      <c r="GT10" s="1235"/>
      <c r="GU10" s="1235"/>
      <c r="GV10" s="1235"/>
      <c r="GW10" s="1235"/>
      <c r="GX10" s="1235"/>
      <c r="GY10" s="1235"/>
      <c r="GZ10" s="1235"/>
      <c r="HA10" s="1235"/>
      <c r="HB10" s="1235"/>
      <c r="HC10" s="1235"/>
      <c r="HD10" s="1235"/>
      <c r="HE10" s="1235"/>
      <c r="HF10" s="1235"/>
      <c r="HG10" s="1235"/>
      <c r="HH10" s="1235"/>
      <c r="HI10" s="1235"/>
      <c r="HJ10" s="1235"/>
      <c r="HK10" s="1235"/>
      <c r="HL10" s="1235"/>
      <c r="HM10" s="1235"/>
      <c r="HN10" s="1235"/>
      <c r="HO10" s="1235"/>
      <c r="HP10" s="1235"/>
      <c r="HQ10" s="1235"/>
      <c r="HR10" s="1773"/>
      <c r="HS10" s="1235"/>
      <c r="HT10" s="1235"/>
      <c r="HU10" s="1235"/>
      <c r="HV10" s="1235"/>
      <c r="HW10" s="1235"/>
      <c r="HX10" s="1235"/>
      <c r="HY10" s="1235"/>
      <c r="HZ10" s="1235"/>
      <c r="IA10" s="1235"/>
      <c r="IB10" s="1235"/>
      <c r="IC10" s="1235"/>
      <c r="ID10" s="1235"/>
      <c r="IE10" s="1235"/>
      <c r="IF10" s="1235"/>
      <c r="IG10" s="1235"/>
      <c r="IH10" s="1235"/>
      <c r="II10" s="1235"/>
      <c r="IJ10" s="1235"/>
      <c r="IK10" s="1235"/>
      <c r="IL10" s="1235"/>
      <c r="IM10" s="1235"/>
      <c r="IN10" s="1235"/>
      <c r="IO10" s="1235"/>
      <c r="IP10" s="1235"/>
      <c r="IQ10" s="1235"/>
      <c r="IR10" s="1235"/>
      <c r="IS10" s="1235"/>
      <c r="IT10" s="1235"/>
      <c r="IU10" s="1235"/>
      <c r="IV10" s="1235"/>
      <c r="IW10" s="1235"/>
      <c r="IX10" s="1235"/>
      <c r="IY10" s="1235"/>
      <c r="IZ10" s="1235"/>
      <c r="JA10" s="1235"/>
      <c r="JB10" s="1235"/>
      <c r="JC10" s="1773"/>
      <c r="JD10" s="1235"/>
      <c r="JE10" s="1235"/>
      <c r="JF10" s="1235"/>
      <c r="JG10" s="1235"/>
      <c r="JH10" s="1235"/>
      <c r="JI10" s="1235"/>
      <c r="JJ10" s="1235"/>
      <c r="JK10" s="1235"/>
      <c r="JL10" s="1235"/>
      <c r="JM10" s="1235"/>
      <c r="JN10" s="1235"/>
      <c r="JO10" s="1235"/>
      <c r="JP10" s="1235"/>
      <c r="JQ10" s="1235"/>
      <c r="JR10" s="1235"/>
      <c r="JS10" s="1235"/>
      <c r="JT10" s="1235"/>
      <c r="JU10" s="1235"/>
      <c r="JV10" s="1235"/>
      <c r="JW10" s="1235"/>
      <c r="JX10" s="1235"/>
      <c r="JY10" s="1235"/>
      <c r="JZ10" s="1235"/>
      <c r="KA10" s="1235"/>
      <c r="KB10" s="1235"/>
      <c r="KC10" s="1235"/>
      <c r="KD10" s="1235"/>
      <c r="KE10" s="1235"/>
      <c r="KF10" s="1235"/>
      <c r="KG10" s="1235"/>
      <c r="KH10" s="1235"/>
      <c r="KI10" s="1235"/>
      <c r="KJ10" s="1235"/>
      <c r="KK10" s="1235"/>
      <c r="KL10" s="1235"/>
      <c r="KM10" s="1235"/>
      <c r="KN10" s="1773"/>
      <c r="KO10" s="1235"/>
      <c r="KP10" s="1235"/>
      <c r="KQ10" s="1235"/>
      <c r="KR10" s="1235"/>
      <c r="KS10" s="1235"/>
      <c r="KT10" s="1235"/>
      <c r="KU10" s="1235"/>
      <c r="KV10" s="1235"/>
      <c r="KW10" s="1235"/>
      <c r="KX10" s="1235"/>
      <c r="KY10" s="1235"/>
      <c r="KZ10" s="1235"/>
      <c r="LA10" s="1235"/>
      <c r="LB10" s="1235"/>
      <c r="LC10" s="1235"/>
      <c r="LD10" s="1235"/>
      <c r="LE10" s="1235"/>
      <c r="LF10" s="1235"/>
      <c r="LG10" s="1235"/>
      <c r="LH10" s="1235"/>
      <c r="LI10" s="1328"/>
      <c r="LJ10" s="1235"/>
      <c r="LK10" s="1235"/>
      <c r="LL10" s="1235"/>
      <c r="LM10" s="1235"/>
      <c r="LN10" s="1235"/>
      <c r="LO10" s="1235"/>
      <c r="LP10" s="1235"/>
      <c r="LQ10" s="1235"/>
      <c r="LR10" s="1235"/>
      <c r="LS10" s="1235"/>
      <c r="LT10" s="1235"/>
      <c r="LU10" s="1235"/>
      <c r="LV10" s="1235"/>
      <c r="LW10" s="1235"/>
      <c r="LX10" s="1235"/>
      <c r="LY10" s="1235"/>
      <c r="LZ10" s="1235"/>
      <c r="MA10" s="1235"/>
      <c r="MB10" s="1235"/>
      <c r="MC10" s="1235"/>
      <c r="MD10" s="1235"/>
      <c r="ME10" s="1235"/>
      <c r="MF10" s="1235"/>
      <c r="MG10" s="1235"/>
      <c r="MH10" s="1235"/>
      <c r="MI10" s="1235"/>
      <c r="MJ10" s="1235"/>
      <c r="MK10" s="1235"/>
      <c r="ML10" s="1235"/>
      <c r="MM10" s="1235"/>
      <c r="MN10" s="1235"/>
      <c r="MO10" s="1235"/>
      <c r="MP10" s="1235"/>
      <c r="MQ10" s="1235"/>
      <c r="MR10" s="1235"/>
      <c r="MS10" s="1235"/>
      <c r="MT10" s="1773"/>
      <c r="MU10" s="1235"/>
      <c r="MV10" s="1235"/>
      <c r="MW10" s="1235"/>
      <c r="MX10" s="1235"/>
      <c r="MY10" s="1235"/>
      <c r="MZ10" s="1235"/>
      <c r="NA10" s="1235"/>
      <c r="NB10" s="1235"/>
      <c r="NC10" s="1235"/>
      <c r="ND10" s="1235"/>
      <c r="NE10" s="1235"/>
      <c r="NF10" s="1235"/>
      <c r="NG10" s="1235"/>
      <c r="NH10" s="1235"/>
      <c r="NI10" s="1235"/>
      <c r="NJ10" s="1235"/>
      <c r="NK10" s="1235"/>
      <c r="NL10" s="1235"/>
      <c r="NM10" s="1235"/>
      <c r="NN10" s="1235"/>
      <c r="NO10" s="1235"/>
      <c r="NP10" s="1235"/>
      <c r="NQ10" s="1235"/>
      <c r="NR10" s="1235"/>
      <c r="NS10" s="1235"/>
      <c r="NT10" s="1235"/>
      <c r="NU10" s="1235"/>
      <c r="NV10" s="1235"/>
      <c r="NW10" s="1235"/>
      <c r="NX10" s="1235"/>
      <c r="NY10" s="1235"/>
      <c r="NZ10" s="1235"/>
      <c r="OA10" s="1328"/>
      <c r="OB10" s="1235"/>
      <c r="OC10" s="1791"/>
      <c r="OD10" s="1235"/>
      <c r="OE10" s="1761"/>
      <c r="OF10" s="1235"/>
      <c r="OG10" s="1235"/>
      <c r="OH10" s="1761"/>
      <c r="OI10" s="1235"/>
      <c r="OJ10" s="1235"/>
      <c r="OK10" s="1235"/>
      <c r="OL10" s="1235"/>
      <c r="OM10" s="1235"/>
      <c r="ON10" s="1235"/>
      <c r="OO10" s="1235"/>
      <c r="OP10" s="1235"/>
      <c r="OQ10" s="1235"/>
      <c r="OR10" s="1235"/>
      <c r="OS10" s="1235"/>
      <c r="OT10" s="1235"/>
      <c r="OU10" s="1235"/>
      <c r="OV10" s="1235"/>
      <c r="OW10" s="1235"/>
      <c r="OX10" s="1235"/>
      <c r="OY10" s="1235"/>
      <c r="OZ10" s="1235"/>
      <c r="PA10" s="1235"/>
      <c r="PB10" s="1235"/>
      <c r="PC10" s="1328"/>
      <c r="PD10" s="1812">
        <v>6</v>
      </c>
      <c r="PE10" s="1235"/>
      <c r="PF10" s="1235"/>
      <c r="PG10" s="1791"/>
      <c r="PH10" s="1337"/>
    </row>
    <row r="11" spans="1:424" s="1050" customFormat="1" ht="15" customHeight="1">
      <c r="A11" s="1453"/>
      <c r="B11" s="1452"/>
      <c r="C11" s="1453">
        <v>1</v>
      </c>
      <c r="D11" s="1452" t="s">
        <v>420</v>
      </c>
      <c r="E11" s="880">
        <v>42712</v>
      </c>
      <c r="F11" s="880">
        <v>42712</v>
      </c>
      <c r="G11" s="1752">
        <v>42722</v>
      </c>
      <c r="H11" s="1752">
        <v>42723</v>
      </c>
      <c r="I11" s="1752">
        <v>42722</v>
      </c>
      <c r="J11" s="1752">
        <v>42723</v>
      </c>
      <c r="K11" s="1752">
        <v>42723</v>
      </c>
      <c r="L11" s="1752">
        <v>42723</v>
      </c>
      <c r="M11" s="1752">
        <v>42723</v>
      </c>
      <c r="N11" s="1235"/>
      <c r="O11" s="1752">
        <v>42717</v>
      </c>
      <c r="P11" s="1235"/>
      <c r="Q11" s="1235"/>
      <c r="R11" s="1235"/>
      <c r="S11" s="1235"/>
      <c r="T11" s="1235"/>
      <c r="U11" s="1235"/>
      <c r="V11" s="1235"/>
      <c r="W11" s="1235"/>
      <c r="X11" s="1235"/>
      <c r="Y11" s="1235"/>
      <c r="Z11" s="1235"/>
      <c r="AA11" s="1235"/>
      <c r="AB11" s="1235"/>
      <c r="AC11" s="1235"/>
      <c r="AD11" s="1235"/>
      <c r="AE11" s="1235"/>
      <c r="AF11" s="1235"/>
      <c r="AG11" s="1235"/>
      <c r="AH11" s="1235"/>
      <c r="AI11" s="1235"/>
      <c r="AJ11" s="1235"/>
      <c r="AK11" s="1235"/>
      <c r="AL11" s="1235"/>
      <c r="AM11" s="1235"/>
      <c r="AN11" s="1235"/>
      <c r="AO11" s="1773"/>
      <c r="AP11" s="1235"/>
      <c r="AQ11" s="1235"/>
      <c r="AR11" s="1235"/>
      <c r="AS11" s="1235"/>
      <c r="AT11" s="1235"/>
      <c r="AU11" s="1235"/>
      <c r="AV11" s="1235"/>
      <c r="AW11" s="1235"/>
      <c r="AX11" s="1235"/>
      <c r="AY11" s="1235"/>
      <c r="AZ11" s="1235"/>
      <c r="BA11" s="1235"/>
      <c r="BB11" s="1235"/>
      <c r="BC11" s="1235"/>
      <c r="BD11" s="1235"/>
      <c r="BE11" s="1235"/>
      <c r="BF11" s="1235"/>
      <c r="BG11" s="1235"/>
      <c r="BH11" s="1235"/>
      <c r="BI11" s="1235"/>
      <c r="BJ11" s="1235"/>
      <c r="BK11" s="1235"/>
      <c r="BL11" s="1235"/>
      <c r="BM11" s="1235"/>
      <c r="BN11" s="1235"/>
      <c r="BO11" s="1235"/>
      <c r="BP11" s="1235"/>
      <c r="BQ11" s="1235"/>
      <c r="BR11" s="1235"/>
      <c r="BS11" s="1235"/>
      <c r="BT11" s="1235"/>
      <c r="BU11" s="1235"/>
      <c r="BV11" s="1235"/>
      <c r="BW11" s="1235"/>
      <c r="BX11" s="1235"/>
      <c r="BY11" s="1235"/>
      <c r="BZ11" s="1773"/>
      <c r="CA11" s="1235"/>
      <c r="CB11" s="1235"/>
      <c r="CC11" s="1235"/>
      <c r="CD11" s="1235"/>
      <c r="CE11" s="1235"/>
      <c r="CF11" s="1235"/>
      <c r="CG11" s="1235"/>
      <c r="CH11" s="1235"/>
      <c r="CI11" s="1235"/>
      <c r="CJ11" s="1235"/>
      <c r="CK11" s="1235"/>
      <c r="CL11" s="1235"/>
      <c r="CM11" s="1235"/>
      <c r="CN11" s="1235"/>
      <c r="CO11" s="1235"/>
      <c r="CP11" s="1235"/>
      <c r="CQ11" s="1235"/>
      <c r="CR11" s="1235"/>
      <c r="CS11" s="1235"/>
      <c r="CT11" s="1235"/>
      <c r="CU11" s="1235"/>
      <c r="CV11" s="1235"/>
      <c r="CW11" s="1235"/>
      <c r="CX11" s="1235"/>
      <c r="CY11" s="1235"/>
      <c r="CZ11" s="1235"/>
      <c r="DA11" s="1235"/>
      <c r="DB11" s="1235"/>
      <c r="DC11" s="1235"/>
      <c r="DD11" s="1235"/>
      <c r="DE11" s="1235"/>
      <c r="DF11" s="1235"/>
      <c r="DG11" s="1235"/>
      <c r="DH11" s="1235"/>
      <c r="DI11" s="1235"/>
      <c r="DJ11" s="1235"/>
      <c r="DK11" s="1773"/>
      <c r="DL11" s="1235"/>
      <c r="DM11" s="1235"/>
      <c r="DN11" s="1235"/>
      <c r="DO11" s="1235"/>
      <c r="DP11" s="1235"/>
      <c r="DQ11" s="1235"/>
      <c r="DR11" s="1235"/>
      <c r="DS11" s="1235"/>
      <c r="DT11" s="1235"/>
      <c r="DU11" s="1235"/>
      <c r="DV11" s="1235"/>
      <c r="DW11" s="1791"/>
      <c r="DX11" s="1235"/>
      <c r="DY11" s="1235"/>
      <c r="DZ11" s="1235"/>
      <c r="EA11" s="1235"/>
      <c r="EB11" s="1235"/>
      <c r="EC11" s="1235"/>
      <c r="ED11" s="1235"/>
      <c r="EE11" s="1235"/>
      <c r="EF11" s="1235"/>
      <c r="EG11" s="1235"/>
      <c r="EH11" s="1235"/>
      <c r="EI11" s="1235"/>
      <c r="EJ11" s="1235"/>
      <c r="EK11" s="1235"/>
      <c r="EL11" s="1235"/>
      <c r="EM11" s="1235"/>
      <c r="EN11" s="1235"/>
      <c r="EO11" s="1235"/>
      <c r="EP11" s="1235"/>
      <c r="EQ11" s="1235"/>
      <c r="ER11" s="1235"/>
      <c r="ES11" s="1235"/>
      <c r="ET11" s="1235"/>
      <c r="EU11" s="1235"/>
      <c r="EV11" s="1773"/>
      <c r="EW11" s="1235"/>
      <c r="EX11" s="1235"/>
      <c r="EY11" s="1235"/>
      <c r="EZ11" s="1235"/>
      <c r="FA11" s="1235"/>
      <c r="FB11" s="1235"/>
      <c r="FC11" s="1235"/>
      <c r="FD11" s="1235"/>
      <c r="FE11" s="1235"/>
      <c r="FF11" s="1235"/>
      <c r="FG11" s="1235"/>
      <c r="FH11" s="1235"/>
      <c r="FI11" s="1235"/>
      <c r="FJ11" s="1235"/>
      <c r="FK11" s="1235"/>
      <c r="FL11" s="1235"/>
      <c r="FM11" s="1235"/>
      <c r="FN11" s="1235"/>
      <c r="FO11" s="1235"/>
      <c r="FP11" s="1235"/>
      <c r="FQ11" s="1235"/>
      <c r="FR11" s="1235"/>
      <c r="FS11" s="1235"/>
      <c r="FT11" s="1235"/>
      <c r="FU11" s="1235"/>
      <c r="FV11" s="1235"/>
      <c r="FW11" s="1235"/>
      <c r="FX11" s="1235"/>
      <c r="FY11" s="1235"/>
      <c r="FZ11" s="1235"/>
      <c r="GA11" s="1235"/>
      <c r="GB11" s="1235"/>
      <c r="GC11" s="1235"/>
      <c r="GD11" s="1235"/>
      <c r="GE11" s="1235"/>
      <c r="GF11" s="1235"/>
      <c r="GG11" s="1773"/>
      <c r="GH11" s="1235"/>
      <c r="GI11" s="1235"/>
      <c r="GJ11" s="1235"/>
      <c r="GK11" s="1235"/>
      <c r="GL11" s="1235"/>
      <c r="GM11" s="1235"/>
      <c r="GN11" s="1235"/>
      <c r="GO11" s="1235"/>
      <c r="GP11" s="1235"/>
      <c r="GQ11" s="1235"/>
      <c r="GR11" s="1235"/>
      <c r="GS11" s="1235"/>
      <c r="GT11" s="1235"/>
      <c r="GU11" s="1235"/>
      <c r="GV11" s="1235"/>
      <c r="GW11" s="1235"/>
      <c r="GX11" s="1235"/>
      <c r="GY11" s="1235"/>
      <c r="GZ11" s="1235"/>
      <c r="HA11" s="1235"/>
      <c r="HB11" s="1235"/>
      <c r="HC11" s="1235"/>
      <c r="HD11" s="1235"/>
      <c r="HE11" s="1235"/>
      <c r="HF11" s="1235"/>
      <c r="HG11" s="1235"/>
      <c r="HH11" s="1235"/>
      <c r="HI11" s="1235"/>
      <c r="HJ11" s="1235"/>
      <c r="HK11" s="1235"/>
      <c r="HL11" s="1235"/>
      <c r="HM11" s="1235"/>
      <c r="HN11" s="1235"/>
      <c r="HO11" s="1235"/>
      <c r="HP11" s="1235"/>
      <c r="HQ11" s="1235"/>
      <c r="HR11" s="1773"/>
      <c r="HS11" s="1235"/>
      <c r="HT11" s="1235"/>
      <c r="HU11" s="1235"/>
      <c r="HV11" s="1235"/>
      <c r="HW11" s="1235"/>
      <c r="HX11" s="1235"/>
      <c r="HY11" s="1235"/>
      <c r="HZ11" s="1235"/>
      <c r="IA11" s="1235"/>
      <c r="IB11" s="1235"/>
      <c r="IC11" s="1235"/>
      <c r="ID11" s="1235"/>
      <c r="IE11" s="1235"/>
      <c r="IF11" s="1235"/>
      <c r="IG11" s="1235"/>
      <c r="IH11" s="1235"/>
      <c r="II11" s="1235"/>
      <c r="IJ11" s="1235"/>
      <c r="IK11" s="1235"/>
      <c r="IL11" s="1235"/>
      <c r="IM11" s="1235"/>
      <c r="IN11" s="1235"/>
      <c r="IO11" s="1235"/>
      <c r="IP11" s="1235"/>
      <c r="IQ11" s="1235"/>
      <c r="IR11" s="1235"/>
      <c r="IS11" s="1235"/>
      <c r="IT11" s="1235"/>
      <c r="IU11" s="1235"/>
      <c r="IV11" s="1235"/>
      <c r="IW11" s="1235"/>
      <c r="IX11" s="1235"/>
      <c r="IY11" s="1235"/>
      <c r="IZ11" s="1235"/>
      <c r="JA11" s="1235"/>
      <c r="JB11" s="1235"/>
      <c r="JC11" s="1773"/>
      <c r="JD11" s="1235"/>
      <c r="JE11" s="1235"/>
      <c r="JF11" s="1235"/>
      <c r="JG11" s="1235"/>
      <c r="JH11" s="1235"/>
      <c r="JI11" s="1235"/>
      <c r="JJ11" s="1235"/>
      <c r="JK11" s="1235"/>
      <c r="JL11" s="1235"/>
      <c r="JM11" s="1235"/>
      <c r="JN11" s="1235"/>
      <c r="JO11" s="1235"/>
      <c r="JP11" s="1235"/>
      <c r="JQ11" s="1235"/>
      <c r="JR11" s="1235"/>
      <c r="JS11" s="1235"/>
      <c r="JT11" s="1235"/>
      <c r="JU11" s="1235"/>
      <c r="JV11" s="1235"/>
      <c r="JW11" s="1235"/>
      <c r="JX11" s="1235"/>
      <c r="JY11" s="1235"/>
      <c r="JZ11" s="1235"/>
      <c r="KA11" s="1235"/>
      <c r="KB11" s="1235"/>
      <c r="KC11" s="1235"/>
      <c r="KD11" s="1235"/>
      <c r="KE11" s="1235"/>
      <c r="KF11" s="1235"/>
      <c r="KG11" s="1235"/>
      <c r="KH11" s="1235"/>
      <c r="KI11" s="1235"/>
      <c r="KJ11" s="1235"/>
      <c r="KK11" s="1235"/>
      <c r="KL11" s="1235"/>
      <c r="KM11" s="1235"/>
      <c r="KN11" s="1773"/>
      <c r="KO11" s="1235"/>
      <c r="KP11" s="1235"/>
      <c r="KQ11" s="1235"/>
      <c r="KR11" s="1235"/>
      <c r="KS11" s="1235"/>
      <c r="KT11" s="1235"/>
      <c r="KU11" s="1235"/>
      <c r="KV11" s="1235"/>
      <c r="KW11" s="1235"/>
      <c r="KX11" s="1235"/>
      <c r="KY11" s="1235"/>
      <c r="KZ11" s="1235"/>
      <c r="LA11" s="1235"/>
      <c r="LB11" s="1235"/>
      <c r="LC11" s="1235"/>
      <c r="LD11" s="1235"/>
      <c r="LE11" s="1235"/>
      <c r="LF11" s="1235"/>
      <c r="LG11" s="1235"/>
      <c r="LH11" s="1235"/>
      <c r="LI11" s="1328"/>
      <c r="LJ11" s="1235"/>
      <c r="LK11" s="1235"/>
      <c r="LL11" s="1235"/>
      <c r="LM11" s="1235"/>
      <c r="LN11" s="1235"/>
      <c r="LO11" s="1235"/>
      <c r="LP11" s="1235"/>
      <c r="LQ11" s="1235"/>
      <c r="LR11" s="1235"/>
      <c r="LS11" s="1235"/>
      <c r="LT11" s="1235"/>
      <c r="LU11" s="1235"/>
      <c r="LV11" s="1235"/>
      <c r="LW11" s="1235"/>
      <c r="LX11" s="1235"/>
      <c r="LY11" s="1235"/>
      <c r="LZ11" s="1235"/>
      <c r="MA11" s="1235"/>
      <c r="MB11" s="1235"/>
      <c r="MC11" s="1235"/>
      <c r="MD11" s="1235"/>
      <c r="ME11" s="1235"/>
      <c r="MF11" s="1235"/>
      <c r="MG11" s="1235"/>
      <c r="MH11" s="1235"/>
      <c r="MI11" s="1235"/>
      <c r="MJ11" s="1235"/>
      <c r="MK11" s="1235"/>
      <c r="ML11" s="1235"/>
      <c r="MM11" s="1235"/>
      <c r="MN11" s="1235"/>
      <c r="MO11" s="1235"/>
      <c r="MP11" s="1235"/>
      <c r="MQ11" s="1235"/>
      <c r="MR11" s="1235"/>
      <c r="MS11" s="1235"/>
      <c r="MT11" s="1773"/>
      <c r="MU11" s="1235"/>
      <c r="MV11" s="1235"/>
      <c r="MW11" s="1235"/>
      <c r="MX11" s="1235"/>
      <c r="MY11" s="1235"/>
      <c r="MZ11" s="1235"/>
      <c r="NA11" s="1235"/>
      <c r="NB11" s="1235"/>
      <c r="NC11" s="1235"/>
      <c r="ND11" s="1235"/>
      <c r="NE11" s="1235"/>
      <c r="NF11" s="1235"/>
      <c r="NG11" s="1235"/>
      <c r="NH11" s="1235"/>
      <c r="NI11" s="1235"/>
      <c r="NJ11" s="1235"/>
      <c r="NK11" s="1235"/>
      <c r="NL11" s="1235"/>
      <c r="NM11" s="1235"/>
      <c r="NN11" s="1235"/>
      <c r="NO11" s="1235"/>
      <c r="NP11" s="1235"/>
      <c r="NQ11" s="1235"/>
      <c r="NR11" s="1235"/>
      <c r="NS11" s="1235"/>
      <c r="NT11" s="1235"/>
      <c r="NU11" s="1235"/>
      <c r="NV11" s="1235"/>
      <c r="NW11" s="1235"/>
      <c r="NX11" s="1235"/>
      <c r="NY11" s="1235"/>
      <c r="NZ11" s="1235"/>
      <c r="OA11" s="1328"/>
      <c r="OB11" s="1235"/>
      <c r="OC11" s="1791"/>
      <c r="OD11" s="1235"/>
      <c r="OE11" s="1761"/>
      <c r="OF11" s="1235"/>
      <c r="OG11" s="1235"/>
      <c r="OH11" s="1761"/>
      <c r="OI11" s="1235"/>
      <c r="OJ11" s="1235"/>
      <c r="OK11" s="1235"/>
      <c r="OL11" s="1235"/>
      <c r="OM11" s="1235"/>
      <c r="ON11" s="1235"/>
      <c r="OO11" s="1235"/>
      <c r="OP11" s="1235"/>
      <c r="OQ11" s="1235"/>
      <c r="OR11" s="1235"/>
      <c r="OS11" s="1235"/>
      <c r="OT11" s="1235"/>
      <c r="OU11" s="1235"/>
      <c r="OV11" s="1235"/>
      <c r="OW11" s="1235"/>
      <c r="OX11" s="1235"/>
      <c r="OY11" s="1235"/>
      <c r="OZ11" s="1235"/>
      <c r="PA11" s="1235"/>
      <c r="PB11" s="1235"/>
      <c r="PC11" s="1328"/>
      <c r="PD11" s="1812">
        <v>6</v>
      </c>
      <c r="PE11" s="1235"/>
      <c r="PF11" s="1235"/>
      <c r="PG11" s="1791"/>
      <c r="PH11" s="1337"/>
    </row>
    <row r="12" spans="1:424" s="1050" customFormat="1" ht="15" customHeight="1">
      <c r="A12" s="1453">
        <v>1</v>
      </c>
      <c r="B12" s="1452" t="s">
        <v>339</v>
      </c>
      <c r="C12" s="1453">
        <v>1</v>
      </c>
      <c r="D12" s="1452" t="s">
        <v>339</v>
      </c>
      <c r="E12" s="880">
        <v>42521</v>
      </c>
      <c r="F12" s="880">
        <v>42712</v>
      </c>
      <c r="G12" s="1752"/>
      <c r="H12" s="1752">
        <v>42720</v>
      </c>
      <c r="I12" s="1752"/>
      <c r="J12" s="1752">
        <v>42721</v>
      </c>
      <c r="K12" s="1752">
        <v>42721</v>
      </c>
      <c r="L12" s="1752">
        <v>42721</v>
      </c>
      <c r="M12" s="1752">
        <v>42721</v>
      </c>
      <c r="N12" s="1752"/>
      <c r="O12" s="1752">
        <v>42716</v>
      </c>
      <c r="P12" s="880">
        <v>42721</v>
      </c>
      <c r="Q12" s="880">
        <v>42721</v>
      </c>
      <c r="R12" s="1752"/>
      <c r="S12" s="1752"/>
      <c r="T12" s="1752">
        <v>42720</v>
      </c>
      <c r="U12" s="1752">
        <v>42720</v>
      </c>
      <c r="V12" s="1752">
        <v>42721</v>
      </c>
      <c r="W12" s="1752">
        <v>42721</v>
      </c>
      <c r="X12" s="1752">
        <v>42722</v>
      </c>
      <c r="Y12" s="1752">
        <v>42722</v>
      </c>
      <c r="Z12" s="1752">
        <v>42722</v>
      </c>
      <c r="AA12" s="1752">
        <v>42722</v>
      </c>
      <c r="AB12" s="1752">
        <v>42722</v>
      </c>
      <c r="AC12" s="1747">
        <v>42712</v>
      </c>
      <c r="AD12" s="1747">
        <v>42718</v>
      </c>
      <c r="AE12" s="1235"/>
      <c r="AF12" s="1235"/>
      <c r="AG12" s="1235"/>
      <c r="AH12" s="1235"/>
      <c r="AI12" s="1235"/>
      <c r="AJ12" s="1235"/>
      <c r="AK12" s="1235"/>
      <c r="AL12" s="1235"/>
      <c r="AM12" s="1235"/>
      <c r="AN12" s="1235"/>
      <c r="AO12" s="1773"/>
      <c r="AP12" s="1235"/>
      <c r="AQ12" s="1235"/>
      <c r="AR12" s="1235"/>
      <c r="AS12" s="1235"/>
      <c r="AT12" s="1235"/>
      <c r="AU12" s="1235"/>
      <c r="AV12" s="1235"/>
      <c r="AW12" s="1235"/>
      <c r="AX12" s="1235"/>
      <c r="AY12" s="1235"/>
      <c r="AZ12" s="1235"/>
      <c r="BA12" s="1235"/>
      <c r="BB12" s="1235"/>
      <c r="BC12" s="1235"/>
      <c r="BD12" s="1235"/>
      <c r="BE12" s="1235"/>
      <c r="BF12" s="1235"/>
      <c r="BG12" s="1235"/>
      <c r="BH12" s="1235"/>
      <c r="BI12" s="1235"/>
      <c r="BJ12" s="1235"/>
      <c r="BK12" s="1235"/>
      <c r="BL12" s="1235"/>
      <c r="BM12" s="1235"/>
      <c r="BN12" s="1235"/>
      <c r="BO12" s="1235"/>
      <c r="BP12" s="1235"/>
      <c r="BQ12" s="1235"/>
      <c r="BR12" s="1235"/>
      <c r="BS12" s="1235"/>
      <c r="BT12" s="1235"/>
      <c r="BU12" s="1235"/>
      <c r="BV12" s="1235"/>
      <c r="BW12" s="1235"/>
      <c r="BX12" s="1235"/>
      <c r="BY12" s="1235"/>
      <c r="BZ12" s="1773"/>
      <c r="CA12" s="1235"/>
      <c r="CB12" s="1235"/>
      <c r="CC12" s="1235"/>
      <c r="CD12" s="1235"/>
      <c r="CE12" s="1235"/>
      <c r="CF12" s="1235"/>
      <c r="CG12" s="1235"/>
      <c r="CH12" s="1235"/>
      <c r="CI12" s="1235"/>
      <c r="CJ12" s="1235"/>
      <c r="CK12" s="1235"/>
      <c r="CL12" s="1235"/>
      <c r="CM12" s="1235"/>
      <c r="CN12" s="1235"/>
      <c r="CO12" s="1235"/>
      <c r="CP12" s="1235"/>
      <c r="CQ12" s="1235"/>
      <c r="CR12" s="1235"/>
      <c r="CS12" s="1235"/>
      <c r="CT12" s="1235"/>
      <c r="CU12" s="1235"/>
      <c r="CV12" s="1235"/>
      <c r="CW12" s="1235"/>
      <c r="CX12" s="1235"/>
      <c r="CY12" s="1235"/>
      <c r="CZ12" s="1235"/>
      <c r="DA12" s="1235"/>
      <c r="DB12" s="1235"/>
      <c r="DC12" s="1235"/>
      <c r="DD12" s="1235"/>
      <c r="DE12" s="1235"/>
      <c r="DF12" s="1235"/>
      <c r="DG12" s="1235"/>
      <c r="DH12" s="1235"/>
      <c r="DI12" s="1235"/>
      <c r="DJ12" s="1235"/>
      <c r="DK12" s="1773"/>
      <c r="DL12" s="1235"/>
      <c r="DM12" s="1235"/>
      <c r="DN12" s="1235"/>
      <c r="DO12" s="1235"/>
      <c r="DP12" s="1235"/>
      <c r="DQ12" s="1235"/>
      <c r="DR12" s="1235"/>
      <c r="DS12" s="1235"/>
      <c r="DT12" s="1235"/>
      <c r="DU12" s="1235"/>
      <c r="DV12" s="1235"/>
      <c r="DW12" s="1791"/>
      <c r="DX12" s="1235"/>
      <c r="DY12" s="1235"/>
      <c r="DZ12" s="1235"/>
      <c r="EA12" s="1235"/>
      <c r="EB12" s="1235"/>
      <c r="EC12" s="1235"/>
      <c r="ED12" s="1235"/>
      <c r="EE12" s="1235"/>
      <c r="EF12" s="1235"/>
      <c r="EG12" s="1235"/>
      <c r="EH12" s="1235"/>
      <c r="EI12" s="1235"/>
      <c r="EJ12" s="1235"/>
      <c r="EK12" s="1235"/>
      <c r="EL12" s="1235"/>
      <c r="EM12" s="1235"/>
      <c r="EN12" s="1235"/>
      <c r="EO12" s="1235"/>
      <c r="EP12" s="1235"/>
      <c r="EQ12" s="1235"/>
      <c r="ER12" s="1235"/>
      <c r="ES12" s="1235"/>
      <c r="ET12" s="1235"/>
      <c r="EU12" s="1235"/>
      <c r="EV12" s="1773"/>
      <c r="EW12" s="1235"/>
      <c r="EX12" s="1235"/>
      <c r="EY12" s="1235"/>
      <c r="EZ12" s="1235"/>
      <c r="FA12" s="1235"/>
      <c r="FB12" s="1235"/>
      <c r="FC12" s="1235"/>
      <c r="FD12" s="1235"/>
      <c r="FE12" s="1235"/>
      <c r="FF12" s="1235"/>
      <c r="FG12" s="1235"/>
      <c r="FH12" s="1235"/>
      <c r="FI12" s="1235"/>
      <c r="FJ12" s="1235"/>
      <c r="FK12" s="1235"/>
      <c r="FL12" s="1235"/>
      <c r="FM12" s="1235"/>
      <c r="FN12" s="1235"/>
      <c r="FO12" s="1235"/>
      <c r="FP12" s="1235"/>
      <c r="FQ12" s="1235"/>
      <c r="FR12" s="1235"/>
      <c r="FS12" s="1235"/>
      <c r="FT12" s="1235"/>
      <c r="FU12" s="1235"/>
      <c r="FV12" s="1235"/>
      <c r="FW12" s="1235"/>
      <c r="FX12" s="1235"/>
      <c r="FY12" s="1235"/>
      <c r="FZ12" s="1235"/>
      <c r="GA12" s="1235"/>
      <c r="GB12" s="1235"/>
      <c r="GC12" s="1235"/>
      <c r="GD12" s="1235"/>
      <c r="GE12" s="1235"/>
      <c r="GF12" s="1235"/>
      <c r="GG12" s="1773"/>
      <c r="GH12" s="1235"/>
      <c r="GI12" s="1235"/>
      <c r="GJ12" s="1235"/>
      <c r="GK12" s="1235"/>
      <c r="GL12" s="1235"/>
      <c r="GM12" s="1235"/>
      <c r="GN12" s="1235"/>
      <c r="GO12" s="1235"/>
      <c r="GP12" s="1235"/>
      <c r="GQ12" s="1235"/>
      <c r="GR12" s="1235"/>
      <c r="GS12" s="1235"/>
      <c r="GT12" s="1235"/>
      <c r="GU12" s="1235"/>
      <c r="GV12" s="1235"/>
      <c r="GW12" s="1235"/>
      <c r="GX12" s="1235"/>
      <c r="GY12" s="1235"/>
      <c r="GZ12" s="1235"/>
      <c r="HA12" s="1235"/>
      <c r="HB12" s="1235"/>
      <c r="HC12" s="1235"/>
      <c r="HD12" s="1235"/>
      <c r="HE12" s="1235"/>
      <c r="HF12" s="1235"/>
      <c r="HG12" s="1235"/>
      <c r="HH12" s="1235"/>
      <c r="HI12" s="1235"/>
      <c r="HJ12" s="1235"/>
      <c r="HK12" s="1235"/>
      <c r="HL12" s="1235"/>
      <c r="HM12" s="1235"/>
      <c r="HN12" s="1235"/>
      <c r="HO12" s="1235"/>
      <c r="HP12" s="1235"/>
      <c r="HQ12" s="1235"/>
      <c r="HR12" s="1773"/>
      <c r="HS12" s="1235"/>
      <c r="HT12" s="1235"/>
      <c r="HU12" s="1235"/>
      <c r="HV12" s="1235"/>
      <c r="HW12" s="1235"/>
      <c r="HX12" s="1235"/>
      <c r="HY12" s="1235"/>
      <c r="HZ12" s="1235"/>
      <c r="IA12" s="1235"/>
      <c r="IB12" s="1235"/>
      <c r="IC12" s="1235"/>
      <c r="ID12" s="1235"/>
      <c r="IE12" s="1235"/>
      <c r="IF12" s="1235"/>
      <c r="IG12" s="1235"/>
      <c r="IH12" s="1235"/>
      <c r="II12" s="1235"/>
      <c r="IJ12" s="1235"/>
      <c r="IK12" s="1235"/>
      <c r="IL12" s="1235"/>
      <c r="IM12" s="1235"/>
      <c r="IN12" s="1235"/>
      <c r="IO12" s="1235"/>
      <c r="IP12" s="1235"/>
      <c r="IQ12" s="1235"/>
      <c r="IR12" s="1235"/>
      <c r="IS12" s="1235"/>
      <c r="IT12" s="1235"/>
      <c r="IU12" s="1235"/>
      <c r="IV12" s="1235"/>
      <c r="IW12" s="1235"/>
      <c r="IX12" s="1235"/>
      <c r="IY12" s="1235"/>
      <c r="IZ12" s="1235"/>
      <c r="JA12" s="1235"/>
      <c r="JB12" s="1235"/>
      <c r="JC12" s="1773"/>
      <c r="JD12" s="1235"/>
      <c r="JE12" s="1235"/>
      <c r="JF12" s="1235"/>
      <c r="JG12" s="1235"/>
      <c r="JH12" s="1235"/>
      <c r="JI12" s="1235"/>
      <c r="JJ12" s="1235"/>
      <c r="JK12" s="1235"/>
      <c r="JL12" s="1235"/>
      <c r="JM12" s="1235"/>
      <c r="JN12" s="1235"/>
      <c r="JO12" s="1235"/>
      <c r="JP12" s="1235"/>
      <c r="JQ12" s="1235"/>
      <c r="JR12" s="1235"/>
      <c r="JS12" s="1235"/>
      <c r="JT12" s="1235"/>
      <c r="JU12" s="1235"/>
      <c r="JV12" s="1235"/>
      <c r="JW12" s="1235"/>
      <c r="JX12" s="1235"/>
      <c r="JY12" s="1235"/>
      <c r="JZ12" s="1235"/>
      <c r="KA12" s="1235"/>
      <c r="KB12" s="1235"/>
      <c r="KC12" s="1235"/>
      <c r="KD12" s="1235"/>
      <c r="KE12" s="1235"/>
      <c r="KF12" s="1235"/>
      <c r="KG12" s="1235"/>
      <c r="KH12" s="1235"/>
      <c r="KI12" s="1235"/>
      <c r="KJ12" s="1235"/>
      <c r="KK12" s="1235"/>
      <c r="KL12" s="1235"/>
      <c r="KM12" s="1235"/>
      <c r="KN12" s="1773"/>
      <c r="KO12" s="1235"/>
      <c r="KP12" s="1235"/>
      <c r="KQ12" s="1235"/>
      <c r="KR12" s="1235"/>
      <c r="KS12" s="1235"/>
      <c r="KT12" s="1235"/>
      <c r="KU12" s="1235"/>
      <c r="KV12" s="1235"/>
      <c r="KW12" s="1235"/>
      <c r="KX12" s="1235"/>
      <c r="KY12" s="1235"/>
      <c r="KZ12" s="1235"/>
      <c r="LA12" s="1235"/>
      <c r="LB12" s="1235"/>
      <c r="LC12" s="1235"/>
      <c r="LD12" s="1235"/>
      <c r="LE12" s="1235"/>
      <c r="LF12" s="1235"/>
      <c r="LG12" s="1235"/>
      <c r="LH12" s="1235"/>
      <c r="LI12" s="1328"/>
      <c r="LJ12" s="1235"/>
      <c r="LK12" s="1235"/>
      <c r="LL12" s="1235"/>
      <c r="LM12" s="1235"/>
      <c r="LN12" s="1235"/>
      <c r="LO12" s="1235"/>
      <c r="LP12" s="1235"/>
      <c r="LQ12" s="1235"/>
      <c r="LR12" s="1235"/>
      <c r="LS12" s="1235"/>
      <c r="LT12" s="1235"/>
      <c r="LU12" s="1235"/>
      <c r="LV12" s="1235"/>
      <c r="LW12" s="1235"/>
      <c r="LX12" s="1235"/>
      <c r="LY12" s="1235"/>
      <c r="LZ12" s="1235"/>
      <c r="MA12" s="1235"/>
      <c r="MB12" s="1235"/>
      <c r="MC12" s="1235"/>
      <c r="MD12" s="1235"/>
      <c r="ME12" s="1235"/>
      <c r="MF12" s="1235"/>
      <c r="MG12" s="1235"/>
      <c r="MH12" s="1235"/>
      <c r="MI12" s="1235"/>
      <c r="MJ12" s="1235"/>
      <c r="MK12" s="1235"/>
      <c r="ML12" s="1235"/>
      <c r="MM12" s="1235"/>
      <c r="MN12" s="1235"/>
      <c r="MO12" s="1235"/>
      <c r="MP12" s="1235"/>
      <c r="MQ12" s="1235"/>
      <c r="MR12" s="1235"/>
      <c r="MS12" s="1235"/>
      <c r="MT12" s="1773"/>
      <c r="MU12" s="1235"/>
      <c r="MV12" s="1235"/>
      <c r="MW12" s="1235"/>
      <c r="MX12" s="1235"/>
      <c r="MY12" s="1235"/>
      <c r="MZ12" s="1235"/>
      <c r="NA12" s="1235"/>
      <c r="NB12" s="1235"/>
      <c r="NC12" s="1235"/>
      <c r="ND12" s="1235"/>
      <c r="NE12" s="1235"/>
      <c r="NF12" s="1235"/>
      <c r="NG12" s="1235"/>
      <c r="NH12" s="1235"/>
      <c r="NI12" s="1235"/>
      <c r="NJ12" s="1235"/>
      <c r="NK12" s="1235"/>
      <c r="NL12" s="1235"/>
      <c r="NM12" s="1235"/>
      <c r="NN12" s="1235"/>
      <c r="NO12" s="1235"/>
      <c r="NP12" s="1235"/>
      <c r="NQ12" s="1235"/>
      <c r="NR12" s="1235"/>
      <c r="NS12" s="1235"/>
      <c r="NT12" s="1235"/>
      <c r="NU12" s="1235"/>
      <c r="NV12" s="1235"/>
      <c r="NW12" s="1235"/>
      <c r="NX12" s="1235"/>
      <c r="NY12" s="1235"/>
      <c r="NZ12" s="1235"/>
      <c r="OA12" s="1328"/>
      <c r="OB12" s="1235"/>
      <c r="OC12" s="1791"/>
      <c r="OD12" s="1235"/>
      <c r="OE12" s="1761"/>
      <c r="OF12" s="1235"/>
      <c r="OG12" s="1235"/>
      <c r="OH12" s="1761"/>
      <c r="OI12" s="1235"/>
      <c r="OJ12" s="1235"/>
      <c r="OK12" s="1235"/>
      <c r="OL12" s="1235"/>
      <c r="OM12" s="1235"/>
      <c r="ON12" s="1235"/>
      <c r="OO12" s="1235"/>
      <c r="OP12" s="1235"/>
      <c r="OQ12" s="1235"/>
      <c r="OR12" s="1235"/>
      <c r="OS12" s="1235"/>
      <c r="OT12" s="1235"/>
      <c r="OU12" s="1235"/>
      <c r="OV12" s="1235"/>
      <c r="OW12" s="1235"/>
      <c r="OX12" s="1235"/>
      <c r="OY12" s="1235"/>
      <c r="OZ12" s="1235"/>
      <c r="PA12" s="1235"/>
      <c r="PB12" s="1235"/>
      <c r="PC12" s="1328"/>
      <c r="PD12" s="1812">
        <v>42229</v>
      </c>
      <c r="PE12" s="1235"/>
      <c r="PF12" s="1235"/>
      <c r="PG12" s="1791"/>
      <c r="PH12" s="1337"/>
    </row>
    <row r="13" spans="1:424" s="1050" customFormat="1" ht="15" customHeight="1">
      <c r="A13" s="1453">
        <v>1</v>
      </c>
      <c r="B13" s="1450" t="s">
        <v>340</v>
      </c>
      <c r="C13" s="1436">
        <v>1</v>
      </c>
      <c r="D13" s="1450" t="s">
        <v>340</v>
      </c>
      <c r="E13" s="880">
        <v>42520</v>
      </c>
      <c r="F13" s="880"/>
      <c r="G13" s="1752"/>
      <c r="H13" s="1752">
        <v>42719</v>
      </c>
      <c r="I13" s="1752"/>
      <c r="J13" s="1752">
        <v>42720</v>
      </c>
      <c r="K13" s="1752">
        <v>42720</v>
      </c>
      <c r="L13" s="1752">
        <v>42720</v>
      </c>
      <c r="M13" s="1752">
        <v>42720</v>
      </c>
      <c r="N13" s="1752"/>
      <c r="O13" s="1752"/>
      <c r="P13" s="880">
        <v>42720</v>
      </c>
      <c r="Q13" s="880">
        <v>42720</v>
      </c>
      <c r="R13" s="1752"/>
      <c r="S13" s="1752"/>
      <c r="T13" s="1752">
        <v>42719</v>
      </c>
      <c r="U13" s="1752">
        <v>42719</v>
      </c>
      <c r="V13" s="1752">
        <v>42720</v>
      </c>
      <c r="W13" s="1752">
        <v>42720</v>
      </c>
      <c r="X13" s="1752">
        <v>42721</v>
      </c>
      <c r="Y13" s="1752">
        <v>42721</v>
      </c>
      <c r="Z13" s="1752">
        <v>42721</v>
      </c>
      <c r="AA13" s="1752">
        <v>42721</v>
      </c>
      <c r="AB13" s="1752">
        <v>42721</v>
      </c>
      <c r="AC13" s="1752"/>
      <c r="AD13" s="1752"/>
      <c r="AE13" s="1235"/>
      <c r="AF13" s="1235"/>
      <c r="AG13" s="1235"/>
      <c r="AH13" s="1235"/>
      <c r="AI13" s="1235"/>
      <c r="AJ13" s="1235"/>
      <c r="AK13" s="1235"/>
      <c r="AL13" s="1235"/>
      <c r="AM13" s="1235"/>
      <c r="AN13" s="1235"/>
      <c r="AO13" s="1773"/>
      <c r="AP13" s="1235"/>
      <c r="AQ13" s="1235"/>
      <c r="AR13" s="1235"/>
      <c r="AS13" s="1235"/>
      <c r="AT13" s="1235"/>
      <c r="AU13" s="1235"/>
      <c r="AV13" s="1235"/>
      <c r="AW13" s="1235"/>
      <c r="AX13" s="1235"/>
      <c r="AY13" s="1235"/>
      <c r="AZ13" s="1235"/>
      <c r="BA13" s="1235"/>
      <c r="BB13" s="1235"/>
      <c r="BC13" s="1235"/>
      <c r="BD13" s="1235"/>
      <c r="BE13" s="1235"/>
      <c r="BF13" s="1235"/>
      <c r="BG13" s="1235"/>
      <c r="BH13" s="1235"/>
      <c r="BI13" s="1235"/>
      <c r="BJ13" s="1235"/>
      <c r="BK13" s="1235"/>
      <c r="BL13" s="1235"/>
      <c r="BM13" s="1235"/>
      <c r="BN13" s="1235"/>
      <c r="BO13" s="1235"/>
      <c r="BP13" s="1235"/>
      <c r="BQ13" s="1235"/>
      <c r="BR13" s="1235"/>
      <c r="BS13" s="1235"/>
      <c r="BT13" s="1235"/>
      <c r="BU13" s="1235"/>
      <c r="BV13" s="1235"/>
      <c r="BW13" s="1235"/>
      <c r="BX13" s="1235"/>
      <c r="BY13" s="1235"/>
      <c r="BZ13" s="1773"/>
      <c r="CA13" s="1235"/>
      <c r="CB13" s="1235"/>
      <c r="CC13" s="1235"/>
      <c r="CD13" s="1235"/>
      <c r="CE13" s="1235"/>
      <c r="CF13" s="1235"/>
      <c r="CG13" s="1235"/>
      <c r="CH13" s="1235"/>
      <c r="CI13" s="1235"/>
      <c r="CJ13" s="1235"/>
      <c r="CK13" s="1235"/>
      <c r="CL13" s="1235"/>
      <c r="CM13" s="1235"/>
      <c r="CN13" s="1235"/>
      <c r="CO13" s="1235"/>
      <c r="CP13" s="1235"/>
      <c r="CQ13" s="1235"/>
      <c r="CR13" s="1235"/>
      <c r="CS13" s="1235"/>
      <c r="CT13" s="1235"/>
      <c r="CU13" s="1235"/>
      <c r="CV13" s="1235"/>
      <c r="CW13" s="1235"/>
      <c r="CX13" s="1235"/>
      <c r="CY13" s="1235"/>
      <c r="CZ13" s="1235"/>
      <c r="DA13" s="1235"/>
      <c r="DB13" s="1235"/>
      <c r="DC13" s="1235"/>
      <c r="DD13" s="1235"/>
      <c r="DE13" s="1235"/>
      <c r="DF13" s="1235"/>
      <c r="DG13" s="1235"/>
      <c r="DH13" s="1235"/>
      <c r="DI13" s="1235"/>
      <c r="DJ13" s="1235"/>
      <c r="DK13" s="1773"/>
      <c r="DL13" s="1235"/>
      <c r="DM13" s="1235"/>
      <c r="DN13" s="1235"/>
      <c r="DO13" s="1235"/>
      <c r="DP13" s="1235"/>
      <c r="DQ13" s="1235"/>
      <c r="DR13" s="1235"/>
      <c r="DS13" s="1235"/>
      <c r="DT13" s="1235"/>
      <c r="DU13" s="1235"/>
      <c r="DV13" s="1235"/>
      <c r="DW13" s="1791"/>
      <c r="DX13" s="1235"/>
      <c r="DY13" s="1235"/>
      <c r="DZ13" s="1235"/>
      <c r="EA13" s="1235"/>
      <c r="EB13" s="1235"/>
      <c r="EC13" s="1235"/>
      <c r="ED13" s="1235"/>
      <c r="EE13" s="1235"/>
      <c r="EF13" s="1235"/>
      <c r="EG13" s="1235"/>
      <c r="EH13" s="1235"/>
      <c r="EI13" s="1235"/>
      <c r="EJ13" s="1235"/>
      <c r="EK13" s="1235"/>
      <c r="EL13" s="1235"/>
      <c r="EM13" s="1235"/>
      <c r="EN13" s="1235"/>
      <c r="EO13" s="1235"/>
      <c r="EP13" s="1235"/>
      <c r="EQ13" s="1235"/>
      <c r="ER13" s="1235"/>
      <c r="ES13" s="1235"/>
      <c r="ET13" s="1235"/>
      <c r="EU13" s="1235"/>
      <c r="EV13" s="1773"/>
      <c r="EW13" s="1235"/>
      <c r="EX13" s="1235"/>
      <c r="EY13" s="1235"/>
      <c r="EZ13" s="1235"/>
      <c r="FA13" s="1235"/>
      <c r="FB13" s="1235"/>
      <c r="FC13" s="1235"/>
      <c r="FD13" s="1235"/>
      <c r="FE13" s="1235"/>
      <c r="FF13" s="1235"/>
      <c r="FG13" s="1235"/>
      <c r="FH13" s="1235"/>
      <c r="FI13" s="1235"/>
      <c r="FJ13" s="1235"/>
      <c r="FK13" s="1235"/>
      <c r="FL13" s="1235"/>
      <c r="FM13" s="1235"/>
      <c r="FN13" s="1235"/>
      <c r="FO13" s="1235"/>
      <c r="FP13" s="1235"/>
      <c r="FQ13" s="1235"/>
      <c r="FR13" s="1235"/>
      <c r="FS13" s="1235"/>
      <c r="FT13" s="1235"/>
      <c r="FU13" s="1235"/>
      <c r="FV13" s="1235"/>
      <c r="FW13" s="1235"/>
      <c r="FX13" s="1235"/>
      <c r="FY13" s="1235"/>
      <c r="FZ13" s="1235"/>
      <c r="GA13" s="1235"/>
      <c r="GB13" s="1235"/>
      <c r="GC13" s="1235"/>
      <c r="GD13" s="1235"/>
      <c r="GE13" s="1235"/>
      <c r="GF13" s="1235"/>
      <c r="GG13" s="1773"/>
      <c r="GH13" s="1235"/>
      <c r="GI13" s="1235"/>
      <c r="GJ13" s="1235"/>
      <c r="GK13" s="1235"/>
      <c r="GL13" s="1235"/>
      <c r="GM13" s="1235"/>
      <c r="GN13" s="1235"/>
      <c r="GO13" s="1235"/>
      <c r="GP13" s="1235"/>
      <c r="GQ13" s="1235"/>
      <c r="GR13" s="1235"/>
      <c r="GS13" s="1235"/>
      <c r="GT13" s="1235"/>
      <c r="GU13" s="1235"/>
      <c r="GV13" s="1235"/>
      <c r="GW13" s="1235"/>
      <c r="GX13" s="1235"/>
      <c r="GY13" s="1235"/>
      <c r="GZ13" s="1235"/>
      <c r="HA13" s="1235"/>
      <c r="HB13" s="1235"/>
      <c r="HC13" s="1235"/>
      <c r="HD13" s="1235"/>
      <c r="HE13" s="1235"/>
      <c r="HF13" s="1235"/>
      <c r="HG13" s="1235"/>
      <c r="HH13" s="1235"/>
      <c r="HI13" s="1235"/>
      <c r="HJ13" s="1235"/>
      <c r="HK13" s="1235"/>
      <c r="HL13" s="1235"/>
      <c r="HM13" s="1235"/>
      <c r="HN13" s="1235"/>
      <c r="HO13" s="1235"/>
      <c r="HP13" s="1235"/>
      <c r="HQ13" s="1235"/>
      <c r="HR13" s="1773"/>
      <c r="HS13" s="1235"/>
      <c r="HT13" s="1235"/>
      <c r="HU13" s="1235"/>
      <c r="HV13" s="1235"/>
      <c r="HW13" s="1235"/>
      <c r="HX13" s="1235"/>
      <c r="HY13" s="1235"/>
      <c r="HZ13" s="1235"/>
      <c r="IA13" s="1235"/>
      <c r="IB13" s="1235"/>
      <c r="IC13" s="1235"/>
      <c r="ID13" s="1235"/>
      <c r="IE13" s="1235"/>
      <c r="IF13" s="1235"/>
      <c r="IG13" s="1235"/>
      <c r="IH13" s="1235"/>
      <c r="II13" s="1235"/>
      <c r="IJ13" s="1235"/>
      <c r="IK13" s="1235"/>
      <c r="IL13" s="1235"/>
      <c r="IM13" s="1235"/>
      <c r="IN13" s="1235"/>
      <c r="IO13" s="1235"/>
      <c r="IP13" s="1235"/>
      <c r="IQ13" s="1235"/>
      <c r="IR13" s="1235"/>
      <c r="IS13" s="1235"/>
      <c r="IT13" s="1235"/>
      <c r="IU13" s="1235"/>
      <c r="IV13" s="1235"/>
      <c r="IW13" s="1235"/>
      <c r="IX13" s="1235"/>
      <c r="IY13" s="1235"/>
      <c r="IZ13" s="1235"/>
      <c r="JA13" s="1235"/>
      <c r="JB13" s="1235"/>
      <c r="JC13" s="1773"/>
      <c r="JD13" s="1235"/>
      <c r="JE13" s="1235"/>
      <c r="JF13" s="1235"/>
      <c r="JG13" s="1235"/>
      <c r="JH13" s="1235"/>
      <c r="JI13" s="1235"/>
      <c r="JJ13" s="1235"/>
      <c r="JK13" s="1235"/>
      <c r="JL13" s="1235"/>
      <c r="JM13" s="1235"/>
      <c r="JN13" s="1235"/>
      <c r="JO13" s="1235"/>
      <c r="JP13" s="1235"/>
      <c r="JQ13" s="1235"/>
      <c r="JR13" s="1235"/>
      <c r="JS13" s="1235"/>
      <c r="JT13" s="1235"/>
      <c r="JU13" s="1235"/>
      <c r="JV13" s="1235"/>
      <c r="JW13" s="1235"/>
      <c r="JX13" s="1235"/>
      <c r="JY13" s="1235"/>
      <c r="JZ13" s="1235"/>
      <c r="KA13" s="1235"/>
      <c r="KB13" s="1235"/>
      <c r="KC13" s="1235"/>
      <c r="KD13" s="1235"/>
      <c r="KE13" s="1235"/>
      <c r="KF13" s="1235"/>
      <c r="KG13" s="1235"/>
      <c r="KH13" s="1235"/>
      <c r="KI13" s="1235"/>
      <c r="KJ13" s="1235"/>
      <c r="KK13" s="1235"/>
      <c r="KL13" s="1235"/>
      <c r="KM13" s="1235"/>
      <c r="KN13" s="1773"/>
      <c r="KO13" s="1235"/>
      <c r="KP13" s="1235"/>
      <c r="KQ13" s="1235"/>
      <c r="KR13" s="1235"/>
      <c r="KS13" s="1235"/>
      <c r="KT13" s="1235"/>
      <c r="KU13" s="1235"/>
      <c r="KV13" s="1235"/>
      <c r="KW13" s="1235"/>
      <c r="KX13" s="1235"/>
      <c r="KY13" s="1235"/>
      <c r="KZ13" s="1235"/>
      <c r="LA13" s="1235"/>
      <c r="LB13" s="1235"/>
      <c r="LC13" s="1235"/>
      <c r="LD13" s="1235"/>
      <c r="LE13" s="1235"/>
      <c r="LF13" s="1235"/>
      <c r="LG13" s="1235"/>
      <c r="LH13" s="1235"/>
      <c r="LI13" s="1328"/>
      <c r="LJ13" s="1235"/>
      <c r="LK13" s="1235"/>
      <c r="LL13" s="1235"/>
      <c r="LM13" s="1235"/>
      <c r="LN13" s="1235"/>
      <c r="LO13" s="1235"/>
      <c r="LP13" s="1235"/>
      <c r="LQ13" s="1235"/>
      <c r="LR13" s="1235"/>
      <c r="LS13" s="1235"/>
      <c r="LT13" s="1235"/>
      <c r="LU13" s="1235"/>
      <c r="LV13" s="1235"/>
      <c r="LW13" s="1235"/>
      <c r="LX13" s="1235"/>
      <c r="LY13" s="1235"/>
      <c r="LZ13" s="1235"/>
      <c r="MA13" s="1235"/>
      <c r="MB13" s="1235"/>
      <c r="MC13" s="1235"/>
      <c r="MD13" s="1235"/>
      <c r="ME13" s="1235"/>
      <c r="MF13" s="1235"/>
      <c r="MG13" s="1235"/>
      <c r="MH13" s="1235"/>
      <c r="MI13" s="1235"/>
      <c r="MJ13" s="1235"/>
      <c r="MK13" s="1235"/>
      <c r="ML13" s="1235"/>
      <c r="MM13" s="1235"/>
      <c r="MN13" s="1235"/>
      <c r="MO13" s="1235"/>
      <c r="MP13" s="1235"/>
      <c r="MQ13" s="1235"/>
      <c r="MR13" s="1235"/>
      <c r="MS13" s="1235"/>
      <c r="MT13" s="1773"/>
      <c r="MU13" s="1235"/>
      <c r="MV13" s="1235"/>
      <c r="MW13" s="1235"/>
      <c r="MX13" s="1235"/>
      <c r="MY13" s="1235"/>
      <c r="MZ13" s="1235"/>
      <c r="NA13" s="1235"/>
      <c r="NB13" s="1235"/>
      <c r="NC13" s="1235"/>
      <c r="ND13" s="1235"/>
      <c r="NE13" s="1235"/>
      <c r="NF13" s="1235"/>
      <c r="NG13" s="1235"/>
      <c r="NH13" s="1235"/>
      <c r="NI13" s="1235"/>
      <c r="NJ13" s="1235"/>
      <c r="NK13" s="1235"/>
      <c r="NL13" s="1235"/>
      <c r="NM13" s="1235"/>
      <c r="NN13" s="1235"/>
      <c r="NO13" s="1235"/>
      <c r="NP13" s="1235"/>
      <c r="NQ13" s="1235"/>
      <c r="NR13" s="1235"/>
      <c r="NS13" s="1235"/>
      <c r="NT13" s="1235"/>
      <c r="NU13" s="1235"/>
      <c r="NV13" s="1235"/>
      <c r="NW13" s="1235"/>
      <c r="NX13" s="1235"/>
      <c r="NY13" s="1235"/>
      <c r="NZ13" s="1235"/>
      <c r="OA13" s="1328"/>
      <c r="OB13" s="1235"/>
      <c r="OC13" s="1791"/>
      <c r="OD13" s="1235"/>
      <c r="OE13" s="1761"/>
      <c r="OF13" s="1235"/>
      <c r="OG13" s="1235"/>
      <c r="OH13" s="1761"/>
      <c r="OI13" s="1235"/>
      <c r="OJ13" s="1235"/>
      <c r="OK13" s="1235"/>
      <c r="OL13" s="1235"/>
      <c r="OM13" s="1235"/>
      <c r="ON13" s="1235"/>
      <c r="OO13" s="1235"/>
      <c r="OP13" s="1235"/>
      <c r="OQ13" s="1235"/>
      <c r="OR13" s="1235"/>
      <c r="OS13" s="1235"/>
      <c r="OT13" s="1235"/>
      <c r="OU13" s="1235"/>
      <c r="OV13" s="1235"/>
      <c r="OW13" s="1235"/>
      <c r="OX13" s="1235"/>
      <c r="OY13" s="1235"/>
      <c r="OZ13" s="1235"/>
      <c r="PA13" s="1235"/>
      <c r="PB13" s="1235"/>
      <c r="PC13" s="1328"/>
      <c r="PD13" s="1813"/>
      <c r="PE13" s="1235"/>
      <c r="PF13" s="1235"/>
      <c r="PG13" s="1791"/>
      <c r="PH13" s="1337"/>
    </row>
    <row r="14" spans="1:424" s="1050" customFormat="1" ht="15" customHeight="1">
      <c r="A14" s="1453">
        <v>7</v>
      </c>
      <c r="B14" s="1450" t="s">
        <v>11</v>
      </c>
      <c r="C14" s="1436">
        <v>7</v>
      </c>
      <c r="D14" s="1450" t="s">
        <v>11</v>
      </c>
      <c r="E14" s="880">
        <v>42511</v>
      </c>
      <c r="F14" s="880"/>
      <c r="G14" s="1752"/>
      <c r="H14" s="1752">
        <v>42715</v>
      </c>
      <c r="I14" s="1752"/>
      <c r="J14" s="1752">
        <v>42719</v>
      </c>
      <c r="K14" s="1752">
        <v>42719</v>
      </c>
      <c r="L14" s="1752">
        <v>42719</v>
      </c>
      <c r="M14" s="1752">
        <v>42719</v>
      </c>
      <c r="N14" s="1752"/>
      <c r="O14" s="1752"/>
      <c r="P14" s="880">
        <v>42719</v>
      </c>
      <c r="Q14" s="880">
        <v>42719</v>
      </c>
      <c r="R14" s="1752"/>
      <c r="S14" s="1752"/>
      <c r="T14" s="1752">
        <v>42715</v>
      </c>
      <c r="U14" s="1752">
        <v>42715</v>
      </c>
      <c r="V14" s="1752">
        <v>42719</v>
      </c>
      <c r="W14" s="1752">
        <v>42719</v>
      </c>
      <c r="X14" s="1752">
        <v>42720</v>
      </c>
      <c r="Y14" s="1752">
        <v>42720</v>
      </c>
      <c r="Z14" s="1752">
        <v>42720</v>
      </c>
      <c r="AA14" s="1752">
        <v>42720</v>
      </c>
      <c r="AB14" s="1752">
        <v>42720</v>
      </c>
      <c r="AC14" s="1752"/>
      <c r="AD14" s="1752"/>
      <c r="AE14" s="1235"/>
      <c r="AF14" s="1235"/>
      <c r="AG14" s="1235"/>
      <c r="AH14" s="1235"/>
      <c r="AI14" s="1235"/>
      <c r="AJ14" s="1235"/>
      <c r="AK14" s="1235"/>
      <c r="AL14" s="1235"/>
      <c r="AM14" s="1235"/>
      <c r="AN14" s="1235"/>
      <c r="AO14" s="1773"/>
      <c r="AP14" s="1235"/>
      <c r="AQ14" s="1235"/>
      <c r="AR14" s="1235"/>
      <c r="AS14" s="1235"/>
      <c r="AT14" s="1235"/>
      <c r="AU14" s="1235"/>
      <c r="AV14" s="1235"/>
      <c r="AW14" s="1235"/>
      <c r="AX14" s="1235"/>
      <c r="AY14" s="1235"/>
      <c r="AZ14" s="1235"/>
      <c r="BA14" s="1235"/>
      <c r="BB14" s="1235"/>
      <c r="BC14" s="1235"/>
      <c r="BD14" s="1235"/>
      <c r="BE14" s="1235"/>
      <c r="BF14" s="1235"/>
      <c r="BG14" s="1235"/>
      <c r="BH14" s="1235"/>
      <c r="BI14" s="1235"/>
      <c r="BJ14" s="1235"/>
      <c r="BK14" s="1235"/>
      <c r="BL14" s="1235"/>
      <c r="BM14" s="1235"/>
      <c r="BN14" s="1235"/>
      <c r="BO14" s="1235"/>
      <c r="BP14" s="1235"/>
      <c r="BQ14" s="1235"/>
      <c r="BR14" s="1235"/>
      <c r="BS14" s="1235"/>
      <c r="BT14" s="1235"/>
      <c r="BU14" s="1235"/>
      <c r="BV14" s="1235"/>
      <c r="BW14" s="1235"/>
      <c r="BX14" s="1235"/>
      <c r="BY14" s="1235"/>
      <c r="BZ14" s="1773"/>
      <c r="CA14" s="1235"/>
      <c r="CB14" s="1235"/>
      <c r="CC14" s="1235"/>
      <c r="CD14" s="1235"/>
      <c r="CE14" s="1235"/>
      <c r="CF14" s="1235"/>
      <c r="CG14" s="1235"/>
      <c r="CH14" s="1235"/>
      <c r="CI14" s="1235"/>
      <c r="CJ14" s="1235"/>
      <c r="CK14" s="1235"/>
      <c r="CL14" s="1235"/>
      <c r="CM14" s="1235"/>
      <c r="CN14" s="1235"/>
      <c r="CO14" s="1235"/>
      <c r="CP14" s="1235"/>
      <c r="CQ14" s="1235"/>
      <c r="CR14" s="1235"/>
      <c r="CS14" s="1235"/>
      <c r="CT14" s="1235"/>
      <c r="CU14" s="1235"/>
      <c r="CV14" s="1235"/>
      <c r="CW14" s="1235"/>
      <c r="CX14" s="1235"/>
      <c r="CY14" s="1235"/>
      <c r="CZ14" s="1235"/>
      <c r="DA14" s="1235"/>
      <c r="DB14" s="1235"/>
      <c r="DC14" s="1235"/>
      <c r="DD14" s="1235"/>
      <c r="DE14" s="1235"/>
      <c r="DF14" s="1235"/>
      <c r="DG14" s="1235"/>
      <c r="DH14" s="1235"/>
      <c r="DI14" s="1235"/>
      <c r="DJ14" s="1235"/>
      <c r="DK14" s="1773"/>
      <c r="DL14" s="1235"/>
      <c r="DM14" s="1235"/>
      <c r="DN14" s="1235"/>
      <c r="DO14" s="1235"/>
      <c r="DP14" s="1235"/>
      <c r="DQ14" s="1235"/>
      <c r="DR14" s="1235"/>
      <c r="DS14" s="1235"/>
      <c r="DT14" s="1235"/>
      <c r="DU14" s="1235"/>
      <c r="DV14" s="1235"/>
      <c r="DW14" s="1791"/>
      <c r="DX14" s="1235"/>
      <c r="DY14" s="1235"/>
      <c r="DZ14" s="1235"/>
      <c r="EA14" s="1235"/>
      <c r="EB14" s="1235"/>
      <c r="EC14" s="1235"/>
      <c r="ED14" s="1235"/>
      <c r="EE14" s="1235"/>
      <c r="EF14" s="1235"/>
      <c r="EG14" s="1235"/>
      <c r="EH14" s="1235"/>
      <c r="EI14" s="1235"/>
      <c r="EJ14" s="1235"/>
      <c r="EK14" s="1235"/>
      <c r="EL14" s="1235"/>
      <c r="EM14" s="1235"/>
      <c r="EN14" s="1235"/>
      <c r="EO14" s="1235"/>
      <c r="EP14" s="1235"/>
      <c r="EQ14" s="1235"/>
      <c r="ER14" s="1235"/>
      <c r="ES14" s="1235"/>
      <c r="ET14" s="1235"/>
      <c r="EU14" s="1235"/>
      <c r="EV14" s="1773"/>
      <c r="EW14" s="1235"/>
      <c r="EX14" s="1235"/>
      <c r="EY14" s="1235"/>
      <c r="EZ14" s="1235"/>
      <c r="FA14" s="1235"/>
      <c r="FB14" s="1235"/>
      <c r="FC14" s="1235"/>
      <c r="FD14" s="1235"/>
      <c r="FE14" s="1235"/>
      <c r="FF14" s="1235"/>
      <c r="FG14" s="1235"/>
      <c r="FH14" s="1235"/>
      <c r="FI14" s="1235"/>
      <c r="FJ14" s="1235"/>
      <c r="FK14" s="1235"/>
      <c r="FL14" s="1235"/>
      <c r="FM14" s="1235"/>
      <c r="FN14" s="1235"/>
      <c r="FO14" s="1235"/>
      <c r="FP14" s="1235"/>
      <c r="FQ14" s="1235"/>
      <c r="FR14" s="1235"/>
      <c r="FS14" s="1235"/>
      <c r="FT14" s="1235"/>
      <c r="FU14" s="1235"/>
      <c r="FV14" s="1235"/>
      <c r="FW14" s="1235"/>
      <c r="FX14" s="1235"/>
      <c r="FY14" s="1235"/>
      <c r="FZ14" s="1235"/>
      <c r="GA14" s="1235"/>
      <c r="GB14" s="1235"/>
      <c r="GC14" s="1235"/>
      <c r="GD14" s="1235"/>
      <c r="GE14" s="1235"/>
      <c r="GF14" s="1235"/>
      <c r="GG14" s="1773"/>
      <c r="GH14" s="1235"/>
      <c r="GI14" s="1235"/>
      <c r="GJ14" s="1235"/>
      <c r="GK14" s="1235"/>
      <c r="GL14" s="1235"/>
      <c r="GM14" s="1235"/>
      <c r="GN14" s="1235"/>
      <c r="GO14" s="1235"/>
      <c r="GP14" s="1235"/>
      <c r="GQ14" s="1235"/>
      <c r="GR14" s="1235"/>
      <c r="GS14" s="1235"/>
      <c r="GT14" s="1235"/>
      <c r="GU14" s="1235"/>
      <c r="GV14" s="1235"/>
      <c r="GW14" s="1235"/>
      <c r="GX14" s="1235"/>
      <c r="GY14" s="1235"/>
      <c r="GZ14" s="1235"/>
      <c r="HA14" s="1235"/>
      <c r="HB14" s="1235"/>
      <c r="HC14" s="1235"/>
      <c r="HD14" s="1235"/>
      <c r="HE14" s="1235"/>
      <c r="HF14" s="1235"/>
      <c r="HG14" s="1235"/>
      <c r="HH14" s="1235"/>
      <c r="HI14" s="1235"/>
      <c r="HJ14" s="1235"/>
      <c r="HK14" s="1235"/>
      <c r="HL14" s="1235"/>
      <c r="HM14" s="1235"/>
      <c r="HN14" s="1235"/>
      <c r="HO14" s="1235"/>
      <c r="HP14" s="1235"/>
      <c r="HQ14" s="1235"/>
      <c r="HR14" s="1773"/>
      <c r="HS14" s="1235"/>
      <c r="HT14" s="1235"/>
      <c r="HU14" s="1235"/>
      <c r="HV14" s="1235"/>
      <c r="HW14" s="1235"/>
      <c r="HX14" s="1235"/>
      <c r="HY14" s="1235"/>
      <c r="HZ14" s="1235"/>
      <c r="IA14" s="1235"/>
      <c r="IB14" s="1235"/>
      <c r="IC14" s="1235"/>
      <c r="ID14" s="1235"/>
      <c r="IE14" s="1235"/>
      <c r="IF14" s="1235"/>
      <c r="IG14" s="1235"/>
      <c r="IH14" s="1235"/>
      <c r="II14" s="1235"/>
      <c r="IJ14" s="1235"/>
      <c r="IK14" s="1235"/>
      <c r="IL14" s="1235"/>
      <c r="IM14" s="1235"/>
      <c r="IN14" s="1235"/>
      <c r="IO14" s="1235"/>
      <c r="IP14" s="1235"/>
      <c r="IQ14" s="1235"/>
      <c r="IR14" s="1235"/>
      <c r="IS14" s="1235"/>
      <c r="IT14" s="1235"/>
      <c r="IU14" s="1235"/>
      <c r="IV14" s="1235"/>
      <c r="IW14" s="1235"/>
      <c r="IX14" s="1235"/>
      <c r="IY14" s="1235"/>
      <c r="IZ14" s="1235"/>
      <c r="JA14" s="1235"/>
      <c r="JB14" s="1235"/>
      <c r="JC14" s="1773"/>
      <c r="JD14" s="1235"/>
      <c r="JE14" s="1235"/>
      <c r="JF14" s="1235"/>
      <c r="JG14" s="1235"/>
      <c r="JH14" s="1235"/>
      <c r="JI14" s="1235"/>
      <c r="JJ14" s="1235"/>
      <c r="JK14" s="1235"/>
      <c r="JL14" s="1235"/>
      <c r="JM14" s="1235"/>
      <c r="JN14" s="1235"/>
      <c r="JO14" s="1235"/>
      <c r="JP14" s="1235"/>
      <c r="JQ14" s="1235"/>
      <c r="JR14" s="1235"/>
      <c r="JS14" s="1235"/>
      <c r="JT14" s="1235"/>
      <c r="JU14" s="1235"/>
      <c r="JV14" s="1235"/>
      <c r="JW14" s="1235"/>
      <c r="JX14" s="1235"/>
      <c r="JY14" s="1235"/>
      <c r="JZ14" s="1235"/>
      <c r="KA14" s="1235"/>
      <c r="KB14" s="1235"/>
      <c r="KC14" s="1235"/>
      <c r="KD14" s="1235"/>
      <c r="KE14" s="1235"/>
      <c r="KF14" s="1235"/>
      <c r="KG14" s="1235"/>
      <c r="KH14" s="1235"/>
      <c r="KI14" s="1235"/>
      <c r="KJ14" s="1235"/>
      <c r="KK14" s="1235"/>
      <c r="KL14" s="1235"/>
      <c r="KM14" s="1235"/>
      <c r="KN14" s="1773"/>
      <c r="KO14" s="1235"/>
      <c r="KP14" s="1235"/>
      <c r="KQ14" s="1235"/>
      <c r="KR14" s="1235"/>
      <c r="KS14" s="1235"/>
      <c r="KT14" s="1235"/>
      <c r="KU14" s="1235"/>
      <c r="KV14" s="1235"/>
      <c r="KW14" s="1235"/>
      <c r="KX14" s="1235"/>
      <c r="KY14" s="1235"/>
      <c r="KZ14" s="1235"/>
      <c r="LA14" s="1235"/>
      <c r="LB14" s="1235"/>
      <c r="LC14" s="1235"/>
      <c r="LD14" s="1235"/>
      <c r="LE14" s="1235"/>
      <c r="LF14" s="1235"/>
      <c r="LG14" s="1235"/>
      <c r="LH14" s="1235"/>
      <c r="LI14" s="1328"/>
      <c r="LJ14" s="1235"/>
      <c r="LK14" s="1235"/>
      <c r="LL14" s="1235"/>
      <c r="LM14" s="1235"/>
      <c r="LN14" s="1235"/>
      <c r="LO14" s="1235"/>
      <c r="LP14" s="1235"/>
      <c r="LQ14" s="1235"/>
      <c r="LR14" s="1235"/>
      <c r="LS14" s="1235"/>
      <c r="LT14" s="1235"/>
      <c r="LU14" s="1235"/>
      <c r="LV14" s="1235"/>
      <c r="LW14" s="1235"/>
      <c r="LX14" s="1235"/>
      <c r="LY14" s="1235"/>
      <c r="LZ14" s="1235"/>
      <c r="MA14" s="1235"/>
      <c r="MB14" s="1235"/>
      <c r="MC14" s="1235"/>
      <c r="MD14" s="1235"/>
      <c r="ME14" s="1235"/>
      <c r="MF14" s="1235"/>
      <c r="MG14" s="1235"/>
      <c r="MH14" s="1235"/>
      <c r="MI14" s="1235"/>
      <c r="MJ14" s="1235"/>
      <c r="MK14" s="1235"/>
      <c r="ML14" s="1235"/>
      <c r="MM14" s="1235"/>
      <c r="MN14" s="1235"/>
      <c r="MO14" s="1235"/>
      <c r="MP14" s="1235"/>
      <c r="MQ14" s="1235"/>
      <c r="MR14" s="1235"/>
      <c r="MS14" s="1235"/>
      <c r="MT14" s="1773"/>
      <c r="MU14" s="1235"/>
      <c r="MV14" s="1235"/>
      <c r="MW14" s="1235"/>
      <c r="MX14" s="1235"/>
      <c r="MY14" s="1235"/>
      <c r="MZ14" s="1235"/>
      <c r="NA14" s="1235"/>
      <c r="NB14" s="1235"/>
      <c r="NC14" s="1235"/>
      <c r="ND14" s="1235"/>
      <c r="NE14" s="1235"/>
      <c r="NF14" s="1235"/>
      <c r="NG14" s="1235"/>
      <c r="NH14" s="1235"/>
      <c r="NI14" s="1235"/>
      <c r="NJ14" s="1235"/>
      <c r="NK14" s="1235"/>
      <c r="NL14" s="1235"/>
      <c r="NM14" s="1235"/>
      <c r="NN14" s="1235"/>
      <c r="NO14" s="1235"/>
      <c r="NP14" s="1235"/>
      <c r="NQ14" s="1235"/>
      <c r="NR14" s="1235"/>
      <c r="NS14" s="1235"/>
      <c r="NT14" s="1235"/>
      <c r="NU14" s="1235"/>
      <c r="NV14" s="1235"/>
      <c r="NW14" s="1235"/>
      <c r="NX14" s="1235"/>
      <c r="NY14" s="1235"/>
      <c r="NZ14" s="1235"/>
      <c r="OA14" s="1328"/>
      <c r="OB14" s="1235"/>
      <c r="OC14" s="1791"/>
      <c r="OD14" s="1235"/>
      <c r="OE14" s="1761"/>
      <c r="OF14" s="1235"/>
      <c r="OG14" s="1235"/>
      <c r="OH14" s="1761"/>
      <c r="OI14" s="1235"/>
      <c r="OJ14" s="1235"/>
      <c r="OK14" s="1235"/>
      <c r="OL14" s="1235"/>
      <c r="OM14" s="1235"/>
      <c r="ON14" s="1235"/>
      <c r="OO14" s="1235"/>
      <c r="OP14" s="1235"/>
      <c r="OQ14" s="1235"/>
      <c r="OR14" s="1235"/>
      <c r="OS14" s="1235"/>
      <c r="OT14" s="1235"/>
      <c r="OU14" s="1235"/>
      <c r="OV14" s="1235"/>
      <c r="OW14" s="1235"/>
      <c r="OX14" s="1235"/>
      <c r="OY14" s="1235"/>
      <c r="OZ14" s="1235"/>
      <c r="PA14" s="1235"/>
      <c r="PB14" s="1235"/>
      <c r="PC14" s="1328"/>
      <c r="PD14" s="1813"/>
      <c r="PE14" s="1235"/>
      <c r="PF14" s="1235"/>
      <c r="PG14" s="1791"/>
      <c r="PH14" s="1337"/>
    </row>
    <row r="15" spans="1:424" s="1050" customFormat="1" ht="15" customHeight="1">
      <c r="A15" s="1453">
        <v>1</v>
      </c>
      <c r="B15" s="1450" t="s">
        <v>341</v>
      </c>
      <c r="C15" s="1436">
        <v>1</v>
      </c>
      <c r="D15" s="1450" t="s">
        <v>341</v>
      </c>
      <c r="E15" s="880">
        <v>42511</v>
      </c>
      <c r="F15" s="880">
        <v>42709</v>
      </c>
      <c r="G15" s="1752">
        <v>42717</v>
      </c>
      <c r="H15" s="1752">
        <v>42716</v>
      </c>
      <c r="I15" s="1752">
        <v>42717</v>
      </c>
      <c r="J15" s="1752">
        <v>42718</v>
      </c>
      <c r="K15" s="1752">
        <v>42718</v>
      </c>
      <c r="L15" s="1752">
        <v>42718</v>
      </c>
      <c r="M15" s="1752">
        <v>42718</v>
      </c>
      <c r="N15" s="1752">
        <v>42717</v>
      </c>
      <c r="O15" s="1752">
        <v>42712</v>
      </c>
      <c r="P15" s="880">
        <v>42718</v>
      </c>
      <c r="Q15" s="880">
        <v>42718</v>
      </c>
      <c r="R15" s="1752">
        <v>42717</v>
      </c>
      <c r="S15" s="1752">
        <v>42717</v>
      </c>
      <c r="T15" s="1752">
        <v>42716</v>
      </c>
      <c r="U15" s="1752">
        <v>42716</v>
      </c>
      <c r="V15" s="1752">
        <v>42718</v>
      </c>
      <c r="W15" s="1752">
        <v>42718</v>
      </c>
      <c r="X15" s="1752">
        <v>42719</v>
      </c>
      <c r="Y15" s="1752">
        <v>42719</v>
      </c>
      <c r="Z15" s="1752">
        <v>42719</v>
      </c>
      <c r="AA15" s="1752">
        <v>42719</v>
      </c>
      <c r="AB15" s="1752">
        <v>42719</v>
      </c>
      <c r="AC15" s="1752">
        <v>42709</v>
      </c>
      <c r="AD15" s="1752">
        <v>42715</v>
      </c>
      <c r="AE15" s="1235"/>
      <c r="AF15" s="1235"/>
      <c r="AG15" s="1235"/>
      <c r="AH15" s="1235"/>
      <c r="AI15" s="1235"/>
      <c r="AJ15" s="1235"/>
      <c r="AK15" s="1235"/>
      <c r="AL15" s="1235"/>
      <c r="AM15" s="1235"/>
      <c r="AN15" s="1235"/>
      <c r="AO15" s="1773"/>
      <c r="AP15" s="1235"/>
      <c r="AQ15" s="1235"/>
      <c r="AR15" s="1235"/>
      <c r="AS15" s="1235"/>
      <c r="AT15" s="1235"/>
      <c r="AU15" s="1235"/>
      <c r="AV15" s="1235"/>
      <c r="AW15" s="1235"/>
      <c r="AX15" s="1235"/>
      <c r="AY15" s="1235"/>
      <c r="AZ15" s="1235"/>
      <c r="BA15" s="1235"/>
      <c r="BB15" s="1235"/>
      <c r="BC15" s="1235"/>
      <c r="BD15" s="1235"/>
      <c r="BE15" s="1235"/>
      <c r="BF15" s="1235"/>
      <c r="BG15" s="1235"/>
      <c r="BH15" s="1235"/>
      <c r="BI15" s="1235"/>
      <c r="BJ15" s="1235"/>
      <c r="BK15" s="1235"/>
      <c r="BL15" s="1235"/>
      <c r="BM15" s="1235"/>
      <c r="BN15" s="1235"/>
      <c r="BO15" s="1235"/>
      <c r="BP15" s="1235"/>
      <c r="BQ15" s="1235"/>
      <c r="BR15" s="1235"/>
      <c r="BS15" s="1235"/>
      <c r="BT15" s="1235"/>
      <c r="BU15" s="1235"/>
      <c r="BV15" s="1235"/>
      <c r="BW15" s="1235"/>
      <c r="BX15" s="1235"/>
      <c r="BY15" s="1235"/>
      <c r="BZ15" s="1773"/>
      <c r="CA15" s="1235"/>
      <c r="CB15" s="1235"/>
      <c r="CC15" s="1235"/>
      <c r="CD15" s="1235"/>
      <c r="CE15" s="1235"/>
      <c r="CF15" s="1235"/>
      <c r="CG15" s="1235"/>
      <c r="CH15" s="1235"/>
      <c r="CI15" s="1235"/>
      <c r="CJ15" s="1235"/>
      <c r="CK15" s="1235"/>
      <c r="CL15" s="1235"/>
      <c r="CM15" s="1235"/>
      <c r="CN15" s="1235"/>
      <c r="CO15" s="1235"/>
      <c r="CP15" s="1235"/>
      <c r="CQ15" s="1235"/>
      <c r="CR15" s="1235"/>
      <c r="CS15" s="1235"/>
      <c r="CT15" s="1235"/>
      <c r="CU15" s="1235"/>
      <c r="CV15" s="1235"/>
      <c r="CW15" s="1235"/>
      <c r="CX15" s="1235"/>
      <c r="CY15" s="1235"/>
      <c r="CZ15" s="1235"/>
      <c r="DA15" s="1235"/>
      <c r="DB15" s="1235"/>
      <c r="DC15" s="1235"/>
      <c r="DD15" s="1235"/>
      <c r="DE15" s="1235"/>
      <c r="DF15" s="1235"/>
      <c r="DG15" s="1235"/>
      <c r="DH15" s="1235"/>
      <c r="DI15" s="1235"/>
      <c r="DJ15" s="1235"/>
      <c r="DK15" s="1773"/>
      <c r="DL15" s="1235"/>
      <c r="DM15" s="1235"/>
      <c r="DN15" s="1235"/>
      <c r="DO15" s="1235"/>
      <c r="DP15" s="1235"/>
      <c r="DQ15" s="1235"/>
      <c r="DR15" s="1235"/>
      <c r="DS15" s="1235"/>
      <c r="DT15" s="1235"/>
      <c r="DU15" s="1235"/>
      <c r="DV15" s="1235"/>
      <c r="DW15" s="1791"/>
      <c r="DX15" s="1235"/>
      <c r="DY15" s="1235"/>
      <c r="DZ15" s="1235"/>
      <c r="EA15" s="1235"/>
      <c r="EB15" s="1235"/>
      <c r="EC15" s="1235"/>
      <c r="ED15" s="1235"/>
      <c r="EE15" s="1235"/>
      <c r="EF15" s="1235"/>
      <c r="EG15" s="1235"/>
      <c r="EH15" s="1235"/>
      <c r="EI15" s="1235"/>
      <c r="EJ15" s="1235"/>
      <c r="EK15" s="1235"/>
      <c r="EL15" s="1235"/>
      <c r="EM15" s="1235"/>
      <c r="EN15" s="1235"/>
      <c r="EO15" s="1235"/>
      <c r="EP15" s="1235"/>
      <c r="EQ15" s="1235"/>
      <c r="ER15" s="1235"/>
      <c r="ES15" s="1235"/>
      <c r="ET15" s="1235"/>
      <c r="EU15" s="1235"/>
      <c r="EV15" s="1773"/>
      <c r="EW15" s="1235"/>
      <c r="EX15" s="1235"/>
      <c r="EY15" s="1235"/>
      <c r="EZ15" s="1235"/>
      <c r="FA15" s="1235"/>
      <c r="FB15" s="1235"/>
      <c r="FC15" s="1235"/>
      <c r="FD15" s="1235"/>
      <c r="FE15" s="1235"/>
      <c r="FF15" s="1235"/>
      <c r="FG15" s="1235"/>
      <c r="FH15" s="1235"/>
      <c r="FI15" s="1235"/>
      <c r="FJ15" s="1235"/>
      <c r="FK15" s="1235"/>
      <c r="FL15" s="1235"/>
      <c r="FM15" s="1235"/>
      <c r="FN15" s="1235"/>
      <c r="FO15" s="1235"/>
      <c r="FP15" s="1235"/>
      <c r="FQ15" s="1235"/>
      <c r="FR15" s="1235"/>
      <c r="FS15" s="1235"/>
      <c r="FT15" s="1235"/>
      <c r="FU15" s="1235"/>
      <c r="FV15" s="1235"/>
      <c r="FW15" s="1235"/>
      <c r="FX15" s="1235"/>
      <c r="FY15" s="1235"/>
      <c r="FZ15" s="1235"/>
      <c r="GA15" s="1235"/>
      <c r="GB15" s="1235"/>
      <c r="GC15" s="1235"/>
      <c r="GD15" s="1235"/>
      <c r="GE15" s="1235"/>
      <c r="GF15" s="1235"/>
      <c r="GG15" s="1773"/>
      <c r="GH15" s="1235"/>
      <c r="GI15" s="1235"/>
      <c r="GJ15" s="1235"/>
      <c r="GK15" s="1235"/>
      <c r="GL15" s="1235"/>
      <c r="GM15" s="1235"/>
      <c r="GN15" s="1235"/>
      <c r="GO15" s="1235"/>
      <c r="GP15" s="1235"/>
      <c r="GQ15" s="1235"/>
      <c r="GR15" s="1235"/>
      <c r="GS15" s="1235"/>
      <c r="GT15" s="1235"/>
      <c r="GU15" s="1235"/>
      <c r="GV15" s="1235"/>
      <c r="GW15" s="1235"/>
      <c r="GX15" s="1235"/>
      <c r="GY15" s="1235"/>
      <c r="GZ15" s="1235"/>
      <c r="HA15" s="1235"/>
      <c r="HB15" s="1235"/>
      <c r="HC15" s="1235"/>
      <c r="HD15" s="1235"/>
      <c r="HE15" s="1235"/>
      <c r="HF15" s="1235"/>
      <c r="HG15" s="1235"/>
      <c r="HH15" s="1235"/>
      <c r="HI15" s="1235"/>
      <c r="HJ15" s="1235"/>
      <c r="HK15" s="1235"/>
      <c r="HL15" s="1235"/>
      <c r="HM15" s="1235"/>
      <c r="HN15" s="1235"/>
      <c r="HO15" s="1235"/>
      <c r="HP15" s="1235"/>
      <c r="HQ15" s="1235"/>
      <c r="HR15" s="1773"/>
      <c r="HS15" s="1235"/>
      <c r="HT15" s="1235"/>
      <c r="HU15" s="1235"/>
      <c r="HV15" s="1235"/>
      <c r="HW15" s="1235"/>
      <c r="HX15" s="1235"/>
      <c r="HY15" s="1235"/>
      <c r="HZ15" s="1235"/>
      <c r="IA15" s="1235"/>
      <c r="IB15" s="1235"/>
      <c r="IC15" s="1235"/>
      <c r="ID15" s="1235"/>
      <c r="IE15" s="1235"/>
      <c r="IF15" s="1235"/>
      <c r="IG15" s="1235"/>
      <c r="IH15" s="1235"/>
      <c r="II15" s="1235"/>
      <c r="IJ15" s="1235"/>
      <c r="IK15" s="1235"/>
      <c r="IL15" s="1235"/>
      <c r="IM15" s="1235"/>
      <c r="IN15" s="1235"/>
      <c r="IO15" s="1235"/>
      <c r="IP15" s="1235"/>
      <c r="IQ15" s="1235"/>
      <c r="IR15" s="1235"/>
      <c r="IS15" s="1235"/>
      <c r="IT15" s="1235"/>
      <c r="IU15" s="1235"/>
      <c r="IV15" s="1235"/>
      <c r="IW15" s="1235"/>
      <c r="IX15" s="1235"/>
      <c r="IY15" s="1235"/>
      <c r="IZ15" s="1235"/>
      <c r="JA15" s="1235"/>
      <c r="JB15" s="1235"/>
      <c r="JC15" s="1773"/>
      <c r="JD15" s="1235"/>
      <c r="JE15" s="1235"/>
      <c r="JF15" s="1235"/>
      <c r="JG15" s="1235"/>
      <c r="JH15" s="1235"/>
      <c r="JI15" s="1235"/>
      <c r="JJ15" s="1235"/>
      <c r="JK15" s="1235"/>
      <c r="JL15" s="1235"/>
      <c r="JM15" s="1235"/>
      <c r="JN15" s="1235"/>
      <c r="JO15" s="1235"/>
      <c r="JP15" s="1235"/>
      <c r="JQ15" s="1235"/>
      <c r="JR15" s="1235"/>
      <c r="JS15" s="1235"/>
      <c r="JT15" s="1235"/>
      <c r="JU15" s="1235"/>
      <c r="JV15" s="1235"/>
      <c r="JW15" s="1235"/>
      <c r="JX15" s="1235"/>
      <c r="JY15" s="1235"/>
      <c r="JZ15" s="1235"/>
      <c r="KA15" s="1235"/>
      <c r="KB15" s="1235"/>
      <c r="KC15" s="1235"/>
      <c r="KD15" s="1235"/>
      <c r="KE15" s="1235"/>
      <c r="KF15" s="1235"/>
      <c r="KG15" s="1235"/>
      <c r="KH15" s="1235"/>
      <c r="KI15" s="1235"/>
      <c r="KJ15" s="1235"/>
      <c r="KK15" s="1235"/>
      <c r="KL15" s="1235"/>
      <c r="KM15" s="1235"/>
      <c r="KN15" s="1773"/>
      <c r="KO15" s="1235"/>
      <c r="KP15" s="1235"/>
      <c r="KQ15" s="1235"/>
      <c r="KR15" s="1235"/>
      <c r="KS15" s="1235"/>
      <c r="KT15" s="1235"/>
      <c r="KU15" s="1235"/>
      <c r="KV15" s="1235"/>
      <c r="KW15" s="1235"/>
      <c r="KX15" s="1235"/>
      <c r="KY15" s="1235"/>
      <c r="KZ15" s="1235"/>
      <c r="LA15" s="1235"/>
      <c r="LB15" s="1235"/>
      <c r="LC15" s="1235"/>
      <c r="LD15" s="1235"/>
      <c r="LE15" s="1235"/>
      <c r="LF15" s="1235"/>
      <c r="LG15" s="1235"/>
      <c r="LH15" s="1235"/>
      <c r="LI15" s="1328"/>
      <c r="LJ15" s="1235"/>
      <c r="LK15" s="1235"/>
      <c r="LL15" s="1235"/>
      <c r="LM15" s="1235"/>
      <c r="LN15" s="1235"/>
      <c r="LO15" s="1235"/>
      <c r="LP15" s="1235"/>
      <c r="LQ15" s="1235"/>
      <c r="LR15" s="1235"/>
      <c r="LS15" s="1235"/>
      <c r="LT15" s="1235"/>
      <c r="LU15" s="1235"/>
      <c r="LV15" s="1235"/>
      <c r="LW15" s="1235"/>
      <c r="LX15" s="1235"/>
      <c r="LY15" s="1235"/>
      <c r="LZ15" s="1235"/>
      <c r="MA15" s="1235"/>
      <c r="MB15" s="1235"/>
      <c r="MC15" s="1235"/>
      <c r="MD15" s="1235"/>
      <c r="ME15" s="1235"/>
      <c r="MF15" s="1235"/>
      <c r="MG15" s="1235"/>
      <c r="MH15" s="1235"/>
      <c r="MI15" s="1235"/>
      <c r="MJ15" s="1235"/>
      <c r="MK15" s="1235"/>
      <c r="ML15" s="1235"/>
      <c r="MM15" s="1235"/>
      <c r="MN15" s="1235"/>
      <c r="MO15" s="1235"/>
      <c r="MP15" s="1235"/>
      <c r="MQ15" s="1235"/>
      <c r="MR15" s="1235"/>
      <c r="MS15" s="1235"/>
      <c r="MT15" s="1773"/>
      <c r="MU15" s="1235"/>
      <c r="MV15" s="1235"/>
      <c r="MW15" s="1235"/>
      <c r="MX15" s="1235"/>
      <c r="MY15" s="1235"/>
      <c r="MZ15" s="1235"/>
      <c r="NA15" s="1235"/>
      <c r="NB15" s="1235"/>
      <c r="NC15" s="1235"/>
      <c r="ND15" s="1235"/>
      <c r="NE15" s="1235"/>
      <c r="NF15" s="1235"/>
      <c r="NG15" s="1235"/>
      <c r="NH15" s="1235"/>
      <c r="NI15" s="1235"/>
      <c r="NJ15" s="1235"/>
      <c r="NK15" s="1235"/>
      <c r="NL15" s="1235"/>
      <c r="NM15" s="1235"/>
      <c r="NN15" s="1235"/>
      <c r="NO15" s="1235"/>
      <c r="NP15" s="1235"/>
      <c r="NQ15" s="1235"/>
      <c r="NR15" s="1235"/>
      <c r="NS15" s="1235"/>
      <c r="NT15" s="1235"/>
      <c r="NU15" s="1235"/>
      <c r="NV15" s="1235"/>
      <c r="NW15" s="1235"/>
      <c r="NX15" s="1235"/>
      <c r="NY15" s="1235"/>
      <c r="NZ15" s="1235"/>
      <c r="OA15" s="1328"/>
      <c r="OB15" s="1235"/>
      <c r="OC15" s="1791"/>
      <c r="OD15" s="1235"/>
      <c r="OE15" s="1761"/>
      <c r="OF15" s="1235"/>
      <c r="OG15" s="1235"/>
      <c r="OH15" s="1761"/>
      <c r="OI15" s="1235"/>
      <c r="OJ15" s="1235"/>
      <c r="OK15" s="1235"/>
      <c r="OL15" s="1235"/>
      <c r="OM15" s="1235"/>
      <c r="ON15" s="1235"/>
      <c r="OO15" s="1235"/>
      <c r="OP15" s="1235"/>
      <c r="OQ15" s="1235"/>
      <c r="OR15" s="1235"/>
      <c r="OS15" s="1235"/>
      <c r="OT15" s="1235"/>
      <c r="OU15" s="1235"/>
      <c r="OV15" s="1235"/>
      <c r="OW15" s="1235"/>
      <c r="OX15" s="1235"/>
      <c r="OY15" s="1235"/>
      <c r="OZ15" s="1235"/>
      <c r="PA15" s="1235"/>
      <c r="PB15" s="1235"/>
      <c r="PC15" s="1328"/>
      <c r="PD15" s="1813"/>
      <c r="PE15" s="1235"/>
      <c r="PF15" s="1235"/>
      <c r="PG15" s="1791"/>
      <c r="PH15" s="1337"/>
    </row>
    <row r="16" spans="1:424" s="1050" customFormat="1" ht="15" customHeight="1">
      <c r="A16" s="1453">
        <v>1</v>
      </c>
      <c r="B16" s="920" t="s">
        <v>342</v>
      </c>
      <c r="C16" s="1436">
        <v>1</v>
      </c>
      <c r="D16" s="1437" t="s">
        <v>369</v>
      </c>
      <c r="E16" s="880">
        <v>42510</v>
      </c>
      <c r="F16" s="880">
        <v>42709</v>
      </c>
      <c r="G16" s="1752">
        <v>42717</v>
      </c>
      <c r="H16" s="1752">
        <v>42716</v>
      </c>
      <c r="I16" s="1752">
        <v>42717</v>
      </c>
      <c r="J16" s="1752">
        <v>42718</v>
      </c>
      <c r="K16" s="1752">
        <v>42718</v>
      </c>
      <c r="L16" s="1752">
        <v>42718</v>
      </c>
      <c r="M16" s="1752">
        <v>42718</v>
      </c>
      <c r="N16" s="1752">
        <v>42717</v>
      </c>
      <c r="O16" s="1752">
        <v>42712</v>
      </c>
      <c r="P16" s="880">
        <v>42718</v>
      </c>
      <c r="Q16" s="880">
        <v>42718</v>
      </c>
      <c r="R16" s="1752">
        <v>42717</v>
      </c>
      <c r="S16" s="1752">
        <v>42717</v>
      </c>
      <c r="T16" s="1752">
        <v>42716</v>
      </c>
      <c r="U16" s="1752">
        <v>42716</v>
      </c>
      <c r="V16" s="1752">
        <v>42718</v>
      </c>
      <c r="W16" s="1752">
        <v>42718</v>
      </c>
      <c r="X16" s="1752">
        <v>42719</v>
      </c>
      <c r="Y16" s="1752">
        <v>42719</v>
      </c>
      <c r="Z16" s="1752">
        <v>42719</v>
      </c>
      <c r="AA16" s="1752">
        <v>42719</v>
      </c>
      <c r="AB16" s="1752">
        <v>42719</v>
      </c>
      <c r="AC16" s="1752">
        <v>42709</v>
      </c>
      <c r="AD16" s="1752">
        <v>42715</v>
      </c>
      <c r="AE16" s="880">
        <v>42721</v>
      </c>
      <c r="AF16" s="880">
        <v>42721</v>
      </c>
      <c r="AG16" s="880">
        <v>42721</v>
      </c>
      <c r="AH16" s="880">
        <v>42721</v>
      </c>
      <c r="AI16" s="1752">
        <v>42720</v>
      </c>
      <c r="AJ16" s="1235"/>
      <c r="AK16" s="1235"/>
      <c r="AL16" s="1235"/>
      <c r="AM16" s="1235"/>
      <c r="AN16" s="1235"/>
      <c r="AO16" s="1773"/>
      <c r="AP16" s="1235"/>
      <c r="AQ16" s="1235"/>
      <c r="AR16" s="1235"/>
      <c r="AS16" s="1235"/>
      <c r="AT16" s="1235"/>
      <c r="AU16" s="1235"/>
      <c r="AV16" s="1235"/>
      <c r="AW16" s="1235"/>
      <c r="AX16" s="1235"/>
      <c r="AY16" s="1235"/>
      <c r="AZ16" s="1235"/>
      <c r="BA16" s="1235"/>
      <c r="BB16" s="1235"/>
      <c r="BC16" s="1235"/>
      <c r="BD16" s="1235"/>
      <c r="BE16" s="1235"/>
      <c r="BF16" s="1235"/>
      <c r="BG16" s="1235"/>
      <c r="BH16" s="1235"/>
      <c r="BI16" s="1235"/>
      <c r="BJ16" s="1235"/>
      <c r="BK16" s="1235"/>
      <c r="BL16" s="1235"/>
      <c r="BM16" s="1235"/>
      <c r="BN16" s="1235"/>
      <c r="BO16" s="1235"/>
      <c r="BP16" s="1235"/>
      <c r="BQ16" s="1235"/>
      <c r="BR16" s="1235"/>
      <c r="BS16" s="1235"/>
      <c r="BT16" s="1235"/>
      <c r="BU16" s="1235"/>
      <c r="BV16" s="1235"/>
      <c r="BW16" s="1235"/>
      <c r="BX16" s="1235"/>
      <c r="BY16" s="1235"/>
      <c r="BZ16" s="1773"/>
      <c r="CA16" s="1235"/>
      <c r="CB16" s="1235"/>
      <c r="CC16" s="1235"/>
      <c r="CD16" s="1235"/>
      <c r="CE16" s="1235"/>
      <c r="CF16" s="1235"/>
      <c r="CG16" s="1235"/>
      <c r="CH16" s="1235"/>
      <c r="CI16" s="1235"/>
      <c r="CJ16" s="1235"/>
      <c r="CK16" s="1235"/>
      <c r="CL16" s="1235"/>
      <c r="CM16" s="1235"/>
      <c r="CN16" s="1235"/>
      <c r="CO16" s="1235"/>
      <c r="CP16" s="1235"/>
      <c r="CQ16" s="1235"/>
      <c r="CR16" s="1235"/>
      <c r="CS16" s="1235"/>
      <c r="CT16" s="1235"/>
      <c r="CU16" s="1235"/>
      <c r="CV16" s="1235"/>
      <c r="CW16" s="1235"/>
      <c r="CX16" s="1235"/>
      <c r="CY16" s="1235"/>
      <c r="CZ16" s="1235"/>
      <c r="DA16" s="1235"/>
      <c r="DB16" s="1235"/>
      <c r="DC16" s="1235"/>
      <c r="DD16" s="1235"/>
      <c r="DE16" s="1235"/>
      <c r="DF16" s="1235"/>
      <c r="DG16" s="1235"/>
      <c r="DH16" s="1235"/>
      <c r="DI16" s="1235"/>
      <c r="DJ16" s="1235"/>
      <c r="DK16" s="1773"/>
      <c r="DL16" s="1235"/>
      <c r="DM16" s="1235"/>
      <c r="DN16" s="1235"/>
      <c r="DO16" s="1235"/>
      <c r="DP16" s="1235"/>
      <c r="DQ16" s="1235"/>
      <c r="DR16" s="1235"/>
      <c r="DS16" s="1235"/>
      <c r="DT16" s="1235"/>
      <c r="DU16" s="1235"/>
      <c r="DV16" s="1235"/>
      <c r="DW16" s="1791"/>
      <c r="DX16" s="1235"/>
      <c r="DY16" s="1235"/>
      <c r="DZ16" s="1235"/>
      <c r="EA16" s="1235"/>
      <c r="EB16" s="1235"/>
      <c r="EC16" s="1235"/>
      <c r="ED16" s="1235"/>
      <c r="EE16" s="1235"/>
      <c r="EF16" s="1235"/>
      <c r="EG16" s="1235"/>
      <c r="EH16" s="1235"/>
      <c r="EI16" s="1235"/>
      <c r="EJ16" s="1235"/>
      <c r="EK16" s="1235"/>
      <c r="EL16" s="1235"/>
      <c r="EM16" s="1235"/>
      <c r="EN16" s="1235"/>
      <c r="EO16" s="1235"/>
      <c r="EP16" s="1235"/>
      <c r="EQ16" s="1235"/>
      <c r="ER16" s="1235"/>
      <c r="ES16" s="1235"/>
      <c r="ET16" s="1235"/>
      <c r="EU16" s="1235"/>
      <c r="EV16" s="1773"/>
      <c r="EW16" s="1235"/>
      <c r="EX16" s="1235"/>
      <c r="EY16" s="1235"/>
      <c r="EZ16" s="1235"/>
      <c r="FA16" s="1235"/>
      <c r="FB16" s="1235"/>
      <c r="FC16" s="1235"/>
      <c r="FD16" s="1235"/>
      <c r="FE16" s="1235"/>
      <c r="FF16" s="1235"/>
      <c r="FG16" s="1235"/>
      <c r="FH16" s="1235"/>
      <c r="FI16" s="1235"/>
      <c r="FJ16" s="1235"/>
      <c r="FK16" s="1235"/>
      <c r="FL16" s="1235"/>
      <c r="FM16" s="1235"/>
      <c r="FN16" s="1235"/>
      <c r="FO16" s="1235"/>
      <c r="FP16" s="1235"/>
      <c r="FQ16" s="1235"/>
      <c r="FR16" s="1235"/>
      <c r="FS16" s="1235"/>
      <c r="FT16" s="1235"/>
      <c r="FU16" s="1235"/>
      <c r="FV16" s="1235"/>
      <c r="FW16" s="1235"/>
      <c r="FX16" s="1235"/>
      <c r="FY16" s="1235"/>
      <c r="FZ16" s="1235"/>
      <c r="GA16" s="1235"/>
      <c r="GB16" s="1235"/>
      <c r="GC16" s="1235"/>
      <c r="GD16" s="1235"/>
      <c r="GE16" s="1235"/>
      <c r="GF16" s="1235"/>
      <c r="GG16" s="1773"/>
      <c r="GH16" s="1235"/>
      <c r="GI16" s="1235"/>
      <c r="GJ16" s="1235"/>
      <c r="GK16" s="1235"/>
      <c r="GL16" s="1235"/>
      <c r="GM16" s="1235"/>
      <c r="GN16" s="1235"/>
      <c r="GO16" s="1235"/>
      <c r="GP16" s="1235"/>
      <c r="GQ16" s="1235"/>
      <c r="GR16" s="1235"/>
      <c r="GS16" s="1235"/>
      <c r="GT16" s="1235"/>
      <c r="GU16" s="1235"/>
      <c r="GV16" s="1235"/>
      <c r="GW16" s="1235"/>
      <c r="GX16" s="1235"/>
      <c r="GY16" s="1235"/>
      <c r="GZ16" s="1235"/>
      <c r="HA16" s="1235"/>
      <c r="HB16" s="1235"/>
      <c r="HC16" s="1235"/>
      <c r="HD16" s="1235"/>
      <c r="HE16" s="1235"/>
      <c r="HF16" s="1235"/>
      <c r="HG16" s="1235"/>
      <c r="HH16" s="1235"/>
      <c r="HI16" s="1235"/>
      <c r="HJ16" s="1235"/>
      <c r="HK16" s="1235"/>
      <c r="HL16" s="1235"/>
      <c r="HM16" s="1235"/>
      <c r="HN16" s="1235"/>
      <c r="HO16" s="1235"/>
      <c r="HP16" s="1235"/>
      <c r="HQ16" s="1235"/>
      <c r="HR16" s="1773"/>
      <c r="HS16" s="1235"/>
      <c r="HT16" s="1235"/>
      <c r="HU16" s="1235"/>
      <c r="HV16" s="1235"/>
      <c r="HW16" s="1235"/>
      <c r="HX16" s="1235"/>
      <c r="HY16" s="1235"/>
      <c r="HZ16" s="1235"/>
      <c r="IA16" s="1235"/>
      <c r="IB16" s="1235"/>
      <c r="IC16" s="1235"/>
      <c r="ID16" s="1235"/>
      <c r="IE16" s="1235"/>
      <c r="IF16" s="1235"/>
      <c r="IG16" s="1235"/>
      <c r="IH16" s="1235"/>
      <c r="II16" s="1235"/>
      <c r="IJ16" s="1235"/>
      <c r="IK16" s="1235"/>
      <c r="IL16" s="1235"/>
      <c r="IM16" s="1235"/>
      <c r="IN16" s="1235"/>
      <c r="IO16" s="1235"/>
      <c r="IP16" s="1235"/>
      <c r="IQ16" s="1235"/>
      <c r="IR16" s="1235"/>
      <c r="IS16" s="1235"/>
      <c r="IT16" s="1235"/>
      <c r="IU16" s="1235"/>
      <c r="IV16" s="1235"/>
      <c r="IW16" s="1235"/>
      <c r="IX16" s="1235"/>
      <c r="IY16" s="1235"/>
      <c r="IZ16" s="1235"/>
      <c r="JA16" s="1235"/>
      <c r="JB16" s="1235"/>
      <c r="JC16" s="1773"/>
      <c r="JD16" s="1235"/>
      <c r="JE16" s="1235"/>
      <c r="JF16" s="1235"/>
      <c r="JG16" s="1235"/>
      <c r="JH16" s="1235"/>
      <c r="JI16" s="1235"/>
      <c r="JJ16" s="1235"/>
      <c r="JK16" s="1235"/>
      <c r="JL16" s="1235"/>
      <c r="JM16" s="1235"/>
      <c r="JN16" s="1235"/>
      <c r="JO16" s="1235"/>
      <c r="JP16" s="1235"/>
      <c r="JQ16" s="1235"/>
      <c r="JR16" s="1235"/>
      <c r="JS16" s="1235"/>
      <c r="JT16" s="1235"/>
      <c r="JU16" s="1235"/>
      <c r="JV16" s="1235"/>
      <c r="JW16" s="1235"/>
      <c r="JX16" s="1235"/>
      <c r="JY16" s="1235"/>
      <c r="JZ16" s="1235"/>
      <c r="KA16" s="1235"/>
      <c r="KB16" s="1235"/>
      <c r="KC16" s="1235"/>
      <c r="KD16" s="1235"/>
      <c r="KE16" s="1235"/>
      <c r="KF16" s="1235"/>
      <c r="KG16" s="1235"/>
      <c r="KH16" s="1235"/>
      <c r="KI16" s="1235"/>
      <c r="KJ16" s="1235"/>
      <c r="KK16" s="1235"/>
      <c r="KL16" s="1235"/>
      <c r="KM16" s="1235"/>
      <c r="KN16" s="1773"/>
      <c r="KO16" s="1235"/>
      <c r="KP16" s="1235"/>
      <c r="KQ16" s="1235"/>
      <c r="KR16" s="1235"/>
      <c r="KS16" s="1235"/>
      <c r="KT16" s="1235"/>
      <c r="KU16" s="1235"/>
      <c r="KV16" s="1235"/>
      <c r="KW16" s="1235"/>
      <c r="KX16" s="1235"/>
      <c r="KY16" s="1235"/>
      <c r="KZ16" s="1235"/>
      <c r="LA16" s="1235"/>
      <c r="LB16" s="1235"/>
      <c r="LC16" s="1235"/>
      <c r="LD16" s="1235"/>
      <c r="LE16" s="1235"/>
      <c r="LF16" s="1235"/>
      <c r="LG16" s="1235"/>
      <c r="LH16" s="1235"/>
      <c r="LI16" s="1328"/>
      <c r="LJ16" s="1235"/>
      <c r="LK16" s="1235"/>
      <c r="LL16" s="1235"/>
      <c r="LM16" s="1235"/>
      <c r="LN16" s="1235"/>
      <c r="LO16" s="1235"/>
      <c r="LP16" s="1235"/>
      <c r="LQ16" s="1235"/>
      <c r="LR16" s="1235"/>
      <c r="LS16" s="1235"/>
      <c r="LT16" s="1235"/>
      <c r="LU16" s="1235"/>
      <c r="LV16" s="1235"/>
      <c r="LW16" s="1235"/>
      <c r="LX16" s="1235"/>
      <c r="LY16" s="1235"/>
      <c r="LZ16" s="1235"/>
      <c r="MA16" s="1235"/>
      <c r="MB16" s="1235"/>
      <c r="MC16" s="1235"/>
      <c r="MD16" s="1235"/>
      <c r="ME16" s="1235"/>
      <c r="MF16" s="1235"/>
      <c r="MG16" s="1235"/>
      <c r="MH16" s="1235"/>
      <c r="MI16" s="1235"/>
      <c r="MJ16" s="1235"/>
      <c r="MK16" s="1235"/>
      <c r="ML16" s="1235"/>
      <c r="MM16" s="1235"/>
      <c r="MN16" s="1235"/>
      <c r="MO16" s="1235"/>
      <c r="MP16" s="1235"/>
      <c r="MQ16" s="1235"/>
      <c r="MR16" s="1235"/>
      <c r="MS16" s="1235"/>
      <c r="MT16" s="1773"/>
      <c r="MU16" s="1235"/>
      <c r="MV16" s="1235"/>
      <c r="MW16" s="1235"/>
      <c r="MX16" s="1235"/>
      <c r="MY16" s="1235"/>
      <c r="MZ16" s="1235"/>
      <c r="NA16" s="1235"/>
      <c r="NB16" s="1235"/>
      <c r="NC16" s="1235"/>
      <c r="ND16" s="1235"/>
      <c r="NE16" s="1235"/>
      <c r="NF16" s="1235"/>
      <c r="NG16" s="1235"/>
      <c r="NH16" s="1235"/>
      <c r="NI16" s="1235"/>
      <c r="NJ16" s="1235"/>
      <c r="NK16" s="1235"/>
      <c r="NL16" s="1235"/>
      <c r="NM16" s="1235"/>
      <c r="NN16" s="1235"/>
      <c r="NO16" s="1235"/>
      <c r="NP16" s="1235"/>
      <c r="NQ16" s="1235"/>
      <c r="NR16" s="1235"/>
      <c r="NS16" s="1235"/>
      <c r="NT16" s="1235"/>
      <c r="NU16" s="1235"/>
      <c r="NV16" s="1235"/>
      <c r="NW16" s="1235"/>
      <c r="NX16" s="1235"/>
      <c r="NY16" s="1235"/>
      <c r="NZ16" s="1235"/>
      <c r="OA16" s="1328"/>
      <c r="OB16" s="1235"/>
      <c r="OC16" s="1791"/>
      <c r="OD16" s="1235"/>
      <c r="OE16" s="1761"/>
      <c r="OF16" s="1235"/>
      <c r="OG16" s="1235"/>
      <c r="OH16" s="1761"/>
      <c r="OI16" s="1235"/>
      <c r="OJ16" s="1235"/>
      <c r="OK16" s="1235"/>
      <c r="OL16" s="1235"/>
      <c r="OM16" s="1235"/>
      <c r="ON16" s="1235"/>
      <c r="OO16" s="1235"/>
      <c r="OP16" s="1235"/>
      <c r="OQ16" s="1235"/>
      <c r="OR16" s="1235"/>
      <c r="OS16" s="1235"/>
      <c r="OT16" s="1235"/>
      <c r="OU16" s="1235"/>
      <c r="OV16" s="1235"/>
      <c r="OW16" s="1235"/>
      <c r="OX16" s="1235"/>
      <c r="OY16" s="1235"/>
      <c r="OZ16" s="1235"/>
      <c r="PA16" s="1235"/>
      <c r="PB16" s="1235"/>
      <c r="PC16" s="1328"/>
      <c r="PD16" s="1813"/>
      <c r="PE16" s="1235"/>
      <c r="PF16" s="1235"/>
      <c r="PG16" s="1791"/>
      <c r="PH16" s="1337"/>
    </row>
    <row r="17" spans="1:424" s="1050" customFormat="1" ht="15" customHeight="1">
      <c r="A17" s="1453">
        <v>3</v>
      </c>
      <c r="B17" s="1442" t="s">
        <v>343</v>
      </c>
      <c r="C17" s="1436">
        <v>3</v>
      </c>
      <c r="D17" s="1435" t="s">
        <v>10</v>
      </c>
      <c r="E17" s="880"/>
      <c r="F17" s="880"/>
      <c r="G17" s="1752">
        <v>42717</v>
      </c>
      <c r="H17" s="1752">
        <v>42716</v>
      </c>
      <c r="I17" s="1752">
        <v>42717</v>
      </c>
      <c r="J17" s="1752">
        <v>42718</v>
      </c>
      <c r="K17" s="1752">
        <v>42718</v>
      </c>
      <c r="L17" s="1752">
        <v>42718</v>
      </c>
      <c r="M17" s="1752">
        <v>42718</v>
      </c>
      <c r="N17" s="1752">
        <v>42717</v>
      </c>
      <c r="O17" s="1752"/>
      <c r="P17" s="880">
        <v>42718</v>
      </c>
      <c r="Q17" s="880">
        <v>42718</v>
      </c>
      <c r="R17" s="1752">
        <v>42717</v>
      </c>
      <c r="S17" s="1752">
        <v>42717</v>
      </c>
      <c r="T17" s="1752">
        <v>42716</v>
      </c>
      <c r="U17" s="1752">
        <v>42716</v>
      </c>
      <c r="V17" s="1752">
        <v>42718</v>
      </c>
      <c r="W17" s="1752">
        <v>42718</v>
      </c>
      <c r="X17" s="1752">
        <v>42719</v>
      </c>
      <c r="Y17" s="1752">
        <v>42719</v>
      </c>
      <c r="Z17" s="1752">
        <v>42719</v>
      </c>
      <c r="AA17" s="1752">
        <v>42719</v>
      </c>
      <c r="AB17" s="1752">
        <v>42719</v>
      </c>
      <c r="AC17" s="1752"/>
      <c r="AD17" s="1752">
        <v>42712</v>
      </c>
      <c r="AE17" s="880"/>
      <c r="AF17" s="880"/>
      <c r="AG17" s="880"/>
      <c r="AH17" s="880"/>
      <c r="AI17" s="1752"/>
      <c r="AJ17" s="880">
        <v>42703</v>
      </c>
      <c r="AK17" s="1235"/>
      <c r="AL17" s="1235"/>
      <c r="AM17" s="1235"/>
      <c r="AN17" s="1235"/>
      <c r="AO17" s="1773"/>
      <c r="AP17" s="1235"/>
      <c r="AQ17" s="1235"/>
      <c r="AR17" s="1235"/>
      <c r="AS17" s="1235"/>
      <c r="AT17" s="1235"/>
      <c r="AU17" s="1235"/>
      <c r="AV17" s="1235"/>
      <c r="AW17" s="1235"/>
      <c r="AX17" s="1235"/>
      <c r="AY17" s="1235"/>
      <c r="AZ17" s="1235"/>
      <c r="BA17" s="1235"/>
      <c r="BB17" s="1235"/>
      <c r="BC17" s="1235"/>
      <c r="BD17" s="1235"/>
      <c r="BE17" s="1235"/>
      <c r="BF17" s="1235"/>
      <c r="BG17" s="1235"/>
      <c r="BH17" s="1235"/>
      <c r="BI17" s="1235"/>
      <c r="BJ17" s="1235"/>
      <c r="BK17" s="1235"/>
      <c r="BL17" s="1235"/>
      <c r="BM17" s="1235"/>
      <c r="BN17" s="1235"/>
      <c r="BO17" s="1235"/>
      <c r="BP17" s="1235"/>
      <c r="BQ17" s="1235"/>
      <c r="BR17" s="1235"/>
      <c r="BS17" s="1235"/>
      <c r="BT17" s="1235"/>
      <c r="BU17" s="1235"/>
      <c r="BV17" s="1235"/>
      <c r="BW17" s="1235"/>
      <c r="BX17" s="1235"/>
      <c r="BY17" s="1235"/>
      <c r="BZ17" s="1773"/>
      <c r="CA17" s="1235"/>
      <c r="CB17" s="1235"/>
      <c r="CC17" s="1235"/>
      <c r="CD17" s="1235"/>
      <c r="CE17" s="1235"/>
      <c r="CF17" s="1235"/>
      <c r="CG17" s="1235"/>
      <c r="CH17" s="1235"/>
      <c r="CI17" s="1235"/>
      <c r="CJ17" s="1235"/>
      <c r="CK17" s="1235"/>
      <c r="CL17" s="1235"/>
      <c r="CM17" s="1235"/>
      <c r="CN17" s="1235"/>
      <c r="CO17" s="1235"/>
      <c r="CP17" s="1235"/>
      <c r="CQ17" s="1235"/>
      <c r="CR17" s="1235"/>
      <c r="CS17" s="1235"/>
      <c r="CT17" s="1235"/>
      <c r="CU17" s="1235"/>
      <c r="CV17" s="1235"/>
      <c r="CW17" s="1235"/>
      <c r="CX17" s="1235"/>
      <c r="CY17" s="1235"/>
      <c r="CZ17" s="1235"/>
      <c r="DA17" s="1235"/>
      <c r="DB17" s="1235"/>
      <c r="DC17" s="1235"/>
      <c r="DD17" s="1235"/>
      <c r="DE17" s="1235"/>
      <c r="DF17" s="1235"/>
      <c r="DG17" s="1235"/>
      <c r="DH17" s="1235"/>
      <c r="DI17" s="1235"/>
      <c r="DJ17" s="1235"/>
      <c r="DK17" s="1773"/>
      <c r="DL17" s="1235"/>
      <c r="DM17" s="1235"/>
      <c r="DN17" s="1235"/>
      <c r="DO17" s="1235"/>
      <c r="DP17" s="1235"/>
      <c r="DQ17" s="1235"/>
      <c r="DR17" s="1235"/>
      <c r="DS17" s="1235"/>
      <c r="DT17" s="1235"/>
      <c r="DU17" s="1235"/>
      <c r="DV17" s="1235"/>
      <c r="DW17" s="1791"/>
      <c r="DX17" s="1235"/>
      <c r="DY17" s="1235"/>
      <c r="DZ17" s="1235"/>
      <c r="EA17" s="1235"/>
      <c r="EB17" s="1235"/>
      <c r="EC17" s="1235"/>
      <c r="ED17" s="1235"/>
      <c r="EE17" s="1235"/>
      <c r="EF17" s="1235"/>
      <c r="EG17" s="1235"/>
      <c r="EH17" s="1235"/>
      <c r="EI17" s="1235"/>
      <c r="EJ17" s="1235"/>
      <c r="EK17" s="1235"/>
      <c r="EL17" s="1235"/>
      <c r="EM17" s="1235"/>
      <c r="EN17" s="1235"/>
      <c r="EO17" s="1235"/>
      <c r="EP17" s="1235"/>
      <c r="EQ17" s="1235"/>
      <c r="ER17" s="1235"/>
      <c r="ES17" s="1235"/>
      <c r="ET17" s="1235"/>
      <c r="EU17" s="1235"/>
      <c r="EV17" s="1773"/>
      <c r="EW17" s="1235"/>
      <c r="EX17" s="1235"/>
      <c r="EY17" s="1235"/>
      <c r="EZ17" s="1235"/>
      <c r="FA17" s="1235"/>
      <c r="FB17" s="1235"/>
      <c r="FC17" s="1235"/>
      <c r="FD17" s="1235"/>
      <c r="FE17" s="1235"/>
      <c r="FF17" s="1235"/>
      <c r="FG17" s="1235"/>
      <c r="FH17" s="1235"/>
      <c r="FI17" s="1235"/>
      <c r="FJ17" s="1235"/>
      <c r="FK17" s="1235"/>
      <c r="FL17" s="1235"/>
      <c r="FM17" s="1235"/>
      <c r="FN17" s="1235"/>
      <c r="FO17" s="1235"/>
      <c r="FP17" s="1235"/>
      <c r="FQ17" s="1235"/>
      <c r="FR17" s="1235"/>
      <c r="FS17" s="1235"/>
      <c r="FT17" s="1235"/>
      <c r="FU17" s="1235"/>
      <c r="FV17" s="1235"/>
      <c r="FW17" s="1235"/>
      <c r="FX17" s="1235"/>
      <c r="FY17" s="1235"/>
      <c r="FZ17" s="1235"/>
      <c r="GA17" s="1235"/>
      <c r="GB17" s="1235"/>
      <c r="GC17" s="1235"/>
      <c r="GD17" s="1235"/>
      <c r="GE17" s="1235"/>
      <c r="GF17" s="1235"/>
      <c r="GG17" s="1773"/>
      <c r="GH17" s="1235"/>
      <c r="GI17" s="1235"/>
      <c r="GJ17" s="1235"/>
      <c r="GK17" s="1235"/>
      <c r="GL17" s="1235"/>
      <c r="GM17" s="1235"/>
      <c r="GN17" s="1235"/>
      <c r="GO17" s="1235"/>
      <c r="GP17" s="1235"/>
      <c r="GQ17" s="1235"/>
      <c r="GR17" s="1235"/>
      <c r="GS17" s="1235"/>
      <c r="GT17" s="1235"/>
      <c r="GU17" s="1235"/>
      <c r="GV17" s="1235"/>
      <c r="GW17" s="1235"/>
      <c r="GX17" s="1235"/>
      <c r="GY17" s="1235"/>
      <c r="GZ17" s="1235"/>
      <c r="HA17" s="1235"/>
      <c r="HB17" s="1235"/>
      <c r="HC17" s="1235"/>
      <c r="HD17" s="1235"/>
      <c r="HE17" s="1235"/>
      <c r="HF17" s="1235"/>
      <c r="HG17" s="1235"/>
      <c r="HH17" s="1235"/>
      <c r="HI17" s="1235"/>
      <c r="HJ17" s="1235"/>
      <c r="HK17" s="1235"/>
      <c r="HL17" s="1235"/>
      <c r="HM17" s="1235"/>
      <c r="HN17" s="1235"/>
      <c r="HO17" s="1235"/>
      <c r="HP17" s="1235"/>
      <c r="HQ17" s="1235"/>
      <c r="HR17" s="1773"/>
      <c r="HS17" s="1235"/>
      <c r="HT17" s="1235"/>
      <c r="HU17" s="1235"/>
      <c r="HV17" s="1235"/>
      <c r="HW17" s="1235"/>
      <c r="HX17" s="1235"/>
      <c r="HY17" s="1235"/>
      <c r="HZ17" s="1235"/>
      <c r="IA17" s="1235"/>
      <c r="IB17" s="1235"/>
      <c r="IC17" s="1235"/>
      <c r="ID17" s="1235"/>
      <c r="IE17" s="1235"/>
      <c r="IF17" s="1235"/>
      <c r="IG17" s="1235"/>
      <c r="IH17" s="1235"/>
      <c r="II17" s="1235"/>
      <c r="IJ17" s="1235"/>
      <c r="IK17" s="1235"/>
      <c r="IL17" s="1235"/>
      <c r="IM17" s="1235"/>
      <c r="IN17" s="1235"/>
      <c r="IO17" s="1235"/>
      <c r="IP17" s="1235"/>
      <c r="IQ17" s="1235"/>
      <c r="IR17" s="1235"/>
      <c r="IS17" s="1235"/>
      <c r="IT17" s="1235"/>
      <c r="IU17" s="1235"/>
      <c r="IV17" s="1235"/>
      <c r="IW17" s="1235"/>
      <c r="IX17" s="1235"/>
      <c r="IY17" s="1235"/>
      <c r="IZ17" s="1235"/>
      <c r="JA17" s="1235"/>
      <c r="JB17" s="1235"/>
      <c r="JC17" s="1773"/>
      <c r="JD17" s="1235"/>
      <c r="JE17" s="1235"/>
      <c r="JF17" s="1235"/>
      <c r="JG17" s="1235"/>
      <c r="JH17" s="1235"/>
      <c r="JI17" s="1235"/>
      <c r="JJ17" s="1235"/>
      <c r="JK17" s="1235"/>
      <c r="JL17" s="1235"/>
      <c r="JM17" s="1235"/>
      <c r="JN17" s="1235"/>
      <c r="JO17" s="1235"/>
      <c r="JP17" s="1235"/>
      <c r="JQ17" s="1235"/>
      <c r="JR17" s="1235"/>
      <c r="JS17" s="1235"/>
      <c r="JT17" s="1235"/>
      <c r="JU17" s="1235"/>
      <c r="JV17" s="1235"/>
      <c r="JW17" s="1235"/>
      <c r="JX17" s="1235"/>
      <c r="JY17" s="1235"/>
      <c r="JZ17" s="1235"/>
      <c r="KA17" s="1235"/>
      <c r="KB17" s="1235"/>
      <c r="KC17" s="1235"/>
      <c r="KD17" s="1235"/>
      <c r="KE17" s="1235"/>
      <c r="KF17" s="1235"/>
      <c r="KG17" s="1235"/>
      <c r="KH17" s="1235"/>
      <c r="KI17" s="1235"/>
      <c r="KJ17" s="1235"/>
      <c r="KK17" s="1235"/>
      <c r="KL17" s="1235"/>
      <c r="KM17" s="1235"/>
      <c r="KN17" s="1773"/>
      <c r="KO17" s="1235"/>
      <c r="KP17" s="1235"/>
      <c r="KQ17" s="1235"/>
      <c r="KR17" s="1235"/>
      <c r="KS17" s="1235"/>
      <c r="KT17" s="1235"/>
      <c r="KU17" s="1235"/>
      <c r="KV17" s="1235"/>
      <c r="KW17" s="1235"/>
      <c r="KX17" s="1235"/>
      <c r="KY17" s="1235"/>
      <c r="KZ17" s="1235"/>
      <c r="LA17" s="1235"/>
      <c r="LB17" s="1235"/>
      <c r="LC17" s="1235"/>
      <c r="LD17" s="1235"/>
      <c r="LE17" s="1235"/>
      <c r="LF17" s="1235"/>
      <c r="LG17" s="1235"/>
      <c r="LH17" s="1235"/>
      <c r="LI17" s="1328"/>
      <c r="LJ17" s="1235"/>
      <c r="LK17" s="1235"/>
      <c r="LL17" s="1235"/>
      <c r="LM17" s="1235"/>
      <c r="LN17" s="1235"/>
      <c r="LO17" s="1235"/>
      <c r="LP17" s="1235"/>
      <c r="LQ17" s="1235"/>
      <c r="LR17" s="1235"/>
      <c r="LS17" s="1235"/>
      <c r="LT17" s="1235"/>
      <c r="LU17" s="1235"/>
      <c r="LV17" s="1235"/>
      <c r="LW17" s="1235"/>
      <c r="LX17" s="1235"/>
      <c r="LY17" s="1235"/>
      <c r="LZ17" s="1235"/>
      <c r="MA17" s="1235"/>
      <c r="MB17" s="1235"/>
      <c r="MC17" s="1235"/>
      <c r="MD17" s="1235"/>
      <c r="ME17" s="1235"/>
      <c r="MF17" s="1235"/>
      <c r="MG17" s="1235"/>
      <c r="MH17" s="1235"/>
      <c r="MI17" s="1235"/>
      <c r="MJ17" s="1235"/>
      <c r="MK17" s="1235"/>
      <c r="ML17" s="1235"/>
      <c r="MM17" s="1235"/>
      <c r="MN17" s="1235"/>
      <c r="MO17" s="1235"/>
      <c r="MP17" s="1235"/>
      <c r="MQ17" s="1235"/>
      <c r="MR17" s="1235"/>
      <c r="MS17" s="1235"/>
      <c r="MT17" s="1773"/>
      <c r="MU17" s="1235"/>
      <c r="MV17" s="1235"/>
      <c r="MW17" s="1235"/>
      <c r="MX17" s="1235"/>
      <c r="MY17" s="1235"/>
      <c r="MZ17" s="1235"/>
      <c r="NA17" s="1235"/>
      <c r="NB17" s="1235"/>
      <c r="NC17" s="1235"/>
      <c r="ND17" s="1235"/>
      <c r="NE17" s="1235"/>
      <c r="NF17" s="1235"/>
      <c r="NG17" s="1235"/>
      <c r="NH17" s="1235"/>
      <c r="NI17" s="1235"/>
      <c r="NJ17" s="1235"/>
      <c r="NK17" s="1235"/>
      <c r="NL17" s="1235"/>
      <c r="NM17" s="1235"/>
      <c r="NN17" s="1235"/>
      <c r="NO17" s="1235"/>
      <c r="NP17" s="1235"/>
      <c r="NQ17" s="1235"/>
      <c r="NR17" s="1235"/>
      <c r="NS17" s="1235"/>
      <c r="NT17" s="1235"/>
      <c r="NU17" s="1235"/>
      <c r="NV17" s="1235"/>
      <c r="NW17" s="1235"/>
      <c r="NX17" s="1235"/>
      <c r="NY17" s="1235"/>
      <c r="NZ17" s="1235"/>
      <c r="OA17" s="1328"/>
      <c r="OB17" s="1235"/>
      <c r="OC17" s="1791"/>
      <c r="OD17" s="1235"/>
      <c r="OE17" s="1761"/>
      <c r="OF17" s="1235"/>
      <c r="OG17" s="1235"/>
      <c r="OH17" s="1761"/>
      <c r="OI17" s="1235"/>
      <c r="OJ17" s="1235"/>
      <c r="OK17" s="1235"/>
      <c r="OL17" s="1235"/>
      <c r="OM17" s="1235"/>
      <c r="ON17" s="1235"/>
      <c r="OO17" s="1235"/>
      <c r="OP17" s="1235"/>
      <c r="OQ17" s="1235"/>
      <c r="OR17" s="1235"/>
      <c r="OS17" s="1235"/>
      <c r="OT17" s="1235"/>
      <c r="OU17" s="1235"/>
      <c r="OV17" s="1235"/>
      <c r="OW17" s="1235"/>
      <c r="OX17" s="1235"/>
      <c r="OY17" s="1235"/>
      <c r="OZ17" s="1235"/>
      <c r="PA17" s="1235"/>
      <c r="PB17" s="1235"/>
      <c r="PC17" s="1328"/>
      <c r="PD17" s="1813"/>
      <c r="PE17" s="1235"/>
      <c r="PF17" s="1235"/>
      <c r="PG17" s="1761"/>
      <c r="PH17" s="1337"/>
    </row>
    <row r="18" spans="1:424" s="1050" customFormat="1" ht="15" customHeight="1">
      <c r="A18" s="1453"/>
      <c r="B18" s="1442"/>
      <c r="C18" s="1436">
        <v>0</v>
      </c>
      <c r="D18" s="1435" t="s">
        <v>2320</v>
      </c>
      <c r="E18" s="880"/>
      <c r="F18" s="880">
        <v>42704</v>
      </c>
      <c r="G18" s="1752">
        <v>42716</v>
      </c>
      <c r="H18" s="1752"/>
      <c r="I18" s="1752"/>
      <c r="J18" s="1752">
        <v>42713</v>
      </c>
      <c r="K18" s="1752"/>
      <c r="L18" s="1752"/>
      <c r="M18" s="1752"/>
      <c r="N18" s="1752">
        <v>42713</v>
      </c>
      <c r="O18" s="1752"/>
      <c r="P18" s="880"/>
      <c r="Q18" s="880">
        <v>42716</v>
      </c>
      <c r="R18" s="1752"/>
      <c r="S18" s="1753">
        <v>42713</v>
      </c>
      <c r="T18" s="1752">
        <v>42713</v>
      </c>
      <c r="U18" s="1752"/>
      <c r="V18" s="1752"/>
      <c r="W18" s="1752"/>
      <c r="X18" s="1752"/>
      <c r="Y18" s="1752"/>
      <c r="Z18" s="1752"/>
      <c r="AA18" s="1752"/>
      <c r="AB18" s="1752"/>
      <c r="AC18" s="1752">
        <v>42705</v>
      </c>
      <c r="AD18" s="1752">
        <v>42711</v>
      </c>
      <c r="AE18" s="880">
        <v>42719</v>
      </c>
      <c r="AF18" s="880">
        <v>42719</v>
      </c>
      <c r="AG18" s="880">
        <v>42719</v>
      </c>
      <c r="AH18" s="880">
        <v>42719</v>
      </c>
      <c r="AI18" s="1752"/>
      <c r="AJ18" s="880">
        <v>42702</v>
      </c>
      <c r="AK18" s="880">
        <v>42719</v>
      </c>
      <c r="AL18" s="1235"/>
      <c r="AM18" s="1235"/>
      <c r="AN18" s="1235"/>
      <c r="AO18" s="1773"/>
      <c r="AP18" s="1235"/>
      <c r="AQ18" s="1235"/>
      <c r="AR18" s="1235"/>
      <c r="AS18" s="1235"/>
      <c r="AT18" s="1235"/>
      <c r="AU18" s="1235"/>
      <c r="AV18" s="1235"/>
      <c r="AW18" s="1235"/>
      <c r="AX18" s="1235"/>
      <c r="AY18" s="1235"/>
      <c r="AZ18" s="1235"/>
      <c r="BA18" s="1235"/>
      <c r="BB18" s="1235"/>
      <c r="BC18" s="1235"/>
      <c r="BD18" s="1235"/>
      <c r="BE18" s="1235"/>
      <c r="BF18" s="1235"/>
      <c r="BG18" s="1235"/>
      <c r="BH18" s="1235"/>
      <c r="BI18" s="1235"/>
      <c r="BJ18" s="1235"/>
      <c r="BK18" s="1235"/>
      <c r="BL18" s="1235"/>
      <c r="BM18" s="1235"/>
      <c r="BN18" s="1235"/>
      <c r="BO18" s="1235"/>
      <c r="BP18" s="1235"/>
      <c r="BQ18" s="1235"/>
      <c r="BR18" s="1235"/>
      <c r="BS18" s="1235"/>
      <c r="BT18" s="1235"/>
      <c r="BU18" s="1235"/>
      <c r="BV18" s="1235"/>
      <c r="BW18" s="1235"/>
      <c r="BX18" s="1235"/>
      <c r="BY18" s="1235"/>
      <c r="BZ18" s="1773"/>
      <c r="CA18" s="1235"/>
      <c r="CB18" s="1235"/>
      <c r="CC18" s="1235"/>
      <c r="CD18" s="1235"/>
      <c r="CE18" s="1235"/>
      <c r="CF18" s="1235"/>
      <c r="CG18" s="1235"/>
      <c r="CH18" s="1235"/>
      <c r="CI18" s="1235"/>
      <c r="CJ18" s="1235"/>
      <c r="CK18" s="1235"/>
      <c r="CL18" s="1235"/>
      <c r="CM18" s="1235"/>
      <c r="CN18" s="1235"/>
      <c r="CO18" s="1235"/>
      <c r="CP18" s="1235"/>
      <c r="CQ18" s="1235"/>
      <c r="CR18" s="1235"/>
      <c r="CS18" s="1235"/>
      <c r="CT18" s="1235"/>
      <c r="CU18" s="1235"/>
      <c r="CV18" s="1235"/>
      <c r="CW18" s="1235"/>
      <c r="CX18" s="1235"/>
      <c r="CY18" s="1235"/>
      <c r="CZ18" s="1235"/>
      <c r="DA18" s="1235"/>
      <c r="DB18" s="1235"/>
      <c r="DC18" s="1235"/>
      <c r="DD18" s="1235"/>
      <c r="DE18" s="1235"/>
      <c r="DF18" s="1235"/>
      <c r="DG18" s="1235"/>
      <c r="DH18" s="1235"/>
      <c r="DI18" s="1235"/>
      <c r="DJ18" s="1235"/>
      <c r="DK18" s="1773"/>
      <c r="DL18" s="1235"/>
      <c r="DM18" s="1235"/>
      <c r="DN18" s="1235"/>
      <c r="DO18" s="1235"/>
      <c r="DP18" s="1235"/>
      <c r="DQ18" s="1235"/>
      <c r="DR18" s="1235"/>
      <c r="DS18" s="1235"/>
      <c r="DT18" s="1235"/>
      <c r="DU18" s="1235"/>
      <c r="DV18" s="1235"/>
      <c r="DW18" s="1791"/>
      <c r="DX18" s="1235"/>
      <c r="DY18" s="1235"/>
      <c r="DZ18" s="1235"/>
      <c r="EA18" s="1235"/>
      <c r="EB18" s="1235"/>
      <c r="EC18" s="1235"/>
      <c r="ED18" s="1235"/>
      <c r="EE18" s="1235"/>
      <c r="EF18" s="1235"/>
      <c r="EG18" s="1235"/>
      <c r="EH18" s="1235"/>
      <c r="EI18" s="1235"/>
      <c r="EJ18" s="1235"/>
      <c r="EK18" s="1235"/>
      <c r="EL18" s="1235"/>
      <c r="EM18" s="1235"/>
      <c r="EN18" s="1235"/>
      <c r="EO18" s="1235"/>
      <c r="EP18" s="1235"/>
      <c r="EQ18" s="1235"/>
      <c r="ER18" s="1235"/>
      <c r="ES18" s="1235"/>
      <c r="ET18" s="1235"/>
      <c r="EU18" s="1235"/>
      <c r="EV18" s="1773"/>
      <c r="EW18" s="1235"/>
      <c r="EX18" s="1235"/>
      <c r="EY18" s="1235"/>
      <c r="EZ18" s="1235"/>
      <c r="FA18" s="1235"/>
      <c r="FB18" s="1235"/>
      <c r="FC18" s="1235"/>
      <c r="FD18" s="1235"/>
      <c r="FE18" s="1235"/>
      <c r="FF18" s="1235"/>
      <c r="FG18" s="1235"/>
      <c r="FH18" s="1235"/>
      <c r="FI18" s="1235"/>
      <c r="FJ18" s="1235"/>
      <c r="FK18" s="1235"/>
      <c r="FL18" s="1235"/>
      <c r="FM18" s="1235"/>
      <c r="FN18" s="1235"/>
      <c r="FO18" s="1235"/>
      <c r="FP18" s="1235"/>
      <c r="FQ18" s="1235"/>
      <c r="FR18" s="1235"/>
      <c r="FS18" s="1235"/>
      <c r="FT18" s="1235"/>
      <c r="FU18" s="1235"/>
      <c r="FV18" s="1235"/>
      <c r="FW18" s="1235"/>
      <c r="FX18" s="1235"/>
      <c r="FY18" s="1235"/>
      <c r="FZ18" s="1235"/>
      <c r="GA18" s="1235"/>
      <c r="GB18" s="1235"/>
      <c r="GC18" s="1235"/>
      <c r="GD18" s="1235"/>
      <c r="GE18" s="1235"/>
      <c r="GF18" s="1235"/>
      <c r="GG18" s="1773"/>
      <c r="GH18" s="1235"/>
      <c r="GI18" s="1235"/>
      <c r="GJ18" s="1235"/>
      <c r="GK18" s="1235"/>
      <c r="GL18" s="1235"/>
      <c r="GM18" s="1235"/>
      <c r="GN18" s="1235"/>
      <c r="GO18" s="1235"/>
      <c r="GP18" s="1235"/>
      <c r="GQ18" s="1235"/>
      <c r="GR18" s="1235"/>
      <c r="GS18" s="1235"/>
      <c r="GT18" s="1235"/>
      <c r="GU18" s="1235"/>
      <c r="GV18" s="1235"/>
      <c r="GW18" s="1235"/>
      <c r="GX18" s="1235"/>
      <c r="GY18" s="1235"/>
      <c r="GZ18" s="1235"/>
      <c r="HA18" s="1235"/>
      <c r="HB18" s="1235"/>
      <c r="HC18" s="1235"/>
      <c r="HD18" s="1235"/>
      <c r="HE18" s="1235"/>
      <c r="HF18" s="1235"/>
      <c r="HG18" s="1235"/>
      <c r="HH18" s="1235"/>
      <c r="HI18" s="1235"/>
      <c r="HJ18" s="1235"/>
      <c r="HK18" s="1235"/>
      <c r="HL18" s="1235"/>
      <c r="HM18" s="1235"/>
      <c r="HN18" s="1235"/>
      <c r="HO18" s="1235"/>
      <c r="HP18" s="1235"/>
      <c r="HQ18" s="1235"/>
      <c r="HR18" s="1773"/>
      <c r="HS18" s="1235"/>
      <c r="HT18" s="1235"/>
      <c r="HU18" s="1235"/>
      <c r="HV18" s="1235"/>
      <c r="HW18" s="1235"/>
      <c r="HX18" s="1235"/>
      <c r="HY18" s="1235"/>
      <c r="HZ18" s="1235"/>
      <c r="IA18" s="1235"/>
      <c r="IB18" s="1235"/>
      <c r="IC18" s="1235"/>
      <c r="ID18" s="1235"/>
      <c r="IE18" s="1235"/>
      <c r="IF18" s="1235"/>
      <c r="IG18" s="1235"/>
      <c r="IH18" s="1235"/>
      <c r="II18" s="1235"/>
      <c r="IJ18" s="1235"/>
      <c r="IK18" s="1235"/>
      <c r="IL18" s="1235"/>
      <c r="IM18" s="1235"/>
      <c r="IN18" s="1235"/>
      <c r="IO18" s="1235"/>
      <c r="IP18" s="1235"/>
      <c r="IQ18" s="1235"/>
      <c r="IR18" s="1235"/>
      <c r="IS18" s="1235"/>
      <c r="IT18" s="1235"/>
      <c r="IU18" s="1235"/>
      <c r="IV18" s="1235"/>
      <c r="IW18" s="1235"/>
      <c r="IX18" s="1235"/>
      <c r="IY18" s="1235"/>
      <c r="IZ18" s="1235"/>
      <c r="JA18" s="1235"/>
      <c r="JB18" s="1235"/>
      <c r="JC18" s="1773"/>
      <c r="JD18" s="1235"/>
      <c r="JE18" s="1235"/>
      <c r="JF18" s="1235"/>
      <c r="JG18" s="1235"/>
      <c r="JH18" s="1235"/>
      <c r="JI18" s="1235"/>
      <c r="JJ18" s="1235"/>
      <c r="JK18" s="1235"/>
      <c r="JL18" s="1235"/>
      <c r="JM18" s="1235"/>
      <c r="JN18" s="1235"/>
      <c r="JO18" s="1235"/>
      <c r="JP18" s="1235"/>
      <c r="JQ18" s="1235"/>
      <c r="JR18" s="1235"/>
      <c r="JS18" s="1235"/>
      <c r="JT18" s="1235"/>
      <c r="JU18" s="1235"/>
      <c r="JV18" s="1235"/>
      <c r="JW18" s="1235"/>
      <c r="JX18" s="1235"/>
      <c r="JY18" s="1235"/>
      <c r="JZ18" s="1235"/>
      <c r="KA18" s="1235"/>
      <c r="KB18" s="1235"/>
      <c r="KC18" s="1235"/>
      <c r="KD18" s="1235"/>
      <c r="KE18" s="1235"/>
      <c r="KF18" s="1235"/>
      <c r="KG18" s="1235"/>
      <c r="KH18" s="1235"/>
      <c r="KI18" s="1235"/>
      <c r="KJ18" s="1235"/>
      <c r="KK18" s="1235"/>
      <c r="KL18" s="1235"/>
      <c r="KM18" s="1235"/>
      <c r="KN18" s="1773"/>
      <c r="KO18" s="1235"/>
      <c r="KP18" s="1235"/>
      <c r="KQ18" s="1235"/>
      <c r="KR18" s="1235"/>
      <c r="KS18" s="1235"/>
      <c r="KT18" s="1235"/>
      <c r="KU18" s="1235"/>
      <c r="KV18" s="1235"/>
      <c r="KW18" s="1235"/>
      <c r="KX18" s="1235"/>
      <c r="KY18" s="1235"/>
      <c r="KZ18" s="1235"/>
      <c r="LA18" s="1235"/>
      <c r="LB18" s="1235"/>
      <c r="LC18" s="1235"/>
      <c r="LD18" s="1235"/>
      <c r="LE18" s="1235"/>
      <c r="LF18" s="1235"/>
      <c r="LG18" s="1235"/>
      <c r="LH18" s="1235"/>
      <c r="LI18" s="1328"/>
      <c r="LJ18" s="1235"/>
      <c r="LK18" s="1235"/>
      <c r="LL18" s="1235"/>
      <c r="LM18" s="1235"/>
      <c r="LN18" s="1235"/>
      <c r="LO18" s="1235"/>
      <c r="LP18" s="1235"/>
      <c r="LQ18" s="1235"/>
      <c r="LR18" s="1235"/>
      <c r="LS18" s="1235"/>
      <c r="LT18" s="1235"/>
      <c r="LU18" s="1235"/>
      <c r="LV18" s="1235"/>
      <c r="LW18" s="1235"/>
      <c r="LX18" s="1235"/>
      <c r="LY18" s="1235"/>
      <c r="LZ18" s="1235"/>
      <c r="MA18" s="1235"/>
      <c r="MB18" s="1235"/>
      <c r="MC18" s="1235"/>
      <c r="MD18" s="1235"/>
      <c r="ME18" s="1235"/>
      <c r="MF18" s="1235"/>
      <c r="MG18" s="1235"/>
      <c r="MH18" s="1235"/>
      <c r="MI18" s="1235"/>
      <c r="MJ18" s="1235"/>
      <c r="MK18" s="1235"/>
      <c r="ML18" s="1235"/>
      <c r="MM18" s="1235"/>
      <c r="MN18" s="1235"/>
      <c r="MO18" s="1235"/>
      <c r="MP18" s="1235"/>
      <c r="MQ18" s="1235"/>
      <c r="MR18" s="1235"/>
      <c r="MS18" s="1235"/>
      <c r="MT18" s="1773"/>
      <c r="MU18" s="1235"/>
      <c r="MV18" s="1235"/>
      <c r="MW18" s="1235"/>
      <c r="MX18" s="1235"/>
      <c r="MY18" s="1235"/>
      <c r="MZ18" s="1235"/>
      <c r="NA18" s="1235"/>
      <c r="NB18" s="1235"/>
      <c r="NC18" s="1235"/>
      <c r="ND18" s="1235"/>
      <c r="NE18" s="1235"/>
      <c r="NF18" s="1235"/>
      <c r="NG18" s="1235"/>
      <c r="NH18" s="1235"/>
      <c r="NI18" s="1235"/>
      <c r="NJ18" s="1235"/>
      <c r="NK18" s="1235"/>
      <c r="NL18" s="1235"/>
      <c r="NM18" s="1235"/>
      <c r="NN18" s="1235"/>
      <c r="NO18" s="1235"/>
      <c r="NP18" s="1235"/>
      <c r="NQ18" s="1235"/>
      <c r="NR18" s="1235"/>
      <c r="NS18" s="1235"/>
      <c r="NT18" s="1235"/>
      <c r="NU18" s="1235"/>
      <c r="NV18" s="1235"/>
      <c r="NW18" s="1235"/>
      <c r="NX18" s="1235"/>
      <c r="NY18" s="1235"/>
      <c r="NZ18" s="1235"/>
      <c r="OA18" s="1328"/>
      <c r="OB18" s="1753">
        <v>42709</v>
      </c>
      <c r="OC18" s="1791"/>
      <c r="OD18" s="1235"/>
      <c r="OE18" s="1761"/>
      <c r="OF18" s="1235"/>
      <c r="OG18" s="1235"/>
      <c r="OH18" s="1761"/>
      <c r="OI18" s="1235"/>
      <c r="OJ18" s="1235"/>
      <c r="OK18" s="1235"/>
      <c r="OL18" s="1235"/>
      <c r="OM18" s="1235"/>
      <c r="ON18" s="1235"/>
      <c r="OO18" s="1235"/>
      <c r="OP18" s="1235"/>
      <c r="OQ18" s="1235"/>
      <c r="OR18" s="1235"/>
      <c r="OS18" s="1235"/>
      <c r="OT18" s="1235"/>
      <c r="OU18" s="1235"/>
      <c r="OV18" s="1235"/>
      <c r="OW18" s="1235"/>
      <c r="OX18" s="1235"/>
      <c r="OY18" s="1235"/>
      <c r="OZ18" s="1235"/>
      <c r="PA18" s="1235"/>
      <c r="PB18" s="1235"/>
      <c r="PC18" s="1328"/>
      <c r="PD18" s="1813"/>
      <c r="PE18" s="1235"/>
      <c r="PF18" s="1235"/>
      <c r="PG18" s="1761"/>
      <c r="PH18" s="1337"/>
    </row>
    <row r="19" spans="1:424" s="1050" customFormat="1" ht="15" customHeight="1">
      <c r="A19" s="1436">
        <v>1</v>
      </c>
      <c r="B19" s="1452" t="s">
        <v>179</v>
      </c>
      <c r="C19" s="1436">
        <v>2</v>
      </c>
      <c r="D19" s="1437" t="s">
        <v>179</v>
      </c>
      <c r="E19" s="880">
        <v>42506</v>
      </c>
      <c r="F19" s="880">
        <v>42703</v>
      </c>
      <c r="G19" s="1752">
        <v>42711</v>
      </c>
      <c r="H19" s="1752">
        <v>42711</v>
      </c>
      <c r="I19" s="1752">
        <v>42709</v>
      </c>
      <c r="J19" s="1752">
        <v>42709</v>
      </c>
      <c r="K19" s="1752">
        <v>42717</v>
      </c>
      <c r="L19" s="1752">
        <v>42717</v>
      </c>
      <c r="M19" s="1752">
        <v>42717</v>
      </c>
      <c r="N19" s="1752">
        <v>42709</v>
      </c>
      <c r="O19" s="1752">
        <v>42709</v>
      </c>
      <c r="P19" s="880">
        <v>42711</v>
      </c>
      <c r="Q19" s="880">
        <v>42711</v>
      </c>
      <c r="R19" s="1752">
        <v>42709</v>
      </c>
      <c r="S19" s="1752">
        <v>42709</v>
      </c>
      <c r="T19" s="1752">
        <v>42709</v>
      </c>
      <c r="U19" s="1752">
        <v>42709</v>
      </c>
      <c r="V19" s="1752">
        <v>42717</v>
      </c>
      <c r="W19" s="1752">
        <v>42717</v>
      </c>
      <c r="X19" s="1752">
        <v>42717</v>
      </c>
      <c r="Y19" s="1752">
        <v>42717</v>
      </c>
      <c r="Z19" s="1752">
        <v>42717</v>
      </c>
      <c r="AA19" s="1752">
        <v>42717</v>
      </c>
      <c r="AB19" s="1752">
        <v>42717</v>
      </c>
      <c r="AC19" s="1752">
        <v>42661</v>
      </c>
      <c r="AD19" s="1752">
        <v>42710</v>
      </c>
      <c r="AE19" s="880">
        <v>42717</v>
      </c>
      <c r="AF19" s="880">
        <v>42717</v>
      </c>
      <c r="AG19" s="880">
        <v>42717</v>
      </c>
      <c r="AH19" s="880">
        <v>42717</v>
      </c>
      <c r="AI19" s="1752">
        <v>42711</v>
      </c>
      <c r="AJ19" s="880">
        <v>42676</v>
      </c>
      <c r="AK19" s="880">
        <v>42717</v>
      </c>
      <c r="AL19" s="880">
        <v>42711</v>
      </c>
      <c r="AM19" s="880">
        <v>42711</v>
      </c>
      <c r="AN19" s="1886">
        <v>42711</v>
      </c>
      <c r="AO19" s="1887"/>
      <c r="AP19" s="1752">
        <v>42711</v>
      </c>
      <c r="AQ19" s="1747">
        <v>42717</v>
      </c>
      <c r="AR19" s="1235"/>
      <c r="AS19" s="1235"/>
      <c r="AT19" s="1235"/>
      <c r="AU19" s="1235"/>
      <c r="AV19" s="1235"/>
      <c r="AW19" s="1235"/>
      <c r="AX19" s="1235"/>
      <c r="AY19" s="1235"/>
      <c r="AZ19" s="1235"/>
      <c r="BA19" s="1235"/>
      <c r="BB19" s="1235"/>
      <c r="BC19" s="1235"/>
      <c r="BD19" s="1235"/>
      <c r="BE19" s="1235"/>
      <c r="BF19" s="1235"/>
      <c r="BG19" s="1235"/>
      <c r="BH19" s="1235"/>
      <c r="BI19" s="1235"/>
      <c r="BJ19" s="1235"/>
      <c r="BK19" s="1235"/>
      <c r="BL19" s="1235"/>
      <c r="BM19" s="1235"/>
      <c r="BN19" s="1235"/>
      <c r="BO19" s="1235"/>
      <c r="BP19" s="1235"/>
      <c r="BQ19" s="1235"/>
      <c r="BR19" s="1235"/>
      <c r="BS19" s="1235"/>
      <c r="BT19" s="1235"/>
      <c r="BU19" s="1235"/>
      <c r="BV19" s="1235"/>
      <c r="BW19" s="1235"/>
      <c r="BX19" s="1235"/>
      <c r="BY19" s="1235"/>
      <c r="BZ19" s="1773"/>
      <c r="CA19" s="1235"/>
      <c r="CB19" s="1235"/>
      <c r="CC19" s="1235"/>
      <c r="CD19" s="1235"/>
      <c r="CE19" s="1235"/>
      <c r="CF19" s="1235"/>
      <c r="CG19" s="1235"/>
      <c r="CH19" s="1235"/>
      <c r="CI19" s="1235"/>
      <c r="CJ19" s="1235"/>
      <c r="CK19" s="1235"/>
      <c r="CL19" s="1235"/>
      <c r="CM19" s="1235"/>
      <c r="CN19" s="1235"/>
      <c r="CO19" s="1235"/>
      <c r="CP19" s="1235"/>
      <c r="CQ19" s="1235"/>
      <c r="CR19" s="1235"/>
      <c r="CS19" s="1235"/>
      <c r="CT19" s="1235"/>
      <c r="CU19" s="1235"/>
      <c r="CV19" s="1235"/>
      <c r="CW19" s="1235"/>
      <c r="CX19" s="1235"/>
      <c r="CY19" s="1235"/>
      <c r="CZ19" s="1235"/>
      <c r="DA19" s="1235"/>
      <c r="DB19" s="1235"/>
      <c r="DC19" s="1235"/>
      <c r="DD19" s="1235"/>
      <c r="DE19" s="1235"/>
      <c r="DF19" s="1235"/>
      <c r="DG19" s="1235"/>
      <c r="DH19" s="1235"/>
      <c r="DI19" s="1235"/>
      <c r="DJ19" s="1235"/>
      <c r="DK19" s="1773"/>
      <c r="DL19" s="1235"/>
      <c r="DM19" s="1235"/>
      <c r="DN19" s="1235"/>
      <c r="DO19" s="1235"/>
      <c r="DP19" s="1235"/>
      <c r="DQ19" s="1235"/>
      <c r="DR19" s="1235"/>
      <c r="DS19" s="1235"/>
      <c r="DT19" s="1235"/>
      <c r="DU19" s="1235"/>
      <c r="DV19" s="1235"/>
      <c r="DW19" s="1791"/>
      <c r="DX19" s="1235"/>
      <c r="DY19" s="1235"/>
      <c r="DZ19" s="1235"/>
      <c r="EA19" s="1235"/>
      <c r="EB19" s="1235"/>
      <c r="EC19" s="1235"/>
      <c r="ED19" s="1235"/>
      <c r="EE19" s="1235"/>
      <c r="EF19" s="1235"/>
      <c r="EG19" s="1235"/>
      <c r="EH19" s="1235"/>
      <c r="EI19" s="1235"/>
      <c r="EJ19" s="1235"/>
      <c r="EK19" s="1235"/>
      <c r="EL19" s="1235"/>
      <c r="EM19" s="1235"/>
      <c r="EN19" s="1235"/>
      <c r="EO19" s="1235"/>
      <c r="EP19" s="1235"/>
      <c r="EQ19" s="1235"/>
      <c r="ER19" s="1235"/>
      <c r="ES19" s="1235"/>
      <c r="ET19" s="1235"/>
      <c r="EU19" s="1235"/>
      <c r="EV19" s="1773"/>
      <c r="EW19" s="1235"/>
      <c r="EX19" s="1235"/>
      <c r="EY19" s="1235"/>
      <c r="EZ19" s="1235"/>
      <c r="FA19" s="1235"/>
      <c r="FB19" s="1235"/>
      <c r="FC19" s="1235"/>
      <c r="FD19" s="1235"/>
      <c r="FE19" s="1235"/>
      <c r="FF19" s="1235"/>
      <c r="FG19" s="1235"/>
      <c r="FH19" s="1235"/>
      <c r="FI19" s="1235"/>
      <c r="FJ19" s="1235"/>
      <c r="FK19" s="1235"/>
      <c r="FL19" s="1235"/>
      <c r="FM19" s="1235"/>
      <c r="FN19" s="1235"/>
      <c r="FO19" s="1235"/>
      <c r="FP19" s="1235"/>
      <c r="FQ19" s="1235"/>
      <c r="FR19" s="1235"/>
      <c r="FS19" s="1235"/>
      <c r="FT19" s="1235"/>
      <c r="FU19" s="1235"/>
      <c r="FV19" s="1235"/>
      <c r="FW19" s="1235"/>
      <c r="FX19" s="1235"/>
      <c r="FY19" s="1235"/>
      <c r="FZ19" s="1235"/>
      <c r="GA19" s="1235"/>
      <c r="GB19" s="1235"/>
      <c r="GC19" s="1235"/>
      <c r="GD19" s="1235"/>
      <c r="GE19" s="1235"/>
      <c r="GF19" s="1235"/>
      <c r="GG19" s="1773"/>
      <c r="GH19" s="1235"/>
      <c r="GI19" s="1235"/>
      <c r="GJ19" s="1235"/>
      <c r="GK19" s="1235"/>
      <c r="GL19" s="1235"/>
      <c r="GM19" s="1235"/>
      <c r="GN19" s="1235"/>
      <c r="GO19" s="1235"/>
      <c r="GP19" s="1235"/>
      <c r="GQ19" s="1235"/>
      <c r="GR19" s="1235"/>
      <c r="GS19" s="1235"/>
      <c r="GT19" s="1235"/>
      <c r="GU19" s="1235"/>
      <c r="GV19" s="1235"/>
      <c r="GW19" s="1235"/>
      <c r="GX19" s="1235"/>
      <c r="GY19" s="1235"/>
      <c r="GZ19" s="1235"/>
      <c r="HA19" s="1235"/>
      <c r="HB19" s="1235"/>
      <c r="HC19" s="1235"/>
      <c r="HD19" s="1235"/>
      <c r="HE19" s="1235"/>
      <c r="HF19" s="1235"/>
      <c r="HG19" s="1235"/>
      <c r="HH19" s="1235"/>
      <c r="HI19" s="1235"/>
      <c r="HJ19" s="1235"/>
      <c r="HK19" s="1235"/>
      <c r="HL19" s="1235"/>
      <c r="HM19" s="1235"/>
      <c r="HN19" s="1235"/>
      <c r="HO19" s="1235"/>
      <c r="HP19" s="1235"/>
      <c r="HQ19" s="1235"/>
      <c r="HR19" s="1773"/>
      <c r="HS19" s="1235"/>
      <c r="HT19" s="1235"/>
      <c r="HU19" s="1235"/>
      <c r="HV19" s="1235"/>
      <c r="HW19" s="1235"/>
      <c r="HX19" s="1235"/>
      <c r="HY19" s="1235"/>
      <c r="HZ19" s="1235"/>
      <c r="IA19" s="1235"/>
      <c r="IB19" s="1235"/>
      <c r="IC19" s="1235"/>
      <c r="ID19" s="1235"/>
      <c r="IE19" s="1235"/>
      <c r="IF19" s="1235"/>
      <c r="IG19" s="1235"/>
      <c r="IH19" s="1235"/>
      <c r="II19" s="1235"/>
      <c r="IJ19" s="1235"/>
      <c r="IK19" s="1235"/>
      <c r="IL19" s="1235"/>
      <c r="IM19" s="1235"/>
      <c r="IN19" s="1235"/>
      <c r="IO19" s="1235"/>
      <c r="IP19" s="1235"/>
      <c r="IQ19" s="1235"/>
      <c r="IR19" s="1235"/>
      <c r="IS19" s="1235"/>
      <c r="IT19" s="1235"/>
      <c r="IU19" s="1235"/>
      <c r="IV19" s="1235"/>
      <c r="IW19" s="1235"/>
      <c r="IX19" s="1235"/>
      <c r="IY19" s="1235"/>
      <c r="IZ19" s="1235"/>
      <c r="JA19" s="1235"/>
      <c r="JB19" s="1235"/>
      <c r="JC19" s="1773"/>
      <c r="JD19" s="1235"/>
      <c r="JE19" s="1235"/>
      <c r="JF19" s="1235"/>
      <c r="JG19" s="1235"/>
      <c r="JH19" s="1235"/>
      <c r="JI19" s="1235"/>
      <c r="JJ19" s="1235"/>
      <c r="JK19" s="1235"/>
      <c r="JL19" s="1235"/>
      <c r="JM19" s="1235"/>
      <c r="JN19" s="1235"/>
      <c r="JO19" s="1235"/>
      <c r="JP19" s="1235"/>
      <c r="JQ19" s="1235"/>
      <c r="JR19" s="1235"/>
      <c r="JS19" s="1235"/>
      <c r="JT19" s="1235"/>
      <c r="JU19" s="1235"/>
      <c r="JV19" s="1235"/>
      <c r="JW19" s="1235"/>
      <c r="JX19" s="1235"/>
      <c r="JY19" s="1235"/>
      <c r="JZ19" s="1235"/>
      <c r="KA19" s="1235"/>
      <c r="KB19" s="1235"/>
      <c r="KC19" s="1235"/>
      <c r="KD19" s="1235"/>
      <c r="KE19" s="1235"/>
      <c r="KF19" s="1235"/>
      <c r="KG19" s="1235"/>
      <c r="KH19" s="1235"/>
      <c r="KI19" s="1235"/>
      <c r="KJ19" s="1235"/>
      <c r="KK19" s="1235"/>
      <c r="KL19" s="1235"/>
      <c r="KM19" s="1235"/>
      <c r="KN19" s="1773"/>
      <c r="KO19" s="1235"/>
      <c r="KP19" s="1235"/>
      <c r="KQ19" s="1235"/>
      <c r="KR19" s="1235"/>
      <c r="KS19" s="1235"/>
      <c r="KT19" s="1235"/>
      <c r="KU19" s="1235"/>
      <c r="KV19" s="1235"/>
      <c r="KW19" s="1235"/>
      <c r="KX19" s="1235"/>
      <c r="KY19" s="1235"/>
      <c r="KZ19" s="1235"/>
      <c r="LA19" s="1235"/>
      <c r="LB19" s="1235"/>
      <c r="LC19" s="1235"/>
      <c r="LD19" s="1235"/>
      <c r="LE19" s="1235"/>
      <c r="LF19" s="1235"/>
      <c r="LG19" s="1235"/>
      <c r="LH19" s="1235"/>
      <c r="LI19" s="1328"/>
      <c r="LJ19" s="1235"/>
      <c r="LK19" s="1235"/>
      <c r="LL19" s="1235"/>
      <c r="LM19" s="1235"/>
      <c r="LN19" s="1235"/>
      <c r="LO19" s="1235"/>
      <c r="LP19" s="1235"/>
      <c r="LQ19" s="1235"/>
      <c r="LR19" s="1235"/>
      <c r="LS19" s="1235"/>
      <c r="LT19" s="1235"/>
      <c r="LU19" s="1235"/>
      <c r="LV19" s="1235"/>
      <c r="LW19" s="1235"/>
      <c r="LX19" s="1235"/>
      <c r="LY19" s="1235"/>
      <c r="LZ19" s="1235"/>
      <c r="MA19" s="1235"/>
      <c r="MB19" s="1235"/>
      <c r="MC19" s="1235"/>
      <c r="MD19" s="1235"/>
      <c r="ME19" s="1235"/>
      <c r="MF19" s="1235"/>
      <c r="MG19" s="1235"/>
      <c r="MH19" s="1235"/>
      <c r="MI19" s="1235"/>
      <c r="MJ19" s="1235"/>
      <c r="MK19" s="1235"/>
      <c r="ML19" s="1235"/>
      <c r="MM19" s="1235"/>
      <c r="MN19" s="1235"/>
      <c r="MO19" s="1235"/>
      <c r="MP19" s="1235"/>
      <c r="MQ19" s="1235"/>
      <c r="MR19" s="1235"/>
      <c r="MS19" s="1235"/>
      <c r="MT19" s="1773"/>
      <c r="MU19" s="1235"/>
      <c r="MV19" s="1235"/>
      <c r="MW19" s="1235"/>
      <c r="MX19" s="1235"/>
      <c r="MY19" s="1235"/>
      <c r="MZ19" s="1235"/>
      <c r="NA19" s="1235"/>
      <c r="NB19" s="1235"/>
      <c r="NC19" s="1235"/>
      <c r="ND19" s="1235"/>
      <c r="NE19" s="1235"/>
      <c r="NF19" s="1235"/>
      <c r="NG19" s="1235"/>
      <c r="NH19" s="1235"/>
      <c r="NI19" s="1235"/>
      <c r="NJ19" s="1235"/>
      <c r="NK19" s="1235"/>
      <c r="NL19" s="1235"/>
      <c r="NM19" s="1235"/>
      <c r="NN19" s="1235"/>
      <c r="NO19" s="1235"/>
      <c r="NP19" s="1235"/>
      <c r="NQ19" s="1235"/>
      <c r="NR19" s="1235"/>
      <c r="NS19" s="1235"/>
      <c r="NT19" s="1235"/>
      <c r="NU19" s="1235"/>
      <c r="NV19" s="1235"/>
      <c r="NW19" s="1235"/>
      <c r="NX19" s="1235"/>
      <c r="NY19" s="1235"/>
      <c r="NZ19" s="1235"/>
      <c r="OA19" s="1328"/>
      <c r="OB19" s="1747">
        <v>42667</v>
      </c>
      <c r="OC19" s="1893">
        <v>42711</v>
      </c>
      <c r="OD19" s="1753">
        <v>42713</v>
      </c>
      <c r="OE19" s="1804">
        <v>42677</v>
      </c>
      <c r="OF19" s="1235"/>
      <c r="OG19" s="1235"/>
      <c r="OH19" s="1761"/>
      <c r="OI19" s="1235"/>
      <c r="OJ19" s="1235"/>
      <c r="OK19" s="1235"/>
      <c r="OL19" s="1235"/>
      <c r="OM19" s="1235"/>
      <c r="ON19" s="1235"/>
      <c r="OO19" s="1235"/>
      <c r="OP19" s="1235"/>
      <c r="OQ19" s="1235"/>
      <c r="OR19" s="1235"/>
      <c r="OS19" s="1235"/>
      <c r="OT19" s="1235"/>
      <c r="OU19" s="1235"/>
      <c r="OV19" s="1235"/>
      <c r="OW19" s="1235"/>
      <c r="OX19" s="1235"/>
      <c r="OY19" s="1235"/>
      <c r="OZ19" s="1235"/>
      <c r="PA19" s="1235"/>
      <c r="PB19" s="1235"/>
      <c r="PC19" s="1328"/>
      <c r="PD19" s="1813"/>
      <c r="PE19" s="1235"/>
      <c r="PF19" s="1235"/>
      <c r="PG19" s="1761"/>
      <c r="PH19" s="1337"/>
    </row>
    <row r="20" spans="1:424" s="1050" customFormat="1" ht="15" customHeight="1">
      <c r="A20" s="1436">
        <v>1</v>
      </c>
      <c r="B20" s="1450" t="s">
        <v>344</v>
      </c>
      <c r="C20" s="1436">
        <v>1</v>
      </c>
      <c r="D20" s="1719" t="s">
        <v>259</v>
      </c>
      <c r="E20" s="880">
        <v>42506</v>
      </c>
      <c r="F20" s="880">
        <v>42702</v>
      </c>
      <c r="G20" s="1752">
        <v>42711</v>
      </c>
      <c r="H20" s="1752">
        <v>42711</v>
      </c>
      <c r="I20" s="1752">
        <v>42709</v>
      </c>
      <c r="J20" s="1752">
        <v>42709</v>
      </c>
      <c r="K20" s="1752">
        <v>42716</v>
      </c>
      <c r="L20" s="1752">
        <v>42716</v>
      </c>
      <c r="M20" s="1752">
        <v>42716</v>
      </c>
      <c r="N20" s="1752">
        <v>42709</v>
      </c>
      <c r="O20" s="1752">
        <v>42709</v>
      </c>
      <c r="P20" s="880">
        <v>42711</v>
      </c>
      <c r="Q20" s="880">
        <v>42711</v>
      </c>
      <c r="R20" s="1752">
        <v>42709</v>
      </c>
      <c r="S20" s="1752">
        <v>42709</v>
      </c>
      <c r="T20" s="1752">
        <v>42709</v>
      </c>
      <c r="U20" s="1752">
        <v>42709</v>
      </c>
      <c r="V20" s="1752">
        <v>42716</v>
      </c>
      <c r="W20" s="1752">
        <v>42716</v>
      </c>
      <c r="X20" s="1752">
        <v>42716</v>
      </c>
      <c r="Y20" s="1752">
        <v>42716</v>
      </c>
      <c r="Z20" s="1752">
        <v>42716</v>
      </c>
      <c r="AA20" s="1752">
        <v>42716</v>
      </c>
      <c r="AB20" s="1752">
        <v>42716</v>
      </c>
      <c r="AC20" s="1752"/>
      <c r="AD20" s="1752">
        <v>42709</v>
      </c>
      <c r="AE20" s="880">
        <v>42716</v>
      </c>
      <c r="AF20" s="880">
        <v>42716</v>
      </c>
      <c r="AG20" s="880">
        <v>42716</v>
      </c>
      <c r="AH20" s="880">
        <v>42716</v>
      </c>
      <c r="AI20" s="1752">
        <v>42711</v>
      </c>
      <c r="AJ20" s="880">
        <v>42676</v>
      </c>
      <c r="AK20" s="880">
        <v>42716</v>
      </c>
      <c r="AL20" s="880">
        <v>42711</v>
      </c>
      <c r="AM20" s="880">
        <v>42711</v>
      </c>
      <c r="AN20" s="880">
        <v>42711</v>
      </c>
      <c r="AO20" s="1773"/>
      <c r="AP20" s="1752">
        <v>42711</v>
      </c>
      <c r="AQ20" s="1752">
        <v>42716</v>
      </c>
      <c r="AR20" s="1235"/>
      <c r="AS20" s="1235"/>
      <c r="AT20" s="1235"/>
      <c r="AU20" s="1235"/>
      <c r="AV20" s="1235"/>
      <c r="AW20" s="1235"/>
      <c r="AX20" s="1235"/>
      <c r="AY20" s="1235"/>
      <c r="AZ20" s="1235"/>
      <c r="BA20" s="1235"/>
      <c r="BB20" s="1235"/>
      <c r="BC20" s="1235"/>
      <c r="BD20" s="1235"/>
      <c r="BE20" s="1235"/>
      <c r="BF20" s="1235"/>
      <c r="BG20" s="1235"/>
      <c r="BH20" s="1235"/>
      <c r="BI20" s="1235"/>
      <c r="BJ20" s="1235"/>
      <c r="BK20" s="1235"/>
      <c r="BL20" s="1235"/>
      <c r="BM20" s="1235"/>
      <c r="BN20" s="1235"/>
      <c r="BO20" s="1235"/>
      <c r="BP20" s="1235"/>
      <c r="BQ20" s="1235"/>
      <c r="BR20" s="1235"/>
      <c r="BS20" s="1235"/>
      <c r="BT20" s="1235"/>
      <c r="BU20" s="1235"/>
      <c r="BV20" s="1235"/>
      <c r="BW20" s="1235"/>
      <c r="BX20" s="1235"/>
      <c r="BY20" s="1235"/>
      <c r="BZ20" s="1773"/>
      <c r="CA20" s="1235"/>
      <c r="CB20" s="1235"/>
      <c r="CC20" s="1235"/>
      <c r="CD20" s="1235"/>
      <c r="CE20" s="1235"/>
      <c r="CF20" s="1235"/>
      <c r="CG20" s="1235"/>
      <c r="CH20" s="1235"/>
      <c r="CI20" s="1235"/>
      <c r="CJ20" s="1235"/>
      <c r="CK20" s="1235"/>
      <c r="CL20" s="1235"/>
      <c r="CM20" s="1235"/>
      <c r="CN20" s="1235"/>
      <c r="CO20" s="1235"/>
      <c r="CP20" s="1235"/>
      <c r="CQ20" s="1235"/>
      <c r="CR20" s="1235"/>
      <c r="CS20" s="1235"/>
      <c r="CT20" s="1235"/>
      <c r="CU20" s="1235"/>
      <c r="CV20" s="1235"/>
      <c r="CW20" s="1235"/>
      <c r="CX20" s="1235"/>
      <c r="CY20" s="1235"/>
      <c r="CZ20" s="1235"/>
      <c r="DA20" s="1235"/>
      <c r="DB20" s="1235"/>
      <c r="DC20" s="1235"/>
      <c r="DD20" s="1235"/>
      <c r="DE20" s="1235"/>
      <c r="DF20" s="1235"/>
      <c r="DG20" s="1235"/>
      <c r="DH20" s="1235"/>
      <c r="DI20" s="1235"/>
      <c r="DJ20" s="1235"/>
      <c r="DK20" s="1773"/>
      <c r="DL20" s="1235"/>
      <c r="DM20" s="1235"/>
      <c r="DN20" s="1235"/>
      <c r="DO20" s="1235"/>
      <c r="DP20" s="1235"/>
      <c r="DQ20" s="1235"/>
      <c r="DR20" s="1235"/>
      <c r="DS20" s="1235"/>
      <c r="DT20" s="1235"/>
      <c r="DU20" s="1235"/>
      <c r="DV20" s="1235"/>
      <c r="DW20" s="1791"/>
      <c r="DX20" s="1235"/>
      <c r="DY20" s="1235"/>
      <c r="DZ20" s="1235"/>
      <c r="EA20" s="1235"/>
      <c r="EB20" s="1235"/>
      <c r="EC20" s="1235"/>
      <c r="ED20" s="1235"/>
      <c r="EE20" s="1235"/>
      <c r="EF20" s="1235"/>
      <c r="EG20" s="1235"/>
      <c r="EH20" s="1235"/>
      <c r="EI20" s="1235"/>
      <c r="EJ20" s="1235"/>
      <c r="EK20" s="1235"/>
      <c r="EL20" s="1235"/>
      <c r="EM20" s="1235"/>
      <c r="EN20" s="1235"/>
      <c r="EO20" s="1235"/>
      <c r="EP20" s="1235"/>
      <c r="EQ20" s="1235"/>
      <c r="ER20" s="1235"/>
      <c r="ES20" s="1235"/>
      <c r="ET20" s="1235"/>
      <c r="EU20" s="1235"/>
      <c r="EV20" s="1773"/>
      <c r="EW20" s="1235"/>
      <c r="EX20" s="1235"/>
      <c r="EY20" s="1235"/>
      <c r="EZ20" s="1235"/>
      <c r="FA20" s="1235"/>
      <c r="FB20" s="1235"/>
      <c r="FC20" s="1235"/>
      <c r="FD20" s="1235"/>
      <c r="FE20" s="1235"/>
      <c r="FF20" s="1235"/>
      <c r="FG20" s="1235"/>
      <c r="FH20" s="1235"/>
      <c r="FI20" s="1235"/>
      <c r="FJ20" s="1235"/>
      <c r="FK20" s="1235"/>
      <c r="FL20" s="1235"/>
      <c r="FM20" s="1235"/>
      <c r="FN20" s="1235"/>
      <c r="FO20" s="1235"/>
      <c r="FP20" s="1235"/>
      <c r="FQ20" s="1235"/>
      <c r="FR20" s="1235"/>
      <c r="FS20" s="1235"/>
      <c r="FT20" s="1235"/>
      <c r="FU20" s="1235"/>
      <c r="FV20" s="1235"/>
      <c r="FW20" s="1235"/>
      <c r="FX20" s="1235"/>
      <c r="FY20" s="1235"/>
      <c r="FZ20" s="1235"/>
      <c r="GA20" s="1235"/>
      <c r="GB20" s="1235"/>
      <c r="GC20" s="1235"/>
      <c r="GD20" s="1235"/>
      <c r="GE20" s="1235"/>
      <c r="GF20" s="1235"/>
      <c r="GG20" s="1773"/>
      <c r="GH20" s="1235"/>
      <c r="GI20" s="1235"/>
      <c r="GJ20" s="1235"/>
      <c r="GK20" s="1235"/>
      <c r="GL20" s="1235"/>
      <c r="GM20" s="1235"/>
      <c r="GN20" s="1235"/>
      <c r="GO20" s="1235"/>
      <c r="GP20" s="1235"/>
      <c r="GQ20" s="1235"/>
      <c r="GR20" s="1235"/>
      <c r="GS20" s="1235"/>
      <c r="GT20" s="1235"/>
      <c r="GU20" s="1235"/>
      <c r="GV20" s="1235"/>
      <c r="GW20" s="1235"/>
      <c r="GX20" s="1235"/>
      <c r="GY20" s="1235"/>
      <c r="GZ20" s="1235"/>
      <c r="HA20" s="1235"/>
      <c r="HB20" s="1235"/>
      <c r="HC20" s="1235"/>
      <c r="HD20" s="1235"/>
      <c r="HE20" s="1235"/>
      <c r="HF20" s="1235"/>
      <c r="HG20" s="1235"/>
      <c r="HH20" s="1235"/>
      <c r="HI20" s="1235"/>
      <c r="HJ20" s="1235"/>
      <c r="HK20" s="1235"/>
      <c r="HL20" s="1235"/>
      <c r="HM20" s="1235"/>
      <c r="HN20" s="1235"/>
      <c r="HO20" s="1235"/>
      <c r="HP20" s="1235"/>
      <c r="HQ20" s="1235"/>
      <c r="HR20" s="1773"/>
      <c r="HS20" s="1235"/>
      <c r="HT20" s="1235"/>
      <c r="HU20" s="1235"/>
      <c r="HV20" s="1235"/>
      <c r="HW20" s="1235"/>
      <c r="HX20" s="1235"/>
      <c r="HY20" s="1235"/>
      <c r="HZ20" s="1235"/>
      <c r="IA20" s="1235"/>
      <c r="IB20" s="1235"/>
      <c r="IC20" s="1235"/>
      <c r="ID20" s="1235"/>
      <c r="IE20" s="1235"/>
      <c r="IF20" s="1235"/>
      <c r="IG20" s="1235"/>
      <c r="IH20" s="1235"/>
      <c r="II20" s="1235"/>
      <c r="IJ20" s="1235"/>
      <c r="IK20" s="1235"/>
      <c r="IL20" s="1235"/>
      <c r="IM20" s="1235"/>
      <c r="IN20" s="1235"/>
      <c r="IO20" s="1235"/>
      <c r="IP20" s="1235"/>
      <c r="IQ20" s="1235"/>
      <c r="IR20" s="1235"/>
      <c r="IS20" s="1235"/>
      <c r="IT20" s="1235"/>
      <c r="IU20" s="1235"/>
      <c r="IV20" s="1235"/>
      <c r="IW20" s="1235"/>
      <c r="IX20" s="1235"/>
      <c r="IY20" s="1235"/>
      <c r="IZ20" s="1235"/>
      <c r="JA20" s="1235"/>
      <c r="JB20" s="1235"/>
      <c r="JC20" s="1773"/>
      <c r="JD20" s="1235"/>
      <c r="JE20" s="1235"/>
      <c r="JF20" s="1235"/>
      <c r="JG20" s="1235"/>
      <c r="JH20" s="1235"/>
      <c r="JI20" s="1235"/>
      <c r="JJ20" s="1235"/>
      <c r="JK20" s="1235"/>
      <c r="JL20" s="1235"/>
      <c r="JM20" s="1235"/>
      <c r="JN20" s="1235"/>
      <c r="JO20" s="1235"/>
      <c r="JP20" s="1235"/>
      <c r="JQ20" s="1235"/>
      <c r="JR20" s="1235"/>
      <c r="JS20" s="1235"/>
      <c r="JT20" s="1235"/>
      <c r="JU20" s="1235"/>
      <c r="JV20" s="1235"/>
      <c r="JW20" s="1235"/>
      <c r="JX20" s="1235"/>
      <c r="JY20" s="1235"/>
      <c r="JZ20" s="1235"/>
      <c r="KA20" s="1235"/>
      <c r="KB20" s="1235"/>
      <c r="KC20" s="1235"/>
      <c r="KD20" s="1235"/>
      <c r="KE20" s="1235"/>
      <c r="KF20" s="1235"/>
      <c r="KG20" s="1235"/>
      <c r="KH20" s="1235"/>
      <c r="KI20" s="1235"/>
      <c r="KJ20" s="1235"/>
      <c r="KK20" s="1235"/>
      <c r="KL20" s="1235"/>
      <c r="KM20" s="1235"/>
      <c r="KN20" s="1773"/>
      <c r="KO20" s="1235"/>
      <c r="KP20" s="1235"/>
      <c r="KQ20" s="1235"/>
      <c r="KR20" s="1235"/>
      <c r="KS20" s="1235"/>
      <c r="KT20" s="1235"/>
      <c r="KU20" s="1235"/>
      <c r="KV20" s="1235"/>
      <c r="KW20" s="1235"/>
      <c r="KX20" s="1235"/>
      <c r="KY20" s="1235"/>
      <c r="KZ20" s="1235"/>
      <c r="LA20" s="1235"/>
      <c r="LB20" s="1235"/>
      <c r="LC20" s="1235"/>
      <c r="LD20" s="1235"/>
      <c r="LE20" s="1235"/>
      <c r="LF20" s="1235"/>
      <c r="LG20" s="1235"/>
      <c r="LH20" s="1235"/>
      <c r="LI20" s="1328"/>
      <c r="LJ20" s="1235"/>
      <c r="LK20" s="1235"/>
      <c r="LL20" s="1235"/>
      <c r="LM20" s="1235"/>
      <c r="LN20" s="1235"/>
      <c r="LO20" s="1235"/>
      <c r="LP20" s="1235"/>
      <c r="LQ20" s="1235"/>
      <c r="LR20" s="1235"/>
      <c r="LS20" s="1235"/>
      <c r="LT20" s="1235"/>
      <c r="LU20" s="1235"/>
      <c r="LV20" s="1235"/>
      <c r="LW20" s="1235"/>
      <c r="LX20" s="1235"/>
      <c r="LY20" s="1235"/>
      <c r="LZ20" s="1235"/>
      <c r="MA20" s="1235"/>
      <c r="MB20" s="1235"/>
      <c r="MC20" s="1235"/>
      <c r="MD20" s="1235"/>
      <c r="ME20" s="1235"/>
      <c r="MF20" s="1235"/>
      <c r="MG20" s="1235"/>
      <c r="MH20" s="1235"/>
      <c r="MI20" s="1235"/>
      <c r="MJ20" s="1235"/>
      <c r="MK20" s="1235"/>
      <c r="ML20" s="1235"/>
      <c r="MM20" s="1235"/>
      <c r="MN20" s="1235"/>
      <c r="MO20" s="1235"/>
      <c r="MP20" s="1235"/>
      <c r="MQ20" s="1235"/>
      <c r="MR20" s="1235"/>
      <c r="MS20" s="1235"/>
      <c r="MT20" s="1773"/>
      <c r="MU20" s="1235"/>
      <c r="MV20" s="1235"/>
      <c r="MW20" s="1235"/>
      <c r="MX20" s="1235"/>
      <c r="MY20" s="1235"/>
      <c r="MZ20" s="1235"/>
      <c r="NA20" s="1235"/>
      <c r="NB20" s="1235"/>
      <c r="NC20" s="1235"/>
      <c r="ND20" s="1235"/>
      <c r="NE20" s="1235"/>
      <c r="NF20" s="1235"/>
      <c r="NG20" s="1235"/>
      <c r="NH20" s="1235"/>
      <c r="NI20" s="1235"/>
      <c r="NJ20" s="1235"/>
      <c r="NK20" s="1235"/>
      <c r="NL20" s="1235"/>
      <c r="NM20" s="1235"/>
      <c r="NN20" s="1235"/>
      <c r="NO20" s="1235"/>
      <c r="NP20" s="1235"/>
      <c r="NQ20" s="1235"/>
      <c r="NR20" s="1235"/>
      <c r="NS20" s="1235"/>
      <c r="NT20" s="1235"/>
      <c r="NU20" s="1235"/>
      <c r="NV20" s="1235"/>
      <c r="NW20" s="1235"/>
      <c r="NX20" s="1235"/>
      <c r="NY20" s="1235"/>
      <c r="NZ20" s="1235"/>
      <c r="OA20" s="1328"/>
      <c r="OB20" s="1752"/>
      <c r="OC20" s="1754">
        <v>42711</v>
      </c>
      <c r="OD20" s="1752">
        <v>42709</v>
      </c>
      <c r="OE20" s="1808">
        <v>42677</v>
      </c>
      <c r="OF20" s="1235"/>
      <c r="OG20" s="1235"/>
      <c r="OH20" s="1761"/>
      <c r="OI20" s="1235"/>
      <c r="OJ20" s="1235"/>
      <c r="OK20" s="1235"/>
      <c r="OL20" s="1235"/>
      <c r="OM20" s="1235"/>
      <c r="ON20" s="1235"/>
      <c r="OO20" s="1235"/>
      <c r="OP20" s="1235"/>
      <c r="OQ20" s="1235"/>
      <c r="OR20" s="1235"/>
      <c r="OS20" s="1235"/>
      <c r="OT20" s="1235"/>
      <c r="OU20" s="1235"/>
      <c r="OV20" s="1235"/>
      <c r="OW20" s="1235"/>
      <c r="OX20" s="1235"/>
      <c r="OY20" s="1235"/>
      <c r="OZ20" s="1235"/>
      <c r="PA20" s="1235"/>
      <c r="PB20" s="1235"/>
      <c r="PC20" s="1328"/>
      <c r="PD20" s="1813"/>
      <c r="PE20" s="1235"/>
      <c r="PF20" s="1235"/>
      <c r="PG20" s="1761"/>
      <c r="PH20" s="1337"/>
    </row>
    <row r="21" spans="1:424" s="1050" customFormat="1" ht="15" customHeight="1">
      <c r="A21" s="1436">
        <v>4</v>
      </c>
      <c r="B21" s="1450" t="s">
        <v>9</v>
      </c>
      <c r="C21" s="1436">
        <v>7</v>
      </c>
      <c r="D21" s="1719" t="s">
        <v>9</v>
      </c>
      <c r="E21" s="880">
        <v>42503</v>
      </c>
      <c r="F21" s="880">
        <v>42693</v>
      </c>
      <c r="G21" s="1752"/>
      <c r="H21" s="1752"/>
      <c r="I21" s="1752">
        <v>42708</v>
      </c>
      <c r="J21" s="1752">
        <v>42708</v>
      </c>
      <c r="K21" s="1752"/>
      <c r="L21" s="1752"/>
      <c r="M21" s="1752"/>
      <c r="N21" s="1752">
        <v>42708</v>
      </c>
      <c r="O21" s="1752">
        <v>42708</v>
      </c>
      <c r="P21" s="880">
        <v>42710</v>
      </c>
      <c r="Q21" s="880">
        <v>42710</v>
      </c>
      <c r="R21" s="1752">
        <v>42708</v>
      </c>
      <c r="S21" s="1752">
        <v>42708</v>
      </c>
      <c r="T21" s="1752">
        <v>42708</v>
      </c>
      <c r="U21" s="1752">
        <v>42708</v>
      </c>
      <c r="V21" s="1752"/>
      <c r="W21" s="1752"/>
      <c r="X21" s="1752"/>
      <c r="Y21" s="1752"/>
      <c r="Z21" s="1752"/>
      <c r="AA21" s="1752"/>
      <c r="AB21" s="1752"/>
      <c r="AC21" s="1752"/>
      <c r="AD21" s="1752">
        <v>42708</v>
      </c>
      <c r="AE21" s="880"/>
      <c r="AF21" s="880"/>
      <c r="AG21" s="880"/>
      <c r="AH21" s="880"/>
      <c r="AI21" s="1752"/>
      <c r="AJ21" s="880">
        <v>42675</v>
      </c>
      <c r="AK21" s="880"/>
      <c r="AL21" s="880">
        <v>42710</v>
      </c>
      <c r="AM21" s="880">
        <v>42710</v>
      </c>
      <c r="AN21" s="880">
        <v>42710</v>
      </c>
      <c r="AO21" s="1773"/>
      <c r="AP21" s="1752"/>
      <c r="AQ21" s="1752"/>
      <c r="AR21" s="1235"/>
      <c r="AS21" s="1235"/>
      <c r="AT21" s="1235"/>
      <c r="AU21" s="1235"/>
      <c r="AV21" s="1235"/>
      <c r="AW21" s="1235"/>
      <c r="AX21" s="1235"/>
      <c r="AY21" s="1235"/>
      <c r="AZ21" s="1235"/>
      <c r="BA21" s="1235"/>
      <c r="BB21" s="1235"/>
      <c r="BC21" s="1235"/>
      <c r="BD21" s="1235"/>
      <c r="BE21" s="1235"/>
      <c r="BF21" s="1235"/>
      <c r="BG21" s="1235"/>
      <c r="BH21" s="1235"/>
      <c r="BI21" s="1235"/>
      <c r="BJ21" s="1235"/>
      <c r="BK21" s="1235"/>
      <c r="BL21" s="1235"/>
      <c r="BM21" s="1235"/>
      <c r="BN21" s="1235"/>
      <c r="BO21" s="1235"/>
      <c r="BP21" s="1235"/>
      <c r="BQ21" s="1235"/>
      <c r="BR21" s="1235"/>
      <c r="BS21" s="1235"/>
      <c r="BT21" s="1235"/>
      <c r="BU21" s="1235"/>
      <c r="BV21" s="1235"/>
      <c r="BW21" s="1235"/>
      <c r="BX21" s="1235"/>
      <c r="BY21" s="1235"/>
      <c r="BZ21" s="1773"/>
      <c r="CA21" s="1235"/>
      <c r="CB21" s="1235"/>
      <c r="CC21" s="1235"/>
      <c r="CD21" s="1235"/>
      <c r="CE21" s="1235"/>
      <c r="CF21" s="1235"/>
      <c r="CG21" s="1235"/>
      <c r="CH21" s="1235"/>
      <c r="CI21" s="1235"/>
      <c r="CJ21" s="1235"/>
      <c r="CK21" s="1235"/>
      <c r="CL21" s="1235"/>
      <c r="CM21" s="1235"/>
      <c r="CN21" s="1235"/>
      <c r="CO21" s="1235"/>
      <c r="CP21" s="1235"/>
      <c r="CQ21" s="1235"/>
      <c r="CR21" s="1235"/>
      <c r="CS21" s="1235"/>
      <c r="CT21" s="1235"/>
      <c r="CU21" s="1235"/>
      <c r="CV21" s="1235"/>
      <c r="CW21" s="1235"/>
      <c r="CX21" s="1235"/>
      <c r="CY21" s="1235"/>
      <c r="CZ21" s="1235"/>
      <c r="DA21" s="1235"/>
      <c r="DB21" s="1235"/>
      <c r="DC21" s="1235"/>
      <c r="DD21" s="1235"/>
      <c r="DE21" s="1235"/>
      <c r="DF21" s="1235"/>
      <c r="DG21" s="1235"/>
      <c r="DH21" s="1235"/>
      <c r="DI21" s="1235"/>
      <c r="DJ21" s="1235"/>
      <c r="DK21" s="1773"/>
      <c r="DL21" s="1235"/>
      <c r="DM21" s="1235"/>
      <c r="DN21" s="1235"/>
      <c r="DO21" s="1235"/>
      <c r="DP21" s="1235"/>
      <c r="DQ21" s="1235"/>
      <c r="DR21" s="1235"/>
      <c r="DS21" s="1235"/>
      <c r="DT21" s="1235"/>
      <c r="DU21" s="1235"/>
      <c r="DV21" s="1235"/>
      <c r="DW21" s="1791"/>
      <c r="DX21" s="1235"/>
      <c r="DY21" s="1235"/>
      <c r="DZ21" s="1235"/>
      <c r="EA21" s="1235"/>
      <c r="EB21" s="1235"/>
      <c r="EC21" s="1235"/>
      <c r="ED21" s="1235"/>
      <c r="EE21" s="1235"/>
      <c r="EF21" s="1235"/>
      <c r="EG21" s="1235"/>
      <c r="EH21" s="1235"/>
      <c r="EI21" s="1235"/>
      <c r="EJ21" s="1235"/>
      <c r="EK21" s="1235"/>
      <c r="EL21" s="1235"/>
      <c r="EM21" s="1235"/>
      <c r="EN21" s="1235"/>
      <c r="EO21" s="1235"/>
      <c r="EP21" s="1235"/>
      <c r="EQ21" s="1235"/>
      <c r="ER21" s="1235"/>
      <c r="ES21" s="1235"/>
      <c r="ET21" s="1235"/>
      <c r="EU21" s="1235"/>
      <c r="EV21" s="1773"/>
      <c r="EW21" s="1235"/>
      <c r="EX21" s="1235"/>
      <c r="EY21" s="1235"/>
      <c r="EZ21" s="1235"/>
      <c r="FA21" s="1235"/>
      <c r="FB21" s="1235"/>
      <c r="FC21" s="1235"/>
      <c r="FD21" s="1235"/>
      <c r="FE21" s="1235"/>
      <c r="FF21" s="1235"/>
      <c r="FG21" s="1235"/>
      <c r="FH21" s="1235"/>
      <c r="FI21" s="1235"/>
      <c r="FJ21" s="1235"/>
      <c r="FK21" s="1235"/>
      <c r="FL21" s="1235"/>
      <c r="FM21" s="1235"/>
      <c r="FN21" s="1235"/>
      <c r="FO21" s="1235"/>
      <c r="FP21" s="1235"/>
      <c r="FQ21" s="1235"/>
      <c r="FR21" s="1235"/>
      <c r="FS21" s="1235"/>
      <c r="FT21" s="1235"/>
      <c r="FU21" s="1235"/>
      <c r="FV21" s="1235"/>
      <c r="FW21" s="1235"/>
      <c r="FX21" s="1235"/>
      <c r="FY21" s="1235"/>
      <c r="FZ21" s="1235"/>
      <c r="GA21" s="1235"/>
      <c r="GB21" s="1235"/>
      <c r="GC21" s="1235"/>
      <c r="GD21" s="1235"/>
      <c r="GE21" s="1235"/>
      <c r="GF21" s="1235"/>
      <c r="GG21" s="1773"/>
      <c r="GH21" s="1235"/>
      <c r="GI21" s="1235"/>
      <c r="GJ21" s="1235"/>
      <c r="GK21" s="1235"/>
      <c r="GL21" s="1235"/>
      <c r="GM21" s="1235"/>
      <c r="GN21" s="1235"/>
      <c r="GO21" s="1235"/>
      <c r="GP21" s="1235"/>
      <c r="GQ21" s="1235"/>
      <c r="GR21" s="1235"/>
      <c r="GS21" s="1235"/>
      <c r="GT21" s="1235"/>
      <c r="GU21" s="1235"/>
      <c r="GV21" s="1235"/>
      <c r="GW21" s="1235"/>
      <c r="GX21" s="1235"/>
      <c r="GY21" s="1235"/>
      <c r="GZ21" s="1235"/>
      <c r="HA21" s="1235"/>
      <c r="HB21" s="1235"/>
      <c r="HC21" s="1235"/>
      <c r="HD21" s="1235"/>
      <c r="HE21" s="1235"/>
      <c r="HF21" s="1235"/>
      <c r="HG21" s="1235"/>
      <c r="HH21" s="1235"/>
      <c r="HI21" s="1235"/>
      <c r="HJ21" s="1235"/>
      <c r="HK21" s="1235"/>
      <c r="HL21" s="1235"/>
      <c r="HM21" s="1235"/>
      <c r="HN21" s="1235"/>
      <c r="HO21" s="1235"/>
      <c r="HP21" s="1235"/>
      <c r="HQ21" s="1235"/>
      <c r="HR21" s="1773"/>
      <c r="HS21" s="1235"/>
      <c r="HT21" s="1235"/>
      <c r="HU21" s="1235"/>
      <c r="HV21" s="1235"/>
      <c r="HW21" s="1235"/>
      <c r="HX21" s="1235"/>
      <c r="HY21" s="1235"/>
      <c r="HZ21" s="1235"/>
      <c r="IA21" s="1235"/>
      <c r="IB21" s="1235"/>
      <c r="IC21" s="1235"/>
      <c r="ID21" s="1235"/>
      <c r="IE21" s="1235"/>
      <c r="IF21" s="1235"/>
      <c r="IG21" s="1235"/>
      <c r="IH21" s="1235"/>
      <c r="II21" s="1235"/>
      <c r="IJ21" s="1235"/>
      <c r="IK21" s="1235"/>
      <c r="IL21" s="1235"/>
      <c r="IM21" s="1235"/>
      <c r="IN21" s="1235"/>
      <c r="IO21" s="1235"/>
      <c r="IP21" s="1235"/>
      <c r="IQ21" s="1235"/>
      <c r="IR21" s="1235"/>
      <c r="IS21" s="1235"/>
      <c r="IT21" s="1235"/>
      <c r="IU21" s="1235"/>
      <c r="IV21" s="1235"/>
      <c r="IW21" s="1235"/>
      <c r="IX21" s="1235"/>
      <c r="IY21" s="1235"/>
      <c r="IZ21" s="1235"/>
      <c r="JA21" s="1235"/>
      <c r="JB21" s="1235"/>
      <c r="JC21" s="1773"/>
      <c r="JD21" s="1235"/>
      <c r="JE21" s="1235"/>
      <c r="JF21" s="1235"/>
      <c r="JG21" s="1235"/>
      <c r="JH21" s="1235"/>
      <c r="JI21" s="1235"/>
      <c r="JJ21" s="1235"/>
      <c r="JK21" s="1235"/>
      <c r="JL21" s="1235"/>
      <c r="JM21" s="1235"/>
      <c r="JN21" s="1235"/>
      <c r="JO21" s="1235"/>
      <c r="JP21" s="1235"/>
      <c r="JQ21" s="1235"/>
      <c r="JR21" s="1235"/>
      <c r="JS21" s="1235"/>
      <c r="JT21" s="1235"/>
      <c r="JU21" s="1235"/>
      <c r="JV21" s="1235"/>
      <c r="JW21" s="1235"/>
      <c r="JX21" s="1235"/>
      <c r="JY21" s="1235"/>
      <c r="JZ21" s="1235"/>
      <c r="KA21" s="1235"/>
      <c r="KB21" s="1235"/>
      <c r="KC21" s="1235"/>
      <c r="KD21" s="1235"/>
      <c r="KE21" s="1235"/>
      <c r="KF21" s="1235"/>
      <c r="KG21" s="1235"/>
      <c r="KH21" s="1235"/>
      <c r="KI21" s="1235"/>
      <c r="KJ21" s="1235"/>
      <c r="KK21" s="1235"/>
      <c r="KL21" s="1235"/>
      <c r="KM21" s="1235"/>
      <c r="KN21" s="1773"/>
      <c r="KO21" s="1235"/>
      <c r="KP21" s="1235"/>
      <c r="KQ21" s="1235"/>
      <c r="KR21" s="1235"/>
      <c r="KS21" s="1235"/>
      <c r="KT21" s="1235"/>
      <c r="KU21" s="1235"/>
      <c r="KV21" s="1235"/>
      <c r="KW21" s="1235"/>
      <c r="KX21" s="1235"/>
      <c r="KY21" s="1235"/>
      <c r="KZ21" s="1235"/>
      <c r="LA21" s="1235"/>
      <c r="LB21" s="1235"/>
      <c r="LC21" s="1235"/>
      <c r="LD21" s="1235"/>
      <c r="LE21" s="1235"/>
      <c r="LF21" s="1235"/>
      <c r="LG21" s="1235"/>
      <c r="LH21" s="1235"/>
      <c r="LI21" s="1328"/>
      <c r="LJ21" s="1235"/>
      <c r="LK21" s="1235"/>
      <c r="LL21" s="1235"/>
      <c r="LM21" s="1235"/>
      <c r="LN21" s="1235"/>
      <c r="LO21" s="1235"/>
      <c r="LP21" s="1235"/>
      <c r="LQ21" s="1235"/>
      <c r="LR21" s="1235"/>
      <c r="LS21" s="1235"/>
      <c r="LT21" s="1235"/>
      <c r="LU21" s="1235"/>
      <c r="LV21" s="1235"/>
      <c r="LW21" s="1235"/>
      <c r="LX21" s="1235"/>
      <c r="LY21" s="1235"/>
      <c r="LZ21" s="1235"/>
      <c r="MA21" s="1235"/>
      <c r="MB21" s="1235"/>
      <c r="MC21" s="1235"/>
      <c r="MD21" s="1235"/>
      <c r="ME21" s="1235"/>
      <c r="MF21" s="1235"/>
      <c r="MG21" s="1235"/>
      <c r="MH21" s="1235"/>
      <c r="MI21" s="1235"/>
      <c r="MJ21" s="1235"/>
      <c r="MK21" s="1235"/>
      <c r="ML21" s="1235"/>
      <c r="MM21" s="1235"/>
      <c r="MN21" s="1235"/>
      <c r="MO21" s="1235"/>
      <c r="MP21" s="1235"/>
      <c r="MQ21" s="1235"/>
      <c r="MR21" s="1235"/>
      <c r="MS21" s="1235"/>
      <c r="MT21" s="1773"/>
      <c r="MU21" s="1235"/>
      <c r="MV21" s="1235"/>
      <c r="MW21" s="1235"/>
      <c r="MX21" s="1235"/>
      <c r="MY21" s="1235"/>
      <c r="MZ21" s="1235"/>
      <c r="NA21" s="1235"/>
      <c r="NB21" s="1235"/>
      <c r="NC21" s="1235"/>
      <c r="ND21" s="1235"/>
      <c r="NE21" s="1235"/>
      <c r="NF21" s="1235"/>
      <c r="NG21" s="1235"/>
      <c r="NH21" s="1235"/>
      <c r="NI21" s="1235"/>
      <c r="NJ21" s="1235"/>
      <c r="NK21" s="1235"/>
      <c r="NL21" s="1235"/>
      <c r="NM21" s="1235"/>
      <c r="NN21" s="1235"/>
      <c r="NO21" s="1235"/>
      <c r="NP21" s="1235"/>
      <c r="NQ21" s="1235"/>
      <c r="NR21" s="1235"/>
      <c r="NS21" s="1235"/>
      <c r="NT21" s="1235"/>
      <c r="NU21" s="1235"/>
      <c r="NV21" s="1235"/>
      <c r="NW21" s="1235"/>
      <c r="NX21" s="1235"/>
      <c r="NY21" s="1235"/>
      <c r="NZ21" s="1235"/>
      <c r="OA21" s="1328"/>
      <c r="OB21" s="1752"/>
      <c r="OC21" s="1754"/>
      <c r="OD21" s="1752">
        <v>42708</v>
      </c>
      <c r="OE21" s="1808">
        <v>42676</v>
      </c>
      <c r="OF21" s="1235"/>
      <c r="OG21" s="1235"/>
      <c r="OH21" s="1761"/>
      <c r="OI21" s="1235"/>
      <c r="OJ21" s="1235"/>
      <c r="OK21" s="1235"/>
      <c r="OL21" s="1235"/>
      <c r="OM21" s="1235"/>
      <c r="ON21" s="1235"/>
      <c r="OO21" s="1235"/>
      <c r="OP21" s="1235"/>
      <c r="OQ21" s="1235"/>
      <c r="OR21" s="1235"/>
      <c r="OS21" s="1235"/>
      <c r="OT21" s="1235"/>
      <c r="OU21" s="1235"/>
      <c r="OV21" s="1235"/>
      <c r="OW21" s="1235"/>
      <c r="OX21" s="1235"/>
      <c r="OY21" s="1235"/>
      <c r="OZ21" s="1235"/>
      <c r="PA21" s="1235"/>
      <c r="PB21" s="1235"/>
      <c r="PC21" s="1328"/>
      <c r="PD21" s="1813"/>
      <c r="PE21" s="1235"/>
      <c r="PF21" s="1235"/>
      <c r="PG21" s="1761"/>
      <c r="PH21" s="1337"/>
    </row>
    <row r="22" spans="1:424" s="1050" customFormat="1" ht="15" customHeight="1">
      <c r="A22" s="1436">
        <v>1</v>
      </c>
      <c r="B22" s="1450" t="s">
        <v>345</v>
      </c>
      <c r="C22" s="1436">
        <v>0.5</v>
      </c>
      <c r="D22" s="1719" t="s">
        <v>345</v>
      </c>
      <c r="E22" s="880">
        <v>42502</v>
      </c>
      <c r="F22" s="880">
        <v>42692</v>
      </c>
      <c r="G22" s="1752">
        <v>42708</v>
      </c>
      <c r="H22" s="1752">
        <v>42708</v>
      </c>
      <c r="I22" s="1752">
        <v>42704</v>
      </c>
      <c r="J22" s="1752">
        <v>42704</v>
      </c>
      <c r="K22" s="1752">
        <v>42713</v>
      </c>
      <c r="L22" s="1752">
        <v>42713</v>
      </c>
      <c r="M22" s="1752">
        <v>42713</v>
      </c>
      <c r="N22" s="1752">
        <v>42704</v>
      </c>
      <c r="O22" s="1752">
        <v>42704</v>
      </c>
      <c r="P22" s="880">
        <v>42709</v>
      </c>
      <c r="Q22" s="880">
        <v>42703</v>
      </c>
      <c r="R22" s="1752">
        <v>42704</v>
      </c>
      <c r="S22" s="1752">
        <v>42704</v>
      </c>
      <c r="T22" s="1752">
        <v>42704</v>
      </c>
      <c r="U22" s="1752">
        <v>42704</v>
      </c>
      <c r="V22" s="1752">
        <v>42713</v>
      </c>
      <c r="W22" s="1752">
        <v>42713</v>
      </c>
      <c r="X22" s="1752">
        <v>42713</v>
      </c>
      <c r="Y22" s="1752">
        <v>42713</v>
      </c>
      <c r="Z22" s="1752">
        <v>42713</v>
      </c>
      <c r="AA22" s="1752">
        <v>42713</v>
      </c>
      <c r="AB22" s="1752">
        <v>42713</v>
      </c>
      <c r="AC22" s="1752">
        <v>42655</v>
      </c>
      <c r="AD22" s="1752">
        <v>42704</v>
      </c>
      <c r="AE22" s="880">
        <v>42713</v>
      </c>
      <c r="AF22" s="880">
        <v>42713</v>
      </c>
      <c r="AG22" s="880">
        <v>42713</v>
      </c>
      <c r="AH22" s="880">
        <v>42713</v>
      </c>
      <c r="AI22" s="1752">
        <v>42708</v>
      </c>
      <c r="AJ22" s="880">
        <v>42671</v>
      </c>
      <c r="AK22" s="880">
        <v>42713</v>
      </c>
      <c r="AL22" s="880">
        <v>42704</v>
      </c>
      <c r="AM22" s="1752">
        <v>42708</v>
      </c>
      <c r="AN22" s="880">
        <v>42703</v>
      </c>
      <c r="AO22" s="1773"/>
      <c r="AP22" s="1752">
        <v>42708</v>
      </c>
      <c r="AQ22" s="1752">
        <v>42713</v>
      </c>
      <c r="AR22" s="1752">
        <v>42719</v>
      </c>
      <c r="AS22" s="1752">
        <v>42719</v>
      </c>
      <c r="AT22" s="1752">
        <v>42719</v>
      </c>
      <c r="AU22" s="1752">
        <v>42719</v>
      </c>
      <c r="AV22" s="1752">
        <v>42719</v>
      </c>
      <c r="AW22" s="1752">
        <v>42719</v>
      </c>
      <c r="AX22" s="1752">
        <v>42719</v>
      </c>
      <c r="AY22" s="1752">
        <v>42719</v>
      </c>
      <c r="AZ22" s="1752">
        <v>42719</v>
      </c>
      <c r="BA22" s="1752">
        <v>42719</v>
      </c>
      <c r="BB22" s="1752">
        <v>42719</v>
      </c>
      <c r="BC22" s="1752">
        <v>42719</v>
      </c>
      <c r="BD22" s="1752">
        <v>42719</v>
      </c>
      <c r="BE22" s="1235"/>
      <c r="BF22" s="1235"/>
      <c r="BG22" s="1235"/>
      <c r="BH22" s="1235"/>
      <c r="BI22" s="1235"/>
      <c r="BJ22" s="1235"/>
      <c r="BK22" s="1235"/>
      <c r="BL22" s="1235"/>
      <c r="BM22" s="1235"/>
      <c r="BN22" s="1235"/>
      <c r="BO22" s="1235"/>
      <c r="BP22" s="1235"/>
      <c r="BQ22" s="1235"/>
      <c r="BR22" s="1235"/>
      <c r="BS22" s="1235"/>
      <c r="BT22" s="1235"/>
      <c r="BU22" s="1235"/>
      <c r="BV22" s="1235"/>
      <c r="BW22" s="1235"/>
      <c r="BX22" s="1235"/>
      <c r="BY22" s="1235"/>
      <c r="BZ22" s="1773"/>
      <c r="CA22" s="1235"/>
      <c r="CB22" s="1235"/>
      <c r="CC22" s="1235"/>
      <c r="CD22" s="1235"/>
      <c r="CE22" s="1235"/>
      <c r="CF22" s="1235"/>
      <c r="CG22" s="1235"/>
      <c r="CH22" s="1235"/>
      <c r="CI22" s="1235"/>
      <c r="CJ22" s="1235"/>
      <c r="CK22" s="1235"/>
      <c r="CL22" s="1235"/>
      <c r="CM22" s="1235"/>
      <c r="CN22" s="1235"/>
      <c r="CO22" s="1235"/>
      <c r="CP22" s="1235"/>
      <c r="CQ22" s="1235"/>
      <c r="CR22" s="1235"/>
      <c r="CS22" s="1235"/>
      <c r="CT22" s="1235"/>
      <c r="CU22" s="1235"/>
      <c r="CV22" s="1235"/>
      <c r="CW22" s="1235"/>
      <c r="CX22" s="1235"/>
      <c r="CY22" s="1235"/>
      <c r="CZ22" s="1235"/>
      <c r="DA22" s="1235"/>
      <c r="DB22" s="1235"/>
      <c r="DC22" s="1235"/>
      <c r="DD22" s="1235"/>
      <c r="DE22" s="1235"/>
      <c r="DF22" s="1235"/>
      <c r="DG22" s="1235"/>
      <c r="DH22" s="1235"/>
      <c r="DI22" s="1235"/>
      <c r="DJ22" s="1235"/>
      <c r="DK22" s="1773"/>
      <c r="DL22" s="1235"/>
      <c r="DM22" s="1235"/>
      <c r="DN22" s="1235"/>
      <c r="DO22" s="1235"/>
      <c r="DP22" s="1235"/>
      <c r="DQ22" s="1235"/>
      <c r="DR22" s="1235"/>
      <c r="DS22" s="1235"/>
      <c r="DT22" s="1235"/>
      <c r="DU22" s="1235"/>
      <c r="DV22" s="1235"/>
      <c r="DW22" s="1791"/>
      <c r="DX22" s="1235"/>
      <c r="DY22" s="1235"/>
      <c r="DZ22" s="1235"/>
      <c r="EA22" s="1235"/>
      <c r="EB22" s="1235"/>
      <c r="EC22" s="1235"/>
      <c r="ED22" s="1235"/>
      <c r="EE22" s="1235"/>
      <c r="EF22" s="1235"/>
      <c r="EG22" s="1235"/>
      <c r="EH22" s="1235"/>
      <c r="EI22" s="1235"/>
      <c r="EJ22" s="1235"/>
      <c r="EK22" s="1235"/>
      <c r="EL22" s="1235"/>
      <c r="EM22" s="1235"/>
      <c r="EN22" s="1235"/>
      <c r="EO22" s="1235"/>
      <c r="EP22" s="1235"/>
      <c r="EQ22" s="1235"/>
      <c r="ER22" s="1235"/>
      <c r="ES22" s="1235"/>
      <c r="ET22" s="1235"/>
      <c r="EU22" s="1235"/>
      <c r="EV22" s="1773"/>
      <c r="EW22" s="1235"/>
      <c r="EX22" s="1235"/>
      <c r="EY22" s="1235"/>
      <c r="EZ22" s="1235"/>
      <c r="FA22" s="1235"/>
      <c r="FB22" s="1235"/>
      <c r="FC22" s="1235"/>
      <c r="FD22" s="1235"/>
      <c r="FE22" s="1235"/>
      <c r="FF22" s="1235"/>
      <c r="FG22" s="1235"/>
      <c r="FH22" s="1235"/>
      <c r="FI22" s="1235"/>
      <c r="FJ22" s="1235"/>
      <c r="FK22" s="1235"/>
      <c r="FL22" s="1235"/>
      <c r="FM22" s="1235"/>
      <c r="FN22" s="1235"/>
      <c r="FO22" s="1235"/>
      <c r="FP22" s="1235"/>
      <c r="FQ22" s="1235"/>
      <c r="FR22" s="1235"/>
      <c r="FS22" s="1235"/>
      <c r="FT22" s="1235"/>
      <c r="FU22" s="1235"/>
      <c r="FV22" s="1235"/>
      <c r="FW22" s="1235"/>
      <c r="FX22" s="1235"/>
      <c r="FY22" s="1235"/>
      <c r="FZ22" s="1235"/>
      <c r="GA22" s="1235"/>
      <c r="GB22" s="1235"/>
      <c r="GC22" s="1235"/>
      <c r="GD22" s="1235"/>
      <c r="GE22" s="1235"/>
      <c r="GF22" s="1235"/>
      <c r="GG22" s="1773"/>
      <c r="GH22" s="1235"/>
      <c r="GI22" s="1235"/>
      <c r="GJ22" s="1235"/>
      <c r="GK22" s="1235"/>
      <c r="GL22" s="1235"/>
      <c r="GM22" s="1235"/>
      <c r="GN22" s="1235"/>
      <c r="GO22" s="1235"/>
      <c r="GP22" s="1235"/>
      <c r="GQ22" s="1235"/>
      <c r="GR22" s="1235"/>
      <c r="GS22" s="1235"/>
      <c r="GT22" s="1235"/>
      <c r="GU22" s="1235"/>
      <c r="GV22" s="1235"/>
      <c r="GW22" s="1235"/>
      <c r="GX22" s="1235"/>
      <c r="GY22" s="1235"/>
      <c r="GZ22" s="1235"/>
      <c r="HA22" s="1235"/>
      <c r="HB22" s="1235"/>
      <c r="HC22" s="1235"/>
      <c r="HD22" s="1235"/>
      <c r="HE22" s="1235"/>
      <c r="HF22" s="1235"/>
      <c r="HG22" s="1235"/>
      <c r="HH22" s="1235"/>
      <c r="HI22" s="1235"/>
      <c r="HJ22" s="1235"/>
      <c r="HK22" s="1235"/>
      <c r="HL22" s="1235"/>
      <c r="HM22" s="1235"/>
      <c r="HN22" s="1235"/>
      <c r="HO22" s="1235"/>
      <c r="HP22" s="1235"/>
      <c r="HQ22" s="1235"/>
      <c r="HR22" s="1773"/>
      <c r="HS22" s="1235"/>
      <c r="HT22" s="1235"/>
      <c r="HU22" s="1235"/>
      <c r="HV22" s="1235"/>
      <c r="HW22" s="1235"/>
      <c r="HX22" s="1235"/>
      <c r="HY22" s="1235"/>
      <c r="HZ22" s="1235"/>
      <c r="IA22" s="1235"/>
      <c r="IB22" s="1235"/>
      <c r="IC22" s="1235"/>
      <c r="ID22" s="1235"/>
      <c r="IE22" s="1235"/>
      <c r="IF22" s="1235"/>
      <c r="IG22" s="1235"/>
      <c r="IH22" s="1235"/>
      <c r="II22" s="1235"/>
      <c r="IJ22" s="1235"/>
      <c r="IK22" s="1235"/>
      <c r="IL22" s="1235"/>
      <c r="IM22" s="1235"/>
      <c r="IN22" s="1235"/>
      <c r="IO22" s="1235"/>
      <c r="IP22" s="1235"/>
      <c r="IQ22" s="1235"/>
      <c r="IR22" s="1235"/>
      <c r="IS22" s="1235"/>
      <c r="IT22" s="1235"/>
      <c r="IU22" s="1235"/>
      <c r="IV22" s="1235"/>
      <c r="IW22" s="1235"/>
      <c r="IX22" s="1235"/>
      <c r="IY22" s="1235"/>
      <c r="IZ22" s="1235"/>
      <c r="JA22" s="1235"/>
      <c r="JB22" s="1235"/>
      <c r="JC22" s="1773"/>
      <c r="JD22" s="1235"/>
      <c r="JE22" s="1235"/>
      <c r="JF22" s="1235"/>
      <c r="JG22" s="1235"/>
      <c r="JH22" s="1235"/>
      <c r="JI22" s="1235"/>
      <c r="JJ22" s="1235"/>
      <c r="JK22" s="1235"/>
      <c r="JL22" s="1235"/>
      <c r="JM22" s="1235"/>
      <c r="JN22" s="1235"/>
      <c r="JO22" s="1235"/>
      <c r="JP22" s="1235"/>
      <c r="JQ22" s="1235"/>
      <c r="JR22" s="1235"/>
      <c r="JS22" s="1235"/>
      <c r="JT22" s="1235"/>
      <c r="JU22" s="1235"/>
      <c r="JV22" s="1235"/>
      <c r="JW22" s="1235"/>
      <c r="JX22" s="1235"/>
      <c r="JY22" s="1235"/>
      <c r="JZ22" s="1235"/>
      <c r="KA22" s="1235"/>
      <c r="KB22" s="1235"/>
      <c r="KC22" s="1235"/>
      <c r="KD22" s="1235"/>
      <c r="KE22" s="1235"/>
      <c r="KF22" s="1235"/>
      <c r="KG22" s="1235"/>
      <c r="KH22" s="1235"/>
      <c r="KI22" s="1235"/>
      <c r="KJ22" s="1235"/>
      <c r="KK22" s="1235"/>
      <c r="KL22" s="1235"/>
      <c r="KM22" s="1235"/>
      <c r="KN22" s="1773"/>
      <c r="KO22" s="1235"/>
      <c r="KP22" s="1235"/>
      <c r="KQ22" s="1235"/>
      <c r="KR22" s="1235"/>
      <c r="KS22" s="1235"/>
      <c r="KT22" s="1235"/>
      <c r="KU22" s="1235"/>
      <c r="KV22" s="1235"/>
      <c r="KW22" s="1235"/>
      <c r="KX22" s="1235"/>
      <c r="KY22" s="1235"/>
      <c r="KZ22" s="1235"/>
      <c r="LA22" s="1235"/>
      <c r="LB22" s="1235"/>
      <c r="LC22" s="1235"/>
      <c r="LD22" s="1235"/>
      <c r="LE22" s="1235"/>
      <c r="LF22" s="1235"/>
      <c r="LG22" s="1235"/>
      <c r="LH22" s="1235"/>
      <c r="LI22" s="1328"/>
      <c r="LJ22" s="1235"/>
      <c r="LK22" s="1235"/>
      <c r="LL22" s="1235"/>
      <c r="LM22" s="1235"/>
      <c r="LN22" s="1235"/>
      <c r="LO22" s="1235"/>
      <c r="LP22" s="1235"/>
      <c r="LQ22" s="1235"/>
      <c r="LR22" s="1235"/>
      <c r="LS22" s="1235"/>
      <c r="LT22" s="1235"/>
      <c r="LU22" s="1235"/>
      <c r="LV22" s="1235"/>
      <c r="LW22" s="1235"/>
      <c r="LX22" s="1235"/>
      <c r="LY22" s="1235"/>
      <c r="LZ22" s="1235"/>
      <c r="MA22" s="1235"/>
      <c r="MB22" s="1235"/>
      <c r="MC22" s="1235"/>
      <c r="MD22" s="1235"/>
      <c r="ME22" s="1235"/>
      <c r="MF22" s="1235"/>
      <c r="MG22" s="1235"/>
      <c r="MH22" s="1235"/>
      <c r="MI22" s="1235"/>
      <c r="MJ22" s="1235"/>
      <c r="MK22" s="1235"/>
      <c r="ML22" s="1235"/>
      <c r="MM22" s="1235"/>
      <c r="MN22" s="1235"/>
      <c r="MO22" s="1235"/>
      <c r="MP22" s="1235"/>
      <c r="MQ22" s="1235"/>
      <c r="MR22" s="1235"/>
      <c r="MS22" s="1235"/>
      <c r="MT22" s="1773"/>
      <c r="MU22" s="1235"/>
      <c r="MV22" s="1235"/>
      <c r="MW22" s="1235"/>
      <c r="MX22" s="1235"/>
      <c r="MY22" s="1235"/>
      <c r="MZ22" s="1235"/>
      <c r="NA22" s="1235"/>
      <c r="NB22" s="1235"/>
      <c r="NC22" s="1235"/>
      <c r="ND22" s="1235"/>
      <c r="NE22" s="1235"/>
      <c r="NF22" s="1235"/>
      <c r="NG22" s="1235"/>
      <c r="NH22" s="1235"/>
      <c r="NI22" s="1235"/>
      <c r="NJ22" s="1235"/>
      <c r="NK22" s="1235"/>
      <c r="NL22" s="1235"/>
      <c r="NM22" s="1235"/>
      <c r="NN22" s="1235"/>
      <c r="NO22" s="1235"/>
      <c r="NP22" s="1235"/>
      <c r="NQ22" s="1235"/>
      <c r="NR22" s="1235"/>
      <c r="NS22" s="1235"/>
      <c r="NT22" s="1235"/>
      <c r="NU22" s="1235"/>
      <c r="NV22" s="1235"/>
      <c r="NW22" s="1235"/>
      <c r="NX22" s="1235"/>
      <c r="NY22" s="1235"/>
      <c r="NZ22" s="1235"/>
      <c r="OA22" s="1328"/>
      <c r="OB22" s="1752">
        <v>42663</v>
      </c>
      <c r="OC22" s="1754">
        <v>42708</v>
      </c>
      <c r="OD22" s="1752">
        <v>42704</v>
      </c>
      <c r="OE22" s="1808">
        <v>42671</v>
      </c>
      <c r="OF22" s="1235"/>
      <c r="OG22" s="1235"/>
      <c r="OH22" s="1761"/>
      <c r="OI22" s="1235"/>
      <c r="OJ22" s="1235"/>
      <c r="OK22" s="1235"/>
      <c r="OL22" s="1235"/>
      <c r="OM22" s="1235"/>
      <c r="ON22" s="1235"/>
      <c r="OO22" s="1235"/>
      <c r="OP22" s="1235"/>
      <c r="OQ22" s="1235"/>
      <c r="OR22" s="1235"/>
      <c r="OS22" s="1235"/>
      <c r="OT22" s="1235"/>
      <c r="OU22" s="1235"/>
      <c r="OV22" s="1235"/>
      <c r="OW22" s="1235"/>
      <c r="OX22" s="1235"/>
      <c r="OY22" s="1235"/>
      <c r="OZ22" s="1235"/>
      <c r="PA22" s="1235"/>
      <c r="PB22" s="1235"/>
      <c r="PC22" s="1328"/>
      <c r="PD22" s="1813"/>
      <c r="PE22" s="1235"/>
      <c r="PF22" s="1235"/>
      <c r="PG22" s="1761"/>
      <c r="PH22" s="1337"/>
    </row>
    <row r="23" spans="1:424" s="1050" customFormat="1" ht="15" hidden="1" customHeight="1">
      <c r="A23" s="1436">
        <v>0.5</v>
      </c>
      <c r="B23" s="1450" t="s">
        <v>346</v>
      </c>
      <c r="C23" s="1436">
        <v>1</v>
      </c>
      <c r="D23" s="1720" t="s">
        <v>375</v>
      </c>
      <c r="E23" s="880">
        <v>42500</v>
      </c>
      <c r="F23" s="1235"/>
      <c r="G23" s="1235"/>
      <c r="H23" s="1235"/>
      <c r="I23" s="1235"/>
      <c r="J23" s="1235"/>
      <c r="K23" s="1235"/>
      <c r="L23" s="1235"/>
      <c r="M23" s="1235"/>
      <c r="N23" s="1235"/>
      <c r="O23" s="1235"/>
      <c r="P23" s="1235"/>
      <c r="Q23" s="1235"/>
      <c r="R23" s="1235"/>
      <c r="S23" s="1235"/>
      <c r="T23" s="1235"/>
      <c r="U23" s="1235"/>
      <c r="V23" s="1235"/>
      <c r="W23" s="1235"/>
      <c r="X23" s="1235"/>
      <c r="Y23" s="1235"/>
      <c r="Z23" s="1235"/>
      <c r="AA23" s="1235"/>
      <c r="AB23" s="1235"/>
      <c r="AC23" s="1752"/>
      <c r="AD23" s="1235"/>
      <c r="AE23" s="1235"/>
      <c r="AF23" s="1235"/>
      <c r="AG23" s="1235"/>
      <c r="AH23" s="1235"/>
      <c r="AI23" s="1235"/>
      <c r="AJ23" s="880"/>
      <c r="AK23" s="1235"/>
      <c r="AL23" s="1235"/>
      <c r="AM23" s="1235"/>
      <c r="AN23" s="1235"/>
      <c r="AO23" s="1773"/>
      <c r="AP23" s="1235"/>
      <c r="AQ23" s="1235"/>
      <c r="AR23" s="1235"/>
      <c r="AS23" s="1235"/>
      <c r="AT23" s="1235"/>
      <c r="AU23" s="1235"/>
      <c r="AV23" s="1235"/>
      <c r="AW23" s="1235"/>
      <c r="AX23" s="1235"/>
      <c r="AY23" s="1235"/>
      <c r="AZ23" s="1235"/>
      <c r="BA23" s="1235"/>
      <c r="BB23" s="1235"/>
      <c r="BC23" s="1235"/>
      <c r="BD23" s="1235"/>
      <c r="BE23" s="1235"/>
      <c r="BF23" s="1235"/>
      <c r="BG23" s="1235"/>
      <c r="BH23" s="1235"/>
      <c r="BI23" s="1235"/>
      <c r="BJ23" s="1235"/>
      <c r="BK23" s="1235"/>
      <c r="BL23" s="1235"/>
      <c r="BM23" s="1235"/>
      <c r="BN23" s="1235"/>
      <c r="BO23" s="1235"/>
      <c r="BP23" s="1235"/>
      <c r="BQ23" s="1235"/>
      <c r="BR23" s="1235"/>
      <c r="BS23" s="1235"/>
      <c r="BT23" s="1235"/>
      <c r="BU23" s="1235"/>
      <c r="BV23" s="1235"/>
      <c r="BW23" s="1235"/>
      <c r="BX23" s="1235"/>
      <c r="BY23" s="1235"/>
      <c r="BZ23" s="1773"/>
      <c r="CA23" s="1235"/>
      <c r="CB23" s="1235"/>
      <c r="CC23" s="1235"/>
      <c r="CD23" s="1235"/>
      <c r="CE23" s="1235"/>
      <c r="CF23" s="1235"/>
      <c r="CG23" s="1235"/>
      <c r="CH23" s="1235"/>
      <c r="CI23" s="1235"/>
      <c r="CJ23" s="1235"/>
      <c r="CK23" s="1235"/>
      <c r="CL23" s="1235"/>
      <c r="CM23" s="1235"/>
      <c r="CN23" s="1235"/>
      <c r="CO23" s="1235"/>
      <c r="CP23" s="1235"/>
      <c r="CQ23" s="1235"/>
      <c r="CR23" s="1235"/>
      <c r="CS23" s="1235"/>
      <c r="CT23" s="1235"/>
      <c r="CU23" s="1235"/>
      <c r="CV23" s="1235"/>
      <c r="CW23" s="1235"/>
      <c r="CX23" s="1235"/>
      <c r="CY23" s="1235"/>
      <c r="CZ23" s="1235"/>
      <c r="DA23" s="1235"/>
      <c r="DB23" s="1235"/>
      <c r="DC23" s="1235"/>
      <c r="DD23" s="1235"/>
      <c r="DE23" s="1235"/>
      <c r="DF23" s="1235"/>
      <c r="DG23" s="1235"/>
      <c r="DH23" s="1235"/>
      <c r="DI23" s="1235"/>
      <c r="DJ23" s="1235"/>
      <c r="DK23" s="1773"/>
      <c r="DL23" s="1235"/>
      <c r="DM23" s="1235"/>
      <c r="DN23" s="1235"/>
      <c r="DO23" s="1235"/>
      <c r="DP23" s="1235"/>
      <c r="DQ23" s="1235"/>
      <c r="DR23" s="1235"/>
      <c r="DS23" s="1235"/>
      <c r="DT23" s="1235"/>
      <c r="DU23" s="1235"/>
      <c r="DV23" s="1235"/>
      <c r="DW23" s="1791"/>
      <c r="DX23" s="1235"/>
      <c r="DY23" s="1235"/>
      <c r="DZ23" s="1235"/>
      <c r="EA23" s="1235"/>
      <c r="EB23" s="1235"/>
      <c r="EC23" s="1235"/>
      <c r="ED23" s="1235"/>
      <c r="EE23" s="1235"/>
      <c r="EF23" s="1235"/>
      <c r="EG23" s="1235"/>
      <c r="EH23" s="1235"/>
      <c r="EI23" s="1235"/>
      <c r="EJ23" s="1235"/>
      <c r="EK23" s="1235"/>
      <c r="EL23" s="1235"/>
      <c r="EM23" s="1235"/>
      <c r="EN23" s="1235"/>
      <c r="EO23" s="1235"/>
      <c r="EP23" s="1235"/>
      <c r="EQ23" s="1235"/>
      <c r="ER23" s="1235"/>
      <c r="ES23" s="1235"/>
      <c r="ET23" s="1235"/>
      <c r="EU23" s="1235"/>
      <c r="EV23" s="1773"/>
      <c r="EW23" s="1235"/>
      <c r="EX23" s="1235"/>
      <c r="EY23" s="1235"/>
      <c r="EZ23" s="1235"/>
      <c r="FA23" s="1235"/>
      <c r="FB23" s="1235"/>
      <c r="FC23" s="1235"/>
      <c r="FD23" s="1235"/>
      <c r="FE23" s="1235"/>
      <c r="FF23" s="1235"/>
      <c r="FG23" s="1235"/>
      <c r="FH23" s="1235"/>
      <c r="FI23" s="1235"/>
      <c r="FJ23" s="1235"/>
      <c r="FK23" s="1235"/>
      <c r="FL23" s="1235"/>
      <c r="FM23" s="1235"/>
      <c r="FN23" s="1235"/>
      <c r="FO23" s="1235"/>
      <c r="FP23" s="1235"/>
      <c r="FQ23" s="1235"/>
      <c r="FR23" s="1235"/>
      <c r="FS23" s="1235"/>
      <c r="FT23" s="1235"/>
      <c r="FU23" s="1235"/>
      <c r="FV23" s="1235"/>
      <c r="FW23" s="1235"/>
      <c r="FX23" s="1235"/>
      <c r="FY23" s="1235"/>
      <c r="FZ23" s="1235"/>
      <c r="GA23" s="1235"/>
      <c r="GB23" s="1235"/>
      <c r="GC23" s="1235"/>
      <c r="GD23" s="1235"/>
      <c r="GE23" s="1235"/>
      <c r="GF23" s="1235"/>
      <c r="GG23" s="1773"/>
      <c r="GH23" s="1235"/>
      <c r="GI23" s="1235"/>
      <c r="GJ23" s="1235"/>
      <c r="GK23" s="1235"/>
      <c r="GL23" s="1235"/>
      <c r="GM23" s="1235"/>
      <c r="GN23" s="1235"/>
      <c r="GO23" s="1235"/>
      <c r="GP23" s="1235"/>
      <c r="GQ23" s="1235"/>
      <c r="GR23" s="1235"/>
      <c r="GS23" s="1235"/>
      <c r="GT23" s="1235"/>
      <c r="GU23" s="1235"/>
      <c r="GV23" s="1235"/>
      <c r="GW23" s="1235"/>
      <c r="GX23" s="1235"/>
      <c r="GY23" s="1235"/>
      <c r="GZ23" s="1235"/>
      <c r="HA23" s="1235"/>
      <c r="HB23" s="1235"/>
      <c r="HC23" s="1235"/>
      <c r="HD23" s="1235"/>
      <c r="HE23" s="1235"/>
      <c r="HF23" s="1235"/>
      <c r="HG23" s="1235"/>
      <c r="HH23" s="1235"/>
      <c r="HI23" s="1235"/>
      <c r="HJ23" s="1235"/>
      <c r="HK23" s="1235"/>
      <c r="HL23" s="1235"/>
      <c r="HM23" s="1235"/>
      <c r="HN23" s="1235"/>
      <c r="HO23" s="1235"/>
      <c r="HP23" s="1235"/>
      <c r="HQ23" s="1235"/>
      <c r="HR23" s="1773"/>
      <c r="HS23" s="1235"/>
      <c r="HT23" s="1235"/>
      <c r="HU23" s="1235"/>
      <c r="HV23" s="1235"/>
      <c r="HW23" s="1235"/>
      <c r="HX23" s="1235"/>
      <c r="HY23" s="1235"/>
      <c r="HZ23" s="1235"/>
      <c r="IA23" s="1235"/>
      <c r="IB23" s="1235"/>
      <c r="IC23" s="1235"/>
      <c r="ID23" s="1235"/>
      <c r="IE23" s="1235"/>
      <c r="IF23" s="1235"/>
      <c r="IG23" s="1235"/>
      <c r="IH23" s="1235"/>
      <c r="II23" s="1235"/>
      <c r="IJ23" s="1235"/>
      <c r="IK23" s="1235"/>
      <c r="IL23" s="1235"/>
      <c r="IM23" s="1235"/>
      <c r="IN23" s="1235"/>
      <c r="IO23" s="1235"/>
      <c r="IP23" s="1235"/>
      <c r="IQ23" s="1235"/>
      <c r="IR23" s="1235"/>
      <c r="IS23" s="1235"/>
      <c r="IT23" s="1235"/>
      <c r="IU23" s="1235"/>
      <c r="IV23" s="1235"/>
      <c r="IW23" s="1235"/>
      <c r="IX23" s="1235"/>
      <c r="IY23" s="1235"/>
      <c r="IZ23" s="1235"/>
      <c r="JA23" s="1235"/>
      <c r="JB23" s="1235"/>
      <c r="JC23" s="1773"/>
      <c r="JD23" s="1235"/>
      <c r="JE23" s="1235"/>
      <c r="JF23" s="1235"/>
      <c r="JG23" s="1235"/>
      <c r="JH23" s="1235"/>
      <c r="JI23" s="1235"/>
      <c r="JJ23" s="1235"/>
      <c r="JK23" s="1235"/>
      <c r="JL23" s="1235"/>
      <c r="JM23" s="1235"/>
      <c r="JN23" s="1235"/>
      <c r="JO23" s="1235"/>
      <c r="JP23" s="1235"/>
      <c r="JQ23" s="1235"/>
      <c r="JR23" s="1235"/>
      <c r="JS23" s="1235"/>
      <c r="JT23" s="1235"/>
      <c r="JU23" s="1235"/>
      <c r="JV23" s="1235"/>
      <c r="JW23" s="1235"/>
      <c r="JX23" s="1235"/>
      <c r="JY23" s="1235"/>
      <c r="JZ23" s="1235"/>
      <c r="KA23" s="1235"/>
      <c r="KB23" s="1235"/>
      <c r="KC23" s="1235"/>
      <c r="KD23" s="1235"/>
      <c r="KE23" s="1235"/>
      <c r="KF23" s="1235"/>
      <c r="KG23" s="1235"/>
      <c r="KH23" s="1235"/>
      <c r="KI23" s="1235"/>
      <c r="KJ23" s="1235"/>
      <c r="KK23" s="1235"/>
      <c r="KL23" s="1235"/>
      <c r="KM23" s="1235"/>
      <c r="KN23" s="1773"/>
      <c r="KO23" s="1235"/>
      <c r="KP23" s="1235"/>
      <c r="KQ23" s="1235"/>
      <c r="KR23" s="1235"/>
      <c r="KS23" s="1235"/>
      <c r="KT23" s="1235"/>
      <c r="KU23" s="1235"/>
      <c r="KV23" s="1235"/>
      <c r="KW23" s="1235"/>
      <c r="KX23" s="1235"/>
      <c r="KY23" s="1235"/>
      <c r="KZ23" s="1235"/>
      <c r="LA23" s="1235"/>
      <c r="LB23" s="1235"/>
      <c r="LC23" s="1235"/>
      <c r="LD23" s="1235"/>
      <c r="LE23" s="1235"/>
      <c r="LF23" s="1235"/>
      <c r="LG23" s="1235"/>
      <c r="LH23" s="1235"/>
      <c r="LI23" s="1328"/>
      <c r="LJ23" s="1235"/>
      <c r="LK23" s="1235"/>
      <c r="LL23" s="1235"/>
      <c r="LM23" s="1235"/>
      <c r="LN23" s="1235"/>
      <c r="LO23" s="1235"/>
      <c r="LP23" s="1235"/>
      <c r="LQ23" s="1235"/>
      <c r="LR23" s="1235"/>
      <c r="LS23" s="1235"/>
      <c r="LT23" s="1235"/>
      <c r="LU23" s="1235"/>
      <c r="LV23" s="1235"/>
      <c r="LW23" s="1235"/>
      <c r="LX23" s="1235"/>
      <c r="LY23" s="1235"/>
      <c r="LZ23" s="1235"/>
      <c r="MA23" s="1235"/>
      <c r="MB23" s="1235"/>
      <c r="MC23" s="1235"/>
      <c r="MD23" s="1235"/>
      <c r="ME23" s="1235"/>
      <c r="MF23" s="1235"/>
      <c r="MG23" s="1235"/>
      <c r="MH23" s="1235"/>
      <c r="MI23" s="1235"/>
      <c r="MJ23" s="1235"/>
      <c r="MK23" s="1235"/>
      <c r="ML23" s="1235"/>
      <c r="MM23" s="1235"/>
      <c r="MN23" s="1235"/>
      <c r="MO23" s="1235"/>
      <c r="MP23" s="1235"/>
      <c r="MQ23" s="1235"/>
      <c r="MR23" s="1235"/>
      <c r="MS23" s="1235"/>
      <c r="MT23" s="1773"/>
      <c r="MU23" s="1235"/>
      <c r="MV23" s="1235"/>
      <c r="MW23" s="1235"/>
      <c r="MX23" s="1235"/>
      <c r="MY23" s="1235"/>
      <c r="MZ23" s="1235"/>
      <c r="NA23" s="1235"/>
      <c r="NB23" s="1235"/>
      <c r="NC23" s="1235"/>
      <c r="ND23" s="1235"/>
      <c r="NE23" s="1235"/>
      <c r="NF23" s="1235"/>
      <c r="NG23" s="1235"/>
      <c r="NH23" s="1235"/>
      <c r="NI23" s="1235"/>
      <c r="NJ23" s="1235"/>
      <c r="NK23" s="1235"/>
      <c r="NL23" s="1235"/>
      <c r="NM23" s="1235"/>
      <c r="NN23" s="1235"/>
      <c r="NO23" s="1235"/>
      <c r="NP23" s="1235"/>
      <c r="NQ23" s="1235"/>
      <c r="NR23" s="1235"/>
      <c r="NS23" s="1235"/>
      <c r="NT23" s="1235"/>
      <c r="NU23" s="1235"/>
      <c r="NV23" s="1235"/>
      <c r="NW23" s="1235"/>
      <c r="NX23" s="1235"/>
      <c r="NY23" s="1235"/>
      <c r="NZ23" s="1235"/>
      <c r="OA23" s="1328"/>
      <c r="OB23" s="1752"/>
      <c r="OC23" s="1791"/>
      <c r="OD23" s="1235"/>
      <c r="OE23" s="1895"/>
      <c r="OF23" s="1235"/>
      <c r="OG23" s="1235"/>
      <c r="OH23" s="1761"/>
      <c r="OI23" s="1235"/>
      <c r="OJ23" s="1235"/>
      <c r="OK23" s="1235"/>
      <c r="OL23" s="1235"/>
      <c r="OM23" s="1235"/>
      <c r="ON23" s="1235"/>
      <c r="OO23" s="1235"/>
      <c r="OP23" s="1235"/>
      <c r="OQ23" s="1235"/>
      <c r="OR23" s="1235"/>
      <c r="OS23" s="1235"/>
      <c r="OT23" s="1235"/>
      <c r="OU23" s="1235"/>
      <c r="OV23" s="1235"/>
      <c r="OW23" s="1235"/>
      <c r="OX23" s="1235"/>
      <c r="OY23" s="1235"/>
      <c r="OZ23" s="1235"/>
      <c r="PA23" s="1235"/>
      <c r="PB23" s="1235"/>
      <c r="PC23" s="1328"/>
      <c r="PD23" s="1813"/>
      <c r="PE23" s="1235"/>
      <c r="PF23" s="1235"/>
      <c r="PG23" s="1761"/>
      <c r="PH23" s="1337"/>
    </row>
    <row r="24" spans="1:424" s="1050" customFormat="1" ht="15" customHeight="1">
      <c r="A24" s="1436">
        <v>4</v>
      </c>
      <c r="B24" s="1450" t="s">
        <v>7</v>
      </c>
      <c r="C24" s="1436">
        <v>1</v>
      </c>
      <c r="D24" s="1437" t="s">
        <v>7</v>
      </c>
      <c r="E24" s="1762">
        <v>42496</v>
      </c>
      <c r="F24" s="1748"/>
      <c r="G24" s="1748">
        <v>42706</v>
      </c>
      <c r="H24" s="1748"/>
      <c r="I24" s="1748"/>
      <c r="J24" s="1748">
        <v>42703</v>
      </c>
      <c r="K24" s="1748">
        <v>42712</v>
      </c>
      <c r="L24" s="1748">
        <v>42712</v>
      </c>
      <c r="M24" s="1748">
        <v>42711</v>
      </c>
      <c r="N24" s="1748">
        <v>42703</v>
      </c>
      <c r="O24" s="1748"/>
      <c r="P24" s="1748"/>
      <c r="Q24" s="1748"/>
      <c r="R24" s="1748">
        <v>42690</v>
      </c>
      <c r="S24" s="1748"/>
      <c r="T24" s="1748">
        <v>42703</v>
      </c>
      <c r="U24" s="1748"/>
      <c r="V24" s="1748">
        <v>42712</v>
      </c>
      <c r="W24" s="1748">
        <v>42712</v>
      </c>
      <c r="X24" s="1748">
        <v>42712</v>
      </c>
      <c r="Y24" s="1748">
        <v>42712</v>
      </c>
      <c r="Z24" s="1748">
        <v>42712</v>
      </c>
      <c r="AA24" s="1748">
        <v>42712</v>
      </c>
      <c r="AB24" s="1748">
        <v>42712</v>
      </c>
      <c r="AC24" s="1748"/>
      <c r="AD24" s="1748">
        <v>42703</v>
      </c>
      <c r="AE24" s="1748">
        <v>42711</v>
      </c>
      <c r="AF24" s="1748">
        <v>42711</v>
      </c>
      <c r="AG24" s="1748">
        <v>42711</v>
      </c>
      <c r="AH24" s="1748">
        <v>42711</v>
      </c>
      <c r="AI24" s="1748">
        <v>42706</v>
      </c>
      <c r="AJ24" s="1748">
        <v>42670</v>
      </c>
      <c r="AK24" s="1748">
        <v>42711</v>
      </c>
      <c r="AL24" s="1748"/>
      <c r="AM24" s="1748">
        <v>42706</v>
      </c>
      <c r="AN24" s="1748">
        <v>42671</v>
      </c>
      <c r="AO24" s="1773"/>
      <c r="AP24" s="1748">
        <v>42706</v>
      </c>
      <c r="AQ24" s="1748">
        <v>42712</v>
      </c>
      <c r="AR24" s="1748">
        <v>42708</v>
      </c>
      <c r="AS24" s="1748">
        <v>42712</v>
      </c>
      <c r="AT24" s="1748">
        <v>42714</v>
      </c>
      <c r="AU24" s="1748">
        <v>42714</v>
      </c>
      <c r="AV24" s="1748">
        <v>42714</v>
      </c>
      <c r="AW24" s="1748">
        <v>42714</v>
      </c>
      <c r="AX24" s="1748">
        <v>42713</v>
      </c>
      <c r="AY24" s="1748">
        <v>42713</v>
      </c>
      <c r="AZ24" s="1748">
        <v>42714</v>
      </c>
      <c r="BA24" s="1748">
        <v>42715</v>
      </c>
      <c r="BB24" s="1748">
        <v>42716</v>
      </c>
      <c r="BC24" s="1748">
        <v>42716</v>
      </c>
      <c r="BD24" s="1753">
        <v>42713</v>
      </c>
      <c r="BE24" s="1748">
        <v>42714</v>
      </c>
      <c r="BF24" s="1748">
        <v>42714</v>
      </c>
      <c r="BG24" s="1748">
        <v>42716</v>
      </c>
      <c r="BH24" s="1235"/>
      <c r="BI24" s="1235"/>
      <c r="BJ24" s="1235"/>
      <c r="BK24" s="1235"/>
      <c r="BL24" s="1235"/>
      <c r="BM24" s="1235"/>
      <c r="BN24" s="1235"/>
      <c r="BO24" s="1235"/>
      <c r="BP24" s="1235"/>
      <c r="BQ24" s="1235"/>
      <c r="BR24" s="1235"/>
      <c r="BS24" s="1235"/>
      <c r="BT24" s="1235"/>
      <c r="BU24" s="1235"/>
      <c r="BV24" s="1235"/>
      <c r="BW24" s="1235"/>
      <c r="BX24" s="1235"/>
      <c r="BY24" s="1235"/>
      <c r="BZ24" s="1773"/>
      <c r="CA24" s="1235"/>
      <c r="CB24" s="1235"/>
      <c r="CC24" s="1235"/>
      <c r="CD24" s="1235"/>
      <c r="CE24" s="1235"/>
      <c r="CF24" s="1235"/>
      <c r="CG24" s="1235"/>
      <c r="CH24" s="1235"/>
      <c r="CI24" s="1235"/>
      <c r="CJ24" s="1235"/>
      <c r="CK24" s="1235"/>
      <c r="CL24" s="1235"/>
      <c r="CM24" s="1235"/>
      <c r="CN24" s="1235"/>
      <c r="CO24" s="1235"/>
      <c r="CP24" s="1235"/>
      <c r="CQ24" s="1235"/>
      <c r="CR24" s="1235"/>
      <c r="CS24" s="1235"/>
      <c r="CT24" s="1235"/>
      <c r="CU24" s="1235"/>
      <c r="CV24" s="1235"/>
      <c r="CW24" s="1235"/>
      <c r="CX24" s="1235"/>
      <c r="CY24" s="1235"/>
      <c r="CZ24" s="1235"/>
      <c r="DA24" s="1235"/>
      <c r="DB24" s="1235"/>
      <c r="DC24" s="1235"/>
      <c r="DD24" s="1235"/>
      <c r="DE24" s="1235"/>
      <c r="DF24" s="1235"/>
      <c r="DG24" s="1235"/>
      <c r="DH24" s="1235"/>
      <c r="DI24" s="1235"/>
      <c r="DJ24" s="1235"/>
      <c r="DK24" s="1773"/>
      <c r="DL24" s="1235"/>
      <c r="DM24" s="1235"/>
      <c r="DN24" s="1235"/>
      <c r="DO24" s="1235"/>
      <c r="DP24" s="1235"/>
      <c r="DQ24" s="1235"/>
      <c r="DR24" s="1235"/>
      <c r="DS24" s="1235"/>
      <c r="DT24" s="1235"/>
      <c r="DU24" s="1235"/>
      <c r="DV24" s="1235"/>
      <c r="DW24" s="1791"/>
      <c r="DX24" s="1235"/>
      <c r="DY24" s="1235"/>
      <c r="DZ24" s="1235"/>
      <c r="EA24" s="1235"/>
      <c r="EB24" s="1235"/>
      <c r="EC24" s="1235"/>
      <c r="ED24" s="1235"/>
      <c r="EE24" s="1235"/>
      <c r="EF24" s="1235"/>
      <c r="EG24" s="1235"/>
      <c r="EH24" s="1235"/>
      <c r="EI24" s="1235"/>
      <c r="EJ24" s="1235"/>
      <c r="EK24" s="1235"/>
      <c r="EL24" s="1235"/>
      <c r="EM24" s="1235"/>
      <c r="EN24" s="1235"/>
      <c r="EO24" s="1235"/>
      <c r="EP24" s="1235"/>
      <c r="EQ24" s="1235"/>
      <c r="ER24" s="1235"/>
      <c r="ES24" s="1235"/>
      <c r="ET24" s="1235"/>
      <c r="EU24" s="1235"/>
      <c r="EV24" s="1773"/>
      <c r="EW24" s="1235"/>
      <c r="EX24" s="1235"/>
      <c r="EY24" s="1235"/>
      <c r="EZ24" s="1235"/>
      <c r="FA24" s="1235"/>
      <c r="FB24" s="1235"/>
      <c r="FC24" s="1235"/>
      <c r="FD24" s="1235"/>
      <c r="FE24" s="1235"/>
      <c r="FF24" s="1235"/>
      <c r="FG24" s="1235"/>
      <c r="FH24" s="1235"/>
      <c r="FI24" s="1235"/>
      <c r="FJ24" s="1235"/>
      <c r="FK24" s="1235"/>
      <c r="FL24" s="1235"/>
      <c r="FM24" s="1235"/>
      <c r="FN24" s="1235"/>
      <c r="FO24" s="1235"/>
      <c r="FP24" s="1235"/>
      <c r="FQ24" s="1235"/>
      <c r="FR24" s="1235"/>
      <c r="FS24" s="1235"/>
      <c r="FT24" s="1235"/>
      <c r="FU24" s="1235"/>
      <c r="FV24" s="1235"/>
      <c r="FW24" s="1235"/>
      <c r="FX24" s="1235"/>
      <c r="FY24" s="1235"/>
      <c r="FZ24" s="1235"/>
      <c r="GA24" s="1235"/>
      <c r="GB24" s="1235"/>
      <c r="GC24" s="1235"/>
      <c r="GD24" s="1235"/>
      <c r="GE24" s="1235"/>
      <c r="GF24" s="1235"/>
      <c r="GG24" s="1773"/>
      <c r="GH24" s="1235"/>
      <c r="GI24" s="1235"/>
      <c r="GJ24" s="1235"/>
      <c r="GK24" s="1235"/>
      <c r="GL24" s="1235"/>
      <c r="GM24" s="1235"/>
      <c r="GN24" s="1235"/>
      <c r="GO24" s="1235"/>
      <c r="GP24" s="1235"/>
      <c r="GQ24" s="1235"/>
      <c r="GR24" s="1235"/>
      <c r="GS24" s="1235"/>
      <c r="GT24" s="1235"/>
      <c r="GU24" s="1235"/>
      <c r="GV24" s="1235"/>
      <c r="GW24" s="1235"/>
      <c r="GX24" s="1235"/>
      <c r="GY24" s="1235"/>
      <c r="GZ24" s="1235"/>
      <c r="HA24" s="1235"/>
      <c r="HB24" s="1235"/>
      <c r="HC24" s="1235"/>
      <c r="HD24" s="1235"/>
      <c r="HE24" s="1235"/>
      <c r="HF24" s="1235"/>
      <c r="HG24" s="1235"/>
      <c r="HH24" s="1235"/>
      <c r="HI24" s="1235"/>
      <c r="HJ24" s="1235"/>
      <c r="HK24" s="1235"/>
      <c r="HL24" s="1235"/>
      <c r="HM24" s="1235"/>
      <c r="HN24" s="1235"/>
      <c r="HO24" s="1235"/>
      <c r="HP24" s="1235"/>
      <c r="HQ24" s="1235"/>
      <c r="HR24" s="1773"/>
      <c r="HS24" s="1235"/>
      <c r="HT24" s="1235"/>
      <c r="HU24" s="1235"/>
      <c r="HV24" s="1235"/>
      <c r="HW24" s="1235"/>
      <c r="HX24" s="1235"/>
      <c r="HY24" s="1235"/>
      <c r="HZ24" s="1235"/>
      <c r="IA24" s="1235"/>
      <c r="IB24" s="1235"/>
      <c r="IC24" s="1235"/>
      <c r="ID24" s="1235"/>
      <c r="IE24" s="1235"/>
      <c r="IF24" s="1235"/>
      <c r="IG24" s="1235"/>
      <c r="IH24" s="1235"/>
      <c r="II24" s="1235"/>
      <c r="IJ24" s="1235"/>
      <c r="IK24" s="1235"/>
      <c r="IL24" s="1235"/>
      <c r="IM24" s="1235"/>
      <c r="IN24" s="1235"/>
      <c r="IO24" s="1235"/>
      <c r="IP24" s="1235"/>
      <c r="IQ24" s="1235"/>
      <c r="IR24" s="1235"/>
      <c r="IS24" s="1235"/>
      <c r="IT24" s="1235"/>
      <c r="IU24" s="1235"/>
      <c r="IV24" s="1235"/>
      <c r="IW24" s="1235"/>
      <c r="IX24" s="1235"/>
      <c r="IY24" s="1235"/>
      <c r="IZ24" s="1235"/>
      <c r="JA24" s="1235"/>
      <c r="JB24" s="1235"/>
      <c r="JC24" s="1773"/>
      <c r="JD24" s="1235"/>
      <c r="JE24" s="1235"/>
      <c r="JF24" s="1235"/>
      <c r="JG24" s="1235"/>
      <c r="JH24" s="1235"/>
      <c r="JI24" s="1235"/>
      <c r="JJ24" s="1235"/>
      <c r="JK24" s="1235"/>
      <c r="JL24" s="1235"/>
      <c r="JM24" s="1235"/>
      <c r="JN24" s="1235"/>
      <c r="JO24" s="1235"/>
      <c r="JP24" s="1235"/>
      <c r="JQ24" s="1235"/>
      <c r="JR24" s="1235"/>
      <c r="JS24" s="1235"/>
      <c r="JT24" s="1235"/>
      <c r="JU24" s="1235"/>
      <c r="JV24" s="1235"/>
      <c r="JW24" s="1235"/>
      <c r="JX24" s="1235"/>
      <c r="JY24" s="1235"/>
      <c r="JZ24" s="1235"/>
      <c r="KA24" s="1235"/>
      <c r="KB24" s="1235"/>
      <c r="KC24" s="1235"/>
      <c r="KD24" s="1235"/>
      <c r="KE24" s="1235"/>
      <c r="KF24" s="1235"/>
      <c r="KG24" s="1235"/>
      <c r="KH24" s="1235"/>
      <c r="KI24" s="1235"/>
      <c r="KJ24" s="1235"/>
      <c r="KK24" s="1235"/>
      <c r="KL24" s="1235"/>
      <c r="KM24" s="1235"/>
      <c r="KN24" s="1773"/>
      <c r="KO24" s="1235"/>
      <c r="KP24" s="1235"/>
      <c r="KQ24" s="1235"/>
      <c r="KR24" s="1235"/>
      <c r="KS24" s="1235"/>
      <c r="KT24" s="1235"/>
      <c r="KU24" s="1235"/>
      <c r="KV24" s="1235"/>
      <c r="KW24" s="1235"/>
      <c r="KX24" s="1235"/>
      <c r="KY24" s="1235"/>
      <c r="KZ24" s="1235"/>
      <c r="LA24" s="1235"/>
      <c r="LB24" s="1235"/>
      <c r="LC24" s="1235"/>
      <c r="LD24" s="1235"/>
      <c r="LE24" s="1235"/>
      <c r="LF24" s="1235"/>
      <c r="LG24" s="1235"/>
      <c r="LH24" s="1235"/>
      <c r="LI24" s="1328"/>
      <c r="LJ24" s="1235"/>
      <c r="LK24" s="1235"/>
      <c r="LL24" s="1235"/>
      <c r="LM24" s="1235"/>
      <c r="LN24" s="1235"/>
      <c r="LO24" s="1235"/>
      <c r="LP24" s="1235"/>
      <c r="LQ24" s="1235"/>
      <c r="LR24" s="1235"/>
      <c r="LS24" s="1235"/>
      <c r="LT24" s="1235"/>
      <c r="LU24" s="1235"/>
      <c r="LV24" s="1235"/>
      <c r="LW24" s="1235"/>
      <c r="LX24" s="1235"/>
      <c r="LY24" s="1235"/>
      <c r="LZ24" s="1235"/>
      <c r="MA24" s="1235"/>
      <c r="MB24" s="1235"/>
      <c r="MC24" s="1235"/>
      <c r="MD24" s="1235"/>
      <c r="ME24" s="1235"/>
      <c r="MF24" s="1235"/>
      <c r="MG24" s="1235"/>
      <c r="MH24" s="1235"/>
      <c r="MI24" s="1235"/>
      <c r="MJ24" s="1235"/>
      <c r="MK24" s="1235"/>
      <c r="ML24" s="1235"/>
      <c r="MM24" s="1235"/>
      <c r="MN24" s="1235"/>
      <c r="MO24" s="1235"/>
      <c r="MP24" s="1235"/>
      <c r="MQ24" s="1235"/>
      <c r="MR24" s="1235"/>
      <c r="MS24" s="1235"/>
      <c r="MT24" s="1773"/>
      <c r="MU24" s="1235"/>
      <c r="MV24" s="1235"/>
      <c r="MW24" s="1235"/>
      <c r="MX24" s="1235"/>
      <c r="MY24" s="1235"/>
      <c r="MZ24" s="1235"/>
      <c r="NA24" s="1235"/>
      <c r="NB24" s="1235"/>
      <c r="NC24" s="1235"/>
      <c r="ND24" s="1235"/>
      <c r="NE24" s="1235"/>
      <c r="NF24" s="1235"/>
      <c r="NG24" s="1235"/>
      <c r="NH24" s="1235"/>
      <c r="NI24" s="1235"/>
      <c r="NJ24" s="1235"/>
      <c r="NK24" s="1235"/>
      <c r="NL24" s="1235"/>
      <c r="NM24" s="1235"/>
      <c r="NN24" s="1235"/>
      <c r="NO24" s="1235"/>
      <c r="NP24" s="1235"/>
      <c r="NQ24" s="1235"/>
      <c r="NR24" s="1235"/>
      <c r="NS24" s="1235"/>
      <c r="NT24" s="1235"/>
      <c r="NU24" s="1235"/>
      <c r="NV24" s="1235"/>
      <c r="NW24" s="1235"/>
      <c r="NX24" s="1235"/>
      <c r="NY24" s="1235"/>
      <c r="NZ24" s="1235"/>
      <c r="OA24" s="1328"/>
      <c r="OB24" s="1752">
        <v>42662</v>
      </c>
      <c r="OC24" s="1792"/>
      <c r="OD24" s="1748"/>
      <c r="OE24" s="1896"/>
      <c r="OF24" s="1748">
        <v>42711</v>
      </c>
      <c r="OG24" s="1753">
        <v>42683</v>
      </c>
      <c r="OH24" s="1761"/>
      <c r="OI24" s="1235"/>
      <c r="OJ24" s="1235"/>
      <c r="OK24" s="1235"/>
      <c r="OL24" s="1235"/>
      <c r="OM24" s="1235"/>
      <c r="ON24" s="1235"/>
      <c r="OO24" s="1235"/>
      <c r="OP24" s="1235"/>
      <c r="OQ24" s="1235"/>
      <c r="OR24" s="1235"/>
      <c r="OS24" s="1235"/>
      <c r="OT24" s="1235"/>
      <c r="OU24" s="1235"/>
      <c r="OV24" s="1235"/>
      <c r="OW24" s="1235"/>
      <c r="OX24" s="1235"/>
      <c r="OY24" s="1235"/>
      <c r="OZ24" s="1235"/>
      <c r="PA24" s="1235"/>
      <c r="PB24" s="1235"/>
      <c r="PC24" s="1328"/>
      <c r="PD24" s="1813"/>
      <c r="PE24" s="1235"/>
      <c r="PF24" s="1235"/>
      <c r="PG24" s="1761"/>
      <c r="PH24" s="1337"/>
    </row>
    <row r="25" spans="1:424" s="1050" customFormat="1" ht="15" customHeight="1">
      <c r="A25" s="1436">
        <v>1</v>
      </c>
      <c r="B25" s="1450" t="s">
        <v>368</v>
      </c>
      <c r="C25" s="1436">
        <v>1</v>
      </c>
      <c r="D25" s="1437" t="s">
        <v>1498</v>
      </c>
      <c r="E25" s="933">
        <v>42496</v>
      </c>
      <c r="F25" s="880">
        <v>42643</v>
      </c>
      <c r="G25" s="1753">
        <v>42706</v>
      </c>
      <c r="H25" s="1753">
        <v>42706</v>
      </c>
      <c r="I25" s="1753">
        <v>42703</v>
      </c>
      <c r="J25" s="1752">
        <v>42696</v>
      </c>
      <c r="K25" s="1752">
        <v>42697</v>
      </c>
      <c r="L25" s="1752">
        <v>42697</v>
      </c>
      <c r="M25" s="1764">
        <v>42697</v>
      </c>
      <c r="N25" s="1753">
        <v>42703</v>
      </c>
      <c r="O25" s="1753">
        <v>42703</v>
      </c>
      <c r="P25" s="1753">
        <v>42703</v>
      </c>
      <c r="Q25" s="880">
        <v>42661</v>
      </c>
      <c r="R25" s="1753">
        <v>42688</v>
      </c>
      <c r="S25" s="1753">
        <v>42703</v>
      </c>
      <c r="T25" s="1753">
        <v>42689</v>
      </c>
      <c r="U25" s="1753">
        <v>42696</v>
      </c>
      <c r="V25" s="1752"/>
      <c r="W25" s="1752">
        <v>42697</v>
      </c>
      <c r="X25" s="1752">
        <v>42705</v>
      </c>
      <c r="Y25" s="1752">
        <v>42705</v>
      </c>
      <c r="Z25" s="1752">
        <v>42705</v>
      </c>
      <c r="AA25" s="1752">
        <v>42705</v>
      </c>
      <c r="AB25" s="1752">
        <v>42705</v>
      </c>
      <c r="AC25" s="1752">
        <v>42641</v>
      </c>
      <c r="AD25" s="1753">
        <v>42702</v>
      </c>
      <c r="AE25" s="880"/>
      <c r="AF25" s="880"/>
      <c r="AG25" s="880"/>
      <c r="AH25" s="880"/>
      <c r="AI25" s="1752">
        <v>42703</v>
      </c>
      <c r="AJ25" s="880">
        <v>42653</v>
      </c>
      <c r="AK25" s="880"/>
      <c r="AL25" s="1753">
        <v>42703</v>
      </c>
      <c r="AM25" s="880">
        <v>42703</v>
      </c>
      <c r="AN25" s="880">
        <v>42661</v>
      </c>
      <c r="AO25" s="1773"/>
      <c r="AP25" s="1752">
        <v>42703</v>
      </c>
      <c r="AQ25" s="1752">
        <v>42705</v>
      </c>
      <c r="AR25" s="1752">
        <v>42696</v>
      </c>
      <c r="AS25" s="1752">
        <v>42697</v>
      </c>
      <c r="AT25" s="1752">
        <v>42713</v>
      </c>
      <c r="AU25" s="1752">
        <v>42713</v>
      </c>
      <c r="AV25" s="1752">
        <v>42713</v>
      </c>
      <c r="AW25" s="1752">
        <v>42713</v>
      </c>
      <c r="AX25" s="1752">
        <v>42713</v>
      </c>
      <c r="AY25" s="1752">
        <v>42713</v>
      </c>
      <c r="AZ25" s="1752">
        <v>42713</v>
      </c>
      <c r="BA25" s="1752">
        <v>42713</v>
      </c>
      <c r="BB25" s="1752">
        <v>42713</v>
      </c>
      <c r="BC25" s="1752">
        <v>42688</v>
      </c>
      <c r="BD25" s="880">
        <v>42681</v>
      </c>
      <c r="BE25" s="1752">
        <v>42713</v>
      </c>
      <c r="BF25" s="1752">
        <v>42713</v>
      </c>
      <c r="BG25" s="1753">
        <v>42705</v>
      </c>
      <c r="BH25" s="1765">
        <v>42703</v>
      </c>
      <c r="BI25" s="1747">
        <v>42703</v>
      </c>
      <c r="BJ25" s="1747">
        <v>42710</v>
      </c>
      <c r="BK25" s="1747">
        <v>42710</v>
      </c>
      <c r="BL25" s="1747">
        <v>42710</v>
      </c>
      <c r="BM25" s="1747">
        <v>42710</v>
      </c>
      <c r="BN25" s="1747">
        <v>42710</v>
      </c>
      <c r="BO25" s="1747">
        <v>42710</v>
      </c>
      <c r="BP25" s="1747">
        <v>42716</v>
      </c>
      <c r="BQ25" s="1747">
        <v>42716</v>
      </c>
      <c r="BR25" s="1747">
        <v>42716</v>
      </c>
      <c r="BS25" s="1747">
        <v>42716</v>
      </c>
      <c r="BT25" s="1747">
        <v>42718</v>
      </c>
      <c r="BU25" s="1747">
        <v>42718</v>
      </c>
      <c r="BV25" s="1747">
        <v>42718</v>
      </c>
      <c r="BW25" s="1747">
        <v>42718</v>
      </c>
      <c r="BX25" s="1747">
        <v>42718</v>
      </c>
      <c r="BY25" s="1747">
        <v>42718</v>
      </c>
      <c r="BZ25" s="1773"/>
      <c r="CA25" s="1747">
        <v>42718</v>
      </c>
      <c r="CB25" s="1747">
        <v>42718</v>
      </c>
      <c r="CC25" s="1747">
        <v>42718</v>
      </c>
      <c r="CD25" s="1747">
        <v>42718</v>
      </c>
      <c r="CE25" s="1747">
        <v>42718</v>
      </c>
      <c r="CF25" s="1747">
        <v>42720</v>
      </c>
      <c r="CG25" s="1747">
        <v>42720</v>
      </c>
      <c r="CH25" s="1747">
        <v>42720</v>
      </c>
      <c r="CI25" s="1747">
        <v>42720</v>
      </c>
      <c r="CJ25" s="1747">
        <v>42720</v>
      </c>
      <c r="CK25" s="1747">
        <v>42720</v>
      </c>
      <c r="CL25" s="1747">
        <v>42720</v>
      </c>
      <c r="CM25" s="1747">
        <v>42720</v>
      </c>
      <c r="CN25" s="1747">
        <v>42720</v>
      </c>
      <c r="CO25" s="1747">
        <v>42720</v>
      </c>
      <c r="CP25" s="1747">
        <v>42720</v>
      </c>
      <c r="CQ25" s="1747">
        <v>42720</v>
      </c>
      <c r="CR25" s="1747">
        <v>42720</v>
      </c>
      <c r="CS25" s="1747">
        <v>42720</v>
      </c>
      <c r="CT25" s="1747">
        <v>42720</v>
      </c>
      <c r="CU25" s="1747">
        <v>42720</v>
      </c>
      <c r="CV25" s="1747">
        <v>42720</v>
      </c>
      <c r="CW25" s="1747">
        <v>42720</v>
      </c>
      <c r="CX25" s="1747">
        <v>42720</v>
      </c>
      <c r="CY25" s="1747">
        <v>42720</v>
      </c>
      <c r="CZ25" s="1747">
        <v>42720</v>
      </c>
      <c r="DA25" s="1747">
        <v>42720</v>
      </c>
      <c r="DB25" s="1747">
        <v>42720</v>
      </c>
      <c r="DC25" s="1747">
        <v>42720</v>
      </c>
      <c r="DD25" s="1747">
        <v>42720</v>
      </c>
      <c r="DE25" s="1747">
        <v>42720</v>
      </c>
      <c r="DF25" s="1747">
        <v>42720</v>
      </c>
      <c r="DG25" s="1747">
        <v>42720</v>
      </c>
      <c r="DH25" s="1747">
        <v>42720</v>
      </c>
      <c r="DI25" s="1747">
        <v>42720</v>
      </c>
      <c r="DJ25" s="1747">
        <v>42720</v>
      </c>
      <c r="DK25" s="1773"/>
      <c r="DL25" s="1747">
        <v>42720</v>
      </c>
      <c r="DM25" s="1747">
        <v>42720</v>
      </c>
      <c r="DN25" s="1747">
        <v>42720</v>
      </c>
      <c r="DO25" s="1753">
        <v>42711</v>
      </c>
      <c r="DP25" s="1753">
        <v>42719</v>
      </c>
      <c r="DQ25" s="1235"/>
      <c r="DR25" s="1235"/>
      <c r="DS25" s="1235"/>
      <c r="DT25" s="1235"/>
      <c r="DU25" s="1235"/>
      <c r="DV25" s="1235"/>
      <c r="DW25" s="1791"/>
      <c r="DX25" s="1235"/>
      <c r="DY25" s="1235"/>
      <c r="DZ25" s="1235"/>
      <c r="EA25" s="1235"/>
      <c r="EB25" s="1235"/>
      <c r="EC25" s="1235"/>
      <c r="ED25" s="1235"/>
      <c r="EE25" s="1235"/>
      <c r="EF25" s="1235"/>
      <c r="EG25" s="1235"/>
      <c r="EH25" s="1235"/>
      <c r="EI25" s="1235"/>
      <c r="EJ25" s="1235"/>
      <c r="EK25" s="1235"/>
      <c r="EL25" s="1235"/>
      <c r="EM25" s="1235"/>
      <c r="EN25" s="1235"/>
      <c r="EO25" s="1235"/>
      <c r="EP25" s="1235"/>
      <c r="EQ25" s="1235"/>
      <c r="ER25" s="1235"/>
      <c r="ES25" s="1235"/>
      <c r="ET25" s="1235"/>
      <c r="EU25" s="1235"/>
      <c r="EV25" s="1773"/>
      <c r="EW25" s="1235"/>
      <c r="EX25" s="1235"/>
      <c r="EY25" s="1235"/>
      <c r="EZ25" s="1235"/>
      <c r="FA25" s="1235"/>
      <c r="FB25" s="1235"/>
      <c r="FC25" s="1235"/>
      <c r="FD25" s="1235"/>
      <c r="FE25" s="1235"/>
      <c r="FF25" s="1235"/>
      <c r="FG25" s="1235"/>
      <c r="FH25" s="1235"/>
      <c r="FI25" s="1235"/>
      <c r="FJ25" s="1235"/>
      <c r="FK25" s="1235"/>
      <c r="FL25" s="1235"/>
      <c r="FM25" s="1235"/>
      <c r="FN25" s="1235"/>
      <c r="FO25" s="1235"/>
      <c r="FP25" s="1235"/>
      <c r="FQ25" s="1235"/>
      <c r="FR25" s="1235"/>
      <c r="FS25" s="1235"/>
      <c r="FT25" s="1235"/>
      <c r="FU25" s="1235"/>
      <c r="FV25" s="1235"/>
      <c r="FW25" s="1235"/>
      <c r="FX25" s="1235"/>
      <c r="FY25" s="1235"/>
      <c r="FZ25" s="1235"/>
      <c r="GA25" s="1235"/>
      <c r="GB25" s="1235"/>
      <c r="GC25" s="1235"/>
      <c r="GD25" s="1235"/>
      <c r="GE25" s="1235"/>
      <c r="GF25" s="1235"/>
      <c r="GG25" s="1773"/>
      <c r="GH25" s="1235"/>
      <c r="GI25" s="1235"/>
      <c r="GJ25" s="1235"/>
      <c r="GK25" s="1235"/>
      <c r="GL25" s="1235"/>
      <c r="GM25" s="1235"/>
      <c r="GN25" s="1235"/>
      <c r="GO25" s="1235"/>
      <c r="GP25" s="1235"/>
      <c r="GQ25" s="1235"/>
      <c r="GR25" s="1235"/>
      <c r="GS25" s="1235"/>
      <c r="GT25" s="1235"/>
      <c r="GU25" s="1235"/>
      <c r="GV25" s="1235"/>
      <c r="GW25" s="1235"/>
      <c r="GX25" s="1235"/>
      <c r="GY25" s="1235"/>
      <c r="GZ25" s="1235"/>
      <c r="HA25" s="1235"/>
      <c r="HB25" s="1235"/>
      <c r="HC25" s="1235"/>
      <c r="HD25" s="1235"/>
      <c r="HE25" s="1235"/>
      <c r="HF25" s="1235"/>
      <c r="HG25" s="1235"/>
      <c r="HH25" s="1235"/>
      <c r="HI25" s="1235"/>
      <c r="HJ25" s="1235"/>
      <c r="HK25" s="1235"/>
      <c r="HL25" s="1235"/>
      <c r="HM25" s="1235"/>
      <c r="HN25" s="1235"/>
      <c r="HO25" s="1235"/>
      <c r="HP25" s="1235"/>
      <c r="HQ25" s="1235"/>
      <c r="HR25" s="1773"/>
      <c r="HS25" s="1235"/>
      <c r="HT25" s="1235"/>
      <c r="HU25" s="1235"/>
      <c r="HV25" s="1235"/>
      <c r="HW25" s="1235"/>
      <c r="HX25" s="1235"/>
      <c r="HY25" s="1235"/>
      <c r="HZ25" s="1235"/>
      <c r="IA25" s="1235"/>
      <c r="IB25" s="1235"/>
      <c r="IC25" s="1235"/>
      <c r="ID25" s="1235"/>
      <c r="IE25" s="1235"/>
      <c r="IF25" s="1235"/>
      <c r="IG25" s="1235"/>
      <c r="IH25" s="1235"/>
      <c r="II25" s="1235"/>
      <c r="IJ25" s="1235"/>
      <c r="IK25" s="1235"/>
      <c r="IL25" s="1235"/>
      <c r="IM25" s="1235"/>
      <c r="IN25" s="1235"/>
      <c r="IO25" s="1235"/>
      <c r="IP25" s="1235"/>
      <c r="IQ25" s="1235"/>
      <c r="IR25" s="1235"/>
      <c r="IS25" s="1235"/>
      <c r="IT25" s="1235"/>
      <c r="IU25" s="1235"/>
      <c r="IV25" s="1235"/>
      <c r="IW25" s="1235"/>
      <c r="IX25" s="1235"/>
      <c r="IY25" s="1235"/>
      <c r="IZ25" s="1235"/>
      <c r="JA25" s="1235"/>
      <c r="JB25" s="1235"/>
      <c r="JC25" s="1773"/>
      <c r="JD25" s="1235"/>
      <c r="JE25" s="1235"/>
      <c r="JF25" s="1235"/>
      <c r="JG25" s="1235"/>
      <c r="JH25" s="1235"/>
      <c r="JI25" s="1235"/>
      <c r="JJ25" s="1235"/>
      <c r="JK25" s="1235"/>
      <c r="JL25" s="1235"/>
      <c r="JM25" s="1235"/>
      <c r="JN25" s="1235"/>
      <c r="JO25" s="1235"/>
      <c r="JP25" s="1235"/>
      <c r="JQ25" s="1235"/>
      <c r="JR25" s="1235"/>
      <c r="JS25" s="1235"/>
      <c r="JT25" s="1235"/>
      <c r="JU25" s="1235"/>
      <c r="JV25" s="1235"/>
      <c r="JW25" s="1235"/>
      <c r="JX25" s="1235"/>
      <c r="JY25" s="1235"/>
      <c r="JZ25" s="1235"/>
      <c r="KA25" s="1235"/>
      <c r="KB25" s="1235"/>
      <c r="KC25" s="1235"/>
      <c r="KD25" s="1235"/>
      <c r="KE25" s="1235"/>
      <c r="KF25" s="1235"/>
      <c r="KG25" s="1235"/>
      <c r="KH25" s="1235"/>
      <c r="KI25" s="1235"/>
      <c r="KJ25" s="1235"/>
      <c r="KK25" s="1235"/>
      <c r="KL25" s="1235"/>
      <c r="KM25" s="1235"/>
      <c r="KN25" s="1773"/>
      <c r="KO25" s="1235"/>
      <c r="KP25" s="1235"/>
      <c r="KQ25" s="1235"/>
      <c r="KR25" s="1235"/>
      <c r="KS25" s="1235"/>
      <c r="KT25" s="1235"/>
      <c r="KU25" s="1235"/>
      <c r="KV25" s="1235"/>
      <c r="KW25" s="1235"/>
      <c r="KX25" s="1235"/>
      <c r="KY25" s="1235"/>
      <c r="KZ25" s="1235"/>
      <c r="LA25" s="1235"/>
      <c r="LB25" s="1235"/>
      <c r="LC25" s="1235"/>
      <c r="LD25" s="1235"/>
      <c r="LE25" s="1235"/>
      <c r="LF25" s="1235"/>
      <c r="LG25" s="1235"/>
      <c r="LH25" s="1235"/>
      <c r="LI25" s="1328"/>
      <c r="LJ25" s="1235"/>
      <c r="LK25" s="1235"/>
      <c r="LL25" s="1235"/>
      <c r="LM25" s="1235"/>
      <c r="LN25" s="1235"/>
      <c r="LO25" s="1235"/>
      <c r="LP25" s="1235"/>
      <c r="LQ25" s="1235"/>
      <c r="LR25" s="1235"/>
      <c r="LS25" s="1235"/>
      <c r="LT25" s="1235"/>
      <c r="LU25" s="1235"/>
      <c r="LV25" s="1235"/>
      <c r="LW25" s="1235"/>
      <c r="LX25" s="1235"/>
      <c r="LY25" s="1235"/>
      <c r="LZ25" s="1235"/>
      <c r="MA25" s="1235"/>
      <c r="MB25" s="1235"/>
      <c r="MC25" s="1235"/>
      <c r="MD25" s="1235"/>
      <c r="ME25" s="1235"/>
      <c r="MF25" s="1235"/>
      <c r="MG25" s="1235"/>
      <c r="MH25" s="1235"/>
      <c r="MI25" s="1235"/>
      <c r="MJ25" s="1235"/>
      <c r="MK25" s="1235"/>
      <c r="ML25" s="1235"/>
      <c r="MM25" s="1235"/>
      <c r="MN25" s="1235"/>
      <c r="MO25" s="1235"/>
      <c r="MP25" s="1235"/>
      <c r="MQ25" s="1235"/>
      <c r="MR25" s="1235"/>
      <c r="MS25" s="1235"/>
      <c r="MT25" s="1773"/>
      <c r="MU25" s="1235"/>
      <c r="MV25" s="1235"/>
      <c r="MW25" s="1235"/>
      <c r="MX25" s="1235"/>
      <c r="MY25" s="1235"/>
      <c r="MZ25" s="1235"/>
      <c r="NA25" s="1235"/>
      <c r="NB25" s="1235"/>
      <c r="NC25" s="1235"/>
      <c r="ND25" s="1235"/>
      <c r="NE25" s="1235"/>
      <c r="NF25" s="1235"/>
      <c r="NG25" s="1235"/>
      <c r="NH25" s="1235"/>
      <c r="NI25" s="1235"/>
      <c r="NJ25" s="1235"/>
      <c r="NK25" s="1235"/>
      <c r="NL25" s="1235"/>
      <c r="NM25" s="1235"/>
      <c r="NN25" s="1235"/>
      <c r="NO25" s="1235"/>
      <c r="NP25" s="1235"/>
      <c r="NQ25" s="1235"/>
      <c r="NR25" s="1235"/>
      <c r="NS25" s="1235"/>
      <c r="NT25" s="1235"/>
      <c r="NU25" s="1235"/>
      <c r="NV25" s="1235"/>
      <c r="NW25" s="1235"/>
      <c r="NX25" s="1235"/>
      <c r="NY25" s="1235"/>
      <c r="NZ25" s="1235"/>
      <c r="OA25" s="1328"/>
      <c r="OB25" s="1752">
        <v>42648</v>
      </c>
      <c r="OC25" s="1781">
        <v>42706</v>
      </c>
      <c r="OD25" s="1753">
        <v>42703</v>
      </c>
      <c r="OE25" s="1808">
        <v>42648</v>
      </c>
      <c r="OF25" s="1752"/>
      <c r="OG25" s="899">
        <v>42515</v>
      </c>
      <c r="OH25" s="1761"/>
      <c r="OI25" s="1235"/>
      <c r="OJ25" s="1235"/>
      <c r="OK25" s="1235"/>
      <c r="OL25" s="1235"/>
      <c r="OM25" s="1235"/>
      <c r="ON25" s="1235"/>
      <c r="OO25" s="1235"/>
      <c r="OP25" s="1235"/>
      <c r="OQ25" s="1235"/>
      <c r="OR25" s="1235"/>
      <c r="OS25" s="1235"/>
      <c r="OT25" s="1235"/>
      <c r="OU25" s="1235"/>
      <c r="OV25" s="1235"/>
      <c r="OW25" s="1235"/>
      <c r="OX25" s="1235"/>
      <c r="OY25" s="1235"/>
      <c r="OZ25" s="1235"/>
      <c r="PA25" s="1235"/>
      <c r="PB25" s="1235"/>
      <c r="PC25" s="1328"/>
      <c r="PD25" s="1813"/>
      <c r="PE25" s="1801">
        <v>42716</v>
      </c>
      <c r="PF25" s="1801">
        <v>42716</v>
      </c>
      <c r="PG25" s="1761"/>
      <c r="PH25" s="1337"/>
    </row>
    <row r="26" spans="1:424" s="1050" customFormat="1" ht="15" customHeight="1">
      <c r="A26" s="1436">
        <v>5</v>
      </c>
      <c r="B26" s="1450" t="s">
        <v>6</v>
      </c>
      <c r="C26" s="1436">
        <v>5</v>
      </c>
      <c r="D26" s="1719" t="s">
        <v>370</v>
      </c>
      <c r="E26" s="880">
        <v>42495</v>
      </c>
      <c r="F26" s="880">
        <v>42642</v>
      </c>
      <c r="G26" s="1752">
        <v>42703</v>
      </c>
      <c r="H26" s="1752">
        <v>42703</v>
      </c>
      <c r="I26" s="1752">
        <v>42696</v>
      </c>
      <c r="J26" s="1752">
        <v>42696</v>
      </c>
      <c r="K26" s="1752">
        <v>42696</v>
      </c>
      <c r="L26" s="1752">
        <v>42696</v>
      </c>
      <c r="M26" s="1752">
        <v>42696</v>
      </c>
      <c r="N26" s="1752">
        <v>42690</v>
      </c>
      <c r="O26" s="1752">
        <v>42691</v>
      </c>
      <c r="P26" s="880">
        <v>42689</v>
      </c>
      <c r="Q26" s="880">
        <v>42657</v>
      </c>
      <c r="R26" s="1752">
        <v>42670</v>
      </c>
      <c r="S26" s="1752">
        <v>42691</v>
      </c>
      <c r="T26" s="1752">
        <v>42688</v>
      </c>
      <c r="U26" s="1752">
        <v>42688</v>
      </c>
      <c r="V26" s="1752">
        <v>42707</v>
      </c>
      <c r="W26" s="1752">
        <v>42696</v>
      </c>
      <c r="X26" s="1752">
        <v>42704</v>
      </c>
      <c r="Y26" s="1752">
        <v>42704</v>
      </c>
      <c r="Z26" s="1752">
        <v>42704</v>
      </c>
      <c r="AA26" s="1752">
        <v>42704</v>
      </c>
      <c r="AB26" s="1752">
        <v>42704</v>
      </c>
      <c r="AC26" s="1752"/>
      <c r="AD26" s="1752">
        <v>42688</v>
      </c>
      <c r="AE26" s="880">
        <v>42707</v>
      </c>
      <c r="AF26" s="880">
        <v>42707</v>
      </c>
      <c r="AG26" s="880">
        <v>42707</v>
      </c>
      <c r="AH26" s="880">
        <v>42707</v>
      </c>
      <c r="AI26" s="1752">
        <v>42703</v>
      </c>
      <c r="AJ26" s="880">
        <v>42652</v>
      </c>
      <c r="AK26" s="880">
        <v>42707</v>
      </c>
      <c r="AL26" s="880">
        <v>42689</v>
      </c>
      <c r="AM26" s="880">
        <v>42702</v>
      </c>
      <c r="AN26" s="880">
        <v>42656</v>
      </c>
      <c r="AO26" s="1773"/>
      <c r="AP26" s="1752">
        <v>42703</v>
      </c>
      <c r="AQ26" s="1752">
        <v>42704</v>
      </c>
      <c r="AR26" s="1752">
        <v>42687</v>
      </c>
      <c r="AS26" s="1752">
        <v>42696</v>
      </c>
      <c r="AT26" s="1752">
        <v>42712</v>
      </c>
      <c r="AU26" s="1752">
        <v>42712</v>
      </c>
      <c r="AV26" s="1752">
        <v>42712</v>
      </c>
      <c r="AW26" s="1752">
        <v>42712</v>
      </c>
      <c r="AX26" s="1752">
        <v>42712</v>
      </c>
      <c r="AY26" s="1752">
        <v>42712</v>
      </c>
      <c r="AZ26" s="1752">
        <v>42712</v>
      </c>
      <c r="BA26" s="1752">
        <v>42712</v>
      </c>
      <c r="BB26" s="1752">
        <v>42712</v>
      </c>
      <c r="BC26" s="1752">
        <v>42687</v>
      </c>
      <c r="BD26" s="880"/>
      <c r="BE26" s="1752">
        <v>42712</v>
      </c>
      <c r="BF26" s="1752">
        <v>42712</v>
      </c>
      <c r="BG26" s="1752">
        <v>42704</v>
      </c>
      <c r="BH26" s="880">
        <v>42702</v>
      </c>
      <c r="BI26" s="1752">
        <v>42703</v>
      </c>
      <c r="BJ26" s="1752">
        <v>42709</v>
      </c>
      <c r="BK26" s="1752">
        <v>42709</v>
      </c>
      <c r="BL26" s="1752">
        <v>42709</v>
      </c>
      <c r="BM26" s="1752">
        <v>42709</v>
      </c>
      <c r="BN26" s="1752">
        <v>42709</v>
      </c>
      <c r="BO26" s="1752">
        <v>42709</v>
      </c>
      <c r="BP26" s="1752">
        <v>42715</v>
      </c>
      <c r="BQ26" s="1752">
        <v>42715</v>
      </c>
      <c r="BR26" s="1752">
        <v>42715</v>
      </c>
      <c r="BS26" s="1752">
        <v>42715</v>
      </c>
      <c r="BT26" s="1752">
        <v>42708</v>
      </c>
      <c r="BU26" s="1752">
        <v>42708</v>
      </c>
      <c r="BV26" s="1752">
        <v>42708</v>
      </c>
      <c r="BW26" s="1752">
        <v>42708</v>
      </c>
      <c r="BX26" s="1752">
        <v>42708</v>
      </c>
      <c r="BY26" s="1752">
        <v>42697</v>
      </c>
      <c r="BZ26" s="1773"/>
      <c r="CA26" s="1752">
        <v>42697</v>
      </c>
      <c r="CB26" s="1752">
        <v>42697</v>
      </c>
      <c r="CC26" s="1752">
        <v>42697</v>
      </c>
      <c r="CD26" s="1752">
        <v>42697</v>
      </c>
      <c r="CE26" s="1752">
        <v>42697</v>
      </c>
      <c r="CF26" s="1752">
        <v>42704</v>
      </c>
      <c r="CG26" s="1752">
        <v>42704</v>
      </c>
      <c r="CH26" s="1752">
        <v>42704</v>
      </c>
      <c r="CI26" s="1752">
        <v>42704</v>
      </c>
      <c r="CJ26" s="1752">
        <v>42704</v>
      </c>
      <c r="CK26" s="1752">
        <v>42704</v>
      </c>
      <c r="CL26" s="1752">
        <v>42704</v>
      </c>
      <c r="CM26" s="1752">
        <v>42704</v>
      </c>
      <c r="CN26" s="1752">
        <v>42704</v>
      </c>
      <c r="CO26" s="1752">
        <v>42704</v>
      </c>
      <c r="CP26" s="1752">
        <v>42704</v>
      </c>
      <c r="CQ26" s="1752">
        <v>42704</v>
      </c>
      <c r="CR26" s="1752">
        <v>42704</v>
      </c>
      <c r="CS26" s="1752">
        <v>42704</v>
      </c>
      <c r="CT26" s="1752">
        <v>42704</v>
      </c>
      <c r="CU26" s="1752">
        <v>42704</v>
      </c>
      <c r="CV26" s="1752">
        <v>42704</v>
      </c>
      <c r="CW26" s="1752">
        <v>42704</v>
      </c>
      <c r="CX26" s="1752">
        <v>42704</v>
      </c>
      <c r="CY26" s="1752">
        <v>42704</v>
      </c>
      <c r="CZ26" s="1752">
        <v>42704</v>
      </c>
      <c r="DA26" s="1752">
        <v>42704</v>
      </c>
      <c r="DB26" s="1752">
        <v>42704</v>
      </c>
      <c r="DC26" s="1752">
        <v>42704</v>
      </c>
      <c r="DD26" s="1752">
        <v>42704</v>
      </c>
      <c r="DE26" s="1752">
        <v>42704</v>
      </c>
      <c r="DF26" s="1752">
        <v>42704</v>
      </c>
      <c r="DG26" s="1752">
        <v>42704</v>
      </c>
      <c r="DH26" s="1752">
        <v>42704</v>
      </c>
      <c r="DI26" s="1752">
        <v>42704</v>
      </c>
      <c r="DJ26" s="1752">
        <v>42704</v>
      </c>
      <c r="DK26" s="1773"/>
      <c r="DL26" s="1752">
        <v>42704</v>
      </c>
      <c r="DM26" s="1752">
        <v>42704</v>
      </c>
      <c r="DN26" s="1752">
        <v>42704</v>
      </c>
      <c r="DO26" s="1752">
        <v>42687</v>
      </c>
      <c r="DP26" s="1752">
        <v>42703</v>
      </c>
      <c r="DQ26" s="1752">
        <v>42707</v>
      </c>
      <c r="DR26" s="1235"/>
      <c r="DS26" s="1235"/>
      <c r="DT26" s="1235"/>
      <c r="DU26" s="1235"/>
      <c r="DV26" s="1235"/>
      <c r="DW26" s="1791"/>
      <c r="DX26" s="1235"/>
      <c r="DY26" s="1235"/>
      <c r="DZ26" s="1235"/>
      <c r="EA26" s="1235"/>
      <c r="EB26" s="1235"/>
      <c r="EC26" s="1235"/>
      <c r="ED26" s="1235"/>
      <c r="EE26" s="1235"/>
      <c r="EF26" s="1235"/>
      <c r="EG26" s="1235"/>
      <c r="EH26" s="1235"/>
      <c r="EI26" s="1235"/>
      <c r="EJ26" s="1235"/>
      <c r="EK26" s="1235"/>
      <c r="EL26" s="1235"/>
      <c r="EM26" s="1235"/>
      <c r="EN26" s="1235"/>
      <c r="EO26" s="1235"/>
      <c r="EP26" s="1235"/>
      <c r="EQ26" s="1235"/>
      <c r="ER26" s="1235"/>
      <c r="ES26" s="1235"/>
      <c r="ET26" s="1235"/>
      <c r="EU26" s="1235"/>
      <c r="EV26" s="1773"/>
      <c r="EW26" s="1235"/>
      <c r="EX26" s="1235"/>
      <c r="EY26" s="1235"/>
      <c r="EZ26" s="1235"/>
      <c r="FA26" s="1235"/>
      <c r="FB26" s="1235"/>
      <c r="FC26" s="1235"/>
      <c r="FD26" s="1235"/>
      <c r="FE26" s="1235"/>
      <c r="FF26" s="1235"/>
      <c r="FG26" s="1235"/>
      <c r="FH26" s="1235"/>
      <c r="FI26" s="1235"/>
      <c r="FJ26" s="1235"/>
      <c r="FK26" s="1235"/>
      <c r="FL26" s="1235"/>
      <c r="FM26" s="1235"/>
      <c r="FN26" s="1235"/>
      <c r="FO26" s="1235"/>
      <c r="FP26" s="1235"/>
      <c r="FQ26" s="1235"/>
      <c r="FR26" s="1235"/>
      <c r="FS26" s="1235"/>
      <c r="FT26" s="1235"/>
      <c r="FU26" s="1235"/>
      <c r="FV26" s="1235"/>
      <c r="FW26" s="1235"/>
      <c r="FX26" s="1235"/>
      <c r="FY26" s="1235"/>
      <c r="FZ26" s="1235"/>
      <c r="GA26" s="1235"/>
      <c r="GB26" s="1235"/>
      <c r="GC26" s="1235"/>
      <c r="GD26" s="1235"/>
      <c r="GE26" s="1235"/>
      <c r="GF26" s="1235"/>
      <c r="GG26" s="1773"/>
      <c r="GH26" s="1235"/>
      <c r="GI26" s="1235"/>
      <c r="GJ26" s="1235"/>
      <c r="GK26" s="1235"/>
      <c r="GL26" s="1235"/>
      <c r="GM26" s="1235"/>
      <c r="GN26" s="1235"/>
      <c r="GO26" s="1235"/>
      <c r="GP26" s="1235"/>
      <c r="GQ26" s="1235"/>
      <c r="GR26" s="1235"/>
      <c r="GS26" s="1235"/>
      <c r="GT26" s="1235"/>
      <c r="GU26" s="1235"/>
      <c r="GV26" s="1235"/>
      <c r="GW26" s="1235"/>
      <c r="GX26" s="1235"/>
      <c r="GY26" s="1235"/>
      <c r="GZ26" s="1235"/>
      <c r="HA26" s="1235"/>
      <c r="HB26" s="1235"/>
      <c r="HC26" s="1235"/>
      <c r="HD26" s="1235"/>
      <c r="HE26" s="1235"/>
      <c r="HF26" s="1235"/>
      <c r="HG26" s="1235"/>
      <c r="HH26" s="1235"/>
      <c r="HI26" s="1235"/>
      <c r="HJ26" s="1235"/>
      <c r="HK26" s="1235"/>
      <c r="HL26" s="1235"/>
      <c r="HM26" s="1235"/>
      <c r="HN26" s="1235"/>
      <c r="HO26" s="1235"/>
      <c r="HP26" s="1235"/>
      <c r="HQ26" s="1235"/>
      <c r="HR26" s="1773"/>
      <c r="HS26" s="1235"/>
      <c r="HT26" s="1235"/>
      <c r="HU26" s="1235"/>
      <c r="HV26" s="1235"/>
      <c r="HW26" s="1235"/>
      <c r="HX26" s="1235"/>
      <c r="HY26" s="1235"/>
      <c r="HZ26" s="1235"/>
      <c r="IA26" s="1235"/>
      <c r="IB26" s="1235"/>
      <c r="IC26" s="1235"/>
      <c r="ID26" s="1235"/>
      <c r="IE26" s="1235"/>
      <c r="IF26" s="1235"/>
      <c r="IG26" s="1235"/>
      <c r="IH26" s="1235"/>
      <c r="II26" s="1235"/>
      <c r="IJ26" s="1235"/>
      <c r="IK26" s="1235"/>
      <c r="IL26" s="1235"/>
      <c r="IM26" s="1235"/>
      <c r="IN26" s="1235"/>
      <c r="IO26" s="1235"/>
      <c r="IP26" s="1235"/>
      <c r="IQ26" s="1235"/>
      <c r="IR26" s="1235"/>
      <c r="IS26" s="1235"/>
      <c r="IT26" s="1235"/>
      <c r="IU26" s="1235"/>
      <c r="IV26" s="1235"/>
      <c r="IW26" s="1235"/>
      <c r="IX26" s="1235"/>
      <c r="IY26" s="1235"/>
      <c r="IZ26" s="1235"/>
      <c r="JA26" s="1235"/>
      <c r="JB26" s="1235"/>
      <c r="JC26" s="1773"/>
      <c r="JD26" s="1235"/>
      <c r="JE26" s="1235"/>
      <c r="JF26" s="1235"/>
      <c r="JG26" s="1235"/>
      <c r="JH26" s="1235"/>
      <c r="JI26" s="1235"/>
      <c r="JJ26" s="1235"/>
      <c r="JK26" s="1235"/>
      <c r="JL26" s="1235"/>
      <c r="JM26" s="1235"/>
      <c r="JN26" s="1235"/>
      <c r="JO26" s="1235"/>
      <c r="JP26" s="1235"/>
      <c r="JQ26" s="1235"/>
      <c r="JR26" s="1235"/>
      <c r="JS26" s="1235"/>
      <c r="JT26" s="1235"/>
      <c r="JU26" s="1235"/>
      <c r="JV26" s="1235"/>
      <c r="JW26" s="1235"/>
      <c r="JX26" s="1235"/>
      <c r="JY26" s="1235"/>
      <c r="JZ26" s="1235"/>
      <c r="KA26" s="1235"/>
      <c r="KB26" s="1235"/>
      <c r="KC26" s="1235"/>
      <c r="KD26" s="1235"/>
      <c r="KE26" s="1235"/>
      <c r="KF26" s="1235"/>
      <c r="KG26" s="1235"/>
      <c r="KH26" s="1235"/>
      <c r="KI26" s="1235"/>
      <c r="KJ26" s="1235"/>
      <c r="KK26" s="1235"/>
      <c r="KL26" s="1235"/>
      <c r="KM26" s="1235"/>
      <c r="KN26" s="1773"/>
      <c r="KO26" s="1235"/>
      <c r="KP26" s="1235"/>
      <c r="KQ26" s="1235"/>
      <c r="KR26" s="1235"/>
      <c r="KS26" s="1235"/>
      <c r="KT26" s="1235"/>
      <c r="KU26" s="1235"/>
      <c r="KV26" s="1235"/>
      <c r="KW26" s="1235"/>
      <c r="KX26" s="1235"/>
      <c r="KY26" s="1235"/>
      <c r="KZ26" s="1235"/>
      <c r="LA26" s="1235"/>
      <c r="LB26" s="1235"/>
      <c r="LC26" s="1235"/>
      <c r="LD26" s="1235"/>
      <c r="LE26" s="1235"/>
      <c r="LF26" s="1235"/>
      <c r="LG26" s="1235"/>
      <c r="LH26" s="1235"/>
      <c r="LI26" s="1328"/>
      <c r="LJ26" s="1235"/>
      <c r="LK26" s="1235"/>
      <c r="LL26" s="1235"/>
      <c r="LM26" s="1235"/>
      <c r="LN26" s="1235"/>
      <c r="LO26" s="1235"/>
      <c r="LP26" s="1235"/>
      <c r="LQ26" s="1235"/>
      <c r="LR26" s="1235"/>
      <c r="LS26" s="1235"/>
      <c r="LT26" s="1235"/>
      <c r="LU26" s="1235"/>
      <c r="LV26" s="1235"/>
      <c r="LW26" s="1235"/>
      <c r="LX26" s="1235"/>
      <c r="LY26" s="1235"/>
      <c r="LZ26" s="1235"/>
      <c r="MA26" s="1235"/>
      <c r="MB26" s="1235"/>
      <c r="MC26" s="1235"/>
      <c r="MD26" s="1235"/>
      <c r="ME26" s="1235"/>
      <c r="MF26" s="1235"/>
      <c r="MG26" s="1235"/>
      <c r="MH26" s="1235"/>
      <c r="MI26" s="1235"/>
      <c r="MJ26" s="1235"/>
      <c r="MK26" s="1235"/>
      <c r="ML26" s="1235"/>
      <c r="MM26" s="1235"/>
      <c r="MN26" s="1235"/>
      <c r="MO26" s="1235"/>
      <c r="MP26" s="1235"/>
      <c r="MQ26" s="1235"/>
      <c r="MR26" s="1235"/>
      <c r="MS26" s="1235"/>
      <c r="MT26" s="1773"/>
      <c r="MU26" s="1235"/>
      <c r="MV26" s="1235"/>
      <c r="MW26" s="1235"/>
      <c r="MX26" s="1235"/>
      <c r="MY26" s="1235"/>
      <c r="MZ26" s="1235"/>
      <c r="NA26" s="1235"/>
      <c r="NB26" s="1235"/>
      <c r="NC26" s="1235"/>
      <c r="ND26" s="1235"/>
      <c r="NE26" s="1235"/>
      <c r="NF26" s="1235"/>
      <c r="NG26" s="1235"/>
      <c r="NH26" s="1235"/>
      <c r="NI26" s="1235"/>
      <c r="NJ26" s="1235"/>
      <c r="NK26" s="1235"/>
      <c r="NL26" s="1235"/>
      <c r="NM26" s="1235"/>
      <c r="NN26" s="1235"/>
      <c r="NO26" s="1235"/>
      <c r="NP26" s="1235"/>
      <c r="NQ26" s="1235"/>
      <c r="NR26" s="1235"/>
      <c r="NS26" s="1235"/>
      <c r="NT26" s="1235"/>
      <c r="NU26" s="1235"/>
      <c r="NV26" s="1235"/>
      <c r="NW26" s="1235"/>
      <c r="NX26" s="1235"/>
      <c r="NY26" s="1235"/>
      <c r="NZ26" s="1235"/>
      <c r="OA26" s="1328"/>
      <c r="OB26" s="1752"/>
      <c r="OC26" s="1894">
        <v>42703</v>
      </c>
      <c r="OD26" s="1752">
        <v>42691</v>
      </c>
      <c r="OE26" s="1895"/>
      <c r="OF26" s="1752">
        <v>42707</v>
      </c>
      <c r="OG26" s="1800"/>
      <c r="OH26" s="1761"/>
      <c r="OI26" s="1235"/>
      <c r="OJ26" s="1235"/>
      <c r="OK26" s="1235"/>
      <c r="OL26" s="1235"/>
      <c r="OM26" s="1235"/>
      <c r="ON26" s="1235"/>
      <c r="OO26" s="1235"/>
      <c r="OP26" s="1235"/>
      <c r="OQ26" s="1235"/>
      <c r="OR26" s="1235"/>
      <c r="OS26" s="1235"/>
      <c r="OT26" s="1235"/>
      <c r="OU26" s="1235"/>
      <c r="OV26" s="1235"/>
      <c r="OW26" s="1235"/>
      <c r="OX26" s="1235"/>
      <c r="OY26" s="1235"/>
      <c r="OZ26" s="1235"/>
      <c r="PA26" s="1235"/>
      <c r="PB26" s="1235"/>
      <c r="PC26" s="1328"/>
      <c r="PD26" s="1813"/>
      <c r="PE26" s="1801"/>
      <c r="PF26" s="1801"/>
      <c r="PG26" s="1761"/>
      <c r="PH26" s="1337"/>
    </row>
    <row r="27" spans="1:424" s="1050" customFormat="1" ht="15" customHeight="1">
      <c r="A27" s="1436">
        <v>1</v>
      </c>
      <c r="B27" s="1450" t="s">
        <v>255</v>
      </c>
      <c r="C27" s="1436">
        <v>1</v>
      </c>
      <c r="D27" s="1437" t="s">
        <v>371</v>
      </c>
      <c r="E27" s="880">
        <v>42491</v>
      </c>
      <c r="F27" s="880">
        <v>42633</v>
      </c>
      <c r="G27" s="1752">
        <v>42689</v>
      </c>
      <c r="H27" s="1752">
        <v>42688</v>
      </c>
      <c r="I27" s="1752">
        <v>42682</v>
      </c>
      <c r="J27" s="1752">
        <v>42682</v>
      </c>
      <c r="K27" s="1752">
        <v>42685</v>
      </c>
      <c r="L27" s="1752">
        <v>42685</v>
      </c>
      <c r="M27" s="1752">
        <v>42685</v>
      </c>
      <c r="N27" s="1752">
        <v>42676</v>
      </c>
      <c r="O27" s="1752">
        <v>42682</v>
      </c>
      <c r="P27" s="880">
        <v>42681</v>
      </c>
      <c r="Q27" s="880">
        <v>42656</v>
      </c>
      <c r="R27" s="1752">
        <v>42669</v>
      </c>
      <c r="S27" s="1752">
        <v>42682</v>
      </c>
      <c r="T27" s="1752">
        <v>42671</v>
      </c>
      <c r="U27" s="1752">
        <v>42681</v>
      </c>
      <c r="V27" s="1752">
        <v>42694</v>
      </c>
      <c r="W27" s="1752">
        <v>42685</v>
      </c>
      <c r="X27" s="1752">
        <v>42692</v>
      </c>
      <c r="Y27" s="1752">
        <v>42692</v>
      </c>
      <c r="Z27" s="1752">
        <v>42692</v>
      </c>
      <c r="AA27" s="1752">
        <v>42692</v>
      </c>
      <c r="AB27" s="1752">
        <v>42692</v>
      </c>
      <c r="AC27" s="1752">
        <v>42628</v>
      </c>
      <c r="AD27" s="1752">
        <v>42671</v>
      </c>
      <c r="AE27" s="880">
        <v>42694</v>
      </c>
      <c r="AF27" s="880">
        <v>42692</v>
      </c>
      <c r="AG27" s="880">
        <v>42692</v>
      </c>
      <c r="AH27" s="880">
        <v>42694</v>
      </c>
      <c r="AI27" s="1752">
        <v>42688</v>
      </c>
      <c r="AJ27" s="880">
        <v>42642</v>
      </c>
      <c r="AK27" s="880">
        <v>42692</v>
      </c>
      <c r="AL27" s="880">
        <v>42681</v>
      </c>
      <c r="AM27" s="880">
        <v>42689</v>
      </c>
      <c r="AN27" s="880">
        <v>42655</v>
      </c>
      <c r="AO27" s="1773"/>
      <c r="AP27" s="1752">
        <v>42688</v>
      </c>
      <c r="AQ27" s="1752">
        <v>42692</v>
      </c>
      <c r="AR27" s="1752">
        <v>42668</v>
      </c>
      <c r="AS27" s="1752">
        <v>42685</v>
      </c>
      <c r="AT27" s="1752">
        <v>42705</v>
      </c>
      <c r="AU27" s="1752">
        <v>42705</v>
      </c>
      <c r="AV27" s="1752">
        <v>42705</v>
      </c>
      <c r="AW27" s="1752">
        <v>42705</v>
      </c>
      <c r="AX27" s="1752">
        <v>42705</v>
      </c>
      <c r="AY27" s="1752">
        <v>42705</v>
      </c>
      <c r="AZ27" s="1752">
        <v>42705</v>
      </c>
      <c r="BA27" s="1752">
        <v>42705</v>
      </c>
      <c r="BB27" s="1752">
        <v>42705</v>
      </c>
      <c r="BC27" s="1752">
        <v>42668</v>
      </c>
      <c r="BD27" s="880">
        <v>42670</v>
      </c>
      <c r="BE27" s="1752">
        <v>42705</v>
      </c>
      <c r="BF27" s="1752">
        <v>42705</v>
      </c>
      <c r="BG27" s="1752">
        <v>42692</v>
      </c>
      <c r="BH27" s="880">
        <v>42691</v>
      </c>
      <c r="BI27" s="1752">
        <v>42688</v>
      </c>
      <c r="BJ27" s="1752">
        <v>42705</v>
      </c>
      <c r="BK27" s="1752">
        <v>42692</v>
      </c>
      <c r="BL27" s="1752">
        <v>42705</v>
      </c>
      <c r="BM27" s="1752">
        <v>42705</v>
      </c>
      <c r="BN27" s="1752">
        <v>42705</v>
      </c>
      <c r="BO27" s="1752">
        <v>42705</v>
      </c>
      <c r="BP27" s="1752">
        <v>42706</v>
      </c>
      <c r="BQ27" s="1752">
        <v>42706</v>
      </c>
      <c r="BR27" s="1752">
        <v>42706</v>
      </c>
      <c r="BS27" s="1752">
        <v>42706</v>
      </c>
      <c r="BT27" s="1752">
        <v>42708</v>
      </c>
      <c r="BU27" s="1752">
        <v>42708</v>
      </c>
      <c r="BV27" s="1752">
        <v>42708</v>
      </c>
      <c r="BW27" s="1752">
        <v>42708</v>
      </c>
      <c r="BX27" s="1752">
        <v>42708</v>
      </c>
      <c r="BY27" s="1752">
        <v>42696</v>
      </c>
      <c r="BZ27" s="1773"/>
      <c r="CA27" s="1752">
        <v>42696</v>
      </c>
      <c r="CB27" s="1752">
        <v>42696</v>
      </c>
      <c r="CC27" s="1752">
        <v>42696</v>
      </c>
      <c r="CD27" s="1752">
        <v>42696</v>
      </c>
      <c r="CE27" s="1752">
        <v>42696</v>
      </c>
      <c r="CF27" s="1752">
        <v>42703</v>
      </c>
      <c r="CG27" s="1752">
        <v>42703</v>
      </c>
      <c r="CH27" s="1752">
        <v>42703</v>
      </c>
      <c r="CI27" s="1752">
        <v>42703</v>
      </c>
      <c r="CJ27" s="1752">
        <v>42703</v>
      </c>
      <c r="CK27" s="1752">
        <v>42703</v>
      </c>
      <c r="CL27" s="1752">
        <v>42703</v>
      </c>
      <c r="CM27" s="1752">
        <v>42703</v>
      </c>
      <c r="CN27" s="1752">
        <v>42703</v>
      </c>
      <c r="CO27" s="1752">
        <v>42703</v>
      </c>
      <c r="CP27" s="1752">
        <v>42703</v>
      </c>
      <c r="CQ27" s="1752">
        <v>42703</v>
      </c>
      <c r="CR27" s="1752">
        <v>42703</v>
      </c>
      <c r="CS27" s="1752">
        <v>42703</v>
      </c>
      <c r="CT27" s="1752">
        <v>42703</v>
      </c>
      <c r="CU27" s="1752">
        <v>42703</v>
      </c>
      <c r="CV27" s="1752">
        <v>42703</v>
      </c>
      <c r="CW27" s="1752">
        <v>42703</v>
      </c>
      <c r="CX27" s="1752">
        <v>42703</v>
      </c>
      <c r="CY27" s="1752">
        <v>42703</v>
      </c>
      <c r="CZ27" s="1752">
        <v>42703</v>
      </c>
      <c r="DA27" s="1752">
        <v>42703</v>
      </c>
      <c r="DB27" s="1752">
        <v>42703</v>
      </c>
      <c r="DC27" s="1752">
        <v>42703</v>
      </c>
      <c r="DD27" s="1752">
        <v>42703</v>
      </c>
      <c r="DE27" s="1752">
        <v>42703</v>
      </c>
      <c r="DF27" s="1752">
        <v>42703</v>
      </c>
      <c r="DG27" s="1752">
        <v>42703</v>
      </c>
      <c r="DH27" s="1752">
        <v>42703</v>
      </c>
      <c r="DI27" s="1752">
        <v>42703</v>
      </c>
      <c r="DJ27" s="1752">
        <v>42703</v>
      </c>
      <c r="DK27" s="1773"/>
      <c r="DL27" s="1752">
        <v>42703</v>
      </c>
      <c r="DM27" s="1752">
        <v>42703</v>
      </c>
      <c r="DN27" s="1752">
        <v>42703</v>
      </c>
      <c r="DO27" s="1752">
        <v>42668</v>
      </c>
      <c r="DP27" s="1752">
        <v>42688</v>
      </c>
      <c r="DQ27" s="1752">
        <v>42694</v>
      </c>
      <c r="DR27" s="880">
        <v>42663</v>
      </c>
      <c r="DS27" s="880">
        <v>42704</v>
      </c>
      <c r="DT27" s="1752">
        <v>42664</v>
      </c>
      <c r="DU27" s="1752">
        <v>42664</v>
      </c>
      <c r="DV27" s="1752">
        <v>42664</v>
      </c>
      <c r="DW27" s="1754">
        <v>42664</v>
      </c>
      <c r="DX27" s="1752">
        <v>42664</v>
      </c>
      <c r="DY27" s="1752">
        <v>42664</v>
      </c>
      <c r="DZ27" s="1752">
        <v>42676</v>
      </c>
      <c r="EA27" s="1752">
        <v>42695</v>
      </c>
      <c r="EB27" s="1752">
        <v>42703</v>
      </c>
      <c r="EC27" s="1752">
        <v>42703</v>
      </c>
      <c r="ED27" s="1752">
        <v>42703</v>
      </c>
      <c r="EE27" s="1752">
        <v>42703</v>
      </c>
      <c r="EF27" s="1752">
        <v>42703</v>
      </c>
      <c r="EG27" s="1752">
        <v>42703</v>
      </c>
      <c r="EH27" s="1752">
        <v>42703</v>
      </c>
      <c r="EI27" s="1752">
        <v>42703</v>
      </c>
      <c r="EJ27" s="1752">
        <v>42703</v>
      </c>
      <c r="EK27" s="1752">
        <v>42703</v>
      </c>
      <c r="EL27" s="1752">
        <v>42704</v>
      </c>
      <c r="EM27" s="1752">
        <v>42704</v>
      </c>
      <c r="EN27" s="1752">
        <v>42705</v>
      </c>
      <c r="EO27" s="1752">
        <v>42722</v>
      </c>
      <c r="EP27" s="1752">
        <v>42722</v>
      </c>
      <c r="EQ27" s="1752">
        <v>42722</v>
      </c>
      <c r="ER27" s="1752">
        <v>42722</v>
      </c>
      <c r="ES27" s="1752">
        <v>42722</v>
      </c>
      <c r="ET27" s="1752">
        <v>42722</v>
      </c>
      <c r="EU27" s="1752">
        <v>42722</v>
      </c>
      <c r="EV27" s="1773"/>
      <c r="EW27" s="1752">
        <v>42722</v>
      </c>
      <c r="EX27" s="1752">
        <v>42722</v>
      </c>
      <c r="EY27" s="1752">
        <v>42722</v>
      </c>
      <c r="EZ27" s="1752">
        <v>42722</v>
      </c>
      <c r="FA27" s="1752">
        <v>42722</v>
      </c>
      <c r="FB27" s="1752">
        <v>42722</v>
      </c>
      <c r="FC27" s="1752">
        <v>42722</v>
      </c>
      <c r="FD27" s="1752">
        <v>42722</v>
      </c>
      <c r="FE27" s="1752">
        <v>42722</v>
      </c>
      <c r="FF27" s="1752">
        <v>42722</v>
      </c>
      <c r="FG27" s="1752">
        <v>42722</v>
      </c>
      <c r="FH27" s="1752">
        <v>42722</v>
      </c>
      <c r="FI27" s="1752">
        <v>42722</v>
      </c>
      <c r="FJ27" s="1752">
        <v>42722</v>
      </c>
      <c r="FK27" s="1753">
        <v>42708</v>
      </c>
      <c r="FL27" s="1235"/>
      <c r="FM27" s="1235"/>
      <c r="FN27" s="1235"/>
      <c r="FO27" s="1235"/>
      <c r="FP27" s="1235"/>
      <c r="FQ27" s="1235"/>
      <c r="FR27" s="1235"/>
      <c r="FS27" s="1235"/>
      <c r="FT27" s="1235"/>
      <c r="FU27" s="1235"/>
      <c r="FV27" s="1235"/>
      <c r="FW27" s="1235"/>
      <c r="FX27" s="1235"/>
      <c r="FY27" s="1235"/>
      <c r="FZ27" s="1235"/>
      <c r="GA27" s="1235"/>
      <c r="GB27" s="1235"/>
      <c r="GC27" s="1235"/>
      <c r="GD27" s="1235"/>
      <c r="GE27" s="1235"/>
      <c r="GF27" s="1235"/>
      <c r="GG27" s="1773"/>
      <c r="GH27" s="1235"/>
      <c r="GI27" s="1235"/>
      <c r="GJ27" s="1235"/>
      <c r="GK27" s="1235"/>
      <c r="GL27" s="1235"/>
      <c r="GM27" s="1235"/>
      <c r="GN27" s="1235"/>
      <c r="GO27" s="1235"/>
      <c r="GP27" s="1235"/>
      <c r="GQ27" s="1235"/>
      <c r="GR27" s="1235"/>
      <c r="GS27" s="1235"/>
      <c r="GT27" s="1235"/>
      <c r="GU27" s="1235"/>
      <c r="GV27" s="1235"/>
      <c r="GW27" s="1235"/>
      <c r="GX27" s="1235"/>
      <c r="GY27" s="1235"/>
      <c r="GZ27" s="1235"/>
      <c r="HA27" s="1235"/>
      <c r="HB27" s="1235"/>
      <c r="HC27" s="1235"/>
      <c r="HD27" s="1235"/>
      <c r="HE27" s="1235"/>
      <c r="HF27" s="1235"/>
      <c r="HG27" s="1235"/>
      <c r="HH27" s="1235"/>
      <c r="HI27" s="1235"/>
      <c r="HJ27" s="1235"/>
      <c r="HK27" s="1235"/>
      <c r="HL27" s="1235"/>
      <c r="HM27" s="1235"/>
      <c r="HN27" s="1235"/>
      <c r="HO27" s="1235"/>
      <c r="HP27" s="1235"/>
      <c r="HQ27" s="1235"/>
      <c r="HR27" s="1773"/>
      <c r="HS27" s="1235"/>
      <c r="HT27" s="1235"/>
      <c r="HU27" s="1235"/>
      <c r="HV27" s="1235"/>
      <c r="HW27" s="1235"/>
      <c r="HX27" s="1235"/>
      <c r="HY27" s="1235"/>
      <c r="HZ27" s="1235"/>
      <c r="IA27" s="1235"/>
      <c r="IB27" s="1235"/>
      <c r="IC27" s="1235"/>
      <c r="ID27" s="1235"/>
      <c r="IE27" s="1235"/>
      <c r="IF27" s="1235"/>
      <c r="IG27" s="1235"/>
      <c r="IH27" s="1235"/>
      <c r="II27" s="1235"/>
      <c r="IJ27" s="1235"/>
      <c r="IK27" s="1235"/>
      <c r="IL27" s="1235"/>
      <c r="IM27" s="1235"/>
      <c r="IN27" s="1235"/>
      <c r="IO27" s="1235"/>
      <c r="IP27" s="1235"/>
      <c r="IQ27" s="1235"/>
      <c r="IR27" s="1235"/>
      <c r="IS27" s="1235"/>
      <c r="IT27" s="1235"/>
      <c r="IU27" s="1235"/>
      <c r="IV27" s="1235"/>
      <c r="IW27" s="1235"/>
      <c r="IX27" s="1235"/>
      <c r="IY27" s="1235"/>
      <c r="IZ27" s="1235"/>
      <c r="JA27" s="1235"/>
      <c r="JB27" s="1235"/>
      <c r="JC27" s="1773"/>
      <c r="JD27" s="1235"/>
      <c r="JE27" s="1235"/>
      <c r="JF27" s="1235"/>
      <c r="JG27" s="1235"/>
      <c r="JH27" s="1235"/>
      <c r="JI27" s="1235"/>
      <c r="JJ27" s="1235"/>
      <c r="JK27" s="1235"/>
      <c r="JL27" s="1235"/>
      <c r="JM27" s="1235"/>
      <c r="JN27" s="1235"/>
      <c r="JO27" s="1235"/>
      <c r="JP27" s="1235"/>
      <c r="JQ27" s="1235"/>
      <c r="JR27" s="1235"/>
      <c r="JS27" s="1235"/>
      <c r="JT27" s="1235"/>
      <c r="JU27" s="1235"/>
      <c r="JV27" s="1235"/>
      <c r="JW27" s="1235"/>
      <c r="JX27" s="1235"/>
      <c r="JY27" s="1235"/>
      <c r="JZ27" s="1235"/>
      <c r="KA27" s="1235"/>
      <c r="KB27" s="1235"/>
      <c r="KC27" s="1235"/>
      <c r="KD27" s="1235"/>
      <c r="KE27" s="1235"/>
      <c r="KF27" s="1235"/>
      <c r="KG27" s="1235"/>
      <c r="KH27" s="1235"/>
      <c r="KI27" s="1235"/>
      <c r="KJ27" s="1235"/>
      <c r="KK27" s="1235"/>
      <c r="KL27" s="1235"/>
      <c r="KM27" s="1235"/>
      <c r="KN27" s="1773"/>
      <c r="KO27" s="1235"/>
      <c r="KP27" s="1235"/>
      <c r="KQ27" s="1235"/>
      <c r="KR27" s="1235"/>
      <c r="KS27" s="1235"/>
      <c r="KT27" s="1235"/>
      <c r="KU27" s="1235"/>
      <c r="KV27" s="1235"/>
      <c r="KW27" s="1235"/>
      <c r="KX27" s="1235"/>
      <c r="KY27" s="1235"/>
      <c r="KZ27" s="1235"/>
      <c r="LA27" s="1235"/>
      <c r="LB27" s="1235"/>
      <c r="LC27" s="1235"/>
      <c r="LD27" s="1235"/>
      <c r="LE27" s="1235"/>
      <c r="LF27" s="1235"/>
      <c r="LG27" s="1235"/>
      <c r="LH27" s="1235"/>
      <c r="LI27" s="1328"/>
      <c r="LJ27" s="1235"/>
      <c r="LK27" s="1235"/>
      <c r="LL27" s="1235"/>
      <c r="LM27" s="1235"/>
      <c r="LN27" s="1235"/>
      <c r="LO27" s="1235"/>
      <c r="LP27" s="1235"/>
      <c r="LQ27" s="1235"/>
      <c r="LR27" s="1235"/>
      <c r="LS27" s="1235"/>
      <c r="LT27" s="1235"/>
      <c r="LU27" s="1235"/>
      <c r="LV27" s="1235"/>
      <c r="LW27" s="1235"/>
      <c r="LX27" s="1235"/>
      <c r="LY27" s="1235"/>
      <c r="LZ27" s="1235"/>
      <c r="MA27" s="1235"/>
      <c r="MB27" s="1235"/>
      <c r="MC27" s="1235"/>
      <c r="MD27" s="1235"/>
      <c r="ME27" s="1235"/>
      <c r="MF27" s="1235"/>
      <c r="MG27" s="1235"/>
      <c r="MH27" s="1235"/>
      <c r="MI27" s="1235"/>
      <c r="MJ27" s="1235"/>
      <c r="MK27" s="1235"/>
      <c r="ML27" s="1235"/>
      <c r="MM27" s="1235"/>
      <c r="MN27" s="1235"/>
      <c r="MO27" s="1235"/>
      <c r="MP27" s="1235"/>
      <c r="MQ27" s="1235"/>
      <c r="MR27" s="1235"/>
      <c r="MS27" s="1235"/>
      <c r="MT27" s="1773"/>
      <c r="MU27" s="1235"/>
      <c r="MV27" s="1235"/>
      <c r="MW27" s="1235"/>
      <c r="MX27" s="1235"/>
      <c r="MY27" s="1235"/>
      <c r="MZ27" s="1235"/>
      <c r="NA27" s="1235"/>
      <c r="NB27" s="1235"/>
      <c r="NC27" s="1235"/>
      <c r="ND27" s="1235"/>
      <c r="NE27" s="1235"/>
      <c r="NF27" s="1235"/>
      <c r="NG27" s="1235"/>
      <c r="NH27" s="1235"/>
      <c r="NI27" s="1235"/>
      <c r="NJ27" s="1235"/>
      <c r="NK27" s="1235"/>
      <c r="NL27" s="1235"/>
      <c r="NM27" s="1235"/>
      <c r="NN27" s="1235"/>
      <c r="NO27" s="1235"/>
      <c r="NP27" s="1235"/>
      <c r="NQ27" s="1235"/>
      <c r="NR27" s="1235"/>
      <c r="NS27" s="1235"/>
      <c r="NT27" s="1235"/>
      <c r="NU27" s="1235"/>
      <c r="NV27" s="1235"/>
      <c r="NW27" s="1235"/>
      <c r="NX27" s="1235"/>
      <c r="NY27" s="1235"/>
      <c r="NZ27" s="1235"/>
      <c r="OA27" s="1328"/>
      <c r="OB27" s="1752">
        <v>42641</v>
      </c>
      <c r="OC27" s="1752">
        <v>42689</v>
      </c>
      <c r="OD27" s="1754">
        <v>42682</v>
      </c>
      <c r="OE27" s="1808">
        <v>42640</v>
      </c>
      <c r="OF27" s="1752">
        <v>42694</v>
      </c>
      <c r="OG27" s="1800">
        <v>42535</v>
      </c>
      <c r="OH27" s="1803">
        <v>42683</v>
      </c>
      <c r="OI27" s="1753">
        <v>42716</v>
      </c>
      <c r="OJ27" s="1235"/>
      <c r="OK27" s="1235"/>
      <c r="OL27" s="1235"/>
      <c r="OM27" s="1235"/>
      <c r="ON27" s="1235"/>
      <c r="OO27" s="1235"/>
      <c r="OP27" s="1235"/>
      <c r="OQ27" s="1235"/>
      <c r="OR27" s="1235"/>
      <c r="OS27" s="1235"/>
      <c r="OT27" s="1235"/>
      <c r="OU27" s="1235"/>
      <c r="OV27" s="1235"/>
      <c r="OW27" s="1235"/>
      <c r="OX27" s="1235"/>
      <c r="OY27" s="1235"/>
      <c r="OZ27" s="1235"/>
      <c r="PA27" s="1235"/>
      <c r="PB27" s="1235"/>
      <c r="PC27" s="1328"/>
      <c r="PD27" s="1813"/>
      <c r="PE27" s="1801">
        <v>42708</v>
      </c>
      <c r="PF27" s="1801">
        <v>42708</v>
      </c>
      <c r="PG27" s="1761"/>
      <c r="PH27" s="1337"/>
    </row>
    <row r="28" spans="1:424" s="1050" customFormat="1" ht="15" customHeight="1">
      <c r="A28" s="1436">
        <v>0.5</v>
      </c>
      <c r="B28" s="1450" t="s">
        <v>8</v>
      </c>
      <c r="C28" s="1436">
        <v>2</v>
      </c>
      <c r="D28" s="1437" t="s">
        <v>2314</v>
      </c>
      <c r="E28" s="1748">
        <v>42501</v>
      </c>
      <c r="F28" s="1748"/>
      <c r="G28" s="1748">
        <v>42679</v>
      </c>
      <c r="H28" s="1748">
        <v>42688</v>
      </c>
      <c r="I28" s="1748">
        <v>42682</v>
      </c>
      <c r="J28" s="1748">
        <v>42682</v>
      </c>
      <c r="K28" s="1748">
        <v>42685</v>
      </c>
      <c r="L28" s="1748">
        <v>42683</v>
      </c>
      <c r="M28" s="1748">
        <v>42683</v>
      </c>
      <c r="N28" s="1748">
        <v>42671</v>
      </c>
      <c r="O28" s="1748">
        <v>42681</v>
      </c>
      <c r="P28" s="1748"/>
      <c r="Q28" s="1748">
        <v>42655</v>
      </c>
      <c r="R28" s="1748">
        <v>42669</v>
      </c>
      <c r="S28" s="1748">
        <v>42681</v>
      </c>
      <c r="T28" s="1748">
        <v>42670</v>
      </c>
      <c r="U28" s="1748">
        <v>42678</v>
      </c>
      <c r="V28" s="1748">
        <v>42692</v>
      </c>
      <c r="W28" s="1748">
        <v>42683</v>
      </c>
      <c r="X28" s="1748">
        <v>42690</v>
      </c>
      <c r="Y28" s="1748">
        <v>42683</v>
      </c>
      <c r="Z28" s="1748">
        <v>42690</v>
      </c>
      <c r="AA28" s="1748">
        <v>42683</v>
      </c>
      <c r="AB28" s="1748">
        <v>42690</v>
      </c>
      <c r="AC28" s="1748">
        <v>42650</v>
      </c>
      <c r="AD28" s="1748">
        <v>42671</v>
      </c>
      <c r="AE28" s="1748"/>
      <c r="AF28" s="1748">
        <v>42690</v>
      </c>
      <c r="AG28" s="1748">
        <v>42690</v>
      </c>
      <c r="AH28" s="1748"/>
      <c r="AI28" s="1748">
        <v>42688</v>
      </c>
      <c r="AJ28" s="1748">
        <v>42683</v>
      </c>
      <c r="AK28" s="1748">
        <v>42690</v>
      </c>
      <c r="AL28" s="1748">
        <v>42649</v>
      </c>
      <c r="AM28" s="1748"/>
      <c r="AN28" s="1748">
        <v>42649</v>
      </c>
      <c r="AO28" s="1773"/>
      <c r="AP28" s="1748">
        <v>42688</v>
      </c>
      <c r="AQ28" s="1748">
        <v>42690</v>
      </c>
      <c r="AR28" s="1748">
        <v>42710</v>
      </c>
      <c r="AS28" s="1748">
        <v>42671</v>
      </c>
      <c r="AT28" s="1748">
        <v>42698</v>
      </c>
      <c r="AU28" s="1748">
        <v>42704</v>
      </c>
      <c r="AV28" s="1748">
        <v>42704</v>
      </c>
      <c r="AW28" s="1748">
        <v>42704</v>
      </c>
      <c r="AX28" s="1748">
        <v>42704</v>
      </c>
      <c r="AY28" s="1748">
        <v>42704</v>
      </c>
      <c r="AZ28" s="1748">
        <v>42704</v>
      </c>
      <c r="BA28" s="1748">
        <v>42704</v>
      </c>
      <c r="BB28" s="1748">
        <v>42704</v>
      </c>
      <c r="BC28" s="1748">
        <v>42710</v>
      </c>
      <c r="BD28" s="1748">
        <v>42684</v>
      </c>
      <c r="BE28" s="1748">
        <v>42704</v>
      </c>
      <c r="BF28" s="1748">
        <v>42704</v>
      </c>
      <c r="BG28" s="1748">
        <v>42690</v>
      </c>
      <c r="BH28" s="1748">
        <v>42688</v>
      </c>
      <c r="BI28" s="1748">
        <v>42683</v>
      </c>
      <c r="BJ28" s="1748">
        <v>42705</v>
      </c>
      <c r="BK28" s="1748">
        <v>42690</v>
      </c>
      <c r="BL28" s="1748">
        <v>42705</v>
      </c>
      <c r="BM28" s="1748">
        <v>42705</v>
      </c>
      <c r="BN28" s="1748">
        <v>42705</v>
      </c>
      <c r="BO28" s="1748">
        <v>42705</v>
      </c>
      <c r="BP28" s="1748">
        <v>42705</v>
      </c>
      <c r="BQ28" s="1748">
        <v>42705</v>
      </c>
      <c r="BR28" s="1748">
        <v>42705</v>
      </c>
      <c r="BS28" s="1748">
        <v>42705</v>
      </c>
      <c r="BT28" s="1748">
        <v>42705</v>
      </c>
      <c r="BU28" s="1748">
        <v>42705</v>
      </c>
      <c r="BV28" s="1748">
        <v>42705</v>
      </c>
      <c r="BW28" s="1748">
        <v>42705</v>
      </c>
      <c r="BX28" s="1748"/>
      <c r="BY28" s="1748">
        <v>42695</v>
      </c>
      <c r="BZ28" s="1773"/>
      <c r="CA28" s="1748">
        <v>42695</v>
      </c>
      <c r="CB28" s="1748">
        <v>42695</v>
      </c>
      <c r="CC28" s="1748">
        <v>42695</v>
      </c>
      <c r="CD28" s="1748">
        <v>42695</v>
      </c>
      <c r="CE28" s="1748">
        <v>42695</v>
      </c>
      <c r="CF28" s="1748">
        <v>42696</v>
      </c>
      <c r="CG28" s="1748">
        <v>42697</v>
      </c>
      <c r="CH28" s="1748">
        <v>42697</v>
      </c>
      <c r="CI28" s="1748">
        <v>42695</v>
      </c>
      <c r="CJ28" s="1748">
        <v>42697</v>
      </c>
      <c r="CK28" s="1748">
        <v>42695</v>
      </c>
      <c r="CL28" s="1748">
        <v>42695</v>
      </c>
      <c r="CM28" s="1748">
        <v>42695</v>
      </c>
      <c r="CN28" s="1748">
        <v>42697</v>
      </c>
      <c r="CO28" s="1748">
        <v>42683</v>
      </c>
      <c r="CP28" s="1748">
        <v>42681</v>
      </c>
      <c r="CQ28" s="1748">
        <v>42703</v>
      </c>
      <c r="CR28" s="1748">
        <v>42703</v>
      </c>
      <c r="CS28" s="1748">
        <v>42703</v>
      </c>
      <c r="CT28" s="1748">
        <v>42703</v>
      </c>
      <c r="CU28" s="1748">
        <v>42696</v>
      </c>
      <c r="CV28" s="1748">
        <v>42703</v>
      </c>
      <c r="CW28" s="1748">
        <v>42696</v>
      </c>
      <c r="CX28" s="1748">
        <v>42697</v>
      </c>
      <c r="CY28" s="1748">
        <v>42697</v>
      </c>
      <c r="CZ28" s="1748">
        <v>42695</v>
      </c>
      <c r="DA28" s="1748">
        <v>42697</v>
      </c>
      <c r="DB28" s="1748">
        <v>42695</v>
      </c>
      <c r="DC28" s="1748">
        <v>42695</v>
      </c>
      <c r="DD28" s="1748">
        <v>42695</v>
      </c>
      <c r="DE28" s="1748">
        <v>42697</v>
      </c>
      <c r="DF28" s="1748">
        <v>42683</v>
      </c>
      <c r="DG28" s="1748">
        <v>42681</v>
      </c>
      <c r="DH28" s="1748">
        <v>42703</v>
      </c>
      <c r="DI28" s="1748">
        <v>42703</v>
      </c>
      <c r="DJ28" s="1748">
        <v>42703</v>
      </c>
      <c r="DK28" s="1773"/>
      <c r="DL28" s="1748">
        <v>42703</v>
      </c>
      <c r="DM28" s="1748">
        <v>42696</v>
      </c>
      <c r="DN28" s="1748">
        <v>42703</v>
      </c>
      <c r="DO28" s="1748">
        <v>42668</v>
      </c>
      <c r="DP28" s="1748">
        <v>42683</v>
      </c>
      <c r="DQ28" s="1748">
        <v>42692</v>
      </c>
      <c r="DR28" s="1748"/>
      <c r="DS28" s="1748">
        <v>42695</v>
      </c>
      <c r="DT28" s="1748">
        <v>42663</v>
      </c>
      <c r="DU28" s="1748">
        <v>42663</v>
      </c>
      <c r="DV28" s="1748">
        <v>42663</v>
      </c>
      <c r="DW28" s="1792">
        <v>42663</v>
      </c>
      <c r="DX28" s="1748">
        <v>42663</v>
      </c>
      <c r="DY28" s="1748">
        <v>42663</v>
      </c>
      <c r="DZ28" s="1748">
        <v>42671</v>
      </c>
      <c r="EA28" s="1748">
        <v>42692</v>
      </c>
      <c r="EB28" s="1748">
        <v>42696</v>
      </c>
      <c r="EC28" s="1748">
        <v>42697</v>
      </c>
      <c r="ED28" s="1748">
        <v>42690</v>
      </c>
      <c r="EE28" s="1748">
        <v>42697</v>
      </c>
      <c r="EF28" s="1748">
        <v>42697</v>
      </c>
      <c r="EG28" s="1748">
        <v>42697</v>
      </c>
      <c r="EH28" s="1748">
        <v>42697</v>
      </c>
      <c r="EI28" s="1748">
        <v>42696</v>
      </c>
      <c r="EJ28" s="1748">
        <v>42697</v>
      </c>
      <c r="EK28" s="1748">
        <v>42697</v>
      </c>
      <c r="EL28" s="1748">
        <v>42690</v>
      </c>
      <c r="EM28" s="1748">
        <v>42695</v>
      </c>
      <c r="EN28" s="1748">
        <v>42704</v>
      </c>
      <c r="EO28" s="1748">
        <v>42681</v>
      </c>
      <c r="EP28" s="1748">
        <v>42706</v>
      </c>
      <c r="EQ28" s="1748">
        <v>42706</v>
      </c>
      <c r="ER28" s="1748">
        <v>42706</v>
      </c>
      <c r="ES28" s="1748">
        <v>42706</v>
      </c>
      <c r="ET28" s="1748">
        <v>42706</v>
      </c>
      <c r="EU28" s="1748">
        <v>42710</v>
      </c>
      <c r="EV28" s="1773"/>
      <c r="EW28" s="1748">
        <v>42717</v>
      </c>
      <c r="EX28" s="1748">
        <v>42717</v>
      </c>
      <c r="EY28" s="1748">
        <v>42717</v>
      </c>
      <c r="EZ28" s="1748">
        <v>42717</v>
      </c>
      <c r="FA28" s="1748"/>
      <c r="FB28" s="1748"/>
      <c r="FC28" s="1748"/>
      <c r="FD28" s="1748"/>
      <c r="FE28" s="1748"/>
      <c r="FF28" s="1748">
        <v>42706</v>
      </c>
      <c r="FG28" s="1748">
        <v>42717</v>
      </c>
      <c r="FH28" s="1748">
        <v>42717</v>
      </c>
      <c r="FI28" s="1748">
        <v>42717</v>
      </c>
      <c r="FJ28" s="1748">
        <v>42717</v>
      </c>
      <c r="FK28" s="1748">
        <v>42706</v>
      </c>
      <c r="FL28" s="1748">
        <v>42671</v>
      </c>
      <c r="FM28" s="1748">
        <v>42703</v>
      </c>
      <c r="FN28" s="1748">
        <v>42705</v>
      </c>
      <c r="FO28" s="1748">
        <v>42710</v>
      </c>
      <c r="FP28" s="1748">
        <v>42710</v>
      </c>
      <c r="FQ28" s="1748">
        <v>42710</v>
      </c>
      <c r="FR28" s="1748">
        <v>42710</v>
      </c>
      <c r="FS28" s="1748">
        <v>42710</v>
      </c>
      <c r="FT28" s="1748">
        <v>42710</v>
      </c>
      <c r="FU28" s="1748">
        <v>42710</v>
      </c>
      <c r="FV28" s="1748">
        <v>42710</v>
      </c>
      <c r="FW28" s="1748">
        <v>42710</v>
      </c>
      <c r="FX28" s="1748">
        <v>42710</v>
      </c>
      <c r="FY28" s="1748">
        <v>42710</v>
      </c>
      <c r="FZ28" s="1748">
        <v>42710</v>
      </c>
      <c r="GA28" s="1748">
        <v>42710</v>
      </c>
      <c r="GB28" s="1748">
        <v>42710</v>
      </c>
      <c r="GC28" s="1748">
        <v>42710</v>
      </c>
      <c r="GD28" s="1748">
        <v>42710</v>
      </c>
      <c r="GE28" s="1748">
        <v>42710</v>
      </c>
      <c r="GF28" s="1235"/>
      <c r="GG28" s="1773"/>
      <c r="GH28" s="1235"/>
      <c r="GI28" s="1235"/>
      <c r="GJ28" s="1235"/>
      <c r="GK28" s="1235"/>
      <c r="GL28" s="1235"/>
      <c r="GM28" s="1235"/>
      <c r="GN28" s="1235"/>
      <c r="GO28" s="1235"/>
      <c r="GP28" s="1235"/>
      <c r="GQ28" s="1235"/>
      <c r="GR28" s="1235"/>
      <c r="GS28" s="1235"/>
      <c r="GT28" s="1235"/>
      <c r="GU28" s="1235"/>
      <c r="GV28" s="1235"/>
      <c r="GW28" s="1235"/>
      <c r="GX28" s="1235"/>
      <c r="GY28" s="1235"/>
      <c r="GZ28" s="1235"/>
      <c r="HA28" s="1235"/>
      <c r="HB28" s="1235"/>
      <c r="HC28" s="1235"/>
      <c r="HD28" s="1235"/>
      <c r="HE28" s="1235"/>
      <c r="HF28" s="1235"/>
      <c r="HG28" s="1235"/>
      <c r="HH28" s="1235"/>
      <c r="HI28" s="1235"/>
      <c r="HJ28" s="1235"/>
      <c r="HK28" s="1235"/>
      <c r="HL28" s="1235"/>
      <c r="HM28" s="1235"/>
      <c r="HN28" s="1235"/>
      <c r="HO28" s="1235"/>
      <c r="HP28" s="1235"/>
      <c r="HQ28" s="1235"/>
      <c r="HR28" s="1773"/>
      <c r="HS28" s="1235"/>
      <c r="HT28" s="1235"/>
      <c r="HU28" s="1235"/>
      <c r="HV28" s="1235"/>
      <c r="HW28" s="1235"/>
      <c r="HX28" s="1235"/>
      <c r="HY28" s="1235"/>
      <c r="HZ28" s="1235"/>
      <c r="IA28" s="1235"/>
      <c r="IB28" s="1235"/>
      <c r="IC28" s="1235"/>
      <c r="ID28" s="1235"/>
      <c r="IE28" s="1235"/>
      <c r="IF28" s="1235"/>
      <c r="IG28" s="1235"/>
      <c r="IH28" s="1235"/>
      <c r="II28" s="1235"/>
      <c r="IJ28" s="1235"/>
      <c r="IK28" s="1235"/>
      <c r="IL28" s="1235"/>
      <c r="IM28" s="1235"/>
      <c r="IN28" s="1235"/>
      <c r="IO28" s="1235"/>
      <c r="IP28" s="1235"/>
      <c r="IQ28" s="1235"/>
      <c r="IR28" s="1235"/>
      <c r="IS28" s="1235"/>
      <c r="IT28" s="1235"/>
      <c r="IU28" s="1235"/>
      <c r="IV28" s="1235"/>
      <c r="IW28" s="1235"/>
      <c r="IX28" s="1235"/>
      <c r="IY28" s="1235"/>
      <c r="IZ28" s="1235"/>
      <c r="JA28" s="1235"/>
      <c r="JB28" s="1235"/>
      <c r="JC28" s="1773"/>
      <c r="JD28" s="1235"/>
      <c r="JE28" s="1235"/>
      <c r="JF28" s="1235"/>
      <c r="JG28" s="1235"/>
      <c r="JH28" s="1235"/>
      <c r="JI28" s="1235"/>
      <c r="JJ28" s="1235"/>
      <c r="JK28" s="1235"/>
      <c r="JL28" s="1235"/>
      <c r="JM28" s="1235"/>
      <c r="JN28" s="1235"/>
      <c r="JO28" s="1235"/>
      <c r="JP28" s="1235"/>
      <c r="JQ28" s="1235"/>
      <c r="JR28" s="1235"/>
      <c r="JS28" s="1235"/>
      <c r="JT28" s="1235"/>
      <c r="JU28" s="1235"/>
      <c r="JV28" s="1235"/>
      <c r="JW28" s="1235"/>
      <c r="JX28" s="1235"/>
      <c r="JY28" s="1235"/>
      <c r="JZ28" s="1235"/>
      <c r="KA28" s="1235"/>
      <c r="KB28" s="1235"/>
      <c r="KC28" s="1235"/>
      <c r="KD28" s="1235"/>
      <c r="KE28" s="1235"/>
      <c r="KF28" s="1235"/>
      <c r="KG28" s="1235"/>
      <c r="KH28" s="1235"/>
      <c r="KI28" s="1235"/>
      <c r="KJ28" s="1235"/>
      <c r="KK28" s="1235"/>
      <c r="KL28" s="1235"/>
      <c r="KM28" s="1235"/>
      <c r="KN28" s="1773"/>
      <c r="KO28" s="1235"/>
      <c r="KP28" s="1235"/>
      <c r="KQ28" s="1235"/>
      <c r="KR28" s="1235"/>
      <c r="KS28" s="1235"/>
      <c r="KT28" s="1235"/>
      <c r="KU28" s="1235"/>
      <c r="KV28" s="1235"/>
      <c r="KW28" s="1235"/>
      <c r="KX28" s="1235"/>
      <c r="KY28" s="1235"/>
      <c r="KZ28" s="1235"/>
      <c r="LA28" s="1235"/>
      <c r="LB28" s="1235"/>
      <c r="LC28" s="1235"/>
      <c r="LD28" s="1235"/>
      <c r="LE28" s="1235"/>
      <c r="LF28" s="1235"/>
      <c r="LG28" s="1235"/>
      <c r="LH28" s="1235"/>
      <c r="LI28" s="1328"/>
      <c r="LJ28" s="1235"/>
      <c r="LK28" s="1235"/>
      <c r="LL28" s="1235"/>
      <c r="LM28" s="1235"/>
      <c r="LN28" s="1235"/>
      <c r="LO28" s="1235"/>
      <c r="LP28" s="1235"/>
      <c r="LQ28" s="1235"/>
      <c r="LR28" s="1235"/>
      <c r="LS28" s="1235"/>
      <c r="LT28" s="1235"/>
      <c r="LU28" s="1235"/>
      <c r="LV28" s="1235"/>
      <c r="LW28" s="1235"/>
      <c r="LX28" s="1235"/>
      <c r="LY28" s="1235"/>
      <c r="LZ28" s="1235"/>
      <c r="MA28" s="1235"/>
      <c r="MB28" s="1235"/>
      <c r="MC28" s="1235"/>
      <c r="MD28" s="1235"/>
      <c r="ME28" s="1235"/>
      <c r="MF28" s="1235"/>
      <c r="MG28" s="1235"/>
      <c r="MH28" s="1235"/>
      <c r="MI28" s="1235"/>
      <c r="MJ28" s="1235"/>
      <c r="MK28" s="1235"/>
      <c r="ML28" s="1235"/>
      <c r="MM28" s="1235"/>
      <c r="MN28" s="1235"/>
      <c r="MO28" s="1235"/>
      <c r="MP28" s="1235"/>
      <c r="MQ28" s="1235"/>
      <c r="MR28" s="1235"/>
      <c r="MS28" s="1235"/>
      <c r="MT28" s="1773"/>
      <c r="MU28" s="1235"/>
      <c r="MV28" s="1235"/>
      <c r="MW28" s="1235"/>
      <c r="MX28" s="1235"/>
      <c r="MY28" s="1235"/>
      <c r="MZ28" s="1235"/>
      <c r="NA28" s="1235"/>
      <c r="NB28" s="1235"/>
      <c r="NC28" s="1235"/>
      <c r="ND28" s="1235"/>
      <c r="NE28" s="1235"/>
      <c r="NF28" s="1235"/>
      <c r="NG28" s="1235"/>
      <c r="NH28" s="1235"/>
      <c r="NI28" s="1235"/>
      <c r="NJ28" s="1235"/>
      <c r="NK28" s="1235"/>
      <c r="NL28" s="1235"/>
      <c r="NM28" s="1235"/>
      <c r="NN28" s="1235"/>
      <c r="NO28" s="1235"/>
      <c r="NP28" s="1235"/>
      <c r="NQ28" s="1235"/>
      <c r="NR28" s="1235"/>
      <c r="NS28" s="1235"/>
      <c r="NT28" s="1235"/>
      <c r="NU28" s="1235"/>
      <c r="NV28" s="1235"/>
      <c r="NW28" s="1235"/>
      <c r="NX28" s="1235"/>
      <c r="NY28" s="1235"/>
      <c r="NZ28" s="1235"/>
      <c r="OA28" s="1328"/>
      <c r="OB28" s="1752">
        <v>42641</v>
      </c>
      <c r="OC28" s="1792">
        <v>42689</v>
      </c>
      <c r="OD28" s="1748">
        <v>42681</v>
      </c>
      <c r="OE28" s="1896"/>
      <c r="OF28" s="1748">
        <v>42692</v>
      </c>
      <c r="OG28" s="1235"/>
      <c r="OH28" s="1761"/>
      <c r="OI28" s="1748">
        <v>42705</v>
      </c>
      <c r="OJ28" s="1748">
        <v>42688</v>
      </c>
      <c r="OK28" s="1748">
        <v>42705</v>
      </c>
      <c r="OL28" s="1235"/>
      <c r="OM28" s="1235"/>
      <c r="ON28" s="1235"/>
      <c r="OO28" s="1235"/>
      <c r="OP28" s="1235"/>
      <c r="OQ28" s="1235"/>
      <c r="OR28" s="1235"/>
      <c r="OS28" s="1235"/>
      <c r="OT28" s="1235"/>
      <c r="OU28" s="1235"/>
      <c r="OV28" s="1235"/>
      <c r="OW28" s="1235"/>
      <c r="OX28" s="1235"/>
      <c r="OY28" s="1235"/>
      <c r="OZ28" s="1235"/>
      <c r="PA28" s="1235"/>
      <c r="PB28" s="1235"/>
      <c r="PC28" s="1328"/>
      <c r="PD28" s="1813"/>
      <c r="PE28" s="1801"/>
      <c r="PF28" s="1801"/>
      <c r="PG28" s="1761"/>
      <c r="PH28" s="1337"/>
    </row>
    <row r="29" spans="1:424" s="1050" customFormat="1" ht="15" customHeight="1">
      <c r="A29" s="1436">
        <v>0.5</v>
      </c>
      <c r="B29" s="920" t="s">
        <v>342</v>
      </c>
      <c r="C29" s="1436">
        <v>2</v>
      </c>
      <c r="D29" s="1435" t="s">
        <v>372</v>
      </c>
      <c r="E29" s="880"/>
      <c r="F29" s="880">
        <v>42632</v>
      </c>
      <c r="G29" s="1752">
        <v>42687</v>
      </c>
      <c r="H29" s="1752">
        <v>42683</v>
      </c>
      <c r="I29" s="1752">
        <v>42681</v>
      </c>
      <c r="J29" s="1752">
        <v>42681</v>
      </c>
      <c r="K29" s="1752">
        <v>42681</v>
      </c>
      <c r="L29" s="1752">
        <v>42681</v>
      </c>
      <c r="M29" s="1752">
        <v>42677</v>
      </c>
      <c r="N29" s="1752">
        <v>42670</v>
      </c>
      <c r="O29" s="1752">
        <v>42680</v>
      </c>
      <c r="P29" s="880"/>
      <c r="Q29" s="880">
        <v>42654</v>
      </c>
      <c r="R29" s="1752">
        <v>42668</v>
      </c>
      <c r="S29" s="1752">
        <v>42680</v>
      </c>
      <c r="T29" s="1752">
        <v>42669</v>
      </c>
      <c r="U29" s="1752">
        <v>42677</v>
      </c>
      <c r="V29" s="1752">
        <v>42691</v>
      </c>
      <c r="W29" s="1752">
        <v>42681</v>
      </c>
      <c r="X29" s="1752">
        <v>42687</v>
      </c>
      <c r="Y29" s="1752">
        <v>42677</v>
      </c>
      <c r="Z29" s="1752">
        <v>42688</v>
      </c>
      <c r="AA29" s="1752">
        <v>42677</v>
      </c>
      <c r="AB29" s="1752">
        <v>42687</v>
      </c>
      <c r="AC29" s="1366" t="s">
        <v>1296</v>
      </c>
      <c r="AD29" s="1752">
        <v>42670</v>
      </c>
      <c r="AE29" s="880">
        <v>42691</v>
      </c>
      <c r="AF29" s="880">
        <v>42689</v>
      </c>
      <c r="AG29" s="880">
        <v>42687</v>
      </c>
      <c r="AH29" s="880">
        <v>42691</v>
      </c>
      <c r="AI29" s="1752">
        <v>42682</v>
      </c>
      <c r="AJ29" s="880">
        <v>42641</v>
      </c>
      <c r="AK29" s="880">
        <v>42689</v>
      </c>
      <c r="AL29" s="880">
        <v>42647</v>
      </c>
      <c r="AM29" s="1781">
        <v>42688</v>
      </c>
      <c r="AN29" s="880">
        <v>42649</v>
      </c>
      <c r="AO29" s="1773"/>
      <c r="AP29" s="1752">
        <v>42683</v>
      </c>
      <c r="AQ29" s="1752">
        <v>42681</v>
      </c>
      <c r="AR29" s="1752">
        <v>42667</v>
      </c>
      <c r="AS29" s="1752">
        <v>42670</v>
      </c>
      <c r="AT29" s="1752">
        <v>42701</v>
      </c>
      <c r="AU29" s="1752">
        <v>42701</v>
      </c>
      <c r="AV29" s="1752">
        <v>42697</v>
      </c>
      <c r="AW29" s="1752">
        <v>42702</v>
      </c>
      <c r="AX29" s="1752">
        <v>42701</v>
      </c>
      <c r="AY29" s="1752">
        <v>42701</v>
      </c>
      <c r="AZ29" s="1752">
        <v>42701</v>
      </c>
      <c r="BA29" s="1752">
        <v>42702</v>
      </c>
      <c r="BB29" s="1752">
        <v>42702</v>
      </c>
      <c r="BC29" s="1752">
        <v>42667</v>
      </c>
      <c r="BD29" s="1753">
        <v>42649</v>
      </c>
      <c r="BE29" s="1752">
        <v>42696</v>
      </c>
      <c r="BF29" s="1752">
        <v>42702</v>
      </c>
      <c r="BG29" s="1752">
        <v>42682</v>
      </c>
      <c r="BH29" s="880">
        <v>42688</v>
      </c>
      <c r="BI29" s="1752">
        <v>42681</v>
      </c>
      <c r="BJ29" s="1752">
        <v>42704</v>
      </c>
      <c r="BK29" s="1752">
        <v>42622</v>
      </c>
      <c r="BL29" s="1752">
        <v>42700</v>
      </c>
      <c r="BM29" s="1752">
        <v>42670</v>
      </c>
      <c r="BN29" s="1752">
        <v>42704</v>
      </c>
      <c r="BO29" s="1752">
        <v>42704</v>
      </c>
      <c r="BP29" s="1752">
        <v>42702</v>
      </c>
      <c r="BQ29" s="1752">
        <v>42701</v>
      </c>
      <c r="BR29" s="1752">
        <v>42701</v>
      </c>
      <c r="BS29" s="1752">
        <v>42702</v>
      </c>
      <c r="BT29" s="1752">
        <v>42701</v>
      </c>
      <c r="BU29" s="1752">
        <v>42697</v>
      </c>
      <c r="BV29" s="1752">
        <v>42701</v>
      </c>
      <c r="BW29" s="1752">
        <v>42701</v>
      </c>
      <c r="BX29" s="1752">
        <v>42701</v>
      </c>
      <c r="BY29" s="1752">
        <v>42694</v>
      </c>
      <c r="BZ29" s="1773"/>
      <c r="CA29" s="1752">
        <v>42694</v>
      </c>
      <c r="CB29" s="1752">
        <v>42693</v>
      </c>
      <c r="CC29" s="1752">
        <v>42694</v>
      </c>
      <c r="CD29" s="1752">
        <v>42694</v>
      </c>
      <c r="CE29" s="1752">
        <v>42694</v>
      </c>
      <c r="CF29" s="1752">
        <v>42693</v>
      </c>
      <c r="CG29" s="1752">
        <v>42696</v>
      </c>
      <c r="CH29" s="1752">
        <v>42696</v>
      </c>
      <c r="CI29" s="1752">
        <v>42690</v>
      </c>
      <c r="CJ29" s="1752">
        <v>42695</v>
      </c>
      <c r="CK29" s="1752">
        <v>42687</v>
      </c>
      <c r="CL29" s="1752">
        <v>42692</v>
      </c>
      <c r="CM29" s="1752">
        <v>42693</v>
      </c>
      <c r="CN29" s="1754">
        <v>42682</v>
      </c>
      <c r="CO29" s="1752">
        <v>42681</v>
      </c>
      <c r="CP29" s="1752">
        <v>42680</v>
      </c>
      <c r="CQ29" s="1752">
        <v>42702</v>
      </c>
      <c r="CR29" s="1752">
        <v>42702</v>
      </c>
      <c r="CS29" s="1752">
        <v>42702</v>
      </c>
      <c r="CT29" s="1752">
        <v>42702</v>
      </c>
      <c r="CU29" s="1752">
        <v>42695</v>
      </c>
      <c r="CV29" s="1752">
        <v>42702</v>
      </c>
      <c r="CW29" s="1752">
        <v>42693</v>
      </c>
      <c r="CX29" s="1752">
        <v>42696</v>
      </c>
      <c r="CY29" s="1752">
        <v>42696</v>
      </c>
      <c r="CZ29" s="1752">
        <v>42690</v>
      </c>
      <c r="DA29" s="1752">
        <v>42695</v>
      </c>
      <c r="DB29" s="1752">
        <v>42687</v>
      </c>
      <c r="DC29" s="1752">
        <v>42692</v>
      </c>
      <c r="DD29" s="1752">
        <v>42693</v>
      </c>
      <c r="DE29" s="1754">
        <v>42682</v>
      </c>
      <c r="DF29" s="1752">
        <v>42681</v>
      </c>
      <c r="DG29" s="1752">
        <v>42680</v>
      </c>
      <c r="DH29" s="1752">
        <v>42702</v>
      </c>
      <c r="DI29" s="1752">
        <v>42702</v>
      </c>
      <c r="DJ29" s="1752">
        <v>42702</v>
      </c>
      <c r="DK29" s="1773"/>
      <c r="DL29" s="1752">
        <v>42702</v>
      </c>
      <c r="DM29" s="1752">
        <v>42695</v>
      </c>
      <c r="DN29" s="1752">
        <v>42702</v>
      </c>
      <c r="DO29" s="1752">
        <v>42667</v>
      </c>
      <c r="DP29" s="1752">
        <v>42681</v>
      </c>
      <c r="DQ29" s="1752">
        <v>42691</v>
      </c>
      <c r="DR29" s="880">
        <v>41967</v>
      </c>
      <c r="DS29" s="880">
        <v>42693</v>
      </c>
      <c r="DT29" s="1752">
        <v>42661</v>
      </c>
      <c r="DU29" s="1752">
        <v>42661</v>
      </c>
      <c r="DV29" s="1752">
        <v>42657</v>
      </c>
      <c r="DW29" s="1754">
        <v>42660</v>
      </c>
      <c r="DX29" s="1752">
        <v>42657</v>
      </c>
      <c r="DY29" s="1752">
        <v>42662</v>
      </c>
      <c r="DZ29" s="1752">
        <v>42670</v>
      </c>
      <c r="EA29" s="1752">
        <v>42690</v>
      </c>
      <c r="EB29" s="1752">
        <v>42696</v>
      </c>
      <c r="EC29" s="1752">
        <v>42692</v>
      </c>
      <c r="ED29" s="1752">
        <v>42689</v>
      </c>
      <c r="EE29" s="1752">
        <v>42692</v>
      </c>
      <c r="EF29" s="1752">
        <v>42696</v>
      </c>
      <c r="EG29" s="1752">
        <v>42696</v>
      </c>
      <c r="EH29" s="1752">
        <v>42696</v>
      </c>
      <c r="EI29" s="1752">
        <v>42696</v>
      </c>
      <c r="EJ29" s="1752">
        <v>42696</v>
      </c>
      <c r="EK29" s="1752">
        <v>42696</v>
      </c>
      <c r="EL29" s="1752">
        <v>42687</v>
      </c>
      <c r="EM29" s="1752">
        <v>42689</v>
      </c>
      <c r="EN29" s="1752">
        <v>42697</v>
      </c>
      <c r="EO29" s="1752">
        <v>42680</v>
      </c>
      <c r="EP29" s="1752">
        <v>42704</v>
      </c>
      <c r="EQ29" s="1752">
        <v>42704</v>
      </c>
      <c r="ER29" s="1752">
        <v>42704</v>
      </c>
      <c r="ES29" s="1752">
        <v>42704</v>
      </c>
      <c r="ET29" s="1752">
        <v>42704</v>
      </c>
      <c r="EU29" s="1752">
        <v>42707</v>
      </c>
      <c r="EV29" s="1773"/>
      <c r="EW29" s="1752">
        <v>42713</v>
      </c>
      <c r="EX29" s="1752">
        <v>42713</v>
      </c>
      <c r="EY29" s="1752">
        <v>42713</v>
      </c>
      <c r="EZ29" s="1752">
        <v>42714</v>
      </c>
      <c r="FA29" s="1752"/>
      <c r="FB29" s="1752"/>
      <c r="FC29" s="1752"/>
      <c r="FD29" s="1752"/>
      <c r="FE29" s="1752"/>
      <c r="FF29" s="1752">
        <v>42704</v>
      </c>
      <c r="FG29" s="1752">
        <v>42714</v>
      </c>
      <c r="FH29" s="1752">
        <v>42713</v>
      </c>
      <c r="FI29" s="1752">
        <v>42714</v>
      </c>
      <c r="FJ29" s="1752">
        <v>42714</v>
      </c>
      <c r="FK29" s="1752">
        <v>42646</v>
      </c>
      <c r="FL29" s="1752">
        <v>42669</v>
      </c>
      <c r="FM29" s="1752">
        <v>42702</v>
      </c>
      <c r="FN29" s="1752">
        <v>42702</v>
      </c>
      <c r="FO29" s="1752">
        <v>42701</v>
      </c>
      <c r="FP29" s="1752">
        <v>42694</v>
      </c>
      <c r="FQ29" s="1752">
        <v>42696</v>
      </c>
      <c r="FR29" s="1752">
        <v>42697</v>
      </c>
      <c r="FS29" s="1752">
        <v>42696</v>
      </c>
      <c r="FT29" s="1752">
        <v>42697</v>
      </c>
      <c r="FU29" s="1752">
        <v>42707</v>
      </c>
      <c r="FV29" s="1752">
        <v>42707</v>
      </c>
      <c r="FW29" s="1752">
        <v>42707</v>
      </c>
      <c r="FX29" s="1752">
        <v>42707</v>
      </c>
      <c r="FY29" s="1752">
        <v>42707</v>
      </c>
      <c r="FZ29" s="1752">
        <v>42707</v>
      </c>
      <c r="GA29" s="1752">
        <v>42707</v>
      </c>
      <c r="GB29" s="1752">
        <v>42707</v>
      </c>
      <c r="GC29" s="1752">
        <v>42707</v>
      </c>
      <c r="GD29" s="1752">
        <v>42707</v>
      </c>
      <c r="GE29" s="1752">
        <v>42707</v>
      </c>
      <c r="GF29" s="880">
        <v>42694</v>
      </c>
      <c r="GG29" s="1773"/>
      <c r="GH29" s="1752">
        <v>42707</v>
      </c>
      <c r="GI29" s="1752">
        <v>42707</v>
      </c>
      <c r="GJ29" s="1752">
        <v>42707</v>
      </c>
      <c r="GK29" s="1752">
        <v>42707</v>
      </c>
      <c r="GL29" s="1752">
        <v>42707</v>
      </c>
      <c r="GM29" s="1752">
        <v>42707</v>
      </c>
      <c r="GN29" s="1752">
        <v>42707</v>
      </c>
      <c r="GO29" s="1752">
        <v>42719</v>
      </c>
      <c r="GP29" s="1752">
        <v>42719</v>
      </c>
      <c r="GQ29" s="1752">
        <v>42719</v>
      </c>
      <c r="GR29" s="1752">
        <v>42719</v>
      </c>
      <c r="GS29" s="1752">
        <v>42719</v>
      </c>
      <c r="GT29" s="1235"/>
      <c r="GU29" s="1235"/>
      <c r="GV29" s="1235"/>
      <c r="GW29" s="1235"/>
      <c r="GX29" s="1235"/>
      <c r="GY29" s="1235"/>
      <c r="GZ29" s="1235"/>
      <c r="HA29" s="1235"/>
      <c r="HB29" s="1235"/>
      <c r="HC29" s="1235"/>
      <c r="HD29" s="1235"/>
      <c r="HE29" s="1235"/>
      <c r="HF29" s="1235"/>
      <c r="HG29" s="1235"/>
      <c r="HH29" s="1235"/>
      <c r="HI29" s="1235"/>
      <c r="HJ29" s="1235"/>
      <c r="HK29" s="1235"/>
      <c r="HL29" s="1235"/>
      <c r="HM29" s="1235"/>
      <c r="HN29" s="1235"/>
      <c r="HO29" s="1235"/>
      <c r="HP29" s="1235"/>
      <c r="HQ29" s="1235"/>
      <c r="HR29" s="1773"/>
      <c r="HS29" s="1235"/>
      <c r="HT29" s="1235"/>
      <c r="HU29" s="1235"/>
      <c r="HV29" s="1235"/>
      <c r="HW29" s="1235"/>
      <c r="HX29" s="1235"/>
      <c r="HY29" s="1235"/>
      <c r="HZ29" s="1235"/>
      <c r="IA29" s="1235"/>
      <c r="IB29" s="1235"/>
      <c r="IC29" s="1235"/>
      <c r="ID29" s="1235"/>
      <c r="IE29" s="1235"/>
      <c r="IF29" s="1235"/>
      <c r="IG29" s="1235"/>
      <c r="IH29" s="1235"/>
      <c r="II29" s="1235"/>
      <c r="IJ29" s="1235"/>
      <c r="IK29" s="1235"/>
      <c r="IL29" s="1235"/>
      <c r="IM29" s="1235"/>
      <c r="IN29" s="1235"/>
      <c r="IO29" s="1235"/>
      <c r="IP29" s="1235"/>
      <c r="IQ29" s="1235"/>
      <c r="IR29" s="1235"/>
      <c r="IS29" s="1235"/>
      <c r="IT29" s="1235"/>
      <c r="IU29" s="1235"/>
      <c r="IV29" s="1235"/>
      <c r="IW29" s="1235"/>
      <c r="IX29" s="1235"/>
      <c r="IY29" s="1235"/>
      <c r="IZ29" s="1235"/>
      <c r="JA29" s="1235"/>
      <c r="JB29" s="1235"/>
      <c r="JC29" s="1773"/>
      <c r="JD29" s="1235"/>
      <c r="JE29" s="1235"/>
      <c r="JF29" s="1235"/>
      <c r="JG29" s="1235"/>
      <c r="JH29" s="1235"/>
      <c r="JI29" s="1235"/>
      <c r="JJ29" s="1235"/>
      <c r="JK29" s="1235"/>
      <c r="JL29" s="1235"/>
      <c r="JM29" s="1235"/>
      <c r="JN29" s="1235"/>
      <c r="JO29" s="1235"/>
      <c r="JP29" s="1235"/>
      <c r="JQ29" s="1235"/>
      <c r="JR29" s="1235"/>
      <c r="JS29" s="1235"/>
      <c r="JT29" s="1235"/>
      <c r="JU29" s="1235"/>
      <c r="JV29" s="1235"/>
      <c r="JW29" s="1235"/>
      <c r="JX29" s="1235"/>
      <c r="JY29" s="1235"/>
      <c r="JZ29" s="1235"/>
      <c r="KA29" s="1235"/>
      <c r="KB29" s="1235"/>
      <c r="KC29" s="1235"/>
      <c r="KD29" s="1235"/>
      <c r="KE29" s="1235"/>
      <c r="KF29" s="1235"/>
      <c r="KG29" s="1235"/>
      <c r="KH29" s="1235"/>
      <c r="KI29" s="1235"/>
      <c r="KJ29" s="1235"/>
      <c r="KK29" s="1235"/>
      <c r="KL29" s="1235"/>
      <c r="KM29" s="1235"/>
      <c r="KN29" s="1773"/>
      <c r="KO29" s="1235"/>
      <c r="KP29" s="1235"/>
      <c r="KQ29" s="1235"/>
      <c r="KR29" s="1235"/>
      <c r="KS29" s="1235"/>
      <c r="KT29" s="1235"/>
      <c r="KU29" s="1235"/>
      <c r="KV29" s="1235"/>
      <c r="KW29" s="1235"/>
      <c r="KX29" s="1235"/>
      <c r="KY29" s="1235"/>
      <c r="KZ29" s="1235"/>
      <c r="LA29" s="1235"/>
      <c r="LB29" s="1235"/>
      <c r="LC29" s="1235"/>
      <c r="LD29" s="1235"/>
      <c r="LE29" s="1235"/>
      <c r="LF29" s="1235"/>
      <c r="LG29" s="1235"/>
      <c r="LH29" s="1235"/>
      <c r="LI29" s="1328"/>
      <c r="LJ29" s="1235"/>
      <c r="LK29" s="1235"/>
      <c r="LL29" s="1235"/>
      <c r="LM29" s="1235"/>
      <c r="LN29" s="1235"/>
      <c r="LO29" s="1235"/>
      <c r="LP29" s="1235"/>
      <c r="LQ29" s="1235"/>
      <c r="LR29" s="1235"/>
      <c r="LS29" s="1235"/>
      <c r="LT29" s="1235"/>
      <c r="LU29" s="1235"/>
      <c r="LV29" s="1235"/>
      <c r="LW29" s="1235"/>
      <c r="LX29" s="1235"/>
      <c r="LY29" s="1235"/>
      <c r="LZ29" s="1235"/>
      <c r="MA29" s="1235"/>
      <c r="MB29" s="1235"/>
      <c r="MC29" s="1235"/>
      <c r="MD29" s="1235"/>
      <c r="ME29" s="1235"/>
      <c r="MF29" s="1235"/>
      <c r="MG29" s="1235"/>
      <c r="MH29" s="1235"/>
      <c r="MI29" s="1235"/>
      <c r="MJ29" s="1235"/>
      <c r="MK29" s="1235"/>
      <c r="ML29" s="1235"/>
      <c r="MM29" s="1235"/>
      <c r="MN29" s="1235"/>
      <c r="MO29" s="1235"/>
      <c r="MP29" s="1235"/>
      <c r="MQ29" s="1235"/>
      <c r="MR29" s="1235"/>
      <c r="MS29" s="1235"/>
      <c r="MT29" s="1773"/>
      <c r="MU29" s="1235"/>
      <c r="MV29" s="1235"/>
      <c r="MW29" s="1235"/>
      <c r="MX29" s="1235"/>
      <c r="MY29" s="1235"/>
      <c r="MZ29" s="1235"/>
      <c r="NA29" s="1235"/>
      <c r="NB29" s="1235"/>
      <c r="NC29" s="1235"/>
      <c r="ND29" s="1235"/>
      <c r="NE29" s="1235"/>
      <c r="NF29" s="1235"/>
      <c r="NG29" s="1235"/>
      <c r="NH29" s="1235"/>
      <c r="NI29" s="1235"/>
      <c r="NJ29" s="1235"/>
      <c r="NK29" s="1235"/>
      <c r="NL29" s="1235"/>
      <c r="NM29" s="1235"/>
      <c r="NN29" s="1235"/>
      <c r="NO29" s="1235"/>
      <c r="NP29" s="1235"/>
      <c r="NQ29" s="1235"/>
      <c r="NR29" s="1235"/>
      <c r="NS29" s="1235"/>
      <c r="NT29" s="1235"/>
      <c r="NU29" s="1235"/>
      <c r="NV29" s="1235"/>
      <c r="NW29" s="1235"/>
      <c r="NX29" s="1235"/>
      <c r="NY29" s="1235"/>
      <c r="NZ29" s="1235"/>
      <c r="OA29" s="1328"/>
      <c r="OB29" s="1752">
        <v>42640</v>
      </c>
      <c r="OC29" s="1754">
        <v>42687</v>
      </c>
      <c r="OD29" s="1752">
        <v>42680</v>
      </c>
      <c r="OE29" s="1808">
        <v>42635</v>
      </c>
      <c r="OF29" s="1752">
        <v>42690</v>
      </c>
      <c r="OG29" s="1753">
        <v>42534</v>
      </c>
      <c r="OH29" s="1804">
        <v>42557</v>
      </c>
      <c r="OI29" s="1752">
        <v>42701</v>
      </c>
      <c r="OJ29" s="1752">
        <v>42687</v>
      </c>
      <c r="OK29" s="1752">
        <v>42702</v>
      </c>
      <c r="OL29" s="1752">
        <v>42667</v>
      </c>
      <c r="OM29" s="1752">
        <v>42683</v>
      </c>
      <c r="ON29" s="1235"/>
      <c r="OO29" s="1235"/>
      <c r="OP29" s="1235"/>
      <c r="OQ29" s="1235"/>
      <c r="OR29" s="1235"/>
      <c r="OS29" s="1235"/>
      <c r="OT29" s="1235"/>
      <c r="OU29" s="1235"/>
      <c r="OV29" s="1235"/>
      <c r="OW29" s="1235"/>
      <c r="OX29" s="1235"/>
      <c r="OY29" s="1235"/>
      <c r="OZ29" s="1235"/>
      <c r="PA29" s="1235"/>
      <c r="PB29" s="1235"/>
      <c r="PC29" s="1328"/>
      <c r="PD29" s="1801"/>
      <c r="PE29" s="1801"/>
      <c r="PF29" s="1800">
        <v>42677</v>
      </c>
      <c r="PG29" s="1812">
        <v>42437</v>
      </c>
      <c r="PH29" s="1337"/>
    </row>
    <row r="30" spans="1:424" s="1050" customFormat="1" ht="15" customHeight="1">
      <c r="A30" s="1436">
        <v>4</v>
      </c>
      <c r="B30" s="1452" t="s">
        <v>347</v>
      </c>
      <c r="C30" s="1436">
        <v>1</v>
      </c>
      <c r="D30" s="1435" t="s">
        <v>4</v>
      </c>
      <c r="E30" s="880">
        <v>42482</v>
      </c>
      <c r="F30" s="880">
        <v>42632</v>
      </c>
      <c r="G30" s="1752">
        <v>42682</v>
      </c>
      <c r="H30" s="1752">
        <v>42681</v>
      </c>
      <c r="I30" s="1752">
        <v>42678</v>
      </c>
      <c r="J30" s="1752">
        <v>42680</v>
      </c>
      <c r="K30" s="1752">
        <v>42680</v>
      </c>
      <c r="L30" s="1752">
        <v>42681</v>
      </c>
      <c r="M30" s="1752">
        <v>42676</v>
      </c>
      <c r="N30" s="1752">
        <v>42663</v>
      </c>
      <c r="O30" s="1752">
        <v>42677</v>
      </c>
      <c r="P30" s="880">
        <v>42676</v>
      </c>
      <c r="Q30" s="880">
        <v>42640</v>
      </c>
      <c r="R30" s="1752">
        <v>42667</v>
      </c>
      <c r="S30" s="1752">
        <v>42678</v>
      </c>
      <c r="T30" s="1752">
        <v>42668</v>
      </c>
      <c r="U30" s="1752">
        <v>42677</v>
      </c>
      <c r="V30" s="1752">
        <v>42690</v>
      </c>
      <c r="W30" s="1752">
        <v>42680</v>
      </c>
      <c r="X30" s="1752">
        <v>42687</v>
      </c>
      <c r="Y30" s="1752">
        <v>42674</v>
      </c>
      <c r="Z30" s="1752">
        <v>42685</v>
      </c>
      <c r="AA30" s="1752">
        <v>42676</v>
      </c>
      <c r="AB30" s="1752">
        <v>42687</v>
      </c>
      <c r="AC30" s="1752">
        <v>42625</v>
      </c>
      <c r="AD30" s="1752">
        <v>42667</v>
      </c>
      <c r="AE30" s="880">
        <v>42691</v>
      </c>
      <c r="AF30" s="880">
        <v>42688</v>
      </c>
      <c r="AG30" s="880">
        <v>42687</v>
      </c>
      <c r="AH30" s="880">
        <v>42691</v>
      </c>
      <c r="AI30" s="1752">
        <v>42681</v>
      </c>
      <c r="AJ30" s="880">
        <v>42683</v>
      </c>
      <c r="AK30" s="880">
        <v>42689</v>
      </c>
      <c r="AL30" s="880">
        <v>42641</v>
      </c>
      <c r="AM30" s="1791">
        <v>42537</v>
      </c>
      <c r="AN30" s="880">
        <v>42648</v>
      </c>
      <c r="AO30" s="1773"/>
      <c r="AP30" s="1752">
        <v>42681</v>
      </c>
      <c r="AQ30" s="1752">
        <v>42678</v>
      </c>
      <c r="AR30" s="1752">
        <v>42666</v>
      </c>
      <c r="AS30" s="1752">
        <v>42667</v>
      </c>
      <c r="AT30" s="1752">
        <v>42697</v>
      </c>
      <c r="AU30" s="1752">
        <v>42697</v>
      </c>
      <c r="AV30" s="1752">
        <v>42696</v>
      </c>
      <c r="AW30" s="1752">
        <v>42702</v>
      </c>
      <c r="AX30" s="1752">
        <v>42697</v>
      </c>
      <c r="AY30" s="1752">
        <v>42697</v>
      </c>
      <c r="AZ30" s="1752">
        <v>42669</v>
      </c>
      <c r="BA30" s="1752">
        <v>42698</v>
      </c>
      <c r="BB30" s="1752">
        <v>42702</v>
      </c>
      <c r="BC30" s="1752">
        <v>42664</v>
      </c>
      <c r="BD30" s="880">
        <v>42640</v>
      </c>
      <c r="BE30" s="1752">
        <v>42700</v>
      </c>
      <c r="BF30" s="1752">
        <v>42702</v>
      </c>
      <c r="BG30" s="1752">
        <v>42682</v>
      </c>
      <c r="BH30" s="880">
        <v>42687</v>
      </c>
      <c r="BI30" s="1752">
        <v>42681</v>
      </c>
      <c r="BJ30" s="1752">
        <v>42703</v>
      </c>
      <c r="BK30" s="1752">
        <v>42619</v>
      </c>
      <c r="BL30" s="1752">
        <v>42697</v>
      </c>
      <c r="BM30" s="1752">
        <v>42670</v>
      </c>
      <c r="BN30" s="1752">
        <v>42703</v>
      </c>
      <c r="BO30" s="1752">
        <v>42703</v>
      </c>
      <c r="BP30" s="1752">
        <v>42701</v>
      </c>
      <c r="BQ30" s="1752">
        <v>42701</v>
      </c>
      <c r="BR30" s="1752">
        <v>42700</v>
      </c>
      <c r="BS30" s="1752">
        <v>42701</v>
      </c>
      <c r="BT30" s="1752">
        <v>42701</v>
      </c>
      <c r="BU30" s="1752">
        <v>42696</v>
      </c>
      <c r="BV30" s="1752">
        <v>42700</v>
      </c>
      <c r="BW30" s="1752">
        <v>42700</v>
      </c>
      <c r="BX30" s="1752">
        <v>42700</v>
      </c>
      <c r="BY30" s="1752">
        <v>42682</v>
      </c>
      <c r="BZ30" s="1773"/>
      <c r="CA30" s="1752">
        <v>42682</v>
      </c>
      <c r="CB30" s="1752">
        <v>42693</v>
      </c>
      <c r="CC30" s="1752">
        <v>42694</v>
      </c>
      <c r="CD30" s="1752">
        <v>42694</v>
      </c>
      <c r="CE30" s="1752">
        <v>42692</v>
      </c>
      <c r="CF30" s="1752">
        <v>42693</v>
      </c>
      <c r="CG30" s="1752">
        <v>42695</v>
      </c>
      <c r="CH30" s="1752">
        <v>42695</v>
      </c>
      <c r="CI30" s="1752">
        <v>42689</v>
      </c>
      <c r="CJ30" s="1752">
        <v>42695</v>
      </c>
      <c r="CK30" s="1752">
        <v>42657</v>
      </c>
      <c r="CL30" s="1752">
        <v>42691</v>
      </c>
      <c r="CM30" s="1752">
        <v>42693</v>
      </c>
      <c r="CN30" s="1752">
        <v>42681</v>
      </c>
      <c r="CO30" s="1752">
        <v>42681</v>
      </c>
      <c r="CP30" s="1752">
        <v>42678</v>
      </c>
      <c r="CQ30" s="1752">
        <v>42702</v>
      </c>
      <c r="CR30" s="1752">
        <v>42702</v>
      </c>
      <c r="CS30" s="1752">
        <v>42701</v>
      </c>
      <c r="CT30" s="1752">
        <v>42701</v>
      </c>
      <c r="CU30" s="1752">
        <v>42695</v>
      </c>
      <c r="CV30" s="1752">
        <v>42702</v>
      </c>
      <c r="CW30" s="1752">
        <v>42693</v>
      </c>
      <c r="CX30" s="1752">
        <v>42695</v>
      </c>
      <c r="CY30" s="1752">
        <v>42695</v>
      </c>
      <c r="CZ30" s="1752">
        <v>42689</v>
      </c>
      <c r="DA30" s="1752">
        <v>42695</v>
      </c>
      <c r="DB30" s="1752">
        <v>42657</v>
      </c>
      <c r="DC30" s="1752">
        <v>42691</v>
      </c>
      <c r="DD30" s="1752">
        <v>42693</v>
      </c>
      <c r="DE30" s="1752">
        <v>42681</v>
      </c>
      <c r="DF30" s="1752">
        <v>42681</v>
      </c>
      <c r="DG30" s="1752">
        <v>42678</v>
      </c>
      <c r="DH30" s="1752">
        <v>42702</v>
      </c>
      <c r="DI30" s="1752">
        <v>42702</v>
      </c>
      <c r="DJ30" s="1752">
        <v>42701</v>
      </c>
      <c r="DK30" s="1773"/>
      <c r="DL30" s="1752">
        <v>42701</v>
      </c>
      <c r="DM30" s="1752">
        <v>42695</v>
      </c>
      <c r="DN30" s="1752">
        <v>42702</v>
      </c>
      <c r="DO30" s="1752">
        <v>42666</v>
      </c>
      <c r="DP30" s="1752">
        <v>42681</v>
      </c>
      <c r="DQ30" s="1752">
        <v>42690</v>
      </c>
      <c r="DR30" s="880">
        <v>102372</v>
      </c>
      <c r="DS30" s="880">
        <v>42692</v>
      </c>
      <c r="DT30" s="1752">
        <v>42657</v>
      </c>
      <c r="DU30" s="1752">
        <v>42660</v>
      </c>
      <c r="DV30" s="1752">
        <v>42654</v>
      </c>
      <c r="DW30" s="1754">
        <v>42657</v>
      </c>
      <c r="DX30" s="1752">
        <v>42656</v>
      </c>
      <c r="DY30" s="1752">
        <v>42661</v>
      </c>
      <c r="DZ30" s="1752">
        <v>42662</v>
      </c>
      <c r="EA30" s="1752">
        <v>42690</v>
      </c>
      <c r="EB30" s="1752">
        <v>42696</v>
      </c>
      <c r="EC30" s="1752">
        <v>42692</v>
      </c>
      <c r="ED30" s="1752">
        <v>42689</v>
      </c>
      <c r="EE30" s="1752">
        <v>42692</v>
      </c>
      <c r="EF30" s="1752">
        <v>42695</v>
      </c>
      <c r="EG30" s="1752">
        <v>42695</v>
      </c>
      <c r="EH30" s="1752">
        <v>42695</v>
      </c>
      <c r="EI30" s="1752">
        <v>42695</v>
      </c>
      <c r="EJ30" s="1752">
        <v>42696</v>
      </c>
      <c r="EK30" s="1752">
        <v>42695</v>
      </c>
      <c r="EL30" s="1752">
        <v>42687</v>
      </c>
      <c r="EM30" s="1752">
        <v>42682</v>
      </c>
      <c r="EN30" s="1752">
        <v>42696</v>
      </c>
      <c r="EO30" s="1752">
        <v>42680</v>
      </c>
      <c r="EP30" s="1752">
        <v>42703</v>
      </c>
      <c r="EQ30" s="1752">
        <v>42702</v>
      </c>
      <c r="ER30" s="1752">
        <v>42703</v>
      </c>
      <c r="ES30" s="1752">
        <v>42702</v>
      </c>
      <c r="ET30" s="1752">
        <v>42702</v>
      </c>
      <c r="EU30" s="1752">
        <v>42705</v>
      </c>
      <c r="EV30" s="1773"/>
      <c r="EW30" s="1752">
        <v>42712</v>
      </c>
      <c r="EX30" s="1752">
        <v>42713</v>
      </c>
      <c r="EY30" s="1752">
        <v>42713</v>
      </c>
      <c r="EZ30" s="1752">
        <v>42712</v>
      </c>
      <c r="FA30" s="1752"/>
      <c r="FB30" s="1752"/>
      <c r="FC30" s="1752"/>
      <c r="FD30" s="1752"/>
      <c r="FE30" s="1752"/>
      <c r="FF30" s="1752">
        <v>42690</v>
      </c>
      <c r="FG30" s="1752">
        <v>42713</v>
      </c>
      <c r="FH30" s="1752">
        <v>42713</v>
      </c>
      <c r="FI30" s="1752">
        <v>42713</v>
      </c>
      <c r="FJ30" s="1752">
        <v>42713</v>
      </c>
      <c r="FK30" s="1752">
        <v>42645</v>
      </c>
      <c r="FL30" s="1752">
        <v>42662</v>
      </c>
      <c r="FM30" s="1752">
        <v>42702</v>
      </c>
      <c r="FN30" s="1752">
        <v>42698</v>
      </c>
      <c r="FO30" s="1752">
        <v>42701</v>
      </c>
      <c r="FP30" s="1752">
        <v>42694</v>
      </c>
      <c r="FQ30" s="1752">
        <v>42696</v>
      </c>
      <c r="FR30" s="1752">
        <v>42696</v>
      </c>
      <c r="FS30" s="1752"/>
      <c r="FT30" s="1752">
        <v>42696</v>
      </c>
      <c r="FU30" s="1752">
        <v>42707</v>
      </c>
      <c r="FV30" s="1752">
        <v>42707</v>
      </c>
      <c r="FW30" s="1752">
        <v>42707</v>
      </c>
      <c r="FX30" s="1752">
        <v>42707</v>
      </c>
      <c r="FY30" s="1752">
        <v>42707</v>
      </c>
      <c r="FZ30" s="1752">
        <v>42707</v>
      </c>
      <c r="GA30" s="1752">
        <v>42705</v>
      </c>
      <c r="GB30" s="1752">
        <v>42705</v>
      </c>
      <c r="GC30" s="1752">
        <v>42705</v>
      </c>
      <c r="GD30" s="1752">
        <v>42707</v>
      </c>
      <c r="GE30" s="1752">
        <v>42707</v>
      </c>
      <c r="GF30" s="880"/>
      <c r="GG30" s="1773"/>
      <c r="GH30" s="1752">
        <v>42705</v>
      </c>
      <c r="GI30" s="1752">
        <v>42706</v>
      </c>
      <c r="GJ30" s="1752">
        <v>42705</v>
      </c>
      <c r="GK30" s="1752">
        <v>42707</v>
      </c>
      <c r="GL30" s="1752">
        <v>42707</v>
      </c>
      <c r="GM30" s="1752">
        <v>42707</v>
      </c>
      <c r="GN30" s="1752">
        <v>42707</v>
      </c>
      <c r="GO30" s="1752">
        <v>42711</v>
      </c>
      <c r="GP30" s="1752">
        <v>42710</v>
      </c>
      <c r="GQ30" s="1752">
        <v>42717</v>
      </c>
      <c r="GR30" s="1752">
        <v>42717</v>
      </c>
      <c r="GS30" s="1752">
        <v>42717</v>
      </c>
      <c r="GT30" s="1752">
        <v>42710</v>
      </c>
      <c r="GU30" s="1752">
        <v>42714</v>
      </c>
      <c r="GV30" s="1752">
        <v>42714</v>
      </c>
      <c r="GW30" s="1752">
        <v>42714</v>
      </c>
      <c r="GX30" s="1752">
        <v>42714</v>
      </c>
      <c r="GY30" s="1752">
        <v>42717</v>
      </c>
      <c r="GZ30" s="1752">
        <v>42717</v>
      </c>
      <c r="HA30" s="1752">
        <v>42717</v>
      </c>
      <c r="HB30" s="1752">
        <v>42717</v>
      </c>
      <c r="HC30" s="1752">
        <v>42717</v>
      </c>
      <c r="HD30" s="1752">
        <v>42717</v>
      </c>
      <c r="HE30" s="1752">
        <v>42717</v>
      </c>
      <c r="HF30" s="1752">
        <v>42717</v>
      </c>
      <c r="HG30" s="1752">
        <v>42718</v>
      </c>
      <c r="HH30" s="1752">
        <v>42718</v>
      </c>
      <c r="HI30" s="1752">
        <v>42718</v>
      </c>
      <c r="HJ30" s="1752">
        <v>42718</v>
      </c>
      <c r="HK30" s="1752">
        <v>42718</v>
      </c>
      <c r="HL30" s="1752">
        <v>42720</v>
      </c>
      <c r="HM30" s="1752">
        <v>42720</v>
      </c>
      <c r="HN30" s="1752">
        <v>42720</v>
      </c>
      <c r="HO30" s="1752">
        <v>42720</v>
      </c>
      <c r="HP30" s="1752">
        <v>42720</v>
      </c>
      <c r="HQ30" s="1752">
        <v>42720</v>
      </c>
      <c r="HR30" s="1773"/>
      <c r="HS30" s="1752">
        <v>42721</v>
      </c>
      <c r="HT30" s="1752">
        <v>42721</v>
      </c>
      <c r="HU30" s="1752">
        <v>42721</v>
      </c>
      <c r="HV30" s="1752">
        <v>42721</v>
      </c>
      <c r="HW30" s="1752">
        <v>42721</v>
      </c>
      <c r="HX30" s="1752">
        <v>42722</v>
      </c>
      <c r="HY30" s="1752">
        <v>42722</v>
      </c>
      <c r="HZ30" s="1235"/>
      <c r="IA30" s="1235"/>
      <c r="IB30" s="1235"/>
      <c r="IC30" s="1235"/>
      <c r="ID30" s="1235"/>
      <c r="IE30" s="1235"/>
      <c r="IF30" s="1235"/>
      <c r="IG30" s="1235"/>
      <c r="IH30" s="1235"/>
      <c r="II30" s="1235"/>
      <c r="IJ30" s="1235"/>
      <c r="IK30" s="1235"/>
      <c r="IL30" s="1235"/>
      <c r="IM30" s="1235"/>
      <c r="IN30" s="1235"/>
      <c r="IO30" s="1235"/>
      <c r="IP30" s="1235"/>
      <c r="IQ30" s="1235"/>
      <c r="IR30" s="1235"/>
      <c r="IS30" s="1235"/>
      <c r="IT30" s="1235"/>
      <c r="IU30" s="1235"/>
      <c r="IV30" s="1235"/>
      <c r="IW30" s="1235"/>
      <c r="IX30" s="1235"/>
      <c r="IY30" s="1235"/>
      <c r="IZ30" s="1235"/>
      <c r="JA30" s="1235"/>
      <c r="JB30" s="1235"/>
      <c r="JC30" s="1773"/>
      <c r="JD30" s="1235"/>
      <c r="JE30" s="1235"/>
      <c r="JF30" s="1235"/>
      <c r="JG30" s="1235"/>
      <c r="JH30" s="1235"/>
      <c r="JI30" s="1235"/>
      <c r="JJ30" s="1235"/>
      <c r="JK30" s="1235"/>
      <c r="JL30" s="1235"/>
      <c r="JM30" s="1235"/>
      <c r="JN30" s="1235"/>
      <c r="JO30" s="1235"/>
      <c r="JP30" s="1235"/>
      <c r="JQ30" s="1235"/>
      <c r="JR30" s="1235"/>
      <c r="JS30" s="1235"/>
      <c r="JT30" s="1235"/>
      <c r="JU30" s="1235"/>
      <c r="JV30" s="1235"/>
      <c r="JW30" s="1235"/>
      <c r="JX30" s="1235"/>
      <c r="JY30" s="1235"/>
      <c r="JZ30" s="1235"/>
      <c r="KA30" s="1235"/>
      <c r="KB30" s="1235"/>
      <c r="KC30" s="1235"/>
      <c r="KD30" s="1235"/>
      <c r="KE30" s="1235"/>
      <c r="KF30" s="1235"/>
      <c r="KG30" s="1235"/>
      <c r="KH30" s="1235"/>
      <c r="KI30" s="1235"/>
      <c r="KJ30" s="1235"/>
      <c r="KK30" s="1235"/>
      <c r="KL30" s="1235"/>
      <c r="KM30" s="1235"/>
      <c r="KN30" s="1773"/>
      <c r="KO30" s="1235"/>
      <c r="KP30" s="1235"/>
      <c r="KQ30" s="1235"/>
      <c r="KR30" s="1235"/>
      <c r="KS30" s="1235"/>
      <c r="KT30" s="1235"/>
      <c r="KU30" s="1235"/>
      <c r="KV30" s="1235"/>
      <c r="KW30" s="1235"/>
      <c r="KX30" s="1235"/>
      <c r="KY30" s="1235"/>
      <c r="KZ30" s="1235"/>
      <c r="LA30" s="1235"/>
      <c r="LB30" s="1235"/>
      <c r="LC30" s="1235"/>
      <c r="LD30" s="1235"/>
      <c r="LE30" s="1235"/>
      <c r="LF30" s="1235"/>
      <c r="LG30" s="1235"/>
      <c r="LH30" s="1235"/>
      <c r="LI30" s="1328"/>
      <c r="LJ30" s="1235"/>
      <c r="LK30" s="1235"/>
      <c r="LL30" s="1235"/>
      <c r="LM30" s="1235"/>
      <c r="LN30" s="1235"/>
      <c r="LO30" s="1235"/>
      <c r="LP30" s="1235"/>
      <c r="LQ30" s="1235"/>
      <c r="LR30" s="1235"/>
      <c r="LS30" s="1235"/>
      <c r="LT30" s="1235"/>
      <c r="LU30" s="1235"/>
      <c r="LV30" s="1235"/>
      <c r="LW30" s="1235"/>
      <c r="LX30" s="1235"/>
      <c r="LY30" s="1235"/>
      <c r="LZ30" s="1235"/>
      <c r="MA30" s="1235"/>
      <c r="MB30" s="1235"/>
      <c r="MC30" s="1235"/>
      <c r="MD30" s="1235"/>
      <c r="ME30" s="1235"/>
      <c r="MF30" s="1235"/>
      <c r="MG30" s="1235"/>
      <c r="MH30" s="1235"/>
      <c r="MI30" s="1235"/>
      <c r="MJ30" s="1235"/>
      <c r="MK30" s="1235"/>
      <c r="ML30" s="1235"/>
      <c r="MM30" s="1235"/>
      <c r="MN30" s="1235"/>
      <c r="MO30" s="1235"/>
      <c r="MP30" s="1235"/>
      <c r="MQ30" s="1235"/>
      <c r="MR30" s="1235"/>
      <c r="MS30" s="1235"/>
      <c r="MT30" s="1773"/>
      <c r="MU30" s="1235"/>
      <c r="MV30" s="1235"/>
      <c r="MW30" s="1235"/>
      <c r="MX30" s="1235"/>
      <c r="MY30" s="1235"/>
      <c r="MZ30" s="1235"/>
      <c r="NA30" s="1235"/>
      <c r="NB30" s="1235"/>
      <c r="NC30" s="1235"/>
      <c r="ND30" s="1235"/>
      <c r="NE30" s="1235"/>
      <c r="NF30" s="1235"/>
      <c r="NG30" s="1235"/>
      <c r="NH30" s="1235"/>
      <c r="NI30" s="1235"/>
      <c r="NJ30" s="1235"/>
      <c r="NK30" s="1235"/>
      <c r="NL30" s="1235"/>
      <c r="NM30" s="1235"/>
      <c r="NN30" s="1235"/>
      <c r="NO30" s="1235"/>
      <c r="NP30" s="1235"/>
      <c r="NQ30" s="1235"/>
      <c r="NR30" s="1235"/>
      <c r="NS30" s="1235"/>
      <c r="NT30" s="1235"/>
      <c r="NU30" s="1235"/>
      <c r="NV30" s="1235"/>
      <c r="NW30" s="1235"/>
      <c r="NX30" s="1235"/>
      <c r="NY30" s="1235"/>
      <c r="NZ30" s="1235"/>
      <c r="OA30" s="1328"/>
      <c r="OB30" s="1752">
        <v>42639</v>
      </c>
      <c r="OC30" s="1754">
        <v>42684</v>
      </c>
      <c r="OD30" s="1752">
        <v>42679</v>
      </c>
      <c r="OE30" s="1895"/>
      <c r="OF30" s="1752">
        <v>42689</v>
      </c>
      <c r="OG30" s="1800">
        <v>2</v>
      </c>
      <c r="OH30" s="1805">
        <v>42542</v>
      </c>
      <c r="OI30" s="1752">
        <v>42701</v>
      </c>
      <c r="OJ30" s="1752"/>
      <c r="OK30" s="1752">
        <v>42702</v>
      </c>
      <c r="OL30" s="1752">
        <v>42663</v>
      </c>
      <c r="OM30" s="1752">
        <v>42682</v>
      </c>
      <c r="ON30" s="1235"/>
      <c r="OO30" s="1235"/>
      <c r="OP30" s="1235"/>
      <c r="OQ30" s="1235"/>
      <c r="OR30" s="1235"/>
      <c r="OS30" s="1235"/>
      <c r="OT30" s="1235"/>
      <c r="OU30" s="1235"/>
      <c r="OV30" s="1235"/>
      <c r="OW30" s="1235"/>
      <c r="OX30" s="1235"/>
      <c r="OY30" s="1235"/>
      <c r="OZ30" s="1235"/>
      <c r="PA30" s="1235"/>
      <c r="PB30" s="1235"/>
      <c r="PC30" s="1328"/>
      <c r="PD30" s="1801"/>
      <c r="PE30" s="1800">
        <v>42676</v>
      </c>
      <c r="PF30" s="1800">
        <v>42676</v>
      </c>
      <c r="PG30" s="1812">
        <v>42436</v>
      </c>
      <c r="PH30" s="1337"/>
    </row>
    <row r="31" spans="1:424" s="1050" customFormat="1" ht="15" customHeight="1">
      <c r="A31" s="1436">
        <v>1</v>
      </c>
      <c r="B31" s="1452" t="s">
        <v>4</v>
      </c>
      <c r="C31" s="1436">
        <v>0.5</v>
      </c>
      <c r="D31" s="1721" t="s">
        <v>253</v>
      </c>
      <c r="E31" s="880">
        <v>42481</v>
      </c>
      <c r="F31" s="880">
        <v>42314</v>
      </c>
      <c r="G31" s="1752">
        <v>42680</v>
      </c>
      <c r="H31" s="1752">
        <v>42680</v>
      </c>
      <c r="I31" s="1754">
        <v>42675</v>
      </c>
      <c r="J31" s="1752">
        <v>42677</v>
      </c>
      <c r="K31" s="1752">
        <v>42677</v>
      </c>
      <c r="L31" s="1752">
        <v>42676</v>
      </c>
      <c r="M31" s="1752">
        <v>42675</v>
      </c>
      <c r="N31" s="1752">
        <v>42662</v>
      </c>
      <c r="O31" s="1752">
        <v>42675</v>
      </c>
      <c r="P31" s="880">
        <v>42675</v>
      </c>
      <c r="Q31" s="880">
        <v>42640</v>
      </c>
      <c r="R31" s="1754">
        <v>42665</v>
      </c>
      <c r="S31" s="1752">
        <v>42676</v>
      </c>
      <c r="T31" s="1752">
        <v>42668</v>
      </c>
      <c r="U31" s="1752">
        <v>42676</v>
      </c>
      <c r="V31" s="1752">
        <v>42689</v>
      </c>
      <c r="W31" s="1752">
        <v>42677</v>
      </c>
      <c r="X31" s="1752">
        <v>42685</v>
      </c>
      <c r="Y31" s="1752">
        <v>42671</v>
      </c>
      <c r="Z31" s="1752">
        <v>42682</v>
      </c>
      <c r="AA31" s="1752">
        <v>42675</v>
      </c>
      <c r="AB31" s="1752">
        <v>42685</v>
      </c>
      <c r="AC31" s="1752">
        <v>42623</v>
      </c>
      <c r="AD31" s="1752">
        <v>42662</v>
      </c>
      <c r="AE31" s="880">
        <v>42689</v>
      </c>
      <c r="AF31" s="880">
        <v>42686</v>
      </c>
      <c r="AG31" s="880">
        <v>42685</v>
      </c>
      <c r="AH31" s="880">
        <v>42689</v>
      </c>
      <c r="AI31" s="1752">
        <v>42679</v>
      </c>
      <c r="AJ31" s="880">
        <v>42639</v>
      </c>
      <c r="AK31" s="880">
        <v>42685</v>
      </c>
      <c r="AL31" s="880">
        <v>42639</v>
      </c>
      <c r="AM31" s="1781">
        <v>42437</v>
      </c>
      <c r="AN31" s="880">
        <v>42647</v>
      </c>
      <c r="AO31" s="1773"/>
      <c r="AP31" s="1752">
        <v>42678</v>
      </c>
      <c r="AQ31" s="1752">
        <v>42677</v>
      </c>
      <c r="AR31" s="1752">
        <v>42662</v>
      </c>
      <c r="AS31" s="1752">
        <v>42665</v>
      </c>
      <c r="AT31" s="1752">
        <v>42696</v>
      </c>
      <c r="AU31" s="1752">
        <v>42697</v>
      </c>
      <c r="AV31" s="1752">
        <v>42695</v>
      </c>
      <c r="AW31" s="1752">
        <v>42699</v>
      </c>
      <c r="AX31" s="1752">
        <v>42696</v>
      </c>
      <c r="AY31" s="1752">
        <v>42696</v>
      </c>
      <c r="AZ31" s="1752">
        <v>42667</v>
      </c>
      <c r="BA31" s="1752">
        <v>42696</v>
      </c>
      <c r="BB31" s="1752">
        <v>42698</v>
      </c>
      <c r="BC31" s="1752">
        <v>42661</v>
      </c>
      <c r="BD31" s="880">
        <v>42639</v>
      </c>
      <c r="BE31" s="1752">
        <v>42698</v>
      </c>
      <c r="BF31" s="1752">
        <v>42698</v>
      </c>
      <c r="BG31" s="1752">
        <v>42679</v>
      </c>
      <c r="BH31" s="880">
        <v>42687</v>
      </c>
      <c r="BI31" s="1752">
        <v>42677</v>
      </c>
      <c r="BJ31" s="1754">
        <v>42702</v>
      </c>
      <c r="BK31" s="1752">
        <v>42619</v>
      </c>
      <c r="BL31" s="1752">
        <v>42697</v>
      </c>
      <c r="BM31" s="1752">
        <v>42698</v>
      </c>
      <c r="BN31" s="1752">
        <v>42702</v>
      </c>
      <c r="BO31" s="1752">
        <v>42702</v>
      </c>
      <c r="BP31" s="1752">
        <v>42698</v>
      </c>
      <c r="BQ31" s="1752">
        <v>42698</v>
      </c>
      <c r="BR31" s="1752">
        <v>42699</v>
      </c>
      <c r="BS31" s="1752">
        <v>42697</v>
      </c>
      <c r="BT31" s="1752">
        <v>42699</v>
      </c>
      <c r="BU31" s="1752">
        <v>42695</v>
      </c>
      <c r="BV31" s="1752">
        <v>42699</v>
      </c>
      <c r="BW31" s="1752">
        <v>42699</v>
      </c>
      <c r="BX31" s="1752">
        <v>42698</v>
      </c>
      <c r="BY31" s="1752">
        <v>42689</v>
      </c>
      <c r="BZ31" s="1773"/>
      <c r="CA31" s="1752">
        <v>42691</v>
      </c>
      <c r="CB31" s="1752">
        <v>42692</v>
      </c>
      <c r="CC31" s="1752">
        <v>42693</v>
      </c>
      <c r="CD31" s="1752">
        <v>42693</v>
      </c>
      <c r="CE31" s="1752">
        <v>42691</v>
      </c>
      <c r="CF31" s="1752">
        <v>42692</v>
      </c>
      <c r="CG31" s="1752">
        <v>42695</v>
      </c>
      <c r="CH31" s="1752">
        <v>42694</v>
      </c>
      <c r="CI31" s="1752">
        <v>42688</v>
      </c>
      <c r="CJ31" s="1752">
        <v>42692</v>
      </c>
      <c r="CK31" s="1752">
        <v>42656</v>
      </c>
      <c r="CL31" s="1752">
        <v>42690</v>
      </c>
      <c r="CM31" s="1752">
        <v>42692</v>
      </c>
      <c r="CN31" s="1752">
        <v>42677</v>
      </c>
      <c r="CO31" s="1752">
        <v>42678</v>
      </c>
      <c r="CP31" s="1752">
        <v>42678</v>
      </c>
      <c r="CQ31" s="1752">
        <v>42698</v>
      </c>
      <c r="CR31" s="1752">
        <v>42698</v>
      </c>
      <c r="CS31" s="1752">
        <v>42698</v>
      </c>
      <c r="CT31" s="1752">
        <v>42698</v>
      </c>
      <c r="CU31" s="1752">
        <v>42692</v>
      </c>
      <c r="CV31" s="1752">
        <v>42697</v>
      </c>
      <c r="CW31" s="1752">
        <v>42692</v>
      </c>
      <c r="CX31" s="1752">
        <v>42695</v>
      </c>
      <c r="CY31" s="1752">
        <v>42694</v>
      </c>
      <c r="CZ31" s="1752">
        <v>42688</v>
      </c>
      <c r="DA31" s="1752">
        <v>42692</v>
      </c>
      <c r="DB31" s="1752">
        <v>42656</v>
      </c>
      <c r="DC31" s="1752">
        <v>42690</v>
      </c>
      <c r="DD31" s="1752">
        <v>42692</v>
      </c>
      <c r="DE31" s="1752">
        <v>42677</v>
      </c>
      <c r="DF31" s="1752">
        <v>42678</v>
      </c>
      <c r="DG31" s="1752">
        <v>42678</v>
      </c>
      <c r="DH31" s="1752">
        <v>42698</v>
      </c>
      <c r="DI31" s="1752">
        <v>42698</v>
      </c>
      <c r="DJ31" s="1752">
        <v>42698</v>
      </c>
      <c r="DK31" s="1773"/>
      <c r="DL31" s="1752">
        <v>42698</v>
      </c>
      <c r="DM31" s="1752">
        <v>42692</v>
      </c>
      <c r="DN31" s="1752">
        <v>42697</v>
      </c>
      <c r="DO31" s="1752">
        <v>42664</v>
      </c>
      <c r="DP31" s="1752">
        <v>42676</v>
      </c>
      <c r="DQ31" s="1752">
        <v>42688</v>
      </c>
      <c r="DR31" s="880">
        <v>42307</v>
      </c>
      <c r="DS31" s="880">
        <v>42691</v>
      </c>
      <c r="DT31" s="1752">
        <v>42656</v>
      </c>
      <c r="DU31" s="1752">
        <v>42657</v>
      </c>
      <c r="DV31" s="1752">
        <v>42653</v>
      </c>
      <c r="DW31" s="1754">
        <v>42655</v>
      </c>
      <c r="DX31" s="1752">
        <v>42655</v>
      </c>
      <c r="DY31" s="1752">
        <v>42660</v>
      </c>
      <c r="DZ31" s="1752">
        <v>42661</v>
      </c>
      <c r="EA31" s="1752">
        <v>42687</v>
      </c>
      <c r="EB31" s="1752">
        <v>42694</v>
      </c>
      <c r="EC31" s="1752">
        <v>42691</v>
      </c>
      <c r="ED31" s="1752">
        <v>42686</v>
      </c>
      <c r="EE31" s="1752">
        <v>42692</v>
      </c>
      <c r="EF31" s="1752">
        <v>42695</v>
      </c>
      <c r="EG31" s="1752">
        <v>42695</v>
      </c>
      <c r="EH31" s="1752">
        <v>42695</v>
      </c>
      <c r="EI31" s="1752">
        <v>42694</v>
      </c>
      <c r="EJ31" s="1752">
        <v>42693</v>
      </c>
      <c r="EK31" s="1752">
        <v>42694</v>
      </c>
      <c r="EL31" s="1752">
        <v>42678</v>
      </c>
      <c r="EM31" s="1752">
        <v>42681</v>
      </c>
      <c r="EN31" s="1752">
        <v>42695</v>
      </c>
      <c r="EO31" s="1752">
        <v>42677</v>
      </c>
      <c r="EP31" s="1752">
        <v>42702</v>
      </c>
      <c r="EQ31" s="1752">
        <v>42701</v>
      </c>
      <c r="ER31" s="1752">
        <v>42701</v>
      </c>
      <c r="ES31" s="1752">
        <v>42702</v>
      </c>
      <c r="ET31" s="1752">
        <v>42702</v>
      </c>
      <c r="EU31" s="1752">
        <v>42704</v>
      </c>
      <c r="EV31" s="1773"/>
      <c r="EW31" s="1752">
        <v>42711</v>
      </c>
      <c r="EX31" s="1752">
        <v>42712</v>
      </c>
      <c r="EY31" s="1752">
        <v>42711</v>
      </c>
      <c r="EZ31" s="1752">
        <v>42711</v>
      </c>
      <c r="FA31" s="1752">
        <v>42714</v>
      </c>
      <c r="FB31" s="1752">
        <v>42715</v>
      </c>
      <c r="FC31" s="1752">
        <v>42715</v>
      </c>
      <c r="FD31" s="1752">
        <v>42716</v>
      </c>
      <c r="FE31" s="1752">
        <v>42716</v>
      </c>
      <c r="FF31" s="1752">
        <v>42688</v>
      </c>
      <c r="FG31" s="1752">
        <v>42712</v>
      </c>
      <c r="FH31" s="1752">
        <v>42712</v>
      </c>
      <c r="FI31" s="1752">
        <v>42712</v>
      </c>
      <c r="FJ31" s="1752">
        <v>42712</v>
      </c>
      <c r="FK31" s="1752">
        <v>42643</v>
      </c>
      <c r="FL31" s="1752">
        <v>42661</v>
      </c>
      <c r="FM31" s="1752">
        <v>42697</v>
      </c>
      <c r="FN31" s="1752">
        <v>42699</v>
      </c>
      <c r="FO31" s="1752">
        <v>42698</v>
      </c>
      <c r="FP31" s="1752">
        <v>42691</v>
      </c>
      <c r="FQ31" s="1752">
        <v>42695</v>
      </c>
      <c r="FR31" s="1752">
        <v>42695</v>
      </c>
      <c r="FS31" s="1752">
        <v>42700</v>
      </c>
      <c r="FT31" s="1752">
        <v>42694</v>
      </c>
      <c r="FU31" s="1752">
        <v>42704</v>
      </c>
      <c r="FV31" s="1752">
        <v>42705</v>
      </c>
      <c r="FW31" s="1752">
        <v>42705</v>
      </c>
      <c r="FX31" s="1752">
        <v>42706</v>
      </c>
      <c r="FY31" s="1752">
        <v>42706</v>
      </c>
      <c r="FZ31" s="1752">
        <v>42707</v>
      </c>
      <c r="GA31" s="1752">
        <v>42705</v>
      </c>
      <c r="GB31" s="1752">
        <v>42704</v>
      </c>
      <c r="GC31" s="1752">
        <v>42704</v>
      </c>
      <c r="GD31" s="1752">
        <v>42704</v>
      </c>
      <c r="GE31" s="1752">
        <v>42705</v>
      </c>
      <c r="GF31" s="880">
        <v>42689</v>
      </c>
      <c r="GG31" s="1773"/>
      <c r="GH31" s="1752">
        <v>42704</v>
      </c>
      <c r="GI31" s="1752">
        <v>42704</v>
      </c>
      <c r="GJ31" s="1752">
        <v>42704</v>
      </c>
      <c r="GK31" s="1752">
        <v>42704</v>
      </c>
      <c r="GL31" s="1752">
        <v>42705</v>
      </c>
      <c r="GM31" s="1752">
        <v>42704</v>
      </c>
      <c r="GN31" s="1752">
        <v>42706</v>
      </c>
      <c r="GO31" s="1752">
        <v>42710</v>
      </c>
      <c r="GP31" s="1752">
        <v>42710</v>
      </c>
      <c r="GQ31" s="1752">
        <v>42715</v>
      </c>
      <c r="GR31" s="1752">
        <v>42716</v>
      </c>
      <c r="GS31" s="1752">
        <v>42716</v>
      </c>
      <c r="GT31" s="1752">
        <v>42709</v>
      </c>
      <c r="GU31" s="1752">
        <v>42713</v>
      </c>
      <c r="GV31" s="1752">
        <v>42713</v>
      </c>
      <c r="GW31" s="1752">
        <v>42713</v>
      </c>
      <c r="GX31" s="1752">
        <v>42713</v>
      </c>
      <c r="GY31" s="1752">
        <v>42714</v>
      </c>
      <c r="GZ31" s="1752">
        <v>42713</v>
      </c>
      <c r="HA31" s="1752">
        <v>42713</v>
      </c>
      <c r="HB31" s="1752">
        <v>42714</v>
      </c>
      <c r="HC31" s="1752">
        <v>42715</v>
      </c>
      <c r="HD31" s="1752">
        <v>42715</v>
      </c>
      <c r="HE31" s="1752">
        <v>42715</v>
      </c>
      <c r="HF31" s="1752">
        <v>42716</v>
      </c>
      <c r="HG31" s="1752">
        <v>42715</v>
      </c>
      <c r="HH31" s="1752">
        <v>42716</v>
      </c>
      <c r="HI31" s="1752">
        <v>42716</v>
      </c>
      <c r="HJ31" s="1752">
        <v>42716</v>
      </c>
      <c r="HK31" s="1752">
        <v>42716</v>
      </c>
      <c r="HL31" s="1752">
        <v>42714</v>
      </c>
      <c r="HM31" s="1752">
        <v>42716</v>
      </c>
      <c r="HN31" s="1752">
        <v>42718</v>
      </c>
      <c r="HO31" s="1752">
        <v>42719</v>
      </c>
      <c r="HP31" s="1752">
        <v>42718</v>
      </c>
      <c r="HQ31" s="1752">
        <v>42719</v>
      </c>
      <c r="HR31" s="1773"/>
      <c r="HS31" s="1752">
        <v>42716</v>
      </c>
      <c r="HT31" s="1752">
        <v>42717</v>
      </c>
      <c r="HU31" s="1752">
        <v>42719</v>
      </c>
      <c r="HV31" s="1752">
        <v>42719</v>
      </c>
      <c r="HW31" s="1752">
        <v>42719</v>
      </c>
      <c r="HX31" s="1752">
        <v>42719</v>
      </c>
      <c r="HY31" s="1752">
        <v>42720</v>
      </c>
      <c r="HZ31" s="1752">
        <v>42715</v>
      </c>
      <c r="IA31" s="1752">
        <v>42715</v>
      </c>
      <c r="IB31" s="1752">
        <v>42716</v>
      </c>
      <c r="IC31" s="1752">
        <v>42716</v>
      </c>
      <c r="ID31" s="1752">
        <v>42717</v>
      </c>
      <c r="IE31" s="1752">
        <v>42717</v>
      </c>
      <c r="IF31" s="1752">
        <v>42717</v>
      </c>
      <c r="IG31" s="1752">
        <v>42717</v>
      </c>
      <c r="IH31" s="1752">
        <v>42718</v>
      </c>
      <c r="II31" s="1752">
        <v>42718</v>
      </c>
      <c r="IJ31" s="1752">
        <v>42718</v>
      </c>
      <c r="IK31" s="1752">
        <v>42719</v>
      </c>
      <c r="IL31" s="1752">
        <v>42719</v>
      </c>
      <c r="IM31" s="1752">
        <v>42719</v>
      </c>
      <c r="IN31" s="1752">
        <v>42719</v>
      </c>
      <c r="IO31" s="1752">
        <v>42719</v>
      </c>
      <c r="IP31" s="1752">
        <v>42719</v>
      </c>
      <c r="IQ31" s="1752">
        <v>42719</v>
      </c>
      <c r="IR31" s="1752">
        <v>42719</v>
      </c>
      <c r="IS31" s="1752">
        <v>42719</v>
      </c>
      <c r="IT31" s="1752">
        <v>42720</v>
      </c>
      <c r="IU31" s="1752">
        <v>42720</v>
      </c>
      <c r="IV31" s="1752">
        <v>42720</v>
      </c>
      <c r="IW31" s="1752">
        <v>42720</v>
      </c>
      <c r="IX31" s="1752">
        <v>42720</v>
      </c>
      <c r="IY31" s="1752">
        <v>42720</v>
      </c>
      <c r="IZ31" s="1752">
        <v>42720</v>
      </c>
      <c r="JA31" s="1752">
        <v>42720</v>
      </c>
      <c r="JB31" s="1752">
        <v>42720</v>
      </c>
      <c r="JC31" s="1773"/>
      <c r="JD31" s="1752">
        <v>42720</v>
      </c>
      <c r="JE31" s="1752">
        <v>42721</v>
      </c>
      <c r="JF31" s="1752">
        <v>42721</v>
      </c>
      <c r="JG31" s="1752">
        <v>42721</v>
      </c>
      <c r="JH31" s="1752">
        <v>42721</v>
      </c>
      <c r="JI31" s="1752">
        <v>42721</v>
      </c>
      <c r="JJ31" s="1752">
        <v>42721</v>
      </c>
      <c r="JK31" s="1752">
        <v>42721</v>
      </c>
      <c r="JL31" s="1752">
        <v>42722</v>
      </c>
      <c r="JM31" s="1752">
        <v>42722</v>
      </c>
      <c r="JN31" s="1752">
        <v>42722</v>
      </c>
      <c r="JO31" s="1752">
        <v>42722</v>
      </c>
      <c r="JP31" s="1752">
        <v>42722</v>
      </c>
      <c r="JQ31" s="1752">
        <v>42722</v>
      </c>
      <c r="JR31" s="1752">
        <v>42722</v>
      </c>
      <c r="JS31" s="1235"/>
      <c r="JT31" s="1235"/>
      <c r="JU31" s="1235"/>
      <c r="JV31" s="1235"/>
      <c r="JW31" s="1235"/>
      <c r="JX31" s="1235"/>
      <c r="JY31" s="1235"/>
      <c r="JZ31" s="1235"/>
      <c r="KA31" s="1235"/>
      <c r="KB31" s="1235"/>
      <c r="KC31" s="1235"/>
      <c r="KD31" s="1235"/>
      <c r="KE31" s="1235"/>
      <c r="KF31" s="1235"/>
      <c r="KG31" s="1235"/>
      <c r="KH31" s="1235"/>
      <c r="KI31" s="1235"/>
      <c r="KJ31" s="1235"/>
      <c r="KK31" s="1235"/>
      <c r="KL31" s="1235"/>
      <c r="KM31" s="1235"/>
      <c r="KN31" s="1773"/>
      <c r="KO31" s="1235"/>
      <c r="KP31" s="1235"/>
      <c r="KQ31" s="1235"/>
      <c r="KR31" s="1235"/>
      <c r="KS31" s="1235"/>
      <c r="KT31" s="1235"/>
      <c r="KU31" s="1235"/>
      <c r="KV31" s="1235"/>
      <c r="KW31" s="1235"/>
      <c r="KX31" s="1235"/>
      <c r="KY31" s="1235"/>
      <c r="KZ31" s="1235"/>
      <c r="LA31" s="1235"/>
      <c r="LB31" s="1235"/>
      <c r="LC31" s="1235"/>
      <c r="LD31" s="1235"/>
      <c r="LE31" s="1235"/>
      <c r="LF31" s="1235"/>
      <c r="LG31" s="1235"/>
      <c r="LH31" s="1235"/>
      <c r="LI31" s="1328"/>
      <c r="LJ31" s="1235"/>
      <c r="LK31" s="1235"/>
      <c r="LL31" s="1235"/>
      <c r="LM31" s="1235"/>
      <c r="LN31" s="1235"/>
      <c r="LO31" s="1235"/>
      <c r="LP31" s="1235"/>
      <c r="LQ31" s="1235"/>
      <c r="LR31" s="1235"/>
      <c r="LS31" s="1235"/>
      <c r="LT31" s="1235"/>
      <c r="LU31" s="1235"/>
      <c r="LV31" s="1235"/>
      <c r="LW31" s="1235"/>
      <c r="LX31" s="1235"/>
      <c r="LY31" s="1235"/>
      <c r="LZ31" s="1235"/>
      <c r="MA31" s="1235"/>
      <c r="MB31" s="1235"/>
      <c r="MC31" s="1235"/>
      <c r="MD31" s="1235"/>
      <c r="ME31" s="1235"/>
      <c r="MF31" s="1235"/>
      <c r="MG31" s="1235"/>
      <c r="MH31" s="1235"/>
      <c r="MI31" s="1235"/>
      <c r="MJ31" s="1235"/>
      <c r="MK31" s="1235"/>
      <c r="ML31" s="1235"/>
      <c r="MM31" s="1235"/>
      <c r="MN31" s="1235"/>
      <c r="MO31" s="1235"/>
      <c r="MP31" s="1235"/>
      <c r="MQ31" s="1235"/>
      <c r="MR31" s="1235"/>
      <c r="MS31" s="1235"/>
      <c r="MT31" s="1773"/>
      <c r="MU31" s="1235"/>
      <c r="MV31" s="1235"/>
      <c r="MW31" s="1235"/>
      <c r="MX31" s="1235"/>
      <c r="MY31" s="1235"/>
      <c r="MZ31" s="1235"/>
      <c r="NA31" s="1235"/>
      <c r="NB31" s="1235"/>
      <c r="NC31" s="1235"/>
      <c r="ND31" s="1235"/>
      <c r="NE31" s="1235"/>
      <c r="NF31" s="1235"/>
      <c r="NG31" s="1235"/>
      <c r="NH31" s="1235"/>
      <c r="NI31" s="1235"/>
      <c r="NJ31" s="1235"/>
      <c r="NK31" s="1235"/>
      <c r="NL31" s="1235"/>
      <c r="NM31" s="1235"/>
      <c r="NN31" s="1235"/>
      <c r="NO31" s="1235"/>
      <c r="NP31" s="1235"/>
      <c r="NQ31" s="1235"/>
      <c r="NR31" s="1235"/>
      <c r="NS31" s="1235"/>
      <c r="NT31" s="1235"/>
      <c r="NU31" s="1235"/>
      <c r="NV31" s="1235"/>
      <c r="NW31" s="1235"/>
      <c r="NX31" s="1235"/>
      <c r="NY31" s="1235"/>
      <c r="NZ31" s="1235"/>
      <c r="OA31" s="1328"/>
      <c r="OB31" s="1752">
        <v>42639</v>
      </c>
      <c r="OC31" s="1754">
        <v>42682</v>
      </c>
      <c r="OD31" s="1752">
        <v>42676</v>
      </c>
      <c r="OE31" s="1808">
        <v>42632</v>
      </c>
      <c r="OF31" s="1752">
        <v>42688</v>
      </c>
      <c r="OG31" s="1800">
        <v>3</v>
      </c>
      <c r="OH31" s="1806">
        <v>42540</v>
      </c>
      <c r="OI31" s="1752">
        <v>42698</v>
      </c>
      <c r="OJ31" s="1752">
        <v>42685</v>
      </c>
      <c r="OK31" s="1752">
        <v>42697</v>
      </c>
      <c r="OL31" s="1752">
        <v>42662</v>
      </c>
      <c r="OM31" s="1752">
        <v>42680</v>
      </c>
      <c r="ON31" s="1235"/>
      <c r="OO31" s="1235"/>
      <c r="OP31" s="1235"/>
      <c r="OQ31" s="1235"/>
      <c r="OR31" s="1235"/>
      <c r="OS31" s="1235"/>
      <c r="OT31" s="1235"/>
      <c r="OU31" s="1235"/>
      <c r="OV31" s="1235"/>
      <c r="OW31" s="1235"/>
      <c r="OX31" s="1235"/>
      <c r="OY31" s="1235"/>
      <c r="OZ31" s="1235"/>
      <c r="PA31" s="1235"/>
      <c r="PB31" s="1235"/>
      <c r="PC31" s="1328"/>
      <c r="PD31" s="1801"/>
      <c r="PE31" s="1800">
        <v>42675</v>
      </c>
      <c r="PF31" s="1800">
        <v>42675</v>
      </c>
      <c r="PG31" s="1812">
        <v>42434</v>
      </c>
      <c r="PH31" s="1337"/>
    </row>
    <row r="32" spans="1:424" s="1050" customFormat="1" ht="15" customHeight="1">
      <c r="A32" s="1436">
        <v>2</v>
      </c>
      <c r="B32" s="1452" t="s">
        <v>348</v>
      </c>
      <c r="C32" s="1436">
        <v>1</v>
      </c>
      <c r="D32" s="1721" t="s">
        <v>122</v>
      </c>
      <c r="E32" s="880"/>
      <c r="F32" s="880">
        <v>42679</v>
      </c>
      <c r="G32" s="1752">
        <v>42682</v>
      </c>
      <c r="H32" s="1752">
        <v>42678</v>
      </c>
      <c r="I32" s="1754">
        <v>42675</v>
      </c>
      <c r="J32" s="1752">
        <v>42677</v>
      </c>
      <c r="K32" s="1752">
        <v>42676</v>
      </c>
      <c r="L32" s="1752">
        <v>42676</v>
      </c>
      <c r="M32" s="1752">
        <v>42675</v>
      </c>
      <c r="N32" s="1752">
        <v>42661</v>
      </c>
      <c r="O32" s="1752">
        <v>42675</v>
      </c>
      <c r="P32" s="880"/>
      <c r="Q32" s="880"/>
      <c r="R32" s="1754">
        <v>42665</v>
      </c>
      <c r="S32" s="1752">
        <v>42676</v>
      </c>
      <c r="T32" s="1752">
        <v>42667</v>
      </c>
      <c r="U32" s="1752">
        <v>42675</v>
      </c>
      <c r="V32" s="1752">
        <v>42688</v>
      </c>
      <c r="W32" s="1752">
        <v>42677</v>
      </c>
      <c r="X32" s="1752">
        <v>42685</v>
      </c>
      <c r="Y32" s="1752">
        <v>42671</v>
      </c>
      <c r="Z32" s="1752">
        <v>42681</v>
      </c>
      <c r="AA32" s="1752">
        <v>42675</v>
      </c>
      <c r="AB32" s="1752">
        <v>42685</v>
      </c>
      <c r="AC32" s="1752">
        <v>42622</v>
      </c>
      <c r="AD32" s="1752">
        <v>42662</v>
      </c>
      <c r="AE32" s="880">
        <v>42689</v>
      </c>
      <c r="AF32" s="880">
        <v>42687</v>
      </c>
      <c r="AG32" s="880">
        <v>42685</v>
      </c>
      <c r="AH32" s="880">
        <v>42689</v>
      </c>
      <c r="AI32" s="1752">
        <v>42678</v>
      </c>
      <c r="AJ32" s="880">
        <v>42639</v>
      </c>
      <c r="AK32" s="880">
        <v>42685</v>
      </c>
      <c r="AL32" s="880">
        <v>42576</v>
      </c>
      <c r="AM32" s="921">
        <v>42412</v>
      </c>
      <c r="AN32" s="880">
        <v>42647</v>
      </c>
      <c r="AO32" s="1773"/>
      <c r="AP32" s="1752">
        <v>42677</v>
      </c>
      <c r="AQ32" s="1752">
        <v>42678</v>
      </c>
      <c r="AR32" s="1752">
        <v>42661</v>
      </c>
      <c r="AS32" s="1752">
        <v>42665</v>
      </c>
      <c r="AT32" s="1752">
        <v>42696</v>
      </c>
      <c r="AU32" s="1752">
        <v>42697</v>
      </c>
      <c r="AV32" s="1752">
        <v>42695</v>
      </c>
      <c r="AW32" s="1752">
        <v>42697</v>
      </c>
      <c r="AX32" s="1752">
        <v>42696</v>
      </c>
      <c r="AY32" s="1752">
        <v>42696</v>
      </c>
      <c r="AZ32" s="1752">
        <v>42667</v>
      </c>
      <c r="BA32" s="1752">
        <v>42696</v>
      </c>
      <c r="BB32" s="1752">
        <v>42698</v>
      </c>
      <c r="BC32" s="1752">
        <v>42661</v>
      </c>
      <c r="BD32" s="880">
        <v>42642</v>
      </c>
      <c r="BE32" s="1752">
        <v>42698</v>
      </c>
      <c r="BF32" s="1752">
        <v>42698</v>
      </c>
      <c r="BG32" s="1752">
        <v>42679</v>
      </c>
      <c r="BH32" s="880">
        <v>42685</v>
      </c>
      <c r="BI32" s="1752">
        <v>42677</v>
      </c>
      <c r="BJ32" s="1754">
        <v>42702</v>
      </c>
      <c r="BK32" s="1752">
        <v>42617</v>
      </c>
      <c r="BL32" s="1752">
        <v>42697</v>
      </c>
      <c r="BM32" s="1752">
        <v>42697</v>
      </c>
      <c r="BN32" s="1752">
        <v>42702</v>
      </c>
      <c r="BO32" s="1752">
        <v>42702</v>
      </c>
      <c r="BP32" s="1752">
        <v>42697</v>
      </c>
      <c r="BQ32" s="1752">
        <v>42697</v>
      </c>
      <c r="BR32" s="1752">
        <v>42698</v>
      </c>
      <c r="BS32" s="1752">
        <v>42697</v>
      </c>
      <c r="BT32" s="1752">
        <v>42698</v>
      </c>
      <c r="BU32" s="1752">
        <v>42695</v>
      </c>
      <c r="BV32" s="1752">
        <v>42698</v>
      </c>
      <c r="BW32" s="1752">
        <v>42698</v>
      </c>
      <c r="BX32" s="1752">
        <v>42697</v>
      </c>
      <c r="BY32" s="1752">
        <v>42689</v>
      </c>
      <c r="BZ32" s="1773"/>
      <c r="CA32" s="1752">
        <v>42691</v>
      </c>
      <c r="CB32" s="1752">
        <v>42692</v>
      </c>
      <c r="CC32" s="1752">
        <v>42693</v>
      </c>
      <c r="CD32" s="1752">
        <v>42693</v>
      </c>
      <c r="CE32" s="1752">
        <v>42691</v>
      </c>
      <c r="CF32" s="1752">
        <v>42692</v>
      </c>
      <c r="CG32" s="1752">
        <v>42694</v>
      </c>
      <c r="CH32" s="1752">
        <v>42693</v>
      </c>
      <c r="CI32" s="1752">
        <v>42688</v>
      </c>
      <c r="CJ32" s="1752">
        <v>42692</v>
      </c>
      <c r="CK32" s="1752">
        <v>42656</v>
      </c>
      <c r="CL32" s="1752">
        <v>42690</v>
      </c>
      <c r="CM32" s="1752">
        <v>42692</v>
      </c>
      <c r="CN32" s="1752">
        <v>42681</v>
      </c>
      <c r="CO32" s="1752">
        <v>42678</v>
      </c>
      <c r="CP32" s="1752">
        <v>42678</v>
      </c>
      <c r="CQ32" s="1752">
        <v>42697</v>
      </c>
      <c r="CR32" s="1752">
        <v>42697</v>
      </c>
      <c r="CS32" s="1752">
        <v>42697</v>
      </c>
      <c r="CT32" s="1752">
        <v>42697</v>
      </c>
      <c r="CU32" s="1752">
        <v>42692</v>
      </c>
      <c r="CV32" s="1752">
        <v>42697</v>
      </c>
      <c r="CW32" s="1752">
        <v>42692</v>
      </c>
      <c r="CX32" s="1752">
        <v>42694</v>
      </c>
      <c r="CY32" s="1752">
        <v>42693</v>
      </c>
      <c r="CZ32" s="1752">
        <v>42688</v>
      </c>
      <c r="DA32" s="1752">
        <v>42692</v>
      </c>
      <c r="DB32" s="1752">
        <v>42656</v>
      </c>
      <c r="DC32" s="1752">
        <v>42690</v>
      </c>
      <c r="DD32" s="1752">
        <v>42692</v>
      </c>
      <c r="DE32" s="1752">
        <v>42681</v>
      </c>
      <c r="DF32" s="1752">
        <v>42678</v>
      </c>
      <c r="DG32" s="1752">
        <v>42678</v>
      </c>
      <c r="DH32" s="1752">
        <v>42697</v>
      </c>
      <c r="DI32" s="1752">
        <v>42697</v>
      </c>
      <c r="DJ32" s="1752">
        <v>42697</v>
      </c>
      <c r="DK32" s="1773"/>
      <c r="DL32" s="1752">
        <v>42697</v>
      </c>
      <c r="DM32" s="1752">
        <v>42692</v>
      </c>
      <c r="DN32" s="1752">
        <v>42697</v>
      </c>
      <c r="DO32" s="1752">
        <v>42664</v>
      </c>
      <c r="DP32" s="1752">
        <v>42676</v>
      </c>
      <c r="DQ32" s="1752">
        <v>42688</v>
      </c>
      <c r="DR32" s="880">
        <v>102370</v>
      </c>
      <c r="DS32" s="880">
        <v>42691</v>
      </c>
      <c r="DT32" s="1752">
        <v>42656</v>
      </c>
      <c r="DU32" s="1752">
        <v>42658</v>
      </c>
      <c r="DV32" s="1752">
        <v>42653</v>
      </c>
      <c r="DW32" s="1754">
        <v>42655</v>
      </c>
      <c r="DX32" s="1752">
        <v>42655</v>
      </c>
      <c r="DY32" s="1752">
        <v>42660</v>
      </c>
      <c r="DZ32" s="1752">
        <v>42661</v>
      </c>
      <c r="EA32" s="1752">
        <v>42688</v>
      </c>
      <c r="EB32" s="1752">
        <v>42694</v>
      </c>
      <c r="EC32" s="1752">
        <v>42691</v>
      </c>
      <c r="ED32" s="1781">
        <v>42683</v>
      </c>
      <c r="EE32" s="1752">
        <v>42691</v>
      </c>
      <c r="EF32" s="1752">
        <v>42694</v>
      </c>
      <c r="EG32" s="1752">
        <v>42694</v>
      </c>
      <c r="EH32" s="1752">
        <v>42694</v>
      </c>
      <c r="EI32" s="1752">
        <v>42693</v>
      </c>
      <c r="EJ32" s="1752">
        <v>42693</v>
      </c>
      <c r="EK32" s="1752">
        <v>42694</v>
      </c>
      <c r="EL32" s="1752">
        <v>42680</v>
      </c>
      <c r="EM32" s="1752">
        <v>42681</v>
      </c>
      <c r="EN32" s="1752">
        <v>42695</v>
      </c>
      <c r="EO32" s="1752">
        <v>42677</v>
      </c>
      <c r="EP32" s="1752">
        <v>42702</v>
      </c>
      <c r="EQ32" s="1752">
        <v>42701</v>
      </c>
      <c r="ER32" s="1752">
        <v>42701</v>
      </c>
      <c r="ES32" s="1752">
        <v>42702</v>
      </c>
      <c r="ET32" s="1752">
        <v>42702</v>
      </c>
      <c r="EU32" s="1752">
        <v>42704</v>
      </c>
      <c r="EV32" s="1773"/>
      <c r="EW32" s="1752">
        <v>42711</v>
      </c>
      <c r="EX32" s="1752">
        <v>42712</v>
      </c>
      <c r="EY32" s="1752">
        <v>42711</v>
      </c>
      <c r="EZ32" s="1752">
        <v>42711</v>
      </c>
      <c r="FA32" s="1752">
        <v>42714</v>
      </c>
      <c r="FB32" s="1752">
        <v>42715</v>
      </c>
      <c r="FC32" s="1752">
        <v>42714</v>
      </c>
      <c r="FD32" s="1752"/>
      <c r="FE32" s="1752"/>
      <c r="FF32" s="1752">
        <v>42687</v>
      </c>
      <c r="FG32" s="1752">
        <v>42712</v>
      </c>
      <c r="FH32" s="1752">
        <v>42712</v>
      </c>
      <c r="FI32" s="1752">
        <v>42712</v>
      </c>
      <c r="FJ32" s="1752">
        <v>42711</v>
      </c>
      <c r="FK32" s="1752">
        <v>42643</v>
      </c>
      <c r="FL32" s="1752">
        <v>42661</v>
      </c>
      <c r="FM32" s="1752">
        <v>42697</v>
      </c>
      <c r="FN32" s="1752">
        <v>42699</v>
      </c>
      <c r="FO32" s="1752">
        <v>42698</v>
      </c>
      <c r="FP32" s="1752">
        <v>42691</v>
      </c>
      <c r="FQ32" s="1752">
        <v>42694</v>
      </c>
      <c r="FR32" s="1752">
        <v>42694</v>
      </c>
      <c r="FS32" s="1752">
        <v>42699</v>
      </c>
      <c r="FT32" s="1752">
        <v>42693</v>
      </c>
      <c r="FU32" s="1752">
        <v>42704</v>
      </c>
      <c r="FV32" s="1752">
        <v>42704</v>
      </c>
      <c r="FW32" s="1752">
        <v>42705</v>
      </c>
      <c r="FX32" s="1752">
        <v>42706</v>
      </c>
      <c r="FY32" s="1752">
        <v>42706</v>
      </c>
      <c r="FZ32" s="1752">
        <v>42706</v>
      </c>
      <c r="GA32" s="1752">
        <v>42705</v>
      </c>
      <c r="GB32" s="1752">
        <v>42704</v>
      </c>
      <c r="GC32" s="1752">
        <v>42704</v>
      </c>
      <c r="GD32" s="1752">
        <v>42704</v>
      </c>
      <c r="GE32" s="1752">
        <v>42705</v>
      </c>
      <c r="GF32" s="880"/>
      <c r="GG32" s="1773"/>
      <c r="GH32" s="1752">
        <v>42704</v>
      </c>
      <c r="GI32" s="1752">
        <v>42704</v>
      </c>
      <c r="GJ32" s="1752">
        <v>42704</v>
      </c>
      <c r="GK32" s="1752">
        <v>42704</v>
      </c>
      <c r="GL32" s="1752">
        <v>42705</v>
      </c>
      <c r="GM32" s="1752">
        <v>42704</v>
      </c>
      <c r="GN32" s="1752">
        <v>42706</v>
      </c>
      <c r="GO32" s="1752">
        <v>42710</v>
      </c>
      <c r="GP32" s="1752">
        <v>42709</v>
      </c>
      <c r="GQ32" s="1752">
        <v>42714</v>
      </c>
      <c r="GR32" s="1752">
        <v>42716</v>
      </c>
      <c r="GS32" s="1752">
        <v>42715</v>
      </c>
      <c r="GT32" s="1752">
        <v>42709</v>
      </c>
      <c r="GU32" s="1752">
        <v>42712</v>
      </c>
      <c r="GV32" s="1752">
        <v>42713</v>
      </c>
      <c r="GW32" s="1752">
        <v>42713</v>
      </c>
      <c r="GX32" s="1752">
        <v>42712</v>
      </c>
      <c r="GY32" s="1752">
        <v>42714</v>
      </c>
      <c r="GZ32" s="1752">
        <v>42713</v>
      </c>
      <c r="HA32" s="1752">
        <v>42713</v>
      </c>
      <c r="HB32" s="1752">
        <v>42714</v>
      </c>
      <c r="HC32" s="1752">
        <v>42715</v>
      </c>
      <c r="HD32" s="1752">
        <v>42715</v>
      </c>
      <c r="HE32" s="1752">
        <v>42715</v>
      </c>
      <c r="HF32" s="1752"/>
      <c r="HG32" s="1752">
        <v>42714</v>
      </c>
      <c r="HH32" s="1752"/>
      <c r="HI32" s="1752">
        <v>42716</v>
      </c>
      <c r="HJ32" s="1752"/>
      <c r="HK32" s="1752">
        <v>42716</v>
      </c>
      <c r="HL32" s="1752">
        <v>42714</v>
      </c>
      <c r="HM32" s="1752">
        <v>42716</v>
      </c>
      <c r="HN32" s="1752">
        <v>42718</v>
      </c>
      <c r="HO32" s="1752">
        <v>42719</v>
      </c>
      <c r="HP32" s="1752">
        <v>42718</v>
      </c>
      <c r="HQ32" s="1752">
        <v>42718</v>
      </c>
      <c r="HR32" s="1773"/>
      <c r="HS32" s="1752">
        <v>42716</v>
      </c>
      <c r="HT32" s="1752">
        <v>42717</v>
      </c>
      <c r="HU32" s="1752">
        <v>42719</v>
      </c>
      <c r="HV32" s="1752">
        <v>42719</v>
      </c>
      <c r="HW32" s="1752">
        <v>42719</v>
      </c>
      <c r="HX32" s="1752">
        <v>42719</v>
      </c>
      <c r="HY32" s="1752">
        <v>42720</v>
      </c>
      <c r="HZ32" s="1752"/>
      <c r="IA32" s="1752">
        <v>42715</v>
      </c>
      <c r="IB32" s="1752"/>
      <c r="IC32" s="1752">
        <v>42716</v>
      </c>
      <c r="ID32" s="1752">
        <v>42717</v>
      </c>
      <c r="IE32" s="1752">
        <v>42717</v>
      </c>
      <c r="IF32" s="1752">
        <v>42717</v>
      </c>
      <c r="IG32" s="1752">
        <v>42717</v>
      </c>
      <c r="IH32" s="1752"/>
      <c r="II32" s="1752">
        <v>42718</v>
      </c>
      <c r="IJ32" s="1752">
        <v>42718</v>
      </c>
      <c r="IK32" s="1752">
        <v>42719</v>
      </c>
      <c r="IL32" s="1752">
        <v>42719</v>
      </c>
      <c r="IM32" s="1752">
        <v>42719</v>
      </c>
      <c r="IN32" s="1752">
        <v>42719</v>
      </c>
      <c r="IO32" s="1752"/>
      <c r="IP32" s="1752"/>
      <c r="IQ32" s="1752">
        <v>42719</v>
      </c>
      <c r="IR32" s="1752"/>
      <c r="IS32" s="1752">
        <v>42719</v>
      </c>
      <c r="IT32" s="1752">
        <v>42719</v>
      </c>
      <c r="IU32" s="1752">
        <v>42719</v>
      </c>
      <c r="IV32" s="1752">
        <v>42720</v>
      </c>
      <c r="IW32" s="1752">
        <v>42721</v>
      </c>
      <c r="IX32" s="1752">
        <v>42720</v>
      </c>
      <c r="IY32" s="1752">
        <v>42720</v>
      </c>
      <c r="IZ32" s="1752">
        <v>42720</v>
      </c>
      <c r="JA32" s="1752">
        <v>42720</v>
      </c>
      <c r="JB32" s="1752">
        <v>42720</v>
      </c>
      <c r="JC32" s="1773"/>
      <c r="JD32" s="1752">
        <v>42720</v>
      </c>
      <c r="JE32" s="1752">
        <v>42721</v>
      </c>
      <c r="JF32" s="1752">
        <v>42721</v>
      </c>
      <c r="JG32" s="1752">
        <v>42720</v>
      </c>
      <c r="JH32" s="1752">
        <v>42721</v>
      </c>
      <c r="JI32" s="1752">
        <v>42721</v>
      </c>
      <c r="JJ32" s="1752">
        <v>42720</v>
      </c>
      <c r="JK32" s="1752">
        <v>42720</v>
      </c>
      <c r="JL32" s="1752">
        <v>42721</v>
      </c>
      <c r="JM32" s="1752">
        <v>42722</v>
      </c>
      <c r="JN32" s="1752">
        <v>42722</v>
      </c>
      <c r="JO32" s="1752">
        <v>42722</v>
      </c>
      <c r="JP32" s="1752"/>
      <c r="JQ32" s="1752"/>
      <c r="JR32" s="1752"/>
      <c r="JS32" s="1235"/>
      <c r="JT32" s="1235"/>
      <c r="JU32" s="1235"/>
      <c r="JV32" s="1235"/>
      <c r="JW32" s="1235"/>
      <c r="JX32" s="1235"/>
      <c r="JY32" s="1235"/>
      <c r="JZ32" s="1235"/>
      <c r="KA32" s="1235"/>
      <c r="KB32" s="1235"/>
      <c r="KC32" s="1235"/>
      <c r="KD32" s="1235"/>
      <c r="KE32" s="1235"/>
      <c r="KF32" s="1235"/>
      <c r="KG32" s="1235"/>
      <c r="KH32" s="1235"/>
      <c r="KI32" s="1235"/>
      <c r="KJ32" s="1235"/>
      <c r="KK32" s="1235"/>
      <c r="KL32" s="1235"/>
      <c r="KM32" s="1235"/>
      <c r="KN32" s="1773"/>
      <c r="KO32" s="1235"/>
      <c r="KP32" s="1235"/>
      <c r="KQ32" s="1235"/>
      <c r="KR32" s="1235"/>
      <c r="KS32" s="1235"/>
      <c r="KT32" s="1235"/>
      <c r="KU32" s="1235"/>
      <c r="KV32" s="1235"/>
      <c r="KW32" s="1235"/>
      <c r="KX32" s="1235"/>
      <c r="KY32" s="1235"/>
      <c r="KZ32" s="1235"/>
      <c r="LA32" s="1235"/>
      <c r="LB32" s="1235"/>
      <c r="LC32" s="1235"/>
      <c r="LD32" s="1235"/>
      <c r="LE32" s="1235"/>
      <c r="LF32" s="1235"/>
      <c r="LG32" s="1235"/>
      <c r="LH32" s="1235"/>
      <c r="LI32" s="1328"/>
      <c r="LJ32" s="1235"/>
      <c r="LK32" s="1235"/>
      <c r="LL32" s="1235"/>
      <c r="LM32" s="1235"/>
      <c r="LN32" s="1235"/>
      <c r="LO32" s="1235"/>
      <c r="LP32" s="1235"/>
      <c r="LQ32" s="1235"/>
      <c r="LR32" s="1235"/>
      <c r="LS32" s="1235"/>
      <c r="LT32" s="1235"/>
      <c r="LU32" s="1235"/>
      <c r="LV32" s="1235"/>
      <c r="LW32" s="1235"/>
      <c r="LX32" s="1235"/>
      <c r="LY32" s="1235"/>
      <c r="LZ32" s="1235"/>
      <c r="MA32" s="1235"/>
      <c r="MB32" s="1235"/>
      <c r="MC32" s="1235"/>
      <c r="MD32" s="1235"/>
      <c r="ME32" s="1235"/>
      <c r="MF32" s="1235"/>
      <c r="MG32" s="1235"/>
      <c r="MH32" s="1235"/>
      <c r="MI32" s="1235"/>
      <c r="MJ32" s="1235"/>
      <c r="MK32" s="1235"/>
      <c r="ML32" s="1235"/>
      <c r="MM32" s="1235"/>
      <c r="MN32" s="1235"/>
      <c r="MO32" s="1235"/>
      <c r="MP32" s="1235"/>
      <c r="MQ32" s="1235"/>
      <c r="MR32" s="1235"/>
      <c r="MS32" s="1235"/>
      <c r="MT32" s="1773"/>
      <c r="MU32" s="1235"/>
      <c r="MV32" s="1235"/>
      <c r="MW32" s="1235"/>
      <c r="MX32" s="1235"/>
      <c r="MY32" s="1235"/>
      <c r="MZ32" s="1235"/>
      <c r="NA32" s="1235"/>
      <c r="NB32" s="1235"/>
      <c r="NC32" s="1235"/>
      <c r="ND32" s="1235"/>
      <c r="NE32" s="1235"/>
      <c r="NF32" s="1235"/>
      <c r="NG32" s="1235"/>
      <c r="NH32" s="1235"/>
      <c r="NI32" s="1235"/>
      <c r="NJ32" s="1235"/>
      <c r="NK32" s="1235"/>
      <c r="NL32" s="1235"/>
      <c r="NM32" s="1235"/>
      <c r="NN32" s="1235"/>
      <c r="NO32" s="1235"/>
      <c r="NP32" s="1235"/>
      <c r="NQ32" s="1235"/>
      <c r="NR32" s="1235"/>
      <c r="NS32" s="1235"/>
      <c r="NT32" s="1235"/>
      <c r="NU32" s="1235"/>
      <c r="NV32" s="1235"/>
      <c r="NW32" s="1235"/>
      <c r="NX32" s="1235"/>
      <c r="NY32" s="1235"/>
      <c r="NZ32" s="1235"/>
      <c r="OA32" s="1328"/>
      <c r="OB32" s="1752">
        <v>42639</v>
      </c>
      <c r="OC32" s="1754">
        <v>42681</v>
      </c>
      <c r="OD32" s="1752">
        <v>42676</v>
      </c>
      <c r="OE32" s="1754">
        <v>42632</v>
      </c>
      <c r="OF32" s="1752">
        <v>42687</v>
      </c>
      <c r="OG32" s="1800">
        <v>3</v>
      </c>
      <c r="OH32" s="968"/>
      <c r="OI32" s="1752">
        <v>42698</v>
      </c>
      <c r="OJ32" s="1752"/>
      <c r="OK32" s="1752">
        <v>42697</v>
      </c>
      <c r="OL32" s="1752"/>
      <c r="OM32" s="1752">
        <v>42682</v>
      </c>
      <c r="ON32" s="1235"/>
      <c r="OO32" s="1235"/>
      <c r="OP32" s="1235"/>
      <c r="OQ32" s="1235"/>
      <c r="OR32" s="1235"/>
      <c r="OS32" s="1235"/>
      <c r="OT32" s="1235"/>
      <c r="OU32" s="1235"/>
      <c r="OV32" s="1235"/>
      <c r="OW32" s="1235"/>
      <c r="OX32" s="1235"/>
      <c r="OY32" s="1235"/>
      <c r="OZ32" s="1235"/>
      <c r="PA32" s="1235"/>
      <c r="PB32" s="1235"/>
      <c r="PC32" s="1328"/>
      <c r="PD32" s="1801"/>
      <c r="PE32" s="1800"/>
      <c r="PF32" s="1800">
        <v>42534</v>
      </c>
      <c r="PG32" s="1812">
        <v>42432</v>
      </c>
      <c r="PH32" s="1337"/>
    </row>
    <row r="33" spans="1:424" s="1050" customFormat="1" ht="15" customHeight="1">
      <c r="A33" s="1436">
        <v>1</v>
      </c>
      <c r="B33" s="1452" t="s">
        <v>251</v>
      </c>
      <c r="C33" s="1436">
        <v>0</v>
      </c>
      <c r="D33" s="1435" t="s">
        <v>576</v>
      </c>
      <c r="E33" s="880"/>
      <c r="F33" s="880">
        <v>42680</v>
      </c>
      <c r="G33" s="1752">
        <v>42679</v>
      </c>
      <c r="H33" s="1752">
        <v>42678</v>
      </c>
      <c r="I33" s="1754">
        <v>42675</v>
      </c>
      <c r="J33" s="1752">
        <v>42663</v>
      </c>
      <c r="K33" s="1752">
        <v>42676</v>
      </c>
      <c r="L33" s="1752">
        <v>42676</v>
      </c>
      <c r="M33" s="1752">
        <v>42675</v>
      </c>
      <c r="N33" s="1752">
        <v>42661</v>
      </c>
      <c r="O33" s="1752">
        <v>42675</v>
      </c>
      <c r="P33" s="880"/>
      <c r="Q33" s="880"/>
      <c r="R33" s="1754">
        <v>42664</v>
      </c>
      <c r="S33" s="1752">
        <v>42676</v>
      </c>
      <c r="T33" s="1752">
        <v>42667</v>
      </c>
      <c r="U33" s="1752">
        <v>42675</v>
      </c>
      <c r="V33" s="1752">
        <v>42688</v>
      </c>
      <c r="W33" s="1752">
        <v>42677</v>
      </c>
      <c r="X33" s="1752">
        <v>42685</v>
      </c>
      <c r="Y33" s="1752">
        <v>42670</v>
      </c>
      <c r="Z33" s="1752">
        <v>42681</v>
      </c>
      <c r="AA33" s="1752">
        <v>42674</v>
      </c>
      <c r="AB33" s="1752">
        <v>42684</v>
      </c>
      <c r="AC33" s="1752">
        <v>42621</v>
      </c>
      <c r="AD33" s="1752">
        <v>42661</v>
      </c>
      <c r="AE33" s="880">
        <v>42689</v>
      </c>
      <c r="AF33" s="880">
        <v>42686</v>
      </c>
      <c r="AG33" s="880">
        <v>42685</v>
      </c>
      <c r="AH33" s="880">
        <v>42689</v>
      </c>
      <c r="AI33" s="1752">
        <v>42678</v>
      </c>
      <c r="AJ33" s="880">
        <v>42639</v>
      </c>
      <c r="AK33" s="880">
        <v>42685</v>
      </c>
      <c r="AL33" s="1753">
        <v>42621</v>
      </c>
      <c r="AM33" s="921">
        <v>42408</v>
      </c>
      <c r="AN33" s="880">
        <v>42647</v>
      </c>
      <c r="AO33" s="1773"/>
      <c r="AP33" s="1752">
        <v>42677</v>
      </c>
      <c r="AQ33" s="1752">
        <v>42676</v>
      </c>
      <c r="AR33" s="1752">
        <v>42661</v>
      </c>
      <c r="AS33" s="1752">
        <v>42664</v>
      </c>
      <c r="AT33" s="1752">
        <v>42696</v>
      </c>
      <c r="AU33" s="1752">
        <v>42696</v>
      </c>
      <c r="AV33" s="1752">
        <v>42695</v>
      </c>
      <c r="AW33" s="1752">
        <v>42697</v>
      </c>
      <c r="AX33" s="1752">
        <v>42696</v>
      </c>
      <c r="AY33" s="1752">
        <v>42688</v>
      </c>
      <c r="AZ33" s="1752">
        <v>42655</v>
      </c>
      <c r="BA33" s="1752">
        <v>42696</v>
      </c>
      <c r="BB33" s="1752">
        <v>42697</v>
      </c>
      <c r="BC33" s="1752">
        <v>42660</v>
      </c>
      <c r="BD33" s="880">
        <v>42640</v>
      </c>
      <c r="BE33" s="1752">
        <v>42697</v>
      </c>
      <c r="BF33" s="1752">
        <v>42697</v>
      </c>
      <c r="BG33" s="1752">
        <v>42678</v>
      </c>
      <c r="BH33" s="880">
        <v>42686</v>
      </c>
      <c r="BI33" s="1752">
        <v>42677</v>
      </c>
      <c r="BJ33" s="1754">
        <v>42702</v>
      </c>
      <c r="BK33" s="1752">
        <v>42616</v>
      </c>
      <c r="BL33" s="1752">
        <v>42696</v>
      </c>
      <c r="BM33" s="1752">
        <v>42697</v>
      </c>
      <c r="BN33" s="1752">
        <v>42702</v>
      </c>
      <c r="BO33" s="1752">
        <v>42702</v>
      </c>
      <c r="BP33" s="1752">
        <v>42697</v>
      </c>
      <c r="BQ33" s="1752">
        <v>42630</v>
      </c>
      <c r="BR33" s="1752">
        <v>42698</v>
      </c>
      <c r="BS33" s="1752">
        <v>42696</v>
      </c>
      <c r="BT33" s="1752">
        <v>42698</v>
      </c>
      <c r="BU33" s="1752">
        <v>42695</v>
      </c>
      <c r="BV33" s="1752">
        <v>42697</v>
      </c>
      <c r="BW33" s="1752">
        <v>42698</v>
      </c>
      <c r="BX33" s="1752">
        <v>42697</v>
      </c>
      <c r="BY33" s="1752">
        <v>42677</v>
      </c>
      <c r="BZ33" s="1773"/>
      <c r="CA33" s="1752">
        <v>42690</v>
      </c>
      <c r="CB33" s="1752">
        <v>42692</v>
      </c>
      <c r="CC33" s="1752">
        <v>42692</v>
      </c>
      <c r="CD33" s="1752">
        <v>42692</v>
      </c>
      <c r="CE33" s="1752">
        <v>42691</v>
      </c>
      <c r="CF33" s="1752">
        <v>42692</v>
      </c>
      <c r="CG33" s="1752">
        <v>42693</v>
      </c>
      <c r="CH33" s="1752">
        <v>42693</v>
      </c>
      <c r="CI33" s="1752">
        <v>42688</v>
      </c>
      <c r="CJ33" s="1752">
        <v>42692</v>
      </c>
      <c r="CK33" s="1752">
        <v>42655</v>
      </c>
      <c r="CL33" s="1752">
        <v>42690</v>
      </c>
      <c r="CM33" s="1752">
        <v>42692</v>
      </c>
      <c r="CN33" s="1752">
        <v>42677</v>
      </c>
      <c r="CO33" s="1752">
        <v>42677</v>
      </c>
      <c r="CP33" s="1752">
        <v>42678</v>
      </c>
      <c r="CQ33" s="1752">
        <v>42639</v>
      </c>
      <c r="CR33" s="1752">
        <v>42697</v>
      </c>
      <c r="CS33" s="1752">
        <v>42697</v>
      </c>
      <c r="CT33" s="1752">
        <v>42697</v>
      </c>
      <c r="CU33" s="1752">
        <v>42692</v>
      </c>
      <c r="CV33" s="1752">
        <v>42697</v>
      </c>
      <c r="CW33" s="1752">
        <v>42692</v>
      </c>
      <c r="CX33" s="1752">
        <v>42693</v>
      </c>
      <c r="CY33" s="1752">
        <v>42693</v>
      </c>
      <c r="CZ33" s="1752">
        <v>42688</v>
      </c>
      <c r="DA33" s="1752">
        <v>42692</v>
      </c>
      <c r="DB33" s="1752">
        <v>42655</v>
      </c>
      <c r="DC33" s="1752">
        <v>42690</v>
      </c>
      <c r="DD33" s="1752">
        <v>42692</v>
      </c>
      <c r="DE33" s="1752">
        <v>42677</v>
      </c>
      <c r="DF33" s="1752">
        <v>42677</v>
      </c>
      <c r="DG33" s="1752">
        <v>42678</v>
      </c>
      <c r="DH33" s="1752">
        <v>42639</v>
      </c>
      <c r="DI33" s="1752">
        <v>42697</v>
      </c>
      <c r="DJ33" s="1752">
        <v>42697</v>
      </c>
      <c r="DK33" s="1773"/>
      <c r="DL33" s="1752">
        <v>42697</v>
      </c>
      <c r="DM33" s="1752">
        <v>42692</v>
      </c>
      <c r="DN33" s="1752">
        <v>42697</v>
      </c>
      <c r="DO33" s="1752">
        <v>42664</v>
      </c>
      <c r="DP33" s="1752">
        <v>42676</v>
      </c>
      <c r="DQ33" s="1752">
        <v>42688</v>
      </c>
      <c r="DR33" s="880">
        <v>41967</v>
      </c>
      <c r="DS33" s="880">
        <v>42691</v>
      </c>
      <c r="DT33" s="1752">
        <v>42656</v>
      </c>
      <c r="DU33" s="1752">
        <v>42658</v>
      </c>
      <c r="DV33" s="1752">
        <v>42653</v>
      </c>
      <c r="DW33" s="1754">
        <v>42655</v>
      </c>
      <c r="DX33" s="1752">
        <v>42655</v>
      </c>
      <c r="DY33" s="1752">
        <v>42660</v>
      </c>
      <c r="DZ33" s="1752">
        <v>42660</v>
      </c>
      <c r="EA33" s="1752">
        <v>42687</v>
      </c>
      <c r="EB33" s="1752">
        <v>42696</v>
      </c>
      <c r="EC33" s="1752">
        <v>42691</v>
      </c>
      <c r="ED33" s="1752">
        <v>42663</v>
      </c>
      <c r="EE33" s="1752">
        <v>42691</v>
      </c>
      <c r="EF33" s="1752">
        <v>42693</v>
      </c>
      <c r="EG33" s="1752">
        <v>42694</v>
      </c>
      <c r="EH33" s="1752">
        <v>42694</v>
      </c>
      <c r="EI33" s="1752">
        <v>42692</v>
      </c>
      <c r="EJ33" s="1752">
        <v>42692</v>
      </c>
      <c r="EK33" s="1752">
        <v>42694</v>
      </c>
      <c r="EL33" s="1752">
        <v>42678</v>
      </c>
      <c r="EM33" s="1752">
        <v>42681</v>
      </c>
      <c r="EN33" s="1752">
        <v>42695</v>
      </c>
      <c r="EO33" s="1752">
        <v>42663</v>
      </c>
      <c r="EP33" s="1752">
        <v>42702</v>
      </c>
      <c r="EQ33" s="1752">
        <v>42700</v>
      </c>
      <c r="ER33" s="1752">
        <v>42701</v>
      </c>
      <c r="ES33" s="1752">
        <v>42702</v>
      </c>
      <c r="ET33" s="1752">
        <v>42701</v>
      </c>
      <c r="EU33" s="1752">
        <v>42704</v>
      </c>
      <c r="EV33" s="1773"/>
      <c r="EW33" s="1752">
        <v>42711</v>
      </c>
      <c r="EX33" s="1752">
        <v>42711</v>
      </c>
      <c r="EY33" s="1752">
        <v>42711</v>
      </c>
      <c r="EZ33" s="1752">
        <v>42711</v>
      </c>
      <c r="FA33" s="1752">
        <v>42714</v>
      </c>
      <c r="FB33" s="1752">
        <v>42715</v>
      </c>
      <c r="FC33" s="1752">
        <v>42714</v>
      </c>
      <c r="FD33" s="1752"/>
      <c r="FE33" s="1752"/>
      <c r="FF33" s="1752">
        <v>42687</v>
      </c>
      <c r="FG33" s="1752">
        <v>42712</v>
      </c>
      <c r="FH33" s="1752">
        <v>42712</v>
      </c>
      <c r="FI33" s="1752">
        <v>42712</v>
      </c>
      <c r="FJ33" s="1752">
        <v>42620</v>
      </c>
      <c r="FK33" s="1752">
        <v>42643</v>
      </c>
      <c r="FL33" s="1752">
        <v>42661</v>
      </c>
      <c r="FM33" s="1752">
        <v>42697</v>
      </c>
      <c r="FN33" s="1752">
        <v>42699</v>
      </c>
      <c r="FO33" s="1752">
        <v>42627</v>
      </c>
      <c r="FP33" s="1752">
        <v>42691</v>
      </c>
      <c r="FQ33" s="1752">
        <v>42694</v>
      </c>
      <c r="FR33" s="1752">
        <v>42694</v>
      </c>
      <c r="FS33" s="1752">
        <v>42699</v>
      </c>
      <c r="FT33" s="1752">
        <v>42693</v>
      </c>
      <c r="FU33" s="1754">
        <v>42703</v>
      </c>
      <c r="FV33" s="1752">
        <v>42704</v>
      </c>
      <c r="FW33" s="1752">
        <v>42705</v>
      </c>
      <c r="FX33" s="1752">
        <v>42706</v>
      </c>
      <c r="FY33" s="1752">
        <v>42705</v>
      </c>
      <c r="FZ33" s="1752">
        <v>42706</v>
      </c>
      <c r="GA33" s="1752">
        <v>42704</v>
      </c>
      <c r="GB33" s="1752">
        <v>42704</v>
      </c>
      <c r="GC33" s="1754">
        <v>42703</v>
      </c>
      <c r="GD33" s="1752">
        <v>42704</v>
      </c>
      <c r="GE33" s="1752">
        <v>42705</v>
      </c>
      <c r="GF33" s="880">
        <v>42689</v>
      </c>
      <c r="GG33" s="1773"/>
      <c r="GH33" s="1752">
        <v>42704</v>
      </c>
      <c r="GI33" s="1752">
        <v>42704</v>
      </c>
      <c r="GJ33" s="1752">
        <v>42704</v>
      </c>
      <c r="GK33" s="1752">
        <v>42704</v>
      </c>
      <c r="GL33" s="1752">
        <v>42705</v>
      </c>
      <c r="GM33" s="1752">
        <v>42704</v>
      </c>
      <c r="GN33" s="1752">
        <v>42705</v>
      </c>
      <c r="GO33" s="1753">
        <v>42710</v>
      </c>
      <c r="GP33" s="1752">
        <v>42709</v>
      </c>
      <c r="GQ33" s="1752">
        <v>42714</v>
      </c>
      <c r="GR33" s="1752">
        <v>42716</v>
      </c>
      <c r="GS33" s="1752">
        <v>42715</v>
      </c>
      <c r="GT33" s="1752">
        <v>42709</v>
      </c>
      <c r="GU33" s="1752">
        <v>42712</v>
      </c>
      <c r="GV33" s="1752">
        <v>42713</v>
      </c>
      <c r="GW33" s="1752">
        <v>42712</v>
      </c>
      <c r="GX33" s="1752">
        <v>42712</v>
      </c>
      <c r="GY33" s="1752">
        <v>42713</v>
      </c>
      <c r="GZ33" s="1752">
        <v>42713</v>
      </c>
      <c r="HA33" s="1752">
        <v>42713</v>
      </c>
      <c r="HB33" s="1752">
        <v>42713</v>
      </c>
      <c r="HC33" s="1752">
        <v>42714</v>
      </c>
      <c r="HD33" s="1752">
        <v>42715</v>
      </c>
      <c r="HE33" s="1752">
        <v>42715</v>
      </c>
      <c r="HF33" s="1752"/>
      <c r="HG33" s="1752">
        <v>42714</v>
      </c>
      <c r="HH33" s="1752"/>
      <c r="HI33" s="1752">
        <v>42716</v>
      </c>
      <c r="HJ33" s="1752"/>
      <c r="HK33" s="1752">
        <v>42716</v>
      </c>
      <c r="HL33" s="1752">
        <v>42713</v>
      </c>
      <c r="HM33" s="1752">
        <v>42716</v>
      </c>
      <c r="HN33" s="1752">
        <v>42718</v>
      </c>
      <c r="HO33" s="1752">
        <v>42718</v>
      </c>
      <c r="HP33" s="1752">
        <v>42718</v>
      </c>
      <c r="HQ33" s="1752">
        <v>42718</v>
      </c>
      <c r="HR33" s="1773"/>
      <c r="HS33" s="1752">
        <v>42716</v>
      </c>
      <c r="HT33" s="1752">
        <v>42717</v>
      </c>
      <c r="HU33" s="1752">
        <v>42718</v>
      </c>
      <c r="HV33" s="1752">
        <v>42718</v>
      </c>
      <c r="HW33" s="1752">
        <v>42719</v>
      </c>
      <c r="HX33" s="1752">
        <v>42719</v>
      </c>
      <c r="HY33" s="1752">
        <v>42720</v>
      </c>
      <c r="HZ33" s="1752"/>
      <c r="IA33" s="1752">
        <v>42715</v>
      </c>
      <c r="IB33" s="1752"/>
      <c r="IC33" s="1752">
        <v>42716</v>
      </c>
      <c r="ID33" s="1752">
        <v>42717</v>
      </c>
      <c r="IE33" s="1752">
        <v>42717</v>
      </c>
      <c r="IF33" s="1752">
        <v>42717</v>
      </c>
      <c r="IG33" s="1752">
        <v>42717</v>
      </c>
      <c r="IH33" s="1752"/>
      <c r="II33" s="1752">
        <v>42718</v>
      </c>
      <c r="IJ33" s="1752">
        <v>42718</v>
      </c>
      <c r="IK33" s="1752">
        <v>42719</v>
      </c>
      <c r="IL33" s="1752">
        <v>42719</v>
      </c>
      <c r="IM33" s="1752">
        <v>42719</v>
      </c>
      <c r="IN33" s="1752">
        <v>42719</v>
      </c>
      <c r="IO33" s="1752"/>
      <c r="IP33" s="1752"/>
      <c r="IQ33" s="1752">
        <v>42719</v>
      </c>
      <c r="IR33" s="1752"/>
      <c r="IS33" s="1752">
        <v>42719</v>
      </c>
      <c r="IT33" s="1752">
        <v>42719</v>
      </c>
      <c r="IU33" s="1752">
        <v>42719</v>
      </c>
      <c r="IV33" s="1752">
        <v>42720</v>
      </c>
      <c r="IW33" s="1752">
        <v>42720</v>
      </c>
      <c r="IX33" s="1752">
        <v>42720</v>
      </c>
      <c r="IY33" s="1752">
        <v>42720</v>
      </c>
      <c r="IZ33" s="1752">
        <v>42720</v>
      </c>
      <c r="JA33" s="1752">
        <v>42720</v>
      </c>
      <c r="JB33" s="1752">
        <v>42720</v>
      </c>
      <c r="JC33" s="1773"/>
      <c r="JD33" s="1752">
        <v>42720</v>
      </c>
      <c r="JE33" s="1752">
        <v>42721</v>
      </c>
      <c r="JF33" s="1752">
        <v>42721</v>
      </c>
      <c r="JG33" s="1752">
        <v>42720</v>
      </c>
      <c r="JH33" s="1752">
        <v>42721</v>
      </c>
      <c r="JI33" s="1752">
        <v>42721</v>
      </c>
      <c r="JJ33" s="1752">
        <v>42720</v>
      </c>
      <c r="JK33" s="1752">
        <v>42720</v>
      </c>
      <c r="JL33" s="1752">
        <v>42721</v>
      </c>
      <c r="JM33" s="1752">
        <v>42721</v>
      </c>
      <c r="JN33" s="1752">
        <v>42721</v>
      </c>
      <c r="JO33" s="1752">
        <v>42722</v>
      </c>
      <c r="JP33" s="1752"/>
      <c r="JQ33" s="1752"/>
      <c r="JR33" s="1752"/>
      <c r="JS33" s="1752">
        <v>42712</v>
      </c>
      <c r="JT33" s="1235"/>
      <c r="JU33" s="1235"/>
      <c r="JV33" s="1235"/>
      <c r="JW33" s="1235"/>
      <c r="JX33" s="1235"/>
      <c r="JY33" s="1235"/>
      <c r="JZ33" s="1235"/>
      <c r="KA33" s="1235"/>
      <c r="KB33" s="1235"/>
      <c r="KC33" s="1235"/>
      <c r="KD33" s="1235"/>
      <c r="KE33" s="1235"/>
      <c r="KF33" s="1235"/>
      <c r="KG33" s="1235"/>
      <c r="KH33" s="1235"/>
      <c r="KI33" s="1235"/>
      <c r="KJ33" s="1235"/>
      <c r="KK33" s="1235"/>
      <c r="KL33" s="1235"/>
      <c r="KM33" s="1235"/>
      <c r="KN33" s="1773"/>
      <c r="KO33" s="1235"/>
      <c r="KP33" s="1235"/>
      <c r="KQ33" s="1235"/>
      <c r="KR33" s="1235"/>
      <c r="KS33" s="1235"/>
      <c r="KT33" s="1235"/>
      <c r="KU33" s="1235"/>
      <c r="KV33" s="1235"/>
      <c r="KW33" s="1235"/>
      <c r="KX33" s="1235"/>
      <c r="KY33" s="1235"/>
      <c r="KZ33" s="1235"/>
      <c r="LA33" s="1235"/>
      <c r="LB33" s="1235"/>
      <c r="LC33" s="1235"/>
      <c r="LD33" s="1235"/>
      <c r="LE33" s="1235"/>
      <c r="LF33" s="1235"/>
      <c r="LG33" s="1235"/>
      <c r="LH33" s="1235"/>
      <c r="LI33" s="1328"/>
      <c r="LJ33" s="1235"/>
      <c r="LK33" s="1235"/>
      <c r="LL33" s="1235"/>
      <c r="LM33" s="1235"/>
      <c r="LN33" s="1235"/>
      <c r="LO33" s="1235"/>
      <c r="LP33" s="1235"/>
      <c r="LQ33" s="1235"/>
      <c r="LR33" s="1235"/>
      <c r="LS33" s="1235"/>
      <c r="LT33" s="1235"/>
      <c r="LU33" s="1235"/>
      <c r="LV33" s="1235"/>
      <c r="LW33" s="1235"/>
      <c r="LX33" s="1235"/>
      <c r="LY33" s="1235"/>
      <c r="LZ33" s="1235"/>
      <c r="MA33" s="1235"/>
      <c r="MB33" s="1235"/>
      <c r="MC33" s="1235"/>
      <c r="MD33" s="1235"/>
      <c r="ME33" s="1235"/>
      <c r="MF33" s="1235"/>
      <c r="MG33" s="1235"/>
      <c r="MH33" s="1235"/>
      <c r="MI33" s="1235"/>
      <c r="MJ33" s="1235"/>
      <c r="MK33" s="1235"/>
      <c r="ML33" s="1235"/>
      <c r="MM33" s="1235"/>
      <c r="MN33" s="1235"/>
      <c r="MO33" s="1235"/>
      <c r="MP33" s="1235"/>
      <c r="MQ33" s="1235"/>
      <c r="MR33" s="1235"/>
      <c r="MS33" s="1235"/>
      <c r="MT33" s="1773"/>
      <c r="MU33" s="1235"/>
      <c r="MV33" s="1235"/>
      <c r="MW33" s="1235"/>
      <c r="MX33" s="1235"/>
      <c r="MY33" s="1235"/>
      <c r="MZ33" s="1235"/>
      <c r="NA33" s="1235"/>
      <c r="NB33" s="1235"/>
      <c r="NC33" s="1235"/>
      <c r="ND33" s="1235"/>
      <c r="NE33" s="1235"/>
      <c r="NF33" s="1235"/>
      <c r="NG33" s="1235"/>
      <c r="NH33" s="1235"/>
      <c r="NI33" s="1235"/>
      <c r="NJ33" s="1235"/>
      <c r="NK33" s="1235"/>
      <c r="NL33" s="1235"/>
      <c r="NM33" s="1235"/>
      <c r="NN33" s="1235"/>
      <c r="NO33" s="1235"/>
      <c r="NP33" s="1235"/>
      <c r="NQ33" s="1235"/>
      <c r="NR33" s="1235"/>
      <c r="NS33" s="1235"/>
      <c r="NT33" s="1235"/>
      <c r="NU33" s="1235"/>
      <c r="NV33" s="1235"/>
      <c r="NW33" s="1235"/>
      <c r="NX33" s="1235"/>
      <c r="NY33" s="1235"/>
      <c r="NZ33" s="1235"/>
      <c r="OA33" s="1328"/>
      <c r="OB33" s="1752">
        <v>42637</v>
      </c>
      <c r="OC33" s="1754">
        <v>42681</v>
      </c>
      <c r="OD33" s="1752">
        <v>42676</v>
      </c>
      <c r="OE33" s="1897">
        <v>42632</v>
      </c>
      <c r="OF33" s="1752">
        <v>42687</v>
      </c>
      <c r="OG33" s="1800">
        <v>42087</v>
      </c>
      <c r="OH33" s="968"/>
      <c r="OI33" s="1752">
        <v>42697</v>
      </c>
      <c r="OJ33" s="1752"/>
      <c r="OK33" s="1752">
        <v>42697</v>
      </c>
      <c r="OL33" s="1752"/>
      <c r="OM33" s="1752">
        <v>42679</v>
      </c>
      <c r="ON33" s="1235"/>
      <c r="OO33" s="1235"/>
      <c r="OP33" s="1235"/>
      <c r="OQ33" s="1235"/>
      <c r="OR33" s="1235"/>
      <c r="OS33" s="1235"/>
      <c r="OT33" s="1235"/>
      <c r="OU33" s="1235"/>
      <c r="OV33" s="1235"/>
      <c r="OW33" s="1235"/>
      <c r="OX33" s="1235"/>
      <c r="OY33" s="1235"/>
      <c r="OZ33" s="1235"/>
      <c r="PA33" s="1235"/>
      <c r="PB33" s="1235"/>
      <c r="PC33" s="1328"/>
      <c r="PD33" s="1814"/>
      <c r="PE33" s="1800">
        <v>42670</v>
      </c>
      <c r="PF33" s="1800">
        <v>42530</v>
      </c>
      <c r="PG33" s="1801"/>
      <c r="PH33" s="1337"/>
    </row>
    <row r="34" spans="1:424" s="1050" customFormat="1" ht="15" customHeight="1">
      <c r="A34" s="1436">
        <v>0.5</v>
      </c>
      <c r="B34" s="1452" t="s">
        <v>139</v>
      </c>
      <c r="C34" s="1436">
        <v>0</v>
      </c>
      <c r="D34" s="1435" t="s">
        <v>251</v>
      </c>
      <c r="E34" s="880"/>
      <c r="F34" s="880">
        <v>42679</v>
      </c>
      <c r="G34" s="1752">
        <v>42677</v>
      </c>
      <c r="H34" s="1752">
        <v>42678</v>
      </c>
      <c r="I34" s="1752">
        <v>42674</v>
      </c>
      <c r="J34" s="1752">
        <v>42662</v>
      </c>
      <c r="K34" s="1752">
        <v>42675</v>
      </c>
      <c r="L34" s="1752">
        <v>42675</v>
      </c>
      <c r="M34" s="1752">
        <v>42674</v>
      </c>
      <c r="N34" s="1752">
        <v>42659</v>
      </c>
      <c r="O34" s="1752">
        <v>42674</v>
      </c>
      <c r="P34" s="880"/>
      <c r="Q34" s="880"/>
      <c r="R34" s="1754">
        <v>42664</v>
      </c>
      <c r="S34" s="1752">
        <v>42675</v>
      </c>
      <c r="T34" s="1752">
        <v>42666</v>
      </c>
      <c r="U34" s="1752">
        <v>42675</v>
      </c>
      <c r="V34" s="1752">
        <v>42688</v>
      </c>
      <c r="W34" s="1752">
        <v>42677</v>
      </c>
      <c r="X34" s="1752">
        <v>42684</v>
      </c>
      <c r="Y34" s="1752">
        <v>42670</v>
      </c>
      <c r="Z34" s="1752">
        <v>42681</v>
      </c>
      <c r="AA34" s="1752">
        <v>42674</v>
      </c>
      <c r="AB34" s="1752">
        <v>42684</v>
      </c>
      <c r="AC34" s="1752">
        <v>42621</v>
      </c>
      <c r="AD34" s="1752">
        <v>42652</v>
      </c>
      <c r="AE34" s="880"/>
      <c r="AF34" s="880">
        <v>42685</v>
      </c>
      <c r="AG34" s="880"/>
      <c r="AH34" s="880"/>
      <c r="AI34" s="1752">
        <v>42678</v>
      </c>
      <c r="AJ34" s="880">
        <v>42639</v>
      </c>
      <c r="AK34" s="880"/>
      <c r="AL34" s="880"/>
      <c r="AM34" s="880"/>
      <c r="AN34" s="880"/>
      <c r="AO34" s="1773"/>
      <c r="AP34" s="1752">
        <v>42677</v>
      </c>
      <c r="AQ34" s="1752">
        <v>42676</v>
      </c>
      <c r="AR34" s="1752">
        <v>42660</v>
      </c>
      <c r="AS34" s="1752">
        <v>42664</v>
      </c>
      <c r="AT34" s="1752">
        <v>42696</v>
      </c>
      <c r="AU34" s="1752">
        <v>42696</v>
      </c>
      <c r="AV34" s="1752">
        <v>42694</v>
      </c>
      <c r="AW34" s="1752">
        <v>42697</v>
      </c>
      <c r="AX34" s="1752">
        <v>42696</v>
      </c>
      <c r="AY34" s="1752">
        <v>42687</v>
      </c>
      <c r="AZ34" s="1752">
        <v>42654</v>
      </c>
      <c r="BA34" s="1752">
        <v>42696</v>
      </c>
      <c r="BB34" s="1752">
        <v>42664</v>
      </c>
      <c r="BC34" s="1752">
        <v>42659</v>
      </c>
      <c r="BD34" s="880">
        <v>42640</v>
      </c>
      <c r="BE34" s="1752">
        <v>42697</v>
      </c>
      <c r="BF34" s="1752">
        <v>42655</v>
      </c>
      <c r="BG34" s="1752">
        <v>42678</v>
      </c>
      <c r="BH34" s="880"/>
      <c r="BI34" s="1752">
        <v>42677</v>
      </c>
      <c r="BJ34" s="1752">
        <v>42701</v>
      </c>
      <c r="BK34" s="1752">
        <v>42616</v>
      </c>
      <c r="BL34" s="1752">
        <v>42696</v>
      </c>
      <c r="BM34" s="1752">
        <v>42697</v>
      </c>
      <c r="BN34" s="1752">
        <v>42702</v>
      </c>
      <c r="BO34" s="1752">
        <v>42702</v>
      </c>
      <c r="BP34" s="1752">
        <v>42607</v>
      </c>
      <c r="BQ34" s="1752">
        <v>42629</v>
      </c>
      <c r="BR34" s="1752">
        <v>42697</v>
      </c>
      <c r="BS34" s="1752">
        <v>42696</v>
      </c>
      <c r="BT34" s="1752">
        <v>42611</v>
      </c>
      <c r="BU34" s="1752">
        <v>42694</v>
      </c>
      <c r="BV34" s="1752">
        <v>42697</v>
      </c>
      <c r="BW34" s="1752">
        <v>42676</v>
      </c>
      <c r="BX34" s="1752">
        <v>42697</v>
      </c>
      <c r="BY34" s="1752">
        <v>42677</v>
      </c>
      <c r="BZ34" s="1773"/>
      <c r="CA34" s="1752">
        <v>42690</v>
      </c>
      <c r="CB34" s="1752">
        <v>42691</v>
      </c>
      <c r="CC34" s="1752">
        <v>42692</v>
      </c>
      <c r="CD34" s="1752">
        <v>42692</v>
      </c>
      <c r="CE34" s="1752">
        <v>42691</v>
      </c>
      <c r="CF34" s="1752">
        <v>42691</v>
      </c>
      <c r="CG34" s="1752">
        <v>42693</v>
      </c>
      <c r="CH34" s="1752">
        <v>42692</v>
      </c>
      <c r="CI34" s="1752">
        <v>42687</v>
      </c>
      <c r="CJ34" s="1752">
        <v>42691</v>
      </c>
      <c r="CK34" s="1752">
        <v>42654</v>
      </c>
      <c r="CL34" s="1752">
        <v>42689</v>
      </c>
      <c r="CM34" s="1752">
        <v>42691</v>
      </c>
      <c r="CN34" s="1752">
        <v>42676</v>
      </c>
      <c r="CO34" s="1752">
        <v>42677</v>
      </c>
      <c r="CP34" s="1752">
        <v>42677</v>
      </c>
      <c r="CQ34" s="1752">
        <v>42636</v>
      </c>
      <c r="CR34" s="1752">
        <v>42697</v>
      </c>
      <c r="CS34" s="1752">
        <v>42629</v>
      </c>
      <c r="CT34" s="1752">
        <v>42653</v>
      </c>
      <c r="CU34" s="1752">
        <v>42691</v>
      </c>
      <c r="CV34" s="1752">
        <v>42696</v>
      </c>
      <c r="CW34" s="1752">
        <v>42691</v>
      </c>
      <c r="CX34" s="1752">
        <v>42693</v>
      </c>
      <c r="CY34" s="1752">
        <v>42692</v>
      </c>
      <c r="CZ34" s="1752">
        <v>42687</v>
      </c>
      <c r="DA34" s="1752">
        <v>42691</v>
      </c>
      <c r="DB34" s="1752">
        <v>42654</v>
      </c>
      <c r="DC34" s="1752">
        <v>42689</v>
      </c>
      <c r="DD34" s="1752">
        <v>42691</v>
      </c>
      <c r="DE34" s="1752">
        <v>42676</v>
      </c>
      <c r="DF34" s="1752">
        <v>42677</v>
      </c>
      <c r="DG34" s="1752">
        <v>42677</v>
      </c>
      <c r="DH34" s="1752">
        <v>42636</v>
      </c>
      <c r="DI34" s="1752">
        <v>42697</v>
      </c>
      <c r="DJ34" s="1752">
        <v>42629</v>
      </c>
      <c r="DK34" s="1773"/>
      <c r="DL34" s="1752">
        <v>42653</v>
      </c>
      <c r="DM34" s="1752">
        <v>42691</v>
      </c>
      <c r="DN34" s="1752">
        <v>42696</v>
      </c>
      <c r="DO34" s="1752">
        <v>42663</v>
      </c>
      <c r="DP34" s="1752">
        <v>42675</v>
      </c>
      <c r="DQ34" s="1752">
        <v>42687</v>
      </c>
      <c r="DR34" s="880">
        <v>41963</v>
      </c>
      <c r="DS34" s="880"/>
      <c r="DT34" s="1752">
        <v>42655</v>
      </c>
      <c r="DU34" s="1752">
        <v>42656</v>
      </c>
      <c r="DV34" s="1752">
        <v>42651</v>
      </c>
      <c r="DW34" s="1754">
        <v>42655</v>
      </c>
      <c r="DX34" s="1752">
        <v>42654</v>
      </c>
      <c r="DY34" s="1752">
        <v>42659</v>
      </c>
      <c r="DZ34" s="1752">
        <v>42659</v>
      </c>
      <c r="EA34" s="1752">
        <v>42686</v>
      </c>
      <c r="EB34" s="1752">
        <v>42694</v>
      </c>
      <c r="EC34" s="1752">
        <v>42690</v>
      </c>
      <c r="ED34" s="1752">
        <v>42663</v>
      </c>
      <c r="EE34" s="1752">
        <v>42691</v>
      </c>
      <c r="EF34" s="1752">
        <v>42693</v>
      </c>
      <c r="EG34" s="1752">
        <v>42694</v>
      </c>
      <c r="EH34" s="1752">
        <v>42693</v>
      </c>
      <c r="EI34" s="1752">
        <v>42692</v>
      </c>
      <c r="EJ34" s="1752">
        <v>42692</v>
      </c>
      <c r="EK34" s="1752">
        <v>42694</v>
      </c>
      <c r="EL34" s="1752">
        <v>42677</v>
      </c>
      <c r="EM34" s="1752">
        <v>42680</v>
      </c>
      <c r="EN34" s="1752">
        <v>42694</v>
      </c>
      <c r="EO34" s="1752">
        <v>42662</v>
      </c>
      <c r="EP34" s="1752">
        <v>42701</v>
      </c>
      <c r="EQ34" s="1752">
        <v>42700</v>
      </c>
      <c r="ER34" s="1752">
        <v>42701</v>
      </c>
      <c r="ES34" s="1752">
        <v>42701</v>
      </c>
      <c r="ET34" s="1752">
        <v>42701</v>
      </c>
      <c r="EU34" s="1752">
        <v>42703</v>
      </c>
      <c r="EV34" s="1773"/>
      <c r="EW34" s="1752">
        <v>42710</v>
      </c>
      <c r="EX34" s="1752">
        <v>42711</v>
      </c>
      <c r="EY34" s="1752">
        <v>42710</v>
      </c>
      <c r="EZ34" s="1752">
        <v>42710</v>
      </c>
      <c r="FA34" s="1752">
        <v>42713</v>
      </c>
      <c r="FB34" s="1752">
        <v>42714</v>
      </c>
      <c r="FC34" s="1752">
        <v>42713</v>
      </c>
      <c r="FD34" s="1752">
        <v>42715</v>
      </c>
      <c r="FE34" s="1752">
        <v>42715</v>
      </c>
      <c r="FF34" s="1752">
        <v>42686</v>
      </c>
      <c r="FG34" s="1752">
        <v>42711</v>
      </c>
      <c r="FH34" s="1752">
        <v>42711</v>
      </c>
      <c r="FI34" s="1752">
        <v>42712</v>
      </c>
      <c r="FJ34" s="1752">
        <v>42619</v>
      </c>
      <c r="FK34" s="1752">
        <v>42641</v>
      </c>
      <c r="FL34" s="1752">
        <v>42660</v>
      </c>
      <c r="FM34" s="1752">
        <v>42697</v>
      </c>
      <c r="FN34" s="1752">
        <v>42697</v>
      </c>
      <c r="FO34" s="1752">
        <v>42627</v>
      </c>
      <c r="FP34" s="1752">
        <v>42691</v>
      </c>
      <c r="FQ34" s="1752">
        <v>42694</v>
      </c>
      <c r="FR34" s="1752">
        <v>42694</v>
      </c>
      <c r="FS34" s="1752">
        <v>42698</v>
      </c>
      <c r="FT34" s="1752">
        <v>42693</v>
      </c>
      <c r="FU34" s="1752">
        <v>42703</v>
      </c>
      <c r="FV34" s="1752">
        <v>42704</v>
      </c>
      <c r="FW34" s="1752">
        <v>42704</v>
      </c>
      <c r="FX34" s="1752">
        <v>42705</v>
      </c>
      <c r="FY34" s="1752">
        <v>42705</v>
      </c>
      <c r="FZ34" s="1752">
        <v>42706</v>
      </c>
      <c r="GA34" s="1752">
        <v>42704</v>
      </c>
      <c r="GB34" s="1752">
        <v>42704</v>
      </c>
      <c r="GC34" s="1752">
        <v>42703</v>
      </c>
      <c r="GD34" s="1752">
        <v>42704</v>
      </c>
      <c r="GE34" s="1752">
        <v>42704</v>
      </c>
      <c r="GF34" s="880"/>
      <c r="GG34" s="1773"/>
      <c r="GH34" s="1752">
        <v>42703</v>
      </c>
      <c r="GI34" s="1752">
        <v>42704</v>
      </c>
      <c r="GJ34" s="1752">
        <v>42704</v>
      </c>
      <c r="GK34" s="1752">
        <v>42704</v>
      </c>
      <c r="GL34" s="1752">
        <v>42704</v>
      </c>
      <c r="GM34" s="1752">
        <v>42703</v>
      </c>
      <c r="GN34" s="1752">
        <v>42705</v>
      </c>
      <c r="GO34" s="1752">
        <v>42653</v>
      </c>
      <c r="GP34" s="1752">
        <v>42708</v>
      </c>
      <c r="GQ34" s="1752">
        <v>42714</v>
      </c>
      <c r="GR34" s="1752">
        <v>42715</v>
      </c>
      <c r="GS34" s="1752">
        <v>42714</v>
      </c>
      <c r="GT34" s="1752">
        <v>42707</v>
      </c>
      <c r="GU34" s="1752">
        <v>42712</v>
      </c>
      <c r="GV34" s="1752">
        <v>42712</v>
      </c>
      <c r="GW34" s="1752">
        <v>42712</v>
      </c>
      <c r="GX34" s="1752">
        <v>42712</v>
      </c>
      <c r="GY34" s="1752">
        <v>42713</v>
      </c>
      <c r="GZ34" s="1752">
        <v>42713</v>
      </c>
      <c r="HA34" s="1752">
        <v>42713</v>
      </c>
      <c r="HB34" s="1752">
        <v>42713</v>
      </c>
      <c r="HC34" s="1752">
        <v>42713</v>
      </c>
      <c r="HD34" s="1752">
        <v>42714</v>
      </c>
      <c r="HE34" s="1752">
        <v>42714</v>
      </c>
      <c r="HF34" s="1752">
        <v>42714</v>
      </c>
      <c r="HG34" s="1752">
        <v>42713</v>
      </c>
      <c r="HH34" s="1752">
        <v>42715</v>
      </c>
      <c r="HI34" s="1752">
        <v>42715</v>
      </c>
      <c r="HJ34" s="1752">
        <v>42715</v>
      </c>
      <c r="HK34" s="1752">
        <v>42716</v>
      </c>
      <c r="HL34" s="1752">
        <v>42713</v>
      </c>
      <c r="HM34" s="1752">
        <v>42716</v>
      </c>
      <c r="HN34" s="1752">
        <v>42718</v>
      </c>
      <c r="HO34" s="1752">
        <v>42718</v>
      </c>
      <c r="HP34" s="1752">
        <v>42717</v>
      </c>
      <c r="HQ34" s="1752">
        <v>42718</v>
      </c>
      <c r="HR34" s="1773"/>
      <c r="HS34" s="1752">
        <v>42716</v>
      </c>
      <c r="HT34" s="1752">
        <v>42717</v>
      </c>
      <c r="HU34" s="1752">
        <v>42718</v>
      </c>
      <c r="HV34" s="1752">
        <v>42718</v>
      </c>
      <c r="HW34" s="1752">
        <v>42719</v>
      </c>
      <c r="HX34" s="1752">
        <v>42718</v>
      </c>
      <c r="HY34" s="1752">
        <v>42719</v>
      </c>
      <c r="HZ34" s="1752">
        <v>42714</v>
      </c>
      <c r="IA34" s="1752">
        <v>42714</v>
      </c>
      <c r="IB34" s="1752">
        <v>42716</v>
      </c>
      <c r="IC34" s="1752">
        <v>42716</v>
      </c>
      <c r="ID34" s="1752">
        <v>42716</v>
      </c>
      <c r="IE34" s="1752">
        <v>42717</v>
      </c>
      <c r="IF34" s="1752">
        <v>42717</v>
      </c>
      <c r="IG34" s="1752">
        <v>42717</v>
      </c>
      <c r="IH34" s="1752">
        <v>42717</v>
      </c>
      <c r="II34" s="1752">
        <v>42718</v>
      </c>
      <c r="IJ34" s="1752">
        <v>42718</v>
      </c>
      <c r="IK34" s="1752">
        <v>42718</v>
      </c>
      <c r="IL34" s="1752">
        <v>42718</v>
      </c>
      <c r="IM34" s="1752">
        <v>42718</v>
      </c>
      <c r="IN34" s="1752">
        <v>42718</v>
      </c>
      <c r="IO34" s="1752">
        <v>42719</v>
      </c>
      <c r="IP34" s="1752">
        <v>42719</v>
      </c>
      <c r="IQ34" s="1752">
        <v>42718</v>
      </c>
      <c r="IR34" s="1752">
        <v>42719</v>
      </c>
      <c r="IS34" s="1752">
        <v>42719</v>
      </c>
      <c r="IT34" s="1752">
        <v>42719</v>
      </c>
      <c r="IU34" s="1752">
        <v>42719</v>
      </c>
      <c r="IV34" s="1752">
        <v>42719</v>
      </c>
      <c r="IW34" s="1752">
        <v>42720</v>
      </c>
      <c r="IX34" s="1752">
        <v>42719</v>
      </c>
      <c r="IY34" s="1752">
        <v>42719</v>
      </c>
      <c r="IZ34" s="1752">
        <v>42719</v>
      </c>
      <c r="JA34" s="1752">
        <v>42720</v>
      </c>
      <c r="JB34" s="1752">
        <v>42719</v>
      </c>
      <c r="JC34" s="1773"/>
      <c r="JD34" s="1752">
        <v>42719</v>
      </c>
      <c r="JE34" s="1752">
        <v>42720</v>
      </c>
      <c r="JF34" s="1752">
        <v>42720</v>
      </c>
      <c r="JG34" s="1752">
        <v>42720</v>
      </c>
      <c r="JH34" s="1752">
        <v>42720</v>
      </c>
      <c r="JI34" s="1752">
        <v>42720</v>
      </c>
      <c r="JJ34" s="1752">
        <v>42720</v>
      </c>
      <c r="JK34" s="1752">
        <v>42720</v>
      </c>
      <c r="JL34" s="1752">
        <v>42720</v>
      </c>
      <c r="JM34" s="1752">
        <v>42721</v>
      </c>
      <c r="JN34" s="1752">
        <v>42720</v>
      </c>
      <c r="JO34" s="1752">
        <v>42721</v>
      </c>
      <c r="JP34" s="1752">
        <v>42721</v>
      </c>
      <c r="JQ34" s="1752">
        <v>42721</v>
      </c>
      <c r="JR34" s="1752">
        <v>42721</v>
      </c>
      <c r="JS34" s="1752">
        <v>42712</v>
      </c>
      <c r="JT34" s="1752">
        <v>42694</v>
      </c>
      <c r="JU34" s="1752">
        <v>42712</v>
      </c>
      <c r="JV34" s="1752">
        <v>42716</v>
      </c>
      <c r="JW34" s="1752">
        <v>42716</v>
      </c>
      <c r="JX34" s="1752">
        <v>42716</v>
      </c>
      <c r="JY34" s="1752">
        <v>42716</v>
      </c>
      <c r="JZ34" s="1752">
        <v>42716</v>
      </c>
      <c r="KA34" s="1752">
        <v>42718</v>
      </c>
      <c r="KB34" s="1752">
        <v>42720</v>
      </c>
      <c r="KC34" s="1752">
        <v>42722</v>
      </c>
      <c r="KD34" s="1752">
        <v>42722</v>
      </c>
      <c r="KE34" s="1752">
        <v>42722</v>
      </c>
      <c r="KF34" s="1235"/>
      <c r="KG34" s="1235"/>
      <c r="KH34" s="1235"/>
      <c r="KI34" s="1235"/>
      <c r="KJ34" s="1235"/>
      <c r="KK34" s="1235"/>
      <c r="KL34" s="1235"/>
      <c r="KM34" s="1235"/>
      <c r="KN34" s="1773"/>
      <c r="KO34" s="1235"/>
      <c r="KP34" s="1235"/>
      <c r="KQ34" s="1235"/>
      <c r="KR34" s="1235"/>
      <c r="KS34" s="1235"/>
      <c r="KT34" s="1235"/>
      <c r="KU34" s="1235"/>
      <c r="KV34" s="1235"/>
      <c r="KW34" s="1235"/>
      <c r="KX34" s="1235"/>
      <c r="KY34" s="1235"/>
      <c r="KZ34" s="1235"/>
      <c r="LA34" s="1235"/>
      <c r="LB34" s="1235"/>
      <c r="LC34" s="1235"/>
      <c r="LD34" s="1235"/>
      <c r="LE34" s="1235"/>
      <c r="LF34" s="1235"/>
      <c r="LG34" s="1235"/>
      <c r="LH34" s="1235"/>
      <c r="LI34" s="1328"/>
      <c r="LJ34" s="1235"/>
      <c r="LK34" s="1235"/>
      <c r="LL34" s="1235"/>
      <c r="LM34" s="1235"/>
      <c r="LN34" s="1235"/>
      <c r="LO34" s="1235"/>
      <c r="LP34" s="1235"/>
      <c r="LQ34" s="1235"/>
      <c r="LR34" s="1235"/>
      <c r="LS34" s="1235"/>
      <c r="LT34" s="1235"/>
      <c r="LU34" s="1235"/>
      <c r="LV34" s="1235"/>
      <c r="LW34" s="1235"/>
      <c r="LX34" s="1235"/>
      <c r="LY34" s="1235"/>
      <c r="LZ34" s="1235"/>
      <c r="MA34" s="1235"/>
      <c r="MB34" s="1235"/>
      <c r="MC34" s="1235"/>
      <c r="MD34" s="1235"/>
      <c r="ME34" s="1235"/>
      <c r="MF34" s="1235"/>
      <c r="MG34" s="1235"/>
      <c r="MH34" s="1235"/>
      <c r="MI34" s="1235"/>
      <c r="MJ34" s="1235"/>
      <c r="MK34" s="1235"/>
      <c r="ML34" s="1235"/>
      <c r="MM34" s="1235"/>
      <c r="MN34" s="1235"/>
      <c r="MO34" s="1235"/>
      <c r="MP34" s="1235"/>
      <c r="MQ34" s="1235"/>
      <c r="MR34" s="1235"/>
      <c r="MS34" s="1235"/>
      <c r="MT34" s="1773"/>
      <c r="MU34" s="1235"/>
      <c r="MV34" s="1235"/>
      <c r="MW34" s="1235"/>
      <c r="MX34" s="1235"/>
      <c r="MY34" s="1235"/>
      <c r="MZ34" s="1235"/>
      <c r="NA34" s="1235"/>
      <c r="NB34" s="1235"/>
      <c r="NC34" s="1235"/>
      <c r="ND34" s="1235"/>
      <c r="NE34" s="1235"/>
      <c r="NF34" s="1235"/>
      <c r="NG34" s="1235"/>
      <c r="NH34" s="1235"/>
      <c r="NI34" s="1235"/>
      <c r="NJ34" s="1235"/>
      <c r="NK34" s="1235"/>
      <c r="NL34" s="1235"/>
      <c r="NM34" s="1235"/>
      <c r="NN34" s="1235"/>
      <c r="NO34" s="1235"/>
      <c r="NP34" s="1235"/>
      <c r="NQ34" s="1235"/>
      <c r="NR34" s="1235"/>
      <c r="NS34" s="1235"/>
      <c r="NT34" s="1235"/>
      <c r="NU34" s="1235"/>
      <c r="NV34" s="1235"/>
      <c r="NW34" s="1235"/>
      <c r="NX34" s="1235"/>
      <c r="NY34" s="1235"/>
      <c r="NZ34" s="1235"/>
      <c r="OA34" s="1328"/>
      <c r="OB34" s="1752">
        <v>42636</v>
      </c>
      <c r="OC34" s="1754">
        <v>42681</v>
      </c>
      <c r="OD34" s="1752">
        <v>42675</v>
      </c>
      <c r="OE34" s="1754">
        <v>42631</v>
      </c>
      <c r="OF34" s="1752">
        <v>42687</v>
      </c>
      <c r="OG34" s="1800">
        <v>42088</v>
      </c>
      <c r="OH34" s="968"/>
      <c r="OI34" s="1752">
        <v>42613</v>
      </c>
      <c r="OJ34" s="1752">
        <v>42684</v>
      </c>
      <c r="OK34" s="1752">
        <v>42697</v>
      </c>
      <c r="OL34" s="1752">
        <v>42661</v>
      </c>
      <c r="OM34" s="1752">
        <v>42678</v>
      </c>
      <c r="ON34" s="1753">
        <v>42683</v>
      </c>
      <c r="OO34" s="1235"/>
      <c r="OP34" s="1235"/>
      <c r="OQ34" s="1235"/>
      <c r="OR34" s="1235"/>
      <c r="OS34" s="1235"/>
      <c r="OT34" s="1235"/>
      <c r="OU34" s="1235"/>
      <c r="OV34" s="1235"/>
      <c r="OW34" s="1235"/>
      <c r="OX34" s="1235"/>
      <c r="OY34" s="1235"/>
      <c r="OZ34" s="1235"/>
      <c r="PA34" s="1235"/>
      <c r="PB34" s="1235"/>
      <c r="PC34" s="1328"/>
      <c r="PD34" s="1814"/>
      <c r="PE34" s="1800"/>
      <c r="PF34" s="1800"/>
      <c r="PG34" s="1801"/>
      <c r="PH34" s="1337"/>
    </row>
    <row r="35" spans="1:424" s="1050" customFormat="1" ht="15" customHeight="1">
      <c r="A35" s="1436">
        <v>1</v>
      </c>
      <c r="B35" s="1452" t="s">
        <v>3</v>
      </c>
      <c r="C35" s="1436">
        <v>1</v>
      </c>
      <c r="D35" s="1435" t="s">
        <v>141</v>
      </c>
      <c r="E35" s="880">
        <v>42480</v>
      </c>
      <c r="F35" s="880">
        <v>42310</v>
      </c>
      <c r="G35" s="1754">
        <v>42676</v>
      </c>
      <c r="H35" s="1752">
        <v>42678</v>
      </c>
      <c r="I35" s="1754">
        <v>42674</v>
      </c>
      <c r="J35" s="1752">
        <v>42662</v>
      </c>
      <c r="K35" s="1752">
        <v>42675</v>
      </c>
      <c r="L35" s="1752">
        <v>42675</v>
      </c>
      <c r="M35" s="1752">
        <v>42674</v>
      </c>
      <c r="N35" s="1754">
        <v>42658</v>
      </c>
      <c r="O35" s="1752">
        <v>42674</v>
      </c>
      <c r="P35" s="921"/>
      <c r="Q35" s="880"/>
      <c r="R35" s="1754">
        <v>42664</v>
      </c>
      <c r="S35" s="1752">
        <v>42675</v>
      </c>
      <c r="T35" s="1752">
        <v>42664</v>
      </c>
      <c r="U35" s="1752">
        <v>42674</v>
      </c>
      <c r="V35" s="1754">
        <v>42688</v>
      </c>
      <c r="W35" s="1752">
        <v>42676</v>
      </c>
      <c r="X35" s="1754">
        <v>42684</v>
      </c>
      <c r="Y35" s="1754">
        <v>42670</v>
      </c>
      <c r="Z35" s="1754">
        <v>42681</v>
      </c>
      <c r="AA35" s="1752">
        <v>42674</v>
      </c>
      <c r="AB35" s="1754">
        <v>42684</v>
      </c>
      <c r="AC35" s="1754">
        <v>42618</v>
      </c>
      <c r="AD35" s="1754">
        <v>42651</v>
      </c>
      <c r="AE35" s="880">
        <v>42688</v>
      </c>
      <c r="AF35" s="921">
        <v>42685</v>
      </c>
      <c r="AG35" s="921">
        <v>42685</v>
      </c>
      <c r="AH35" s="921">
        <v>42688</v>
      </c>
      <c r="AI35" s="1754">
        <v>42678</v>
      </c>
      <c r="AJ35" s="921">
        <v>42639</v>
      </c>
      <c r="AK35" s="880">
        <v>42682</v>
      </c>
      <c r="AL35" s="921">
        <v>42576</v>
      </c>
      <c r="AM35" s="921">
        <v>42408</v>
      </c>
      <c r="AN35" s="880">
        <v>42646</v>
      </c>
      <c r="AO35" s="1773"/>
      <c r="AP35" s="1752">
        <v>42676</v>
      </c>
      <c r="AQ35" s="1752">
        <v>42676</v>
      </c>
      <c r="AR35" s="1754">
        <v>42659</v>
      </c>
      <c r="AS35" s="1752">
        <v>42664</v>
      </c>
      <c r="AT35" s="1754">
        <v>42676</v>
      </c>
      <c r="AU35" s="1754">
        <v>42696</v>
      </c>
      <c r="AV35" s="1754">
        <v>42693</v>
      </c>
      <c r="AW35" s="1752">
        <v>42697</v>
      </c>
      <c r="AX35" s="1754">
        <v>42695</v>
      </c>
      <c r="AY35" s="1754">
        <v>42676</v>
      </c>
      <c r="AZ35" s="1754">
        <v>42654</v>
      </c>
      <c r="BA35" s="1754">
        <v>42695</v>
      </c>
      <c r="BB35" s="1754">
        <v>42663</v>
      </c>
      <c r="BC35" s="1754">
        <v>42658</v>
      </c>
      <c r="BD35" s="880">
        <v>42634</v>
      </c>
      <c r="BE35" s="1752">
        <v>42697</v>
      </c>
      <c r="BF35" s="1754">
        <v>42654</v>
      </c>
      <c r="BG35" s="1752">
        <v>42678</v>
      </c>
      <c r="BH35" s="880">
        <v>42685</v>
      </c>
      <c r="BI35" s="1754">
        <v>42676</v>
      </c>
      <c r="BJ35" s="1754">
        <v>42700</v>
      </c>
      <c r="BK35" s="1754">
        <v>42614</v>
      </c>
      <c r="BL35" s="1754">
        <v>42696</v>
      </c>
      <c r="BM35" s="1754">
        <v>42697</v>
      </c>
      <c r="BN35" s="1754">
        <v>42701</v>
      </c>
      <c r="BO35" s="1754">
        <v>42700</v>
      </c>
      <c r="BP35" s="1752">
        <v>42604</v>
      </c>
      <c r="BQ35" s="1752">
        <v>42627</v>
      </c>
      <c r="BR35" s="1754">
        <v>42697</v>
      </c>
      <c r="BS35" s="1754">
        <v>42696</v>
      </c>
      <c r="BT35" s="1752">
        <v>42599</v>
      </c>
      <c r="BU35" s="1754">
        <v>42693</v>
      </c>
      <c r="BV35" s="1754">
        <v>42696</v>
      </c>
      <c r="BW35" s="1754">
        <v>42676</v>
      </c>
      <c r="BX35" s="1754">
        <v>42696</v>
      </c>
      <c r="BY35" s="1754">
        <v>42677</v>
      </c>
      <c r="BZ35" s="1787"/>
      <c r="CA35" s="1752">
        <v>42690</v>
      </c>
      <c r="CB35" s="1754">
        <v>42691</v>
      </c>
      <c r="CC35" s="1752">
        <v>42692</v>
      </c>
      <c r="CD35" s="1752">
        <v>42692</v>
      </c>
      <c r="CE35" s="1752">
        <v>42690</v>
      </c>
      <c r="CF35" s="1752">
        <v>42691</v>
      </c>
      <c r="CG35" s="1752">
        <v>42693</v>
      </c>
      <c r="CH35" s="1752">
        <v>42692</v>
      </c>
      <c r="CI35" s="1754">
        <v>42687</v>
      </c>
      <c r="CJ35" s="1754">
        <v>42691</v>
      </c>
      <c r="CK35" s="1754">
        <v>42654</v>
      </c>
      <c r="CL35" s="1754">
        <v>42689</v>
      </c>
      <c r="CM35" s="1754">
        <v>42691</v>
      </c>
      <c r="CN35" s="1752">
        <v>42676</v>
      </c>
      <c r="CO35" s="1754">
        <v>42677</v>
      </c>
      <c r="CP35" s="1754">
        <v>42677</v>
      </c>
      <c r="CQ35" s="1752">
        <v>42635</v>
      </c>
      <c r="CR35" s="1752">
        <v>42696</v>
      </c>
      <c r="CS35" s="1752">
        <v>42627</v>
      </c>
      <c r="CT35" s="1754">
        <v>42653</v>
      </c>
      <c r="CU35" s="1754">
        <v>42691</v>
      </c>
      <c r="CV35" s="1754">
        <v>42696</v>
      </c>
      <c r="CW35" s="1754">
        <v>42691</v>
      </c>
      <c r="CX35" s="1754">
        <v>42693</v>
      </c>
      <c r="CY35" s="1754">
        <v>42692</v>
      </c>
      <c r="CZ35" s="1754">
        <v>42687</v>
      </c>
      <c r="DA35" s="1754">
        <v>42691</v>
      </c>
      <c r="DB35" s="1754">
        <v>42654</v>
      </c>
      <c r="DC35" s="1754">
        <v>42689</v>
      </c>
      <c r="DD35" s="1754">
        <v>42691</v>
      </c>
      <c r="DE35" s="1752">
        <v>42676</v>
      </c>
      <c r="DF35" s="1754">
        <v>42677</v>
      </c>
      <c r="DG35" s="1754">
        <v>42677</v>
      </c>
      <c r="DH35" s="1752">
        <v>42635</v>
      </c>
      <c r="DI35" s="1752">
        <v>42696</v>
      </c>
      <c r="DJ35" s="1752">
        <v>42627</v>
      </c>
      <c r="DK35" s="1773"/>
      <c r="DL35" s="1754">
        <v>42653</v>
      </c>
      <c r="DM35" s="1754">
        <v>42691</v>
      </c>
      <c r="DN35" s="1754">
        <v>42696</v>
      </c>
      <c r="DO35" s="1754">
        <v>42662</v>
      </c>
      <c r="DP35" s="1754">
        <v>42675</v>
      </c>
      <c r="DQ35" s="1754">
        <v>42686</v>
      </c>
      <c r="DR35" s="921">
        <v>41961</v>
      </c>
      <c r="DS35" s="921">
        <v>42691</v>
      </c>
      <c r="DT35" s="1754">
        <v>42627</v>
      </c>
      <c r="DU35" s="1754">
        <v>42654</v>
      </c>
      <c r="DV35" s="1754">
        <v>42649</v>
      </c>
      <c r="DW35" s="1754">
        <v>42654</v>
      </c>
      <c r="DX35" s="1754">
        <v>42653</v>
      </c>
      <c r="DY35" s="1754">
        <v>42658</v>
      </c>
      <c r="DZ35" s="1754">
        <v>42658</v>
      </c>
      <c r="EA35" s="1754">
        <v>42685</v>
      </c>
      <c r="EB35" s="1754">
        <v>42693</v>
      </c>
      <c r="EC35" s="1754">
        <v>42690</v>
      </c>
      <c r="ED35" s="1752">
        <v>42662</v>
      </c>
      <c r="EE35" s="1754">
        <v>42691</v>
      </c>
      <c r="EF35" s="1754">
        <v>42693</v>
      </c>
      <c r="EG35" s="1754">
        <v>42682</v>
      </c>
      <c r="EH35" s="1754">
        <v>42692</v>
      </c>
      <c r="EI35" s="1754">
        <v>42692</v>
      </c>
      <c r="EJ35" s="1754">
        <v>42674</v>
      </c>
      <c r="EK35" s="1754">
        <v>42693</v>
      </c>
      <c r="EL35" s="1754">
        <v>42677</v>
      </c>
      <c r="EM35" s="1752">
        <v>42654</v>
      </c>
      <c r="EN35" s="1754">
        <v>42693</v>
      </c>
      <c r="EO35" s="1754">
        <v>42632</v>
      </c>
      <c r="EP35" s="1754">
        <v>42700</v>
      </c>
      <c r="EQ35" s="1754">
        <v>42699</v>
      </c>
      <c r="ER35" s="1752">
        <v>42700</v>
      </c>
      <c r="ES35" s="1754">
        <v>42700</v>
      </c>
      <c r="ET35" s="1754">
        <v>42700</v>
      </c>
      <c r="EU35" s="1754">
        <v>42703</v>
      </c>
      <c r="EV35" s="1787"/>
      <c r="EW35" s="1754">
        <v>42710</v>
      </c>
      <c r="EX35" s="1754">
        <v>42710</v>
      </c>
      <c r="EY35" s="1754">
        <v>42709</v>
      </c>
      <c r="EZ35" s="1754">
        <v>42710</v>
      </c>
      <c r="FA35" s="1754">
        <v>42712</v>
      </c>
      <c r="FB35" s="1754">
        <v>42713</v>
      </c>
      <c r="FC35" s="1754">
        <v>42713</v>
      </c>
      <c r="FD35" s="1752"/>
      <c r="FE35" s="1754">
        <v>42714</v>
      </c>
      <c r="FF35" s="1781">
        <v>42683</v>
      </c>
      <c r="FG35" s="1754">
        <v>42711</v>
      </c>
      <c r="FH35" s="1754">
        <v>42711</v>
      </c>
      <c r="FI35" s="1754">
        <v>42711</v>
      </c>
      <c r="FJ35" s="1754">
        <v>42619</v>
      </c>
      <c r="FK35" s="1754">
        <v>42640</v>
      </c>
      <c r="FL35" s="1752">
        <v>42660</v>
      </c>
      <c r="FM35" s="1754">
        <v>42696</v>
      </c>
      <c r="FN35" s="1754">
        <v>42697</v>
      </c>
      <c r="FO35" s="1754">
        <v>42626</v>
      </c>
      <c r="FP35" s="1754">
        <v>42690</v>
      </c>
      <c r="FQ35" s="1754">
        <v>42693</v>
      </c>
      <c r="FR35" s="1754">
        <v>42692</v>
      </c>
      <c r="FS35" s="1752">
        <v>42696</v>
      </c>
      <c r="FT35" s="1752">
        <v>42692</v>
      </c>
      <c r="FU35" s="1754">
        <v>42703</v>
      </c>
      <c r="FV35" s="1754">
        <v>42704</v>
      </c>
      <c r="FW35" s="1754">
        <v>42704</v>
      </c>
      <c r="FX35" s="1752">
        <v>42705</v>
      </c>
      <c r="FY35" s="1754">
        <v>42704</v>
      </c>
      <c r="FZ35" s="1752">
        <v>42704</v>
      </c>
      <c r="GA35" s="1754">
        <v>42704</v>
      </c>
      <c r="GB35" s="1754">
        <v>42703</v>
      </c>
      <c r="GC35" s="1754">
        <v>42703</v>
      </c>
      <c r="GD35" s="1754">
        <v>42703</v>
      </c>
      <c r="GE35" s="1754">
        <v>42704</v>
      </c>
      <c r="GF35" s="921"/>
      <c r="GG35" s="1787"/>
      <c r="GH35" s="1754">
        <v>42703</v>
      </c>
      <c r="GI35" s="1754">
        <v>42703</v>
      </c>
      <c r="GJ35" s="1754">
        <v>42704</v>
      </c>
      <c r="GK35" s="1754">
        <v>42703</v>
      </c>
      <c r="GL35" s="1754">
        <v>42704</v>
      </c>
      <c r="GM35" s="1754">
        <v>42703</v>
      </c>
      <c r="GN35" s="1754">
        <v>42704</v>
      </c>
      <c r="GO35" s="1754">
        <v>42651</v>
      </c>
      <c r="GP35" s="1752">
        <v>42706</v>
      </c>
      <c r="GQ35" s="1754">
        <v>42712</v>
      </c>
      <c r="GR35" s="1754">
        <v>42713</v>
      </c>
      <c r="GS35" s="1752">
        <v>42713</v>
      </c>
      <c r="GT35" s="1754">
        <v>42707</v>
      </c>
      <c r="GU35" s="1752">
        <v>42710</v>
      </c>
      <c r="GV35" s="1752">
        <v>42711</v>
      </c>
      <c r="GW35" s="1754">
        <v>42711</v>
      </c>
      <c r="GX35" s="1754">
        <v>42711</v>
      </c>
      <c r="GY35" s="1754">
        <v>42712</v>
      </c>
      <c r="GZ35" s="1754">
        <v>42712</v>
      </c>
      <c r="HA35" s="1754">
        <v>42712</v>
      </c>
      <c r="HB35" s="1754">
        <v>42713</v>
      </c>
      <c r="HC35" s="1754">
        <v>42712</v>
      </c>
      <c r="HD35" s="1754">
        <v>42713</v>
      </c>
      <c r="HE35" s="1754">
        <v>42712</v>
      </c>
      <c r="HF35" s="1754">
        <v>42713</v>
      </c>
      <c r="HG35" s="1754">
        <v>42713</v>
      </c>
      <c r="HH35" s="1752"/>
      <c r="HI35" s="1752">
        <v>42714</v>
      </c>
      <c r="HJ35" s="1754">
        <v>42714</v>
      </c>
      <c r="HK35" s="1752"/>
      <c r="HL35" s="1754">
        <v>42713</v>
      </c>
      <c r="HM35" s="1752">
        <v>42714</v>
      </c>
      <c r="HN35" s="1752">
        <v>42717</v>
      </c>
      <c r="HO35" s="1752">
        <v>42717</v>
      </c>
      <c r="HP35" s="1752">
        <v>42717</v>
      </c>
      <c r="HQ35" s="1752">
        <v>42717</v>
      </c>
      <c r="HR35" s="1773"/>
      <c r="HS35" s="1752">
        <v>42714</v>
      </c>
      <c r="HT35" s="1752">
        <v>42716</v>
      </c>
      <c r="HU35" s="1752">
        <v>42717</v>
      </c>
      <c r="HV35" s="1752">
        <v>42717</v>
      </c>
      <c r="HW35" s="1752">
        <v>42718</v>
      </c>
      <c r="HX35" s="1752">
        <v>42718</v>
      </c>
      <c r="HY35" s="1754">
        <v>42718</v>
      </c>
      <c r="HZ35" s="1754">
        <v>42713</v>
      </c>
      <c r="IA35" s="1754">
        <v>42713</v>
      </c>
      <c r="IB35" s="1752"/>
      <c r="IC35" s="1752"/>
      <c r="ID35" s="1752">
        <v>42716</v>
      </c>
      <c r="IE35" s="1752">
        <v>42716</v>
      </c>
      <c r="IF35" s="1752">
        <v>42716</v>
      </c>
      <c r="IG35" s="1752">
        <v>42716</v>
      </c>
      <c r="IH35" s="1752"/>
      <c r="II35" s="1752">
        <v>42717</v>
      </c>
      <c r="IJ35" s="1752">
        <v>42718</v>
      </c>
      <c r="IK35" s="1752">
        <v>42718</v>
      </c>
      <c r="IL35" s="1752">
        <v>42718</v>
      </c>
      <c r="IM35" s="1752">
        <v>42717</v>
      </c>
      <c r="IN35" s="1752">
        <v>42718</v>
      </c>
      <c r="IO35" s="1752"/>
      <c r="IP35" s="1752"/>
      <c r="IQ35" s="1754">
        <v>42717</v>
      </c>
      <c r="IR35" s="1752"/>
      <c r="IS35" s="1752">
        <v>42718</v>
      </c>
      <c r="IT35" s="1752">
        <v>42717</v>
      </c>
      <c r="IU35" s="1752">
        <v>42718</v>
      </c>
      <c r="IV35" s="1752">
        <v>42718</v>
      </c>
      <c r="IW35" s="1754">
        <v>42719</v>
      </c>
      <c r="IX35" s="1752">
        <v>42718</v>
      </c>
      <c r="IY35" s="1754">
        <v>42718</v>
      </c>
      <c r="IZ35" s="1754">
        <v>42718</v>
      </c>
      <c r="JA35" s="1754">
        <v>42719</v>
      </c>
      <c r="JB35" s="1754">
        <v>42718</v>
      </c>
      <c r="JC35" s="1787"/>
      <c r="JD35" s="1754">
        <v>42718</v>
      </c>
      <c r="JE35" s="1754">
        <v>42720</v>
      </c>
      <c r="JF35" s="1754">
        <v>42720</v>
      </c>
      <c r="JG35" s="1754">
        <v>42719</v>
      </c>
      <c r="JH35" s="1754">
        <v>42720</v>
      </c>
      <c r="JI35" s="1754">
        <v>42719</v>
      </c>
      <c r="JJ35" s="1754">
        <v>42718</v>
      </c>
      <c r="JK35" s="1754">
        <v>42718</v>
      </c>
      <c r="JL35" s="1754">
        <v>42720</v>
      </c>
      <c r="JM35" s="1754">
        <v>42720</v>
      </c>
      <c r="JN35" s="1754">
        <v>42719</v>
      </c>
      <c r="JO35" s="1754">
        <v>42720</v>
      </c>
      <c r="JP35" s="1754"/>
      <c r="JQ35" s="1754"/>
      <c r="JR35" s="1754"/>
      <c r="JS35" s="1754">
        <v>42711</v>
      </c>
      <c r="JT35" s="1754">
        <v>42693</v>
      </c>
      <c r="JU35" s="1754">
        <v>42710</v>
      </c>
      <c r="JV35" s="1752"/>
      <c r="JW35" s="1752"/>
      <c r="JX35" s="1752"/>
      <c r="JY35" s="1752"/>
      <c r="JZ35" s="1752"/>
      <c r="KA35" s="1752"/>
      <c r="KB35" s="1754"/>
      <c r="KC35" s="1754"/>
      <c r="KD35" s="1754"/>
      <c r="KE35" s="1754"/>
      <c r="KF35" s="1754">
        <v>42682</v>
      </c>
      <c r="KG35" s="1791"/>
      <c r="KH35" s="1791"/>
      <c r="KI35" s="1791"/>
      <c r="KJ35" s="1791"/>
      <c r="KK35" s="1791"/>
      <c r="KL35" s="1791"/>
      <c r="KM35" s="1791"/>
      <c r="KN35" s="1787"/>
      <c r="KO35" s="1791"/>
      <c r="KP35" s="1791"/>
      <c r="KQ35" s="1791"/>
      <c r="KR35" s="1791"/>
      <c r="KS35" s="1791"/>
      <c r="KT35" s="1791"/>
      <c r="KU35" s="1791"/>
      <c r="KV35" s="1791"/>
      <c r="KW35" s="1791"/>
      <c r="KX35" s="1791"/>
      <c r="KY35" s="1791"/>
      <c r="KZ35" s="1791"/>
      <c r="LA35" s="1791"/>
      <c r="LB35" s="1791"/>
      <c r="LC35" s="1791"/>
      <c r="LD35" s="1791"/>
      <c r="LE35" s="1791"/>
      <c r="LF35" s="1791"/>
      <c r="LG35" s="1791"/>
      <c r="LH35" s="1791"/>
      <c r="LI35" s="1479"/>
      <c r="LJ35" s="1791"/>
      <c r="LK35" s="1791"/>
      <c r="LL35" s="1791"/>
      <c r="LM35" s="1791"/>
      <c r="LN35" s="1791"/>
      <c r="LO35" s="1791"/>
      <c r="LP35" s="1791"/>
      <c r="LQ35" s="1791"/>
      <c r="LR35" s="1791"/>
      <c r="LS35" s="1791"/>
      <c r="LT35" s="1791"/>
      <c r="LU35" s="1791"/>
      <c r="LV35" s="1791"/>
      <c r="LW35" s="1791"/>
      <c r="LX35" s="1791"/>
      <c r="LY35" s="1791"/>
      <c r="LZ35" s="1791"/>
      <c r="MA35" s="1791"/>
      <c r="MB35" s="1791"/>
      <c r="MC35" s="1791"/>
      <c r="MD35" s="1791"/>
      <c r="ME35" s="1791"/>
      <c r="MF35" s="1791"/>
      <c r="MG35" s="1791"/>
      <c r="MH35" s="1791"/>
      <c r="MI35" s="1791"/>
      <c r="MJ35" s="1791"/>
      <c r="MK35" s="1791"/>
      <c r="ML35" s="1791"/>
      <c r="MM35" s="1791"/>
      <c r="MN35" s="1791"/>
      <c r="MO35" s="1791"/>
      <c r="MP35" s="1791"/>
      <c r="MQ35" s="1791"/>
      <c r="MR35" s="1791"/>
      <c r="MS35" s="1791"/>
      <c r="MT35" s="1787"/>
      <c r="MU35" s="1791"/>
      <c r="MV35" s="1791"/>
      <c r="MW35" s="1791"/>
      <c r="MX35" s="1791"/>
      <c r="MY35" s="1791"/>
      <c r="MZ35" s="1791"/>
      <c r="NA35" s="1791"/>
      <c r="NB35" s="1791"/>
      <c r="NC35" s="1791"/>
      <c r="ND35" s="1791"/>
      <c r="NE35" s="1791"/>
      <c r="NF35" s="1791"/>
      <c r="NG35" s="1791"/>
      <c r="NH35" s="1791"/>
      <c r="NI35" s="1791"/>
      <c r="NJ35" s="1791"/>
      <c r="NK35" s="1791"/>
      <c r="NL35" s="1791"/>
      <c r="NM35" s="1791"/>
      <c r="NN35" s="1791"/>
      <c r="NO35" s="1791"/>
      <c r="NP35" s="1791"/>
      <c r="NQ35" s="1791"/>
      <c r="NR35" s="1791"/>
      <c r="NS35" s="1791"/>
      <c r="NT35" s="1791"/>
      <c r="NU35" s="1791"/>
      <c r="NV35" s="1791"/>
      <c r="NW35" s="1791"/>
      <c r="NX35" s="1791"/>
      <c r="NY35" s="1791"/>
      <c r="NZ35" s="1791"/>
      <c r="OA35" s="1479"/>
      <c r="OB35" s="1754">
        <v>42636</v>
      </c>
      <c r="OC35" s="1754">
        <v>42681</v>
      </c>
      <c r="OD35" s="1754">
        <v>42675</v>
      </c>
      <c r="OE35" s="1793"/>
      <c r="OF35" s="1754">
        <v>42686</v>
      </c>
      <c r="OG35" s="1801"/>
      <c r="OH35" s="921"/>
      <c r="OI35" s="1752">
        <v>42613</v>
      </c>
      <c r="OJ35" s="1754">
        <v>42681</v>
      </c>
      <c r="OK35" s="1754">
        <v>42696</v>
      </c>
      <c r="OL35" s="1754"/>
      <c r="OM35" s="1754">
        <v>42678</v>
      </c>
      <c r="ON35" s="923">
        <v>42425</v>
      </c>
      <c r="OO35" s="1754">
        <v>42693</v>
      </c>
      <c r="OP35" s="1791"/>
      <c r="OQ35" s="1791"/>
      <c r="OR35" s="1791"/>
      <c r="OS35" s="1791"/>
      <c r="OT35" s="1791"/>
      <c r="OU35" s="1791"/>
      <c r="OV35" s="1791"/>
      <c r="OW35" s="1791"/>
      <c r="OX35" s="1791"/>
      <c r="OY35" s="1791"/>
      <c r="OZ35" s="1791"/>
      <c r="PA35" s="1235"/>
      <c r="PB35" s="1791"/>
      <c r="PC35" s="1479"/>
      <c r="PD35" s="1815"/>
      <c r="PE35" s="1800"/>
      <c r="PF35" s="1801">
        <v>42530</v>
      </c>
      <c r="PG35" s="1801"/>
      <c r="PH35" s="1337"/>
    </row>
    <row r="36" spans="1:424" s="1050" customFormat="1" ht="15" customHeight="1">
      <c r="A36" s="1436">
        <v>1</v>
      </c>
      <c r="B36" s="1452" t="s">
        <v>250</v>
      </c>
      <c r="C36" s="1436">
        <v>0.5</v>
      </c>
      <c r="D36" s="1435" t="s">
        <v>1090</v>
      </c>
      <c r="E36" s="880"/>
      <c r="F36" s="880">
        <v>42679</v>
      </c>
      <c r="G36" s="1752">
        <v>42675</v>
      </c>
      <c r="H36" s="1752">
        <v>42674</v>
      </c>
      <c r="I36" s="1752">
        <v>42673</v>
      </c>
      <c r="J36" s="1752">
        <v>42660</v>
      </c>
      <c r="K36" s="1752">
        <v>42674</v>
      </c>
      <c r="L36" s="1752">
        <v>42674</v>
      </c>
      <c r="M36" s="1752">
        <v>42673</v>
      </c>
      <c r="N36" s="1752">
        <v>42653</v>
      </c>
      <c r="O36" s="1752">
        <v>42674</v>
      </c>
      <c r="P36" s="880"/>
      <c r="Q36" s="880"/>
      <c r="R36" s="1754">
        <v>42663</v>
      </c>
      <c r="S36" s="1752">
        <v>42674</v>
      </c>
      <c r="T36" s="1752">
        <v>42663</v>
      </c>
      <c r="U36" s="1752">
        <v>42673</v>
      </c>
      <c r="V36" s="1752">
        <v>42674</v>
      </c>
      <c r="W36" s="1752">
        <v>42676</v>
      </c>
      <c r="X36" s="1752">
        <v>42683</v>
      </c>
      <c r="Y36" s="1752">
        <v>42660</v>
      </c>
      <c r="Z36" s="1752">
        <v>42677</v>
      </c>
      <c r="AA36" s="1752">
        <v>42673</v>
      </c>
      <c r="AB36" s="1752">
        <v>42684</v>
      </c>
      <c r="AC36" s="1752">
        <v>42618</v>
      </c>
      <c r="AD36" s="1752">
        <v>42650</v>
      </c>
      <c r="AE36" s="880">
        <v>42675</v>
      </c>
      <c r="AF36" s="880">
        <v>42681</v>
      </c>
      <c r="AG36" s="880">
        <v>42684</v>
      </c>
      <c r="AH36" s="880">
        <v>42677</v>
      </c>
      <c r="AI36" s="1752">
        <v>42676</v>
      </c>
      <c r="AJ36" s="880">
        <v>42634</v>
      </c>
      <c r="AK36" s="880">
        <v>42680</v>
      </c>
      <c r="AL36" s="921">
        <v>42576</v>
      </c>
      <c r="AM36" s="921">
        <v>42408</v>
      </c>
      <c r="AN36" s="880">
        <v>42633</v>
      </c>
      <c r="AO36" s="1773"/>
      <c r="AP36" s="1752">
        <v>42674</v>
      </c>
      <c r="AQ36" s="1752">
        <v>42674</v>
      </c>
      <c r="AR36" s="1752">
        <v>42657</v>
      </c>
      <c r="AS36" s="1752">
        <v>42661</v>
      </c>
      <c r="AT36" s="1752">
        <v>42676</v>
      </c>
      <c r="AU36" s="1752">
        <v>42695</v>
      </c>
      <c r="AV36" s="1752">
        <v>42685</v>
      </c>
      <c r="AW36" s="1752">
        <v>42695</v>
      </c>
      <c r="AX36" s="1752">
        <v>42677</v>
      </c>
      <c r="AY36" s="1752">
        <v>42676</v>
      </c>
      <c r="AZ36" s="1752">
        <v>42653</v>
      </c>
      <c r="BA36" s="1752">
        <v>42684</v>
      </c>
      <c r="BB36" s="1752">
        <v>42660</v>
      </c>
      <c r="BC36" s="1752">
        <v>42655</v>
      </c>
      <c r="BD36" s="880">
        <v>42634</v>
      </c>
      <c r="BE36" s="1752">
        <v>42695</v>
      </c>
      <c r="BF36" s="1752">
        <v>42653</v>
      </c>
      <c r="BG36" s="1752">
        <v>42677</v>
      </c>
      <c r="BH36" s="880">
        <v>42677</v>
      </c>
      <c r="BI36" s="1752">
        <v>42676</v>
      </c>
      <c r="BJ36" s="1752">
        <v>42697</v>
      </c>
      <c r="BK36" s="1752">
        <v>42614</v>
      </c>
      <c r="BL36" s="1752">
        <v>42695</v>
      </c>
      <c r="BM36" s="1752">
        <v>42695</v>
      </c>
      <c r="BN36" s="1752">
        <v>42696</v>
      </c>
      <c r="BO36" s="1752">
        <v>42696</v>
      </c>
      <c r="BP36" s="1752">
        <v>42603</v>
      </c>
      <c r="BQ36" s="1752">
        <v>42626</v>
      </c>
      <c r="BR36" s="1752">
        <v>42695</v>
      </c>
      <c r="BS36" s="1752">
        <v>42695</v>
      </c>
      <c r="BT36" s="1752">
        <v>42598</v>
      </c>
      <c r="BU36" s="1752">
        <v>42692</v>
      </c>
      <c r="BV36" s="1752">
        <v>42695</v>
      </c>
      <c r="BW36" s="1752">
        <v>42674</v>
      </c>
      <c r="BX36" s="1752">
        <v>42695</v>
      </c>
      <c r="BY36" s="1752">
        <v>42677</v>
      </c>
      <c r="BZ36" s="1773"/>
      <c r="CA36" s="1752">
        <v>42689</v>
      </c>
      <c r="CB36" s="1752">
        <v>42690</v>
      </c>
      <c r="CC36" s="1752">
        <v>42691</v>
      </c>
      <c r="CD36" s="1752">
        <v>42691</v>
      </c>
      <c r="CE36" s="1752">
        <v>42677</v>
      </c>
      <c r="CF36" s="1752">
        <v>42690</v>
      </c>
      <c r="CG36" s="1752">
        <v>42691</v>
      </c>
      <c r="CH36" s="1752">
        <v>42691</v>
      </c>
      <c r="CI36" s="1752">
        <v>42680</v>
      </c>
      <c r="CJ36" s="1752">
        <v>42690</v>
      </c>
      <c r="CK36" s="1752">
        <v>42653</v>
      </c>
      <c r="CL36" s="1752">
        <v>42688</v>
      </c>
      <c r="CM36" s="1752">
        <v>42690</v>
      </c>
      <c r="CN36" s="1752">
        <v>42674</v>
      </c>
      <c r="CO36" s="1752">
        <v>42674</v>
      </c>
      <c r="CP36" s="1752">
        <v>42676</v>
      </c>
      <c r="CQ36" s="1752">
        <v>42635</v>
      </c>
      <c r="CR36" s="1752">
        <v>42695</v>
      </c>
      <c r="CS36" s="1752">
        <v>42627</v>
      </c>
      <c r="CT36" s="1752">
        <v>42650</v>
      </c>
      <c r="CU36" s="1752">
        <v>42690</v>
      </c>
      <c r="CV36" s="1752">
        <v>42695</v>
      </c>
      <c r="CW36" s="1752">
        <v>42690</v>
      </c>
      <c r="CX36" s="1752">
        <v>42691</v>
      </c>
      <c r="CY36" s="1752">
        <v>42691</v>
      </c>
      <c r="CZ36" s="1752">
        <v>42680</v>
      </c>
      <c r="DA36" s="1752">
        <v>42690</v>
      </c>
      <c r="DB36" s="1752">
        <v>42653</v>
      </c>
      <c r="DC36" s="1752">
        <v>42688</v>
      </c>
      <c r="DD36" s="1752">
        <v>42690</v>
      </c>
      <c r="DE36" s="1752">
        <v>42674</v>
      </c>
      <c r="DF36" s="1752">
        <v>42674</v>
      </c>
      <c r="DG36" s="1752">
        <v>42676</v>
      </c>
      <c r="DH36" s="1752">
        <v>42635</v>
      </c>
      <c r="DI36" s="1752">
        <v>42695</v>
      </c>
      <c r="DJ36" s="1752">
        <v>42627</v>
      </c>
      <c r="DK36" s="1773"/>
      <c r="DL36" s="1752">
        <v>42650</v>
      </c>
      <c r="DM36" s="1752">
        <v>42690</v>
      </c>
      <c r="DN36" s="1752">
        <v>42695</v>
      </c>
      <c r="DO36" s="1752">
        <v>42660</v>
      </c>
      <c r="DP36" s="1752">
        <v>42673</v>
      </c>
      <c r="DQ36" s="1752">
        <v>42681</v>
      </c>
      <c r="DR36" s="880">
        <v>41960</v>
      </c>
      <c r="DS36" s="880">
        <v>42680</v>
      </c>
      <c r="DT36" s="1752">
        <v>42627</v>
      </c>
      <c r="DU36" s="1752">
        <v>42654</v>
      </c>
      <c r="DV36" s="1752">
        <v>42647</v>
      </c>
      <c r="DW36" s="1754">
        <v>42653</v>
      </c>
      <c r="DX36" s="1752">
        <v>42636</v>
      </c>
      <c r="DY36" s="1752">
        <v>42656</v>
      </c>
      <c r="DZ36" s="1752">
        <v>42656</v>
      </c>
      <c r="EA36" s="1752">
        <v>42683</v>
      </c>
      <c r="EB36" s="1752">
        <v>42677</v>
      </c>
      <c r="EC36" s="1752">
        <v>42676</v>
      </c>
      <c r="ED36" s="1752">
        <v>42660</v>
      </c>
      <c r="EE36" s="1752">
        <v>42690</v>
      </c>
      <c r="EF36" s="1752">
        <v>42691</v>
      </c>
      <c r="EG36" s="1752">
        <v>42681</v>
      </c>
      <c r="EH36" s="1752">
        <v>42691</v>
      </c>
      <c r="EI36" s="1752">
        <v>42691</v>
      </c>
      <c r="EJ36" s="1752">
        <v>42674</v>
      </c>
      <c r="EK36" s="1752">
        <v>42684</v>
      </c>
      <c r="EL36" s="1752">
        <v>42674</v>
      </c>
      <c r="EM36" s="1752">
        <v>42654</v>
      </c>
      <c r="EN36" s="1752">
        <v>42685</v>
      </c>
      <c r="EO36" s="1752">
        <v>42632</v>
      </c>
      <c r="EP36" s="1752">
        <v>42697</v>
      </c>
      <c r="EQ36" s="1752">
        <v>42696</v>
      </c>
      <c r="ER36" s="1752">
        <v>42696</v>
      </c>
      <c r="ES36" s="1752">
        <v>42697</v>
      </c>
      <c r="ET36" s="1752">
        <v>42697</v>
      </c>
      <c r="EU36" s="1752">
        <v>42702</v>
      </c>
      <c r="EV36" s="1773"/>
      <c r="EW36" s="1752">
        <v>42709</v>
      </c>
      <c r="EX36" s="1752">
        <v>42709</v>
      </c>
      <c r="EY36" s="1752">
        <v>42709</v>
      </c>
      <c r="EZ36" s="1752">
        <v>42709</v>
      </c>
      <c r="FA36" s="1752">
        <v>42712</v>
      </c>
      <c r="FB36" s="1752">
        <v>42712</v>
      </c>
      <c r="FC36" s="1752">
        <v>42713</v>
      </c>
      <c r="FD36" s="1752"/>
      <c r="FE36" s="1752">
        <v>42713</v>
      </c>
      <c r="FF36" s="1793">
        <v>42604</v>
      </c>
      <c r="FG36" s="1752">
        <v>42709</v>
      </c>
      <c r="FH36" s="1752">
        <v>42709</v>
      </c>
      <c r="FI36" s="1752">
        <v>42710</v>
      </c>
      <c r="FJ36" s="1752">
        <v>42618</v>
      </c>
      <c r="FK36" s="1752">
        <v>42635</v>
      </c>
      <c r="FL36" s="1752">
        <v>42655</v>
      </c>
      <c r="FM36" s="1752">
        <v>42695</v>
      </c>
      <c r="FN36" s="1752">
        <v>42695</v>
      </c>
      <c r="FO36" s="1752">
        <v>42625</v>
      </c>
      <c r="FP36" s="1752">
        <v>42688</v>
      </c>
      <c r="FQ36" s="1752">
        <v>42685</v>
      </c>
      <c r="FR36" s="1752">
        <v>42685</v>
      </c>
      <c r="FS36" s="1752">
        <v>42677</v>
      </c>
      <c r="FT36" s="1752">
        <v>42691</v>
      </c>
      <c r="FU36" s="1752">
        <v>42696</v>
      </c>
      <c r="FV36" s="1752">
        <v>42702</v>
      </c>
      <c r="FW36" s="1752">
        <v>42700</v>
      </c>
      <c r="FX36" s="1752">
        <v>42695</v>
      </c>
      <c r="FY36" s="1752">
        <v>42700</v>
      </c>
      <c r="FZ36" s="1752">
        <v>42702</v>
      </c>
      <c r="GA36" s="1752">
        <v>42702</v>
      </c>
      <c r="GB36" s="1752">
        <v>42676</v>
      </c>
      <c r="GC36" s="1752">
        <v>42702</v>
      </c>
      <c r="GD36" s="1752">
        <v>42702</v>
      </c>
      <c r="GE36" s="1752">
        <v>42702</v>
      </c>
      <c r="GF36" s="880"/>
      <c r="GG36" s="1773"/>
      <c r="GH36" s="1752">
        <v>42702</v>
      </c>
      <c r="GI36" s="1752">
        <v>42702</v>
      </c>
      <c r="GJ36" s="1752">
        <v>42704</v>
      </c>
      <c r="GK36" s="1752">
        <v>42703</v>
      </c>
      <c r="GL36" s="1752">
        <v>42702</v>
      </c>
      <c r="GM36" s="1752">
        <v>42702</v>
      </c>
      <c r="GN36" s="1752">
        <v>42700</v>
      </c>
      <c r="GO36" s="1752">
        <v>42650</v>
      </c>
      <c r="GP36" s="1753">
        <v>42688</v>
      </c>
      <c r="GQ36" s="1752">
        <v>42711</v>
      </c>
      <c r="GR36" s="1752">
        <v>42713</v>
      </c>
      <c r="GS36" s="1752">
        <v>42712</v>
      </c>
      <c r="GT36" s="1752">
        <v>42674</v>
      </c>
      <c r="GU36" s="1752">
        <v>42709</v>
      </c>
      <c r="GV36" s="1752">
        <v>42709</v>
      </c>
      <c r="GW36" s="1754">
        <v>42711</v>
      </c>
      <c r="GX36" s="1752">
        <v>42710</v>
      </c>
      <c r="GY36" s="1752">
        <v>42711</v>
      </c>
      <c r="GZ36" s="1752">
        <v>42711</v>
      </c>
      <c r="HA36" s="1752">
        <v>42711</v>
      </c>
      <c r="HB36" s="1752">
        <v>42712</v>
      </c>
      <c r="HC36" s="1752">
        <v>42711</v>
      </c>
      <c r="HD36" s="1752">
        <v>42711</v>
      </c>
      <c r="HE36" s="1752">
        <v>42712</v>
      </c>
      <c r="HF36" s="1752">
        <v>42713</v>
      </c>
      <c r="HG36" s="1752">
        <v>42712</v>
      </c>
      <c r="HH36" s="1752">
        <v>42713</v>
      </c>
      <c r="HI36" s="1752">
        <v>42713</v>
      </c>
      <c r="HJ36" s="1752">
        <v>42713</v>
      </c>
      <c r="HK36" s="1752">
        <v>42713</v>
      </c>
      <c r="HL36" s="1752">
        <v>42628</v>
      </c>
      <c r="HM36" s="1752">
        <v>42713</v>
      </c>
      <c r="HN36" s="1752">
        <v>42713</v>
      </c>
      <c r="HO36" s="1752">
        <v>42716</v>
      </c>
      <c r="HP36" s="1752">
        <v>42716</v>
      </c>
      <c r="HQ36" s="1752">
        <v>42716</v>
      </c>
      <c r="HR36" s="1773"/>
      <c r="HS36" s="1752">
        <v>42713</v>
      </c>
      <c r="HT36" s="1752">
        <v>42715</v>
      </c>
      <c r="HU36" s="1752">
        <v>42716</v>
      </c>
      <c r="HV36" s="1752">
        <v>42716</v>
      </c>
      <c r="HW36" s="1752">
        <v>42707</v>
      </c>
      <c r="HX36" s="1752">
        <v>42717</v>
      </c>
      <c r="HY36" s="1752">
        <v>42717</v>
      </c>
      <c r="HZ36" s="1752">
        <v>42711</v>
      </c>
      <c r="IA36" s="1752">
        <v>42713</v>
      </c>
      <c r="IB36" s="1752">
        <v>42712</v>
      </c>
      <c r="IC36" s="1752"/>
      <c r="ID36" s="1752">
        <v>42715</v>
      </c>
      <c r="IE36" s="1752">
        <v>42715</v>
      </c>
      <c r="IF36" s="1752">
        <v>42715</v>
      </c>
      <c r="IG36" s="1752">
        <v>42716</v>
      </c>
      <c r="IH36" s="1752">
        <v>42716</v>
      </c>
      <c r="II36" s="1752">
        <v>42716</v>
      </c>
      <c r="IJ36" s="1752">
        <v>42716</v>
      </c>
      <c r="IK36" s="1752">
        <v>42716</v>
      </c>
      <c r="IL36" s="1752">
        <v>42718</v>
      </c>
      <c r="IM36" s="1752">
        <v>42716</v>
      </c>
      <c r="IN36" s="1752">
        <v>42716</v>
      </c>
      <c r="IO36" s="1752">
        <v>42716</v>
      </c>
      <c r="IP36" s="1752">
        <v>42716</v>
      </c>
      <c r="IQ36" s="1752">
        <v>42716</v>
      </c>
      <c r="IR36" s="1752"/>
      <c r="IS36" s="1752">
        <v>42717</v>
      </c>
      <c r="IT36" s="1752">
        <v>42716</v>
      </c>
      <c r="IU36" s="1752">
        <v>42717</v>
      </c>
      <c r="IV36" s="1752">
        <v>42716</v>
      </c>
      <c r="IW36" s="1752">
        <v>42718</v>
      </c>
      <c r="IX36" s="1752">
        <v>42716</v>
      </c>
      <c r="IY36" s="1752">
        <v>42717</v>
      </c>
      <c r="IZ36" s="1752">
        <v>42717</v>
      </c>
      <c r="JA36" s="1752">
        <v>42717</v>
      </c>
      <c r="JB36" s="1752">
        <v>42717</v>
      </c>
      <c r="JC36" s="1773"/>
      <c r="JD36" s="1752">
        <v>42717</v>
      </c>
      <c r="JE36" s="1752">
        <v>42719</v>
      </c>
      <c r="JF36" s="1752">
        <v>42718</v>
      </c>
      <c r="JG36" s="1752">
        <v>42718</v>
      </c>
      <c r="JH36" s="1752">
        <v>42718</v>
      </c>
      <c r="JI36" s="1752">
        <v>42718</v>
      </c>
      <c r="JJ36" s="1752">
        <v>42717</v>
      </c>
      <c r="JK36" s="1752">
        <v>42717</v>
      </c>
      <c r="JL36" s="1752">
        <v>42718</v>
      </c>
      <c r="JM36" s="1752">
        <v>42718</v>
      </c>
      <c r="JN36" s="1752">
        <v>42718</v>
      </c>
      <c r="JO36" s="1752">
        <v>42719</v>
      </c>
      <c r="JP36" s="1752">
        <v>42716</v>
      </c>
      <c r="JQ36" s="1752">
        <v>42719</v>
      </c>
      <c r="JR36" s="1752">
        <v>42719</v>
      </c>
      <c r="JS36" s="1752">
        <v>42710</v>
      </c>
      <c r="JT36" s="1752">
        <v>42692</v>
      </c>
      <c r="JU36" s="1752"/>
      <c r="JV36" s="1752">
        <v>42713</v>
      </c>
      <c r="JW36" s="1752">
        <v>42713</v>
      </c>
      <c r="JX36" s="1752">
        <v>42713</v>
      </c>
      <c r="JY36" s="1752">
        <v>42713</v>
      </c>
      <c r="JZ36" s="1752">
        <v>42712</v>
      </c>
      <c r="KA36" s="1752">
        <v>42716</v>
      </c>
      <c r="KB36" s="1752">
        <v>42718</v>
      </c>
      <c r="KC36" s="1752">
        <v>42719</v>
      </c>
      <c r="KD36" s="1752">
        <v>42719</v>
      </c>
      <c r="KE36" s="1752"/>
      <c r="KF36" s="1752">
        <v>42682</v>
      </c>
      <c r="KG36" s="1752">
        <v>42715</v>
      </c>
      <c r="KH36" s="1752">
        <v>42716</v>
      </c>
      <c r="KI36" s="1752">
        <v>42718</v>
      </c>
      <c r="KJ36" s="1752">
        <v>42719</v>
      </c>
      <c r="KK36" s="1752">
        <v>42719</v>
      </c>
      <c r="KL36" s="1752">
        <v>42719</v>
      </c>
      <c r="KM36" s="1752">
        <v>42720</v>
      </c>
      <c r="KN36" s="1773"/>
      <c r="KO36" s="1752">
        <v>42720</v>
      </c>
      <c r="KP36" s="1752">
        <v>42720</v>
      </c>
      <c r="KQ36" s="1752">
        <v>42720</v>
      </c>
      <c r="KR36" s="1752">
        <v>42720</v>
      </c>
      <c r="KS36" s="1752">
        <v>42720</v>
      </c>
      <c r="KT36" s="1752">
        <v>42721</v>
      </c>
      <c r="KU36" s="1752">
        <v>42721</v>
      </c>
      <c r="KV36" s="1235"/>
      <c r="KW36" s="1235"/>
      <c r="KX36" s="1235"/>
      <c r="KY36" s="1235"/>
      <c r="KZ36" s="1235"/>
      <c r="LA36" s="1235"/>
      <c r="LB36" s="1235"/>
      <c r="LC36" s="1235"/>
      <c r="LD36" s="1235"/>
      <c r="LE36" s="1235"/>
      <c r="LF36" s="1235"/>
      <c r="LG36" s="1235"/>
      <c r="LH36" s="1235"/>
      <c r="LI36" s="1328"/>
      <c r="LJ36" s="1235"/>
      <c r="LK36" s="1235"/>
      <c r="LL36" s="1235"/>
      <c r="LM36" s="1235"/>
      <c r="LN36" s="1235"/>
      <c r="LO36" s="1235"/>
      <c r="LP36" s="1235"/>
      <c r="LQ36" s="1235"/>
      <c r="LR36" s="1235"/>
      <c r="LS36" s="1235"/>
      <c r="LT36" s="1235"/>
      <c r="LU36" s="1235"/>
      <c r="LV36" s="1235"/>
      <c r="LW36" s="1235"/>
      <c r="LX36" s="1235"/>
      <c r="LY36" s="1235"/>
      <c r="LZ36" s="1235"/>
      <c r="MA36" s="1235"/>
      <c r="MB36" s="1235"/>
      <c r="MC36" s="1235"/>
      <c r="MD36" s="1235"/>
      <c r="ME36" s="1235"/>
      <c r="MF36" s="1235"/>
      <c r="MG36" s="1235"/>
      <c r="MH36" s="1235"/>
      <c r="MI36" s="1235"/>
      <c r="MJ36" s="1235"/>
      <c r="MK36" s="1235"/>
      <c r="ML36" s="1235"/>
      <c r="MM36" s="1235"/>
      <c r="MN36" s="1235"/>
      <c r="MO36" s="1235"/>
      <c r="MP36" s="1235"/>
      <c r="MQ36" s="1235"/>
      <c r="MR36" s="1235"/>
      <c r="MS36" s="1235"/>
      <c r="MT36" s="1773"/>
      <c r="MU36" s="1235"/>
      <c r="MV36" s="1235"/>
      <c r="MW36" s="1235"/>
      <c r="MX36" s="1235"/>
      <c r="MY36" s="1235"/>
      <c r="MZ36" s="1235"/>
      <c r="NA36" s="1235"/>
      <c r="NB36" s="1235"/>
      <c r="NC36" s="1235"/>
      <c r="ND36" s="1235"/>
      <c r="NE36" s="1235"/>
      <c r="NF36" s="1235"/>
      <c r="NG36" s="1235"/>
      <c r="NH36" s="1235"/>
      <c r="NI36" s="1235"/>
      <c r="NJ36" s="1235"/>
      <c r="NK36" s="1235"/>
      <c r="NL36" s="1235"/>
      <c r="NM36" s="1235"/>
      <c r="NN36" s="1235"/>
      <c r="NO36" s="1235"/>
      <c r="NP36" s="1235"/>
      <c r="NQ36" s="1235"/>
      <c r="NR36" s="1235"/>
      <c r="NS36" s="1235"/>
      <c r="NT36" s="1235"/>
      <c r="NU36" s="1235"/>
      <c r="NV36" s="1235"/>
      <c r="NW36" s="1235"/>
      <c r="NX36" s="1235"/>
      <c r="NY36" s="1235"/>
      <c r="NZ36" s="1235"/>
      <c r="OA36" s="1328"/>
      <c r="OB36" s="1752">
        <v>42635</v>
      </c>
      <c r="OC36" s="1754">
        <v>42677</v>
      </c>
      <c r="OD36" s="1754">
        <v>42674</v>
      </c>
      <c r="OE36" s="1754"/>
      <c r="OF36" s="1752">
        <v>42677</v>
      </c>
      <c r="OG36" s="1800"/>
      <c r="OH36" s="921">
        <v>42677</v>
      </c>
      <c r="OI36" s="1752">
        <v>42611</v>
      </c>
      <c r="OJ36" s="1752">
        <v>42683</v>
      </c>
      <c r="OK36" s="1752">
        <v>42695</v>
      </c>
      <c r="OL36" s="1752"/>
      <c r="OM36" s="1752">
        <v>42674</v>
      </c>
      <c r="ON36" s="1753">
        <v>42537</v>
      </c>
      <c r="OO36" s="1752">
        <v>42691</v>
      </c>
      <c r="OP36" s="1752">
        <v>42601</v>
      </c>
      <c r="OQ36" s="1752">
        <v>42601</v>
      </c>
      <c r="OR36" s="1752">
        <v>42676</v>
      </c>
      <c r="OS36" s="1752">
        <v>42702</v>
      </c>
      <c r="OT36" s="1753">
        <v>42683</v>
      </c>
      <c r="OU36" s="923"/>
      <c r="OV36" s="1235"/>
      <c r="OW36" s="1235"/>
      <c r="OX36" s="1235"/>
      <c r="OY36" s="1235"/>
      <c r="OZ36" s="1235"/>
      <c r="PA36" s="1235"/>
      <c r="PB36" s="1235"/>
      <c r="PC36" s="1328"/>
      <c r="PD36" s="1801">
        <v>42179</v>
      </c>
      <c r="PE36" s="1801">
        <v>42593</v>
      </c>
      <c r="PF36" s="1800"/>
      <c r="PG36" s="1801">
        <v>42432</v>
      </c>
      <c r="PH36" s="1337"/>
    </row>
    <row r="37" spans="1:424" s="1050" customFormat="1" ht="15" customHeight="1">
      <c r="A37" s="1436">
        <v>1</v>
      </c>
      <c r="B37" s="1452" t="s">
        <v>2</v>
      </c>
      <c r="C37" s="1436">
        <v>1</v>
      </c>
      <c r="D37" s="1435" t="s">
        <v>1089</v>
      </c>
      <c r="E37" s="880"/>
      <c r="F37" s="880">
        <v>42668</v>
      </c>
      <c r="G37" s="1752">
        <v>42674</v>
      </c>
      <c r="H37" s="1752">
        <v>42671</v>
      </c>
      <c r="I37" s="1752">
        <v>42670</v>
      </c>
      <c r="J37" s="1752">
        <v>42657</v>
      </c>
      <c r="K37" s="1752">
        <v>42671</v>
      </c>
      <c r="L37" s="1752">
        <v>42673</v>
      </c>
      <c r="M37" s="1752">
        <v>42670</v>
      </c>
      <c r="N37" s="1752">
        <v>42652</v>
      </c>
      <c r="O37" s="1752">
        <v>42672</v>
      </c>
      <c r="P37" s="880">
        <v>42585</v>
      </c>
      <c r="Q37" s="880">
        <v>42633</v>
      </c>
      <c r="R37" s="1754">
        <v>42661</v>
      </c>
      <c r="S37" s="1752">
        <v>42672</v>
      </c>
      <c r="T37" s="1752">
        <v>42662</v>
      </c>
      <c r="U37" s="1752">
        <v>42672</v>
      </c>
      <c r="V37" s="1752">
        <v>42672</v>
      </c>
      <c r="W37" s="1752">
        <v>42673</v>
      </c>
      <c r="X37" s="1752">
        <v>42683</v>
      </c>
      <c r="Y37" s="1752">
        <v>42659</v>
      </c>
      <c r="Z37" s="1752">
        <v>42676</v>
      </c>
      <c r="AA37" s="1752">
        <v>42672</v>
      </c>
      <c r="AB37" s="1752">
        <v>42683</v>
      </c>
      <c r="AC37" s="1752">
        <v>42617</v>
      </c>
      <c r="AD37" s="1752">
        <v>42649</v>
      </c>
      <c r="AE37" s="880">
        <v>42671</v>
      </c>
      <c r="AF37" s="880">
        <v>42677</v>
      </c>
      <c r="AG37" s="880">
        <v>42681</v>
      </c>
      <c r="AH37" s="880">
        <v>42677</v>
      </c>
      <c r="AI37" s="1752">
        <v>42674</v>
      </c>
      <c r="AJ37" s="880">
        <v>42633</v>
      </c>
      <c r="AK37" s="880">
        <v>42676</v>
      </c>
      <c r="AL37" s="880">
        <v>42573</v>
      </c>
      <c r="AM37" s="921">
        <v>42402</v>
      </c>
      <c r="AN37" s="880">
        <v>42633</v>
      </c>
      <c r="AO37" s="1773"/>
      <c r="AP37" s="1752">
        <v>42674</v>
      </c>
      <c r="AQ37" s="1752">
        <v>42671</v>
      </c>
      <c r="AR37" s="1752">
        <v>42656</v>
      </c>
      <c r="AS37" s="1752">
        <v>42661</v>
      </c>
      <c r="AT37" s="1752">
        <v>42674</v>
      </c>
      <c r="AU37" s="1752">
        <v>42692</v>
      </c>
      <c r="AV37" s="1752">
        <v>42684</v>
      </c>
      <c r="AW37" s="1752">
        <v>42695</v>
      </c>
      <c r="AX37" s="1752">
        <v>42671</v>
      </c>
      <c r="AY37" s="1752">
        <v>42674</v>
      </c>
      <c r="AZ37" s="1752">
        <v>42653</v>
      </c>
      <c r="BA37" s="1752">
        <v>42683</v>
      </c>
      <c r="BB37" s="1752">
        <v>42659</v>
      </c>
      <c r="BC37" s="1752">
        <v>42654</v>
      </c>
      <c r="BD37" s="880">
        <v>42632</v>
      </c>
      <c r="BE37" s="1752">
        <v>42695</v>
      </c>
      <c r="BF37" s="1752">
        <v>42652</v>
      </c>
      <c r="BG37" s="1752">
        <v>42674</v>
      </c>
      <c r="BH37" s="880">
        <v>42677</v>
      </c>
      <c r="BI37" s="1752">
        <v>42674</v>
      </c>
      <c r="BJ37" s="1752">
        <v>42697</v>
      </c>
      <c r="BK37" s="1752">
        <v>42611</v>
      </c>
      <c r="BL37" s="1752">
        <v>42692</v>
      </c>
      <c r="BM37" s="1752">
        <v>42695</v>
      </c>
      <c r="BN37" s="1752">
        <v>42696</v>
      </c>
      <c r="BO37" s="1752">
        <v>42696</v>
      </c>
      <c r="BP37" s="1752">
        <v>42602</v>
      </c>
      <c r="BQ37" s="1752">
        <v>42625</v>
      </c>
      <c r="BR37" s="1752">
        <v>42692</v>
      </c>
      <c r="BS37" s="1752">
        <v>42692</v>
      </c>
      <c r="BT37" s="1752">
        <v>42598</v>
      </c>
      <c r="BU37" s="1752">
        <v>42692</v>
      </c>
      <c r="BV37" s="1752">
        <v>42692</v>
      </c>
      <c r="BW37" s="1752">
        <v>42673</v>
      </c>
      <c r="BX37" s="1752">
        <v>42695</v>
      </c>
      <c r="BY37" s="1752">
        <v>42674</v>
      </c>
      <c r="BZ37" s="1773"/>
      <c r="CA37" s="1752">
        <v>42688</v>
      </c>
      <c r="CB37" s="1752">
        <v>42689</v>
      </c>
      <c r="CC37" s="1752">
        <v>42690</v>
      </c>
      <c r="CD37" s="1752">
        <v>42690</v>
      </c>
      <c r="CE37" s="1752">
        <v>42673</v>
      </c>
      <c r="CF37" s="1752">
        <v>42689</v>
      </c>
      <c r="CG37" s="1752">
        <v>42690</v>
      </c>
      <c r="CH37" s="1752">
        <v>42690</v>
      </c>
      <c r="CI37" s="1752">
        <v>42676</v>
      </c>
      <c r="CJ37" s="1752">
        <v>42689</v>
      </c>
      <c r="CK37" s="1752">
        <v>42651</v>
      </c>
      <c r="CL37" s="1752">
        <v>42688</v>
      </c>
      <c r="CM37" s="1752">
        <v>42689</v>
      </c>
      <c r="CN37" s="1752">
        <v>42671</v>
      </c>
      <c r="CO37" s="1752">
        <v>42672</v>
      </c>
      <c r="CP37" s="1752">
        <v>42673</v>
      </c>
      <c r="CQ37" s="1752">
        <v>42635</v>
      </c>
      <c r="CR37" s="1752">
        <v>42695</v>
      </c>
      <c r="CS37" s="1752">
        <v>42627</v>
      </c>
      <c r="CT37" s="1752">
        <v>42649</v>
      </c>
      <c r="CU37" s="1752">
        <v>42690</v>
      </c>
      <c r="CV37" s="1752">
        <v>42692</v>
      </c>
      <c r="CW37" s="1752">
        <v>42689</v>
      </c>
      <c r="CX37" s="1752">
        <v>42690</v>
      </c>
      <c r="CY37" s="1752">
        <v>42690</v>
      </c>
      <c r="CZ37" s="1752">
        <v>42676</v>
      </c>
      <c r="DA37" s="1752">
        <v>42689</v>
      </c>
      <c r="DB37" s="1752">
        <v>42651</v>
      </c>
      <c r="DC37" s="1752">
        <v>42688</v>
      </c>
      <c r="DD37" s="1752">
        <v>42689</v>
      </c>
      <c r="DE37" s="1752">
        <v>42671</v>
      </c>
      <c r="DF37" s="1752">
        <v>42672</v>
      </c>
      <c r="DG37" s="1752">
        <v>42673</v>
      </c>
      <c r="DH37" s="1752">
        <v>42635</v>
      </c>
      <c r="DI37" s="1752">
        <v>42695</v>
      </c>
      <c r="DJ37" s="1752">
        <v>42627</v>
      </c>
      <c r="DK37" s="1773"/>
      <c r="DL37" s="1752">
        <v>42649</v>
      </c>
      <c r="DM37" s="1752">
        <v>42690</v>
      </c>
      <c r="DN37" s="1752">
        <v>42692</v>
      </c>
      <c r="DO37" s="1752">
        <v>42660</v>
      </c>
      <c r="DP37" s="1752">
        <v>42670</v>
      </c>
      <c r="DQ37" s="1752">
        <v>42682</v>
      </c>
      <c r="DR37" s="880">
        <v>41957</v>
      </c>
      <c r="DS37" s="880">
        <v>42677</v>
      </c>
      <c r="DT37" s="1752">
        <v>42627</v>
      </c>
      <c r="DU37" s="1752">
        <v>42653</v>
      </c>
      <c r="DV37" s="1752">
        <v>42646</v>
      </c>
      <c r="DW37" s="1754">
        <v>42651</v>
      </c>
      <c r="DX37" s="1752">
        <v>42635</v>
      </c>
      <c r="DY37" s="1752">
        <v>42655</v>
      </c>
      <c r="DZ37" s="1752">
        <v>42655</v>
      </c>
      <c r="EA37" s="1752">
        <v>42683</v>
      </c>
      <c r="EB37" s="1752">
        <v>42674</v>
      </c>
      <c r="EC37" s="1752">
        <v>42674</v>
      </c>
      <c r="ED37" s="1752">
        <v>42657</v>
      </c>
      <c r="EE37" s="1752">
        <v>42690</v>
      </c>
      <c r="EF37" s="1752">
        <v>42690</v>
      </c>
      <c r="EG37" s="1752">
        <v>42682</v>
      </c>
      <c r="EH37" s="1752">
        <v>42690</v>
      </c>
      <c r="EI37" s="1752">
        <v>42690</v>
      </c>
      <c r="EJ37" s="1752">
        <v>42671</v>
      </c>
      <c r="EK37" s="1752">
        <v>42676</v>
      </c>
      <c r="EL37" s="1752">
        <v>42671</v>
      </c>
      <c r="EM37" s="1752">
        <v>42653</v>
      </c>
      <c r="EN37" s="1752">
        <v>42684</v>
      </c>
      <c r="EO37" s="1752">
        <v>42630</v>
      </c>
      <c r="EP37" s="1752">
        <v>42697</v>
      </c>
      <c r="EQ37" s="1752">
        <v>42695</v>
      </c>
      <c r="ER37" s="1752">
        <v>42696</v>
      </c>
      <c r="ES37" s="1752">
        <v>42697</v>
      </c>
      <c r="ET37" s="1752">
        <v>42697</v>
      </c>
      <c r="EU37" s="1752">
        <v>42702</v>
      </c>
      <c r="EV37" s="1773"/>
      <c r="EW37" s="1752">
        <v>42709</v>
      </c>
      <c r="EX37" s="1752">
        <v>42709</v>
      </c>
      <c r="EY37" s="1752">
        <v>42707</v>
      </c>
      <c r="EZ37" s="1752">
        <v>42709</v>
      </c>
      <c r="FA37" s="1752">
        <v>42711</v>
      </c>
      <c r="FB37" s="1752">
        <v>42712</v>
      </c>
      <c r="FC37" s="1752">
        <v>42711</v>
      </c>
      <c r="FD37" s="1752">
        <v>42713</v>
      </c>
      <c r="FE37" s="1752">
        <v>42712</v>
      </c>
      <c r="FF37" s="1764">
        <v>42600</v>
      </c>
      <c r="FG37" s="1752">
        <v>42709</v>
      </c>
      <c r="FH37" s="1752">
        <v>42709</v>
      </c>
      <c r="FI37" s="1752">
        <v>42709</v>
      </c>
      <c r="FJ37" s="1752">
        <v>42617</v>
      </c>
      <c r="FK37" s="1752">
        <v>42635</v>
      </c>
      <c r="FL37" s="1752">
        <v>42654</v>
      </c>
      <c r="FM37" s="1752">
        <v>42692</v>
      </c>
      <c r="FN37" s="1752">
        <v>42692</v>
      </c>
      <c r="FO37" s="1752">
        <v>42625</v>
      </c>
      <c r="FP37" s="1752">
        <v>42685</v>
      </c>
      <c r="FQ37" s="1752">
        <v>42684</v>
      </c>
      <c r="FR37" s="1752">
        <v>42684</v>
      </c>
      <c r="FS37" s="1752">
        <v>42671</v>
      </c>
      <c r="FT37" s="1752">
        <v>42690</v>
      </c>
      <c r="FU37" s="1752">
        <v>42695</v>
      </c>
      <c r="FV37" s="1752">
        <v>42702</v>
      </c>
      <c r="FW37" s="1752">
        <v>42700</v>
      </c>
      <c r="FX37" s="1752">
        <v>42695</v>
      </c>
      <c r="FY37" s="1752">
        <v>42699</v>
      </c>
      <c r="FZ37" s="1752">
        <v>42702</v>
      </c>
      <c r="GA37" s="1752">
        <v>42702</v>
      </c>
      <c r="GB37" s="1752">
        <v>42671</v>
      </c>
      <c r="GC37" s="1752">
        <v>42700</v>
      </c>
      <c r="GD37" s="1752">
        <v>42702</v>
      </c>
      <c r="GE37" s="1752">
        <v>42702</v>
      </c>
      <c r="GF37" s="880"/>
      <c r="GG37" s="1773"/>
      <c r="GH37" s="1752">
        <v>42700</v>
      </c>
      <c r="GI37" s="1752">
        <v>42702</v>
      </c>
      <c r="GJ37" s="1752">
        <v>42703</v>
      </c>
      <c r="GK37" s="1752">
        <v>42703</v>
      </c>
      <c r="GL37" s="1752">
        <v>42702</v>
      </c>
      <c r="GM37" s="1752">
        <v>42700</v>
      </c>
      <c r="GN37" s="1752">
        <v>42699</v>
      </c>
      <c r="GO37" s="1752">
        <v>42649</v>
      </c>
      <c r="GP37" s="1752">
        <v>42689</v>
      </c>
      <c r="GQ37" s="1752">
        <v>42710</v>
      </c>
      <c r="GR37" s="1752">
        <v>42712</v>
      </c>
      <c r="GS37" s="1752">
        <v>42712</v>
      </c>
      <c r="GT37" s="1752">
        <v>42672</v>
      </c>
      <c r="GU37" s="1752">
        <v>42709</v>
      </c>
      <c r="GV37" s="1752">
        <v>42709</v>
      </c>
      <c r="GW37" s="1752">
        <v>42660</v>
      </c>
      <c r="GX37" s="1752">
        <v>42709</v>
      </c>
      <c r="GY37" s="1752">
        <v>42710</v>
      </c>
      <c r="GZ37" s="1752">
        <v>42711</v>
      </c>
      <c r="HA37" s="1752">
        <v>42710</v>
      </c>
      <c r="HB37" s="1752">
        <v>42711</v>
      </c>
      <c r="HC37" s="1752">
        <v>42710</v>
      </c>
      <c r="HD37" s="1752">
        <v>42711</v>
      </c>
      <c r="HE37" s="1752">
        <v>42711</v>
      </c>
      <c r="HF37" s="1752">
        <v>42712</v>
      </c>
      <c r="HG37" s="1752">
        <v>42711</v>
      </c>
      <c r="HH37" s="1752">
        <v>42712</v>
      </c>
      <c r="HI37" s="1752">
        <v>42713</v>
      </c>
      <c r="HJ37" s="1752">
        <v>42713</v>
      </c>
      <c r="HK37" s="1752">
        <v>42713</v>
      </c>
      <c r="HL37" s="1752">
        <v>42621</v>
      </c>
      <c r="HM37" s="1752">
        <v>42712</v>
      </c>
      <c r="HN37" s="1752">
        <v>42712</v>
      </c>
      <c r="HO37" s="1752">
        <v>42715</v>
      </c>
      <c r="HP37" s="1752">
        <v>42715</v>
      </c>
      <c r="HQ37" s="1752">
        <v>42715</v>
      </c>
      <c r="HR37" s="1773"/>
      <c r="HS37" s="1752">
        <v>42712</v>
      </c>
      <c r="HT37" s="1752">
        <v>42714</v>
      </c>
      <c r="HU37" s="1752">
        <v>42714</v>
      </c>
      <c r="HV37" s="1752">
        <v>42715</v>
      </c>
      <c r="HW37" s="1752">
        <v>42717</v>
      </c>
      <c r="HX37" s="1752">
        <v>42717</v>
      </c>
      <c r="HY37" s="1752">
        <v>42716</v>
      </c>
      <c r="HZ37" s="1752">
        <v>42710</v>
      </c>
      <c r="IA37" s="1752">
        <v>42712</v>
      </c>
      <c r="IB37" s="1752">
        <v>42711</v>
      </c>
      <c r="IC37" s="1752">
        <v>42712</v>
      </c>
      <c r="ID37" s="1752">
        <v>42714</v>
      </c>
      <c r="IE37" s="1752">
        <v>42714</v>
      </c>
      <c r="IF37" s="1752">
        <v>42714</v>
      </c>
      <c r="IG37" s="1752">
        <v>42714</v>
      </c>
      <c r="IH37" s="1752">
        <v>42714</v>
      </c>
      <c r="II37" s="1752">
        <v>42715</v>
      </c>
      <c r="IJ37" s="1752">
        <v>42715</v>
      </c>
      <c r="IK37" s="1752">
        <v>42716</v>
      </c>
      <c r="IL37" s="1752">
        <v>42716</v>
      </c>
      <c r="IM37" s="1752">
        <v>42715</v>
      </c>
      <c r="IN37" s="1752">
        <v>42715</v>
      </c>
      <c r="IO37" s="1752">
        <v>42714</v>
      </c>
      <c r="IP37" s="1752">
        <v>42716</v>
      </c>
      <c r="IQ37" s="1752">
        <v>42716</v>
      </c>
      <c r="IR37" s="1752">
        <v>42715</v>
      </c>
      <c r="IS37" s="1752">
        <v>42717</v>
      </c>
      <c r="IT37" s="1752">
        <v>42714</v>
      </c>
      <c r="IU37" s="1752">
        <v>42717</v>
      </c>
      <c r="IV37" s="1752">
        <v>42716</v>
      </c>
      <c r="IW37" s="1752">
        <v>42718</v>
      </c>
      <c r="IX37" s="1752">
        <v>42715</v>
      </c>
      <c r="IY37" s="1752">
        <v>42716</v>
      </c>
      <c r="IZ37" s="1752">
        <v>42716</v>
      </c>
      <c r="JA37" s="1752">
        <v>42717</v>
      </c>
      <c r="JB37" s="1752">
        <v>42717</v>
      </c>
      <c r="JC37" s="1773"/>
      <c r="JD37" s="1752">
        <v>42717</v>
      </c>
      <c r="JE37" s="1752">
        <v>42719</v>
      </c>
      <c r="JF37" s="1752">
        <v>42717</v>
      </c>
      <c r="JG37" s="1752">
        <v>42718</v>
      </c>
      <c r="JH37" s="1752">
        <v>42718</v>
      </c>
      <c r="JI37" s="1752">
        <v>42718</v>
      </c>
      <c r="JJ37" s="1752">
        <v>42717</v>
      </c>
      <c r="JK37" s="1752">
        <v>42717</v>
      </c>
      <c r="JL37" s="1752">
        <v>42717</v>
      </c>
      <c r="JM37" s="1752">
        <v>42717</v>
      </c>
      <c r="JN37" s="1752">
        <v>42718</v>
      </c>
      <c r="JO37" s="1752">
        <v>42718</v>
      </c>
      <c r="JP37" s="1752">
        <v>42716</v>
      </c>
      <c r="JQ37" s="1752">
        <v>42719</v>
      </c>
      <c r="JR37" s="1752">
        <v>42719</v>
      </c>
      <c r="JS37" s="1752">
        <v>42709</v>
      </c>
      <c r="JT37" s="1752">
        <v>42691</v>
      </c>
      <c r="JU37" s="1752">
        <v>42709</v>
      </c>
      <c r="JV37" s="1752">
        <v>42712</v>
      </c>
      <c r="JW37" s="1752">
        <v>42712</v>
      </c>
      <c r="JX37" s="1752">
        <v>42713</v>
      </c>
      <c r="JY37" s="1752">
        <v>42713</v>
      </c>
      <c r="JZ37" s="1752">
        <v>42712</v>
      </c>
      <c r="KA37" s="1752">
        <v>42714</v>
      </c>
      <c r="KB37" s="1752">
        <v>42717</v>
      </c>
      <c r="KC37" s="1752">
        <v>42719</v>
      </c>
      <c r="KD37" s="1752">
        <v>42719</v>
      </c>
      <c r="KE37" s="1752">
        <v>42719</v>
      </c>
      <c r="KF37" s="1752">
        <v>42682</v>
      </c>
      <c r="KG37" s="1752">
        <v>42712</v>
      </c>
      <c r="KH37" s="1752">
        <v>42716</v>
      </c>
      <c r="KI37" s="1752">
        <v>42718</v>
      </c>
      <c r="KJ37" s="1752">
        <v>42718</v>
      </c>
      <c r="KK37" s="1752">
        <v>42719</v>
      </c>
      <c r="KL37" s="1752">
        <v>42719</v>
      </c>
      <c r="KM37" s="1752">
        <v>42720</v>
      </c>
      <c r="KN37" s="1773"/>
      <c r="KO37" s="1752">
        <v>42720</v>
      </c>
      <c r="KP37" s="1752">
        <v>42720</v>
      </c>
      <c r="KQ37" s="1752">
        <v>42720</v>
      </c>
      <c r="KR37" s="1752">
        <v>42720</v>
      </c>
      <c r="KS37" s="1752">
        <v>42720</v>
      </c>
      <c r="KT37" s="1752">
        <v>42720</v>
      </c>
      <c r="KU37" s="1752">
        <v>42720</v>
      </c>
      <c r="KV37" s="1752">
        <v>42717</v>
      </c>
      <c r="KW37" s="1752">
        <v>42719</v>
      </c>
      <c r="KX37" s="1752">
        <v>42719</v>
      </c>
      <c r="KY37" s="1752">
        <v>42720</v>
      </c>
      <c r="KZ37" s="1752">
        <v>42720</v>
      </c>
      <c r="LA37" s="1752">
        <v>42721</v>
      </c>
      <c r="LB37" s="1752">
        <v>42721</v>
      </c>
      <c r="LC37" s="1752">
        <v>42721</v>
      </c>
      <c r="LD37" s="1752">
        <v>42721</v>
      </c>
      <c r="LE37" s="1752">
        <v>42722</v>
      </c>
      <c r="LF37" s="1752">
        <v>42722</v>
      </c>
      <c r="LG37" s="1752">
        <v>42722</v>
      </c>
      <c r="LH37" s="1752">
        <v>42722</v>
      </c>
      <c r="LI37" s="1328"/>
      <c r="LJ37" s="1235"/>
      <c r="LK37" s="1235"/>
      <c r="LL37" s="1235"/>
      <c r="LM37" s="1235"/>
      <c r="LN37" s="1235"/>
      <c r="LO37" s="1235"/>
      <c r="LP37" s="1235"/>
      <c r="LQ37" s="1235"/>
      <c r="LR37" s="1235"/>
      <c r="LS37" s="1235"/>
      <c r="LT37" s="1235"/>
      <c r="LU37" s="1235"/>
      <c r="LV37" s="1235"/>
      <c r="LW37" s="1235"/>
      <c r="LX37" s="1235"/>
      <c r="LY37" s="1235"/>
      <c r="LZ37" s="1235"/>
      <c r="MA37" s="1235"/>
      <c r="MB37" s="1235"/>
      <c r="MC37" s="1235"/>
      <c r="MD37" s="1235"/>
      <c r="ME37" s="1235"/>
      <c r="MF37" s="1235"/>
      <c r="MG37" s="1235"/>
      <c r="MH37" s="1235"/>
      <c r="MI37" s="1235"/>
      <c r="MJ37" s="1235"/>
      <c r="MK37" s="1235"/>
      <c r="ML37" s="1235"/>
      <c r="MM37" s="1235"/>
      <c r="MN37" s="1235"/>
      <c r="MO37" s="1235"/>
      <c r="MP37" s="1235"/>
      <c r="MQ37" s="1235"/>
      <c r="MR37" s="1235"/>
      <c r="MS37" s="1235"/>
      <c r="MT37" s="1773"/>
      <c r="MU37" s="1235"/>
      <c r="MV37" s="1235"/>
      <c r="MW37" s="1235"/>
      <c r="MX37" s="1235"/>
      <c r="MY37" s="1235"/>
      <c r="MZ37" s="1235"/>
      <c r="NA37" s="1235"/>
      <c r="NB37" s="1235"/>
      <c r="NC37" s="1235"/>
      <c r="ND37" s="1235"/>
      <c r="NE37" s="1235"/>
      <c r="NF37" s="1235"/>
      <c r="NG37" s="1235"/>
      <c r="NH37" s="1235"/>
      <c r="NI37" s="1235"/>
      <c r="NJ37" s="1235"/>
      <c r="NK37" s="1235"/>
      <c r="NL37" s="1235"/>
      <c r="NM37" s="1235"/>
      <c r="NN37" s="1235"/>
      <c r="NO37" s="1235"/>
      <c r="NP37" s="1235"/>
      <c r="NQ37" s="1235"/>
      <c r="NR37" s="1235"/>
      <c r="NS37" s="1235"/>
      <c r="NT37" s="1235"/>
      <c r="NU37" s="1235"/>
      <c r="NV37" s="1235"/>
      <c r="NW37" s="1235"/>
      <c r="NX37" s="1235"/>
      <c r="NY37" s="1235"/>
      <c r="NZ37" s="1235"/>
      <c r="OA37" s="1328"/>
      <c r="OB37" s="1752">
        <v>42634</v>
      </c>
      <c r="OC37" s="1754">
        <v>42676</v>
      </c>
      <c r="OD37" s="1754">
        <v>42671</v>
      </c>
      <c r="OE37" s="1754">
        <v>42628</v>
      </c>
      <c r="OF37" s="1752">
        <v>42676</v>
      </c>
      <c r="OG37" s="1800"/>
      <c r="OH37" s="921">
        <v>42537</v>
      </c>
      <c r="OI37" s="1752">
        <v>42608</v>
      </c>
      <c r="OJ37" s="1752">
        <v>42683</v>
      </c>
      <c r="OK37" s="1752">
        <v>42695</v>
      </c>
      <c r="OL37" s="1752">
        <v>42628</v>
      </c>
      <c r="OM37" s="1752">
        <v>42671</v>
      </c>
      <c r="ON37" s="880">
        <v>42424</v>
      </c>
      <c r="OO37" s="1752">
        <v>42688</v>
      </c>
      <c r="OP37" s="899">
        <v>42600</v>
      </c>
      <c r="OQ37" s="899">
        <v>42600</v>
      </c>
      <c r="OR37" s="1752">
        <v>42676</v>
      </c>
      <c r="OS37" s="1752"/>
      <c r="OT37" s="899">
        <v>42388</v>
      </c>
      <c r="OU37" s="921">
        <v>42593</v>
      </c>
      <c r="OV37" s="1752">
        <v>42646</v>
      </c>
      <c r="OW37" s="1752">
        <v>42663</v>
      </c>
      <c r="OX37" s="1752">
        <v>42674</v>
      </c>
      <c r="OY37" s="899">
        <v>42598</v>
      </c>
      <c r="OZ37" s="899">
        <v>42604</v>
      </c>
      <c r="PA37" s="1235"/>
      <c r="PB37" s="1235"/>
      <c r="PC37" s="1328"/>
      <c r="PD37" s="1801"/>
      <c r="PE37" s="1801">
        <v>42592</v>
      </c>
      <c r="PF37" s="1800">
        <v>42529</v>
      </c>
      <c r="PG37" s="1812">
        <v>42432</v>
      </c>
      <c r="PH37" s="1337"/>
    </row>
    <row r="38" spans="1:424" s="1050" customFormat="1" ht="15" customHeight="1">
      <c r="A38" s="1436">
        <f>SUM(A6:A37)</f>
        <v>61</v>
      </c>
      <c r="B38" s="1437"/>
      <c r="C38" s="1436">
        <v>1</v>
      </c>
      <c r="D38" s="1435" t="s">
        <v>2</v>
      </c>
      <c r="E38" s="1235">
        <v>42474</v>
      </c>
      <c r="F38" s="880"/>
      <c r="G38" s="1752">
        <v>42674</v>
      </c>
      <c r="H38" s="1752">
        <v>42671</v>
      </c>
      <c r="I38" s="1752">
        <v>42670</v>
      </c>
      <c r="J38" s="1752">
        <v>42650</v>
      </c>
      <c r="K38" s="1752">
        <v>42671</v>
      </c>
      <c r="L38" s="1752">
        <v>42673</v>
      </c>
      <c r="M38" s="1752">
        <v>42671</v>
      </c>
      <c r="N38" s="1752"/>
      <c r="O38" s="1752">
        <v>42672</v>
      </c>
      <c r="P38" s="880"/>
      <c r="Q38" s="880"/>
      <c r="R38" s="1754">
        <v>42661</v>
      </c>
      <c r="S38" s="1752">
        <v>42672</v>
      </c>
      <c r="T38" s="1752">
        <v>42662</v>
      </c>
      <c r="U38" s="1752">
        <v>42672</v>
      </c>
      <c r="V38" s="1752">
        <v>42672</v>
      </c>
      <c r="W38" s="1885">
        <v>42673</v>
      </c>
      <c r="X38" s="1752">
        <v>42678</v>
      </c>
      <c r="Y38" s="1764">
        <v>42650</v>
      </c>
      <c r="Z38" s="1752">
        <v>42676</v>
      </c>
      <c r="AA38" s="1752">
        <v>42672</v>
      </c>
      <c r="AB38" s="1752">
        <v>42678</v>
      </c>
      <c r="AC38" s="1752"/>
      <c r="AD38" s="1752">
        <v>42643</v>
      </c>
      <c r="AE38" s="880">
        <v>42671</v>
      </c>
      <c r="AF38" s="880">
        <v>42634</v>
      </c>
      <c r="AG38" s="880">
        <v>42634</v>
      </c>
      <c r="AH38" s="880"/>
      <c r="AI38" s="1752">
        <v>42674</v>
      </c>
      <c r="AJ38" s="880">
        <v>42611</v>
      </c>
      <c r="AK38" s="880"/>
      <c r="AL38" s="1235"/>
      <c r="AM38" s="921">
        <v>42398</v>
      </c>
      <c r="AN38" s="880">
        <v>42611</v>
      </c>
      <c r="AO38" s="1773"/>
      <c r="AP38" s="1752">
        <v>42674</v>
      </c>
      <c r="AQ38" s="1752">
        <v>42671</v>
      </c>
      <c r="AR38" s="1752"/>
      <c r="AS38" s="1752">
        <v>42661</v>
      </c>
      <c r="AT38" s="1752">
        <v>42674</v>
      </c>
      <c r="AU38" s="1752">
        <v>42688</v>
      </c>
      <c r="AV38" s="1764">
        <v>42682</v>
      </c>
      <c r="AW38" s="1752">
        <v>42688</v>
      </c>
      <c r="AX38" s="1752">
        <v>42671</v>
      </c>
      <c r="AY38" s="1752">
        <v>42674</v>
      </c>
      <c r="AZ38" s="1752">
        <v>42643</v>
      </c>
      <c r="BA38" s="1752">
        <v>42678</v>
      </c>
      <c r="BB38" s="1752">
        <v>42650</v>
      </c>
      <c r="BC38" s="1752"/>
      <c r="BD38" s="880">
        <v>42611</v>
      </c>
      <c r="BE38" s="1752">
        <v>42688</v>
      </c>
      <c r="BF38" s="1752">
        <v>42643</v>
      </c>
      <c r="BG38" s="1752">
        <v>42674</v>
      </c>
      <c r="BH38" s="880"/>
      <c r="BI38" s="1752">
        <v>42674</v>
      </c>
      <c r="BJ38" s="1752">
        <v>42691</v>
      </c>
      <c r="BK38" s="1752"/>
      <c r="BL38" s="1764">
        <v>42688</v>
      </c>
      <c r="BM38" s="1752">
        <v>42688</v>
      </c>
      <c r="BN38" s="1764">
        <v>42691</v>
      </c>
      <c r="BO38" s="1752">
        <v>42691</v>
      </c>
      <c r="BP38" s="1752">
        <v>42597</v>
      </c>
      <c r="BQ38" s="1752">
        <v>42621</v>
      </c>
      <c r="BR38" s="1752">
        <v>42688</v>
      </c>
      <c r="BS38" s="1764">
        <v>42688</v>
      </c>
      <c r="BT38" s="1764">
        <v>42597</v>
      </c>
      <c r="BU38" s="1752">
        <v>42688</v>
      </c>
      <c r="BV38" s="1752">
        <v>42688</v>
      </c>
      <c r="BW38" s="1752">
        <v>42673</v>
      </c>
      <c r="BX38" s="1752">
        <v>42688</v>
      </c>
      <c r="BY38" s="1752">
        <v>42674</v>
      </c>
      <c r="BZ38" s="1773"/>
      <c r="CA38" s="1752"/>
      <c r="CB38" s="1752"/>
      <c r="CC38" s="1752"/>
      <c r="CD38" s="1752"/>
      <c r="CE38" s="1752">
        <v>42673</v>
      </c>
      <c r="CF38" s="1752">
        <v>42682</v>
      </c>
      <c r="CG38" s="1764">
        <v>42682</v>
      </c>
      <c r="CH38" s="1752">
        <v>42682</v>
      </c>
      <c r="CI38" s="1752">
        <v>42607</v>
      </c>
      <c r="CJ38" s="1752">
        <v>42682</v>
      </c>
      <c r="CK38" s="1752">
        <v>42643</v>
      </c>
      <c r="CL38" s="1752">
        <v>42682</v>
      </c>
      <c r="CM38" s="1764">
        <v>42682</v>
      </c>
      <c r="CN38" s="1752">
        <v>42671</v>
      </c>
      <c r="CO38" s="1752">
        <v>42672</v>
      </c>
      <c r="CP38" s="1752">
        <v>42673</v>
      </c>
      <c r="CQ38" s="1752">
        <v>42629</v>
      </c>
      <c r="CR38" s="1752">
        <v>42688</v>
      </c>
      <c r="CS38" s="1752">
        <v>42625</v>
      </c>
      <c r="CT38" s="1752">
        <v>42643</v>
      </c>
      <c r="CU38" s="1764">
        <v>42682</v>
      </c>
      <c r="CV38" s="1752"/>
      <c r="CW38" s="1752">
        <v>42682</v>
      </c>
      <c r="CX38" s="1764">
        <v>42682</v>
      </c>
      <c r="CY38" s="1752">
        <v>42682</v>
      </c>
      <c r="CZ38" s="1752">
        <v>42607</v>
      </c>
      <c r="DA38" s="1752">
        <v>42682</v>
      </c>
      <c r="DB38" s="1752">
        <v>42643</v>
      </c>
      <c r="DC38" s="1752">
        <v>42682</v>
      </c>
      <c r="DD38" s="1764">
        <v>42682</v>
      </c>
      <c r="DE38" s="1752">
        <v>42671</v>
      </c>
      <c r="DF38" s="1752">
        <v>42672</v>
      </c>
      <c r="DG38" s="1752">
        <v>42673</v>
      </c>
      <c r="DH38" s="1752">
        <v>42629</v>
      </c>
      <c r="DI38" s="1752">
        <v>42688</v>
      </c>
      <c r="DJ38" s="1752">
        <v>42625</v>
      </c>
      <c r="DK38" s="1773"/>
      <c r="DL38" s="1752">
        <v>42643</v>
      </c>
      <c r="DM38" s="1764">
        <v>42682</v>
      </c>
      <c r="DN38" s="1752"/>
      <c r="DO38" s="1752"/>
      <c r="DP38" s="1764">
        <v>42670</v>
      </c>
      <c r="DQ38" s="1752">
        <v>42607</v>
      </c>
      <c r="DR38" s="880">
        <v>41912</v>
      </c>
      <c r="DS38" s="880">
        <v>42611</v>
      </c>
      <c r="DT38" s="1752"/>
      <c r="DU38" s="1752"/>
      <c r="DV38" s="1752"/>
      <c r="DW38" s="1754"/>
      <c r="DX38" s="1752"/>
      <c r="DY38" s="1752">
        <v>42655</v>
      </c>
      <c r="DZ38" s="1752">
        <v>42655</v>
      </c>
      <c r="EA38" s="1764">
        <v>42678</v>
      </c>
      <c r="EB38" s="1752">
        <v>42674</v>
      </c>
      <c r="EC38" s="1752">
        <v>42674</v>
      </c>
      <c r="ED38" s="1752">
        <v>42650</v>
      </c>
      <c r="EE38" s="1752">
        <v>42682</v>
      </c>
      <c r="EF38" s="1764">
        <v>42682</v>
      </c>
      <c r="EG38" s="1752">
        <v>42607</v>
      </c>
      <c r="EH38" s="1752">
        <v>42682</v>
      </c>
      <c r="EI38" s="1764">
        <v>42682</v>
      </c>
      <c r="EJ38" s="1752">
        <v>42671</v>
      </c>
      <c r="EK38" s="1752">
        <v>42676</v>
      </c>
      <c r="EL38" s="1752">
        <v>42670</v>
      </c>
      <c r="EM38" s="1752"/>
      <c r="EN38" s="1752">
        <v>42682</v>
      </c>
      <c r="EO38" s="1752">
        <v>42627</v>
      </c>
      <c r="EP38" s="1752">
        <v>42691</v>
      </c>
      <c r="EQ38" s="1752">
        <v>42688</v>
      </c>
      <c r="ER38" s="1752">
        <v>42691</v>
      </c>
      <c r="ES38" s="1752">
        <v>42691</v>
      </c>
      <c r="ET38" s="1752">
        <v>42691</v>
      </c>
      <c r="EU38" s="1752"/>
      <c r="EV38" s="1773"/>
      <c r="EW38" s="1752"/>
      <c r="EX38" s="1752"/>
      <c r="EY38" s="1752"/>
      <c r="EZ38" s="1752"/>
      <c r="FA38" s="1752"/>
      <c r="FB38" s="1752"/>
      <c r="FC38" s="1752"/>
      <c r="FD38" s="1752"/>
      <c r="FE38" s="1752"/>
      <c r="FF38" s="1752">
        <v>42599</v>
      </c>
      <c r="FG38" s="1752"/>
      <c r="FH38" s="1752"/>
      <c r="FI38" s="1752"/>
      <c r="FJ38" s="1764"/>
      <c r="FK38" s="1752"/>
      <c r="FL38" s="1752">
        <v>42649</v>
      </c>
      <c r="FM38" s="1764"/>
      <c r="FN38" s="1752">
        <v>42688</v>
      </c>
      <c r="FO38" s="1752">
        <v>42621</v>
      </c>
      <c r="FP38" s="1764"/>
      <c r="FQ38" s="1752">
        <v>42682</v>
      </c>
      <c r="FR38" s="1752">
        <v>42682</v>
      </c>
      <c r="FS38" s="1752">
        <v>42671</v>
      </c>
      <c r="FT38" s="1752"/>
      <c r="FU38" s="1764"/>
      <c r="FV38" s="1752"/>
      <c r="FW38" s="1752"/>
      <c r="FX38" s="1752"/>
      <c r="FY38" s="1752"/>
      <c r="FZ38" s="1752"/>
      <c r="GA38" s="1752"/>
      <c r="GB38" s="1752">
        <v>42671</v>
      </c>
      <c r="GC38" s="1752"/>
      <c r="GD38" s="1752"/>
      <c r="GE38" s="1752"/>
      <c r="GF38" s="880"/>
      <c r="GG38" s="1773"/>
      <c r="GH38" s="1752"/>
      <c r="GI38" s="1752"/>
      <c r="GJ38" s="1752"/>
      <c r="GK38" s="1752"/>
      <c r="GL38" s="1752"/>
      <c r="GM38" s="1752"/>
      <c r="GN38" s="1752"/>
      <c r="GO38" s="1752"/>
      <c r="GP38" s="1752">
        <v>42599</v>
      </c>
      <c r="GQ38" s="1752"/>
      <c r="GR38" s="1752"/>
      <c r="GS38" s="1752"/>
      <c r="GT38" s="1752">
        <v>42672</v>
      </c>
      <c r="GU38" s="1752"/>
      <c r="GV38" s="1752"/>
      <c r="GW38" s="1752">
        <v>42660</v>
      </c>
      <c r="GX38" s="1752"/>
      <c r="GY38" s="1752"/>
      <c r="GZ38" s="1752"/>
      <c r="HA38" s="1752"/>
      <c r="HB38" s="1752"/>
      <c r="HC38" s="1752"/>
      <c r="HD38" s="1752"/>
      <c r="HE38" s="1752"/>
      <c r="HF38" s="1752"/>
      <c r="HG38" s="1752"/>
      <c r="HH38" s="1752"/>
      <c r="HI38" s="1752"/>
      <c r="HJ38" s="1752"/>
      <c r="HK38" s="1752"/>
      <c r="HL38" s="1752"/>
      <c r="HM38" s="1752"/>
      <c r="HN38" s="1752"/>
      <c r="HO38" s="1752"/>
      <c r="HP38" s="1752"/>
      <c r="HQ38" s="1752"/>
      <c r="HR38" s="1773"/>
      <c r="HS38" s="1752"/>
      <c r="HT38" s="1752"/>
      <c r="HU38" s="1752"/>
      <c r="HV38" s="1752"/>
      <c r="HW38" s="1752"/>
      <c r="HX38" s="1752"/>
      <c r="HY38" s="1752"/>
      <c r="HZ38" s="1752"/>
      <c r="IA38" s="1752"/>
      <c r="IB38" s="1752"/>
      <c r="IC38" s="1752"/>
      <c r="ID38" s="1752"/>
      <c r="IE38" s="1752"/>
      <c r="IF38" s="1752"/>
      <c r="IG38" s="1752"/>
      <c r="IH38" s="1752"/>
      <c r="II38" s="1752"/>
      <c r="IJ38" s="1752"/>
      <c r="IK38" s="1752"/>
      <c r="IL38" s="1752"/>
      <c r="IM38" s="1752"/>
      <c r="IN38" s="1752"/>
      <c r="IO38" s="1752"/>
      <c r="IP38" s="1752"/>
      <c r="IQ38" s="1764"/>
      <c r="IR38" s="1752"/>
      <c r="IS38" s="1752"/>
      <c r="IT38" s="1752"/>
      <c r="IU38" s="1752"/>
      <c r="IV38" s="1752"/>
      <c r="IW38" s="1752"/>
      <c r="IX38" s="1752"/>
      <c r="IY38" s="1752"/>
      <c r="IZ38" s="1752"/>
      <c r="JA38" s="1752"/>
      <c r="JB38" s="1752"/>
      <c r="JC38" s="1773"/>
      <c r="JD38" s="1752"/>
      <c r="JE38" s="1752"/>
      <c r="JF38" s="1752"/>
      <c r="JG38" s="1752"/>
      <c r="JH38" s="1752"/>
      <c r="JI38" s="1752"/>
      <c r="JJ38" s="1752"/>
      <c r="JK38" s="1752"/>
      <c r="JL38" s="1752"/>
      <c r="JM38" s="1752"/>
      <c r="JN38" s="1752"/>
      <c r="JO38" s="1752"/>
      <c r="JP38" s="1752"/>
      <c r="JQ38" s="1752"/>
      <c r="JR38" s="1764"/>
      <c r="JS38" s="1752"/>
      <c r="JT38" s="1752"/>
      <c r="JU38" s="1764"/>
      <c r="JV38" s="1752"/>
      <c r="JW38" s="1752"/>
      <c r="JX38" s="1752"/>
      <c r="JY38" s="1752"/>
      <c r="JZ38" s="1752"/>
      <c r="KA38" s="1752"/>
      <c r="KB38" s="1752"/>
      <c r="KC38" s="1752"/>
      <c r="KD38" s="1752"/>
      <c r="KE38" s="1752"/>
      <c r="KF38" s="1752"/>
      <c r="KG38" s="1752"/>
      <c r="KH38" s="1752"/>
      <c r="KI38" s="1752"/>
      <c r="KJ38" s="1752"/>
      <c r="KK38" s="1752"/>
      <c r="KL38" s="1752"/>
      <c r="KM38" s="1752"/>
      <c r="KN38" s="1773"/>
      <c r="KO38" s="1752"/>
      <c r="KP38" s="1752"/>
      <c r="KQ38" s="1752"/>
      <c r="KR38" s="1764"/>
      <c r="KS38" s="1752"/>
      <c r="KT38" s="1752"/>
      <c r="KU38" s="1752"/>
      <c r="KV38" s="1752"/>
      <c r="KW38" s="1752"/>
      <c r="KX38" s="1752"/>
      <c r="KY38" s="1752"/>
      <c r="KZ38" s="1752"/>
      <c r="LA38" s="1752"/>
      <c r="LB38" s="1752"/>
      <c r="LC38" s="1752"/>
      <c r="LD38" s="1752"/>
      <c r="LE38" s="1752"/>
      <c r="LF38" s="1752"/>
      <c r="LG38" s="1752"/>
      <c r="LH38" s="1752"/>
      <c r="LI38" s="1328"/>
      <c r="LJ38" s="1235"/>
      <c r="LK38" s="1235"/>
      <c r="LL38" s="1235"/>
      <c r="LM38" s="1235"/>
      <c r="LN38" s="1809"/>
      <c r="LO38" s="1235"/>
      <c r="LP38" s="1809"/>
      <c r="LQ38" s="1235"/>
      <c r="LR38" s="1235"/>
      <c r="LS38" s="1235"/>
      <c r="LT38" s="1235"/>
      <c r="LU38" s="1809"/>
      <c r="LV38" s="1235"/>
      <c r="LW38" s="1235"/>
      <c r="LX38" s="1235"/>
      <c r="LY38" s="1235"/>
      <c r="LZ38" s="1235"/>
      <c r="MA38" s="1235"/>
      <c r="MB38" s="1235"/>
      <c r="MC38" s="1235"/>
      <c r="MD38" s="1235"/>
      <c r="ME38" s="1235"/>
      <c r="MF38" s="1235"/>
      <c r="MG38" s="1235"/>
      <c r="MH38" s="1235"/>
      <c r="MI38" s="1235"/>
      <c r="MJ38" s="1235"/>
      <c r="MK38" s="1235"/>
      <c r="ML38" s="1235"/>
      <c r="MM38" s="1235"/>
      <c r="MN38" s="1235"/>
      <c r="MO38" s="1235"/>
      <c r="MP38" s="1235"/>
      <c r="MQ38" s="1235"/>
      <c r="MR38" s="1235"/>
      <c r="MS38" s="1235"/>
      <c r="MT38" s="1773"/>
      <c r="MU38" s="1235"/>
      <c r="MV38" s="1235"/>
      <c r="MW38" s="1235"/>
      <c r="MX38" s="1235"/>
      <c r="MY38" s="1235"/>
      <c r="MZ38" s="1235"/>
      <c r="NA38" s="1235"/>
      <c r="NB38" s="1235"/>
      <c r="NC38" s="1235"/>
      <c r="ND38" s="1235"/>
      <c r="NE38" s="1235"/>
      <c r="NF38" s="1235"/>
      <c r="NG38" s="1235"/>
      <c r="NH38" s="1235"/>
      <c r="NI38" s="1235"/>
      <c r="NJ38" s="1235"/>
      <c r="NK38" s="1235"/>
      <c r="NL38" s="1235"/>
      <c r="NM38" s="1235"/>
      <c r="NN38" s="1235"/>
      <c r="NO38" s="1235"/>
      <c r="NP38" s="1235"/>
      <c r="NQ38" s="1235"/>
      <c r="NR38" s="1235"/>
      <c r="NS38" s="1235"/>
      <c r="NT38" s="1235"/>
      <c r="NU38" s="1235"/>
      <c r="NV38" s="1235"/>
      <c r="NW38" s="1235"/>
      <c r="NX38" s="1235"/>
      <c r="NY38" s="1235"/>
      <c r="NZ38" s="1235"/>
      <c r="OA38" s="1328"/>
      <c r="OB38" s="1752"/>
      <c r="OC38" s="1754">
        <v>42676</v>
      </c>
      <c r="OD38" s="1752">
        <v>42671</v>
      </c>
      <c r="OE38" s="1793"/>
      <c r="OF38" s="1752">
        <v>42676</v>
      </c>
      <c r="OG38" s="1800"/>
      <c r="OH38" s="1791">
        <v>42527</v>
      </c>
      <c r="OI38" s="1752">
        <v>42600</v>
      </c>
      <c r="OJ38" s="1752"/>
      <c r="OK38" s="1752">
        <v>42688</v>
      </c>
      <c r="OL38" s="1764"/>
      <c r="OM38" s="1764">
        <v>42671</v>
      </c>
      <c r="ON38" s="880">
        <v>42419</v>
      </c>
      <c r="OO38" s="1752"/>
      <c r="OP38" s="1764">
        <v>42599</v>
      </c>
      <c r="OQ38" s="1752">
        <v>42599</v>
      </c>
      <c r="OR38" s="1752"/>
      <c r="OS38" s="1752">
        <v>42674</v>
      </c>
      <c r="OT38" s="880">
        <v>42387</v>
      </c>
      <c r="OU38" s="921"/>
      <c r="OV38" s="1752"/>
      <c r="OW38" s="1752">
        <v>42656</v>
      </c>
      <c r="OX38" s="1752">
        <v>42674</v>
      </c>
      <c r="OY38" s="1752">
        <v>42597</v>
      </c>
      <c r="OZ38" s="1752">
        <v>42602</v>
      </c>
      <c r="PA38" s="1752">
        <v>42674</v>
      </c>
      <c r="PB38" s="1752">
        <v>42676</v>
      </c>
      <c r="PC38" s="1328"/>
      <c r="PD38" s="1801"/>
      <c r="PE38" s="1800"/>
      <c r="PF38" s="1800">
        <v>42527</v>
      </c>
      <c r="PG38" s="1801">
        <v>42431</v>
      </c>
      <c r="PH38" s="1337"/>
    </row>
    <row r="39" spans="1:424">
      <c r="A39" s="924"/>
      <c r="B39" s="407"/>
      <c r="C39" s="924"/>
      <c r="D39" s="1617" t="s">
        <v>1675</v>
      </c>
      <c r="E39" s="1755"/>
      <c r="F39" s="1755"/>
      <c r="G39" s="1779" t="s">
        <v>445</v>
      </c>
      <c r="H39" s="1755"/>
      <c r="I39" s="1755"/>
      <c r="J39" s="1755"/>
      <c r="K39" s="1755"/>
      <c r="L39" s="1755"/>
      <c r="M39" s="1755"/>
      <c r="N39" s="1755"/>
      <c r="O39" s="1755"/>
      <c r="P39" s="1755"/>
      <c r="Q39" s="1755"/>
      <c r="R39" s="1755"/>
      <c r="S39" s="1759"/>
      <c r="T39" s="1755"/>
      <c r="U39" s="1755"/>
      <c r="V39" s="1755"/>
      <c r="W39" s="1759"/>
      <c r="X39" s="1755"/>
      <c r="Y39" s="1755"/>
      <c r="Z39" s="1755"/>
      <c r="AA39" s="1755"/>
      <c r="AB39" s="1755"/>
      <c r="AC39" s="1755"/>
      <c r="AD39" s="1755"/>
      <c r="AE39" s="1755"/>
      <c r="AF39" s="1755"/>
      <c r="AG39" s="1755"/>
      <c r="AH39" s="1755"/>
      <c r="AI39" s="1755"/>
      <c r="AJ39" s="1755"/>
      <c r="AK39" s="1759"/>
      <c r="AL39" s="1782" t="s">
        <v>1544</v>
      </c>
      <c r="AM39" s="1782" t="s">
        <v>1544</v>
      </c>
      <c r="AN39" s="1755"/>
      <c r="AO39" s="1774"/>
      <c r="AP39" s="1755"/>
      <c r="AQ39" s="1759"/>
      <c r="AR39" s="1755"/>
      <c r="AS39" s="1755"/>
      <c r="AT39" s="1755"/>
      <c r="AU39" s="1755"/>
      <c r="AV39" s="1755"/>
      <c r="AW39" s="1755"/>
      <c r="AX39" s="1755"/>
      <c r="AY39" s="1755"/>
      <c r="AZ39" s="1755"/>
      <c r="BA39" s="1755"/>
      <c r="BB39" s="1755"/>
      <c r="BC39" s="1755"/>
      <c r="BD39" s="1782" t="s">
        <v>1544</v>
      </c>
      <c r="BE39" s="1755"/>
      <c r="BF39" s="1755"/>
      <c r="BG39" s="1755"/>
      <c r="BH39" s="1755"/>
      <c r="BI39" s="1780"/>
      <c r="BJ39" s="1755"/>
      <c r="BK39" s="1755"/>
      <c r="BL39" s="1755"/>
      <c r="BM39" s="1755"/>
      <c r="BN39" s="1755"/>
      <c r="BO39" s="1780"/>
      <c r="BP39" s="1888" t="s">
        <v>2026</v>
      </c>
      <c r="BQ39" s="1755"/>
      <c r="BR39" s="1755"/>
      <c r="BS39" s="1755"/>
      <c r="BT39" s="1755"/>
      <c r="BU39" s="1755"/>
      <c r="BV39" s="1755"/>
      <c r="BW39" s="1755"/>
      <c r="BX39" s="1755"/>
      <c r="BY39" s="1755"/>
      <c r="BZ39" s="1774"/>
      <c r="CA39" s="1755"/>
      <c r="CB39" s="1755"/>
      <c r="CC39" s="1755"/>
      <c r="CD39" s="1755"/>
      <c r="CE39" s="1755"/>
      <c r="CF39" s="1755"/>
      <c r="CG39" s="1755"/>
      <c r="CH39" s="1755"/>
      <c r="CI39" s="1755"/>
      <c r="CJ39" s="1755"/>
      <c r="CK39" s="1755"/>
      <c r="CL39" s="1755"/>
      <c r="CM39" s="1755"/>
      <c r="CN39" s="1755"/>
      <c r="CO39" s="1755"/>
      <c r="CP39" s="1755"/>
      <c r="CQ39" s="1755"/>
      <c r="CR39" s="1755"/>
      <c r="CS39" s="1755"/>
      <c r="CT39" s="1755"/>
      <c r="CU39" s="1755"/>
      <c r="CV39" s="1755"/>
      <c r="CW39" s="1755"/>
      <c r="CX39" s="1755"/>
      <c r="CY39" s="1755"/>
      <c r="CZ39" s="1755"/>
      <c r="DA39" s="1755"/>
      <c r="DB39" s="1755"/>
      <c r="DC39" s="1755"/>
      <c r="DD39" s="1755"/>
      <c r="DE39" s="1755"/>
      <c r="DF39" s="1755"/>
      <c r="DG39" s="1755"/>
      <c r="DH39" s="1755"/>
      <c r="DI39" s="1755"/>
      <c r="DJ39" s="1755"/>
      <c r="DK39" s="1774"/>
      <c r="DL39" s="1755"/>
      <c r="DM39" s="1755"/>
      <c r="DN39" s="1755"/>
      <c r="DO39" s="1755"/>
      <c r="DP39" s="1755"/>
      <c r="DQ39" s="1755"/>
      <c r="DR39" s="1755"/>
      <c r="DS39" s="1755"/>
      <c r="DT39" s="1755"/>
      <c r="DU39" s="1755"/>
      <c r="DV39" s="1755"/>
      <c r="DW39" s="1780"/>
      <c r="DX39" s="1755"/>
      <c r="DY39" s="1755"/>
      <c r="DZ39" s="1755"/>
      <c r="EA39" s="1755"/>
      <c r="EB39" s="1755"/>
      <c r="EC39" s="1767"/>
      <c r="ED39" s="1755"/>
      <c r="EE39" s="1755"/>
      <c r="EF39" s="1755"/>
      <c r="EG39" s="1755"/>
      <c r="EH39" s="1755"/>
      <c r="EI39" s="1755"/>
      <c r="EJ39" s="1755"/>
      <c r="EK39" s="1755"/>
      <c r="EL39" s="1755"/>
      <c r="EM39" s="1755"/>
      <c r="EN39" s="1755"/>
      <c r="EO39" s="1755"/>
      <c r="EP39" s="1780"/>
      <c r="EQ39" s="1755"/>
      <c r="ER39" s="1780"/>
      <c r="ES39" s="1780"/>
      <c r="ET39" s="1780"/>
      <c r="EU39" s="1780"/>
      <c r="EW39" s="1755"/>
      <c r="EX39" s="1755"/>
      <c r="EY39" s="1755"/>
      <c r="EZ39" s="1755"/>
      <c r="FA39" s="1780"/>
      <c r="FB39" s="1780"/>
      <c r="FC39" s="1780"/>
      <c r="FD39" s="1780"/>
      <c r="FE39" s="1780"/>
      <c r="FF39" s="1789" t="s">
        <v>2026</v>
      </c>
      <c r="FG39" s="1755"/>
      <c r="FH39" s="1755"/>
      <c r="FI39" s="1755"/>
      <c r="FJ39" s="1755"/>
      <c r="FK39" s="1755"/>
      <c r="FL39" s="1755"/>
      <c r="FM39" s="1755"/>
      <c r="FN39" s="1755"/>
      <c r="FO39" s="1755"/>
      <c r="FP39" s="1755"/>
      <c r="FQ39" s="1755"/>
      <c r="FR39" s="1755"/>
      <c r="FS39" s="1755"/>
      <c r="FT39" s="1780"/>
      <c r="FU39" s="1755"/>
      <c r="FV39" s="1780"/>
      <c r="FW39" s="1780"/>
      <c r="FX39" s="1755"/>
      <c r="FY39" s="1780"/>
      <c r="FZ39" s="1780"/>
      <c r="GA39" s="1780"/>
      <c r="GB39" s="1755"/>
      <c r="GC39" s="1780"/>
      <c r="GD39" s="1780"/>
      <c r="GE39" s="1780"/>
      <c r="GF39" s="1755"/>
      <c r="GG39" s="1774"/>
      <c r="GH39" s="1780"/>
      <c r="GI39" s="1780"/>
      <c r="GJ39" s="1755"/>
      <c r="GK39" s="1755"/>
      <c r="GL39" s="1780"/>
      <c r="GM39" s="1780"/>
      <c r="GN39" s="1780"/>
      <c r="GO39" s="1755"/>
      <c r="GP39" s="1789" t="s">
        <v>2026</v>
      </c>
      <c r="GQ39" s="1755"/>
      <c r="GR39" s="1755"/>
      <c r="GS39" s="1780"/>
      <c r="GT39" s="1780"/>
      <c r="GU39" s="1755"/>
      <c r="GV39" s="1755"/>
      <c r="GW39" s="1755"/>
      <c r="GX39" s="1755"/>
      <c r="GY39" s="1755"/>
      <c r="GZ39" s="1755"/>
      <c r="HA39" s="1780"/>
      <c r="HB39" s="1780"/>
      <c r="HC39" s="1755"/>
      <c r="HD39" s="1780"/>
      <c r="HE39" s="1780"/>
      <c r="HF39" s="1780"/>
      <c r="HG39" s="1780"/>
      <c r="HH39" s="1780"/>
      <c r="HI39" s="1780"/>
      <c r="HJ39" s="1780"/>
      <c r="HK39" s="1780"/>
      <c r="HL39" s="1755"/>
      <c r="HM39" s="1780"/>
      <c r="HN39" s="1780"/>
      <c r="HO39" s="1780"/>
      <c r="HP39" s="1780"/>
      <c r="HQ39" s="1780"/>
      <c r="HS39" s="1780"/>
      <c r="HT39" s="1780"/>
      <c r="HU39" s="1780"/>
      <c r="HV39" s="1780"/>
      <c r="HW39" s="1780"/>
      <c r="HX39" s="1780"/>
      <c r="HY39" s="1780"/>
      <c r="HZ39" s="1780"/>
      <c r="IA39" s="1780"/>
      <c r="IB39" s="1780"/>
      <c r="IC39" s="1780"/>
      <c r="ID39" s="1780"/>
      <c r="IE39" s="1780"/>
      <c r="IF39" s="1780"/>
      <c r="IG39" s="1780"/>
      <c r="IH39" s="1780"/>
      <c r="II39" s="1780"/>
      <c r="IJ39" s="1780"/>
      <c r="IK39" s="1780"/>
      <c r="IL39" s="1780"/>
      <c r="IM39" s="1780"/>
      <c r="IN39" s="1780"/>
      <c r="IO39" s="1780"/>
      <c r="IP39" s="1780"/>
      <c r="IQ39" s="1755"/>
      <c r="IR39" s="1780"/>
      <c r="IS39" s="1780"/>
      <c r="IT39" s="1780"/>
      <c r="IU39" s="1780"/>
      <c r="IV39" s="1780"/>
      <c r="IW39" s="1780"/>
      <c r="IX39" s="1755"/>
      <c r="IY39" s="1755"/>
      <c r="IZ39" s="1780"/>
      <c r="JA39" s="1780"/>
      <c r="JB39" s="1755"/>
      <c r="JC39" s="1774"/>
      <c r="JD39" s="1755"/>
      <c r="JE39" s="1755"/>
      <c r="JF39" s="1780"/>
      <c r="JG39" s="1755"/>
      <c r="JH39" s="1780"/>
      <c r="JI39" s="1780"/>
      <c r="JJ39" s="1780"/>
      <c r="JK39" s="1780"/>
      <c r="JL39" s="1780"/>
      <c r="JM39" s="1780"/>
      <c r="JN39" s="1780"/>
      <c r="JO39" s="1780"/>
      <c r="JP39" s="1780"/>
      <c r="JQ39" s="1755"/>
      <c r="JR39" s="1755"/>
      <c r="JS39" s="1755"/>
      <c r="JT39" s="1755"/>
      <c r="JU39" s="1755"/>
      <c r="JV39" s="1780"/>
      <c r="JW39" s="1780"/>
      <c r="JX39" s="1780"/>
      <c r="JY39" s="1780"/>
      <c r="JZ39" s="1780"/>
      <c r="KA39" s="1780"/>
      <c r="KB39" s="1780"/>
      <c r="KC39" s="1755"/>
      <c r="KD39" s="1780"/>
      <c r="KE39" s="1780"/>
      <c r="KF39" s="1755"/>
      <c r="KG39" s="1755"/>
      <c r="KH39" s="1780"/>
      <c r="KI39" s="1780"/>
      <c r="KJ39" s="1780"/>
      <c r="KK39" s="1780"/>
      <c r="KL39" s="1780"/>
      <c r="KM39" s="1780"/>
      <c r="KO39" s="1780"/>
      <c r="KP39" s="1780"/>
      <c r="KQ39" s="1755"/>
      <c r="KR39" s="1755"/>
      <c r="KS39" s="1780"/>
      <c r="KT39" s="1780"/>
      <c r="KU39" s="1780"/>
      <c r="KV39" s="1780"/>
      <c r="KW39" s="1780"/>
      <c r="KX39" s="1780"/>
      <c r="KY39" s="1780"/>
      <c r="KZ39" s="1780"/>
      <c r="LA39" s="1780"/>
      <c r="LB39" s="1780"/>
      <c r="LC39" s="1780"/>
      <c r="LD39" s="1780"/>
      <c r="LE39" s="1780"/>
      <c r="LF39" s="1780"/>
      <c r="LG39" s="1780"/>
      <c r="LH39" s="1780"/>
      <c r="LJ39" s="1780"/>
      <c r="LK39" s="1780"/>
      <c r="LL39" s="1780"/>
      <c r="LM39" s="1780"/>
      <c r="LN39" s="1755"/>
      <c r="LO39" s="1755"/>
      <c r="LP39" s="1755"/>
      <c r="LQ39" s="1755"/>
      <c r="LR39" s="1755"/>
      <c r="LS39" s="1755"/>
      <c r="LT39" s="1755"/>
      <c r="LU39" s="1755"/>
      <c r="LV39" s="1755"/>
      <c r="LW39" s="1780"/>
      <c r="LX39" s="1780"/>
      <c r="LY39" s="1780"/>
      <c r="LZ39" s="1780"/>
      <c r="MA39" s="1780"/>
      <c r="MB39" s="1780"/>
      <c r="MC39" s="1780"/>
      <c r="MD39" s="1780"/>
      <c r="ME39" s="1780"/>
      <c r="MF39" s="1780"/>
      <c r="MG39" s="1780"/>
      <c r="MH39" s="1780"/>
      <c r="MI39" s="1780"/>
      <c r="MJ39" s="1780"/>
      <c r="MK39" s="1780"/>
      <c r="ML39" s="1780"/>
      <c r="MM39" s="1780"/>
      <c r="MN39" s="1780"/>
      <c r="MO39" s="1780"/>
      <c r="MP39" s="1780"/>
      <c r="MQ39" s="1780"/>
      <c r="MR39" s="1780"/>
      <c r="MS39" s="1780"/>
      <c r="MU39" s="1780"/>
      <c r="MV39" s="1780"/>
      <c r="MW39" s="1780"/>
      <c r="MX39" s="1780"/>
      <c r="MY39" s="1780"/>
      <c r="MZ39" s="1780"/>
      <c r="NA39" s="1780"/>
      <c r="NB39" s="1780"/>
      <c r="NC39" s="1780"/>
      <c r="ND39" s="1780"/>
      <c r="NE39" s="1780"/>
      <c r="NF39" s="1780"/>
      <c r="NG39" s="1780"/>
      <c r="NH39" s="1780"/>
      <c r="NI39" s="1780"/>
      <c r="NJ39" s="1780"/>
      <c r="NK39" s="1780"/>
      <c r="NL39" s="1780"/>
      <c r="NM39" s="1780"/>
      <c r="NN39" s="1780"/>
      <c r="NO39" s="1780"/>
      <c r="NP39" s="1780"/>
      <c r="NQ39" s="1780"/>
      <c r="NR39" s="1780"/>
      <c r="NS39" s="1780"/>
      <c r="NT39" s="1780"/>
      <c r="NU39" s="1780"/>
      <c r="NV39" s="1780"/>
      <c r="NW39" s="1780"/>
      <c r="NX39" s="1780"/>
      <c r="NY39" s="1780"/>
      <c r="NZ39" s="1780"/>
      <c r="OB39" s="1755"/>
      <c r="OC39" s="1755"/>
      <c r="OD39" s="1755"/>
      <c r="OE39" s="1759"/>
      <c r="OF39" s="1755"/>
      <c r="OG39" s="1779" t="s">
        <v>445</v>
      </c>
      <c r="OH39" s="1759"/>
      <c r="OI39" s="1755"/>
      <c r="OJ39" s="1755"/>
      <c r="OK39" s="1755"/>
      <c r="OL39" s="1755"/>
      <c r="OM39" s="1755"/>
      <c r="ON39" s="1779" t="s">
        <v>1544</v>
      </c>
      <c r="OO39" s="1755"/>
      <c r="OP39" s="1755"/>
      <c r="OQ39" s="1755"/>
      <c r="OR39" s="1755"/>
      <c r="OS39" s="1755"/>
      <c r="OT39" s="1755"/>
      <c r="OU39" s="1755"/>
      <c r="OV39" s="1755"/>
      <c r="OW39" s="1755"/>
      <c r="OX39" s="1755"/>
      <c r="OY39" s="1755"/>
      <c r="OZ39" s="1789" t="s">
        <v>2026</v>
      </c>
      <c r="PA39" s="1755"/>
      <c r="PB39" s="1755"/>
      <c r="PC39" s="1155"/>
      <c r="PD39" s="1759"/>
      <c r="PE39" s="1755"/>
      <c r="PF39" s="1755"/>
      <c r="PG39" s="1818"/>
    </row>
    <row r="40" spans="1:424" s="1627" customFormat="1">
      <c r="A40" s="1829"/>
      <c r="B40" s="1898"/>
      <c r="C40" s="1905">
        <f>SUM(C6:C38)</f>
        <v>60.5</v>
      </c>
      <c r="D40" s="1619" t="s">
        <v>1377</v>
      </c>
      <c r="E40" s="1756"/>
      <c r="F40" s="1756"/>
      <c r="G40" s="1810">
        <v>42706</v>
      </c>
      <c r="H40" s="1756"/>
      <c r="I40" s="1756"/>
      <c r="J40" s="1756"/>
      <c r="K40" s="1756"/>
      <c r="L40" s="1756"/>
      <c r="M40" s="1756"/>
      <c r="N40" s="1756"/>
      <c r="O40" s="1756"/>
      <c r="P40" s="1756"/>
      <c r="Q40" s="1756"/>
      <c r="R40" s="1756"/>
      <c r="S40" s="1763"/>
      <c r="T40" s="1756"/>
      <c r="U40" s="1756"/>
      <c r="V40" s="1756"/>
      <c r="W40" s="1763"/>
      <c r="X40" s="1756"/>
      <c r="Y40" s="1756"/>
      <c r="Z40" s="1756"/>
      <c r="AA40" s="1756"/>
      <c r="AB40" s="1756"/>
      <c r="AC40" s="1756"/>
      <c r="AD40" s="1756"/>
      <c r="AE40" s="1756"/>
      <c r="AF40" s="1756"/>
      <c r="AG40" s="1756"/>
      <c r="AH40" s="1756"/>
      <c r="AI40" s="1756"/>
      <c r="AJ40" s="1756"/>
      <c r="AK40" s="1763"/>
      <c r="AL40" s="1783">
        <v>42621</v>
      </c>
      <c r="AM40" s="1783">
        <v>42537</v>
      </c>
      <c r="AN40" s="1756"/>
      <c r="AO40" s="1775"/>
      <c r="AP40" s="1756"/>
      <c r="AQ40" s="1763"/>
      <c r="AR40" s="1756"/>
      <c r="AS40" s="1756"/>
      <c r="AT40" s="1756"/>
      <c r="AU40" s="1756"/>
      <c r="AV40" s="1756"/>
      <c r="AW40" s="1756"/>
      <c r="AX40" s="1756"/>
      <c r="AY40" s="1756"/>
      <c r="AZ40" s="1756"/>
      <c r="BA40" s="1756"/>
      <c r="BB40" s="1756"/>
      <c r="BC40" s="1756"/>
      <c r="BD40" s="1783">
        <v>42649</v>
      </c>
      <c r="BE40" s="1756"/>
      <c r="BF40" s="1756"/>
      <c r="BG40" s="1756"/>
      <c r="BH40" s="1756"/>
      <c r="BI40" s="1797"/>
      <c r="BJ40" s="1756"/>
      <c r="BK40" s="1756"/>
      <c r="BL40" s="1756"/>
      <c r="BM40" s="1756"/>
      <c r="BN40" s="1756"/>
      <c r="BO40" s="1797"/>
      <c r="BP40" s="1797"/>
      <c r="BQ40" s="1756"/>
      <c r="BR40" s="1756"/>
      <c r="BS40" s="1756"/>
      <c r="BT40" s="1756"/>
      <c r="BU40" s="1756"/>
      <c r="BV40" s="1756"/>
      <c r="BW40" s="1756"/>
      <c r="BX40" s="1756"/>
      <c r="BY40" s="1756"/>
      <c r="BZ40" s="1775"/>
      <c r="CA40" s="1756"/>
      <c r="CB40" s="1756"/>
      <c r="CC40" s="1756"/>
      <c r="CD40" s="1756"/>
      <c r="CE40" s="1756"/>
      <c r="CF40" s="1756"/>
      <c r="CG40" s="1756"/>
      <c r="CH40" s="1756"/>
      <c r="CI40" s="1756"/>
      <c r="CJ40" s="1756"/>
      <c r="CK40" s="1756"/>
      <c r="CL40" s="1756"/>
      <c r="CM40" s="1756"/>
      <c r="CN40" s="1756"/>
      <c r="CO40" s="1756"/>
      <c r="CP40" s="1756"/>
      <c r="CQ40" s="1756"/>
      <c r="CR40" s="1756"/>
      <c r="CS40" s="1756"/>
      <c r="CT40" s="1756"/>
      <c r="CU40" s="1756"/>
      <c r="CV40" s="1756"/>
      <c r="CW40" s="1756"/>
      <c r="CX40" s="1756"/>
      <c r="CY40" s="1756"/>
      <c r="CZ40" s="1756"/>
      <c r="DA40" s="1756"/>
      <c r="DB40" s="1756"/>
      <c r="DC40" s="1756"/>
      <c r="DD40" s="1756"/>
      <c r="DE40" s="1756"/>
      <c r="DF40" s="1756"/>
      <c r="DG40" s="1756"/>
      <c r="DH40" s="1756"/>
      <c r="DI40" s="1756"/>
      <c r="DJ40" s="1756"/>
      <c r="DK40" s="1775"/>
      <c r="DL40" s="1756"/>
      <c r="DM40" s="1756"/>
      <c r="DN40" s="1756"/>
      <c r="DO40" s="1756"/>
      <c r="DP40" s="1756"/>
      <c r="DQ40" s="1756"/>
      <c r="DR40" s="1756"/>
      <c r="DS40" s="1756"/>
      <c r="DT40" s="1756"/>
      <c r="DU40" s="1756"/>
      <c r="DV40" s="1756"/>
      <c r="DW40" s="1763"/>
      <c r="DX40" s="1756"/>
      <c r="DY40" s="1756"/>
      <c r="DZ40" s="1756"/>
      <c r="EA40" s="1756"/>
      <c r="EB40" s="1756"/>
      <c r="EC40" s="1756"/>
      <c r="ED40" s="1756"/>
      <c r="EE40" s="1756"/>
      <c r="EF40" s="1756"/>
      <c r="EG40" s="1756"/>
      <c r="EH40" s="1756"/>
      <c r="EI40" s="1756"/>
      <c r="EJ40" s="1756"/>
      <c r="EK40" s="1756"/>
      <c r="EL40" s="1756"/>
      <c r="EM40" s="1756"/>
      <c r="EN40" s="1756"/>
      <c r="EO40" s="1756"/>
      <c r="EP40" s="1797"/>
      <c r="EQ40" s="1756"/>
      <c r="ER40" s="1797"/>
      <c r="ES40" s="1797"/>
      <c r="ET40" s="1797"/>
      <c r="EU40" s="1797"/>
      <c r="EV40" s="1890"/>
      <c r="EW40" s="1756"/>
      <c r="EX40" s="1756"/>
      <c r="EY40" s="1756"/>
      <c r="EZ40" s="1756"/>
      <c r="FA40" s="1797"/>
      <c r="FB40" s="1797"/>
      <c r="FC40" s="1797"/>
      <c r="FD40" s="1797"/>
      <c r="FE40" s="1797"/>
      <c r="FF40" s="1756"/>
      <c r="FG40" s="1756"/>
      <c r="FH40" s="1756"/>
      <c r="FI40" s="1756"/>
      <c r="FJ40" s="1756"/>
      <c r="FK40" s="1756"/>
      <c r="FL40" s="1756"/>
      <c r="FM40" s="1756"/>
      <c r="FN40" s="1756"/>
      <c r="FO40" s="1756"/>
      <c r="FP40" s="1756"/>
      <c r="FQ40" s="1756"/>
      <c r="FR40" s="1756"/>
      <c r="FS40" s="1756"/>
      <c r="FT40" s="1797"/>
      <c r="FU40" s="1756"/>
      <c r="FV40" s="1797"/>
      <c r="FW40" s="1797"/>
      <c r="FX40" s="1756"/>
      <c r="FY40" s="1797"/>
      <c r="FZ40" s="1797"/>
      <c r="GA40" s="1797"/>
      <c r="GB40" s="1756"/>
      <c r="GC40" s="1797"/>
      <c r="GD40" s="1797"/>
      <c r="GE40" s="1797"/>
      <c r="GF40" s="1756"/>
      <c r="GG40" s="1775"/>
      <c r="GH40" s="1797"/>
      <c r="GI40" s="1797"/>
      <c r="GJ40" s="1756"/>
      <c r="GK40" s="1756"/>
      <c r="GL40" s="1797"/>
      <c r="GM40" s="1797"/>
      <c r="GN40" s="1797"/>
      <c r="GO40" s="1756"/>
      <c r="GP40" s="1756"/>
      <c r="GQ40" s="1756"/>
      <c r="GR40" s="1756"/>
      <c r="GS40" s="1797"/>
      <c r="GT40" s="1797"/>
      <c r="GU40" s="1756"/>
      <c r="GV40" s="1756"/>
      <c r="GW40" s="1756"/>
      <c r="GX40" s="1756"/>
      <c r="GY40" s="1756"/>
      <c r="GZ40" s="1756"/>
      <c r="HA40" s="1797"/>
      <c r="HB40" s="1797"/>
      <c r="HC40" s="1756"/>
      <c r="HD40" s="1797"/>
      <c r="HE40" s="1797"/>
      <c r="HF40" s="1797"/>
      <c r="HG40" s="1797"/>
      <c r="HH40" s="1797"/>
      <c r="HI40" s="1797"/>
      <c r="HJ40" s="1797"/>
      <c r="HK40" s="1797"/>
      <c r="HL40" s="1756"/>
      <c r="HM40" s="1797"/>
      <c r="HN40" s="1797"/>
      <c r="HO40" s="1797"/>
      <c r="HP40" s="1797"/>
      <c r="HQ40" s="1797"/>
      <c r="HR40" s="1890"/>
      <c r="HS40" s="1797"/>
      <c r="HT40" s="1797"/>
      <c r="HU40" s="1797"/>
      <c r="HV40" s="1797"/>
      <c r="HW40" s="1797"/>
      <c r="HX40" s="1797"/>
      <c r="HY40" s="1797"/>
      <c r="HZ40" s="1797"/>
      <c r="IA40" s="1797"/>
      <c r="IB40" s="1797"/>
      <c r="IC40" s="1797"/>
      <c r="ID40" s="1797"/>
      <c r="IE40" s="1797"/>
      <c r="IF40" s="1797"/>
      <c r="IG40" s="1797"/>
      <c r="IH40" s="1797"/>
      <c r="II40" s="1797"/>
      <c r="IJ40" s="1797"/>
      <c r="IK40" s="1797"/>
      <c r="IL40" s="1797"/>
      <c r="IM40" s="1797"/>
      <c r="IN40" s="1797"/>
      <c r="IO40" s="1797"/>
      <c r="IP40" s="1797"/>
      <c r="IQ40" s="1756"/>
      <c r="IR40" s="1797"/>
      <c r="IS40" s="1797"/>
      <c r="IT40" s="1797"/>
      <c r="IU40" s="1797"/>
      <c r="IV40" s="1797"/>
      <c r="IW40" s="1797"/>
      <c r="IX40" s="1756"/>
      <c r="IY40" s="1756"/>
      <c r="IZ40" s="1797"/>
      <c r="JA40" s="1797"/>
      <c r="JB40" s="1756"/>
      <c r="JC40" s="1775"/>
      <c r="JD40" s="1756"/>
      <c r="JE40" s="1756"/>
      <c r="JF40" s="1797"/>
      <c r="JG40" s="1756"/>
      <c r="JH40" s="1797"/>
      <c r="JI40" s="1797"/>
      <c r="JJ40" s="1797"/>
      <c r="JK40" s="1797"/>
      <c r="JL40" s="1797"/>
      <c r="JM40" s="1797"/>
      <c r="JN40" s="1797"/>
      <c r="JO40" s="1797"/>
      <c r="JP40" s="1797"/>
      <c r="JQ40" s="1756"/>
      <c r="JR40" s="1756"/>
      <c r="JS40" s="1756"/>
      <c r="JT40" s="1756"/>
      <c r="JU40" s="1756"/>
      <c r="JV40" s="1797"/>
      <c r="JW40" s="1797"/>
      <c r="JX40" s="1797"/>
      <c r="JY40" s="1797"/>
      <c r="JZ40" s="1797"/>
      <c r="KA40" s="1797"/>
      <c r="KB40" s="1797"/>
      <c r="KC40" s="1756"/>
      <c r="KD40" s="1797"/>
      <c r="KE40" s="1797"/>
      <c r="KF40" s="1756"/>
      <c r="KG40" s="1756"/>
      <c r="KH40" s="1797"/>
      <c r="KI40" s="1797"/>
      <c r="KJ40" s="1797"/>
      <c r="KK40" s="1797"/>
      <c r="KL40" s="1797"/>
      <c r="KM40" s="1797"/>
      <c r="KN40" s="1890"/>
      <c r="KO40" s="1797"/>
      <c r="KP40" s="1797"/>
      <c r="KQ40" s="1756"/>
      <c r="KR40" s="1756"/>
      <c r="KS40" s="1797"/>
      <c r="KT40" s="1797"/>
      <c r="KU40" s="1797"/>
      <c r="KV40" s="1797"/>
      <c r="KW40" s="1797"/>
      <c r="KX40" s="1797"/>
      <c r="KY40" s="1797"/>
      <c r="KZ40" s="1797"/>
      <c r="LA40" s="1797"/>
      <c r="LB40" s="1797"/>
      <c r="LC40" s="1797"/>
      <c r="LD40" s="1797"/>
      <c r="LE40" s="1797"/>
      <c r="LF40" s="1797"/>
      <c r="LG40" s="1797"/>
      <c r="LH40" s="1797"/>
      <c r="LI40" s="1900"/>
      <c r="LJ40" s="1797"/>
      <c r="LK40" s="1797"/>
      <c r="LL40" s="1797"/>
      <c r="LM40" s="1797"/>
      <c r="LN40" s="1756"/>
      <c r="LO40" s="1756"/>
      <c r="LP40" s="1756"/>
      <c r="LQ40" s="1756"/>
      <c r="LR40" s="1756"/>
      <c r="LS40" s="1756"/>
      <c r="LT40" s="1756"/>
      <c r="LU40" s="1756"/>
      <c r="LV40" s="1756"/>
      <c r="LW40" s="1797"/>
      <c r="LX40" s="1797"/>
      <c r="LY40" s="1797"/>
      <c r="LZ40" s="1797"/>
      <c r="MA40" s="1797"/>
      <c r="MB40" s="1797"/>
      <c r="MC40" s="1797"/>
      <c r="MD40" s="1797"/>
      <c r="ME40" s="1797"/>
      <c r="MF40" s="1797"/>
      <c r="MG40" s="1797"/>
      <c r="MH40" s="1797"/>
      <c r="MI40" s="1797"/>
      <c r="MJ40" s="1797"/>
      <c r="MK40" s="1797"/>
      <c r="ML40" s="1797"/>
      <c r="MM40" s="1797"/>
      <c r="MN40" s="1797"/>
      <c r="MO40" s="1797"/>
      <c r="MP40" s="1797"/>
      <c r="MQ40" s="1797"/>
      <c r="MR40" s="1797"/>
      <c r="MS40" s="1797"/>
      <c r="MT40" s="1890"/>
      <c r="MU40" s="1797"/>
      <c r="MV40" s="1797"/>
      <c r="MW40" s="1797"/>
      <c r="MX40" s="1797"/>
      <c r="MY40" s="1797"/>
      <c r="MZ40" s="1797"/>
      <c r="NA40" s="1797"/>
      <c r="NB40" s="1797"/>
      <c r="NC40" s="1797"/>
      <c r="ND40" s="1797"/>
      <c r="NE40" s="1797"/>
      <c r="NF40" s="1797"/>
      <c r="NG40" s="1797"/>
      <c r="NH40" s="1797"/>
      <c r="NI40" s="1797"/>
      <c r="NJ40" s="1797"/>
      <c r="NK40" s="1797"/>
      <c r="NL40" s="1797"/>
      <c r="NM40" s="1797"/>
      <c r="NN40" s="1797"/>
      <c r="NO40" s="1797"/>
      <c r="NP40" s="1797"/>
      <c r="NQ40" s="1797"/>
      <c r="NR40" s="1797"/>
      <c r="NS40" s="1797"/>
      <c r="NT40" s="1797"/>
      <c r="NU40" s="1797"/>
      <c r="NV40" s="1797"/>
      <c r="NW40" s="1797"/>
      <c r="NX40" s="1797"/>
      <c r="NY40" s="1797"/>
      <c r="NZ40" s="1797"/>
      <c r="OA40" s="1900"/>
      <c r="OB40" s="1756"/>
      <c r="OC40" s="1756"/>
      <c r="OD40" s="1756"/>
      <c r="OE40" s="1763"/>
      <c r="OF40" s="1756"/>
      <c r="OG40" s="1810">
        <v>42534</v>
      </c>
      <c r="OH40" s="1797"/>
      <c r="OI40" s="1756"/>
      <c r="OJ40" s="1756"/>
      <c r="OK40" s="1756"/>
      <c r="OL40" s="1756"/>
      <c r="OM40" s="1756"/>
      <c r="ON40" s="1810">
        <v>42537</v>
      </c>
      <c r="OO40" s="1756"/>
      <c r="OP40" s="1756"/>
      <c r="OQ40" s="1756"/>
      <c r="OR40" s="1756"/>
      <c r="OS40" s="1756"/>
      <c r="OT40" s="1756"/>
      <c r="OU40" s="1756"/>
      <c r="OV40" s="1756"/>
      <c r="OW40" s="1756"/>
      <c r="OX40" s="1756"/>
      <c r="OY40" s="1756"/>
      <c r="OZ40" s="1756"/>
      <c r="PA40" s="1756"/>
      <c r="PB40" s="1756"/>
      <c r="PC40" s="1156"/>
      <c r="PD40" s="1797"/>
      <c r="PE40" s="1756"/>
      <c r="PF40" s="1756"/>
      <c r="PG40" s="1819"/>
      <c r="PH40" s="1900"/>
    </row>
    <row r="41" spans="1:424">
      <c r="A41" s="924">
        <f>A38*(365/240)</f>
        <v>92.770833333333329</v>
      </c>
      <c r="B41" s="925"/>
      <c r="C41" s="1618"/>
      <c r="D41" s="1617" t="s">
        <v>1108</v>
      </c>
      <c r="E41" s="1755"/>
      <c r="F41" s="1755"/>
      <c r="G41" s="1755"/>
      <c r="H41" s="1755"/>
      <c r="I41" s="1755"/>
      <c r="J41" s="1755"/>
      <c r="K41" s="1755"/>
      <c r="L41" s="1755"/>
      <c r="M41" s="1755"/>
      <c r="N41" s="1755"/>
      <c r="O41" s="1755"/>
      <c r="P41" s="1755"/>
      <c r="Q41" s="1755"/>
      <c r="R41" s="1755"/>
      <c r="S41" s="1755"/>
      <c r="T41" s="1755"/>
      <c r="U41" s="1755"/>
      <c r="V41" s="1755"/>
      <c r="W41" s="1755"/>
      <c r="X41" s="1755"/>
      <c r="Y41" s="1759"/>
      <c r="Z41" s="1755"/>
      <c r="AA41" s="1755"/>
      <c r="AB41" s="1755"/>
      <c r="AC41" s="1755"/>
      <c r="AD41" s="1755"/>
      <c r="AE41" s="1755" t="s">
        <v>1922</v>
      </c>
      <c r="AF41" s="1755" t="s">
        <v>1922</v>
      </c>
      <c r="AG41" s="1755" t="s">
        <v>1922</v>
      </c>
      <c r="AH41" s="1755" t="s">
        <v>1922</v>
      </c>
      <c r="AI41" s="1755" t="s">
        <v>1922</v>
      </c>
      <c r="AJ41" s="1755"/>
      <c r="AK41" s="1755"/>
      <c r="AL41" s="1755"/>
      <c r="AM41" s="1755"/>
      <c r="AN41" s="1755"/>
      <c r="AO41" s="1774"/>
      <c r="AP41" s="1755"/>
      <c r="AQ41" s="1755"/>
      <c r="AR41" s="1755" t="s">
        <v>2856</v>
      </c>
      <c r="AS41" s="1755" t="s">
        <v>2856</v>
      </c>
      <c r="AT41" s="1755" t="s">
        <v>2856</v>
      </c>
      <c r="AU41" s="1755" t="s">
        <v>2856</v>
      </c>
      <c r="AV41" s="1755" t="s">
        <v>2856</v>
      </c>
      <c r="AW41" s="1755" t="s">
        <v>2856</v>
      </c>
      <c r="AX41" s="1755" t="s">
        <v>2856</v>
      </c>
      <c r="AY41" s="1755" t="s">
        <v>2856</v>
      </c>
      <c r="AZ41" s="1755" t="s">
        <v>2856</v>
      </c>
      <c r="BA41" s="1755" t="s">
        <v>2856</v>
      </c>
      <c r="BB41" s="1755" t="s">
        <v>2856</v>
      </c>
      <c r="BC41" s="1755" t="s">
        <v>2856</v>
      </c>
      <c r="BD41" s="1755" t="s">
        <v>2856</v>
      </c>
      <c r="BE41" s="1755"/>
      <c r="BF41" s="1755"/>
      <c r="BG41" s="1755"/>
      <c r="BH41" s="1755"/>
      <c r="BI41" s="1755"/>
      <c r="BJ41" s="1755"/>
      <c r="BK41" s="1755"/>
      <c r="BL41" s="1755"/>
      <c r="BM41" s="1755"/>
      <c r="BN41" s="1755"/>
      <c r="BO41" s="1755"/>
      <c r="BP41" s="1755"/>
      <c r="BQ41" s="1755"/>
      <c r="BR41" s="1755"/>
      <c r="BS41" s="1755"/>
      <c r="BT41" s="1755"/>
      <c r="BU41" s="1755"/>
      <c r="BV41" s="1755"/>
      <c r="BW41" s="1755"/>
      <c r="BX41" s="1755"/>
      <c r="BY41" s="1755"/>
      <c r="BZ41" s="1774"/>
      <c r="CA41" s="1755"/>
      <c r="CB41" s="1755"/>
      <c r="CC41" s="1755"/>
      <c r="CD41" s="1755"/>
      <c r="CE41" s="1755"/>
      <c r="CF41" s="1755"/>
      <c r="CG41" s="1755"/>
      <c r="CH41" s="1755"/>
      <c r="CI41" s="1755"/>
      <c r="CJ41" s="1755"/>
      <c r="CK41" s="1755"/>
      <c r="CL41" s="1755"/>
      <c r="CM41" s="1755"/>
      <c r="CN41" s="1755"/>
      <c r="CO41" s="1755"/>
      <c r="CP41" s="1755"/>
      <c r="CQ41" s="1755"/>
      <c r="CR41" s="1755"/>
      <c r="CS41" s="1755"/>
      <c r="CT41" s="1755"/>
      <c r="CU41" s="1755"/>
      <c r="CV41" s="1755"/>
      <c r="CW41" s="1755"/>
      <c r="CX41" s="1755"/>
      <c r="CY41" s="1755"/>
      <c r="CZ41" s="1755"/>
      <c r="DA41" s="1755"/>
      <c r="DB41" s="1755"/>
      <c r="DC41" s="1755"/>
      <c r="DD41" s="1755"/>
      <c r="DE41" s="1755"/>
      <c r="DF41" s="1755"/>
      <c r="DG41" s="1755"/>
      <c r="DH41" s="1755"/>
      <c r="DI41" s="1755"/>
      <c r="DJ41" s="1755"/>
      <c r="DK41" s="1774"/>
      <c r="DL41" s="1755"/>
      <c r="DM41" s="1755"/>
      <c r="DN41" s="1755"/>
      <c r="DO41" s="1755"/>
      <c r="DP41" s="1755"/>
      <c r="DQ41" s="1755" t="s">
        <v>313</v>
      </c>
      <c r="DR41" s="1755" t="s">
        <v>313</v>
      </c>
      <c r="DS41" s="1755" t="s">
        <v>313</v>
      </c>
      <c r="DT41" s="1755" t="s">
        <v>313</v>
      </c>
      <c r="DU41" s="1755" t="s">
        <v>313</v>
      </c>
      <c r="DV41" s="1755" t="s">
        <v>313</v>
      </c>
      <c r="DW41" s="1755" t="s">
        <v>313</v>
      </c>
      <c r="DX41" s="1755" t="s">
        <v>313</v>
      </c>
      <c r="DY41" s="1755" t="s">
        <v>313</v>
      </c>
      <c r="DZ41" s="1755" t="s">
        <v>313</v>
      </c>
      <c r="EA41" s="1755" t="s">
        <v>313</v>
      </c>
      <c r="EB41" s="1755" t="s">
        <v>313</v>
      </c>
      <c r="EC41" s="1755" t="s">
        <v>313</v>
      </c>
      <c r="ED41" s="1755" t="s">
        <v>313</v>
      </c>
      <c r="EE41" s="1755" t="s">
        <v>313</v>
      </c>
      <c r="EF41" s="1755" t="s">
        <v>313</v>
      </c>
      <c r="EG41" s="1755" t="s">
        <v>313</v>
      </c>
      <c r="EH41" s="1755" t="s">
        <v>313</v>
      </c>
      <c r="EI41" s="1755" t="s">
        <v>313</v>
      </c>
      <c r="EJ41" s="1755" t="s">
        <v>313</v>
      </c>
      <c r="EK41" s="1755" t="s">
        <v>313</v>
      </c>
      <c r="EL41" s="1755" t="s">
        <v>313</v>
      </c>
      <c r="EM41" s="1755" t="s">
        <v>313</v>
      </c>
      <c r="EN41" s="1755" t="s">
        <v>313</v>
      </c>
      <c r="EO41" s="1755"/>
      <c r="EP41" s="1755" t="s">
        <v>313</v>
      </c>
      <c r="EQ41" s="1755" t="s">
        <v>313</v>
      </c>
      <c r="ER41" s="1755" t="s">
        <v>313</v>
      </c>
      <c r="ES41" s="1755" t="s">
        <v>313</v>
      </c>
      <c r="ET41" s="1755" t="s">
        <v>313</v>
      </c>
      <c r="EU41" s="1755" t="s">
        <v>313</v>
      </c>
      <c r="EV41" s="1774"/>
      <c r="EW41" s="1755" t="s">
        <v>313</v>
      </c>
      <c r="EX41" s="1755" t="s">
        <v>313</v>
      </c>
      <c r="EY41" s="1755" t="s">
        <v>313</v>
      </c>
      <c r="EZ41" s="1755" t="s">
        <v>313</v>
      </c>
      <c r="FA41" s="1755" t="s">
        <v>313</v>
      </c>
      <c r="FB41" s="1755" t="s">
        <v>313</v>
      </c>
      <c r="FC41" s="1755" t="s">
        <v>313</v>
      </c>
      <c r="FD41" s="1755" t="s">
        <v>313</v>
      </c>
      <c r="FE41" s="1755" t="s">
        <v>313</v>
      </c>
      <c r="FF41" s="1755" t="s">
        <v>313</v>
      </c>
      <c r="FG41" s="1755" t="s">
        <v>313</v>
      </c>
      <c r="FH41" s="1755" t="s">
        <v>313</v>
      </c>
      <c r="FI41" s="1755" t="s">
        <v>313</v>
      </c>
      <c r="FJ41" s="1755" t="s">
        <v>313</v>
      </c>
      <c r="FK41" s="1755"/>
      <c r="FL41" s="1755"/>
      <c r="FM41" s="1755"/>
      <c r="FN41" s="1755"/>
      <c r="FO41" s="1755"/>
      <c r="FP41" s="1755"/>
      <c r="FQ41" s="1755"/>
      <c r="FR41" s="1755"/>
      <c r="FS41" s="1755"/>
      <c r="FT41" s="1780"/>
      <c r="FU41" s="1755"/>
      <c r="FV41" s="1780"/>
      <c r="FW41" s="1780"/>
      <c r="FX41" s="1755"/>
      <c r="FY41" s="1780"/>
      <c r="FZ41" s="1780"/>
      <c r="GA41" s="1780"/>
      <c r="GB41" s="1755"/>
      <c r="GC41" s="1780"/>
      <c r="GD41" s="1780"/>
      <c r="GE41" s="1780"/>
      <c r="GF41" s="1755"/>
      <c r="GG41" s="1774"/>
      <c r="GH41" s="1780"/>
      <c r="GI41" s="1780"/>
      <c r="GJ41" s="1755"/>
      <c r="GK41" s="1755"/>
      <c r="GL41" s="1780"/>
      <c r="GM41" s="1780"/>
      <c r="GN41" s="1780"/>
      <c r="GO41" s="1755"/>
      <c r="GP41" s="1755"/>
      <c r="GQ41" s="1755"/>
      <c r="GR41" s="1755"/>
      <c r="GS41" s="1780"/>
      <c r="GT41" s="1780"/>
      <c r="GU41" s="1755"/>
      <c r="GV41" s="1755"/>
      <c r="GW41" s="1755"/>
      <c r="GX41" s="1755"/>
      <c r="GY41" s="1755"/>
      <c r="GZ41" s="1755"/>
      <c r="HA41" s="1780"/>
      <c r="HB41" s="1780"/>
      <c r="HC41" s="1755"/>
      <c r="HD41" s="1780"/>
      <c r="HE41" s="1780"/>
      <c r="HF41" s="1780"/>
      <c r="HG41" s="1780"/>
      <c r="HH41" s="1780"/>
      <c r="HI41" s="1780"/>
      <c r="HJ41" s="1780"/>
      <c r="HK41" s="1780"/>
      <c r="HL41" s="1755"/>
      <c r="HM41" s="1780"/>
      <c r="HN41" s="1780"/>
      <c r="HO41" s="1780"/>
      <c r="HP41" s="1780"/>
      <c r="HQ41" s="1780"/>
      <c r="HS41" s="1780"/>
      <c r="HT41" s="1780"/>
      <c r="HU41" s="1780"/>
      <c r="HV41" s="1780"/>
      <c r="HW41" s="1780"/>
      <c r="HX41" s="1780"/>
      <c r="HY41" s="1780"/>
      <c r="HZ41" s="1780"/>
      <c r="IA41" s="1780"/>
      <c r="IB41" s="1780"/>
      <c r="IC41" s="1780"/>
      <c r="ID41" s="1780"/>
      <c r="IE41" s="1780"/>
      <c r="IF41" s="1780"/>
      <c r="IG41" s="1780"/>
      <c r="IH41" s="1780"/>
      <c r="II41" s="1780"/>
      <c r="IJ41" s="1780"/>
      <c r="IK41" s="1780"/>
      <c r="IL41" s="1780"/>
      <c r="IM41" s="1780"/>
      <c r="IN41" s="1780"/>
      <c r="IO41" s="1780"/>
      <c r="IP41" s="1780"/>
      <c r="IQ41" s="1755"/>
      <c r="IR41" s="1780"/>
      <c r="IS41" s="1780"/>
      <c r="IT41" s="1780"/>
      <c r="IU41" s="1780"/>
      <c r="IV41" s="1780"/>
      <c r="IW41" s="1780"/>
      <c r="IX41" s="1755"/>
      <c r="IY41" s="1755"/>
      <c r="IZ41" s="1780"/>
      <c r="JA41" s="1780"/>
      <c r="JB41" s="1755"/>
      <c r="JC41" s="1774"/>
      <c r="JD41" s="1755"/>
      <c r="JE41" s="1755"/>
      <c r="JF41" s="1780"/>
      <c r="JG41" s="1755"/>
      <c r="JH41" s="1780"/>
      <c r="JI41" s="1780"/>
      <c r="JJ41" s="1780"/>
      <c r="JK41" s="1780"/>
      <c r="JL41" s="1780"/>
      <c r="JM41" s="1780"/>
      <c r="JN41" s="1780"/>
      <c r="JO41" s="1780"/>
      <c r="JP41" s="1780"/>
      <c r="JQ41" s="1755"/>
      <c r="JR41" s="1755"/>
      <c r="JS41" s="1755"/>
      <c r="JT41" s="1755"/>
      <c r="JU41" s="1755"/>
      <c r="JV41" s="1780"/>
      <c r="JW41" s="1780"/>
      <c r="JX41" s="1780"/>
      <c r="JY41" s="1780"/>
      <c r="JZ41" s="1780"/>
      <c r="KA41" s="1780"/>
      <c r="KB41" s="1780"/>
      <c r="KC41" s="1755"/>
      <c r="KD41" s="1780"/>
      <c r="KE41" s="1780"/>
      <c r="KF41" s="1755"/>
      <c r="KG41" s="1755"/>
      <c r="KH41" s="1780"/>
      <c r="KI41" s="1780"/>
      <c r="KJ41" s="1780"/>
      <c r="KK41" s="1780"/>
      <c r="KL41" s="1780"/>
      <c r="KM41" s="1780"/>
      <c r="KO41" s="1780"/>
      <c r="KP41" s="1780"/>
      <c r="KQ41" s="1755"/>
      <c r="KR41" s="1755"/>
      <c r="KS41" s="1780"/>
      <c r="KT41" s="1780"/>
      <c r="KU41" s="1780"/>
      <c r="KV41" s="1780"/>
      <c r="KW41" s="1780"/>
      <c r="KX41" s="1780"/>
      <c r="KY41" s="1780"/>
      <c r="KZ41" s="1780"/>
      <c r="LA41" s="1780"/>
      <c r="LB41" s="1780"/>
      <c r="LC41" s="1780"/>
      <c r="LD41" s="1780"/>
      <c r="LE41" s="1780"/>
      <c r="LF41" s="1780"/>
      <c r="LG41" s="1780"/>
      <c r="LH41" s="1780"/>
      <c r="LJ41" s="1780"/>
      <c r="LK41" s="1780"/>
      <c r="LL41" s="1780"/>
      <c r="LM41" s="1780"/>
      <c r="LN41" s="1755"/>
      <c r="LO41" s="1755"/>
      <c r="LP41" s="1755"/>
      <c r="LQ41" s="1755"/>
      <c r="LR41" s="1755"/>
      <c r="LS41" s="1755"/>
      <c r="LT41" s="1755"/>
      <c r="LU41" s="1755"/>
      <c r="LV41" s="1755"/>
      <c r="LW41" s="1780"/>
      <c r="LX41" s="1780"/>
      <c r="LY41" s="1780"/>
      <c r="LZ41" s="1780"/>
      <c r="MA41" s="1780"/>
      <c r="MB41" s="1780"/>
      <c r="MC41" s="1780"/>
      <c r="MD41" s="1780"/>
      <c r="ME41" s="1780"/>
      <c r="MF41" s="1780"/>
      <c r="MG41" s="1780"/>
      <c r="MH41" s="1780"/>
      <c r="MI41" s="1780"/>
      <c r="MJ41" s="1780"/>
      <c r="MK41" s="1780"/>
      <c r="ML41" s="1780"/>
      <c r="MM41" s="1780"/>
      <c r="MN41" s="1780"/>
      <c r="MO41" s="1780"/>
      <c r="MP41" s="1780"/>
      <c r="MQ41" s="1780"/>
      <c r="MR41" s="1780"/>
      <c r="MS41" s="1780"/>
      <c r="MU41" s="1780"/>
      <c r="MV41" s="1780"/>
      <c r="MW41" s="1780"/>
      <c r="MX41" s="1780"/>
      <c r="MY41" s="1780"/>
      <c r="MZ41" s="1780"/>
      <c r="NA41" s="1780"/>
      <c r="NB41" s="1780"/>
      <c r="NC41" s="1780"/>
      <c r="ND41" s="1780"/>
      <c r="NE41" s="1780"/>
      <c r="NF41" s="1780"/>
      <c r="NG41" s="1780"/>
      <c r="NH41" s="1780"/>
      <c r="NI41" s="1780"/>
      <c r="NJ41" s="1780"/>
      <c r="NK41" s="1780"/>
      <c r="NL41" s="1780"/>
      <c r="NM41" s="1780"/>
      <c r="NN41" s="1780"/>
      <c r="NO41" s="1780"/>
      <c r="NP41" s="1780"/>
      <c r="NQ41" s="1780"/>
      <c r="NR41" s="1780"/>
      <c r="NS41" s="1780"/>
      <c r="NT41" s="1780"/>
      <c r="NU41" s="1780"/>
      <c r="NV41" s="1780"/>
      <c r="NW41" s="1780"/>
      <c r="NX41" s="1780"/>
      <c r="NY41" s="1780"/>
      <c r="NZ41" s="1780"/>
      <c r="OB41" s="1755"/>
      <c r="OC41" s="1755"/>
      <c r="OD41" s="1759"/>
      <c r="OE41" s="1759"/>
      <c r="OF41" s="1755"/>
      <c r="OG41" s="1755"/>
      <c r="OH41" s="1759">
        <v>85</v>
      </c>
      <c r="OI41" s="1755"/>
      <c r="OJ41" s="1755"/>
      <c r="OK41" s="1755"/>
      <c r="OL41" s="1755"/>
      <c r="OM41" s="1755"/>
      <c r="ON41" s="1755"/>
      <c r="OO41" s="1755"/>
      <c r="OP41" s="1755"/>
      <c r="OQ41" s="1755"/>
      <c r="OR41" s="1755"/>
      <c r="OS41" s="1755"/>
      <c r="OT41" s="1755"/>
      <c r="OU41" s="1755"/>
      <c r="OV41" s="1755"/>
      <c r="OW41" s="1755"/>
      <c r="OX41" s="1755"/>
      <c r="OY41" s="1755"/>
      <c r="OZ41" s="1755"/>
      <c r="PA41" s="1755"/>
      <c r="PB41" s="1755"/>
      <c r="PC41" s="1155"/>
      <c r="PD41" s="1763"/>
      <c r="PE41" s="1755"/>
      <c r="PF41" s="1755"/>
      <c r="PG41" s="1819"/>
    </row>
    <row r="42" spans="1:424" s="1627" customFormat="1">
      <c r="A42" s="1829"/>
      <c r="B42" s="1904"/>
      <c r="C42" s="1899"/>
      <c r="D42" s="1619" t="s">
        <v>1225</v>
      </c>
      <c r="E42" s="1756"/>
      <c r="F42" s="1756"/>
      <c r="G42" s="1756">
        <v>42724</v>
      </c>
      <c r="H42" s="1756"/>
      <c r="I42" s="1756"/>
      <c r="J42" s="1756"/>
      <c r="K42" s="1756"/>
      <c r="L42" s="1756"/>
      <c r="M42" s="1756"/>
      <c r="N42" s="1756"/>
      <c r="O42" s="1756"/>
      <c r="P42" s="1756"/>
      <c r="Q42" s="1756"/>
      <c r="R42" s="1756"/>
      <c r="S42" s="1756"/>
      <c r="T42" s="1756"/>
      <c r="U42" s="1756"/>
      <c r="V42" s="1756"/>
      <c r="W42" s="1756"/>
      <c r="X42" s="1756"/>
      <c r="Y42" s="1756"/>
      <c r="Z42" s="1756"/>
      <c r="AA42" s="1756"/>
      <c r="AB42" s="1756"/>
      <c r="AC42" s="1756"/>
      <c r="AD42" s="1756"/>
      <c r="AE42" s="1756">
        <v>42721</v>
      </c>
      <c r="AF42" s="1756">
        <v>42721</v>
      </c>
      <c r="AG42" s="1756">
        <v>42721</v>
      </c>
      <c r="AH42" s="1756">
        <v>42721</v>
      </c>
      <c r="AI42" s="1756">
        <v>42720</v>
      </c>
      <c r="AJ42" s="1756"/>
      <c r="AK42" s="1756"/>
      <c r="AL42" s="1756"/>
      <c r="AM42" s="1756"/>
      <c r="AN42" s="1756"/>
      <c r="AO42" s="1775"/>
      <c r="AP42" s="1756"/>
      <c r="AQ42" s="1756"/>
      <c r="AR42" s="1756">
        <v>42719</v>
      </c>
      <c r="AS42" s="1756">
        <v>42719</v>
      </c>
      <c r="AT42" s="1756">
        <v>42719</v>
      </c>
      <c r="AU42" s="1756">
        <v>42719</v>
      </c>
      <c r="AV42" s="1756">
        <v>42719</v>
      </c>
      <c r="AW42" s="1756">
        <v>42719</v>
      </c>
      <c r="AX42" s="1756">
        <v>42719</v>
      </c>
      <c r="AY42" s="1756">
        <v>42719</v>
      </c>
      <c r="AZ42" s="1756">
        <v>42719</v>
      </c>
      <c r="BA42" s="1756">
        <v>42719</v>
      </c>
      <c r="BB42" s="1756">
        <v>42719</v>
      </c>
      <c r="BC42" s="1756">
        <v>42719</v>
      </c>
      <c r="BD42" s="1756">
        <v>42719</v>
      </c>
      <c r="BE42" s="1756"/>
      <c r="BF42" s="1756"/>
      <c r="BG42" s="1756"/>
      <c r="BH42" s="1756"/>
      <c r="BI42" s="1756"/>
      <c r="BJ42" s="1756"/>
      <c r="BK42" s="1756"/>
      <c r="BL42" s="1756"/>
      <c r="BM42" s="1756"/>
      <c r="BN42" s="1756"/>
      <c r="BO42" s="1756"/>
      <c r="BP42" s="1756"/>
      <c r="BQ42" s="1756"/>
      <c r="BR42" s="1756"/>
      <c r="BS42" s="1756"/>
      <c r="BT42" s="1756"/>
      <c r="BU42" s="1756"/>
      <c r="BV42" s="1756"/>
      <c r="BW42" s="1756"/>
      <c r="BX42" s="1756"/>
      <c r="BY42" s="1756"/>
      <c r="BZ42" s="1775"/>
      <c r="CA42" s="1756"/>
      <c r="CB42" s="1756"/>
      <c r="CC42" s="1756"/>
      <c r="CD42" s="1756"/>
      <c r="CE42" s="1756"/>
      <c r="CF42" s="1756"/>
      <c r="CG42" s="1756"/>
      <c r="CH42" s="1756"/>
      <c r="CI42" s="1756"/>
      <c r="CJ42" s="1756"/>
      <c r="CK42" s="1756"/>
      <c r="CL42" s="1756"/>
      <c r="CM42" s="1756"/>
      <c r="CN42" s="1756"/>
      <c r="CO42" s="1756"/>
      <c r="CP42" s="1756"/>
      <c r="CQ42" s="1756"/>
      <c r="CR42" s="1756"/>
      <c r="CS42" s="1756"/>
      <c r="CT42" s="1756"/>
      <c r="CU42" s="1756"/>
      <c r="CV42" s="1756"/>
      <c r="CW42" s="1756"/>
      <c r="CX42" s="1756"/>
      <c r="CY42" s="1756"/>
      <c r="CZ42" s="1756"/>
      <c r="DA42" s="1756"/>
      <c r="DB42" s="1756"/>
      <c r="DC42" s="1756"/>
      <c r="DD42" s="1756"/>
      <c r="DE42" s="1756"/>
      <c r="DF42" s="1756"/>
      <c r="DG42" s="1756"/>
      <c r="DH42" s="1756"/>
      <c r="DI42" s="1756"/>
      <c r="DJ42" s="1756"/>
      <c r="DK42" s="1775"/>
      <c r="DL42" s="1756"/>
      <c r="DM42" s="1756"/>
      <c r="DN42" s="1756"/>
      <c r="DO42" s="1756"/>
      <c r="DP42" s="1756"/>
      <c r="DQ42" s="1756">
        <v>42694</v>
      </c>
      <c r="DR42" s="1756">
        <v>42663</v>
      </c>
      <c r="DS42" s="1756">
        <v>42704</v>
      </c>
      <c r="DT42" s="1756">
        <v>42664</v>
      </c>
      <c r="DU42" s="1756">
        <v>42664</v>
      </c>
      <c r="DV42" s="1756">
        <v>42664</v>
      </c>
      <c r="DW42" s="1756">
        <v>42664</v>
      </c>
      <c r="DX42" s="1756">
        <v>42664</v>
      </c>
      <c r="DY42" s="1756">
        <v>42664</v>
      </c>
      <c r="DZ42" s="1756">
        <v>42676</v>
      </c>
      <c r="EA42" s="1756">
        <v>42695</v>
      </c>
      <c r="EB42" s="1756">
        <v>42703</v>
      </c>
      <c r="EC42" s="1756">
        <v>42703</v>
      </c>
      <c r="ED42" s="1756">
        <v>42703</v>
      </c>
      <c r="EE42" s="1756">
        <v>42703</v>
      </c>
      <c r="EF42" s="1756">
        <v>42703</v>
      </c>
      <c r="EG42" s="1756">
        <v>42703</v>
      </c>
      <c r="EH42" s="1756">
        <v>42703</v>
      </c>
      <c r="EI42" s="1756">
        <v>42703</v>
      </c>
      <c r="EJ42" s="1756">
        <v>42703</v>
      </c>
      <c r="EK42" s="1756">
        <v>42703</v>
      </c>
      <c r="EL42" s="1756">
        <v>42704</v>
      </c>
      <c r="EM42" s="1756">
        <v>42704</v>
      </c>
      <c r="EN42" s="1756">
        <v>42705</v>
      </c>
      <c r="EO42" s="1756"/>
      <c r="EP42" s="1756">
        <v>42722</v>
      </c>
      <c r="EQ42" s="1756">
        <v>42722</v>
      </c>
      <c r="ER42" s="1756">
        <v>42722</v>
      </c>
      <c r="ES42" s="1756">
        <v>42722</v>
      </c>
      <c r="ET42" s="1756">
        <v>42722</v>
      </c>
      <c r="EU42" s="1756">
        <v>42722</v>
      </c>
      <c r="EV42" s="1775"/>
      <c r="EW42" s="1756">
        <v>42722</v>
      </c>
      <c r="EX42" s="1756">
        <v>42722</v>
      </c>
      <c r="EY42" s="1756">
        <v>42722</v>
      </c>
      <c r="EZ42" s="1756">
        <v>42722</v>
      </c>
      <c r="FA42" s="1756">
        <v>42722</v>
      </c>
      <c r="FB42" s="1756">
        <v>42722</v>
      </c>
      <c r="FC42" s="1756">
        <v>42722</v>
      </c>
      <c r="FD42" s="1756">
        <v>42722</v>
      </c>
      <c r="FE42" s="1756">
        <v>42722</v>
      </c>
      <c r="FF42" s="1756">
        <v>42722</v>
      </c>
      <c r="FG42" s="1756">
        <v>42722</v>
      </c>
      <c r="FH42" s="1756">
        <v>42722</v>
      </c>
      <c r="FI42" s="1756">
        <v>42722</v>
      </c>
      <c r="FJ42" s="1756">
        <v>42722</v>
      </c>
      <c r="FK42" s="1756"/>
      <c r="FL42" s="1756"/>
      <c r="FM42" s="1756"/>
      <c r="FN42" s="1756"/>
      <c r="FO42" s="1756"/>
      <c r="FP42" s="1756"/>
      <c r="FQ42" s="1756"/>
      <c r="FR42" s="1756"/>
      <c r="FS42" s="1756"/>
      <c r="FT42" s="1797"/>
      <c r="FU42" s="1756"/>
      <c r="FV42" s="1797"/>
      <c r="FW42" s="1797"/>
      <c r="FX42" s="1756"/>
      <c r="FY42" s="1797"/>
      <c r="FZ42" s="1797"/>
      <c r="GA42" s="1797"/>
      <c r="GB42" s="1756"/>
      <c r="GC42" s="1797"/>
      <c r="GD42" s="1797"/>
      <c r="GE42" s="1797"/>
      <c r="GF42" s="1756"/>
      <c r="GG42" s="1775"/>
      <c r="GH42" s="1797"/>
      <c r="GI42" s="1797"/>
      <c r="GJ42" s="1756"/>
      <c r="GK42" s="1756"/>
      <c r="GL42" s="1797"/>
      <c r="GM42" s="1797"/>
      <c r="GN42" s="1797"/>
      <c r="GO42" s="1756"/>
      <c r="GP42" s="1756"/>
      <c r="GQ42" s="1756"/>
      <c r="GR42" s="1756"/>
      <c r="GS42" s="1797"/>
      <c r="GT42" s="1797"/>
      <c r="GU42" s="1756"/>
      <c r="GV42" s="1756"/>
      <c r="GW42" s="1756"/>
      <c r="GX42" s="1756"/>
      <c r="GY42" s="1756"/>
      <c r="GZ42" s="1756"/>
      <c r="HA42" s="1797"/>
      <c r="HB42" s="1797"/>
      <c r="HC42" s="1756"/>
      <c r="HD42" s="1797"/>
      <c r="HE42" s="1797"/>
      <c r="HF42" s="1797"/>
      <c r="HG42" s="1797"/>
      <c r="HH42" s="1797"/>
      <c r="HI42" s="1797"/>
      <c r="HJ42" s="1797"/>
      <c r="HK42" s="1797"/>
      <c r="HL42" s="1756"/>
      <c r="HM42" s="1797"/>
      <c r="HN42" s="1797"/>
      <c r="HO42" s="1797"/>
      <c r="HP42" s="1797"/>
      <c r="HQ42" s="1797"/>
      <c r="HR42" s="1890"/>
      <c r="HS42" s="1797"/>
      <c r="HT42" s="1797"/>
      <c r="HU42" s="1797"/>
      <c r="HV42" s="1797"/>
      <c r="HW42" s="1797"/>
      <c r="HX42" s="1797"/>
      <c r="HY42" s="1797"/>
      <c r="HZ42" s="1797"/>
      <c r="IA42" s="1797"/>
      <c r="IB42" s="1797"/>
      <c r="IC42" s="1797"/>
      <c r="ID42" s="1797"/>
      <c r="IE42" s="1797"/>
      <c r="IF42" s="1797"/>
      <c r="IG42" s="1797"/>
      <c r="IH42" s="1797"/>
      <c r="II42" s="1797"/>
      <c r="IJ42" s="1797"/>
      <c r="IK42" s="1797"/>
      <c r="IL42" s="1797"/>
      <c r="IM42" s="1797"/>
      <c r="IN42" s="1797"/>
      <c r="IO42" s="1797"/>
      <c r="IP42" s="1797"/>
      <c r="IQ42" s="1756"/>
      <c r="IR42" s="1797"/>
      <c r="IS42" s="1797"/>
      <c r="IT42" s="1797"/>
      <c r="IU42" s="1797"/>
      <c r="IV42" s="1797"/>
      <c r="IW42" s="1797"/>
      <c r="IX42" s="1756"/>
      <c r="IY42" s="1756"/>
      <c r="IZ42" s="1797"/>
      <c r="JA42" s="1797"/>
      <c r="JB42" s="1756"/>
      <c r="JC42" s="1775"/>
      <c r="JD42" s="1756"/>
      <c r="JE42" s="1756"/>
      <c r="JF42" s="1797"/>
      <c r="JG42" s="1756"/>
      <c r="JH42" s="1797"/>
      <c r="JI42" s="1797"/>
      <c r="JJ42" s="1797"/>
      <c r="JK42" s="1797"/>
      <c r="JL42" s="1797"/>
      <c r="JM42" s="1797"/>
      <c r="JN42" s="1797"/>
      <c r="JO42" s="1797"/>
      <c r="JP42" s="1797"/>
      <c r="JQ42" s="1756"/>
      <c r="JR42" s="1756"/>
      <c r="JS42" s="1756"/>
      <c r="JT42" s="1756"/>
      <c r="JU42" s="1756"/>
      <c r="JV42" s="1797"/>
      <c r="JW42" s="1797"/>
      <c r="JX42" s="1797"/>
      <c r="JY42" s="1797"/>
      <c r="JZ42" s="1797"/>
      <c r="KA42" s="1797"/>
      <c r="KB42" s="1797"/>
      <c r="KC42" s="1756"/>
      <c r="KD42" s="1797"/>
      <c r="KE42" s="1797"/>
      <c r="KF42" s="1756"/>
      <c r="KG42" s="1756"/>
      <c r="KH42" s="1797"/>
      <c r="KI42" s="1797"/>
      <c r="KJ42" s="1797"/>
      <c r="KK42" s="1797"/>
      <c r="KL42" s="1797"/>
      <c r="KM42" s="1797"/>
      <c r="KN42" s="1890"/>
      <c r="KO42" s="1797"/>
      <c r="KP42" s="1797"/>
      <c r="KQ42" s="1756"/>
      <c r="KR42" s="1756"/>
      <c r="KS42" s="1797"/>
      <c r="KT42" s="1797"/>
      <c r="KU42" s="1797"/>
      <c r="KV42" s="1797"/>
      <c r="KW42" s="1797"/>
      <c r="KX42" s="1797"/>
      <c r="KY42" s="1797"/>
      <c r="KZ42" s="1797"/>
      <c r="LA42" s="1797"/>
      <c r="LB42" s="1797"/>
      <c r="LC42" s="1797"/>
      <c r="LD42" s="1797"/>
      <c r="LE42" s="1797"/>
      <c r="LF42" s="1797"/>
      <c r="LG42" s="1797"/>
      <c r="LH42" s="1797"/>
      <c r="LI42" s="1900"/>
      <c r="LJ42" s="1797"/>
      <c r="LK42" s="1797"/>
      <c r="LL42" s="1797"/>
      <c r="LM42" s="1797"/>
      <c r="LN42" s="1756"/>
      <c r="LO42" s="1756"/>
      <c r="LP42" s="1756"/>
      <c r="LQ42" s="1756"/>
      <c r="LR42" s="1756"/>
      <c r="LS42" s="1756"/>
      <c r="LT42" s="1756"/>
      <c r="LU42" s="1756"/>
      <c r="LV42" s="1756"/>
      <c r="LW42" s="1797"/>
      <c r="LX42" s="1797"/>
      <c r="LY42" s="1797"/>
      <c r="LZ42" s="1797"/>
      <c r="MA42" s="1797"/>
      <c r="MB42" s="1797"/>
      <c r="MC42" s="1797"/>
      <c r="MD42" s="1797"/>
      <c r="ME42" s="1797"/>
      <c r="MF42" s="1797"/>
      <c r="MG42" s="1797"/>
      <c r="MH42" s="1797"/>
      <c r="MI42" s="1797"/>
      <c r="MJ42" s="1797"/>
      <c r="MK42" s="1797"/>
      <c r="ML42" s="1797"/>
      <c r="MM42" s="1797"/>
      <c r="MN42" s="1797"/>
      <c r="MO42" s="1797"/>
      <c r="MP42" s="1797"/>
      <c r="MQ42" s="1797"/>
      <c r="MR42" s="1797"/>
      <c r="MS42" s="1797"/>
      <c r="MT42" s="1890"/>
      <c r="MU42" s="1797"/>
      <c r="MV42" s="1797"/>
      <c r="MW42" s="1797"/>
      <c r="MX42" s="1797"/>
      <c r="MY42" s="1797"/>
      <c r="MZ42" s="1797"/>
      <c r="NA42" s="1797"/>
      <c r="NB42" s="1797"/>
      <c r="NC42" s="1797"/>
      <c r="ND42" s="1797"/>
      <c r="NE42" s="1797"/>
      <c r="NF42" s="1797"/>
      <c r="NG42" s="1797"/>
      <c r="NH42" s="1797"/>
      <c r="NI42" s="1797"/>
      <c r="NJ42" s="1797"/>
      <c r="NK42" s="1797"/>
      <c r="NL42" s="1797"/>
      <c r="NM42" s="1797"/>
      <c r="NN42" s="1797"/>
      <c r="NO42" s="1797"/>
      <c r="NP42" s="1797"/>
      <c r="NQ42" s="1797"/>
      <c r="NR42" s="1797"/>
      <c r="NS42" s="1797"/>
      <c r="NT42" s="1797"/>
      <c r="NU42" s="1797"/>
      <c r="NV42" s="1797"/>
      <c r="NW42" s="1797"/>
      <c r="NX42" s="1797"/>
      <c r="NY42" s="1797"/>
      <c r="NZ42" s="1797"/>
      <c r="OA42" s="1900"/>
      <c r="OB42" s="1756"/>
      <c r="OC42" s="1756"/>
      <c r="OD42" s="1756"/>
      <c r="OE42" s="1807"/>
      <c r="OF42" s="1756"/>
      <c r="OG42" s="1756"/>
      <c r="OH42" s="1797">
        <v>42557</v>
      </c>
      <c r="OI42" s="1756"/>
      <c r="OJ42" s="1756"/>
      <c r="OK42" s="1756"/>
      <c r="OL42" s="1756"/>
      <c r="OM42" s="1756"/>
      <c r="ON42" s="1756"/>
      <c r="OO42" s="1756"/>
      <c r="OP42" s="1756"/>
      <c r="OQ42" s="1756"/>
      <c r="OR42" s="1756"/>
      <c r="OS42" s="1756"/>
      <c r="OT42" s="1756"/>
      <c r="OU42" s="1756"/>
      <c r="OV42" s="1756"/>
      <c r="OW42" s="1756"/>
      <c r="OX42" s="1756"/>
      <c r="OY42" s="1756"/>
      <c r="OZ42" s="1756"/>
      <c r="PA42" s="1756"/>
      <c r="PB42" s="1756"/>
      <c r="PC42" s="1156"/>
      <c r="PD42" s="1797"/>
      <c r="PE42" s="1756"/>
      <c r="PF42" s="1756"/>
      <c r="PG42" s="1797"/>
      <c r="PH42" s="1900"/>
    </row>
    <row r="43" spans="1:424" ht="15" customHeight="1">
      <c r="A43" s="924"/>
      <c r="B43" s="925"/>
      <c r="C43" s="1618"/>
      <c r="D43" s="1619" t="s">
        <v>1111</v>
      </c>
      <c r="E43" s="1757"/>
      <c r="F43" s="1757"/>
      <c r="G43" s="1757"/>
      <c r="H43" s="1757"/>
      <c r="I43" s="1757"/>
      <c r="J43" s="1757"/>
      <c r="K43" s="1757"/>
      <c r="L43" s="1757"/>
      <c r="M43" s="1757"/>
      <c r="N43" s="1757"/>
      <c r="O43" s="1757"/>
      <c r="P43" s="1757"/>
      <c r="Q43" s="1757"/>
      <c r="R43" s="1780"/>
      <c r="S43" s="1759"/>
      <c r="T43" s="1757"/>
      <c r="U43" s="1757"/>
      <c r="V43" s="1757"/>
      <c r="W43" s="1755"/>
      <c r="X43" s="1757"/>
      <c r="Y43" s="1757"/>
      <c r="Z43" s="1757"/>
      <c r="AA43" s="1757"/>
      <c r="AB43" s="1757"/>
      <c r="AC43" s="1757"/>
      <c r="AD43" s="1757"/>
      <c r="AE43" s="1757"/>
      <c r="AF43" s="1757"/>
      <c r="AG43" s="1757"/>
      <c r="AH43" s="1757"/>
      <c r="AI43" s="1757"/>
      <c r="AJ43" s="1757"/>
      <c r="AK43" s="1759"/>
      <c r="AL43" s="1759"/>
      <c r="AM43" s="1757"/>
      <c r="AN43" s="1757"/>
      <c r="AO43" s="1776"/>
      <c r="AP43" s="1757"/>
      <c r="AQ43" s="1759"/>
      <c r="AR43" s="1757"/>
      <c r="AS43" s="1757"/>
      <c r="AT43" s="1757"/>
      <c r="AU43" s="1757"/>
      <c r="AV43" s="1757"/>
      <c r="AW43" s="1757"/>
      <c r="AX43" s="1757"/>
      <c r="AY43" s="1757"/>
      <c r="AZ43" s="1757"/>
      <c r="BA43" s="1757"/>
      <c r="BB43" s="1757"/>
      <c r="BC43" s="1757"/>
      <c r="BD43" s="1759"/>
      <c r="BE43" s="1757"/>
      <c r="BF43" s="1757"/>
      <c r="BG43" s="1757"/>
      <c r="BH43" s="1757"/>
      <c r="BI43" s="1780"/>
      <c r="BJ43" s="1757"/>
      <c r="BK43" s="1757"/>
      <c r="BL43" s="1757"/>
      <c r="BM43" s="1757"/>
      <c r="BN43" s="1757"/>
      <c r="BO43" s="1780"/>
      <c r="BP43" s="1780"/>
      <c r="BQ43" s="1757"/>
      <c r="BR43" s="1757"/>
      <c r="BS43" s="1757"/>
      <c r="BT43" s="1757"/>
      <c r="BU43" s="1757"/>
      <c r="BV43" s="1757"/>
      <c r="BW43" s="1757"/>
      <c r="BX43" s="1757"/>
      <c r="BY43" s="1757"/>
      <c r="BZ43" s="1776"/>
      <c r="CA43" s="1757"/>
      <c r="CB43" s="1757"/>
      <c r="CC43" s="1757"/>
      <c r="CD43" s="1757"/>
      <c r="CE43" s="1757"/>
      <c r="CF43" s="1757"/>
      <c r="CG43" s="1757"/>
      <c r="CH43" s="1757"/>
      <c r="CI43" s="1757"/>
      <c r="CJ43" s="1757"/>
      <c r="CK43" s="1757"/>
      <c r="CL43" s="1757"/>
      <c r="CM43" s="1757"/>
      <c r="CN43" s="1757"/>
      <c r="CO43" s="1757"/>
      <c r="CP43" s="1757"/>
      <c r="CQ43" s="1757"/>
      <c r="CR43" s="1757"/>
      <c r="CS43" s="1757"/>
      <c r="CT43" s="1757"/>
      <c r="CU43" s="1757"/>
      <c r="CV43" s="1757"/>
      <c r="CW43" s="1757"/>
      <c r="CX43" s="1757"/>
      <c r="CY43" s="1757"/>
      <c r="CZ43" s="1757"/>
      <c r="DA43" s="1757"/>
      <c r="DB43" s="1757"/>
      <c r="DC43" s="1757"/>
      <c r="DD43" s="1757"/>
      <c r="DE43" s="1757"/>
      <c r="DF43" s="1757"/>
      <c r="DG43" s="1757"/>
      <c r="DH43" s="1757"/>
      <c r="DI43" s="1757"/>
      <c r="DJ43" s="1757"/>
      <c r="DK43" s="1776"/>
      <c r="DL43" s="1757"/>
      <c r="DM43" s="1757"/>
      <c r="DN43" s="1757"/>
      <c r="DO43" s="1757"/>
      <c r="DP43" s="1757"/>
      <c r="DQ43" s="1757"/>
      <c r="DR43" s="1757"/>
      <c r="DS43" s="1757"/>
      <c r="DT43" s="1757"/>
      <c r="DU43" s="1757"/>
      <c r="DV43" s="1757"/>
      <c r="DW43" s="1757"/>
      <c r="DX43" s="1757"/>
      <c r="DY43" s="1757"/>
      <c r="DZ43" s="1757"/>
      <c r="EA43" s="1757"/>
      <c r="EB43" s="1757"/>
      <c r="EC43" s="1757"/>
      <c r="ED43" s="1757"/>
      <c r="EE43" s="1757"/>
      <c r="EF43" s="1757"/>
      <c r="EG43" s="1757"/>
      <c r="EH43" s="1757"/>
      <c r="EI43" s="1757"/>
      <c r="EJ43" s="1757"/>
      <c r="EK43" s="1757"/>
      <c r="EL43" s="1757"/>
      <c r="EM43" s="1757"/>
      <c r="EN43" s="1757"/>
      <c r="EO43" s="1757"/>
      <c r="EP43" s="1780"/>
      <c r="EQ43" s="1757"/>
      <c r="ER43" s="1780"/>
      <c r="ES43" s="1780"/>
      <c r="ET43" s="1780"/>
      <c r="EU43" s="1780"/>
      <c r="EW43" s="1757"/>
      <c r="EX43" s="1757"/>
      <c r="EY43" s="1757"/>
      <c r="EZ43" s="1757"/>
      <c r="FA43" s="1780"/>
      <c r="FB43" s="1780"/>
      <c r="FC43" s="1780"/>
      <c r="FD43" s="1780"/>
      <c r="FE43" s="1780"/>
      <c r="FF43" s="1757"/>
      <c r="FG43" s="1757"/>
      <c r="FH43" s="1757"/>
      <c r="FI43" s="1757"/>
      <c r="FJ43" s="1757"/>
      <c r="FK43" s="1757"/>
      <c r="FL43" s="1757"/>
      <c r="FM43" s="1757"/>
      <c r="FN43" s="1757"/>
      <c r="FO43" s="1757"/>
      <c r="FP43" s="1757"/>
      <c r="FQ43" s="1757"/>
      <c r="FR43" s="1757"/>
      <c r="FS43" s="1757"/>
      <c r="FT43" s="1780"/>
      <c r="FU43" s="1757"/>
      <c r="FV43" s="1780"/>
      <c r="FW43" s="1780"/>
      <c r="FX43" s="1757"/>
      <c r="FY43" s="1780"/>
      <c r="FZ43" s="1780"/>
      <c r="GA43" s="1780"/>
      <c r="GB43" s="1757"/>
      <c r="GC43" s="1780"/>
      <c r="GD43" s="1780"/>
      <c r="GE43" s="1780"/>
      <c r="GF43" s="1757"/>
      <c r="GG43" s="1776"/>
      <c r="GH43" s="1780"/>
      <c r="GI43" s="1780"/>
      <c r="GJ43" s="1757"/>
      <c r="GK43" s="1757"/>
      <c r="GL43" s="1780"/>
      <c r="GM43" s="1780"/>
      <c r="GN43" s="1780"/>
      <c r="GO43" s="1757"/>
      <c r="GP43" s="1757"/>
      <c r="GQ43" s="1757"/>
      <c r="GR43" s="1757"/>
      <c r="GS43" s="1780"/>
      <c r="GT43" s="1780"/>
      <c r="GU43" s="1757"/>
      <c r="GV43" s="1757"/>
      <c r="GW43" s="1757"/>
      <c r="GX43" s="1757"/>
      <c r="GY43" s="1757"/>
      <c r="GZ43" s="1757"/>
      <c r="HA43" s="1780"/>
      <c r="HB43" s="1780"/>
      <c r="HC43" s="1757"/>
      <c r="HD43" s="1780"/>
      <c r="HE43" s="1780"/>
      <c r="HF43" s="1780"/>
      <c r="HG43" s="1780"/>
      <c r="HH43" s="1780"/>
      <c r="HI43" s="1780"/>
      <c r="HJ43" s="1780"/>
      <c r="HK43" s="1780"/>
      <c r="HL43" s="1757"/>
      <c r="HM43" s="1780"/>
      <c r="HN43" s="1780"/>
      <c r="HO43" s="1780"/>
      <c r="HP43" s="1780"/>
      <c r="HQ43" s="1780"/>
      <c r="HS43" s="1780"/>
      <c r="HT43" s="1780"/>
      <c r="HU43" s="1780"/>
      <c r="HV43" s="1780"/>
      <c r="HW43" s="1780"/>
      <c r="HX43" s="1780"/>
      <c r="HY43" s="1780"/>
      <c r="HZ43" s="1780"/>
      <c r="IA43" s="1780"/>
      <c r="IB43" s="1780"/>
      <c r="IC43" s="1780"/>
      <c r="ID43" s="1780"/>
      <c r="IE43" s="1780"/>
      <c r="IF43" s="1780"/>
      <c r="IG43" s="1780"/>
      <c r="IH43" s="1780"/>
      <c r="II43" s="1780"/>
      <c r="IJ43" s="1780"/>
      <c r="IK43" s="1780"/>
      <c r="IL43" s="1780"/>
      <c r="IM43" s="1780"/>
      <c r="IN43" s="1780"/>
      <c r="IO43" s="1780"/>
      <c r="IP43" s="1780"/>
      <c r="IQ43" s="1757"/>
      <c r="IR43" s="1780"/>
      <c r="IS43" s="1780"/>
      <c r="IT43" s="1780"/>
      <c r="IU43" s="1780"/>
      <c r="IV43" s="1780"/>
      <c r="IW43" s="1780"/>
      <c r="IX43" s="1757"/>
      <c r="IY43" s="1757"/>
      <c r="IZ43" s="1780"/>
      <c r="JA43" s="1780"/>
      <c r="JB43" s="1757"/>
      <c r="JC43" s="1776"/>
      <c r="JD43" s="1757"/>
      <c r="JE43" s="1757"/>
      <c r="JF43" s="1780"/>
      <c r="JG43" s="1757"/>
      <c r="JH43" s="1780"/>
      <c r="JI43" s="1780"/>
      <c r="JJ43" s="1780"/>
      <c r="JK43" s="1780"/>
      <c r="JL43" s="1780"/>
      <c r="JM43" s="1780"/>
      <c r="JN43" s="1780"/>
      <c r="JO43" s="1780"/>
      <c r="JP43" s="1780"/>
      <c r="JQ43" s="1757"/>
      <c r="JR43" s="1757"/>
      <c r="JS43" s="1757"/>
      <c r="JT43" s="1757"/>
      <c r="JU43" s="1757"/>
      <c r="JV43" s="1780"/>
      <c r="JW43" s="1780"/>
      <c r="JX43" s="1780"/>
      <c r="JY43" s="1780"/>
      <c r="JZ43" s="1780"/>
      <c r="KA43" s="1780"/>
      <c r="KB43" s="1780"/>
      <c r="KC43" s="1757"/>
      <c r="KD43" s="1780"/>
      <c r="KE43" s="1780"/>
      <c r="KF43" s="1757"/>
      <c r="KG43" s="1757"/>
      <c r="KH43" s="1780"/>
      <c r="KI43" s="1780"/>
      <c r="KJ43" s="1780"/>
      <c r="KK43" s="1780"/>
      <c r="KL43" s="1780"/>
      <c r="KM43" s="1780"/>
      <c r="KO43" s="1780"/>
      <c r="KP43" s="1780"/>
      <c r="KQ43" s="1757"/>
      <c r="KR43" s="1757"/>
      <c r="KS43" s="1780"/>
      <c r="KT43" s="1780"/>
      <c r="KU43" s="1780"/>
      <c r="KV43" s="1780"/>
      <c r="KW43" s="1780"/>
      <c r="KX43" s="1780"/>
      <c r="KY43" s="1780"/>
      <c r="KZ43" s="1780"/>
      <c r="LA43" s="1780"/>
      <c r="LB43" s="1780"/>
      <c r="LC43" s="1780"/>
      <c r="LD43" s="1780"/>
      <c r="LE43" s="1780"/>
      <c r="LF43" s="1780"/>
      <c r="LG43" s="1780"/>
      <c r="LH43" s="1780"/>
      <c r="LJ43" s="1780"/>
      <c r="LK43" s="1780"/>
      <c r="LL43" s="1780"/>
      <c r="LM43" s="1780"/>
      <c r="LN43" s="1757"/>
      <c r="LO43" s="1757"/>
      <c r="LP43" s="1757"/>
      <c r="LQ43" s="1757"/>
      <c r="LR43" s="1757"/>
      <c r="LS43" s="1757"/>
      <c r="LT43" s="1757"/>
      <c r="LU43" s="1757"/>
      <c r="LV43" s="1757"/>
      <c r="LW43" s="1780"/>
      <c r="LX43" s="1780"/>
      <c r="LY43" s="1780"/>
      <c r="LZ43" s="1780"/>
      <c r="MA43" s="1780"/>
      <c r="MB43" s="1780"/>
      <c r="MC43" s="1780"/>
      <c r="MD43" s="1780"/>
      <c r="ME43" s="1780"/>
      <c r="MF43" s="1780"/>
      <c r="MG43" s="1780"/>
      <c r="MH43" s="1780"/>
      <c r="MI43" s="1780"/>
      <c r="MJ43" s="1780"/>
      <c r="MK43" s="1780"/>
      <c r="ML43" s="1780"/>
      <c r="MM43" s="1780"/>
      <c r="MN43" s="1780"/>
      <c r="MO43" s="1780"/>
      <c r="MP43" s="1780"/>
      <c r="MQ43" s="1780"/>
      <c r="MR43" s="1780"/>
      <c r="MS43" s="1780"/>
      <c r="MU43" s="1780"/>
      <c r="MV43" s="1780"/>
      <c r="MW43" s="1780"/>
      <c r="MX43" s="1780"/>
      <c r="MY43" s="1780"/>
      <c r="MZ43" s="1780"/>
      <c r="NA43" s="1780"/>
      <c r="NB43" s="1780"/>
      <c r="NC43" s="1780"/>
      <c r="ND43" s="1780"/>
      <c r="NE43" s="1780"/>
      <c r="NF43" s="1780"/>
      <c r="NG43" s="1780"/>
      <c r="NH43" s="1780"/>
      <c r="NI43" s="1780"/>
      <c r="NJ43" s="1780"/>
      <c r="NK43" s="1780"/>
      <c r="NL43" s="1780"/>
      <c r="NM43" s="1780"/>
      <c r="NN43" s="1780"/>
      <c r="NO43" s="1780"/>
      <c r="NP43" s="1780"/>
      <c r="NQ43" s="1780"/>
      <c r="NR43" s="1780"/>
      <c r="NS43" s="1780"/>
      <c r="NT43" s="1780"/>
      <c r="NU43" s="1780"/>
      <c r="NV43" s="1780"/>
      <c r="NW43" s="1780"/>
      <c r="NX43" s="1780"/>
      <c r="NY43" s="1780"/>
      <c r="NZ43" s="1780"/>
      <c r="OB43" s="1757"/>
      <c r="OC43" s="1819"/>
      <c r="OD43" s="1807"/>
      <c r="OE43" s="727" t="s">
        <v>1193</v>
      </c>
      <c r="OF43" s="1757"/>
      <c r="OG43" s="898" t="s">
        <v>1685</v>
      </c>
      <c r="OH43" s="727" t="s">
        <v>1339</v>
      </c>
      <c r="OI43" s="1757"/>
      <c r="OJ43" s="1757"/>
      <c r="OK43" s="1757"/>
      <c r="OL43" s="1757"/>
      <c r="OM43" s="1757"/>
      <c r="ON43" s="898" t="s">
        <v>364</v>
      </c>
      <c r="OO43" s="1757"/>
      <c r="OP43" s="898" t="s">
        <v>1824</v>
      </c>
      <c r="OQ43" s="898" t="s">
        <v>1824</v>
      </c>
      <c r="OR43" s="1757"/>
      <c r="OS43" s="1757"/>
      <c r="OT43" s="898" t="s">
        <v>1193</v>
      </c>
      <c r="OU43" s="1620" t="s">
        <v>1693</v>
      </c>
      <c r="OV43" s="1798"/>
      <c r="OW43" s="1757"/>
      <c r="OX43" s="1757"/>
      <c r="OY43" s="898" t="s">
        <v>1794</v>
      </c>
      <c r="OZ43" s="898" t="s">
        <v>1826</v>
      </c>
      <c r="PA43" s="1757"/>
      <c r="PB43" s="1757"/>
      <c r="PC43" s="1144"/>
      <c r="PD43" s="898"/>
      <c r="PE43" s="1780"/>
      <c r="PF43" s="865" t="s">
        <v>1339</v>
      </c>
      <c r="PG43" s="1759"/>
    </row>
    <row r="44" spans="1:424" s="1627" customFormat="1">
      <c r="A44" s="146"/>
      <c r="B44" s="146"/>
      <c r="C44" s="1829"/>
      <c r="D44" s="1619" t="s">
        <v>1113</v>
      </c>
      <c r="E44" s="1820"/>
      <c r="F44" s="1820"/>
      <c r="G44" s="1820"/>
      <c r="H44" s="1820"/>
      <c r="I44" s="1820"/>
      <c r="J44" s="1820"/>
      <c r="K44" s="1820"/>
      <c r="L44" s="1820"/>
      <c r="M44" s="1820"/>
      <c r="N44" s="1820"/>
      <c r="O44" s="1820"/>
      <c r="P44" s="1820"/>
      <c r="Q44" s="1820"/>
      <c r="R44" s="1820"/>
      <c r="S44" s="1820"/>
      <c r="T44" s="1820"/>
      <c r="U44" s="1820"/>
      <c r="V44" s="1820"/>
      <c r="W44" s="1756"/>
      <c r="X44" s="1820"/>
      <c r="Y44" s="1820"/>
      <c r="Z44" s="1820"/>
      <c r="AA44" s="1820"/>
      <c r="AB44" s="1820"/>
      <c r="AC44" s="1820"/>
      <c r="AD44" s="1820"/>
      <c r="AE44" s="1820"/>
      <c r="AF44" s="1820"/>
      <c r="AG44" s="1820"/>
      <c r="AH44" s="1820"/>
      <c r="AI44" s="1820"/>
      <c r="AJ44" s="1820"/>
      <c r="AK44" s="1820"/>
      <c r="AL44" s="1820"/>
      <c r="AM44" s="1763"/>
      <c r="AN44" s="1820"/>
      <c r="AO44" s="1903"/>
      <c r="AP44" s="1820"/>
      <c r="AQ44" s="1820"/>
      <c r="AR44" s="1820"/>
      <c r="AS44" s="1820"/>
      <c r="AT44" s="1820"/>
      <c r="AU44" s="1820"/>
      <c r="AV44" s="1820"/>
      <c r="AW44" s="1820"/>
      <c r="AX44" s="1820"/>
      <c r="AY44" s="1820"/>
      <c r="AZ44" s="1820"/>
      <c r="BA44" s="1820"/>
      <c r="BB44" s="1820"/>
      <c r="BC44" s="1820"/>
      <c r="BD44" s="1820"/>
      <c r="BE44" s="1820"/>
      <c r="BF44" s="1820"/>
      <c r="BG44" s="1820"/>
      <c r="BH44" s="1820"/>
      <c r="BI44" s="1797"/>
      <c r="BJ44" s="1820"/>
      <c r="BK44" s="1820"/>
      <c r="BL44" s="1820"/>
      <c r="BM44" s="1820"/>
      <c r="BN44" s="1820"/>
      <c r="BO44" s="1797"/>
      <c r="BP44" s="1797"/>
      <c r="BQ44" s="1820"/>
      <c r="BR44" s="1820"/>
      <c r="BS44" s="1820"/>
      <c r="BT44" s="1820"/>
      <c r="BU44" s="1820"/>
      <c r="BV44" s="1820"/>
      <c r="BW44" s="1820"/>
      <c r="BX44" s="1820"/>
      <c r="BY44" s="1820"/>
      <c r="BZ44" s="1903"/>
      <c r="CA44" s="1820"/>
      <c r="CB44" s="1820"/>
      <c r="CC44" s="1820"/>
      <c r="CD44" s="1820"/>
      <c r="CE44" s="1820"/>
      <c r="CF44" s="1820"/>
      <c r="CG44" s="1820"/>
      <c r="CH44" s="1820"/>
      <c r="CI44" s="1820"/>
      <c r="CJ44" s="1820"/>
      <c r="CK44" s="1820"/>
      <c r="CL44" s="1820"/>
      <c r="CM44" s="1820"/>
      <c r="CN44" s="1820"/>
      <c r="CO44" s="1820"/>
      <c r="CP44" s="1820"/>
      <c r="CQ44" s="1820"/>
      <c r="CR44" s="1820"/>
      <c r="CS44" s="1820"/>
      <c r="CT44" s="1820"/>
      <c r="CU44" s="1820"/>
      <c r="CV44" s="1820"/>
      <c r="CW44" s="1820"/>
      <c r="CX44" s="1820"/>
      <c r="CY44" s="1820"/>
      <c r="CZ44" s="1820"/>
      <c r="DA44" s="1820"/>
      <c r="DB44" s="1820"/>
      <c r="DC44" s="1820"/>
      <c r="DD44" s="1820"/>
      <c r="DE44" s="1820"/>
      <c r="DF44" s="1820"/>
      <c r="DG44" s="1820"/>
      <c r="DH44" s="1820"/>
      <c r="DI44" s="1820"/>
      <c r="DJ44" s="1820"/>
      <c r="DK44" s="1903"/>
      <c r="DL44" s="1820"/>
      <c r="DM44" s="1820"/>
      <c r="DN44" s="1820"/>
      <c r="DO44" s="1820"/>
      <c r="DP44" s="1820"/>
      <c r="DQ44" s="1820"/>
      <c r="DR44" s="1820"/>
      <c r="DS44" s="1820"/>
      <c r="DT44" s="1820"/>
      <c r="DU44" s="1820"/>
      <c r="DV44" s="1820"/>
      <c r="DW44" s="1797"/>
      <c r="DX44" s="1820"/>
      <c r="DY44" s="1820"/>
      <c r="DZ44" s="1820"/>
      <c r="EA44" s="1820"/>
      <c r="EB44" s="1820"/>
      <c r="EC44" s="1820"/>
      <c r="ED44" s="1820"/>
      <c r="EE44" s="1820"/>
      <c r="EF44" s="1820"/>
      <c r="EG44" s="1820"/>
      <c r="EH44" s="1820"/>
      <c r="EI44" s="1820"/>
      <c r="EJ44" s="1820"/>
      <c r="EK44" s="1820"/>
      <c r="EL44" s="1820"/>
      <c r="EM44" s="1820"/>
      <c r="EN44" s="1820"/>
      <c r="EO44" s="1820"/>
      <c r="EP44" s="1797"/>
      <c r="EQ44" s="1820"/>
      <c r="ER44" s="1797"/>
      <c r="ES44" s="1797"/>
      <c r="ET44" s="1797"/>
      <c r="EU44" s="1797"/>
      <c r="EV44" s="1890"/>
      <c r="EW44" s="1820"/>
      <c r="EX44" s="1820"/>
      <c r="EY44" s="1820"/>
      <c r="EZ44" s="1820"/>
      <c r="FA44" s="1797"/>
      <c r="FB44" s="1797"/>
      <c r="FC44" s="1797"/>
      <c r="FD44" s="1797"/>
      <c r="FE44" s="1797"/>
      <c r="FF44" s="1820"/>
      <c r="FG44" s="1820"/>
      <c r="FH44" s="1820"/>
      <c r="FI44" s="1820"/>
      <c r="FJ44" s="1820"/>
      <c r="FK44" s="1820"/>
      <c r="FL44" s="1820"/>
      <c r="FM44" s="1820"/>
      <c r="FN44" s="1820"/>
      <c r="FO44" s="1820"/>
      <c r="FP44" s="1820"/>
      <c r="FQ44" s="1820"/>
      <c r="FR44" s="1820"/>
      <c r="FS44" s="1820"/>
      <c r="FT44" s="1797"/>
      <c r="FU44" s="1820"/>
      <c r="FV44" s="1797"/>
      <c r="FW44" s="1797"/>
      <c r="FX44" s="1820"/>
      <c r="FY44" s="1797"/>
      <c r="FZ44" s="1797"/>
      <c r="GA44" s="1797"/>
      <c r="GB44" s="1820"/>
      <c r="GC44" s="1797"/>
      <c r="GD44" s="1797"/>
      <c r="GE44" s="1797"/>
      <c r="GF44" s="1820"/>
      <c r="GG44" s="1903"/>
      <c r="GH44" s="1797"/>
      <c r="GI44" s="1797"/>
      <c r="GJ44" s="1820"/>
      <c r="GK44" s="1820"/>
      <c r="GL44" s="1797"/>
      <c r="GM44" s="1797"/>
      <c r="GN44" s="1797"/>
      <c r="GO44" s="1820"/>
      <c r="GP44" s="1820"/>
      <c r="GQ44" s="1820"/>
      <c r="GR44" s="1820"/>
      <c r="GS44" s="1797"/>
      <c r="GT44" s="1797"/>
      <c r="GU44" s="1820"/>
      <c r="GV44" s="1820"/>
      <c r="GW44" s="1820"/>
      <c r="GX44" s="1820"/>
      <c r="GY44" s="1820"/>
      <c r="GZ44" s="1820"/>
      <c r="HA44" s="1797"/>
      <c r="HB44" s="1797"/>
      <c r="HC44" s="1820"/>
      <c r="HD44" s="1797"/>
      <c r="HE44" s="1797"/>
      <c r="HF44" s="1797"/>
      <c r="HG44" s="1797"/>
      <c r="HH44" s="1797"/>
      <c r="HI44" s="1797"/>
      <c r="HJ44" s="1797"/>
      <c r="HK44" s="1797"/>
      <c r="HL44" s="1820"/>
      <c r="HM44" s="1797"/>
      <c r="HN44" s="1797"/>
      <c r="HO44" s="1797"/>
      <c r="HP44" s="1797"/>
      <c r="HQ44" s="1797"/>
      <c r="HR44" s="1890"/>
      <c r="HS44" s="1797"/>
      <c r="HT44" s="1797"/>
      <c r="HU44" s="1797"/>
      <c r="HV44" s="1797"/>
      <c r="HW44" s="1797"/>
      <c r="HX44" s="1797"/>
      <c r="HY44" s="1797"/>
      <c r="HZ44" s="1797"/>
      <c r="IA44" s="1797"/>
      <c r="IB44" s="1797"/>
      <c r="IC44" s="1797"/>
      <c r="ID44" s="1797"/>
      <c r="IE44" s="1797"/>
      <c r="IF44" s="1797"/>
      <c r="IG44" s="1797"/>
      <c r="IH44" s="1797"/>
      <c r="II44" s="1797"/>
      <c r="IJ44" s="1797"/>
      <c r="IK44" s="1797"/>
      <c r="IL44" s="1797"/>
      <c r="IM44" s="1797"/>
      <c r="IN44" s="1797"/>
      <c r="IO44" s="1797"/>
      <c r="IP44" s="1797"/>
      <c r="IQ44" s="1820"/>
      <c r="IR44" s="1797"/>
      <c r="IS44" s="1797"/>
      <c r="IT44" s="1797"/>
      <c r="IU44" s="1797"/>
      <c r="IV44" s="1797"/>
      <c r="IW44" s="1797"/>
      <c r="IX44" s="1820"/>
      <c r="IY44" s="1820"/>
      <c r="IZ44" s="1797"/>
      <c r="JA44" s="1797"/>
      <c r="JB44" s="1820"/>
      <c r="JC44" s="1903"/>
      <c r="JD44" s="1820"/>
      <c r="JE44" s="1820"/>
      <c r="JF44" s="1797"/>
      <c r="JG44" s="1820"/>
      <c r="JH44" s="1797"/>
      <c r="JI44" s="1797"/>
      <c r="JJ44" s="1797"/>
      <c r="JK44" s="1797"/>
      <c r="JL44" s="1797"/>
      <c r="JM44" s="1797"/>
      <c r="JN44" s="1797"/>
      <c r="JO44" s="1797"/>
      <c r="JP44" s="1797"/>
      <c r="JQ44" s="1820"/>
      <c r="JR44" s="1820"/>
      <c r="JS44" s="1820"/>
      <c r="JT44" s="1820"/>
      <c r="JU44" s="1820"/>
      <c r="JV44" s="1797"/>
      <c r="JW44" s="1797"/>
      <c r="JX44" s="1797"/>
      <c r="JY44" s="1797"/>
      <c r="JZ44" s="1797"/>
      <c r="KA44" s="1797"/>
      <c r="KB44" s="1797"/>
      <c r="KC44" s="1820"/>
      <c r="KD44" s="1797"/>
      <c r="KE44" s="1797"/>
      <c r="KF44" s="1820"/>
      <c r="KG44" s="1820"/>
      <c r="KH44" s="1797"/>
      <c r="KI44" s="1797"/>
      <c r="KJ44" s="1797"/>
      <c r="KK44" s="1797"/>
      <c r="KL44" s="1797"/>
      <c r="KM44" s="1797"/>
      <c r="KN44" s="1890"/>
      <c r="KO44" s="1797"/>
      <c r="KP44" s="1797"/>
      <c r="KQ44" s="1820"/>
      <c r="KR44" s="1820"/>
      <c r="KS44" s="1797"/>
      <c r="KT44" s="1797"/>
      <c r="KU44" s="1797"/>
      <c r="KV44" s="1797"/>
      <c r="KW44" s="1797"/>
      <c r="KX44" s="1797"/>
      <c r="KY44" s="1797"/>
      <c r="KZ44" s="1797"/>
      <c r="LA44" s="1797"/>
      <c r="LB44" s="1797"/>
      <c r="LC44" s="1797"/>
      <c r="LD44" s="1797"/>
      <c r="LE44" s="1797"/>
      <c r="LF44" s="1797"/>
      <c r="LG44" s="1797"/>
      <c r="LH44" s="1797"/>
      <c r="LI44" s="1900"/>
      <c r="LJ44" s="1797"/>
      <c r="LK44" s="1797"/>
      <c r="LL44" s="1797"/>
      <c r="LM44" s="1797"/>
      <c r="LN44" s="1820"/>
      <c r="LO44" s="1820"/>
      <c r="LP44" s="1820"/>
      <c r="LQ44" s="1820"/>
      <c r="LR44" s="1820"/>
      <c r="LS44" s="1820"/>
      <c r="LT44" s="1820"/>
      <c r="LU44" s="1820"/>
      <c r="LV44" s="1820"/>
      <c r="LW44" s="1797"/>
      <c r="LX44" s="1797"/>
      <c r="LY44" s="1797"/>
      <c r="LZ44" s="1797"/>
      <c r="MA44" s="1797"/>
      <c r="MB44" s="1797"/>
      <c r="MC44" s="1797"/>
      <c r="MD44" s="1797"/>
      <c r="ME44" s="1797"/>
      <c r="MF44" s="1797"/>
      <c r="MG44" s="1797"/>
      <c r="MH44" s="1797"/>
      <c r="MI44" s="1797"/>
      <c r="MJ44" s="1797"/>
      <c r="MK44" s="1797"/>
      <c r="ML44" s="1797"/>
      <c r="MM44" s="1797"/>
      <c r="MN44" s="1797"/>
      <c r="MO44" s="1797"/>
      <c r="MP44" s="1797"/>
      <c r="MQ44" s="1797"/>
      <c r="MR44" s="1797"/>
      <c r="MS44" s="1797"/>
      <c r="MT44" s="1890"/>
      <c r="MU44" s="1797"/>
      <c r="MV44" s="1797"/>
      <c r="MW44" s="1797"/>
      <c r="MX44" s="1797"/>
      <c r="MY44" s="1797"/>
      <c r="MZ44" s="1797"/>
      <c r="NA44" s="1797"/>
      <c r="NB44" s="1797"/>
      <c r="NC44" s="1797"/>
      <c r="ND44" s="1797"/>
      <c r="NE44" s="1797"/>
      <c r="NF44" s="1797"/>
      <c r="NG44" s="1797"/>
      <c r="NH44" s="1797"/>
      <c r="NI44" s="1797"/>
      <c r="NJ44" s="1797"/>
      <c r="NK44" s="1797"/>
      <c r="NL44" s="1797"/>
      <c r="NM44" s="1797"/>
      <c r="NN44" s="1797"/>
      <c r="NO44" s="1797"/>
      <c r="NP44" s="1797"/>
      <c r="NQ44" s="1797"/>
      <c r="NR44" s="1797"/>
      <c r="NS44" s="1797"/>
      <c r="NT44" s="1797"/>
      <c r="NU44" s="1797"/>
      <c r="NV44" s="1797"/>
      <c r="NW44" s="1797"/>
      <c r="NX44" s="1797"/>
      <c r="NY44" s="1797"/>
      <c r="NZ44" s="1797"/>
      <c r="OA44" s="1900"/>
      <c r="OB44" s="1820"/>
      <c r="OC44" s="1799"/>
      <c r="OD44" s="1820"/>
      <c r="OE44" s="1763"/>
      <c r="OF44" s="1820"/>
      <c r="OG44" s="1820"/>
      <c r="OH44" s="1797"/>
      <c r="OI44" s="1820"/>
      <c r="OJ44" s="1820"/>
      <c r="OK44" s="1820"/>
      <c r="OL44" s="1820"/>
      <c r="OM44" s="1820"/>
      <c r="ON44" s="1820"/>
      <c r="OO44" s="1820"/>
      <c r="OP44" s="1830" t="s">
        <v>1825</v>
      </c>
      <c r="OQ44" s="1830" t="s">
        <v>1825</v>
      </c>
      <c r="OR44" s="1820"/>
      <c r="OS44" s="1820"/>
      <c r="OT44" s="1820"/>
      <c r="OU44" s="1820"/>
      <c r="OV44" s="1820"/>
      <c r="OW44" s="1820"/>
      <c r="OX44" s="1820"/>
      <c r="OY44" s="1820"/>
      <c r="OZ44" s="1820"/>
      <c r="PA44" s="1820"/>
      <c r="PB44" s="1820"/>
      <c r="PC44" s="1828"/>
      <c r="PD44" s="1763"/>
      <c r="PE44" s="1820"/>
      <c r="PF44" s="1820"/>
      <c r="PG44" s="1797"/>
      <c r="PH44" s="1900"/>
    </row>
    <row r="45" spans="1:424">
      <c r="A45" s="924"/>
      <c r="B45" s="925"/>
      <c r="C45" s="924"/>
      <c r="D45" s="1621" t="s">
        <v>1112</v>
      </c>
      <c r="E45" s="917"/>
      <c r="F45" s="917"/>
      <c r="G45" s="917"/>
      <c r="H45" s="917"/>
      <c r="I45" s="917"/>
      <c r="J45" s="917"/>
      <c r="K45" s="917"/>
      <c r="L45" s="917"/>
      <c r="M45" s="666"/>
      <c r="N45" s="666"/>
      <c r="O45" s="917"/>
      <c r="P45" s="917"/>
      <c r="Q45" s="917"/>
      <c r="R45" s="917"/>
      <c r="S45" s="917"/>
      <c r="T45" s="917"/>
      <c r="U45" s="917"/>
      <c r="V45" s="666"/>
      <c r="W45" s="917"/>
      <c r="X45" s="917"/>
      <c r="Y45" s="917"/>
      <c r="Z45" s="917"/>
      <c r="AA45" s="917"/>
      <c r="AB45" s="917"/>
      <c r="AC45" s="917"/>
      <c r="AD45" s="917"/>
      <c r="AE45" s="917"/>
      <c r="AF45" s="917"/>
      <c r="AG45" s="917"/>
      <c r="AH45" s="917"/>
      <c r="AI45" s="917"/>
      <c r="AJ45" s="917"/>
      <c r="AK45" s="917"/>
      <c r="AL45" s="917"/>
      <c r="AM45" s="857"/>
      <c r="AN45" s="917"/>
      <c r="AO45" s="1777"/>
      <c r="AP45" s="917"/>
      <c r="AQ45" s="917"/>
      <c r="AR45" s="917"/>
      <c r="AS45" s="666"/>
      <c r="AT45" s="917"/>
      <c r="AU45" s="917"/>
      <c r="AV45" s="917"/>
      <c r="AW45" s="917"/>
      <c r="AX45" s="917"/>
      <c r="AY45" s="917"/>
      <c r="AZ45" s="917"/>
      <c r="BA45" s="917"/>
      <c r="BB45" s="917"/>
      <c r="BC45" s="917"/>
      <c r="BD45" s="917"/>
      <c r="BE45" s="917"/>
      <c r="BF45" s="917"/>
      <c r="BG45" s="917"/>
      <c r="BH45" s="1788"/>
      <c r="BI45" s="1611" t="s">
        <v>1953</v>
      </c>
      <c r="BJ45" s="401" t="s">
        <v>1953</v>
      </c>
      <c r="BK45" s="917"/>
      <c r="BL45" s="917"/>
      <c r="BM45" s="917"/>
      <c r="BN45" s="917"/>
      <c r="BO45" s="1610"/>
      <c r="BP45" s="917"/>
      <c r="BQ45" s="917"/>
      <c r="BR45" s="917"/>
      <c r="BS45" s="917"/>
      <c r="BT45" s="917"/>
      <c r="BU45" s="917"/>
      <c r="BV45" s="917"/>
      <c r="BW45" s="917"/>
      <c r="BX45" s="917"/>
      <c r="BY45" s="917"/>
      <c r="BZ45" s="1777"/>
      <c r="CA45" s="917"/>
      <c r="CB45" s="917"/>
      <c r="CC45" s="917"/>
      <c r="CD45" s="917"/>
      <c r="CE45" s="917"/>
      <c r="CF45" s="917"/>
      <c r="CG45" s="917"/>
      <c r="CH45" s="917"/>
      <c r="CI45" s="917"/>
      <c r="CJ45" s="917"/>
      <c r="CK45" s="917"/>
      <c r="CL45" s="917"/>
      <c r="CM45" s="917"/>
      <c r="CN45" s="666"/>
      <c r="CO45" s="917"/>
      <c r="CP45" s="917"/>
      <c r="CQ45" s="1609"/>
      <c r="CR45" s="917"/>
      <c r="CS45" s="917"/>
      <c r="CT45" s="917"/>
      <c r="CU45" s="917"/>
      <c r="CV45" s="917"/>
      <c r="CW45" s="917"/>
      <c r="CX45" s="917"/>
      <c r="CY45" s="917"/>
      <c r="CZ45" s="917"/>
      <c r="DA45" s="917"/>
      <c r="DB45" s="917"/>
      <c r="DC45" s="917"/>
      <c r="DD45" s="917"/>
      <c r="DE45" s="666"/>
      <c r="DF45" s="917"/>
      <c r="DG45" s="917"/>
      <c r="DH45" s="1609"/>
      <c r="DI45" s="917"/>
      <c r="DJ45" s="917"/>
      <c r="DK45" s="1777"/>
      <c r="DL45" s="917"/>
      <c r="DM45" s="917"/>
      <c r="DN45" s="917"/>
      <c r="DO45" s="917"/>
      <c r="DP45" s="917"/>
      <c r="DQ45" s="1784"/>
      <c r="DR45" s="917"/>
      <c r="DS45" s="917"/>
      <c r="DT45" s="917"/>
      <c r="DU45" s="917"/>
      <c r="DV45" s="917"/>
      <c r="DW45" s="666"/>
      <c r="DX45" s="666"/>
      <c r="DY45" s="666"/>
      <c r="DZ45" s="917"/>
      <c r="EA45" s="917"/>
      <c r="EB45" s="917"/>
      <c r="EC45" s="917"/>
      <c r="ED45" s="917"/>
      <c r="EE45" s="917"/>
      <c r="EF45" s="917"/>
      <c r="EG45" s="917"/>
      <c r="EH45" s="917"/>
      <c r="EI45" s="917"/>
      <c r="EJ45" s="917"/>
      <c r="EK45" s="917"/>
      <c r="EL45" s="917"/>
      <c r="EM45" s="917"/>
      <c r="EN45" s="917"/>
      <c r="EO45" s="917"/>
      <c r="EP45" s="1610"/>
      <c r="EQ45" s="917"/>
      <c r="ER45" s="1610"/>
      <c r="ES45" s="1610"/>
      <c r="ET45" s="1610"/>
      <c r="EU45" s="917"/>
      <c r="EV45" s="1777"/>
      <c r="EW45" s="917"/>
      <c r="EX45" s="917"/>
      <c r="EY45" s="917"/>
      <c r="EZ45" s="917"/>
      <c r="FA45" s="1780"/>
      <c r="FB45" s="1780"/>
      <c r="FC45" s="1780"/>
      <c r="FD45" s="1780"/>
      <c r="FE45" s="1780"/>
      <c r="FF45" s="1784"/>
      <c r="FG45" s="1784"/>
      <c r="FH45" s="1784"/>
      <c r="FI45" s="1784"/>
      <c r="FJ45" s="1784"/>
      <c r="FK45" s="917"/>
      <c r="FL45" s="917"/>
      <c r="FM45" s="917"/>
      <c r="FN45" s="917"/>
      <c r="FO45" s="917"/>
      <c r="FP45" s="917"/>
      <c r="FQ45" s="917"/>
      <c r="FR45" s="666"/>
      <c r="FS45" s="917"/>
      <c r="FT45" s="917"/>
      <c r="FU45" s="917"/>
      <c r="FV45" s="396"/>
      <c r="FW45" s="917"/>
      <c r="FX45" s="917"/>
      <c r="FY45" s="917"/>
      <c r="FZ45" s="917"/>
      <c r="GA45" s="396"/>
      <c r="GB45" s="396"/>
      <c r="GC45" s="396"/>
      <c r="GD45" s="396"/>
      <c r="GE45" s="396"/>
      <c r="GF45" s="917"/>
      <c r="GG45" s="1777"/>
      <c r="GH45" s="917"/>
      <c r="GI45" s="917"/>
      <c r="GJ45" s="917"/>
      <c r="GK45" s="917"/>
      <c r="GL45" s="917"/>
      <c r="GM45" s="917"/>
      <c r="GN45" s="917"/>
      <c r="GO45" s="917"/>
      <c r="GP45" s="917"/>
      <c r="GQ45" s="1784"/>
      <c r="GR45" s="1784"/>
      <c r="GS45" s="1780"/>
      <c r="GT45" s="1891"/>
      <c r="GU45" s="1784"/>
      <c r="GV45" s="1784"/>
      <c r="GW45" s="1784"/>
      <c r="GX45" s="1784"/>
      <c r="GY45" s="1784"/>
      <c r="GZ45" s="1784"/>
      <c r="HA45" s="1780"/>
      <c r="HB45" s="1780"/>
      <c r="HC45" s="1784"/>
      <c r="HD45" s="1780"/>
      <c r="HE45" s="1780"/>
      <c r="HF45" s="1780"/>
      <c r="HG45" s="1780"/>
      <c r="HH45" s="1780"/>
      <c r="HI45" s="1780"/>
      <c r="HJ45" s="1780"/>
      <c r="HK45" s="1780"/>
      <c r="HL45" s="1784"/>
      <c r="HM45" s="1780"/>
      <c r="HN45" s="1780"/>
      <c r="HO45" s="1780"/>
      <c r="HP45" s="1780"/>
      <c r="HQ45" s="1780"/>
      <c r="HS45" s="1780"/>
      <c r="HT45" s="1780"/>
      <c r="HU45" s="1780"/>
      <c r="HV45" s="1780"/>
      <c r="HW45" s="1780"/>
      <c r="HX45" s="1780"/>
      <c r="HY45" s="1780"/>
      <c r="HZ45" s="1780"/>
      <c r="IA45" s="1780"/>
      <c r="IB45" s="1780"/>
      <c r="IC45" s="1780"/>
      <c r="ID45" s="1780"/>
      <c r="IE45" s="1780"/>
      <c r="IF45" s="1780"/>
      <c r="IG45" s="1780"/>
      <c r="IH45" s="1780"/>
      <c r="II45" s="1780"/>
      <c r="IJ45" s="1780"/>
      <c r="IK45" s="1759"/>
      <c r="IL45" s="1780"/>
      <c r="IM45" s="1780"/>
      <c r="IN45" s="1780"/>
      <c r="IO45" s="1780"/>
      <c r="IP45" s="1780"/>
      <c r="IQ45" s="1784"/>
      <c r="IR45" s="1780"/>
      <c r="IS45" s="1780"/>
      <c r="IT45" s="1780"/>
      <c r="IU45" s="1780"/>
      <c r="IV45" s="1780"/>
      <c r="IW45" s="1780"/>
      <c r="IX45" s="1784"/>
      <c r="IY45" s="1784"/>
      <c r="IZ45" s="1780"/>
      <c r="JA45" s="1780"/>
      <c r="JB45" s="1784"/>
      <c r="JC45" s="1777"/>
      <c r="JD45" s="1784"/>
      <c r="JE45" s="1784"/>
      <c r="JF45" s="1780"/>
      <c r="JG45" s="1784"/>
      <c r="JH45" s="1780"/>
      <c r="JI45" s="1780"/>
      <c r="JJ45" s="1780"/>
      <c r="JK45" s="1780"/>
      <c r="JL45" s="1780"/>
      <c r="JM45" s="1780"/>
      <c r="JN45" s="1780"/>
      <c r="JO45" s="1780"/>
      <c r="JP45" s="1780"/>
      <c r="JQ45" s="1784"/>
      <c r="JR45" s="1784"/>
      <c r="JS45" s="1784"/>
      <c r="JT45" s="1784"/>
      <c r="JU45" s="1784"/>
      <c r="JV45" s="1780"/>
      <c r="JW45" s="1780"/>
      <c r="JX45" s="1780"/>
      <c r="JY45" s="1780"/>
      <c r="JZ45" s="1780"/>
      <c r="KA45" s="1780"/>
      <c r="KB45" s="1780"/>
      <c r="KC45" s="1784"/>
      <c r="KD45" s="1780"/>
      <c r="KE45" s="1780"/>
      <c r="KF45" s="1784"/>
      <c r="KG45" s="1784"/>
      <c r="KH45" s="1780"/>
      <c r="KI45" s="1780"/>
      <c r="KJ45" s="1780"/>
      <c r="KK45" s="1780"/>
      <c r="KL45" s="1780"/>
      <c r="KM45" s="1780"/>
      <c r="KO45" s="1780"/>
      <c r="KP45" s="1780"/>
      <c r="KQ45" s="1784"/>
      <c r="KR45" s="1784"/>
      <c r="KS45" s="1780"/>
      <c r="KT45" s="1780"/>
      <c r="KU45" s="1780"/>
      <c r="KV45" s="1780"/>
      <c r="KW45" s="1780"/>
      <c r="KX45" s="1780"/>
      <c r="KY45" s="1780"/>
      <c r="KZ45" s="1780"/>
      <c r="LA45" s="1780"/>
      <c r="LB45" s="1780"/>
      <c r="LC45" s="1780"/>
      <c r="LD45" s="1780"/>
      <c r="LE45" s="1780"/>
      <c r="LF45" s="1780"/>
      <c r="LG45" s="1780"/>
      <c r="LH45" s="1780"/>
      <c r="LJ45" s="1780"/>
      <c r="LK45" s="1780"/>
      <c r="LL45" s="1780"/>
      <c r="LM45" s="1780"/>
      <c r="LN45" s="1784"/>
      <c r="LO45" s="1784"/>
      <c r="LP45" s="1784"/>
      <c r="LQ45" s="1784"/>
      <c r="LR45" s="1784"/>
      <c r="LS45" s="1784"/>
      <c r="LT45" s="1784"/>
      <c r="LU45" s="1784"/>
      <c r="LV45" s="1784"/>
      <c r="LW45" s="1780"/>
      <c r="LX45" s="1780"/>
      <c r="LY45" s="1780"/>
      <c r="LZ45" s="1780"/>
      <c r="MA45" s="1780"/>
      <c r="MB45" s="1780"/>
      <c r="MC45" s="1780"/>
      <c r="MD45" s="1780"/>
      <c r="ME45" s="1780"/>
      <c r="MF45" s="1780"/>
      <c r="MG45" s="1780"/>
      <c r="MH45" s="1780"/>
      <c r="MI45" s="1780"/>
      <c r="MJ45" s="1780"/>
      <c r="MK45" s="1780"/>
      <c r="ML45" s="1780"/>
      <c r="MM45" s="1780"/>
      <c r="MN45" s="1780"/>
      <c r="MO45" s="1780"/>
      <c r="MP45" s="1780"/>
      <c r="MQ45" s="1780"/>
      <c r="MR45" s="1780"/>
      <c r="MS45" s="1780"/>
      <c r="MU45" s="1780"/>
      <c r="MV45" s="1780"/>
      <c r="MW45" s="1780"/>
      <c r="MX45" s="1780"/>
      <c r="MY45" s="1780"/>
      <c r="MZ45" s="1780"/>
      <c r="NA45" s="1780"/>
      <c r="NB45" s="1780"/>
      <c r="NC45" s="1780"/>
      <c r="ND45" s="1780"/>
      <c r="NE45" s="1780"/>
      <c r="NF45" s="1780"/>
      <c r="NG45" s="1780"/>
      <c r="NH45" s="1780"/>
      <c r="NI45" s="1780"/>
      <c r="NJ45" s="1780"/>
      <c r="NK45" s="1780"/>
      <c r="NL45" s="1780"/>
      <c r="NM45" s="1780"/>
      <c r="NN45" s="1780"/>
      <c r="NO45" s="1780"/>
      <c r="NP45" s="1780"/>
      <c r="NQ45" s="1780"/>
      <c r="NR45" s="1780"/>
      <c r="NS45" s="1780"/>
      <c r="NT45" s="1780"/>
      <c r="NU45" s="1780"/>
      <c r="NV45" s="1780"/>
      <c r="NW45" s="1780"/>
      <c r="NX45" s="1780"/>
      <c r="NY45" s="1780"/>
      <c r="NZ45" s="1780"/>
      <c r="OB45" s="917"/>
      <c r="OC45" s="93"/>
      <c r="OD45" s="1622"/>
      <c r="OE45" s="666"/>
      <c r="OF45" s="1784"/>
      <c r="OG45" s="1784"/>
      <c r="OH45" s="666"/>
      <c r="OI45" s="917"/>
      <c r="OJ45" s="917"/>
      <c r="OK45" s="917"/>
      <c r="OL45" s="917"/>
      <c r="OM45" s="917"/>
      <c r="ON45" s="1784"/>
      <c r="OO45" s="1784"/>
      <c r="OP45" s="1784"/>
      <c r="OQ45" s="1784"/>
      <c r="OR45" s="1784"/>
      <c r="OS45" s="1784"/>
      <c r="OT45" s="1784"/>
      <c r="OU45" s="1784"/>
      <c r="OV45" s="1784"/>
      <c r="OW45" s="1784"/>
      <c r="OX45" s="1784"/>
      <c r="OY45" s="1784"/>
      <c r="OZ45" s="1784"/>
      <c r="PA45" s="1784"/>
      <c r="PB45" s="1784"/>
      <c r="PC45" s="401"/>
      <c r="PD45" s="401"/>
      <c r="PE45" s="1784"/>
      <c r="PF45" s="1784"/>
      <c r="PG45" s="1610"/>
    </row>
    <row r="46" spans="1:424">
      <c r="A46" s="1623"/>
      <c r="B46" s="1618"/>
      <c r="C46" s="1618"/>
      <c r="D46" s="1619" t="s">
        <v>1110</v>
      </c>
      <c r="E46" s="1755"/>
      <c r="F46" s="1755"/>
      <c r="G46" s="1755"/>
      <c r="H46" s="1755"/>
      <c r="I46" s="1755"/>
      <c r="J46" s="1755"/>
      <c r="K46" s="1755"/>
      <c r="L46" s="1755"/>
      <c r="M46" s="1755"/>
      <c r="N46" s="1755"/>
      <c r="O46" s="1755"/>
      <c r="P46" s="1755"/>
      <c r="Q46" s="1755"/>
      <c r="R46" s="1755"/>
      <c r="S46" s="1755" t="s">
        <v>2411</v>
      </c>
      <c r="T46" s="1755"/>
      <c r="U46" s="1755"/>
      <c r="V46" s="1755"/>
      <c r="W46" s="1755"/>
      <c r="X46" s="1755"/>
      <c r="Y46" s="1755"/>
      <c r="Z46" s="1755"/>
      <c r="AA46" s="1755"/>
      <c r="AB46" s="1755"/>
      <c r="AC46" s="1755"/>
      <c r="AD46" s="1755"/>
      <c r="AE46" s="1755"/>
      <c r="AF46" s="1755"/>
      <c r="AG46" s="1755"/>
      <c r="AH46" s="1755"/>
      <c r="AI46" s="1755"/>
      <c r="AJ46" s="1755" t="s">
        <v>2411</v>
      </c>
      <c r="AK46" s="1755" t="s">
        <v>2411</v>
      </c>
      <c r="AL46" s="1755" t="s">
        <v>2026</v>
      </c>
      <c r="AM46" s="1755" t="s">
        <v>2026</v>
      </c>
      <c r="AN46" s="1755" t="s">
        <v>2857</v>
      </c>
      <c r="AO46" s="1774"/>
      <c r="AP46" s="1755" t="s">
        <v>2026</v>
      </c>
      <c r="AQ46" s="1755" t="s">
        <v>2412</v>
      </c>
      <c r="AR46" s="1785"/>
      <c r="AS46" s="1755"/>
      <c r="AT46" s="1755"/>
      <c r="AU46" s="1755"/>
      <c r="AV46" s="1755"/>
      <c r="AW46" s="1755"/>
      <c r="AX46" s="1755"/>
      <c r="AY46" s="1755"/>
      <c r="AZ46" s="1755"/>
      <c r="BA46" s="1755"/>
      <c r="BB46" s="1755"/>
      <c r="BC46" s="1755"/>
      <c r="BD46" s="1755"/>
      <c r="BE46" s="1755" t="s">
        <v>2412</v>
      </c>
      <c r="BF46" s="1755" t="s">
        <v>2412</v>
      </c>
      <c r="BG46" s="1755" t="s">
        <v>2412</v>
      </c>
      <c r="BH46" s="1755" t="s">
        <v>2413</v>
      </c>
      <c r="BI46" s="1755" t="s">
        <v>2412</v>
      </c>
      <c r="BJ46" s="1785" t="s">
        <v>2209</v>
      </c>
      <c r="BK46" s="1755" t="s">
        <v>2219</v>
      </c>
      <c r="BL46" s="1755" t="s">
        <v>2209</v>
      </c>
      <c r="BM46" s="1755" t="s">
        <v>2209</v>
      </c>
      <c r="BN46" s="1755" t="s">
        <v>2209</v>
      </c>
      <c r="BO46" s="1759" t="s">
        <v>2209</v>
      </c>
      <c r="BP46" s="1759" t="s">
        <v>2209</v>
      </c>
      <c r="BQ46" s="1755" t="s">
        <v>2209</v>
      </c>
      <c r="BR46" s="1755" t="s">
        <v>2209</v>
      </c>
      <c r="BS46" s="1755" t="s">
        <v>2209</v>
      </c>
      <c r="BT46" s="1755" t="s">
        <v>2209</v>
      </c>
      <c r="BU46" s="1755" t="s">
        <v>2209</v>
      </c>
      <c r="BV46" s="1755" t="s">
        <v>2209</v>
      </c>
      <c r="BW46" s="1755" t="s">
        <v>2209</v>
      </c>
      <c r="BX46" s="1755" t="s">
        <v>2209</v>
      </c>
      <c r="BY46" s="1755" t="s">
        <v>2209</v>
      </c>
      <c r="BZ46" s="1774"/>
      <c r="CA46" s="1755" t="s">
        <v>2209</v>
      </c>
      <c r="CB46" s="1755" t="s">
        <v>2209</v>
      </c>
      <c r="CC46" s="1755" t="s">
        <v>2209</v>
      </c>
      <c r="CD46" s="1755" t="s">
        <v>2412</v>
      </c>
      <c r="CE46" s="1755" t="s">
        <v>2209</v>
      </c>
      <c r="CF46" s="1755" t="s">
        <v>2858</v>
      </c>
      <c r="CG46" s="1755" t="s">
        <v>2858</v>
      </c>
      <c r="CH46" s="1755" t="s">
        <v>2858</v>
      </c>
      <c r="CI46" s="1755" t="s">
        <v>2858</v>
      </c>
      <c r="CJ46" s="1755" t="s">
        <v>2858</v>
      </c>
      <c r="CK46" s="1755" t="s">
        <v>2858</v>
      </c>
      <c r="CL46" s="1755" t="s">
        <v>2858</v>
      </c>
      <c r="CM46" s="1755" t="s">
        <v>2858</v>
      </c>
      <c r="CN46" s="1755" t="s">
        <v>2858</v>
      </c>
      <c r="CO46" s="1755" t="s">
        <v>2858</v>
      </c>
      <c r="CP46" s="1755" t="s">
        <v>2858</v>
      </c>
      <c r="CQ46" s="1755" t="s">
        <v>2858</v>
      </c>
      <c r="CR46" s="1755" t="s">
        <v>2858</v>
      </c>
      <c r="CS46" s="1755" t="s">
        <v>2858</v>
      </c>
      <c r="CT46" s="1755" t="s">
        <v>2858</v>
      </c>
      <c r="CU46" s="1755" t="s">
        <v>2858</v>
      </c>
      <c r="CV46" s="1755" t="s">
        <v>2858</v>
      </c>
      <c r="CW46" s="1755" t="s">
        <v>2858</v>
      </c>
      <c r="CX46" s="1755" t="s">
        <v>2858</v>
      </c>
      <c r="CY46" s="1755" t="s">
        <v>2858</v>
      </c>
      <c r="CZ46" s="1755" t="s">
        <v>2858</v>
      </c>
      <c r="DA46" s="1755" t="s">
        <v>2858</v>
      </c>
      <c r="DB46" s="1755" t="s">
        <v>2858</v>
      </c>
      <c r="DC46" s="1755" t="s">
        <v>2858</v>
      </c>
      <c r="DD46" s="1755" t="s">
        <v>2858</v>
      </c>
      <c r="DE46" s="1755" t="s">
        <v>2858</v>
      </c>
      <c r="DF46" s="1755" t="s">
        <v>2858</v>
      </c>
      <c r="DG46" s="1755" t="s">
        <v>2858</v>
      </c>
      <c r="DH46" s="1755" t="s">
        <v>2858</v>
      </c>
      <c r="DI46" s="1755" t="s">
        <v>2858</v>
      </c>
      <c r="DJ46" s="1755" t="s">
        <v>2858</v>
      </c>
      <c r="DK46" s="1774"/>
      <c r="DL46" s="1755" t="s">
        <v>2858</v>
      </c>
      <c r="DM46" s="1755" t="s">
        <v>2858</v>
      </c>
      <c r="DN46" s="1755" t="s">
        <v>2858</v>
      </c>
      <c r="DO46" s="1755" t="s">
        <v>2413</v>
      </c>
      <c r="DP46" s="1755" t="s">
        <v>2195</v>
      </c>
      <c r="DQ46" s="1755"/>
      <c r="DR46" s="1755"/>
      <c r="DS46" s="1755"/>
      <c r="DT46" s="1755"/>
      <c r="DU46" s="1755"/>
      <c r="DV46" s="1755"/>
      <c r="DW46" s="1755"/>
      <c r="DX46" s="1755"/>
      <c r="DY46" s="1755"/>
      <c r="DZ46" s="1755"/>
      <c r="EA46" s="1755"/>
      <c r="EB46" s="1755" t="s">
        <v>2858</v>
      </c>
      <c r="EC46" s="1755"/>
      <c r="ED46" s="1755"/>
      <c r="EE46" s="1755"/>
      <c r="EF46" s="1755"/>
      <c r="EG46" s="1755"/>
      <c r="EH46" s="1755"/>
      <c r="EI46" s="1755"/>
      <c r="EJ46" s="1755"/>
      <c r="EK46" s="1755"/>
      <c r="EL46" s="1755"/>
      <c r="EM46" s="1755"/>
      <c r="EN46" s="1755"/>
      <c r="EO46" s="1755"/>
      <c r="EP46" s="1755"/>
      <c r="EQ46" s="1755"/>
      <c r="ER46" s="1755"/>
      <c r="ES46" s="1755"/>
      <c r="ET46" s="1755"/>
      <c r="EU46" s="1759"/>
      <c r="EV46" s="1795"/>
      <c r="EW46" s="1755"/>
      <c r="EX46" s="1755"/>
      <c r="EY46" s="1755"/>
      <c r="EZ46" s="1755"/>
      <c r="FA46" s="1759"/>
      <c r="FB46" s="1759"/>
      <c r="FC46" s="1759"/>
      <c r="FD46" s="1759"/>
      <c r="FE46" s="1759"/>
      <c r="FF46" s="1755"/>
      <c r="FG46" s="1755"/>
      <c r="FH46" s="1755"/>
      <c r="FI46" s="1755"/>
      <c r="FJ46" s="1755"/>
      <c r="FK46" s="1755" t="s">
        <v>2197</v>
      </c>
      <c r="FL46" s="1755" t="s">
        <v>414</v>
      </c>
      <c r="FM46" s="1755" t="s">
        <v>2413</v>
      </c>
      <c r="FN46" s="1755" t="s">
        <v>2197</v>
      </c>
      <c r="FO46" s="1755" t="s">
        <v>2219</v>
      </c>
      <c r="FP46" s="1755" t="s">
        <v>2219</v>
      </c>
      <c r="FQ46" s="1755" t="s">
        <v>2219</v>
      </c>
      <c r="FR46" s="1755" t="s">
        <v>2219</v>
      </c>
      <c r="FS46" s="1755" t="s">
        <v>2219</v>
      </c>
      <c r="FT46" s="1759" t="s">
        <v>2219</v>
      </c>
      <c r="FU46" s="1755" t="s">
        <v>2412</v>
      </c>
      <c r="FV46" s="1759" t="s">
        <v>2219</v>
      </c>
      <c r="FW46" s="1759" t="s">
        <v>2219</v>
      </c>
      <c r="FX46" s="1755" t="s">
        <v>2412</v>
      </c>
      <c r="FY46" s="1759" t="s">
        <v>2219</v>
      </c>
      <c r="FZ46" s="1759" t="s">
        <v>2412</v>
      </c>
      <c r="GA46" s="1759" t="s">
        <v>2413</v>
      </c>
      <c r="GB46" s="1755" t="s">
        <v>2413</v>
      </c>
      <c r="GC46" s="1759" t="s">
        <v>2413</v>
      </c>
      <c r="GD46" s="1759" t="s">
        <v>2413</v>
      </c>
      <c r="GE46" s="1759" t="s">
        <v>2413</v>
      </c>
      <c r="GF46" s="1755" t="s">
        <v>2412</v>
      </c>
      <c r="GG46" s="1774"/>
      <c r="GH46" s="1759" t="s">
        <v>2413</v>
      </c>
      <c r="GI46" s="1755" t="s">
        <v>2413</v>
      </c>
      <c r="GJ46" s="1755" t="s">
        <v>2413</v>
      </c>
      <c r="GK46" s="1755" t="s">
        <v>2413</v>
      </c>
      <c r="GL46" s="1759" t="s">
        <v>2413</v>
      </c>
      <c r="GM46" s="1759" t="s">
        <v>2413</v>
      </c>
      <c r="GN46" s="1759" t="s">
        <v>2413</v>
      </c>
      <c r="GO46" s="1755" t="s">
        <v>2413</v>
      </c>
      <c r="GP46" s="1755" t="s">
        <v>2413</v>
      </c>
      <c r="GQ46" s="1755" t="s">
        <v>2413</v>
      </c>
      <c r="GR46" s="1755" t="s">
        <v>2413</v>
      </c>
      <c r="GS46" s="1759" t="s">
        <v>2413</v>
      </c>
      <c r="GT46" s="1759" t="s">
        <v>2413</v>
      </c>
      <c r="GU46" s="1755" t="s">
        <v>2413</v>
      </c>
      <c r="GV46" s="1755" t="s">
        <v>2413</v>
      </c>
      <c r="GW46" s="1755" t="s">
        <v>2413</v>
      </c>
      <c r="GX46" s="1755" t="s">
        <v>2413</v>
      </c>
      <c r="GY46" s="1755" t="s">
        <v>2413</v>
      </c>
      <c r="GZ46" s="1755" t="s">
        <v>2413</v>
      </c>
      <c r="HA46" s="1759" t="s">
        <v>2413</v>
      </c>
      <c r="HB46" s="1759" t="s">
        <v>2413</v>
      </c>
      <c r="HC46" s="1755" t="s">
        <v>2413</v>
      </c>
      <c r="HD46" s="1759" t="s">
        <v>2413</v>
      </c>
      <c r="HE46" s="1759" t="s">
        <v>2413</v>
      </c>
      <c r="HF46" s="1759" t="s">
        <v>2413</v>
      </c>
      <c r="HG46" s="1759" t="s">
        <v>2413</v>
      </c>
      <c r="HH46" s="1759" t="s">
        <v>2413</v>
      </c>
      <c r="HI46" s="1759" t="s">
        <v>2413</v>
      </c>
      <c r="HJ46" s="1759" t="s">
        <v>2413</v>
      </c>
      <c r="HK46" s="1759" t="s">
        <v>2413</v>
      </c>
      <c r="HL46" s="1755" t="s">
        <v>4</v>
      </c>
      <c r="HM46" s="1759" t="s">
        <v>4</v>
      </c>
      <c r="HN46" s="1759" t="s">
        <v>4</v>
      </c>
      <c r="HO46" s="1759" t="s">
        <v>4</v>
      </c>
      <c r="HP46" s="1759" t="s">
        <v>4</v>
      </c>
      <c r="HQ46" s="1759" t="s">
        <v>4</v>
      </c>
      <c r="HR46" s="1795"/>
      <c r="HS46" s="1759" t="s">
        <v>4</v>
      </c>
      <c r="HT46" s="1759" t="s">
        <v>4</v>
      </c>
      <c r="HU46" s="1759" t="s">
        <v>4</v>
      </c>
      <c r="HV46" s="1759" t="s">
        <v>4</v>
      </c>
      <c r="HW46" s="1759" t="s">
        <v>4</v>
      </c>
      <c r="HX46" s="1759" t="s">
        <v>2413</v>
      </c>
      <c r="HY46" s="1759" t="s">
        <v>4</v>
      </c>
      <c r="HZ46" s="1759" t="s">
        <v>2412</v>
      </c>
      <c r="IA46" s="1759" t="s">
        <v>2413</v>
      </c>
      <c r="IB46" s="1759" t="s">
        <v>2413</v>
      </c>
      <c r="IC46" s="1759" t="s">
        <v>2413</v>
      </c>
      <c r="ID46" s="1759" t="s">
        <v>4</v>
      </c>
      <c r="IE46" s="1759" t="s">
        <v>4</v>
      </c>
      <c r="IF46" s="1759" t="s">
        <v>4</v>
      </c>
      <c r="IG46" s="1759" t="s">
        <v>4</v>
      </c>
      <c r="IH46" s="1759" t="s">
        <v>2413</v>
      </c>
      <c r="II46" s="1759" t="s">
        <v>2413</v>
      </c>
      <c r="IJ46" s="1759" t="s">
        <v>2413</v>
      </c>
      <c r="IK46" s="1759" t="s">
        <v>2413</v>
      </c>
      <c r="IL46" s="1759" t="s">
        <v>4</v>
      </c>
      <c r="IM46" s="1780" t="s">
        <v>4</v>
      </c>
      <c r="IN46" s="1759" t="s">
        <v>4</v>
      </c>
      <c r="IO46" s="1759" t="s">
        <v>2413</v>
      </c>
      <c r="IP46" s="1759" t="s">
        <v>2413</v>
      </c>
      <c r="IQ46" s="1755" t="s">
        <v>2413</v>
      </c>
      <c r="IR46" s="1759" t="s">
        <v>4</v>
      </c>
      <c r="IS46" s="1759" t="s">
        <v>2413</v>
      </c>
      <c r="IT46" s="1759" t="s">
        <v>2859</v>
      </c>
      <c r="IU46" s="1759" t="s">
        <v>4</v>
      </c>
      <c r="IV46" s="1759" t="s">
        <v>4</v>
      </c>
      <c r="IW46" s="1759" t="s">
        <v>4</v>
      </c>
      <c r="IX46" s="1755" t="s">
        <v>2413</v>
      </c>
      <c r="IY46" s="1755" t="s">
        <v>4</v>
      </c>
      <c r="IZ46" s="1755" t="s">
        <v>2413</v>
      </c>
      <c r="JA46" s="1759" t="s">
        <v>4</v>
      </c>
      <c r="JB46" s="1755" t="s">
        <v>2413</v>
      </c>
      <c r="JC46" s="1774"/>
      <c r="JD46" s="1755" t="s">
        <v>4</v>
      </c>
      <c r="JE46" s="1755" t="s">
        <v>2860</v>
      </c>
      <c r="JF46" s="1759" t="s">
        <v>4</v>
      </c>
      <c r="JG46" s="1755" t="s">
        <v>4</v>
      </c>
      <c r="JH46" s="1759" t="s">
        <v>4</v>
      </c>
      <c r="JI46" s="1759" t="s">
        <v>4</v>
      </c>
      <c r="JJ46" s="1759" t="s">
        <v>4</v>
      </c>
      <c r="JK46" s="1759" t="s">
        <v>4</v>
      </c>
      <c r="JL46" s="1759" t="s">
        <v>2859</v>
      </c>
      <c r="JM46" s="1759" t="s">
        <v>4</v>
      </c>
      <c r="JN46" s="1759" t="s">
        <v>4</v>
      </c>
      <c r="JO46" s="1759" t="s">
        <v>4</v>
      </c>
      <c r="JP46" s="1759" t="s">
        <v>2527</v>
      </c>
      <c r="JQ46" s="1755" t="s">
        <v>2527</v>
      </c>
      <c r="JR46" s="1755" t="s">
        <v>2527</v>
      </c>
      <c r="JS46" s="1755" t="s">
        <v>2218</v>
      </c>
      <c r="JT46" s="1755" t="s">
        <v>576</v>
      </c>
      <c r="JU46" s="1755" t="s">
        <v>2205</v>
      </c>
      <c r="JV46" s="1759" t="s">
        <v>2195</v>
      </c>
      <c r="JW46" s="1759" t="s">
        <v>2195</v>
      </c>
      <c r="JX46" s="1759" t="s">
        <v>2195</v>
      </c>
      <c r="JY46" s="1759" t="s">
        <v>2195</v>
      </c>
      <c r="JZ46" s="1759" t="s">
        <v>2195</v>
      </c>
      <c r="KA46" s="1759" t="s">
        <v>2205</v>
      </c>
      <c r="KB46" s="1755" t="s">
        <v>2861</v>
      </c>
      <c r="KC46" s="1755" t="s">
        <v>2861</v>
      </c>
      <c r="KD46" s="1759" t="s">
        <v>122</v>
      </c>
      <c r="KE46" s="1759" t="s">
        <v>122</v>
      </c>
      <c r="KF46" s="1755" t="s">
        <v>2195</v>
      </c>
      <c r="KG46" s="1755" t="s">
        <v>141</v>
      </c>
      <c r="KH46" s="1759" t="s">
        <v>141</v>
      </c>
      <c r="KI46" s="1759" t="s">
        <v>122</v>
      </c>
      <c r="KJ46" s="1759" t="s">
        <v>141</v>
      </c>
      <c r="KK46" s="1759" t="s">
        <v>122</v>
      </c>
      <c r="KL46" s="1759" t="s">
        <v>141</v>
      </c>
      <c r="KM46" s="1759" t="s">
        <v>141</v>
      </c>
      <c r="KN46" s="1795"/>
      <c r="KO46" s="1759" t="s">
        <v>141</v>
      </c>
      <c r="KP46" s="1759" t="s">
        <v>122</v>
      </c>
      <c r="KQ46" s="1755" t="s">
        <v>1090</v>
      </c>
      <c r="KR46" s="1755" t="s">
        <v>122</v>
      </c>
      <c r="KS46" s="1759" t="s">
        <v>141</v>
      </c>
      <c r="KT46" s="1759" t="s">
        <v>1090</v>
      </c>
      <c r="KU46" s="1759" t="s">
        <v>122</v>
      </c>
      <c r="KV46" s="1759" t="s">
        <v>141</v>
      </c>
      <c r="KW46" s="1759" t="s">
        <v>1090</v>
      </c>
      <c r="KX46" s="1759" t="s">
        <v>122</v>
      </c>
      <c r="KY46" s="1759" t="s">
        <v>1090</v>
      </c>
      <c r="KZ46" s="1759" t="s">
        <v>1090</v>
      </c>
      <c r="LA46" s="1759" t="s">
        <v>1090</v>
      </c>
      <c r="LB46" s="1759" t="s">
        <v>1090</v>
      </c>
      <c r="LC46" s="1759" t="s">
        <v>1090</v>
      </c>
      <c r="LD46" s="1759" t="s">
        <v>1090</v>
      </c>
      <c r="LE46" s="1759" t="s">
        <v>1090</v>
      </c>
      <c r="LF46" s="1759" t="s">
        <v>1090</v>
      </c>
      <c r="LG46" s="1759" t="s">
        <v>1090</v>
      </c>
      <c r="LH46" s="1759" t="s">
        <v>1090</v>
      </c>
      <c r="LI46" s="670"/>
      <c r="LJ46" s="1759" t="s">
        <v>1089</v>
      </c>
      <c r="LK46" s="1759" t="s">
        <v>1089</v>
      </c>
      <c r="LL46" s="1759" t="s">
        <v>1089</v>
      </c>
      <c r="LM46" s="1759" t="s">
        <v>1089</v>
      </c>
      <c r="LN46" s="1755"/>
      <c r="LO46" s="1755"/>
      <c r="LP46" s="1755"/>
      <c r="LQ46" s="1755"/>
      <c r="LR46" s="1755"/>
      <c r="LS46" s="1755"/>
      <c r="LT46" s="1755"/>
      <c r="LU46" s="1755"/>
      <c r="LV46" s="1755"/>
      <c r="LW46" s="1759"/>
      <c r="LX46" s="1759"/>
      <c r="LY46" s="1759"/>
      <c r="LZ46" s="1759"/>
      <c r="MA46" s="1759"/>
      <c r="MB46" s="1759"/>
      <c r="MC46" s="1759"/>
      <c r="MD46" s="1759"/>
      <c r="ME46" s="1759"/>
      <c r="MF46" s="1759"/>
      <c r="MG46" s="1759"/>
      <c r="MH46" s="1759"/>
      <c r="MI46" s="1759"/>
      <c r="MJ46" s="1759"/>
      <c r="MK46" s="1759"/>
      <c r="ML46" s="1759"/>
      <c r="MM46" s="1759"/>
      <c r="MN46" s="1759"/>
      <c r="MO46" s="1759"/>
      <c r="MP46" s="1759"/>
      <c r="MQ46" s="1759"/>
      <c r="MR46" s="1759"/>
      <c r="MS46" s="1759"/>
      <c r="MT46" s="1795"/>
      <c r="MU46" s="1759"/>
      <c r="MV46" s="1759"/>
      <c r="MW46" s="1759"/>
      <c r="MX46" s="1759"/>
      <c r="MY46" s="1759"/>
      <c r="MZ46" s="1759"/>
      <c r="NA46" s="1759"/>
      <c r="NB46" s="1759"/>
      <c r="NC46" s="1759"/>
      <c r="ND46" s="1759"/>
      <c r="NE46" s="1759"/>
      <c r="NF46" s="1759"/>
      <c r="NG46" s="1759"/>
      <c r="NH46" s="1759"/>
      <c r="NI46" s="1759"/>
      <c r="NJ46" s="1759"/>
      <c r="NK46" s="1759"/>
      <c r="NL46" s="1759"/>
      <c r="NM46" s="1759"/>
      <c r="NN46" s="1759"/>
      <c r="NO46" s="1759"/>
      <c r="NP46" s="1759"/>
      <c r="NQ46" s="1759"/>
      <c r="NR46" s="1759"/>
      <c r="NS46" s="1759"/>
      <c r="NT46" s="1759"/>
      <c r="NU46" s="1759"/>
      <c r="NV46" s="1759"/>
      <c r="NW46" s="1759"/>
      <c r="NX46" s="1759"/>
      <c r="NY46" s="1759"/>
      <c r="NZ46" s="1759"/>
      <c r="OA46" s="670"/>
      <c r="OB46" s="1755" t="s">
        <v>2195</v>
      </c>
      <c r="OC46" s="1755" t="s">
        <v>2219</v>
      </c>
      <c r="OD46" s="1755" t="s">
        <v>2526</v>
      </c>
      <c r="OE46" s="1755" t="s">
        <v>2205</v>
      </c>
      <c r="OF46" s="1755" t="s">
        <v>2412</v>
      </c>
      <c r="OG46" s="1755" t="s">
        <v>2195</v>
      </c>
      <c r="OH46" s="1755" t="s">
        <v>2195</v>
      </c>
      <c r="OI46" s="1755" t="s">
        <v>2218</v>
      </c>
      <c r="OJ46" s="1755" t="s">
        <v>2319</v>
      </c>
      <c r="OK46" s="1755" t="s">
        <v>2218</v>
      </c>
      <c r="OL46" s="1755" t="s">
        <v>2236</v>
      </c>
      <c r="OM46" s="1755" t="s">
        <v>6</v>
      </c>
      <c r="ON46" s="1755" t="s">
        <v>2195</v>
      </c>
      <c r="OO46" s="1755" t="s">
        <v>122</v>
      </c>
      <c r="OP46" s="1755" t="s">
        <v>2195</v>
      </c>
      <c r="OQ46" s="1755" t="s">
        <v>2195</v>
      </c>
      <c r="OR46" s="1755" t="s">
        <v>1090</v>
      </c>
      <c r="OS46" s="1755" t="s">
        <v>1090</v>
      </c>
      <c r="OT46" s="1755" t="s">
        <v>2195</v>
      </c>
      <c r="OU46" s="1755" t="s">
        <v>6</v>
      </c>
      <c r="OV46" s="1755" t="s">
        <v>141</v>
      </c>
      <c r="OW46" s="1755" t="s">
        <v>1089</v>
      </c>
      <c r="OX46" s="1755" t="s">
        <v>1090</v>
      </c>
      <c r="OY46" s="1755" t="s">
        <v>2195</v>
      </c>
      <c r="OZ46" s="1755" t="s">
        <v>2308</v>
      </c>
      <c r="PA46" s="1755" t="s">
        <v>1089</v>
      </c>
      <c r="PB46" s="1755" t="s">
        <v>1089</v>
      </c>
      <c r="PC46" s="1155"/>
      <c r="PD46" s="1755" t="s">
        <v>2528</v>
      </c>
      <c r="PE46" s="1755" t="s">
        <v>2209</v>
      </c>
      <c r="PF46" s="1755" t="s">
        <v>2412</v>
      </c>
      <c r="PG46" s="1755" t="s">
        <v>2197</v>
      </c>
    </row>
    <row r="47" spans="1:424" s="1627" customFormat="1">
      <c r="A47" s="1901"/>
      <c r="B47" s="1899"/>
      <c r="C47" s="1899"/>
      <c r="D47" s="1902" t="s">
        <v>1114</v>
      </c>
      <c r="E47" s="1756"/>
      <c r="F47" s="1756"/>
      <c r="G47" s="1756"/>
      <c r="H47" s="1756"/>
      <c r="I47" s="1756"/>
      <c r="J47" s="1756"/>
      <c r="K47" s="1756"/>
      <c r="L47" s="1756"/>
      <c r="M47" s="1756"/>
      <c r="N47" s="1756"/>
      <c r="O47" s="1756"/>
      <c r="P47" s="1756"/>
      <c r="Q47" s="1756"/>
      <c r="R47" s="1756"/>
      <c r="S47" s="1756"/>
      <c r="T47" s="1756"/>
      <c r="U47" s="1756"/>
      <c r="V47" s="1756"/>
      <c r="W47" s="1756"/>
      <c r="X47" s="1756"/>
      <c r="Y47" s="1756"/>
      <c r="Z47" s="1756"/>
      <c r="AA47" s="1756"/>
      <c r="AB47" s="1756"/>
      <c r="AC47" s="1756"/>
      <c r="AD47" s="1756"/>
      <c r="AE47" s="1756"/>
      <c r="AF47" s="1756"/>
      <c r="AG47" s="1756"/>
      <c r="AH47" s="1756"/>
      <c r="AI47" s="1756"/>
      <c r="AJ47" s="1756"/>
      <c r="AK47" s="1756"/>
      <c r="AL47" s="1756"/>
      <c r="AM47" s="1756"/>
      <c r="AN47" s="1756"/>
      <c r="AO47" s="1775"/>
      <c r="AP47" s="1756"/>
      <c r="AQ47" s="1756"/>
      <c r="AR47" s="1786"/>
      <c r="AS47" s="1756"/>
      <c r="AT47" s="1756"/>
      <c r="AU47" s="1756"/>
      <c r="AV47" s="1756"/>
      <c r="AW47" s="1756"/>
      <c r="AX47" s="1756"/>
      <c r="AY47" s="1756"/>
      <c r="AZ47" s="1756"/>
      <c r="BA47" s="1756"/>
      <c r="BB47" s="1756"/>
      <c r="BC47" s="1756"/>
      <c r="BD47" s="1756"/>
      <c r="BE47" s="1756"/>
      <c r="BF47" s="1756"/>
      <c r="BG47" s="1756"/>
      <c r="BH47" s="1756"/>
      <c r="BI47" s="1797"/>
      <c r="BJ47" s="1786"/>
      <c r="BK47" s="1756"/>
      <c r="BL47" s="1756"/>
      <c r="BM47" s="1756"/>
      <c r="BN47" s="1756"/>
      <c r="BO47" s="1797"/>
      <c r="BP47" s="1797"/>
      <c r="BQ47" s="1756"/>
      <c r="BR47" s="1756"/>
      <c r="BS47" s="1756"/>
      <c r="BT47" s="1756"/>
      <c r="BU47" s="1756"/>
      <c r="BV47" s="1756"/>
      <c r="BW47" s="1756"/>
      <c r="BX47" s="1756"/>
      <c r="BY47" s="1756"/>
      <c r="BZ47" s="1775"/>
      <c r="CA47" s="1756"/>
      <c r="CB47" s="1756"/>
      <c r="CC47" s="1756"/>
      <c r="CD47" s="1756"/>
      <c r="CE47" s="1756"/>
      <c r="CF47" s="1756"/>
      <c r="CG47" s="1756"/>
      <c r="CH47" s="1756"/>
      <c r="CI47" s="1756"/>
      <c r="CJ47" s="1756"/>
      <c r="CK47" s="1756"/>
      <c r="CL47" s="1756"/>
      <c r="CM47" s="1756"/>
      <c r="CN47" s="1756"/>
      <c r="CO47" s="1756"/>
      <c r="CP47" s="1756"/>
      <c r="CQ47" s="1756"/>
      <c r="CR47" s="1756"/>
      <c r="CS47" s="1756"/>
      <c r="CT47" s="1756"/>
      <c r="CU47" s="1756"/>
      <c r="CV47" s="1756"/>
      <c r="CW47" s="1756"/>
      <c r="CX47" s="1756"/>
      <c r="CY47" s="1756"/>
      <c r="CZ47" s="1756"/>
      <c r="DA47" s="1756"/>
      <c r="DB47" s="1756"/>
      <c r="DC47" s="1756"/>
      <c r="DD47" s="1756"/>
      <c r="DE47" s="1756"/>
      <c r="DF47" s="1756"/>
      <c r="DG47" s="1756"/>
      <c r="DH47" s="1756"/>
      <c r="DI47" s="1756"/>
      <c r="DJ47" s="1756"/>
      <c r="DK47" s="1775"/>
      <c r="DL47" s="1756"/>
      <c r="DM47" s="1756"/>
      <c r="DN47" s="1756"/>
      <c r="DO47" s="1756"/>
      <c r="DP47" s="1756"/>
      <c r="DQ47" s="1756"/>
      <c r="DR47" s="1756"/>
      <c r="DS47" s="1756"/>
      <c r="DT47" s="1756"/>
      <c r="DU47" s="1756"/>
      <c r="DV47" s="1756"/>
      <c r="DW47" s="1756"/>
      <c r="DX47" s="1756"/>
      <c r="DY47" s="1756"/>
      <c r="DZ47" s="1756"/>
      <c r="EA47" s="1756"/>
      <c r="EB47" s="1756"/>
      <c r="EC47" s="1756"/>
      <c r="ED47" s="1756"/>
      <c r="EE47" s="1756"/>
      <c r="EF47" s="1756"/>
      <c r="EG47" s="1756"/>
      <c r="EH47" s="1756"/>
      <c r="EI47" s="1756"/>
      <c r="EJ47" s="1756"/>
      <c r="EK47" s="1756"/>
      <c r="EL47" s="1756"/>
      <c r="EM47" s="1756"/>
      <c r="EN47" s="1756"/>
      <c r="EO47" s="1756"/>
      <c r="EP47" s="1797"/>
      <c r="EQ47" s="1756"/>
      <c r="ER47" s="1797"/>
      <c r="ES47" s="1797"/>
      <c r="ET47" s="1797"/>
      <c r="EU47" s="1797"/>
      <c r="EV47" s="1890"/>
      <c r="EW47" s="1756"/>
      <c r="EX47" s="1756"/>
      <c r="EY47" s="1756"/>
      <c r="EZ47" s="1756"/>
      <c r="FA47" s="1797"/>
      <c r="FB47" s="1797"/>
      <c r="FC47" s="1797"/>
      <c r="FD47" s="1797"/>
      <c r="FE47" s="1797"/>
      <c r="FF47" s="1756"/>
      <c r="FG47" s="1756"/>
      <c r="FH47" s="1756"/>
      <c r="FI47" s="1756"/>
      <c r="FJ47" s="1756"/>
      <c r="FK47" s="1756"/>
      <c r="FL47" s="1756"/>
      <c r="FM47" s="1756"/>
      <c r="FN47" s="1756"/>
      <c r="FO47" s="1756"/>
      <c r="FP47" s="1756"/>
      <c r="FQ47" s="1756"/>
      <c r="FR47" s="1756"/>
      <c r="FS47" s="1756"/>
      <c r="FT47" s="1797"/>
      <c r="FU47" s="1756"/>
      <c r="FV47" s="1797"/>
      <c r="FW47" s="1797"/>
      <c r="FX47" s="1756"/>
      <c r="FY47" s="1797"/>
      <c r="FZ47" s="1797"/>
      <c r="GA47" s="1797"/>
      <c r="GB47" s="1756"/>
      <c r="GC47" s="1797"/>
      <c r="GD47" s="1797"/>
      <c r="GE47" s="1797"/>
      <c r="GF47" s="1756"/>
      <c r="GG47" s="1775"/>
      <c r="GH47" s="1797"/>
      <c r="GI47" s="1797"/>
      <c r="GJ47" s="1756"/>
      <c r="GK47" s="1756"/>
      <c r="GL47" s="1797"/>
      <c r="GM47" s="1797"/>
      <c r="GN47" s="1797"/>
      <c r="GO47" s="1756"/>
      <c r="GP47" s="1797"/>
      <c r="GQ47" s="1756"/>
      <c r="GR47" s="1756"/>
      <c r="GS47" s="1797"/>
      <c r="GT47" s="1797"/>
      <c r="GU47" s="1756"/>
      <c r="GV47" s="1756"/>
      <c r="GW47" s="1756"/>
      <c r="GX47" s="1756"/>
      <c r="GY47" s="1756"/>
      <c r="GZ47" s="1756"/>
      <c r="HA47" s="1797"/>
      <c r="HB47" s="1797"/>
      <c r="HC47" s="1756"/>
      <c r="HD47" s="1797"/>
      <c r="HE47" s="1797"/>
      <c r="HF47" s="1797"/>
      <c r="HG47" s="1797"/>
      <c r="HH47" s="1797"/>
      <c r="HI47" s="1797"/>
      <c r="HJ47" s="1797"/>
      <c r="HK47" s="1797"/>
      <c r="HL47" s="1756"/>
      <c r="HM47" s="1797"/>
      <c r="HN47" s="1797"/>
      <c r="HO47" s="1797"/>
      <c r="HP47" s="1797"/>
      <c r="HQ47" s="1763"/>
      <c r="HR47" s="1796"/>
      <c r="HS47" s="1797"/>
      <c r="HT47" s="1797"/>
      <c r="HU47" s="1797"/>
      <c r="HV47" s="1797"/>
      <c r="HW47" s="1797"/>
      <c r="HX47" s="1797"/>
      <c r="HY47" s="1797"/>
      <c r="HZ47" s="1797"/>
      <c r="IA47" s="1797"/>
      <c r="IB47" s="1797"/>
      <c r="IC47" s="1797"/>
      <c r="ID47" s="1797"/>
      <c r="IE47" s="1797"/>
      <c r="IF47" s="1797"/>
      <c r="IG47" s="1797"/>
      <c r="IH47" s="1797"/>
      <c r="II47" s="1797"/>
      <c r="IJ47" s="1763"/>
      <c r="IK47" s="1763"/>
      <c r="IL47" s="1797"/>
      <c r="IM47" s="1797"/>
      <c r="IN47" s="1797"/>
      <c r="IO47" s="1797"/>
      <c r="IP47" s="1797"/>
      <c r="IQ47" s="1756"/>
      <c r="IR47" s="1763"/>
      <c r="IS47" s="1797"/>
      <c r="IT47" s="1797"/>
      <c r="IU47" s="1797"/>
      <c r="IV47" s="1797"/>
      <c r="IW47" s="1797"/>
      <c r="IX47" s="1756"/>
      <c r="IY47" s="1756"/>
      <c r="IZ47" s="1797"/>
      <c r="JA47" s="1797"/>
      <c r="JB47" s="1756"/>
      <c r="JC47" s="1775"/>
      <c r="JD47" s="1756"/>
      <c r="JE47" s="1756"/>
      <c r="JF47" s="1797"/>
      <c r="JG47" s="1756"/>
      <c r="JH47" s="1797"/>
      <c r="JI47" s="1797"/>
      <c r="JJ47" s="1797"/>
      <c r="JK47" s="1797"/>
      <c r="JL47" s="1797"/>
      <c r="JM47" s="1797"/>
      <c r="JN47" s="1797"/>
      <c r="JO47" s="1797"/>
      <c r="JP47" s="1797"/>
      <c r="JQ47" s="1756"/>
      <c r="JR47" s="1756"/>
      <c r="JS47" s="1756"/>
      <c r="JT47" s="1756"/>
      <c r="JU47" s="1756"/>
      <c r="JV47" s="1797"/>
      <c r="JW47" s="1797"/>
      <c r="JX47" s="1797"/>
      <c r="JY47" s="1797"/>
      <c r="JZ47" s="1797"/>
      <c r="KA47" s="1797"/>
      <c r="KB47" s="1797"/>
      <c r="KC47" s="1756"/>
      <c r="KD47" s="1797"/>
      <c r="KE47" s="1797"/>
      <c r="KF47" s="1756"/>
      <c r="KG47" s="1756"/>
      <c r="KH47" s="1797"/>
      <c r="KI47" s="1797"/>
      <c r="KJ47" s="1797"/>
      <c r="KK47" s="1797"/>
      <c r="KL47" s="1797"/>
      <c r="KM47" s="1797"/>
      <c r="KN47" s="1890"/>
      <c r="KO47" s="1797"/>
      <c r="KP47" s="1797"/>
      <c r="KQ47" s="1756"/>
      <c r="KR47" s="1756"/>
      <c r="KS47" s="1797"/>
      <c r="KT47" s="1797"/>
      <c r="KU47" s="1797"/>
      <c r="KV47" s="1797"/>
      <c r="KW47" s="1797"/>
      <c r="KX47" s="1797"/>
      <c r="KY47" s="1797"/>
      <c r="KZ47" s="1797"/>
      <c r="LA47" s="1797"/>
      <c r="LB47" s="1797"/>
      <c r="LC47" s="1797"/>
      <c r="LD47" s="1797"/>
      <c r="LE47" s="1797"/>
      <c r="LF47" s="1797"/>
      <c r="LG47" s="1797"/>
      <c r="LH47" s="1797"/>
      <c r="LI47" s="1900"/>
      <c r="LJ47" s="1797"/>
      <c r="LK47" s="1797"/>
      <c r="LL47" s="1797"/>
      <c r="LM47" s="1797"/>
      <c r="LN47" s="1756"/>
      <c r="LO47" s="1756"/>
      <c r="LP47" s="1756"/>
      <c r="LQ47" s="1756"/>
      <c r="LR47" s="1756"/>
      <c r="LS47" s="1756"/>
      <c r="LT47" s="1756"/>
      <c r="LU47" s="1756"/>
      <c r="LV47" s="1756"/>
      <c r="LW47" s="1797"/>
      <c r="LX47" s="1797"/>
      <c r="LY47" s="1797"/>
      <c r="LZ47" s="1797"/>
      <c r="MA47" s="1797"/>
      <c r="MB47" s="1797"/>
      <c r="MC47" s="1797"/>
      <c r="MD47" s="1797"/>
      <c r="ME47" s="1797"/>
      <c r="MF47" s="1797"/>
      <c r="MG47" s="1797"/>
      <c r="MH47" s="1797"/>
      <c r="MI47" s="1797"/>
      <c r="MJ47" s="1797"/>
      <c r="MK47" s="1797"/>
      <c r="ML47" s="1797"/>
      <c r="MM47" s="1797"/>
      <c r="MN47" s="1797"/>
      <c r="MO47" s="1797"/>
      <c r="MP47" s="1797"/>
      <c r="MQ47" s="1797"/>
      <c r="MR47" s="1797"/>
      <c r="MS47" s="1797"/>
      <c r="MT47" s="1890"/>
      <c r="MU47" s="1797"/>
      <c r="MV47" s="1797"/>
      <c r="MW47" s="1797"/>
      <c r="MX47" s="1797"/>
      <c r="MY47" s="1797"/>
      <c r="MZ47" s="1797"/>
      <c r="NA47" s="1797"/>
      <c r="NB47" s="1797"/>
      <c r="NC47" s="1797"/>
      <c r="ND47" s="1797"/>
      <c r="NE47" s="1797"/>
      <c r="NF47" s="1797"/>
      <c r="NG47" s="1797"/>
      <c r="NH47" s="1797"/>
      <c r="NI47" s="1797"/>
      <c r="NJ47" s="1797"/>
      <c r="NK47" s="1797"/>
      <c r="NL47" s="1797"/>
      <c r="NM47" s="1797"/>
      <c r="NN47" s="1797"/>
      <c r="NO47" s="1797"/>
      <c r="NP47" s="1797"/>
      <c r="NQ47" s="1797"/>
      <c r="NR47" s="1797"/>
      <c r="NS47" s="1797"/>
      <c r="NT47" s="1797"/>
      <c r="NU47" s="1797"/>
      <c r="NV47" s="1797"/>
      <c r="NW47" s="1797"/>
      <c r="NX47" s="1797"/>
      <c r="NY47" s="1797"/>
      <c r="NZ47" s="1797"/>
      <c r="OA47" s="1900"/>
      <c r="OB47" s="1756"/>
      <c r="OC47" s="1756"/>
      <c r="OD47" s="1756"/>
      <c r="OE47" s="1756"/>
      <c r="OF47" s="1756"/>
      <c r="OG47" s="1756"/>
      <c r="OH47" s="1756"/>
      <c r="OI47" s="1756"/>
      <c r="OJ47" s="1756"/>
      <c r="OK47" s="1756"/>
      <c r="OL47" s="1756"/>
      <c r="OM47" s="1756"/>
      <c r="ON47" s="1756"/>
      <c r="OO47" s="1756"/>
      <c r="OP47" s="1756"/>
      <c r="OQ47" s="1756"/>
      <c r="OR47" s="1756"/>
      <c r="OS47" s="1756"/>
      <c r="OT47" s="1756"/>
      <c r="OU47" s="1756"/>
      <c r="OV47" s="1797"/>
      <c r="OW47" s="1756"/>
      <c r="OX47" s="1763"/>
      <c r="OY47" s="1756"/>
      <c r="OZ47" s="1756"/>
      <c r="PA47" s="1756"/>
      <c r="PB47" s="1756"/>
      <c r="PC47" s="1156"/>
      <c r="PD47" s="1756"/>
      <c r="PE47" s="1763"/>
      <c r="PF47" s="1763"/>
      <c r="PG47" s="1756"/>
      <c r="PH47" s="1900"/>
    </row>
    <row r="48" spans="1:424">
      <c r="A48" s="1623"/>
      <c r="B48" s="1618"/>
      <c r="C48" s="1618"/>
      <c r="D48" s="1624" t="s">
        <v>1115</v>
      </c>
      <c r="E48" s="1756"/>
      <c r="F48" s="1756"/>
      <c r="G48" s="1756"/>
      <c r="H48" s="1756"/>
      <c r="I48" s="1756"/>
      <c r="J48" s="1756"/>
      <c r="K48" s="1756"/>
      <c r="L48" s="1756"/>
      <c r="M48" s="1756"/>
      <c r="N48" s="1756"/>
      <c r="O48" s="1756"/>
      <c r="P48" s="1756"/>
      <c r="Q48" s="1756"/>
      <c r="R48" s="1756"/>
      <c r="S48" s="1756">
        <v>42723</v>
      </c>
      <c r="T48" s="1756"/>
      <c r="U48" s="1756"/>
      <c r="V48" s="1756"/>
      <c r="W48" s="1756"/>
      <c r="X48" s="1756"/>
      <c r="Y48" s="1756"/>
      <c r="Z48" s="1756"/>
      <c r="AA48" s="1756"/>
      <c r="AB48" s="1756"/>
      <c r="AC48" s="1756"/>
      <c r="AD48" s="1756"/>
      <c r="AE48" s="1756"/>
      <c r="AF48" s="1756"/>
      <c r="AG48" s="1756"/>
      <c r="AH48" s="1756"/>
      <c r="AI48" s="1756"/>
      <c r="AJ48" s="1756">
        <v>42723</v>
      </c>
      <c r="AK48" s="1756">
        <v>42723</v>
      </c>
      <c r="AL48" s="1756">
        <v>42723</v>
      </c>
      <c r="AM48" s="1756">
        <v>42723</v>
      </c>
      <c r="AN48" s="1756">
        <v>42723</v>
      </c>
      <c r="AO48" s="1775"/>
      <c r="AP48" s="1756">
        <v>42723</v>
      </c>
      <c r="AQ48" s="1756">
        <v>42720</v>
      </c>
      <c r="AR48" s="1786"/>
      <c r="AS48" s="1756"/>
      <c r="AT48" s="1756"/>
      <c r="AU48" s="1756"/>
      <c r="AV48" s="1756"/>
      <c r="AW48" s="1756"/>
      <c r="AX48" s="1756"/>
      <c r="AY48" s="1756"/>
      <c r="AZ48" s="1756"/>
      <c r="BA48" s="1756"/>
      <c r="BB48" s="1756"/>
      <c r="BC48" s="1756"/>
      <c r="BD48" s="1756"/>
      <c r="BE48" s="1756">
        <v>42723</v>
      </c>
      <c r="BF48" s="1756">
        <v>42723</v>
      </c>
      <c r="BG48" s="1756">
        <v>42723</v>
      </c>
      <c r="BH48" s="1756">
        <v>42723</v>
      </c>
      <c r="BI48" s="1756">
        <v>42720</v>
      </c>
      <c r="BJ48" s="1786">
        <v>42723</v>
      </c>
      <c r="BK48" s="1756">
        <v>42723</v>
      </c>
      <c r="BL48" s="1756">
        <v>42723</v>
      </c>
      <c r="BM48" s="1756">
        <v>42723</v>
      </c>
      <c r="BN48" s="1756">
        <v>42723</v>
      </c>
      <c r="BO48" s="1756">
        <v>42723</v>
      </c>
      <c r="BP48" s="1756">
        <v>42723</v>
      </c>
      <c r="BQ48" s="1756">
        <v>42723</v>
      </c>
      <c r="BR48" s="1756">
        <v>42723</v>
      </c>
      <c r="BS48" s="1756">
        <v>42723</v>
      </c>
      <c r="BT48" s="1756">
        <v>42723</v>
      </c>
      <c r="BU48" s="1756">
        <v>42723</v>
      </c>
      <c r="BV48" s="1756">
        <v>42723</v>
      </c>
      <c r="BW48" s="1756">
        <v>42723</v>
      </c>
      <c r="BX48" s="1756">
        <v>42723</v>
      </c>
      <c r="BY48" s="1756">
        <v>42723</v>
      </c>
      <c r="BZ48" s="1775"/>
      <c r="CA48" s="1756">
        <v>42723</v>
      </c>
      <c r="CB48" s="1756">
        <v>42723</v>
      </c>
      <c r="CC48" s="1756">
        <v>42723</v>
      </c>
      <c r="CD48" s="1756">
        <v>42723</v>
      </c>
      <c r="CE48" s="1756">
        <v>42723</v>
      </c>
      <c r="CF48" s="1756">
        <v>42723</v>
      </c>
      <c r="CG48" s="1756">
        <v>42723</v>
      </c>
      <c r="CH48" s="1756">
        <v>42723</v>
      </c>
      <c r="CI48" s="1889">
        <v>42723</v>
      </c>
      <c r="CJ48" s="1889">
        <v>42723</v>
      </c>
      <c r="CK48" s="1889">
        <v>42723</v>
      </c>
      <c r="CL48" s="1797">
        <v>42723</v>
      </c>
      <c r="CM48" s="1797">
        <v>42723</v>
      </c>
      <c r="CN48" s="1889">
        <v>42723</v>
      </c>
      <c r="CO48" s="1797">
        <v>42723</v>
      </c>
      <c r="CP48" s="1889">
        <v>42723</v>
      </c>
      <c r="CQ48" s="1797">
        <v>42723</v>
      </c>
      <c r="CR48" s="1889">
        <v>42723</v>
      </c>
      <c r="CS48" s="1797">
        <v>42723</v>
      </c>
      <c r="CT48" s="1889">
        <v>42723</v>
      </c>
      <c r="CU48" s="1797">
        <v>42723</v>
      </c>
      <c r="CV48" s="1889">
        <v>42723</v>
      </c>
      <c r="CW48" s="1889">
        <v>42723</v>
      </c>
      <c r="CX48" s="1889">
        <v>42723</v>
      </c>
      <c r="CY48" s="1889">
        <v>42723</v>
      </c>
      <c r="CZ48" s="1889">
        <v>42723</v>
      </c>
      <c r="DA48" s="1889">
        <v>42723</v>
      </c>
      <c r="DB48" s="1889">
        <v>42723</v>
      </c>
      <c r="DC48" s="1797">
        <v>42723</v>
      </c>
      <c r="DD48" s="1797">
        <v>42723</v>
      </c>
      <c r="DE48" s="1889">
        <v>42723</v>
      </c>
      <c r="DF48" s="1797">
        <v>42723</v>
      </c>
      <c r="DG48" s="1889">
        <v>42723</v>
      </c>
      <c r="DH48" s="1797">
        <v>42723</v>
      </c>
      <c r="DI48" s="1889">
        <v>42723</v>
      </c>
      <c r="DJ48" s="1797">
        <v>42723</v>
      </c>
      <c r="DK48" s="1890"/>
      <c r="DL48" s="1889">
        <v>42723</v>
      </c>
      <c r="DM48" s="1797">
        <v>42723</v>
      </c>
      <c r="DN48" s="1889">
        <v>42723</v>
      </c>
      <c r="DO48" s="1889">
        <v>42723</v>
      </c>
      <c r="DP48" s="1889">
        <v>42723</v>
      </c>
      <c r="DQ48" s="1889"/>
      <c r="DR48" s="1756"/>
      <c r="DS48" s="1756"/>
      <c r="DT48" s="1756"/>
      <c r="DU48" s="1756"/>
      <c r="DV48" s="1756"/>
      <c r="DW48" s="1756"/>
      <c r="DX48" s="1756"/>
      <c r="DY48" s="1756"/>
      <c r="DZ48" s="1756"/>
      <c r="EA48" s="1756"/>
      <c r="EB48" s="1889">
        <v>42723</v>
      </c>
      <c r="EC48" s="1780"/>
      <c r="ED48" s="1780"/>
      <c r="EE48" s="1780"/>
      <c r="EF48" s="1780"/>
      <c r="EG48" s="1780"/>
      <c r="EH48" s="1780"/>
      <c r="EI48" s="1780"/>
      <c r="EJ48" s="1780"/>
      <c r="EK48" s="1756"/>
      <c r="EL48" s="1756"/>
      <c r="EM48" s="1756"/>
      <c r="EN48" s="1756"/>
      <c r="EO48" s="1756"/>
      <c r="EP48" s="1756"/>
      <c r="EQ48" s="1756"/>
      <c r="ER48" s="1756"/>
      <c r="ES48" s="1756"/>
      <c r="ET48" s="1756"/>
      <c r="EU48" s="1756"/>
      <c r="EV48" s="1775"/>
      <c r="EW48" s="1756"/>
      <c r="EX48" s="1756"/>
      <c r="EY48" s="1756"/>
      <c r="EZ48" s="1756"/>
      <c r="FA48" s="1756"/>
      <c r="FB48" s="1756"/>
      <c r="FC48" s="1763"/>
      <c r="FD48" s="1763"/>
      <c r="FE48" s="1763"/>
      <c r="FF48" s="1756"/>
      <c r="FG48" s="1756"/>
      <c r="FH48" s="1756"/>
      <c r="FI48" s="1756"/>
      <c r="FJ48" s="1756"/>
      <c r="FK48" s="1756">
        <v>42723</v>
      </c>
      <c r="FL48" s="1756">
        <v>42703</v>
      </c>
      <c r="FM48" s="1756">
        <v>42723</v>
      </c>
      <c r="FN48" s="1756">
        <v>42723</v>
      </c>
      <c r="FO48" s="1756">
        <v>42720</v>
      </c>
      <c r="FP48" s="1756">
        <v>42720</v>
      </c>
      <c r="FQ48" s="1756">
        <v>42720</v>
      </c>
      <c r="FR48" s="1756">
        <v>42720</v>
      </c>
      <c r="FS48" s="1756">
        <v>42720</v>
      </c>
      <c r="FT48" s="1756">
        <v>42720</v>
      </c>
      <c r="FU48" s="1756">
        <v>42723</v>
      </c>
      <c r="FV48" s="1756">
        <v>42720</v>
      </c>
      <c r="FW48" s="1756">
        <v>42720</v>
      </c>
      <c r="FX48" s="1756">
        <v>42723</v>
      </c>
      <c r="FY48" s="1756">
        <v>42720</v>
      </c>
      <c r="FZ48" s="1756">
        <v>42723</v>
      </c>
      <c r="GA48" s="1756">
        <v>42723</v>
      </c>
      <c r="GB48" s="1756">
        <v>42723</v>
      </c>
      <c r="GC48" s="1756">
        <v>42723</v>
      </c>
      <c r="GD48" s="1756">
        <v>42723</v>
      </c>
      <c r="GE48" s="1756">
        <v>42723</v>
      </c>
      <c r="GF48" s="1756">
        <v>42720</v>
      </c>
      <c r="GG48" s="1775"/>
      <c r="GH48" s="1756">
        <v>42723</v>
      </c>
      <c r="GI48" s="1756">
        <v>42723</v>
      </c>
      <c r="GJ48" s="1756">
        <v>42723</v>
      </c>
      <c r="GK48" s="1756">
        <v>42723</v>
      </c>
      <c r="GL48" s="1756">
        <v>42723</v>
      </c>
      <c r="GM48" s="1756">
        <v>42723</v>
      </c>
      <c r="GN48" s="1756">
        <v>42723</v>
      </c>
      <c r="GO48" s="1756">
        <v>42723</v>
      </c>
      <c r="GP48" s="1756">
        <v>42723</v>
      </c>
      <c r="GQ48" s="1756">
        <v>42723</v>
      </c>
      <c r="GR48" s="1756">
        <v>42723</v>
      </c>
      <c r="GS48" s="1763">
        <v>42723</v>
      </c>
      <c r="GT48" s="1756">
        <v>42720</v>
      </c>
      <c r="GU48" s="1756">
        <v>42723</v>
      </c>
      <c r="GV48" s="1756">
        <v>42723</v>
      </c>
      <c r="GW48" s="1756">
        <v>42723</v>
      </c>
      <c r="GX48" s="1756">
        <v>42723</v>
      </c>
      <c r="GY48" s="1756">
        <v>42723</v>
      </c>
      <c r="GZ48" s="1756">
        <v>42723</v>
      </c>
      <c r="HA48" s="1763">
        <v>42723</v>
      </c>
      <c r="HB48" s="1756">
        <v>42723</v>
      </c>
      <c r="HC48" s="1756">
        <v>42723</v>
      </c>
      <c r="HD48" s="1763">
        <v>42723</v>
      </c>
      <c r="HE48" s="1756">
        <v>42723</v>
      </c>
      <c r="HF48" s="1763">
        <v>42723</v>
      </c>
      <c r="HG48" s="1756">
        <v>42723</v>
      </c>
      <c r="HH48" s="1763">
        <v>42720</v>
      </c>
      <c r="HI48" s="1763">
        <v>42723</v>
      </c>
      <c r="HJ48" s="1763">
        <v>42723</v>
      </c>
      <c r="HK48" s="1763">
        <v>42723</v>
      </c>
      <c r="HL48" s="1756">
        <v>42723</v>
      </c>
      <c r="HM48" s="1756">
        <v>42723</v>
      </c>
      <c r="HN48" s="1763">
        <v>42723</v>
      </c>
      <c r="HO48" s="1763">
        <v>42723</v>
      </c>
      <c r="HP48" s="1763">
        <v>42723</v>
      </c>
      <c r="HQ48" s="1763">
        <v>42723</v>
      </c>
      <c r="HR48" s="1796"/>
      <c r="HS48" s="1763">
        <v>42723</v>
      </c>
      <c r="HT48" s="1763">
        <v>42723</v>
      </c>
      <c r="HU48" s="1763">
        <v>42723</v>
      </c>
      <c r="HV48" s="1763">
        <v>42723</v>
      </c>
      <c r="HW48" s="1763">
        <v>42723</v>
      </c>
      <c r="HX48" s="1763">
        <v>42723</v>
      </c>
      <c r="HY48" s="1763">
        <v>42723</v>
      </c>
      <c r="HZ48" s="1756">
        <v>42723</v>
      </c>
      <c r="IA48" s="1763">
        <v>42723</v>
      </c>
      <c r="IB48" s="1763">
        <v>42723</v>
      </c>
      <c r="IC48" s="1756">
        <v>42723</v>
      </c>
      <c r="ID48" s="1763">
        <v>42723</v>
      </c>
      <c r="IE48" s="1763">
        <v>42723</v>
      </c>
      <c r="IF48" s="1763">
        <v>42723</v>
      </c>
      <c r="IG48" s="1763">
        <v>42723</v>
      </c>
      <c r="IH48" s="1763">
        <v>42723</v>
      </c>
      <c r="II48" s="1763">
        <v>42723</v>
      </c>
      <c r="IJ48" s="1763">
        <v>42723</v>
      </c>
      <c r="IK48" s="1763">
        <v>42723</v>
      </c>
      <c r="IL48" s="1763">
        <v>42723</v>
      </c>
      <c r="IM48" s="1763">
        <v>42723</v>
      </c>
      <c r="IN48" s="1763">
        <v>42723</v>
      </c>
      <c r="IO48" s="1763">
        <v>42723</v>
      </c>
      <c r="IP48" s="1763">
        <v>42723</v>
      </c>
      <c r="IQ48" s="1756">
        <v>42723</v>
      </c>
      <c r="IR48" s="1763">
        <v>42723</v>
      </c>
      <c r="IS48" s="1763">
        <v>42723</v>
      </c>
      <c r="IT48" s="1763">
        <v>42722</v>
      </c>
      <c r="IU48" s="1763">
        <v>42723</v>
      </c>
      <c r="IV48" s="1763">
        <v>42723</v>
      </c>
      <c r="IW48" s="1763">
        <v>42723</v>
      </c>
      <c r="IX48" s="1756">
        <v>42723</v>
      </c>
      <c r="IY48" s="1756">
        <v>42723</v>
      </c>
      <c r="IZ48" s="1756">
        <v>42723</v>
      </c>
      <c r="JA48" s="1763">
        <v>42723</v>
      </c>
      <c r="JB48" s="1756">
        <v>42723</v>
      </c>
      <c r="JC48" s="1775"/>
      <c r="JD48" s="1756">
        <v>42723</v>
      </c>
      <c r="JE48" s="1756">
        <v>42722</v>
      </c>
      <c r="JF48" s="1763">
        <v>42723</v>
      </c>
      <c r="JG48" s="1756">
        <v>42723</v>
      </c>
      <c r="JH48" s="1763">
        <v>42723</v>
      </c>
      <c r="JI48" s="1763">
        <v>42723</v>
      </c>
      <c r="JJ48" s="1763">
        <v>42723</v>
      </c>
      <c r="JK48" s="1763">
        <v>42723</v>
      </c>
      <c r="JL48" s="1763">
        <v>42722</v>
      </c>
      <c r="JM48" s="1763">
        <v>42723</v>
      </c>
      <c r="JN48" s="1763">
        <v>42723</v>
      </c>
      <c r="JO48" s="1763">
        <v>42723</v>
      </c>
      <c r="JP48" s="1763">
        <v>42723</v>
      </c>
      <c r="JQ48" s="1756">
        <v>42723</v>
      </c>
      <c r="JR48" s="1756">
        <v>42723</v>
      </c>
      <c r="JS48" s="1756">
        <v>42720</v>
      </c>
      <c r="JT48" s="1756">
        <v>42723</v>
      </c>
      <c r="JU48" s="1756">
        <v>42723</v>
      </c>
      <c r="JV48" s="1763">
        <v>42723</v>
      </c>
      <c r="JW48" s="1763">
        <v>42723</v>
      </c>
      <c r="JX48" s="1763">
        <v>42723</v>
      </c>
      <c r="JY48" s="1763">
        <v>42723</v>
      </c>
      <c r="JZ48" s="1756">
        <v>42718</v>
      </c>
      <c r="KA48" s="1763">
        <v>42723</v>
      </c>
      <c r="KB48" s="1756">
        <v>42723</v>
      </c>
      <c r="KC48" s="1756">
        <v>42723</v>
      </c>
      <c r="KD48" s="1763">
        <v>42723</v>
      </c>
      <c r="KE48" s="1763">
        <v>42723</v>
      </c>
      <c r="KF48" s="1756">
        <v>42723</v>
      </c>
      <c r="KG48" s="1756">
        <v>42718</v>
      </c>
      <c r="KH48" s="1763">
        <v>42720</v>
      </c>
      <c r="KI48" s="1763">
        <v>42723</v>
      </c>
      <c r="KJ48" s="1763">
        <v>42723</v>
      </c>
      <c r="KK48" s="1763">
        <v>42723</v>
      </c>
      <c r="KL48" s="1763">
        <v>42723</v>
      </c>
      <c r="KM48" s="1763">
        <v>42723</v>
      </c>
      <c r="KN48" s="1796"/>
      <c r="KO48" s="1763">
        <v>42723</v>
      </c>
      <c r="KP48" s="1763">
        <v>42723</v>
      </c>
      <c r="KQ48" s="1756">
        <v>42721</v>
      </c>
      <c r="KR48" s="1756">
        <v>42723</v>
      </c>
      <c r="KS48" s="1763">
        <v>42723</v>
      </c>
      <c r="KT48" s="1763">
        <v>42721</v>
      </c>
      <c r="KU48" s="1763">
        <v>42723</v>
      </c>
      <c r="KV48" s="1763">
        <v>42719</v>
      </c>
      <c r="KW48" s="1763">
        <v>42723</v>
      </c>
      <c r="KX48" s="1763">
        <v>42723</v>
      </c>
      <c r="KY48" s="1763">
        <v>42723</v>
      </c>
      <c r="KZ48" s="1763">
        <v>42723</v>
      </c>
      <c r="LA48" s="1763">
        <v>42723</v>
      </c>
      <c r="LB48" s="1763">
        <v>42723</v>
      </c>
      <c r="LC48" s="1763">
        <v>42723</v>
      </c>
      <c r="LD48" s="1763">
        <v>42723</v>
      </c>
      <c r="LE48" s="1763">
        <v>42723</v>
      </c>
      <c r="LF48" s="1763">
        <v>42723</v>
      </c>
      <c r="LG48" s="1763">
        <v>42723</v>
      </c>
      <c r="LH48" s="1763">
        <v>42723</v>
      </c>
      <c r="LI48" s="1628"/>
      <c r="LJ48" s="1763">
        <v>42723</v>
      </c>
      <c r="LK48" s="1763">
        <v>42723</v>
      </c>
      <c r="LL48" s="1763">
        <v>42723</v>
      </c>
      <c r="LM48" s="1763">
        <v>42723</v>
      </c>
      <c r="LN48" s="1756"/>
      <c r="LO48" s="1756"/>
      <c r="LP48" s="1756"/>
      <c r="LQ48" s="1756"/>
      <c r="LR48" s="1756"/>
      <c r="LS48" s="1756"/>
      <c r="LT48" s="1756"/>
      <c r="LU48" s="1756"/>
      <c r="LV48" s="1756"/>
      <c r="LW48" s="1763"/>
      <c r="LX48" s="1763"/>
      <c r="LY48" s="1763"/>
      <c r="LZ48" s="1763"/>
      <c r="MA48" s="1763"/>
      <c r="MB48" s="1763"/>
      <c r="MC48" s="1763"/>
      <c r="MD48" s="1763"/>
      <c r="ME48" s="1763"/>
      <c r="MF48" s="1763"/>
      <c r="MG48" s="1763"/>
      <c r="MH48" s="1763"/>
      <c r="MI48" s="1763"/>
      <c r="MJ48" s="1763"/>
      <c r="MK48" s="1763"/>
      <c r="ML48" s="1763"/>
      <c r="MM48" s="1763"/>
      <c r="MN48" s="1763"/>
      <c r="MO48" s="1763"/>
      <c r="MP48" s="1763"/>
      <c r="MQ48" s="1763"/>
      <c r="MR48" s="1763"/>
      <c r="MS48" s="1763"/>
      <c r="MT48" s="1796"/>
      <c r="MU48" s="1763"/>
      <c r="MV48" s="1763"/>
      <c r="MW48" s="1763"/>
      <c r="MX48" s="1763"/>
      <c r="MY48" s="1763"/>
      <c r="MZ48" s="1763"/>
      <c r="NA48" s="1763"/>
      <c r="NB48" s="1763"/>
      <c r="NC48" s="1763"/>
      <c r="ND48" s="1763"/>
      <c r="NE48" s="1763"/>
      <c r="NF48" s="1763"/>
      <c r="NG48" s="1763"/>
      <c r="NH48" s="1763"/>
      <c r="NI48" s="1763"/>
      <c r="NJ48" s="1763"/>
      <c r="NK48" s="1763"/>
      <c r="NL48" s="1763"/>
      <c r="NM48" s="1763"/>
      <c r="NN48" s="1763"/>
      <c r="NO48" s="1763"/>
      <c r="NP48" s="1763"/>
      <c r="NQ48" s="1763"/>
      <c r="NR48" s="1763"/>
      <c r="NS48" s="1763"/>
      <c r="NT48" s="1763"/>
      <c r="NU48" s="1763"/>
      <c r="NV48" s="1763"/>
      <c r="NW48" s="1763"/>
      <c r="NX48" s="1763"/>
      <c r="NY48" s="1763"/>
      <c r="NZ48" s="1763"/>
      <c r="OA48" s="1628"/>
      <c r="OB48" s="1756">
        <v>42723</v>
      </c>
      <c r="OC48" s="1625">
        <v>42713</v>
      </c>
      <c r="OD48" s="1625">
        <v>42713</v>
      </c>
      <c r="OE48" s="1625">
        <v>42692</v>
      </c>
      <c r="OF48" s="1625">
        <v>42713</v>
      </c>
      <c r="OG48" s="1756">
        <v>42723</v>
      </c>
      <c r="OH48" s="1756">
        <v>42723</v>
      </c>
      <c r="OI48" s="1625">
        <v>42713</v>
      </c>
      <c r="OJ48" s="1625">
        <v>42689</v>
      </c>
      <c r="OK48" s="1625">
        <v>42706</v>
      </c>
      <c r="OL48" s="1625">
        <v>42678</v>
      </c>
      <c r="OM48" s="1625">
        <v>42691</v>
      </c>
      <c r="ON48" s="1756">
        <v>42723</v>
      </c>
      <c r="OO48" s="1625">
        <v>42712</v>
      </c>
      <c r="OP48" s="1756">
        <v>42723</v>
      </c>
      <c r="OQ48" s="1756">
        <v>42723</v>
      </c>
      <c r="OR48" s="1625">
        <v>42684</v>
      </c>
      <c r="OS48" s="1625">
        <v>42702</v>
      </c>
      <c r="OT48" s="1756">
        <v>42723</v>
      </c>
      <c r="OU48" s="1625">
        <v>42709</v>
      </c>
      <c r="OV48" s="1625">
        <v>42697</v>
      </c>
      <c r="OW48" s="1625">
        <v>42656</v>
      </c>
      <c r="OX48" s="1625">
        <v>42674</v>
      </c>
      <c r="OY48" s="1625">
        <v>42714</v>
      </c>
      <c r="OZ48" s="1625">
        <v>42681</v>
      </c>
      <c r="PA48" s="1625">
        <v>42674</v>
      </c>
      <c r="PB48" s="1625">
        <v>42676</v>
      </c>
      <c r="PC48" s="1156"/>
      <c r="PD48" s="1756">
        <v>42704</v>
      </c>
      <c r="PE48" s="1756">
        <v>42723</v>
      </c>
      <c r="PF48" s="1756">
        <v>42723</v>
      </c>
      <c r="PG48" s="1756">
        <v>42723</v>
      </c>
    </row>
    <row r="49" spans="1:421">
      <c r="A49" s="47"/>
      <c r="B49" s="47"/>
      <c r="C49" s="47"/>
      <c r="D49" s="1629"/>
      <c r="G49" s="50"/>
      <c r="I49" s="1827"/>
      <c r="J49" s="50"/>
      <c r="K49" s="50"/>
      <c r="L49" s="50"/>
      <c r="P49" s="50"/>
      <c r="Q49" s="50"/>
      <c r="R49" s="50"/>
      <c r="S49" s="1612"/>
      <c r="U49" s="50"/>
      <c r="W49" s="430"/>
      <c r="X49" s="50"/>
      <c r="AC49" s="1626"/>
      <c r="AE49" s="50"/>
      <c r="AF49" s="50"/>
      <c r="AG49" s="50"/>
      <c r="AI49" s="50"/>
      <c r="AJ49" s="50"/>
      <c r="AK49" s="1612"/>
      <c r="AL49" s="50"/>
      <c r="AN49" s="50"/>
      <c r="AQ49" s="1612"/>
      <c r="AR49" s="50"/>
      <c r="AT49" s="50"/>
      <c r="AY49" s="50"/>
      <c r="BC49" s="50"/>
      <c r="BD49" s="50"/>
      <c r="BH49" s="50"/>
      <c r="BJ49" s="50"/>
      <c r="BR49" s="47"/>
      <c r="BS49" s="47"/>
      <c r="BV49" s="50"/>
      <c r="CC49" s="50"/>
      <c r="CU49" s="47"/>
      <c r="DL49" s="47"/>
      <c r="DW49" s="430"/>
      <c r="EC49" s="50"/>
      <c r="EG49" s="50"/>
      <c r="EL49" s="50"/>
      <c r="EN49" s="654"/>
      <c r="EU49" s="858"/>
      <c r="EV49" s="1775"/>
      <c r="FA49" s="858"/>
      <c r="FB49" s="858"/>
      <c r="FH49" s="47"/>
      <c r="FK49" s="47"/>
      <c r="FT49" s="858"/>
      <c r="FV49" s="858"/>
      <c r="FW49" s="858"/>
      <c r="FZ49" s="858"/>
      <c r="GA49" s="858"/>
      <c r="GD49" s="858"/>
      <c r="GE49" s="858"/>
      <c r="GF49" s="50"/>
      <c r="GH49" s="858"/>
      <c r="GI49" s="858"/>
      <c r="GL49" s="858"/>
      <c r="GT49" s="858"/>
      <c r="HB49" s="858"/>
      <c r="HE49" s="858"/>
      <c r="HG49" s="858"/>
      <c r="HM49" s="858"/>
      <c r="HZ49" s="858"/>
      <c r="IC49" s="858"/>
      <c r="IK49" s="430"/>
      <c r="IY49" s="858"/>
      <c r="IZ49" s="858"/>
      <c r="JD49" s="858"/>
      <c r="JE49" s="858"/>
      <c r="JG49" s="858"/>
      <c r="JZ49" s="858"/>
      <c r="KB49" s="858"/>
      <c r="KC49" s="50"/>
      <c r="KF49" s="858"/>
      <c r="KG49" s="858"/>
      <c r="OC49" s="62"/>
      <c r="OD49" s="47"/>
      <c r="OL49" s="50"/>
      <c r="OT49" s="50"/>
      <c r="OU49" s="50"/>
      <c r="OZ49" s="50"/>
      <c r="PB49" s="50"/>
      <c r="PE49" s="50"/>
    </row>
    <row r="50" spans="1:421" ht="15.75" customHeight="1">
      <c r="A50" s="47"/>
      <c r="B50" s="47"/>
      <c r="C50" s="47"/>
      <c r="D50" s="1629"/>
      <c r="R50" s="50"/>
      <c r="W50" s="430"/>
      <c r="Y50" s="50"/>
      <c r="AK50" s="50"/>
      <c r="AL50" s="50"/>
      <c r="AZ50" s="430"/>
      <c r="BD50" s="50"/>
      <c r="BL50" s="62"/>
      <c r="DV50" s="430"/>
      <c r="EL50" s="654"/>
      <c r="FO50" s="430"/>
      <c r="II50" s="430"/>
      <c r="NZ50" s="50"/>
      <c r="OB50" s="1626"/>
      <c r="OE50" s="430"/>
      <c r="OI50" s="50"/>
      <c r="OS50" s="50"/>
      <c r="OU50" s="50"/>
      <c r="PA50" s="50"/>
    </row>
    <row r="51" spans="1:421" ht="14.25" customHeight="1">
      <c r="A51" s="47"/>
      <c r="B51" s="47"/>
      <c r="C51" s="47"/>
      <c r="D51" s="2051" t="s">
        <v>1390</v>
      </c>
      <c r="BL51" s="1632"/>
      <c r="II51" s="430"/>
    </row>
    <row r="52" spans="1:421">
      <c r="A52" s="47"/>
      <c r="B52" s="47"/>
      <c r="C52" s="47"/>
      <c r="D52" s="2051"/>
      <c r="BL52" s="1632"/>
    </row>
    <row r="53" spans="1:421">
      <c r="A53" s="47"/>
      <c r="B53" s="47"/>
      <c r="C53" s="47"/>
      <c r="D53" s="1633" t="s">
        <v>1395</v>
      </c>
      <c r="BL53" s="1632"/>
    </row>
    <row r="54" spans="1:421">
      <c r="A54" s="47"/>
      <c r="B54" s="47"/>
      <c r="C54" s="47"/>
      <c r="D54" s="1634" t="s">
        <v>1391</v>
      </c>
      <c r="BL54" s="50"/>
    </row>
    <row r="55" spans="1:421">
      <c r="A55" s="47"/>
      <c r="B55" s="47"/>
      <c r="C55" s="47"/>
      <c r="D55" s="1635" t="s">
        <v>1392</v>
      </c>
      <c r="BL55" s="50"/>
    </row>
    <row r="56" spans="1:421">
      <c r="A56" s="47"/>
      <c r="B56" s="47"/>
      <c r="C56" s="47"/>
      <c r="D56" s="1636" t="s">
        <v>1396</v>
      </c>
    </row>
    <row r="57" spans="1:421">
      <c r="A57" s="47"/>
      <c r="B57" s="47"/>
      <c r="C57" s="47"/>
      <c r="D57" s="1637" t="s">
        <v>1393</v>
      </c>
    </row>
    <row r="58" spans="1:421">
      <c r="A58" s="47"/>
      <c r="B58" s="47"/>
      <c r="C58" s="47"/>
      <c r="D58" s="1638" t="s">
        <v>1392</v>
      </c>
    </row>
    <row r="59" spans="1:421">
      <c r="A59" s="47"/>
      <c r="B59" s="47"/>
      <c r="C59" s="47"/>
      <c r="D59" s="1639" t="s">
        <v>1394</v>
      </c>
    </row>
    <row r="60" spans="1:421">
      <c r="A60" s="47"/>
      <c r="B60" s="47"/>
      <c r="C60" s="47"/>
      <c r="D60" s="1640" t="s">
        <v>1398</v>
      </c>
    </row>
    <row r="61" spans="1:421">
      <c r="A61" s="47"/>
      <c r="B61" s="47"/>
      <c r="C61" s="47"/>
      <c r="D61" s="1641" t="s">
        <v>1397</v>
      </c>
    </row>
    <row r="62" spans="1:421">
      <c r="A62" s="47"/>
      <c r="B62" s="47"/>
      <c r="C62" s="47"/>
      <c r="D62" s="1642" t="s">
        <v>1399</v>
      </c>
    </row>
    <row r="63" spans="1:421">
      <c r="A63" s="47"/>
      <c r="B63" s="47"/>
      <c r="C63" s="47"/>
      <c r="D63" s="1643" t="s">
        <v>578</v>
      </c>
    </row>
    <row r="64" spans="1:421">
      <c r="A64" s="47"/>
      <c r="B64" s="47"/>
      <c r="C64" s="47"/>
      <c r="D64" s="1644" t="s">
        <v>1400</v>
      </c>
    </row>
    <row r="65" spans="1:416" ht="14.25">
      <c r="A65" s="47"/>
      <c r="B65" s="47"/>
      <c r="C65" s="47"/>
      <c r="D65" s="1207" t="s">
        <v>1737</v>
      </c>
      <c r="W65" s="47"/>
      <c r="BR65" s="47"/>
      <c r="BS65" s="47"/>
      <c r="CU65" s="47"/>
      <c r="DL65" s="47"/>
      <c r="FH65" s="47"/>
      <c r="FK65" s="47"/>
      <c r="OD65" s="47"/>
      <c r="OZ65" s="47"/>
    </row>
    <row r="66" spans="1:416" ht="14.25">
      <c r="A66" s="47"/>
      <c r="B66" s="47"/>
      <c r="C66" s="47"/>
      <c r="W66" s="47"/>
      <c r="BR66" s="47"/>
      <c r="BS66" s="47"/>
      <c r="CU66" s="47"/>
      <c r="DL66" s="47"/>
      <c r="FH66" s="47"/>
      <c r="FK66" s="47"/>
      <c r="OD66" s="47"/>
      <c r="OZ66" s="47"/>
    </row>
    <row r="67" spans="1:416" ht="14.25">
      <c r="A67" s="47"/>
      <c r="B67" s="47"/>
      <c r="C67" s="47"/>
      <c r="W67" s="47"/>
      <c r="BR67" s="47"/>
      <c r="BS67" s="47"/>
      <c r="CU67" s="47"/>
      <c r="DL67" s="47"/>
      <c r="FH67" s="47"/>
      <c r="FK67" s="47"/>
      <c r="OD67" s="47"/>
      <c r="OZ67" s="47"/>
    </row>
    <row r="68" spans="1:416" ht="14.25">
      <c r="A68" s="47"/>
      <c r="B68" s="47"/>
      <c r="C68" s="47"/>
      <c r="W68" s="47"/>
      <c r="BR68" s="47"/>
      <c r="BS68" s="47"/>
      <c r="CU68" s="47"/>
      <c r="DL68" s="47"/>
      <c r="FH68" s="47"/>
      <c r="FK68" s="47"/>
      <c r="OD68" s="47"/>
      <c r="OZ68" s="47"/>
    </row>
    <row r="69" spans="1:416" ht="14.25">
      <c r="A69" s="47"/>
      <c r="B69" s="47"/>
      <c r="C69" s="47"/>
      <c r="W69" s="47"/>
      <c r="BR69" s="47"/>
      <c r="BS69" s="47"/>
      <c r="CU69" s="47"/>
      <c r="DL69" s="47"/>
      <c r="FH69" s="47"/>
      <c r="FK69" s="47"/>
      <c r="OD69" s="47"/>
      <c r="OZ69" s="47"/>
    </row>
    <row r="70" spans="1:416" ht="14.25">
      <c r="A70" s="47"/>
      <c r="B70" s="47"/>
      <c r="C70" s="47"/>
      <c r="W70" s="47"/>
      <c r="BR70" s="47"/>
      <c r="BS70" s="47"/>
      <c r="CU70" s="47"/>
      <c r="DL70" s="47"/>
      <c r="FH70" s="47"/>
      <c r="FK70" s="47"/>
      <c r="OD70" s="47"/>
      <c r="OZ70" s="47"/>
    </row>
    <row r="71" spans="1:416" ht="14.25">
      <c r="A71" s="47"/>
      <c r="B71" s="47"/>
      <c r="C71" s="47"/>
      <c r="W71" s="47"/>
      <c r="BR71" s="47"/>
      <c r="BS71" s="47"/>
      <c r="CU71" s="47"/>
      <c r="DL71" s="47"/>
      <c r="FH71" s="47"/>
      <c r="FK71" s="47"/>
      <c r="OD71" s="47"/>
      <c r="OZ71" s="47"/>
    </row>
    <row r="72" spans="1:416" ht="14.25">
      <c r="A72" s="47"/>
      <c r="B72" s="47"/>
      <c r="C72" s="47"/>
      <c r="W72" s="47"/>
      <c r="BR72" s="47"/>
      <c r="BS72" s="47"/>
      <c r="CU72" s="47"/>
      <c r="DL72" s="47"/>
      <c r="FH72" s="47"/>
      <c r="FK72" s="47"/>
      <c r="OD72" s="47"/>
      <c r="OZ72" s="47"/>
    </row>
    <row r="73" spans="1:416" ht="14.25">
      <c r="A73" s="47"/>
      <c r="B73" s="47"/>
      <c r="C73" s="47"/>
      <c r="W73" s="47"/>
      <c r="BR73" s="47"/>
      <c r="BS73" s="47"/>
      <c r="CU73" s="47"/>
      <c r="DL73" s="47"/>
      <c r="FH73" s="47"/>
      <c r="FK73" s="47"/>
      <c r="OD73" s="47"/>
      <c r="OZ73" s="47"/>
    </row>
    <row r="74" spans="1:416" ht="14.25">
      <c r="A74" s="47"/>
      <c r="B74" s="47"/>
      <c r="C74" s="47"/>
      <c r="W74" s="47"/>
      <c r="BR74" s="47"/>
      <c r="BS74" s="47"/>
      <c r="CU74" s="47"/>
      <c r="DL74" s="47"/>
      <c r="FH74" s="47"/>
      <c r="FK74" s="47"/>
      <c r="OD74" s="47"/>
      <c r="OZ74" s="47"/>
    </row>
    <row r="75" spans="1:416" ht="14.25">
      <c r="A75" s="47"/>
      <c r="B75" s="47"/>
      <c r="C75" s="47"/>
      <c r="W75" s="47"/>
      <c r="BR75" s="47"/>
      <c r="BS75" s="47"/>
      <c r="CU75" s="47"/>
      <c r="DL75" s="47"/>
      <c r="FH75" s="47"/>
      <c r="FK75" s="47"/>
      <c r="OD75" s="47"/>
      <c r="OZ75" s="47"/>
    </row>
    <row r="76" spans="1:416" ht="14.25">
      <c r="A76" s="47"/>
      <c r="B76" s="47"/>
      <c r="C76" s="47"/>
      <c r="W76" s="47"/>
      <c r="BR76" s="47"/>
      <c r="BS76" s="47"/>
      <c r="CU76" s="47"/>
      <c r="DL76" s="47"/>
      <c r="FH76" s="47"/>
      <c r="FK76" s="47"/>
      <c r="OD76" s="47"/>
      <c r="OZ76" s="47"/>
    </row>
    <row r="77" spans="1:416" ht="14.25">
      <c r="A77" s="47"/>
      <c r="B77" s="47"/>
      <c r="C77" s="47"/>
      <c r="W77" s="47"/>
      <c r="BR77" s="47"/>
      <c r="BS77" s="47"/>
      <c r="CU77" s="47"/>
      <c r="DL77" s="47"/>
      <c r="FH77" s="47"/>
      <c r="FK77" s="47"/>
      <c r="OD77" s="47"/>
      <c r="OZ77" s="47"/>
    </row>
    <row r="78" spans="1:416" ht="14.25">
      <c r="A78" s="47"/>
      <c r="B78" s="47"/>
      <c r="C78" s="47"/>
      <c r="W78" s="47"/>
      <c r="BR78" s="47"/>
      <c r="BS78" s="47"/>
      <c r="CU78" s="47"/>
      <c r="DL78" s="47"/>
      <c r="FH78" s="47"/>
      <c r="FK78" s="47"/>
      <c r="OD78" s="47"/>
      <c r="OZ78" s="47"/>
    </row>
    <row r="79" spans="1:416" ht="14.25">
      <c r="A79" s="47"/>
      <c r="B79" s="47"/>
      <c r="C79" s="47"/>
      <c r="W79" s="47"/>
      <c r="BR79" s="47"/>
      <c r="BS79" s="47"/>
      <c r="CU79" s="47"/>
      <c r="DL79" s="47"/>
      <c r="FH79" s="47"/>
      <c r="FK79" s="47"/>
      <c r="OD79" s="47"/>
      <c r="OZ79" s="47"/>
    </row>
    <row r="80" spans="1:416" ht="14.25">
      <c r="A80" s="47"/>
      <c r="B80" s="47"/>
      <c r="C80" s="47"/>
      <c r="W80" s="47"/>
      <c r="BR80" s="47"/>
      <c r="BS80" s="47"/>
      <c r="CU80" s="47"/>
      <c r="DL80" s="47"/>
      <c r="FH80" s="47"/>
      <c r="FK80" s="47"/>
      <c r="OD80" s="47"/>
      <c r="OZ80" s="47"/>
    </row>
    <row r="81" spans="1:416" ht="14.25">
      <c r="A81" s="47"/>
      <c r="B81" s="47"/>
      <c r="C81" s="47"/>
      <c r="D81" s="47"/>
      <c r="W81" s="47"/>
      <c r="BR81" s="47"/>
      <c r="BS81" s="47"/>
      <c r="CU81" s="47"/>
      <c r="DL81" s="47"/>
      <c r="FH81" s="47"/>
      <c r="FK81" s="47"/>
      <c r="OD81" s="47"/>
      <c r="OZ81" s="47"/>
    </row>
    <row r="82" spans="1:416" ht="14.25">
      <c r="A82" s="47"/>
      <c r="B82" s="47"/>
      <c r="C82" s="47"/>
      <c r="D82" s="47"/>
      <c r="W82" s="47"/>
      <c r="BR82" s="47"/>
      <c r="BS82" s="47"/>
      <c r="CU82" s="47"/>
      <c r="DL82" s="47"/>
      <c r="FH82" s="47"/>
      <c r="FK82" s="47"/>
      <c r="OD82" s="47"/>
      <c r="OZ82" s="47"/>
    </row>
    <row r="83" spans="1:416" ht="14.25">
      <c r="A83" s="47"/>
      <c r="B83" s="47"/>
      <c r="C83" s="47"/>
      <c r="D83" s="47"/>
      <c r="W83" s="47"/>
      <c r="BR83" s="47"/>
      <c r="BS83" s="47"/>
      <c r="CU83" s="47"/>
      <c r="DL83" s="47"/>
      <c r="FH83" s="47"/>
      <c r="FK83" s="47"/>
      <c r="OD83" s="47"/>
      <c r="OZ83" s="47"/>
    </row>
    <row r="84" spans="1:416" ht="14.25">
      <c r="A84" s="47"/>
      <c r="B84" s="47"/>
      <c r="C84" s="47"/>
      <c r="D84" s="47"/>
      <c r="W84" s="47"/>
      <c r="BR84" s="47"/>
      <c r="BS84" s="47"/>
      <c r="CU84" s="47"/>
      <c r="DL84" s="47"/>
      <c r="FH84" s="47"/>
      <c r="FK84" s="47"/>
      <c r="OD84" s="47"/>
      <c r="OZ84" s="47"/>
    </row>
    <row r="85" spans="1:416" ht="14.25">
      <c r="A85" s="47"/>
      <c r="B85" s="47"/>
      <c r="C85" s="47"/>
      <c r="D85" s="47"/>
      <c r="W85" s="47"/>
      <c r="BR85" s="47"/>
      <c r="BS85" s="47"/>
      <c r="CU85" s="47"/>
      <c r="DL85" s="47"/>
      <c r="FH85" s="47"/>
      <c r="FK85" s="47"/>
      <c r="OD85" s="47"/>
      <c r="OZ85" s="47"/>
    </row>
  </sheetData>
  <protectedRanges>
    <protectedRange sqref="AB44 DN44:DO44 GA44:GC44 EM44:EN44 CG44:CH44 OM44 EF44:EG44 DZ44:ED44 DJ44:DK44 DX44 AX44 K44 AJ44 PF44:XFD44 GV44 GY44:HA44 BY44:BZ44 BW44 BE44:BF44 BB44 BI44 BR44:BS44 BM44:BO44 AU44:AV44 HC44:HJ44 HL44:HM44 HO44:HS44 FK44:FN44 LS44:NX44 CC44:CE44 OP44 FB44 FP44 FR44:FY44 GP44:GT44 DA44:DB44 EK44 DE44 CV44:CW44 CS44 CJ44:CK44 CN44 A17:D18 GE44:GN44 PA44:PC44 ET44:EZ44 FD44:FG44 EP44:ER44 HV44:LF44 LG44:LM44" name="Range1_1_1"/>
    <protectedRange sqref="GO35 DG31:DG33 CA35:CB35 DG35:DH35 OR35 BC35 GD35 DC35 EE35 EH35:EJ35 DY35 OT35 GK35 GU35 HN35 FQ35 J35 FS33 FS35 GW35:GX35 AF35:AI35 DV35:DW35 OW35:OX35 LN35:LR35 CI35 GB35 FA35 FZ35 HB35 CL35 BV35 BJ35:BL35 AS35:AT35 AP35 OG35:OH35 OK35:OL35 BG35:BH35 AA35 ON35:OO35 AD35 CP31:CP33 CP35:CQ35 CX35:CZ35 DP35:DT35 EL35" name="Range1_8_3_3_1_1_3"/>
    <protectedRange sqref="OB8" name="Range1_1_25_1_2_1"/>
    <protectedRange sqref="OB9" name="Range1_1_15_2_1_4_1"/>
    <protectedRange sqref="OB35:OB36" name="Range1_8_3_3_1_25_1"/>
    <protectedRange sqref="DU29" name="Range1_8_2_2"/>
    <protectedRange sqref="DU30:DU38 DU6:DU28" name="Range1_8_2_1_1"/>
    <protectedRange sqref="OV35:OV37" name="Range1_8_3_3_1_20_1"/>
    <protectedRange sqref="OC44" name="Range1_1_63_1"/>
    <protectedRange sqref="OS35:OS38" name="Range1_8_3_3_1_53_1"/>
    <protectedRange sqref="I35" name="Range1_8_3_3_1_1_1_1"/>
    <protectedRange sqref="NZ43:OA45" name="Range1_8_1_6_1"/>
    <protectedRange sqref="NZ49:OA49" name="Range1_1_2_6_1"/>
    <protectedRange sqref="NZ25:OA25 NZ30:OA38 NZ5:OA23 NZ28:OA28" name="Range1_14_1_1"/>
    <protectedRange sqref="DD34:DD35 CM34:CM35" name="Range1_8_3_3_1_1_77_1"/>
    <protectedRange sqref="OU35" name="Range1_8_3_3_1_1_55_1"/>
    <protectedRange sqref="OQ36" name="Range1_8_3_3_1_1_45_1"/>
    <protectedRange sqref="M35" name="Range1_8_3_3_1_1_9_1"/>
    <protectedRange sqref="PD35" name="Range1_8_3_3_1_12_1_1"/>
    <protectedRange sqref="W5" name="Range1_8_5"/>
    <protectedRange sqref="W6:W7 W20:W21 W25:W27 W14 W29:W37 W10" name="Range1_1_6_2_2"/>
    <protectedRange sqref="W9 N9 E9:L9" name="Range1_1_61_1_3_1"/>
    <protectedRange sqref="AW34:AW35" name="Range1_8_3_3_1_1_5_1"/>
    <protectedRange sqref="HK35" name="Range1_8_3_3_1_1_87_1"/>
    <protectedRange sqref="OD35" name="Range1_8_3_3_1_1_2_1"/>
    <protectedRange sqref="OE35" name="Range1_8_3_3_1_1_2_2"/>
    <protectedRange sqref="DI35 CR35" name="Range1_8_3_3_1_1_34"/>
    <protectedRange sqref="AZ35" name="Range1_8_3_3_1_1_59"/>
    <protectedRange sqref="EO35" name="Range1_8_3_3_1_1_10_1"/>
    <protectedRange sqref="DL35 CT35" name="Range1_8_3_3_1_1_15_1"/>
    <protectedRange sqref="DM35 CU35" name="Range1_8_3_3_1_1_46"/>
    <protectedRange sqref="BU35" name="Range1_8_3_3_1_1_42"/>
    <protectedRange sqref="ES35" name="Range1_8_3_3_1_1_15_2"/>
    <protectedRange sqref="BX35" name="Range1_8_3_3_1_1_4_1"/>
    <protectedRange sqref="V35" name="Range1_8_3_3_1_1_2_3"/>
    <protectedRange sqref="T35" name="Range1_8_3_3_1_1_21"/>
    <protectedRange sqref="AY35" name="Range1_8_3_3_1_1_59_1"/>
    <protectedRange sqref="N35" name="Range1_8_3_3_1_1_24"/>
    <protectedRange sqref="H35" name="Range1_8_3_3_1_1_2_3_1"/>
    <protectedRange sqref="AL36" name="Range1_8_3_3_1_51_1_1"/>
    <protectedRange sqref="X35" name="Range1_8_3_3_1_1_36"/>
    <protectedRange sqref="R32:R38" name="Range1_8_3_3_1_48_1"/>
    <protectedRange sqref="PE9" name="Range1_8_1_3_1"/>
    <protectedRange sqref="PE38:PE39 PE10:PE24 PE27:PE36" name="Range1_8_1_9_1"/>
    <protectedRange sqref="PE7" name="Range1_8_1_1_1_4_1"/>
    <protectedRange sqref="G35" name="Range1_8_3_3_1_1_82_2"/>
    <protectedRange sqref="AN35:AO35" name="Range1_8_3_3_1_1_82_4_1"/>
    <protectedRange sqref="AE35" name="Range1_8_3_3_1_1_82_7_1"/>
    <protectedRange sqref="BP35" name="Range1_8_3_3_1_1_39_1"/>
    <protectedRange sqref="OJ35" name="Range1_8_3_3_1_1_82_8_1"/>
    <protectedRange sqref="F35" name="Range1_8_3_3_1_1_82_9_1"/>
    <protectedRange sqref="Y35" name="Range1_8_3_3_1_1_81_1"/>
    <protectedRange sqref="BT35" name="Range1_8_3_3_1_1_69_1_1"/>
    <protectedRange sqref="AC32 AC35" name="Range1_8_3_3_1_1_10_2_1"/>
    <protectedRange sqref="L35" name="Range1_8_3_3_1_1_60_1_2"/>
    <protectedRange sqref="OZ35" name="Range1_8_3_3_1_1_77_1_2"/>
    <protectedRange sqref="OY35" name="Range1_8_3_3_1_1_77_2_1"/>
    <protectedRange sqref="FI35" name="Range1_8_3_3_1_1_29_1_2"/>
    <protectedRange sqref="Z35" name="Range1_8_3_3_1_1_87_1_2"/>
    <protectedRange sqref="Q35" name="Range1_8_3_3_1_1_6"/>
    <protectedRange sqref="AR35" name="Range1_8_3_3_1_1_96_2_1"/>
    <protectedRange sqref="O35" name="Range1_8_3_3_1_1_30_1_1"/>
    <protectedRange sqref="FC35" name="Range1_8_3_3_1_1_55_1_2"/>
    <protectedRange sqref="NY35" name="Range1_8_3_3_1_1_47_1"/>
    <protectedRange sqref="FH35" name="Range1_8_3_3_1_1_9_1_2"/>
  </protectedRanges>
  <mergeCells count="3">
    <mergeCell ref="A4:B4"/>
    <mergeCell ref="C4:D4"/>
    <mergeCell ref="D51:D52"/>
  </mergeCells>
  <conditionalFormatting sqref="A5:B5">
    <cfRule type="duplicateValues" dxfId="540" priority="99"/>
  </conditionalFormatting>
  <conditionalFormatting sqref="C5:D5">
    <cfRule type="duplicateValues" dxfId="539" priority="98"/>
  </conditionalFormatting>
  <conditionalFormatting sqref="DU5">
    <cfRule type="duplicateValues" dxfId="538" priority="97"/>
  </conditionalFormatting>
  <conditionalFormatting sqref="I5">
    <cfRule type="duplicateValues" dxfId="537" priority="96"/>
  </conditionalFormatting>
  <conditionalFormatting sqref="DD5">
    <cfRule type="duplicateValues" dxfId="536" priority="95"/>
  </conditionalFormatting>
  <conditionalFormatting sqref="OU5">
    <cfRule type="duplicateValues" dxfId="535" priority="94"/>
  </conditionalFormatting>
  <conditionalFormatting sqref="LT5">
    <cfRule type="duplicateValues" dxfId="534" priority="93"/>
  </conditionalFormatting>
  <conditionalFormatting sqref="GM5">
    <cfRule type="duplicateValues" dxfId="533" priority="92"/>
  </conditionalFormatting>
  <conditionalFormatting sqref="EW5">
    <cfRule type="duplicateValues" dxfId="532" priority="91"/>
  </conditionalFormatting>
  <conditionalFormatting sqref="FS5">
    <cfRule type="duplicateValues" dxfId="531" priority="90"/>
  </conditionalFormatting>
  <conditionalFormatting sqref="HM5">
    <cfRule type="duplicateValues" dxfId="530" priority="89"/>
  </conditionalFormatting>
  <conditionalFormatting sqref="FN5">
    <cfRule type="duplicateValues" dxfId="529" priority="88"/>
  </conditionalFormatting>
  <conditionalFormatting sqref="ET5 EK5">
    <cfRule type="duplicateValues" dxfId="528" priority="87"/>
  </conditionalFormatting>
  <conditionalFormatting sqref="ED5">
    <cfRule type="duplicateValues" dxfId="527" priority="86"/>
  </conditionalFormatting>
  <conditionalFormatting sqref="OQ5">
    <cfRule type="duplicateValues" dxfId="526" priority="85"/>
  </conditionalFormatting>
  <conditionalFormatting sqref="M5">
    <cfRule type="duplicateValues" dxfId="525" priority="84"/>
  </conditionalFormatting>
  <conditionalFormatting sqref="IC5 DE5 CG5 CC5:CD5">
    <cfRule type="duplicateValues" dxfId="524" priority="100"/>
  </conditionalFormatting>
  <conditionalFormatting sqref="W5">
    <cfRule type="duplicateValues" dxfId="523" priority="83"/>
  </conditionalFormatting>
  <conditionalFormatting sqref="GF5:GG5">
    <cfRule type="duplicateValues" dxfId="522" priority="82"/>
  </conditionalFormatting>
  <conditionalFormatting sqref="EQ5">
    <cfRule type="duplicateValues" dxfId="521" priority="81"/>
  </conditionalFormatting>
  <conditionalFormatting sqref="BI5">
    <cfRule type="duplicateValues" dxfId="520" priority="80"/>
  </conditionalFormatting>
  <conditionalFormatting sqref="GZ5">
    <cfRule type="duplicateValues" dxfId="519" priority="79"/>
  </conditionalFormatting>
  <conditionalFormatting sqref="GY5">
    <cfRule type="duplicateValues" dxfId="518" priority="78"/>
  </conditionalFormatting>
  <conditionalFormatting sqref="IZ5">
    <cfRule type="duplicateValues" dxfId="517" priority="77"/>
  </conditionalFormatting>
  <conditionalFormatting sqref="IT5 IK5 IF5 ID5">
    <cfRule type="duplicateValues" dxfId="516" priority="76"/>
  </conditionalFormatting>
  <conditionalFormatting sqref="HQ5:HR5">
    <cfRule type="duplicateValues" dxfId="515" priority="75"/>
  </conditionalFormatting>
  <conditionalFormatting sqref="KB5">
    <cfRule type="duplicateValues" dxfId="514" priority="73"/>
  </conditionalFormatting>
  <conditionalFormatting sqref="HV5">
    <cfRule type="duplicateValues" dxfId="513" priority="72"/>
  </conditionalFormatting>
  <conditionalFormatting sqref="PB5:PC5">
    <cfRule type="duplicateValues" dxfId="512" priority="71"/>
  </conditionalFormatting>
  <conditionalFormatting sqref="IM5">
    <cfRule type="duplicateValues" dxfId="511" priority="74"/>
  </conditionalFormatting>
  <conditionalFormatting sqref="IO5">
    <cfRule type="duplicateValues" dxfId="510" priority="69"/>
  </conditionalFormatting>
  <conditionalFormatting sqref="IE5">
    <cfRule type="duplicateValues" dxfId="509" priority="68"/>
  </conditionalFormatting>
  <conditionalFormatting sqref="HO5">
    <cfRule type="duplicateValues" dxfId="508" priority="67"/>
  </conditionalFormatting>
  <conditionalFormatting sqref="IN5">
    <cfRule type="duplicateValues" dxfId="507" priority="70"/>
  </conditionalFormatting>
  <conditionalFormatting sqref="IA5">
    <cfRule type="duplicateValues" dxfId="506" priority="65"/>
  </conditionalFormatting>
  <conditionalFormatting sqref="FB5 IB5 HL5 HI5">
    <cfRule type="duplicateValues" dxfId="505" priority="64"/>
  </conditionalFormatting>
  <conditionalFormatting sqref="GT5">
    <cfRule type="duplicateValues" dxfId="504" priority="63"/>
  </conditionalFormatting>
  <conditionalFormatting sqref="FE5">
    <cfRule type="duplicateValues" dxfId="503" priority="66"/>
  </conditionalFormatting>
  <conditionalFormatting sqref="JX5">
    <cfRule type="duplicateValues" dxfId="502" priority="61"/>
  </conditionalFormatting>
  <conditionalFormatting sqref="PA5">
    <cfRule type="duplicateValues" dxfId="501" priority="60"/>
  </conditionalFormatting>
  <conditionalFormatting sqref="IG5">
    <cfRule type="duplicateValues" dxfId="500" priority="59"/>
  </conditionalFormatting>
  <conditionalFormatting sqref="JZ5">
    <cfRule type="duplicateValues" dxfId="499" priority="62"/>
  </conditionalFormatting>
  <conditionalFormatting sqref="OM5 AB5 AJ5 BF5 LS5 EN5 EA5 CE5">
    <cfRule type="duplicateValues" dxfId="498" priority="101"/>
  </conditionalFormatting>
  <conditionalFormatting sqref="FG5 JR5 K5 GV5 DX5 EB5 DZ5">
    <cfRule type="duplicateValues" dxfId="497" priority="102"/>
  </conditionalFormatting>
  <conditionalFormatting sqref="AW5">
    <cfRule type="duplicateValues" dxfId="496" priority="58"/>
  </conditionalFormatting>
  <conditionalFormatting sqref="U5">
    <cfRule type="duplicateValues" dxfId="495" priority="57"/>
  </conditionalFormatting>
  <conditionalFormatting sqref="FV5 FL5 BW5">
    <cfRule type="duplicateValues" dxfId="494" priority="103"/>
  </conditionalFormatting>
  <conditionalFormatting sqref="HK5">
    <cfRule type="duplicateValues" dxfId="493" priority="56"/>
  </conditionalFormatting>
  <conditionalFormatting sqref="OD5">
    <cfRule type="duplicateValues" dxfId="492" priority="55"/>
  </conditionalFormatting>
  <conditionalFormatting sqref="OE5">
    <cfRule type="duplicateValues" dxfId="491" priority="54"/>
  </conditionalFormatting>
  <conditionalFormatting sqref="DI5">
    <cfRule type="duplicateValues" dxfId="490" priority="53"/>
  </conditionalFormatting>
  <conditionalFormatting sqref="AZ5">
    <cfRule type="duplicateValues" dxfId="489" priority="52"/>
  </conditionalFormatting>
  <conditionalFormatting sqref="EO5">
    <cfRule type="duplicateValues" dxfId="488" priority="51"/>
  </conditionalFormatting>
  <conditionalFormatting sqref="DL5">
    <cfRule type="duplicateValues" dxfId="487" priority="50"/>
  </conditionalFormatting>
  <conditionalFormatting sqref="DM5">
    <cfRule type="duplicateValues" dxfId="486" priority="49"/>
  </conditionalFormatting>
  <conditionalFormatting sqref="BU5">
    <cfRule type="duplicateValues" dxfId="485" priority="48"/>
  </conditionalFormatting>
  <conditionalFormatting sqref="ES5">
    <cfRule type="duplicateValues" dxfId="484" priority="47"/>
  </conditionalFormatting>
  <conditionalFormatting sqref="BX5">
    <cfRule type="duplicateValues" dxfId="483" priority="46"/>
  </conditionalFormatting>
  <conditionalFormatting sqref="AQ5 S5">
    <cfRule type="duplicateValues" dxfId="482" priority="104"/>
  </conditionalFormatting>
  <conditionalFormatting sqref="V5">
    <cfRule type="duplicateValues" dxfId="481" priority="45"/>
  </conditionalFormatting>
  <conditionalFormatting sqref="T5">
    <cfRule type="duplicateValues" dxfId="480" priority="44"/>
  </conditionalFormatting>
  <conditionalFormatting sqref="AY5">
    <cfRule type="duplicateValues" dxfId="479" priority="43"/>
  </conditionalFormatting>
  <conditionalFormatting sqref="DN5 DB5 CH5 EG5 EC5">
    <cfRule type="duplicateValues" dxfId="478" priority="105"/>
  </conditionalFormatting>
  <conditionalFormatting sqref="N5">
    <cfRule type="duplicateValues" dxfId="477" priority="41"/>
  </conditionalFormatting>
  <conditionalFormatting sqref="H5">
    <cfRule type="duplicateValues" dxfId="476" priority="40"/>
  </conditionalFormatting>
  <conditionalFormatting sqref="AL5">
    <cfRule type="duplicateValues" dxfId="475" priority="39"/>
  </conditionalFormatting>
  <conditionalFormatting sqref="X5">
    <cfRule type="duplicateValues" dxfId="474" priority="38"/>
  </conditionalFormatting>
  <conditionalFormatting sqref="R5">
    <cfRule type="duplicateValues" dxfId="473" priority="37"/>
  </conditionalFormatting>
  <conditionalFormatting sqref="G5">
    <cfRule type="duplicateValues" dxfId="472" priority="36"/>
  </conditionalFormatting>
  <conditionalFormatting sqref="AN5:AO5">
    <cfRule type="duplicateValues" dxfId="471" priority="35"/>
  </conditionalFormatting>
  <conditionalFormatting sqref="AM5">
    <cfRule type="duplicateValues" dxfId="470" priority="34"/>
  </conditionalFormatting>
  <conditionalFormatting sqref="AE5">
    <cfRule type="duplicateValues" dxfId="469" priority="33"/>
  </conditionalFormatting>
  <conditionalFormatting sqref="BP5">
    <cfRule type="duplicateValues" dxfId="468" priority="32"/>
  </conditionalFormatting>
  <conditionalFormatting sqref="OJ5">
    <cfRule type="duplicateValues" dxfId="467" priority="31"/>
  </conditionalFormatting>
  <conditionalFormatting sqref="F5">
    <cfRule type="duplicateValues" dxfId="466" priority="30"/>
  </conditionalFormatting>
  <conditionalFormatting sqref="GJ5 EU5:EV5 FX5 FT5 FP5">
    <cfRule type="duplicateValues" dxfId="465" priority="106"/>
  </conditionalFormatting>
  <conditionalFormatting sqref="Y5">
    <cfRule type="duplicateValues" dxfId="464" priority="29"/>
  </conditionalFormatting>
  <conditionalFormatting sqref="BT5">
    <cfRule type="duplicateValues" dxfId="463" priority="28"/>
  </conditionalFormatting>
  <conditionalFormatting sqref="OL5 DP5 AH5 GU5 AS5 FZ5 EH5 BV5 DV5:DW5 GD5">
    <cfRule type="duplicateValues" dxfId="462" priority="107"/>
  </conditionalFormatting>
  <conditionalFormatting sqref="JS5 DO5 FR5 AU5 BR5:BS5 FK5 AX5">
    <cfRule type="duplicateValues" dxfId="461" priority="108"/>
  </conditionalFormatting>
  <conditionalFormatting sqref="KQ5">
    <cfRule type="duplicateValues" dxfId="460" priority="109"/>
  </conditionalFormatting>
  <conditionalFormatting sqref="AC5">
    <cfRule type="duplicateValues" dxfId="459" priority="27"/>
  </conditionalFormatting>
  <conditionalFormatting sqref="L5">
    <cfRule type="duplicateValues" dxfId="458" priority="26"/>
  </conditionalFormatting>
  <conditionalFormatting sqref="LU5 GQ5 JQ5 IQ5">
    <cfRule type="duplicateValues" dxfId="457" priority="110"/>
  </conditionalFormatting>
  <conditionalFormatting sqref="OZ5">
    <cfRule type="duplicateValues" dxfId="456" priority="25"/>
  </conditionalFormatting>
  <conditionalFormatting sqref="FI5">
    <cfRule type="duplicateValues" dxfId="455" priority="24"/>
  </conditionalFormatting>
  <conditionalFormatting sqref="Z5">
    <cfRule type="duplicateValues" dxfId="454" priority="23"/>
  </conditionalFormatting>
  <conditionalFormatting sqref="Q5">
    <cfRule type="duplicateValues" dxfId="453" priority="22"/>
  </conditionalFormatting>
  <conditionalFormatting sqref="AR5">
    <cfRule type="duplicateValues" dxfId="452" priority="21"/>
  </conditionalFormatting>
  <conditionalFormatting sqref="JY5 HE5 BO5 GE5">
    <cfRule type="duplicateValues" dxfId="451" priority="111"/>
  </conditionalFormatting>
  <conditionalFormatting sqref="BA5">
    <cfRule type="duplicateValues" dxfId="450" priority="20"/>
  </conditionalFormatting>
  <conditionalFormatting sqref="OP5 FF5 BN5 ER5 GK5:GL5 GA5:GC5 FW5 FU5">
    <cfRule type="duplicateValues" dxfId="449" priority="112"/>
  </conditionalFormatting>
  <conditionalFormatting sqref="FD5 HJ5 GP5 GN5 GH5:GI5 EX5:EZ5">
    <cfRule type="duplicateValues" dxfId="448" priority="113"/>
  </conditionalFormatting>
  <conditionalFormatting sqref="O5">
    <cfRule type="duplicateValues" dxfId="447" priority="19"/>
  </conditionalFormatting>
  <conditionalFormatting sqref="OI5">
    <cfRule type="duplicateValues" dxfId="446" priority="18"/>
  </conditionalFormatting>
  <conditionalFormatting sqref="FC5">
    <cfRule type="duplicateValues" dxfId="445" priority="17"/>
  </conditionalFormatting>
  <conditionalFormatting sqref="NY5">
    <cfRule type="duplicateValues" dxfId="444" priority="16"/>
  </conditionalFormatting>
  <conditionalFormatting sqref="FH5">
    <cfRule type="duplicateValues" dxfId="443" priority="15"/>
  </conditionalFormatting>
  <conditionalFormatting sqref="FM5 DA5 EM5 BB5 EF5 BE5">
    <cfRule type="duplicateValues" dxfId="442" priority="114"/>
  </conditionalFormatting>
  <conditionalFormatting sqref="JW5 IP5 HH5 GS5">
    <cfRule type="duplicateValues" dxfId="441" priority="115"/>
  </conditionalFormatting>
  <conditionalFormatting sqref="BQ5">
    <cfRule type="duplicateValues" dxfId="440" priority="14"/>
  </conditionalFormatting>
  <conditionalFormatting sqref="KG5 IY5 FY5 BM5">
    <cfRule type="duplicateValues" dxfId="439" priority="116"/>
  </conditionalFormatting>
  <conditionalFormatting sqref="KC5 JT5:JU5 HC5:HD5 HZ5 HF5:HG5 GR5 HA5">
    <cfRule type="duplicateValues" dxfId="438" priority="117"/>
  </conditionalFormatting>
  <conditionalFormatting sqref="KD5 HS5 HP5 JV5">
    <cfRule type="duplicateValues" dxfId="437" priority="118"/>
  </conditionalFormatting>
  <conditionalFormatting sqref="JH5 IH5:II5 KA5">
    <cfRule type="duplicateValues" dxfId="436" priority="119"/>
  </conditionalFormatting>
  <conditionalFormatting sqref="PF5:XFD5">
    <cfRule type="duplicateValues" dxfId="435" priority="120"/>
  </conditionalFormatting>
  <conditionalFormatting sqref="LW5:NW5 KE5 JF5 JA5 IR5:IS5 IU5:IW5 IJ5 IL5 JI5:JP5 HW5:HY5 KH5:KP5 KS5:LM5">
    <cfRule type="duplicateValues" dxfId="434" priority="121"/>
  </conditionalFormatting>
  <conditionalFormatting sqref="LV5 KR5 JG5 IX5 AV5 KF5 JB5:JE5 BY5:BZ5 EP5">
    <cfRule type="duplicateValues" dxfId="433" priority="122"/>
  </conditionalFormatting>
  <conditionalFormatting sqref="CZ5:XFD5 A5:BP5 BR5:CH5">
    <cfRule type="duplicateValues" dxfId="432" priority="123"/>
  </conditionalFormatting>
  <conditionalFormatting sqref="CZ5:XFD5 A5:BP5 BR5:CH5">
    <cfRule type="duplicateValues" dxfId="431" priority="124"/>
    <cfRule type="duplicateValues" dxfId="430" priority="125"/>
  </conditionalFormatting>
  <conditionalFormatting sqref="PF5:XFD5 FA5:FB5 CZ5 J5 P5 FJ5 IT5 OK5 AI5 OG5:OH5 GO5 AT5 CF5 A5:D5 DC5 EE5 EI5:EJ5 DF5:DH5 AP5 EL5 AA5 CA5:CB5 DY5 OT5 FO5:FQ5 FT5:FU5 GJ5:GL5 GA5:GC5 EU5:EV5 FW5:FY5 OW5:OX5 EQ5:ER5 FE5:FF5 IY5:IZ5 IK5 LN5:LR5 BC5:BD5 GE5:GG5 DQ5:DT5 ON5:OP5 GW5:HI5 GR5:GT5 HL5 IM5:IP5 ID5:II5 KG5 JH5 AD5 HN5:HV5 JT5:KD5 OR5 HZ5:IB5 AF5:AG5 BG5:BO5 PA5:PC5">
    <cfRule type="duplicateValues" dxfId="429" priority="126"/>
  </conditionalFormatting>
  <conditionalFormatting sqref="PF5:XFD5 FA5:FB5 CZ5 J5 P5 FJ5 IT5 OK5 AI5 OG5:OH5 GO5 AT5 CF5 DC5 EE5 EI5:EJ5 DF5:DH5 AP5 EL5 CA5:CB5 DY5 OT5 FO5:FQ5 FT5:FU5 GJ5:GL5 GA5:GC5 EU5:EV5 FW5:FY5 OW5:OX5 A5:D5 EQ5:ER5 FE5:FF5 IY5:IZ5 IK5 LN5:LR5 BC5:BD5 GE5:GG5 DQ5:DT5 ON5:OP5 AA5 AK5 GW5:HI5 GR5:GT5 HL5 IM5:IP5 ID5:II5 KG5 JH5 AD5 HN5:HV5 JT5:KD5 OR5 HZ5:IB5 AF5:AG5 BG5:BO5 PA5:PC5">
    <cfRule type="duplicateValues" dxfId="428" priority="127"/>
  </conditionalFormatting>
  <conditionalFormatting sqref="PF5:XFD5 FA5:FB5 CZ5 J5 P5 FJ5 OB5 IT5 GO5 AS5:AT5 CF5 DC5 EE5 EH5:EJ5 DF5:DH5 DY5 OT5 EL5 CA5:CB5 FO5:FQ5 GJ5:GL5 OW5:OX5 A5:D5 FT5:FU5 EU5:EV5 EQ5:ER5 FE5:FF5 BV5 IY5:IZ5 IK5 LN5:LR5 BC5:BD5 FW5:GG5 DP5:DW5 OG5:OH5 ON5:OP5 AA5 AK5 AP5 OK5:OL5 GW5:HI5 GR5:GU5 HL5 IM5:IP5 ID5:II5 KG5 JH5 AD5 HN5:HV5 JT5:KD5 OR5 HZ5:IB5 AF5:AI5 BG5:BO5 PA5:PC5">
    <cfRule type="duplicateValues" dxfId="427" priority="128"/>
  </conditionalFormatting>
  <conditionalFormatting sqref="PF5:XFD5 FA5:FB5 CZ5 J5 S5 P5 FJ5 OB5 IT5 GO5 AS5:AT5 CF5 DC5 EE5 EH5:EJ5 DF5:DH5 DY5 OT5 EL5 CA5:CB5 FO5:FQ5 GJ5:GL5 OW5:OX5 A5:D5 FT5:FU5 EU5:EV5 EQ5:ER5 FE5:FF5 BV5 IY5:IZ5 IK5 LN5:LR5 BC5:BD5 FW5:GG5 DP5:DW5 OG5:OH5 ON5:OP5 AA5 AK5 OK5:OL5 GW5:HI5 GR5:GU5 HL5 IM5:IP5 ID5:II5 KG5 JH5 AD5 HN5:HV5 JT5:KD5 OR5 HZ5:IB5 AF5:AI5 BG5:BO5 AP5:AQ5 PA5:PC5">
    <cfRule type="duplicateValues" dxfId="426" priority="129"/>
  </conditionalFormatting>
  <conditionalFormatting sqref="CM5">
    <cfRule type="duplicateValues" dxfId="425" priority="4"/>
  </conditionalFormatting>
  <conditionalFormatting sqref="CN5">
    <cfRule type="duplicateValues" dxfId="424" priority="5"/>
  </conditionalFormatting>
  <conditionalFormatting sqref="CR5">
    <cfRule type="duplicateValues" dxfId="423" priority="3"/>
  </conditionalFormatting>
  <conditionalFormatting sqref="CT5">
    <cfRule type="duplicateValues" dxfId="422" priority="2"/>
  </conditionalFormatting>
  <conditionalFormatting sqref="CU5">
    <cfRule type="duplicateValues" dxfId="421" priority="1"/>
  </conditionalFormatting>
  <conditionalFormatting sqref="CV5 CK5">
    <cfRule type="duplicateValues" dxfId="420" priority="6"/>
  </conditionalFormatting>
  <conditionalFormatting sqref="CX5">
    <cfRule type="duplicateValues" dxfId="419" priority="7"/>
  </conditionalFormatting>
  <conditionalFormatting sqref="CW5">
    <cfRule type="duplicateValues" dxfId="418" priority="8"/>
  </conditionalFormatting>
  <conditionalFormatting sqref="CJ5">
    <cfRule type="duplicateValues" dxfId="417" priority="9"/>
  </conditionalFormatting>
  <conditionalFormatting sqref="CY5 CI5 CL5 CO5:CQ5">
    <cfRule type="duplicateValues" dxfId="416" priority="10"/>
  </conditionalFormatting>
  <conditionalFormatting sqref="CI5">
    <cfRule type="duplicateValues" dxfId="415" priority="11"/>
  </conditionalFormatting>
  <conditionalFormatting sqref="CX5:CY5 CI5 CL5 CO5:CQ5">
    <cfRule type="duplicateValues" dxfId="414" priority="12"/>
  </conditionalFormatting>
  <conditionalFormatting sqref="CV5:CY5 CS5 CI5:CQ5">
    <cfRule type="duplicateValues" dxfId="413" priority="13"/>
  </conditionalFormatting>
  <conditionalFormatting sqref="DJ5:DK5">
    <cfRule type="duplicateValues" dxfId="412" priority="130"/>
  </conditionalFormatting>
  <conditionalFormatting sqref="CS5">
    <cfRule type="duplicateValues" dxfId="411" priority="131"/>
  </conditionalFormatting>
  <conditionalFormatting sqref="CI5:CY5">
    <cfRule type="duplicateValues" dxfId="410" priority="132"/>
  </conditionalFormatting>
  <conditionalFormatting sqref="CI5:CY5">
    <cfRule type="duplicateValues" dxfId="409" priority="133"/>
    <cfRule type="duplicateValues" dxfId="408" priority="134"/>
  </conditionalFormatting>
  <conditionalFormatting sqref="NX5">
    <cfRule type="duplicateValues" dxfId="407" priority="135"/>
  </conditionalFormatting>
  <conditionalFormatting sqref="OY5">
    <cfRule type="duplicateValues" dxfId="406" priority="136"/>
  </conditionalFormatting>
  <conditionalFormatting sqref="PF5:XFD5 DJ5:DK5 I5:K5 S5 P5 AS5:AV5 A5:D5 LN5:LV5 KQ5:KR5 OF5:OH5 AA5:AB5 IK5 IM5:IQ5 KF5:KG5 AX5 AD5 HL5:HV5 IT5 IX5:IZ5 JB5:JE5 JG5:JH5 JQ5:KD5 NZ5:OC5 OK5:OX5 HZ5:II5 EP5:ER5 ET5:FB5 AF5:AK5 DN5:EN5 CZ5:DH5 FJ5:HJ5 BV5:BW5 BR5:BS5 BB5:BO5 AP5:AQ5 BY5:CH5 PA5:PC5 FD5:FG5">
    <cfRule type="duplicateValues" dxfId="405" priority="137"/>
  </conditionalFormatting>
  <conditionalFormatting sqref="PF5:XFD5 DJ5:DK5 I5:K5 AS5:AV5 LN5:LV5 KQ5:KR5 OF5:OH5 AA5:AB5 IK5 IM5:IQ5 KF5:KG5 AX5 AD5 HL5:HV5 IT5 IX5:IZ5 JB5:JE5 JG5:JH5 JQ5:KD5 NZ5:OC5 OK5:OX5 HZ5:II5 EP5:ER5 ET5:FB5 AF5:AK5 DN5:EN5 CZ5:DH5 A5:E5 M5 P5 S5 W5 FJ5:HJ5 BV5:BW5 BR5:BS5 BB5:BO5 AP5:AQ5 BY5:CH5 PA5:PD5 FD5:FG5">
    <cfRule type="duplicateValues" dxfId="404" priority="138"/>
  </conditionalFormatting>
  <pageMargins left="0.25" right="0.25" top="0.25" bottom="0.25" header="0.3" footer="0.3"/>
  <pageSetup paperSize="17" scale="55" fitToWidth="0" orientation="landscape" r:id="rId1"/>
  <colBreaks count="2" manualBreakCount="2">
    <brk id="6" max="1048575" man="1"/>
    <brk id="3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383" r:id="rId4" name="Button 55">
              <controlPr defaultSize="0" print="0" autoFill="0" autoPict="0" macro="[0]!TrackerUpdaterProgram">
                <anchor moveWithCells="1" sizeWithCells="1">
                  <from>
                    <xdr:col>0</xdr:col>
                    <xdr:colOff>0</xdr:colOff>
                    <xdr:row>4</xdr:row>
                    <xdr:rowOff>9525</xdr:rowOff>
                  </from>
                  <to>
                    <xdr:col>2</xdr:col>
                    <xdr:colOff>762000</xdr:colOff>
                    <xdr:row>4</xdr:row>
                    <xdr:rowOff>1114425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TK93"/>
  <sheetViews>
    <sheetView zoomScale="60" zoomScaleNormal="60" workbookViewId="0">
      <pane xSplit="4" topLeftCell="E1" activePane="topRight" state="frozen"/>
      <selection activeCell="Q24" sqref="Q24"/>
      <selection pane="topRight" activeCell="Q24" sqref="Q24"/>
    </sheetView>
  </sheetViews>
  <sheetFormatPr defaultRowHeight="15"/>
  <cols>
    <col min="1" max="1" width="6" style="624" hidden="1" customWidth="1"/>
    <col min="2" max="2" width="5.25" style="624" hidden="1" customWidth="1"/>
    <col min="3" max="3" width="10.375" style="141" hidden="1" customWidth="1"/>
    <col min="4" max="4" width="26.25" style="141" customWidth="1"/>
    <col min="5" max="12" width="6.625" style="624" customWidth="1"/>
    <col min="13" max="13" width="6.625" style="141" customWidth="1"/>
    <col min="14" max="43" width="6.625" style="624" customWidth="1"/>
    <col min="44" max="44" width="6.875" style="624" customWidth="1"/>
    <col min="45" max="56" width="6.625" style="624" customWidth="1"/>
    <col min="57" max="57" width="7.125" style="624" customWidth="1"/>
    <col min="58" max="89" width="6.625" style="624" customWidth="1"/>
    <col min="90" max="90" width="6.625" style="993" customWidth="1"/>
    <col min="91" max="117" width="6.625" style="624" customWidth="1"/>
    <col min="118" max="118" width="5.625" style="624" customWidth="1"/>
    <col min="119" max="165" width="6.625" style="624" customWidth="1"/>
    <col min="166" max="166" width="9" style="175" customWidth="1"/>
    <col min="167" max="178" width="6.625" style="624" customWidth="1"/>
    <col min="179" max="179" width="6.625" style="175" customWidth="1"/>
    <col min="180" max="186" width="6.625" style="624" customWidth="1"/>
    <col min="187" max="187" width="6.625" style="1358" customWidth="1"/>
    <col min="188" max="193" width="6.625" style="624" customWidth="1"/>
    <col min="194" max="194" width="6.625" style="198" customWidth="1"/>
    <col min="195" max="274" width="6.625" style="624" customWidth="1"/>
    <col min="275" max="275" width="6.625" style="1050" customWidth="1"/>
    <col min="276" max="281" width="6.625" style="624" customWidth="1"/>
    <col min="282" max="282" width="6.625" style="993" customWidth="1"/>
    <col min="283" max="301" width="6.625" style="624" customWidth="1"/>
    <col min="302" max="302" width="6.625" style="141" customWidth="1"/>
    <col min="303" max="318" width="6.625" style="624" customWidth="1"/>
    <col min="319" max="319" width="6.625" style="993" customWidth="1"/>
    <col min="320" max="323" width="6.625" style="624" customWidth="1"/>
    <col min="324" max="324" width="7.125" style="624" bestFit="1" customWidth="1"/>
    <col min="325" max="333" width="6.625" style="624" customWidth="1"/>
    <col min="334" max="334" width="6.125" style="624" bestFit="1" customWidth="1"/>
    <col min="335" max="340" width="6.625" style="624" customWidth="1"/>
    <col min="341" max="341" width="6.625" style="993" customWidth="1"/>
    <col min="342" max="344" width="6.625" style="624" customWidth="1"/>
    <col min="345" max="345" width="6.875" style="624" customWidth="1"/>
    <col min="346" max="346" width="6.625" style="624" customWidth="1"/>
    <col min="347" max="347" width="6.625" style="993" customWidth="1"/>
    <col min="348" max="363" width="6.625" style="624" customWidth="1"/>
    <col min="364" max="364" width="7.125" style="175" customWidth="1"/>
    <col min="365" max="365" width="6.625" style="624" customWidth="1"/>
    <col min="366" max="366" width="7.875" style="1081" customWidth="1"/>
    <col min="367" max="367" width="6.625" style="993" customWidth="1"/>
    <col min="368" max="368" width="6.625" style="624" customWidth="1"/>
    <col min="369" max="369" width="6.625" style="993" customWidth="1"/>
    <col min="370" max="370" width="9" style="624"/>
    <col min="371" max="371" width="6.625" style="1081" customWidth="1"/>
    <col min="372" max="372" width="15.125" style="993" bestFit="1" customWidth="1"/>
    <col min="373" max="383" width="6.625" style="993" customWidth="1"/>
    <col min="384" max="384" width="6.625" style="1081" customWidth="1"/>
    <col min="385" max="397" width="6.625" style="993" customWidth="1"/>
    <col min="398" max="399" width="6.625" style="1082" customWidth="1"/>
    <col min="400" max="400" width="6.625" style="993" customWidth="1"/>
    <col min="401" max="401" width="6.625" style="1082" customWidth="1"/>
    <col min="402" max="410" width="6.625" style="993" customWidth="1"/>
    <col min="411" max="411" width="6.625" style="1082" customWidth="1"/>
    <col min="412" max="417" width="6.625" style="993" customWidth="1"/>
    <col min="418" max="418" width="6.625" style="1081" customWidth="1"/>
    <col min="419" max="420" width="6.625" style="1082" customWidth="1"/>
    <col min="421" max="422" width="6.625" style="624" customWidth="1"/>
    <col min="423" max="423" width="6.625" style="993" customWidth="1"/>
    <col min="424" max="434" width="6.625" style="624" customWidth="1"/>
    <col min="435" max="449" width="6.625" style="993" customWidth="1"/>
    <col min="450" max="450" width="6.625" style="1081" customWidth="1"/>
    <col min="451" max="451" width="6.625" style="993" customWidth="1"/>
    <col min="452" max="459" width="6.625" style="1082" customWidth="1"/>
    <col min="460" max="460" width="6.625" style="993" customWidth="1"/>
    <col min="461" max="463" width="6.625" style="1082" customWidth="1"/>
    <col min="464" max="466" width="6.625" style="993" customWidth="1"/>
    <col min="467" max="467" width="6.625" style="1081" customWidth="1"/>
    <col min="468" max="509" width="9" style="624"/>
    <col min="510" max="512" width="6.625" style="624" customWidth="1"/>
    <col min="513" max="16384" width="9" style="624"/>
  </cols>
  <sheetData>
    <row r="1" spans="3:531" ht="15.75" thickBot="1">
      <c r="C1" s="183"/>
      <c r="D1" s="184" t="s">
        <v>332</v>
      </c>
      <c r="E1" s="194"/>
      <c r="F1" s="194"/>
      <c r="G1" s="194"/>
      <c r="H1" s="194"/>
      <c r="I1" s="194"/>
      <c r="J1" s="194"/>
      <c r="K1" s="194"/>
      <c r="L1" s="22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676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993"/>
      <c r="BG1" s="194"/>
      <c r="BH1" s="194"/>
      <c r="BI1" s="986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676"/>
      <c r="BW1" s="676"/>
      <c r="BX1" s="676"/>
      <c r="BY1" s="676"/>
      <c r="BZ1" s="676"/>
      <c r="CA1" s="194"/>
      <c r="CB1" s="194"/>
      <c r="CC1" s="194"/>
      <c r="CD1" s="194"/>
      <c r="CE1" s="194"/>
      <c r="CF1" s="190"/>
      <c r="CG1" s="194"/>
      <c r="CH1" s="676"/>
      <c r="CI1" s="676"/>
      <c r="CJ1" s="676"/>
      <c r="CK1" s="194"/>
      <c r="CL1" s="1080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  <c r="DA1" s="194"/>
      <c r="DB1" s="194"/>
      <c r="DC1" s="194"/>
      <c r="DD1" s="194"/>
      <c r="DE1" s="194"/>
      <c r="DF1" s="194"/>
      <c r="DG1" s="194"/>
      <c r="DH1" s="676"/>
      <c r="DI1" s="194"/>
      <c r="DJ1" s="194"/>
      <c r="DK1" s="194"/>
      <c r="DL1" s="194"/>
      <c r="DM1" s="194"/>
      <c r="DN1" s="194"/>
      <c r="DO1" s="194"/>
      <c r="DP1" s="194"/>
      <c r="DQ1" s="194"/>
      <c r="DR1" s="194"/>
      <c r="DS1" s="194"/>
      <c r="DT1" s="676"/>
      <c r="DU1" s="194"/>
      <c r="DV1" s="194"/>
      <c r="DW1" s="194"/>
      <c r="DX1" s="194"/>
      <c r="DY1" s="194"/>
      <c r="DZ1" s="194"/>
      <c r="EA1" s="194"/>
      <c r="EB1" s="194"/>
      <c r="EC1" s="194"/>
      <c r="ED1" s="194"/>
      <c r="EE1" s="676"/>
      <c r="EF1" s="676"/>
      <c r="EG1" s="676"/>
      <c r="EH1" s="676"/>
      <c r="EI1" s="676"/>
      <c r="EJ1" s="676"/>
      <c r="EK1" s="676"/>
      <c r="EL1" s="676"/>
      <c r="EM1" s="676"/>
      <c r="EN1" s="676"/>
      <c r="EO1" s="676"/>
      <c r="EP1" s="676"/>
      <c r="EQ1" s="676"/>
      <c r="ER1" s="676"/>
      <c r="ES1" s="676"/>
      <c r="ET1" s="676"/>
      <c r="EU1" s="676"/>
      <c r="EV1" s="194"/>
      <c r="EW1" s="194"/>
      <c r="EX1" s="194"/>
      <c r="EY1" s="194"/>
      <c r="EZ1" s="194"/>
      <c r="FA1" s="194"/>
      <c r="FB1" s="194"/>
      <c r="FC1" s="194"/>
      <c r="FD1" s="194"/>
      <c r="FE1" s="194"/>
      <c r="FF1" s="194"/>
      <c r="FG1" s="194"/>
      <c r="FH1" s="194"/>
      <c r="FI1" s="194"/>
      <c r="FJ1" s="194"/>
      <c r="FK1" s="194"/>
      <c r="FL1" s="194"/>
      <c r="FM1" s="194"/>
      <c r="FN1" s="676"/>
      <c r="FO1" s="676"/>
      <c r="FP1" s="676"/>
      <c r="FQ1" s="676"/>
      <c r="FR1" s="676"/>
      <c r="FS1" s="676"/>
      <c r="FT1" s="676"/>
      <c r="FV1" s="194"/>
      <c r="FW1" s="194"/>
      <c r="FX1" s="194"/>
      <c r="FY1" s="194"/>
      <c r="FZ1" s="194"/>
      <c r="GA1" s="676"/>
      <c r="GB1" s="676"/>
      <c r="GC1" s="676"/>
      <c r="GD1" s="676"/>
      <c r="GE1" s="676"/>
      <c r="GF1" s="676"/>
      <c r="GG1" s="194"/>
      <c r="GH1" s="676"/>
      <c r="GI1" s="194"/>
      <c r="GJ1" s="194"/>
      <c r="GK1" s="194"/>
      <c r="GL1" s="194"/>
      <c r="GM1" s="194"/>
      <c r="GN1" s="194"/>
      <c r="GO1" s="194"/>
      <c r="GP1" s="194"/>
      <c r="GQ1" s="194"/>
      <c r="GR1" s="194"/>
      <c r="GT1" s="194"/>
      <c r="GU1" s="194"/>
      <c r="GV1" s="194"/>
      <c r="GW1" s="194"/>
      <c r="GX1" s="194"/>
      <c r="GY1" s="194"/>
      <c r="GZ1" s="194"/>
      <c r="HA1" s="194"/>
      <c r="HB1" s="194"/>
      <c r="HC1" s="194"/>
      <c r="HD1" s="194"/>
      <c r="HE1" s="194"/>
      <c r="HF1" s="194"/>
      <c r="HG1" s="194"/>
      <c r="HH1" s="194"/>
      <c r="HI1" s="194"/>
      <c r="HJ1" s="194"/>
      <c r="HK1" s="194"/>
      <c r="HL1" s="194"/>
      <c r="HM1" s="194"/>
      <c r="HN1" s="194"/>
      <c r="HO1" s="194"/>
      <c r="HP1" s="194"/>
      <c r="HQ1" s="194"/>
      <c r="HR1" s="194"/>
      <c r="HS1" s="194"/>
      <c r="HT1" s="175"/>
      <c r="HU1" s="194"/>
      <c r="HV1" s="676"/>
      <c r="HW1" s="194"/>
      <c r="HX1" s="676"/>
      <c r="HY1" s="194"/>
      <c r="HZ1" s="676"/>
      <c r="IA1" s="676"/>
      <c r="IB1" s="194"/>
      <c r="IC1" s="194"/>
      <c r="ID1" s="194"/>
      <c r="IE1" s="194"/>
      <c r="IF1" s="194"/>
      <c r="IG1" s="676"/>
      <c r="IH1" s="676"/>
      <c r="II1" s="1359"/>
      <c r="IJ1" s="194"/>
      <c r="IK1" s="194"/>
      <c r="IL1" s="194"/>
      <c r="IM1" s="194"/>
      <c r="IN1" s="194"/>
      <c r="IO1" s="194"/>
      <c r="IP1" s="194"/>
      <c r="IQ1" s="194"/>
      <c r="IR1" s="194"/>
      <c r="IS1" s="1345"/>
      <c r="IT1" s="194"/>
      <c r="IU1" s="194"/>
      <c r="IV1" s="194"/>
      <c r="IW1" s="194"/>
      <c r="IX1" s="194"/>
      <c r="IY1" s="676"/>
      <c r="IZ1" s="194"/>
      <c r="JA1" s="194"/>
      <c r="JB1" s="194"/>
      <c r="JC1" s="194"/>
      <c r="JD1" s="194"/>
      <c r="JE1" s="194"/>
      <c r="JF1" s="194"/>
      <c r="JG1" s="194"/>
      <c r="JH1" s="194"/>
      <c r="JI1" s="194"/>
      <c r="JJ1" s="194"/>
      <c r="JK1" s="194"/>
      <c r="JL1" s="194"/>
      <c r="JM1" s="194"/>
      <c r="JN1" s="194"/>
      <c r="JO1" s="194"/>
      <c r="JP1" s="194"/>
      <c r="JQ1" s="194"/>
      <c r="JR1" s="194"/>
      <c r="JS1" s="194"/>
      <c r="JT1" s="194"/>
      <c r="JU1" s="194"/>
      <c r="JV1" s="194"/>
      <c r="JW1" s="194"/>
      <c r="JX1" s="194"/>
      <c r="JY1" s="194"/>
      <c r="JZ1" s="676"/>
      <c r="KA1" s="676"/>
      <c r="KB1" s="676"/>
      <c r="KC1" s="676"/>
      <c r="KD1" s="194"/>
      <c r="KE1" s="194"/>
      <c r="KF1" s="194"/>
      <c r="KG1" s="194"/>
      <c r="KH1" s="194"/>
      <c r="KI1" s="194"/>
      <c r="KJ1" s="194"/>
      <c r="KK1" s="194"/>
      <c r="KL1" s="194"/>
      <c r="KM1" s="676"/>
      <c r="KN1" s="194"/>
      <c r="KO1" s="194"/>
      <c r="KP1" s="194"/>
      <c r="KQ1" s="194"/>
      <c r="KR1" s="194"/>
      <c r="KS1" s="194"/>
      <c r="KT1" s="194"/>
      <c r="KU1" s="194"/>
      <c r="KV1" s="194"/>
      <c r="KW1" s="194"/>
      <c r="KX1" s="194"/>
      <c r="KY1" s="194"/>
      <c r="KZ1" s="194"/>
      <c r="LA1" s="194"/>
      <c r="LB1" s="194"/>
      <c r="LC1" s="194"/>
      <c r="LD1" s="194"/>
      <c r="LE1" s="194"/>
      <c r="LF1" s="194"/>
      <c r="LG1" s="194"/>
      <c r="LH1" s="194"/>
      <c r="LI1" s="194"/>
      <c r="LJ1" s="194"/>
      <c r="LK1" s="194"/>
      <c r="LL1" s="194"/>
      <c r="LM1" s="194"/>
      <c r="LN1" s="194"/>
      <c r="LO1" s="194"/>
      <c r="LP1" s="194"/>
      <c r="LQ1" s="194"/>
      <c r="LR1" s="194"/>
      <c r="LS1" s="194"/>
      <c r="LT1" s="194"/>
      <c r="LU1" s="194"/>
      <c r="LV1" s="194"/>
      <c r="LW1" s="194"/>
      <c r="LX1" s="194"/>
      <c r="LY1" s="194"/>
      <c r="LZ1" s="194"/>
      <c r="MA1" s="194"/>
      <c r="MB1" s="194"/>
      <c r="MC1" s="1080"/>
      <c r="MD1" s="194"/>
      <c r="ME1" s="194"/>
      <c r="MF1" s="194"/>
      <c r="MG1" s="194"/>
      <c r="MH1" s="194"/>
      <c r="MI1" s="194"/>
      <c r="MJ1" s="194"/>
      <c r="MK1" s="194"/>
      <c r="ML1" s="194"/>
      <c r="MM1" s="194"/>
      <c r="MN1" s="194"/>
      <c r="MO1" s="194"/>
      <c r="MP1" s="194"/>
      <c r="MQ1" s="194"/>
      <c r="MR1" s="194"/>
      <c r="MS1" s="194"/>
      <c r="MT1" s="194"/>
      <c r="MU1" s="194"/>
      <c r="MV1" s="194"/>
      <c r="MW1" s="194"/>
      <c r="MX1" s="194"/>
      <c r="MY1" s="194"/>
      <c r="MZ1" s="1080"/>
      <c r="NB1" s="194"/>
      <c r="NC1" s="194"/>
      <c r="ND1" s="194"/>
      <c r="NE1" s="194"/>
      <c r="NF1" s="194"/>
      <c r="NG1" s="194"/>
      <c r="NH1" s="194"/>
      <c r="NI1" s="194"/>
      <c r="NJ1" s="194"/>
      <c r="NK1" s="194"/>
      <c r="NL1" s="194"/>
      <c r="NM1" s="194"/>
      <c r="NN1" s="194"/>
      <c r="NO1" s="194"/>
      <c r="NP1" s="194"/>
      <c r="NQ1" s="194"/>
      <c r="NR1" s="194"/>
      <c r="NS1" s="194"/>
      <c r="NT1" s="194"/>
      <c r="NU1" s="194"/>
      <c r="NV1" s="194"/>
      <c r="NW1" s="194"/>
      <c r="NX1" s="214"/>
      <c r="NY1" s="194"/>
      <c r="NZ1" s="194"/>
      <c r="OA1" s="194"/>
      <c r="OB1" s="194"/>
      <c r="OC1" s="194"/>
      <c r="OD1" s="194"/>
      <c r="OE1" s="624"/>
      <c r="OF1" s="624"/>
      <c r="OG1" s="624"/>
      <c r="OH1" s="624"/>
      <c r="OI1" s="624"/>
      <c r="OJ1" s="624"/>
      <c r="OK1" s="624"/>
      <c r="OL1" s="194"/>
      <c r="OM1" s="194"/>
      <c r="ON1" s="194"/>
      <c r="OO1" s="1080"/>
      <c r="OP1" s="194"/>
      <c r="OQ1" s="194"/>
      <c r="OR1" s="194"/>
      <c r="OS1" s="194"/>
      <c r="OT1" s="624"/>
      <c r="OU1" s="194"/>
      <c r="OV1" s="194"/>
      <c r="OW1" s="194"/>
      <c r="OX1" s="194"/>
      <c r="OY1" s="194"/>
      <c r="OZ1" s="194"/>
      <c r="PA1" s="194"/>
      <c r="PB1" s="194"/>
      <c r="PC1" s="194"/>
      <c r="PD1" s="194"/>
      <c r="PE1" s="194"/>
      <c r="PF1" s="194"/>
      <c r="PG1" s="194"/>
      <c r="PH1" s="194"/>
      <c r="PI1" s="194"/>
      <c r="PJ1" s="194"/>
      <c r="PK1" s="194"/>
      <c r="PL1" s="194"/>
      <c r="PM1" s="194"/>
      <c r="PN1" s="194"/>
      <c r="PO1" s="194"/>
      <c r="PP1" s="194"/>
      <c r="PQ1" s="175"/>
      <c r="PR1" s="1080"/>
      <c r="PS1" s="391"/>
      <c r="PT1" s="1080"/>
      <c r="PU1" s="1078"/>
      <c r="PV1" s="391"/>
      <c r="PW1" s="391"/>
      <c r="PX1" s="391"/>
      <c r="PY1" s="391"/>
      <c r="PZ1" s="391"/>
      <c r="QA1" s="391"/>
      <c r="QB1" s="391"/>
      <c r="QC1" s="391"/>
      <c r="QD1" s="391"/>
      <c r="QE1" s="391"/>
      <c r="QF1" s="1079"/>
      <c r="QG1" s="1081"/>
      <c r="QH1" s="1080"/>
      <c r="QI1" s="1080"/>
      <c r="QJ1" s="1080"/>
      <c r="QK1" s="1080"/>
      <c r="QL1" s="1080"/>
      <c r="QM1" s="1080"/>
      <c r="QN1" s="1080"/>
      <c r="QO1" s="993"/>
      <c r="QP1" s="993"/>
      <c r="QQ1" s="993"/>
      <c r="QR1" s="391"/>
      <c r="QS1" s="391"/>
      <c r="QW1" s="1082"/>
      <c r="QX1" s="1083"/>
      <c r="QY1" s="993"/>
      <c r="QZ1" s="993"/>
      <c r="RA1" s="993"/>
      <c r="RB1" s="993"/>
      <c r="RC1" s="993"/>
      <c r="RD1" s="993"/>
      <c r="RE1" s="993"/>
      <c r="RF1" s="993"/>
      <c r="RG1" s="1082"/>
      <c r="RH1" s="993"/>
      <c r="RI1" s="993"/>
      <c r="RJ1" s="993"/>
      <c r="RK1" s="993"/>
      <c r="RL1" s="993"/>
      <c r="RM1" s="993"/>
      <c r="RN1" s="1081"/>
      <c r="RO1" s="1082"/>
      <c r="RP1" s="1082"/>
      <c r="RQ1" s="194"/>
      <c r="RR1" s="194"/>
      <c r="RS1" s="391"/>
      <c r="RT1" s="47"/>
      <c r="RU1" s="194"/>
      <c r="RV1" s="194"/>
      <c r="RW1" s="1082"/>
      <c r="RX1" s="391"/>
      <c r="RY1" s="1080"/>
      <c r="RZ1" s="1080"/>
      <c r="SA1" s="1080"/>
      <c r="SB1" s="993"/>
      <c r="SC1" s="1080"/>
      <c r="SD1" s="1080"/>
      <c r="SE1" s="1080"/>
      <c r="SF1" s="1080"/>
      <c r="SG1" s="1080"/>
      <c r="SH1" s="993"/>
      <c r="SI1" s="993"/>
      <c r="SJ1" s="993"/>
      <c r="SK1" s="391"/>
      <c r="SL1" s="993"/>
      <c r="SM1" s="993"/>
      <c r="SN1" s="1080"/>
      <c r="SO1" s="1080"/>
      <c r="SP1" s="194"/>
      <c r="SQ1" s="194"/>
      <c r="SR1" s="194"/>
      <c r="SS1" s="1078"/>
      <c r="ST1" s="391"/>
      <c r="SU1" s="1082"/>
      <c r="SV1" s="1082"/>
      <c r="SW1" s="1082"/>
      <c r="SX1" s="1082"/>
      <c r="SY1" s="1082"/>
      <c r="SZ1" s="1082"/>
      <c r="TA1" s="1082"/>
      <c r="TB1" s="1082"/>
      <c r="TC1" s="1082"/>
      <c r="TD1" s="993"/>
      <c r="TE1" s="1082"/>
      <c r="TF1" s="1082"/>
      <c r="TG1" s="1082"/>
      <c r="TH1" s="391"/>
      <c r="TI1" s="391"/>
      <c r="TJ1" s="391"/>
      <c r="TK1" s="1081"/>
    </row>
    <row r="2" spans="3:531" ht="15.75" thickBot="1">
      <c r="C2" s="1172"/>
      <c r="D2" s="1169"/>
      <c r="E2" s="194"/>
      <c r="F2" s="194"/>
      <c r="G2" s="194"/>
      <c r="H2" s="194"/>
      <c r="I2" s="194"/>
      <c r="J2" s="194"/>
      <c r="K2" s="194"/>
      <c r="L2" s="224"/>
      <c r="M2" s="1162"/>
      <c r="N2" s="194"/>
      <c r="O2" s="194"/>
      <c r="P2" s="194"/>
      <c r="Q2" s="194"/>
      <c r="R2" s="194"/>
      <c r="S2" s="194"/>
      <c r="T2" s="194"/>
      <c r="U2" s="676"/>
      <c r="V2" s="1176"/>
      <c r="W2" s="1162"/>
      <c r="X2" s="194"/>
      <c r="Z2" s="194"/>
      <c r="AA2" s="1176"/>
      <c r="AB2" s="194"/>
      <c r="AC2" s="1162"/>
      <c r="AD2" s="1162"/>
      <c r="AE2" s="1162"/>
      <c r="AF2" s="1162"/>
      <c r="AG2" s="1162"/>
      <c r="AH2" s="1162"/>
      <c r="AI2" s="1162"/>
      <c r="AJ2" s="1162"/>
      <c r="AK2" s="1162"/>
      <c r="AL2" s="1162"/>
      <c r="AM2" s="1162"/>
      <c r="AN2" s="1162"/>
      <c r="AO2" s="1162"/>
      <c r="AP2" s="1162"/>
      <c r="AQ2" s="1162"/>
      <c r="AR2" s="1162"/>
      <c r="AS2" s="1162"/>
      <c r="AT2" s="1162"/>
      <c r="AU2" s="1162"/>
      <c r="AV2" s="1162"/>
      <c r="AW2" s="1370"/>
      <c r="AX2" s="1162"/>
      <c r="AY2" s="1162"/>
      <c r="AZ2" s="1162"/>
      <c r="BA2" s="1162"/>
      <c r="BB2" s="1162"/>
      <c r="BC2" s="1162"/>
      <c r="BD2" s="1162"/>
      <c r="BE2" s="1162"/>
      <c r="BF2" s="1162"/>
      <c r="BG2" s="1162"/>
      <c r="BH2" s="1162"/>
      <c r="BI2" s="986"/>
      <c r="BJ2" s="1176"/>
      <c r="BK2" s="194"/>
      <c r="BL2" s="194"/>
      <c r="BM2" s="194"/>
      <c r="BN2" s="194"/>
      <c r="BO2" s="194"/>
      <c r="BP2" s="194"/>
      <c r="BQ2" s="194"/>
      <c r="BR2" s="1176"/>
      <c r="BS2" s="194"/>
      <c r="BT2" s="194"/>
      <c r="BU2" s="194"/>
      <c r="BV2" s="1176"/>
      <c r="BW2" s="1176"/>
      <c r="BX2" s="1176"/>
      <c r="BY2" s="1176"/>
      <c r="BZ2" s="1176"/>
      <c r="CA2" s="194"/>
      <c r="CB2" s="194"/>
      <c r="CC2" s="1176"/>
      <c r="CD2" s="1176"/>
      <c r="CE2" s="194"/>
      <c r="CF2" s="190"/>
      <c r="CG2" s="1370"/>
      <c r="CH2" s="676"/>
      <c r="CI2" s="1176"/>
      <c r="CJ2" s="1176"/>
      <c r="CK2" s="1162"/>
      <c r="CL2" s="1162"/>
      <c r="CM2" s="1162"/>
      <c r="CN2" s="1162"/>
      <c r="CO2" s="1162"/>
      <c r="CP2" s="1162"/>
      <c r="CQ2" s="1162"/>
      <c r="CR2" s="1162"/>
      <c r="CS2" s="1162"/>
      <c r="CT2" s="1162"/>
      <c r="CU2" s="1162"/>
      <c r="CV2" s="1162"/>
      <c r="CW2" s="1162"/>
      <c r="CX2" s="1162"/>
      <c r="CY2" s="1162"/>
      <c r="CZ2" s="1162"/>
      <c r="DA2" s="1162"/>
      <c r="DB2" s="1162"/>
      <c r="DC2" s="1162"/>
      <c r="DD2" s="1176"/>
      <c r="DE2" s="1162"/>
      <c r="DF2" s="1162"/>
      <c r="DG2" s="1162"/>
      <c r="DH2" s="676"/>
      <c r="DI2" s="1176"/>
      <c r="DJ2" s="1176"/>
      <c r="DK2" s="1176"/>
      <c r="DL2" s="1162"/>
      <c r="DM2" s="1162"/>
      <c r="DN2" s="1162"/>
      <c r="DO2" s="1162"/>
      <c r="DP2" s="1162"/>
      <c r="DQ2" s="1162"/>
      <c r="DR2" s="1162"/>
      <c r="DS2" s="1162"/>
      <c r="DT2" s="1162"/>
      <c r="DU2" s="1162"/>
      <c r="DV2" s="1176"/>
      <c r="DW2" s="1162"/>
      <c r="DX2" s="1176"/>
      <c r="DY2" s="1162"/>
      <c r="DZ2" s="1162"/>
      <c r="EA2" s="1162"/>
      <c r="EB2" s="1162"/>
      <c r="EC2" s="1162"/>
      <c r="ED2" s="1162"/>
      <c r="EE2" s="676"/>
      <c r="EF2" s="676"/>
      <c r="EG2" s="676"/>
      <c r="EH2" s="1176"/>
      <c r="EI2" s="1176"/>
      <c r="EJ2" s="1176"/>
      <c r="EK2" s="676"/>
      <c r="EL2" s="1176"/>
      <c r="EM2" s="1176"/>
      <c r="EN2" s="676"/>
      <c r="EO2" s="1176"/>
      <c r="EP2" s="1176"/>
      <c r="EQ2" s="1176"/>
      <c r="ER2" s="1176"/>
      <c r="ES2" s="1162"/>
      <c r="ET2" s="1176"/>
      <c r="EU2" s="1162"/>
      <c r="EV2" s="1162"/>
      <c r="EW2" s="1162"/>
      <c r="EX2" s="1162"/>
      <c r="EY2" s="1162"/>
      <c r="EZ2" s="1162"/>
      <c r="FA2" s="1162"/>
      <c r="FB2" s="1162"/>
      <c r="FC2" s="1162"/>
      <c r="FD2" s="1162"/>
      <c r="FE2" s="1162"/>
      <c r="FF2" s="1162"/>
      <c r="FG2" s="1162"/>
      <c r="FH2" s="1162"/>
      <c r="FI2" s="1162"/>
      <c r="FJ2" s="1162"/>
      <c r="FK2" s="1162"/>
      <c r="FL2" s="1162"/>
      <c r="FM2" s="1162"/>
      <c r="FN2" s="676"/>
      <c r="FO2" s="1176"/>
      <c r="FP2" s="1176"/>
      <c r="FQ2" s="1176"/>
      <c r="FR2" s="1176"/>
      <c r="FS2" s="1176"/>
      <c r="FT2" s="1176"/>
      <c r="FV2" s="194"/>
      <c r="FW2" s="194"/>
      <c r="FX2" s="194"/>
      <c r="FY2" s="194"/>
      <c r="FZ2" s="194"/>
      <c r="GA2" s="1176"/>
      <c r="GB2" s="1176"/>
      <c r="GC2" s="1176"/>
      <c r="GD2" s="1176"/>
      <c r="GE2" s="1176"/>
      <c r="GF2" s="676"/>
      <c r="GG2" s="194"/>
      <c r="GH2" s="1176"/>
      <c r="GI2" s="1162"/>
      <c r="GJ2" s="1162"/>
      <c r="GK2" s="194"/>
      <c r="GL2" s="1176"/>
      <c r="GM2" s="1176"/>
      <c r="GN2" s="194"/>
      <c r="GO2" s="194"/>
      <c r="GP2" s="194"/>
      <c r="GQ2" s="194"/>
      <c r="GR2" s="194"/>
      <c r="GT2" s="1162"/>
      <c r="GU2" s="1162"/>
      <c r="GV2" s="1162"/>
      <c r="GW2" s="1162"/>
      <c r="GX2" s="1162"/>
      <c r="GY2" s="1162"/>
      <c r="GZ2" s="1162"/>
      <c r="HA2" s="1162"/>
      <c r="HB2" s="1162"/>
      <c r="HC2" s="1162"/>
      <c r="HD2" s="1162"/>
      <c r="HE2" s="1162"/>
      <c r="HF2" s="1370"/>
      <c r="HG2" s="1162"/>
      <c r="HH2" s="1162"/>
      <c r="HI2" s="1370"/>
      <c r="HJ2" s="1162"/>
      <c r="HK2" s="1162"/>
      <c r="HL2" s="1162"/>
      <c r="HM2" s="1370"/>
      <c r="HN2" s="1162"/>
      <c r="HO2" s="1162"/>
      <c r="HP2" s="1162"/>
      <c r="HQ2" s="1162"/>
      <c r="HR2" s="1162"/>
      <c r="HS2" s="1162"/>
      <c r="HT2" s="175"/>
      <c r="HU2" s="1176"/>
      <c r="HV2" s="676"/>
      <c r="HW2" s="1176"/>
      <c r="HX2" s="1176"/>
      <c r="HY2" s="1176"/>
      <c r="HZ2" s="676"/>
      <c r="IA2" s="676"/>
      <c r="IB2" s="1176"/>
      <c r="IC2" s="1176"/>
      <c r="ID2" s="1176"/>
      <c r="IE2" s="1176"/>
      <c r="IF2" s="1176"/>
      <c r="IG2" s="1176"/>
      <c r="IH2" s="1176"/>
      <c r="II2" s="1166"/>
      <c r="IJ2" s="1176"/>
      <c r="IK2" s="1176"/>
      <c r="IL2" s="1176"/>
      <c r="IM2" s="1176"/>
      <c r="IN2" s="1176"/>
      <c r="IO2" s="1176"/>
      <c r="IP2" s="1176"/>
      <c r="IQ2" s="1176"/>
      <c r="IR2" s="1176"/>
      <c r="IS2" s="1346"/>
      <c r="IT2" s="1176"/>
      <c r="IU2" s="1176"/>
      <c r="IV2" s="1176"/>
      <c r="IW2" s="1162"/>
      <c r="IX2" s="1176"/>
      <c r="IY2" s="1176"/>
      <c r="IZ2" s="1162"/>
      <c r="JA2" s="194"/>
      <c r="JB2" s="1162"/>
      <c r="JC2" s="1176"/>
      <c r="JD2" s="1162"/>
      <c r="JE2" s="1162"/>
      <c r="JF2" s="1162"/>
      <c r="JG2" s="1176"/>
      <c r="JH2" s="1162"/>
      <c r="JI2" s="1162"/>
      <c r="JJ2" s="1162"/>
      <c r="JK2" s="1162"/>
      <c r="JL2" s="1162"/>
      <c r="JM2" s="1162"/>
      <c r="JN2" s="1162"/>
      <c r="JO2" s="1162"/>
      <c r="JP2" s="1162"/>
      <c r="JQ2" s="1162"/>
      <c r="JR2" s="1162"/>
      <c r="JS2" s="1162"/>
      <c r="JT2" s="1176"/>
      <c r="JU2" s="1162"/>
      <c r="JV2" s="1162"/>
      <c r="JW2" s="1162"/>
      <c r="JX2" s="1162"/>
      <c r="JY2" s="1162"/>
      <c r="JZ2" s="1162"/>
      <c r="KA2" s="1162"/>
      <c r="KB2" s="1162"/>
      <c r="KC2" s="1162"/>
      <c r="KD2" s="1162"/>
      <c r="KE2" s="1162"/>
      <c r="KF2" s="1162"/>
      <c r="KG2" s="1162"/>
      <c r="KH2" s="1162"/>
      <c r="KI2" s="1162"/>
      <c r="KJ2" s="1162"/>
      <c r="KK2" s="1162"/>
      <c r="KL2" s="1370"/>
      <c r="KM2" s="1162"/>
      <c r="KN2" s="1162"/>
      <c r="KO2" s="1370"/>
      <c r="KP2" s="1370"/>
      <c r="KQ2" s="1162"/>
      <c r="KR2" s="1162"/>
      <c r="KS2" s="1370"/>
      <c r="KT2" s="1370"/>
      <c r="KU2" s="1162"/>
      <c r="KV2" s="1162"/>
      <c r="KW2" s="1162"/>
      <c r="KX2" s="1370"/>
      <c r="KY2" s="1162"/>
      <c r="KZ2" s="1162"/>
      <c r="LA2" s="1370"/>
      <c r="LB2" s="1162"/>
      <c r="LC2" s="1162"/>
      <c r="LD2" s="1162"/>
      <c r="LE2" s="1162"/>
      <c r="LF2" s="1162"/>
      <c r="LG2" s="1162"/>
      <c r="LH2" s="1162"/>
      <c r="LI2" s="1162"/>
      <c r="LJ2" s="1370"/>
      <c r="LK2" s="1162"/>
      <c r="LL2" s="1162"/>
      <c r="LM2" s="1162"/>
      <c r="LN2" s="1162"/>
      <c r="LO2" s="1162"/>
      <c r="LP2" s="1162"/>
      <c r="LQ2" s="1162"/>
      <c r="LR2" s="1162"/>
      <c r="LS2" s="1162"/>
      <c r="LT2" s="1162"/>
      <c r="LU2" s="1162"/>
      <c r="LV2" s="1162"/>
      <c r="LW2" s="1162"/>
      <c r="LX2" s="1162"/>
      <c r="LY2" s="1162"/>
      <c r="LZ2" s="1162"/>
      <c r="MA2" s="1162"/>
      <c r="MB2" s="1162"/>
      <c r="MC2" s="1162"/>
      <c r="MD2" s="1162"/>
      <c r="ME2" s="1162"/>
      <c r="MF2" s="1162"/>
      <c r="MG2" s="1162"/>
      <c r="MH2" s="1162"/>
      <c r="MI2" s="1162"/>
      <c r="MJ2" s="1162"/>
      <c r="MK2" s="1162"/>
      <c r="ML2" s="1162"/>
      <c r="MM2" s="1370"/>
      <c r="MN2" s="1162"/>
      <c r="MO2" s="1162"/>
      <c r="MP2" s="1162"/>
      <c r="MQ2" s="194"/>
      <c r="MR2" s="194"/>
      <c r="MS2" s="194"/>
      <c r="MT2" s="194"/>
      <c r="MU2" s="194"/>
      <c r="MV2" s="194"/>
      <c r="MW2" s="1162"/>
      <c r="MX2" s="1176"/>
      <c r="MY2" s="1162"/>
      <c r="MZ2" s="1162"/>
      <c r="NB2" s="194"/>
      <c r="NC2" s="194"/>
      <c r="ND2" s="194"/>
      <c r="NE2" s="194"/>
      <c r="NF2" s="194"/>
      <c r="NG2" s="194"/>
      <c r="NH2" s="194"/>
      <c r="NI2" s="194"/>
      <c r="NJ2" s="194"/>
      <c r="NK2" s="194"/>
      <c r="NL2" s="194"/>
      <c r="NM2" s="194"/>
      <c r="NN2" s="194"/>
      <c r="NO2" s="194"/>
      <c r="NP2" s="194"/>
      <c r="NQ2" s="194"/>
      <c r="NR2" s="194"/>
      <c r="NS2" s="194"/>
      <c r="NT2" s="194"/>
      <c r="NU2" s="194"/>
      <c r="NV2" s="194"/>
      <c r="NW2" s="194"/>
      <c r="NX2" s="214"/>
      <c r="NY2" s="194"/>
      <c r="NZ2" s="194"/>
      <c r="OA2" s="194"/>
      <c r="OB2" s="194"/>
      <c r="OC2" s="194"/>
      <c r="OD2" s="194"/>
      <c r="OE2" s="624"/>
      <c r="OF2" s="624"/>
      <c r="OG2" s="624"/>
      <c r="OH2" s="624"/>
      <c r="OI2" s="624"/>
      <c r="OJ2" s="624"/>
      <c r="OK2" s="624"/>
      <c r="OL2" s="194"/>
      <c r="OM2" s="194"/>
      <c r="ON2" s="194"/>
      <c r="OO2" s="624"/>
      <c r="OP2" s="194"/>
      <c r="OQ2" s="194"/>
      <c r="OR2" s="194"/>
      <c r="OS2" s="194"/>
      <c r="OT2" s="624"/>
      <c r="OU2" s="1162"/>
      <c r="OV2" s="1162"/>
      <c r="OW2" s="1162"/>
      <c r="OX2" s="1162"/>
      <c r="OY2" s="1162"/>
      <c r="OZ2" s="1162"/>
      <c r="PA2" s="1162"/>
      <c r="PB2" s="1162"/>
      <c r="PC2" s="1162"/>
      <c r="PD2" s="1162"/>
      <c r="PE2" s="194"/>
      <c r="PF2" s="1162"/>
      <c r="PG2" s="1162"/>
      <c r="PH2" s="1162"/>
      <c r="PI2" s="1162"/>
      <c r="PJ2" s="1162"/>
      <c r="PK2" s="1162"/>
      <c r="PL2" s="1176"/>
      <c r="PM2" s="1176"/>
      <c r="PN2" s="1162"/>
      <c r="PO2" s="1162"/>
      <c r="PP2" s="1162"/>
      <c r="PQ2" s="175"/>
      <c r="PR2" s="1080"/>
      <c r="PS2" s="391"/>
      <c r="PT2" s="1080"/>
      <c r="PU2" s="1078"/>
      <c r="PV2" s="391"/>
      <c r="PW2" s="391"/>
      <c r="PX2" s="391"/>
      <c r="PY2" s="391"/>
      <c r="PZ2" s="391"/>
      <c r="QA2" s="391"/>
      <c r="QB2" s="391"/>
      <c r="QC2" s="391"/>
      <c r="QD2" s="391"/>
      <c r="QE2" s="391"/>
      <c r="QF2" s="1079"/>
      <c r="QG2" s="1081"/>
      <c r="QH2" s="1080"/>
      <c r="QI2" s="1080"/>
      <c r="QJ2" s="1080"/>
      <c r="QK2" s="1080"/>
      <c r="QL2" s="1080"/>
      <c r="QM2" s="1080"/>
      <c r="QN2" s="1080"/>
      <c r="QO2" s="993"/>
      <c r="QP2" s="993"/>
      <c r="QQ2" s="993"/>
      <c r="QR2" s="391"/>
      <c r="QS2" s="391"/>
      <c r="QW2" s="1082"/>
      <c r="QX2" s="1083"/>
      <c r="QY2" s="993"/>
      <c r="QZ2" s="993"/>
      <c r="RA2" s="993"/>
      <c r="RB2" s="993"/>
      <c r="RC2" s="993"/>
      <c r="RD2" s="993"/>
      <c r="RE2" s="993"/>
      <c r="RF2" s="993"/>
      <c r="RG2" s="1082"/>
      <c r="RH2" s="993"/>
      <c r="RI2" s="993"/>
      <c r="RJ2" s="993"/>
      <c r="RK2" s="993"/>
      <c r="RL2" s="993"/>
      <c r="RM2" s="993"/>
      <c r="RN2" s="1081"/>
      <c r="RO2" s="1082"/>
      <c r="RP2" s="1082"/>
      <c r="RQ2" s="194"/>
      <c r="RR2" s="194"/>
      <c r="RS2" s="391"/>
      <c r="RT2" s="47"/>
      <c r="RU2" s="194"/>
      <c r="RV2" s="194"/>
      <c r="RW2" s="1082"/>
      <c r="RX2" s="391"/>
      <c r="RY2" s="1080"/>
      <c r="RZ2" s="1080"/>
      <c r="SA2" s="1080"/>
      <c r="SB2" s="993"/>
      <c r="SC2" s="1080"/>
      <c r="SD2" s="1080"/>
      <c r="SE2" s="1080"/>
      <c r="SF2" s="1080"/>
      <c r="SG2" s="1080"/>
      <c r="SH2" s="993"/>
      <c r="SI2" s="993"/>
      <c r="SJ2" s="993"/>
      <c r="SK2" s="391"/>
      <c r="SL2" s="993"/>
      <c r="SM2" s="993"/>
      <c r="SN2" s="1080"/>
      <c r="SO2" s="1080"/>
      <c r="SP2" s="1162"/>
      <c r="SQ2" s="1162"/>
      <c r="SR2" s="1162"/>
      <c r="SS2" s="1078"/>
      <c r="ST2" s="391"/>
      <c r="SU2" s="1082"/>
      <c r="SV2" s="1082"/>
      <c r="SW2" s="1082"/>
      <c r="SX2" s="1082"/>
      <c r="SY2" s="1082"/>
      <c r="SZ2" s="1082"/>
      <c r="TA2" s="1082"/>
      <c r="TB2" s="1082"/>
      <c r="TC2" s="1082"/>
      <c r="TD2" s="993"/>
      <c r="TE2" s="1082"/>
      <c r="TF2" s="1082"/>
      <c r="TG2" s="1082"/>
      <c r="TH2" s="391"/>
      <c r="TI2" s="391"/>
      <c r="TJ2" s="391"/>
      <c r="TK2" s="1081"/>
    </row>
    <row r="3" spans="3:531" ht="16.5" thickBot="1">
      <c r="C3" s="201"/>
      <c r="D3" s="202" t="s">
        <v>333</v>
      </c>
      <c r="F3" s="47"/>
      <c r="G3" s="47"/>
      <c r="H3" s="47"/>
      <c r="I3" s="47"/>
      <c r="K3" s="198"/>
      <c r="L3" s="225"/>
      <c r="M3" s="1163"/>
      <c r="T3" s="190"/>
      <c r="U3" s="200"/>
      <c r="V3" s="1177"/>
      <c r="W3" s="1163"/>
      <c r="AA3" s="1177"/>
      <c r="AC3" s="1163"/>
      <c r="AD3" s="1163"/>
      <c r="AE3" s="1163"/>
      <c r="AF3" s="1163"/>
      <c r="AG3" s="1163"/>
      <c r="AH3" s="1163"/>
      <c r="AI3" s="1163"/>
      <c r="AJ3" s="1163"/>
      <c r="AK3" s="1163"/>
      <c r="AL3" s="1163"/>
      <c r="AM3" s="1163"/>
      <c r="AN3" s="1163"/>
      <c r="AO3" s="1163"/>
      <c r="AP3" s="1163"/>
      <c r="AQ3" s="1163"/>
      <c r="AR3" s="1163"/>
      <c r="AS3" s="1163"/>
      <c r="AT3" s="1163"/>
      <c r="AU3" s="1163"/>
      <c r="AV3" s="1163"/>
      <c r="AW3" s="1163"/>
      <c r="AX3" s="1163"/>
      <c r="AY3" s="1163"/>
      <c r="AZ3" s="1163"/>
      <c r="BA3" s="1163"/>
      <c r="BB3" s="1163"/>
      <c r="BC3" s="1163"/>
      <c r="BD3" s="1163"/>
      <c r="BE3" s="1163"/>
      <c r="BF3" s="1163"/>
      <c r="BG3" s="1163"/>
      <c r="BH3" s="1163"/>
      <c r="BI3" s="803"/>
      <c r="BJ3" s="1177"/>
      <c r="BR3" s="1177"/>
      <c r="BV3" s="1177"/>
      <c r="BW3" s="1177"/>
      <c r="BX3" s="1177"/>
      <c r="BY3" s="1177"/>
      <c r="BZ3" s="1177"/>
      <c r="CA3" s="47"/>
      <c r="CB3" s="47"/>
      <c r="CC3" s="1177"/>
      <c r="CD3" s="1177"/>
      <c r="CF3" s="190"/>
      <c r="CG3" s="1163"/>
      <c r="CH3" s="200"/>
      <c r="CI3" s="1177"/>
      <c r="CJ3" s="1177"/>
      <c r="CK3" s="1163"/>
      <c r="CL3" s="1163"/>
      <c r="CM3" s="1163"/>
      <c r="CN3" s="1163"/>
      <c r="CO3" s="1163"/>
      <c r="CP3" s="1163"/>
      <c r="CQ3" s="1163"/>
      <c r="CR3" s="1163"/>
      <c r="CS3" s="1163"/>
      <c r="CT3" s="1163"/>
      <c r="CU3" s="1163"/>
      <c r="CV3" s="1163"/>
      <c r="CW3" s="1163"/>
      <c r="CX3" s="1163"/>
      <c r="CY3" s="1163"/>
      <c r="CZ3" s="1163"/>
      <c r="DA3" s="1163"/>
      <c r="DB3" s="1163"/>
      <c r="DC3" s="1163"/>
      <c r="DD3" s="1177"/>
      <c r="DE3" s="1163"/>
      <c r="DF3" s="1163"/>
      <c r="DG3" s="1163"/>
      <c r="DH3" s="200"/>
      <c r="DI3" s="1177"/>
      <c r="DJ3" s="1177"/>
      <c r="DK3" s="1177"/>
      <c r="DL3" s="1163"/>
      <c r="DM3" s="1163"/>
      <c r="DN3" s="1163"/>
      <c r="DO3" s="1163"/>
      <c r="DP3" s="1163"/>
      <c r="DQ3" s="1163"/>
      <c r="DR3" s="1163"/>
      <c r="DS3" s="1163"/>
      <c r="DT3" s="1163"/>
      <c r="DU3" s="1163"/>
      <c r="DV3" s="1177"/>
      <c r="DW3" s="1163"/>
      <c r="DX3" s="1177"/>
      <c r="DY3" s="1163"/>
      <c r="DZ3" s="1163"/>
      <c r="EA3" s="1163"/>
      <c r="EB3" s="1163"/>
      <c r="EC3" s="1163"/>
      <c r="ED3" s="1163"/>
      <c r="EE3" s="200"/>
      <c r="EF3" s="200"/>
      <c r="EG3" s="200"/>
      <c r="EH3" s="1177"/>
      <c r="EI3" s="1177"/>
      <c r="EJ3" s="1177"/>
      <c r="EK3" s="200"/>
      <c r="EL3" s="1177"/>
      <c r="EM3" s="1177"/>
      <c r="EO3" s="1177"/>
      <c r="EP3" s="1177"/>
      <c r="EQ3" s="1177"/>
      <c r="ER3" s="1177"/>
      <c r="ES3" s="1163"/>
      <c r="ET3" s="1177"/>
      <c r="EU3" s="1163"/>
      <c r="EV3" s="1163"/>
      <c r="EW3" s="1163"/>
      <c r="EX3" s="1163"/>
      <c r="EY3" s="1163"/>
      <c r="EZ3" s="1163"/>
      <c r="FA3" s="1163"/>
      <c r="FB3" s="1163"/>
      <c r="FC3" s="1163"/>
      <c r="FD3" s="1163"/>
      <c r="FE3" s="1163"/>
      <c r="FF3" s="1163"/>
      <c r="FG3" s="1163"/>
      <c r="FH3" s="1163"/>
      <c r="FI3" s="1163"/>
      <c r="FJ3" s="1163"/>
      <c r="FK3" s="1163"/>
      <c r="FL3" s="1163"/>
      <c r="FM3" s="1163"/>
      <c r="FN3" s="200"/>
      <c r="FO3" s="1177"/>
      <c r="FP3" s="1177"/>
      <c r="FQ3" s="1177"/>
      <c r="FR3" s="1177"/>
      <c r="FS3" s="1177"/>
      <c r="FT3" s="1177"/>
      <c r="FW3" s="47"/>
      <c r="GA3" s="1177"/>
      <c r="GB3" s="1177"/>
      <c r="GC3" s="1177"/>
      <c r="GD3" s="1177"/>
      <c r="GE3" s="1177"/>
      <c r="GH3" s="1177"/>
      <c r="GI3" s="1163"/>
      <c r="GJ3" s="1163"/>
      <c r="GL3" s="1177"/>
      <c r="GM3" s="1177"/>
      <c r="GN3" s="47"/>
      <c r="GO3" s="47"/>
      <c r="GQ3" s="47"/>
      <c r="GT3" s="1163"/>
      <c r="GU3" s="1163"/>
      <c r="GV3" s="1163"/>
      <c r="GW3" s="1163"/>
      <c r="GX3" s="1163"/>
      <c r="GY3" s="1163"/>
      <c r="GZ3" s="1163"/>
      <c r="HA3" s="1163"/>
      <c r="HB3" s="1163"/>
      <c r="HC3" s="1163"/>
      <c r="HD3" s="1163"/>
      <c r="HE3" s="1163"/>
      <c r="HF3" s="1163"/>
      <c r="HG3" s="1163"/>
      <c r="HH3" s="1163"/>
      <c r="HI3" s="1163"/>
      <c r="HJ3" s="1163"/>
      <c r="HK3" s="1163"/>
      <c r="HL3" s="1163"/>
      <c r="HM3" s="1163"/>
      <c r="HN3" s="1163"/>
      <c r="HO3" s="1163"/>
      <c r="HP3" s="1163"/>
      <c r="HQ3" s="1163"/>
      <c r="HR3" s="1163"/>
      <c r="HS3" s="1163"/>
      <c r="HT3" s="175"/>
      <c r="HU3" s="1177"/>
      <c r="HV3" s="200"/>
      <c r="HW3" s="1177"/>
      <c r="HX3" s="1177"/>
      <c r="HY3" s="1177"/>
      <c r="HZ3" s="200"/>
      <c r="IA3" s="200"/>
      <c r="IB3" s="1177"/>
      <c r="IC3" s="1177"/>
      <c r="ID3" s="1177"/>
      <c r="IE3" s="1177"/>
      <c r="IF3" s="1177"/>
      <c r="IG3" s="1177"/>
      <c r="IH3" s="1177"/>
      <c r="II3" s="1360"/>
      <c r="IJ3" s="1177"/>
      <c r="IK3" s="1177"/>
      <c r="IL3" s="1177"/>
      <c r="IM3" s="1177"/>
      <c r="IN3" s="1177"/>
      <c r="IO3" s="1177"/>
      <c r="IP3" s="1177"/>
      <c r="IQ3" s="1177"/>
      <c r="IR3" s="1177"/>
      <c r="IS3" s="1347"/>
      <c r="IT3" s="1177"/>
      <c r="IU3" s="1177"/>
      <c r="IV3" s="1177"/>
      <c r="IW3" s="1163"/>
      <c r="IX3" s="1177"/>
      <c r="IY3" s="1177"/>
      <c r="IZ3" s="1163"/>
      <c r="JA3" s="198"/>
      <c r="JB3" s="1163"/>
      <c r="JC3" s="1177"/>
      <c r="JD3" s="1163"/>
      <c r="JE3" s="1163"/>
      <c r="JF3" s="1163"/>
      <c r="JG3" s="1334"/>
      <c r="JH3" s="1163"/>
      <c r="JI3" s="1163"/>
      <c r="JJ3" s="1163"/>
      <c r="JK3" s="1163"/>
      <c r="JL3" s="1163"/>
      <c r="JM3" s="1163"/>
      <c r="JN3" s="1163"/>
      <c r="JO3" s="1163"/>
      <c r="JP3" s="1163"/>
      <c r="JQ3" s="1163"/>
      <c r="JR3" s="1163"/>
      <c r="JS3" s="1163"/>
      <c r="JT3" s="1177"/>
      <c r="JU3" s="1163"/>
      <c r="JV3" s="1163"/>
      <c r="JW3" s="1163"/>
      <c r="JX3" s="1163"/>
      <c r="JY3" s="1163"/>
      <c r="JZ3" s="1163"/>
      <c r="KA3" s="1163"/>
      <c r="KB3" s="1163"/>
      <c r="KC3" s="1163"/>
      <c r="KD3" s="1163"/>
      <c r="KE3" s="1163"/>
      <c r="KF3" s="1163"/>
      <c r="KG3" s="1163"/>
      <c r="KH3" s="1163"/>
      <c r="KI3" s="1163"/>
      <c r="KJ3" s="1163"/>
      <c r="KK3" s="1163"/>
      <c r="KL3" s="1163"/>
      <c r="KM3" s="1163"/>
      <c r="KN3" s="1163"/>
      <c r="KO3" s="1163"/>
      <c r="KP3" s="1163"/>
      <c r="KQ3" s="1163"/>
      <c r="KR3" s="1163"/>
      <c r="KS3" s="1163"/>
      <c r="KT3" s="1163"/>
      <c r="KU3" s="1163"/>
      <c r="KV3" s="1163"/>
      <c r="KW3" s="1163"/>
      <c r="KX3" s="1163"/>
      <c r="KY3" s="1163"/>
      <c r="KZ3" s="1163"/>
      <c r="LA3" s="1163"/>
      <c r="LB3" s="1163"/>
      <c r="LC3" s="1163"/>
      <c r="LD3" s="1163"/>
      <c r="LE3" s="1163"/>
      <c r="LF3" s="1163"/>
      <c r="LG3" s="1163"/>
      <c r="LH3" s="1163"/>
      <c r="LI3" s="1163"/>
      <c r="LJ3" s="1163"/>
      <c r="LK3" s="1163"/>
      <c r="LL3" s="1163"/>
      <c r="LM3" s="1163"/>
      <c r="LN3" s="1163"/>
      <c r="LO3" s="1163"/>
      <c r="LP3" s="1163"/>
      <c r="LQ3" s="1163"/>
      <c r="LR3" s="1163"/>
      <c r="LS3" s="1163"/>
      <c r="LT3" s="1163"/>
      <c r="LU3" s="1163"/>
      <c r="LV3" s="1163"/>
      <c r="LW3" s="1163"/>
      <c r="LX3" s="1163"/>
      <c r="LY3" s="1163"/>
      <c r="LZ3" s="1163"/>
      <c r="MA3" s="1163"/>
      <c r="MB3" s="1163"/>
      <c r="MC3" s="1163"/>
      <c r="MD3" s="1163"/>
      <c r="ME3" s="1163"/>
      <c r="MF3" s="1163"/>
      <c r="MG3" s="1163"/>
      <c r="MH3" s="1163"/>
      <c r="MI3" s="1163"/>
      <c r="MJ3" s="1163"/>
      <c r="MK3" s="1163"/>
      <c r="ML3" s="1163"/>
      <c r="MM3" s="1163"/>
      <c r="MN3" s="1163"/>
      <c r="MO3" s="1163"/>
      <c r="MP3" s="1163"/>
      <c r="MW3" s="1163"/>
      <c r="MX3" s="1177"/>
      <c r="MY3" s="1163"/>
      <c r="MZ3" s="1163"/>
      <c r="NB3" s="624"/>
      <c r="NC3" s="624"/>
      <c r="NE3" s="624"/>
      <c r="NG3" s="624"/>
      <c r="NH3" s="624"/>
      <c r="NI3" s="624"/>
      <c r="NJ3" s="624"/>
      <c r="NK3" s="624"/>
      <c r="NL3" s="624"/>
      <c r="NM3" s="47"/>
      <c r="NN3" s="624"/>
      <c r="NO3" s="624"/>
      <c r="NP3" s="624"/>
      <c r="NQ3" s="624"/>
      <c r="NR3" s="624"/>
      <c r="NS3" s="624"/>
      <c r="NT3" s="624"/>
      <c r="NU3" s="624"/>
      <c r="NV3" s="624"/>
      <c r="NW3" s="624"/>
      <c r="NX3" s="217"/>
      <c r="NY3" s="624"/>
      <c r="NZ3" s="624"/>
      <c r="OA3" s="624"/>
      <c r="OB3" s="624"/>
      <c r="OC3" s="624"/>
      <c r="OD3" s="624"/>
      <c r="OE3" s="624"/>
      <c r="OF3" s="624"/>
      <c r="OG3" s="624"/>
      <c r="OH3" s="624"/>
      <c r="OI3" s="624"/>
      <c r="OJ3" s="624"/>
      <c r="OK3" s="624"/>
      <c r="OL3" s="624"/>
      <c r="OM3" s="624"/>
      <c r="ON3" s="624"/>
      <c r="OP3" s="624"/>
      <c r="OQ3" s="624"/>
      <c r="OR3" s="624"/>
      <c r="OS3" s="624"/>
      <c r="OT3" s="624"/>
      <c r="OU3" s="1163"/>
      <c r="OV3" s="1163"/>
      <c r="OW3" s="1163"/>
      <c r="OX3" s="1163"/>
      <c r="OY3" s="1163"/>
      <c r="OZ3" s="1163"/>
      <c r="PA3" s="1163"/>
      <c r="PB3" s="1163"/>
      <c r="PC3" s="1163"/>
      <c r="PD3" s="1163"/>
      <c r="PF3" s="1163"/>
      <c r="PG3" s="1163"/>
      <c r="PH3" s="1163"/>
      <c r="PI3" s="1163"/>
      <c r="PJ3" s="1163"/>
      <c r="PK3" s="1163"/>
      <c r="PL3" s="1177"/>
      <c r="PM3" s="1177"/>
      <c r="PN3" s="1163"/>
      <c r="PO3" s="1163"/>
      <c r="PP3" s="1163"/>
      <c r="PQ3" s="175"/>
      <c r="PR3" s="993"/>
      <c r="PS3" s="391"/>
      <c r="PU3" s="1081"/>
      <c r="PV3" s="391"/>
      <c r="PW3" s="391"/>
      <c r="PX3" s="391"/>
      <c r="PY3" s="391"/>
      <c r="PZ3" s="391"/>
      <c r="QA3" s="391"/>
      <c r="QB3" s="391"/>
      <c r="QC3" s="391"/>
      <c r="QD3" s="391"/>
      <c r="QE3" s="391"/>
      <c r="QF3" s="1083"/>
      <c r="QG3" s="1081"/>
      <c r="QH3" s="993"/>
      <c r="QJ3" s="993"/>
      <c r="QK3" s="993"/>
      <c r="QL3" s="993"/>
      <c r="QM3" s="993"/>
      <c r="QN3" s="993"/>
      <c r="QO3" s="993"/>
      <c r="QP3" s="993"/>
      <c r="QQ3" s="993"/>
      <c r="QR3" s="391"/>
      <c r="QS3" s="391"/>
      <c r="QW3" s="1082"/>
      <c r="QX3" s="1083"/>
      <c r="QY3" s="993"/>
      <c r="QZ3" s="993"/>
      <c r="RA3" s="993"/>
      <c r="RB3" s="993"/>
      <c r="RC3" s="993"/>
      <c r="RD3" s="993"/>
      <c r="RE3" s="993"/>
      <c r="RF3" s="993"/>
      <c r="RG3" s="1082"/>
      <c r="RH3" s="993"/>
      <c r="RI3" s="993"/>
      <c r="RJ3" s="993"/>
      <c r="RK3" s="993"/>
      <c r="RL3" s="993"/>
      <c r="RM3" s="993"/>
      <c r="RN3" s="1081"/>
      <c r="RO3" s="1082"/>
      <c r="RP3" s="1082"/>
      <c r="RS3" s="391"/>
      <c r="RT3" s="200"/>
      <c r="RW3" s="1082"/>
      <c r="RX3" s="391"/>
      <c r="RY3" s="993"/>
      <c r="RZ3" s="993"/>
      <c r="SA3" s="1084"/>
      <c r="SB3" s="993"/>
      <c r="SC3" s="993"/>
      <c r="SD3" s="993"/>
      <c r="SE3" s="993"/>
      <c r="SF3" s="993"/>
      <c r="SG3" s="993"/>
      <c r="SH3" s="993"/>
      <c r="SI3" s="993"/>
      <c r="SJ3" s="993"/>
      <c r="SK3" s="391"/>
      <c r="SL3" s="993"/>
      <c r="SM3" s="993"/>
      <c r="SN3" s="993"/>
      <c r="SO3" s="993"/>
      <c r="SP3" s="1163"/>
      <c r="SQ3" s="1163"/>
      <c r="SR3" s="1163"/>
      <c r="SS3" s="1081"/>
      <c r="ST3" s="733" t="s">
        <v>1210</v>
      </c>
      <c r="SU3" s="1085"/>
      <c r="SV3" s="1085"/>
      <c r="SW3" s="1085"/>
      <c r="SX3" s="1085"/>
      <c r="SY3" s="1085"/>
      <c r="SZ3" s="1085"/>
      <c r="TA3" s="1085"/>
      <c r="TB3" s="1085"/>
      <c r="TC3" s="1082"/>
      <c r="TD3" s="993"/>
      <c r="TE3" s="1082"/>
      <c r="TF3" s="1082"/>
      <c r="TG3" s="1082"/>
      <c r="TH3" s="391"/>
      <c r="TI3" s="391"/>
      <c r="TJ3" s="391"/>
      <c r="TK3" s="1081"/>
    </row>
    <row r="4" spans="3:531" ht="15.75" thickBot="1">
      <c r="C4" s="2062" t="s">
        <v>334</v>
      </c>
      <c r="D4" s="2063"/>
      <c r="E4" s="1403"/>
      <c r="F4" s="1403"/>
      <c r="G4" s="1403"/>
      <c r="H4" s="1403"/>
      <c r="I4" s="1403"/>
      <c r="J4" s="1403"/>
      <c r="K4" s="1403"/>
      <c r="L4" s="226"/>
      <c r="M4" s="1205">
        <v>21</v>
      </c>
      <c r="N4" s="1401"/>
      <c r="O4" s="1547"/>
      <c r="P4" s="1402"/>
      <c r="Q4" s="1402"/>
      <c r="R4" s="1547"/>
      <c r="S4" s="1538"/>
      <c r="T4" s="1403"/>
      <c r="U4" s="1408"/>
      <c r="V4" s="1405"/>
      <c r="W4" s="1405">
        <v>7</v>
      </c>
      <c r="X4" s="1540"/>
      <c r="Y4" s="1540" t="s">
        <v>316</v>
      </c>
      <c r="Z4" s="1402"/>
      <c r="AA4" s="1405"/>
      <c r="AB4" s="1403"/>
      <c r="AC4" s="1408">
        <v>2</v>
      </c>
      <c r="AD4" s="1400">
        <v>33</v>
      </c>
      <c r="AE4" s="1400">
        <v>27</v>
      </c>
      <c r="AF4" s="1400">
        <v>12</v>
      </c>
      <c r="AG4" s="1405">
        <v>1</v>
      </c>
      <c r="AH4" s="1405">
        <v>34</v>
      </c>
      <c r="AI4" s="1405">
        <v>35</v>
      </c>
      <c r="AJ4" s="1401">
        <v>18</v>
      </c>
      <c r="AK4" s="1401">
        <v>8</v>
      </c>
      <c r="AL4" s="1404">
        <v>1</v>
      </c>
      <c r="AM4" s="1401">
        <v>4</v>
      </c>
      <c r="AN4" s="1401">
        <v>2</v>
      </c>
      <c r="AO4" s="1401">
        <v>10</v>
      </c>
      <c r="AP4" s="1401">
        <v>21</v>
      </c>
      <c r="AQ4" s="1401">
        <v>17</v>
      </c>
      <c r="AR4" s="1401">
        <v>22</v>
      </c>
      <c r="AS4" s="1400">
        <v>4</v>
      </c>
      <c r="AT4" s="1400">
        <v>17</v>
      </c>
      <c r="AU4" s="1400">
        <v>42</v>
      </c>
      <c r="AV4" s="1544">
        <v>2</v>
      </c>
      <c r="AW4" s="1400">
        <v>27</v>
      </c>
      <c r="AX4" s="1400">
        <v>11</v>
      </c>
      <c r="AY4" s="1400">
        <v>10</v>
      </c>
      <c r="AZ4" s="1400">
        <v>24</v>
      </c>
      <c r="BA4" s="1400">
        <v>3</v>
      </c>
      <c r="BB4" s="1400">
        <v>10</v>
      </c>
      <c r="BC4" s="1402">
        <v>19</v>
      </c>
      <c r="BD4" s="1400">
        <v>35</v>
      </c>
      <c r="BE4" s="1400">
        <v>5</v>
      </c>
      <c r="BF4" s="992"/>
      <c r="BG4" s="1404">
        <v>50</v>
      </c>
      <c r="BH4" s="1401">
        <v>16</v>
      </c>
      <c r="BI4" s="1546"/>
      <c r="BJ4" s="1410">
        <v>8</v>
      </c>
      <c r="BK4" s="1540"/>
      <c r="BL4" s="1403"/>
      <c r="BM4" s="1402"/>
      <c r="BN4" s="1402"/>
      <c r="BO4" s="1402"/>
      <c r="BP4" s="1539"/>
      <c r="BQ4" s="1402"/>
      <c r="BR4" s="1409"/>
      <c r="BS4" s="1540"/>
      <c r="BT4" s="1402"/>
      <c r="BU4" s="1403"/>
      <c r="BV4" s="1409"/>
      <c r="BW4" s="1409"/>
      <c r="BX4" s="1405"/>
      <c r="BY4" s="1409"/>
      <c r="BZ4" s="1205"/>
      <c r="CA4" s="1403"/>
      <c r="CB4" s="1401"/>
      <c r="CC4" s="1405">
        <v>16</v>
      </c>
      <c r="CD4" s="1405">
        <v>17</v>
      </c>
      <c r="CE4" s="1402"/>
      <c r="CF4" s="1545"/>
      <c r="CG4" s="1404">
        <v>22</v>
      </c>
      <c r="CH4" s="1409"/>
      <c r="CI4" s="1409"/>
      <c r="CJ4" s="1409"/>
      <c r="CK4" s="1401">
        <v>26</v>
      </c>
      <c r="CL4" s="1401">
        <v>16</v>
      </c>
      <c r="CM4" s="1401">
        <v>15</v>
      </c>
      <c r="CN4" s="1401">
        <v>13</v>
      </c>
      <c r="CO4" s="1402">
        <v>17</v>
      </c>
      <c r="CP4" s="1401">
        <v>19</v>
      </c>
      <c r="CQ4" s="1401">
        <v>16</v>
      </c>
      <c r="CR4" s="1401">
        <v>14</v>
      </c>
      <c r="CS4" s="1401">
        <v>18</v>
      </c>
      <c r="CT4" s="1403">
        <v>21</v>
      </c>
      <c r="CU4" s="1401">
        <v>18</v>
      </c>
      <c r="CV4" s="1401">
        <v>29</v>
      </c>
      <c r="CW4" s="1404">
        <v>16</v>
      </c>
      <c r="CX4" s="1404">
        <v>12</v>
      </c>
      <c r="CY4" s="1400">
        <v>5</v>
      </c>
      <c r="CZ4" s="1400">
        <v>24</v>
      </c>
      <c r="DA4" s="1400">
        <v>10</v>
      </c>
      <c r="DB4" s="1400">
        <v>17</v>
      </c>
      <c r="DC4" s="1400">
        <v>12</v>
      </c>
      <c r="DD4" s="1411">
        <v>6</v>
      </c>
      <c r="DE4" s="1400">
        <v>35</v>
      </c>
      <c r="DF4" s="1401">
        <v>39</v>
      </c>
      <c r="DG4" s="1401">
        <v>26</v>
      </c>
      <c r="DH4" s="1182"/>
      <c r="DI4" s="1405">
        <v>33</v>
      </c>
      <c r="DJ4" s="1405">
        <v>35</v>
      </c>
      <c r="DK4" s="1205">
        <v>36</v>
      </c>
      <c r="DL4" s="1401">
        <v>22</v>
      </c>
      <c r="DM4" s="1404">
        <v>5</v>
      </c>
      <c r="DN4" s="1401">
        <v>9</v>
      </c>
      <c r="DO4" s="1401">
        <v>34</v>
      </c>
      <c r="DP4" s="1403">
        <v>1</v>
      </c>
      <c r="DQ4" s="1401">
        <v>11</v>
      </c>
      <c r="DR4" s="1401">
        <v>12</v>
      </c>
      <c r="DS4" s="1401">
        <v>14</v>
      </c>
      <c r="DT4" s="1401">
        <v>10</v>
      </c>
      <c r="DU4" s="1404">
        <v>34</v>
      </c>
      <c r="DV4" s="1181">
        <v>13</v>
      </c>
      <c r="DW4" s="1205">
        <v>47</v>
      </c>
      <c r="DX4" s="1181">
        <v>18</v>
      </c>
      <c r="DY4" s="1401">
        <v>34</v>
      </c>
      <c r="DZ4" s="1403">
        <v>3</v>
      </c>
      <c r="EA4" s="1402">
        <v>6</v>
      </c>
      <c r="EB4" s="1403">
        <v>17</v>
      </c>
      <c r="EC4" s="1403">
        <v>16</v>
      </c>
      <c r="ED4" s="1401">
        <v>8</v>
      </c>
      <c r="EE4" s="1413"/>
      <c r="EF4" s="1409"/>
      <c r="EG4" s="1181"/>
      <c r="EH4" s="1181"/>
      <c r="EI4" s="1409"/>
      <c r="EJ4" s="1181"/>
      <c r="EK4" s="1182"/>
      <c r="EL4" s="1181"/>
      <c r="EM4" s="1414"/>
      <c r="EN4" s="1539"/>
      <c r="EO4" s="1181"/>
      <c r="EP4" s="1181"/>
      <c r="EQ4" s="1181"/>
      <c r="ER4" s="1181"/>
      <c r="ES4" s="1408">
        <v>32</v>
      </c>
      <c r="ET4" s="1181"/>
      <c r="EU4" s="1408">
        <v>28</v>
      </c>
      <c r="EV4" s="1402">
        <v>28</v>
      </c>
      <c r="EW4" s="1403">
        <v>36</v>
      </c>
      <c r="EX4" s="1403">
        <v>7</v>
      </c>
      <c r="EY4" s="1403">
        <v>22</v>
      </c>
      <c r="EZ4" s="1403">
        <v>4</v>
      </c>
      <c r="FA4" s="1403">
        <v>3</v>
      </c>
      <c r="FB4" s="1403">
        <v>5</v>
      </c>
      <c r="FC4" s="1403">
        <v>10</v>
      </c>
      <c r="FD4" s="1403">
        <v>8</v>
      </c>
      <c r="FE4" s="1403">
        <v>11</v>
      </c>
      <c r="FF4" s="1403"/>
      <c r="FG4" s="1403">
        <v>38</v>
      </c>
      <c r="FH4" s="1403">
        <v>39</v>
      </c>
      <c r="FI4" s="1403">
        <v>30</v>
      </c>
      <c r="FJ4" s="1403">
        <v>4</v>
      </c>
      <c r="FK4" s="1403">
        <v>5</v>
      </c>
      <c r="FL4" s="1403">
        <v>28</v>
      </c>
      <c r="FM4" s="1403">
        <v>20</v>
      </c>
      <c r="FN4" s="1182"/>
      <c r="FO4" s="1181"/>
      <c r="FP4" s="1181"/>
      <c r="FQ4" s="1181"/>
      <c r="FR4" s="1181"/>
      <c r="FS4" s="1181"/>
      <c r="FT4" s="1181"/>
      <c r="FU4" s="1539"/>
      <c r="FV4" s="1539"/>
      <c r="FW4" s="1539"/>
      <c r="FX4" s="1403"/>
      <c r="FY4" s="1403"/>
      <c r="FZ4" s="1403"/>
      <c r="GA4" s="1181"/>
      <c r="GB4" s="1181"/>
      <c r="GC4" s="1181"/>
      <c r="GD4" s="1181"/>
      <c r="GE4" s="1181"/>
      <c r="GF4" s="1403"/>
      <c r="GG4" s="1539"/>
      <c r="GH4" s="1181"/>
      <c r="GI4" s="1205">
        <v>20</v>
      </c>
      <c r="GJ4" s="1403">
        <v>35</v>
      </c>
      <c r="GK4" s="1403"/>
      <c r="GL4" s="1181"/>
      <c r="GM4" s="1181"/>
      <c r="GN4" s="1539"/>
      <c r="GO4" s="1539"/>
      <c r="GP4" s="1403"/>
      <c r="GQ4" s="1539"/>
      <c r="GR4" s="1403"/>
      <c r="GS4" s="1468"/>
      <c r="GT4" s="1403">
        <v>2</v>
      </c>
      <c r="GU4" s="1403">
        <v>14</v>
      </c>
      <c r="GV4" s="1403">
        <v>15</v>
      </c>
      <c r="GW4" s="1403">
        <v>32</v>
      </c>
      <c r="GX4" s="1403">
        <v>12</v>
      </c>
      <c r="GY4" s="1403">
        <v>33</v>
      </c>
      <c r="GZ4" s="1403"/>
      <c r="HA4" s="1400">
        <v>20</v>
      </c>
      <c r="HB4" s="1403">
        <v>24</v>
      </c>
      <c r="HC4" s="1403"/>
      <c r="HD4" s="1403">
        <v>8</v>
      </c>
      <c r="HE4" s="1403">
        <v>17</v>
      </c>
      <c r="HF4" s="1401">
        <v>2</v>
      </c>
      <c r="HG4" s="1400">
        <v>5</v>
      </c>
      <c r="HH4" s="1404">
        <v>7</v>
      </c>
      <c r="HI4" s="1404">
        <v>8</v>
      </c>
      <c r="HJ4" s="1404">
        <v>11</v>
      </c>
      <c r="HK4" s="1404">
        <v>15</v>
      </c>
      <c r="HL4" s="1404">
        <v>2</v>
      </c>
      <c r="HM4" s="1400">
        <v>18</v>
      </c>
      <c r="HN4" s="1400">
        <v>4</v>
      </c>
      <c r="HO4" s="1404">
        <v>6</v>
      </c>
      <c r="HP4" s="1404">
        <v>35</v>
      </c>
      <c r="HQ4" s="1401">
        <v>33</v>
      </c>
      <c r="HR4" s="1401">
        <v>36</v>
      </c>
      <c r="HS4" s="1403">
        <v>4</v>
      </c>
      <c r="HT4" s="175"/>
      <c r="HU4" s="1181"/>
      <c r="HV4" s="1181"/>
      <c r="HW4" s="1181"/>
      <c r="HX4" s="1181"/>
      <c r="HY4" s="1181"/>
      <c r="HZ4" s="1181"/>
      <c r="IA4" s="1181"/>
      <c r="IB4" s="1181"/>
      <c r="IC4" s="1181"/>
      <c r="ID4" s="1181"/>
      <c r="IE4" s="1181"/>
      <c r="IF4" s="1181"/>
      <c r="IG4" s="1181"/>
      <c r="IH4" s="1181"/>
      <c r="II4" s="1361"/>
      <c r="IJ4" s="1406">
        <v>1</v>
      </c>
      <c r="IK4" s="1407">
        <v>1</v>
      </c>
      <c r="IL4" s="1411"/>
      <c r="IM4" s="1407"/>
      <c r="IN4" s="1407"/>
      <c r="IO4" s="1407"/>
      <c r="IP4" s="1407"/>
      <c r="IQ4" s="1411"/>
      <c r="IR4" s="1407">
        <v>27</v>
      </c>
      <c r="IS4" s="1348"/>
      <c r="IT4" s="1406"/>
      <c r="IU4" s="1407"/>
      <c r="IV4" s="1407"/>
      <c r="IW4" s="1400">
        <v>6</v>
      </c>
      <c r="IX4" s="1407"/>
      <c r="IY4" s="1411"/>
      <c r="IZ4" s="1407">
        <v>26</v>
      </c>
      <c r="JA4" s="1400"/>
      <c r="JB4" s="1407">
        <v>15</v>
      </c>
      <c r="JC4" s="1407"/>
      <c r="JD4" s="1407">
        <v>18</v>
      </c>
      <c r="JE4" s="1407">
        <v>5</v>
      </c>
      <c r="JF4" s="1406">
        <v>3</v>
      </c>
      <c r="JG4" s="1407">
        <v>12</v>
      </c>
      <c r="JH4" s="1406">
        <v>6</v>
      </c>
      <c r="JI4" s="1407">
        <v>16</v>
      </c>
      <c r="JJ4" s="1407">
        <v>12</v>
      </c>
      <c r="JK4" s="1407">
        <v>13</v>
      </c>
      <c r="JL4" s="1407">
        <v>13</v>
      </c>
      <c r="JM4" s="1407">
        <v>3</v>
      </c>
      <c r="JN4" s="1407">
        <v>21</v>
      </c>
      <c r="JO4" s="1400"/>
      <c r="JP4" s="1407">
        <v>17</v>
      </c>
      <c r="JQ4" s="1407">
        <v>38</v>
      </c>
      <c r="JR4" s="1407">
        <v>13</v>
      </c>
      <c r="JS4" s="1407">
        <v>14</v>
      </c>
      <c r="JT4" s="1407"/>
      <c r="JU4" s="1406">
        <v>19</v>
      </c>
      <c r="JV4" s="1400">
        <v>16</v>
      </c>
      <c r="JW4" s="1406">
        <v>1</v>
      </c>
      <c r="JX4" s="1400">
        <v>4</v>
      </c>
      <c r="JY4" s="1411">
        <v>3</v>
      </c>
      <c r="JZ4" s="1415">
        <v>24</v>
      </c>
      <c r="KA4" s="1411">
        <v>19</v>
      </c>
      <c r="KB4" s="1411">
        <v>5</v>
      </c>
      <c r="KC4" s="1411">
        <v>23</v>
      </c>
      <c r="KD4" s="1400">
        <v>18</v>
      </c>
      <c r="KE4" s="1400">
        <v>19</v>
      </c>
      <c r="KF4" s="1400">
        <v>1</v>
      </c>
      <c r="KG4" s="1400">
        <v>5</v>
      </c>
      <c r="KH4" s="1407">
        <v>34</v>
      </c>
      <c r="KI4" s="1400">
        <v>32</v>
      </c>
      <c r="KJ4" s="1400">
        <v>31</v>
      </c>
      <c r="KK4" s="1400">
        <v>33</v>
      </c>
      <c r="KL4" s="1400">
        <v>28</v>
      </c>
      <c r="KM4" s="1406">
        <v>4</v>
      </c>
      <c r="KN4" s="1411">
        <v>13</v>
      </c>
      <c r="KO4" s="1401">
        <v>3</v>
      </c>
      <c r="KP4" s="1400">
        <v>29</v>
      </c>
      <c r="KQ4" s="1400">
        <v>15</v>
      </c>
      <c r="KR4" s="1400">
        <v>3</v>
      </c>
      <c r="KS4" s="1400">
        <v>7</v>
      </c>
      <c r="KT4" s="1400">
        <v>36</v>
      </c>
      <c r="KU4" s="1400">
        <v>29</v>
      </c>
      <c r="KV4" s="1400">
        <v>25</v>
      </c>
      <c r="KW4" s="1400">
        <v>20</v>
      </c>
      <c r="KX4" s="1400">
        <v>8</v>
      </c>
      <c r="KY4" s="1400">
        <v>8</v>
      </c>
      <c r="KZ4" s="1400">
        <v>21</v>
      </c>
      <c r="LA4" s="1400">
        <v>6</v>
      </c>
      <c r="LB4" s="1400">
        <v>20</v>
      </c>
      <c r="LC4" s="1400">
        <v>25</v>
      </c>
      <c r="LD4" s="1400">
        <v>30</v>
      </c>
      <c r="LE4" s="1400">
        <v>32</v>
      </c>
      <c r="LF4" s="1400">
        <v>33</v>
      </c>
      <c r="LG4" s="1400">
        <v>2</v>
      </c>
      <c r="LH4" s="1400">
        <v>13</v>
      </c>
      <c r="LI4" s="1400">
        <v>24</v>
      </c>
      <c r="LJ4" s="1400">
        <v>34</v>
      </c>
      <c r="LK4" s="1400">
        <v>18</v>
      </c>
      <c r="LL4" s="1400">
        <v>22</v>
      </c>
      <c r="LM4" s="1400">
        <v>32</v>
      </c>
      <c r="LN4" s="1404">
        <v>27</v>
      </c>
      <c r="LO4" s="1400">
        <v>34</v>
      </c>
      <c r="LP4" s="1400">
        <v>9</v>
      </c>
      <c r="LQ4" s="1400">
        <v>12</v>
      </c>
      <c r="LR4" s="1400">
        <v>3</v>
      </c>
      <c r="LS4" s="1400">
        <v>27</v>
      </c>
      <c r="LT4" s="1400">
        <v>22</v>
      </c>
      <c r="LU4" s="1404">
        <v>12</v>
      </c>
      <c r="LV4" s="1400">
        <v>7</v>
      </c>
      <c r="LW4" s="1400">
        <v>8</v>
      </c>
      <c r="LX4" s="1400">
        <v>13</v>
      </c>
      <c r="LY4" s="1400">
        <v>34</v>
      </c>
      <c r="LZ4" s="1400">
        <v>35</v>
      </c>
      <c r="MA4" s="1400">
        <v>8</v>
      </c>
      <c r="MB4" s="1400">
        <v>17</v>
      </c>
      <c r="MC4" s="1400">
        <v>17</v>
      </c>
      <c r="MD4" s="1400">
        <v>21</v>
      </c>
      <c r="ME4" s="1400">
        <v>5</v>
      </c>
      <c r="MF4" s="1400">
        <v>1</v>
      </c>
      <c r="MG4" s="1403">
        <v>6</v>
      </c>
      <c r="MH4" s="1403">
        <v>35</v>
      </c>
      <c r="MI4" s="1401">
        <v>5</v>
      </c>
      <c r="MJ4" s="1405">
        <v>22</v>
      </c>
      <c r="MK4" s="1405">
        <v>23</v>
      </c>
      <c r="ML4" s="1408">
        <v>26</v>
      </c>
      <c r="MM4" s="1404">
        <v>21</v>
      </c>
      <c r="MN4" s="1401">
        <v>15</v>
      </c>
      <c r="MO4" s="1403">
        <v>9</v>
      </c>
      <c r="MP4" s="1402">
        <v>16</v>
      </c>
      <c r="MQ4" s="1402"/>
      <c r="MR4" s="1403"/>
      <c r="MS4" s="1402"/>
      <c r="MT4" s="1402"/>
      <c r="MU4" s="1402"/>
      <c r="MV4" s="1402"/>
      <c r="MW4" s="1405">
        <v>21</v>
      </c>
      <c r="MX4" s="1408">
        <v>1</v>
      </c>
      <c r="MY4" s="1410">
        <v>1</v>
      </c>
      <c r="MZ4" s="1544">
        <v>11</v>
      </c>
      <c r="NA4" s="1543"/>
      <c r="NB4" s="1401"/>
      <c r="NC4" s="1402"/>
      <c r="ND4" s="1402"/>
      <c r="NE4" s="1403"/>
      <c r="NF4" s="1402"/>
      <c r="NG4" s="1402"/>
      <c r="NH4" s="1403"/>
      <c r="NI4" s="1403"/>
      <c r="NJ4" s="1402"/>
      <c r="NK4" s="1402"/>
      <c r="NL4" s="1402"/>
      <c r="NM4" s="1401"/>
      <c r="NN4" s="1539"/>
      <c r="NO4" s="1402"/>
      <c r="NP4" s="1402"/>
      <c r="NQ4" s="1402"/>
      <c r="NR4" s="1541"/>
      <c r="NS4" s="1402"/>
      <c r="NT4" s="1403"/>
      <c r="NU4" s="1539"/>
      <c r="NV4" s="1539"/>
      <c r="NW4" s="1539"/>
      <c r="NX4" s="1542"/>
      <c r="NY4" s="1540"/>
      <c r="NZ4" s="1540"/>
      <c r="OA4" s="1540"/>
      <c r="OB4" s="1541"/>
      <c r="OC4" s="1540"/>
      <c r="OD4" s="1539"/>
      <c r="OE4" s="1539"/>
      <c r="OF4" s="1539"/>
      <c r="OG4" s="1539"/>
      <c r="OH4" s="1539"/>
      <c r="OI4" s="1539"/>
      <c r="OJ4" s="1539"/>
      <c r="OK4" s="1539"/>
      <c r="OL4" s="1539"/>
      <c r="OM4" s="1539"/>
      <c r="ON4" s="1539"/>
      <c r="OO4" s="1539"/>
      <c r="OP4" s="1403"/>
      <c r="OQ4" s="1539"/>
      <c r="OR4" s="1539"/>
      <c r="OS4" s="1539"/>
      <c r="OT4" s="1539"/>
      <c r="OU4" s="1403">
        <v>21</v>
      </c>
      <c r="OV4" s="1403">
        <v>7</v>
      </c>
      <c r="OW4" s="1403">
        <v>27</v>
      </c>
      <c r="OX4" s="1403">
        <v>6</v>
      </c>
      <c r="OY4" s="1403">
        <v>22</v>
      </c>
      <c r="OZ4" s="1403">
        <v>23</v>
      </c>
      <c r="PA4" s="1403">
        <v>29</v>
      </c>
      <c r="PB4" s="1403">
        <v>32</v>
      </c>
      <c r="PC4" s="1401">
        <v>11</v>
      </c>
      <c r="PD4" s="1403">
        <v>26</v>
      </c>
      <c r="PE4" s="1402"/>
      <c r="PF4" s="1403">
        <v>18</v>
      </c>
      <c r="PG4" s="1403">
        <v>6</v>
      </c>
      <c r="PH4" s="1403">
        <v>18</v>
      </c>
      <c r="PI4" s="1402">
        <v>14</v>
      </c>
      <c r="PJ4" s="1401">
        <v>13</v>
      </c>
      <c r="PK4" s="1403">
        <v>17</v>
      </c>
      <c r="PL4" s="1412">
        <v>25</v>
      </c>
      <c r="PM4" s="1408">
        <v>26</v>
      </c>
      <c r="PN4" s="1406">
        <v>8</v>
      </c>
      <c r="PO4" s="1403">
        <v>5</v>
      </c>
      <c r="PP4" s="1205">
        <v>23</v>
      </c>
      <c r="PQ4" s="912"/>
      <c r="PR4" s="1541"/>
      <c r="PS4" s="1539"/>
      <c r="PT4" s="1540"/>
      <c r="PU4" s="912"/>
      <c r="PW4" s="1061"/>
      <c r="PX4" s="1061"/>
      <c r="PY4" s="1416"/>
      <c r="PZ4" s="1416"/>
      <c r="QA4" s="1416"/>
      <c r="QB4" s="1061"/>
      <c r="QC4" s="1061"/>
      <c r="QD4" s="1061"/>
      <c r="QE4" s="1416"/>
      <c r="QF4" s="390"/>
      <c r="QG4" s="1081"/>
      <c r="QH4" s="1417"/>
      <c r="QI4" s="1417"/>
      <c r="QJ4" s="1417"/>
      <c r="QK4" s="1417"/>
      <c r="QL4" s="1418"/>
      <c r="QM4" s="1417"/>
      <c r="QN4" s="1418"/>
      <c r="QO4" s="1418"/>
      <c r="QP4" s="1417"/>
      <c r="QQ4" s="1539" t="s">
        <v>316</v>
      </c>
      <c r="QS4" s="1061" t="s">
        <v>1128</v>
      </c>
      <c r="QT4" s="1416" t="s">
        <v>1128</v>
      </c>
      <c r="QU4" s="1416" t="s">
        <v>1128</v>
      </c>
      <c r="QV4" s="1416" t="s">
        <v>1128</v>
      </c>
      <c r="QW4" s="1416" t="s">
        <v>1128</v>
      </c>
      <c r="QX4" s="1416" t="s">
        <v>1128</v>
      </c>
      <c r="QY4" s="1416" t="s">
        <v>1128</v>
      </c>
      <c r="QZ4" s="1416" t="s">
        <v>1128</v>
      </c>
      <c r="RA4" s="1416" t="s">
        <v>1128</v>
      </c>
      <c r="RB4" s="1416" t="s">
        <v>1128</v>
      </c>
      <c r="RC4" s="1416" t="s">
        <v>1128</v>
      </c>
      <c r="RD4" s="1416" t="s">
        <v>1128</v>
      </c>
      <c r="RE4" s="1416" t="s">
        <v>1128</v>
      </c>
      <c r="RF4" s="1416" t="s">
        <v>1128</v>
      </c>
      <c r="RG4" s="1416" t="s">
        <v>1128</v>
      </c>
      <c r="RH4" s="1416" t="s">
        <v>1128</v>
      </c>
      <c r="RI4" s="1416" t="s">
        <v>1128</v>
      </c>
      <c r="RJ4" s="1416"/>
      <c r="RK4" s="1419"/>
      <c r="RL4" s="1416"/>
      <c r="RM4" s="1419"/>
      <c r="RN4" s="1081"/>
      <c r="RO4" s="1061" t="s">
        <v>1128</v>
      </c>
      <c r="RP4" s="1061" t="s">
        <v>1128</v>
      </c>
      <c r="RQ4" s="1539"/>
      <c r="RR4" s="1539"/>
      <c r="RS4" s="1403"/>
      <c r="RT4" s="1182"/>
      <c r="RU4" s="1403"/>
      <c r="RV4" s="1538"/>
      <c r="RW4" s="1086" t="s">
        <v>1128</v>
      </c>
      <c r="RX4" s="1086"/>
      <c r="RY4" s="1537"/>
      <c r="RZ4" s="1537"/>
      <c r="SA4" s="1537"/>
      <c r="SB4" s="1537"/>
      <c r="SC4" s="1537"/>
      <c r="SD4" s="1537"/>
      <c r="SE4" s="1538"/>
      <c r="SF4" s="1537"/>
      <c r="SG4" s="1537"/>
      <c r="SH4" s="1537"/>
      <c r="SI4" s="1537"/>
      <c r="SJ4" s="1537"/>
      <c r="SK4" s="1086"/>
      <c r="SL4" s="1086"/>
      <c r="SM4" s="1086"/>
      <c r="SN4" s="1537" t="s">
        <v>1208</v>
      </c>
      <c r="SO4" s="1537" t="s">
        <v>1208</v>
      </c>
      <c r="SP4" s="1400">
        <v>5</v>
      </c>
      <c r="SQ4" s="1403">
        <v>6</v>
      </c>
      <c r="SR4" s="1403">
        <v>7</v>
      </c>
      <c r="SS4" s="215"/>
      <c r="ST4" s="1061"/>
      <c r="SU4" s="1087"/>
      <c r="SV4" s="1087"/>
      <c r="SW4" s="1087"/>
      <c r="SX4" s="1087"/>
      <c r="SY4" s="1087"/>
      <c r="SZ4" s="1087"/>
      <c r="TA4" s="1087"/>
      <c r="TB4" s="1087"/>
      <c r="TC4" s="1087"/>
      <c r="TD4" s="1061"/>
      <c r="TE4" s="1087"/>
      <c r="TF4" s="1087"/>
      <c r="TG4" s="1087"/>
      <c r="TH4" s="1061"/>
      <c r="TI4" s="1061"/>
      <c r="TJ4" s="1061"/>
      <c r="TK4" s="1081"/>
    </row>
    <row r="5" spans="3:531" ht="85.5" customHeight="1" thickBot="1">
      <c r="C5" s="206" t="s">
        <v>335</v>
      </c>
      <c r="D5" s="207" t="s">
        <v>336</v>
      </c>
      <c r="E5" s="1521" t="s">
        <v>1124</v>
      </c>
      <c r="F5" s="882" t="s">
        <v>1219</v>
      </c>
      <c r="G5" s="882" t="s">
        <v>1227</v>
      </c>
      <c r="H5" s="882" t="s">
        <v>1226</v>
      </c>
      <c r="I5" s="882" t="s">
        <v>1230</v>
      </c>
      <c r="J5" s="882" t="s">
        <v>409</v>
      </c>
      <c r="K5" s="882" t="s">
        <v>401</v>
      </c>
      <c r="L5" s="229"/>
      <c r="M5" s="1001" t="s">
        <v>1581</v>
      </c>
      <c r="N5" s="884" t="s">
        <v>1435</v>
      </c>
      <c r="O5" s="1521" t="s">
        <v>226</v>
      </c>
      <c r="P5" s="884" t="s">
        <v>1423</v>
      </c>
      <c r="Q5" s="884" t="s">
        <v>1449</v>
      </c>
      <c r="R5" s="1059" t="s">
        <v>1422</v>
      </c>
      <c r="S5" s="1059" t="s">
        <v>1445</v>
      </c>
      <c r="T5" s="1068" t="s">
        <v>144</v>
      </c>
      <c r="U5" s="1001" t="s">
        <v>1436</v>
      </c>
      <c r="V5" s="1459" t="s">
        <v>1146</v>
      </c>
      <c r="W5" s="1001" t="s">
        <v>1752</v>
      </c>
      <c r="X5" s="1060" t="s">
        <v>164</v>
      </c>
      <c r="Y5" s="1058" t="s">
        <v>171</v>
      </c>
      <c r="Z5" s="884" t="s">
        <v>1507</v>
      </c>
      <c r="AA5" s="1001" t="s">
        <v>1621</v>
      </c>
      <c r="AB5" s="884" t="s">
        <v>1305</v>
      </c>
      <c r="AC5" s="1521" t="s">
        <v>429</v>
      </c>
      <c r="AD5" s="884" t="s">
        <v>2178</v>
      </c>
      <c r="AE5" s="884" t="s">
        <v>2015</v>
      </c>
      <c r="AF5" s="884" t="s">
        <v>2007</v>
      </c>
      <c r="AG5" s="884" t="s">
        <v>1310</v>
      </c>
      <c r="AH5" s="1120" t="s">
        <v>1345</v>
      </c>
      <c r="AI5" s="1459" t="s">
        <v>433</v>
      </c>
      <c r="AJ5" s="1001" t="s">
        <v>2092</v>
      </c>
      <c r="AK5" s="884" t="s">
        <v>2047</v>
      </c>
      <c r="AL5" s="1001" t="s">
        <v>2098</v>
      </c>
      <c r="AM5" s="1001" t="s">
        <v>1909</v>
      </c>
      <c r="AN5" s="1001" t="s">
        <v>1852</v>
      </c>
      <c r="AO5" s="884" t="s">
        <v>1839</v>
      </c>
      <c r="AP5" s="884" t="s">
        <v>2061</v>
      </c>
      <c r="AQ5" s="884" t="s">
        <v>2127</v>
      </c>
      <c r="AR5" s="884" t="s">
        <v>1757</v>
      </c>
      <c r="AS5" s="884" t="s">
        <v>1896</v>
      </c>
      <c r="AT5" s="1001" t="s">
        <v>1792</v>
      </c>
      <c r="AU5" s="1001" t="s">
        <v>1494</v>
      </c>
      <c r="AV5" s="1120" t="s">
        <v>381</v>
      </c>
      <c r="AW5" s="884" t="s">
        <v>1866</v>
      </c>
      <c r="AX5" s="884" t="s">
        <v>2011</v>
      </c>
      <c r="AY5" s="884" t="s">
        <v>2014</v>
      </c>
      <c r="AZ5" s="884" t="s">
        <v>1833</v>
      </c>
      <c r="BA5" s="884" t="s">
        <v>1904</v>
      </c>
      <c r="BB5" s="884" t="s">
        <v>1796</v>
      </c>
      <c r="BC5" s="884" t="s">
        <v>1786</v>
      </c>
      <c r="BD5" s="884" t="s">
        <v>1924</v>
      </c>
      <c r="BE5" s="884" t="s">
        <v>2052</v>
      </c>
      <c r="BF5" s="884" t="s">
        <v>625</v>
      </c>
      <c r="BG5" s="1001" t="s">
        <v>1872</v>
      </c>
      <c r="BH5" s="884" t="s">
        <v>1836</v>
      </c>
      <c r="BI5" s="220" t="s">
        <v>93</v>
      </c>
      <c r="BJ5" s="884" t="s">
        <v>1568</v>
      </c>
      <c r="BK5" s="1522" t="s">
        <v>114</v>
      </c>
      <c r="BL5" s="884" t="s">
        <v>1477</v>
      </c>
      <c r="BM5" s="882" t="s">
        <v>405</v>
      </c>
      <c r="BN5" s="884" t="s">
        <v>1462</v>
      </c>
      <c r="BO5" s="884" t="s">
        <v>1503</v>
      </c>
      <c r="BP5" s="687" t="s">
        <v>413</v>
      </c>
      <c r="BQ5" s="884" t="s">
        <v>1421</v>
      </c>
      <c r="BR5" s="882" t="s">
        <v>415</v>
      </c>
      <c r="BS5" s="687" t="s">
        <v>116</v>
      </c>
      <c r="BT5" s="884" t="s">
        <v>1355</v>
      </c>
      <c r="BU5" s="1060" t="s">
        <v>277</v>
      </c>
      <c r="BV5" s="1120" t="s">
        <v>1131</v>
      </c>
      <c r="BW5" s="884" t="s">
        <v>1649</v>
      </c>
      <c r="BX5" s="884" t="s">
        <v>1639</v>
      </c>
      <c r="BY5" s="1459" t="s">
        <v>384</v>
      </c>
      <c r="BZ5" s="219" t="s">
        <v>149</v>
      </c>
      <c r="CA5" s="882" t="s">
        <v>1231</v>
      </c>
      <c r="CB5" s="882" t="s">
        <v>1151</v>
      </c>
      <c r="CC5" s="884" t="s">
        <v>1761</v>
      </c>
      <c r="CD5" s="884" t="s">
        <v>1614</v>
      </c>
      <c r="CE5" s="884" t="s">
        <v>1554</v>
      </c>
      <c r="CF5" s="219" t="s">
        <v>157</v>
      </c>
      <c r="CG5" s="884" t="s">
        <v>1902</v>
      </c>
      <c r="CH5" s="1532" t="s">
        <v>147</v>
      </c>
      <c r="CI5" s="884" t="s">
        <v>1495</v>
      </c>
      <c r="CJ5" s="884" t="s">
        <v>1483</v>
      </c>
      <c r="CK5" s="884" t="s">
        <v>1901</v>
      </c>
      <c r="CL5" s="884" t="s">
        <v>266</v>
      </c>
      <c r="CM5" s="884" t="s">
        <v>2199</v>
      </c>
      <c r="CN5" s="884" t="s">
        <v>1929</v>
      </c>
      <c r="CO5" s="884" t="s">
        <v>2090</v>
      </c>
      <c r="CP5" s="884" t="s">
        <v>2159</v>
      </c>
      <c r="CQ5" s="884" t="s">
        <v>1941</v>
      </c>
      <c r="CR5" s="884" t="s">
        <v>2201</v>
      </c>
      <c r="CS5" s="884" t="s">
        <v>2022</v>
      </c>
      <c r="CT5" s="884" t="s">
        <v>2186</v>
      </c>
      <c r="CU5" s="884" t="s">
        <v>2065</v>
      </c>
      <c r="CV5" s="884" t="s">
        <v>2053</v>
      </c>
      <c r="CW5" s="884" t="s">
        <v>1916</v>
      </c>
      <c r="CX5" s="884" t="s">
        <v>1910</v>
      </c>
      <c r="CY5" s="884" t="s">
        <v>2176</v>
      </c>
      <c r="CZ5" s="884" t="s">
        <v>1918</v>
      </c>
      <c r="DA5" s="884" t="s">
        <v>2185</v>
      </c>
      <c r="DB5" s="884" t="s">
        <v>2060</v>
      </c>
      <c r="DC5" s="884" t="s">
        <v>2167</v>
      </c>
      <c r="DD5" s="884" t="s">
        <v>1906</v>
      </c>
      <c r="DE5" s="1001" t="s">
        <v>2169</v>
      </c>
      <c r="DF5" s="884" t="s">
        <v>1873</v>
      </c>
      <c r="DG5" s="884" t="s">
        <v>2085</v>
      </c>
      <c r="DH5" s="1532" t="s">
        <v>280</v>
      </c>
      <c r="DI5" s="884" t="s">
        <v>1746</v>
      </c>
      <c r="DJ5" s="884" t="s">
        <v>1749</v>
      </c>
      <c r="DK5" s="884" t="s">
        <v>1747</v>
      </c>
      <c r="DL5" s="884" t="s">
        <v>2056</v>
      </c>
      <c r="DM5" s="884" t="s">
        <v>1892</v>
      </c>
      <c r="DN5" s="884" t="s">
        <v>1766</v>
      </c>
      <c r="DO5" s="884" t="s">
        <v>2204</v>
      </c>
      <c r="DP5" s="884" t="s">
        <v>1341</v>
      </c>
      <c r="DQ5" s="884" t="s">
        <v>2142</v>
      </c>
      <c r="DR5" s="884" t="s">
        <v>2206</v>
      </c>
      <c r="DS5" s="884" t="s">
        <v>2155</v>
      </c>
      <c r="DT5" s="884" t="s">
        <v>1574</v>
      </c>
      <c r="DU5" s="884" t="s">
        <v>2096</v>
      </c>
      <c r="DV5" s="884" t="s">
        <v>2064</v>
      </c>
      <c r="DW5" s="884" t="s">
        <v>1750</v>
      </c>
      <c r="DX5" s="884" t="s">
        <v>2067</v>
      </c>
      <c r="DY5" s="884" t="s">
        <v>1838</v>
      </c>
      <c r="DZ5" s="884" t="s">
        <v>1932</v>
      </c>
      <c r="EA5" s="884" t="s">
        <v>1862</v>
      </c>
      <c r="EB5" s="884" t="s">
        <v>1926</v>
      </c>
      <c r="EC5" s="884" t="s">
        <v>1897</v>
      </c>
      <c r="ED5" s="884" t="s">
        <v>2083</v>
      </c>
      <c r="EE5" s="1522" t="s">
        <v>109</v>
      </c>
      <c r="EF5" s="1458" t="s">
        <v>636</v>
      </c>
      <c r="EG5" s="884" t="s">
        <v>1309</v>
      </c>
      <c r="EH5" s="1049" t="s">
        <v>1676</v>
      </c>
      <c r="EI5" s="884" t="s">
        <v>1652</v>
      </c>
      <c r="EJ5" s="1049" t="s">
        <v>1603</v>
      </c>
      <c r="EK5" s="1532" t="s">
        <v>302</v>
      </c>
      <c r="EL5" s="884" t="s">
        <v>1628</v>
      </c>
      <c r="EM5" s="687" t="s">
        <v>390</v>
      </c>
      <c r="EN5" s="687" t="s">
        <v>1086</v>
      </c>
      <c r="EO5" s="884" t="s">
        <v>1722</v>
      </c>
      <c r="EP5" s="884" t="s">
        <v>1744</v>
      </c>
      <c r="EQ5" s="884" t="s">
        <v>1721</v>
      </c>
      <c r="ER5" s="884" t="s">
        <v>1743</v>
      </c>
      <c r="ES5" s="884" t="s">
        <v>2106</v>
      </c>
      <c r="ET5" s="884" t="s">
        <v>1759</v>
      </c>
      <c r="EU5" s="884" t="s">
        <v>2108</v>
      </c>
      <c r="EV5" s="884" t="s">
        <v>1983</v>
      </c>
      <c r="EW5" s="884" t="s">
        <v>2149</v>
      </c>
      <c r="EX5" s="884" t="s">
        <v>2062</v>
      </c>
      <c r="EY5" s="884" t="s">
        <v>1533</v>
      </c>
      <c r="EZ5" s="884" t="s">
        <v>2135</v>
      </c>
      <c r="FA5" s="882" t="s">
        <v>132</v>
      </c>
      <c r="FB5" s="884" t="s">
        <v>1985</v>
      </c>
      <c r="FC5" s="884" t="s">
        <v>2148</v>
      </c>
      <c r="FD5" s="884" t="s">
        <v>1857</v>
      </c>
      <c r="FE5" s="884" t="s">
        <v>1813</v>
      </c>
      <c r="FF5" s="884" t="s">
        <v>2310</v>
      </c>
      <c r="FG5" s="884" t="s">
        <v>2220</v>
      </c>
      <c r="FH5" s="884" t="s">
        <v>2225</v>
      </c>
      <c r="FI5" s="1068" t="s">
        <v>2133</v>
      </c>
      <c r="FJ5" s="884" t="s">
        <v>1923</v>
      </c>
      <c r="FK5" s="884" t="s">
        <v>1783</v>
      </c>
      <c r="FL5" s="884" t="s">
        <v>2095</v>
      </c>
      <c r="FM5" s="884" t="s">
        <v>1870</v>
      </c>
      <c r="FN5" s="687" t="s">
        <v>1079</v>
      </c>
      <c r="FO5" s="884" t="s">
        <v>1535</v>
      </c>
      <c r="FP5" s="884" t="s">
        <v>1704</v>
      </c>
      <c r="FQ5" s="884" t="s">
        <v>1717</v>
      </c>
      <c r="FR5" s="884" t="s">
        <v>1703</v>
      </c>
      <c r="FS5" s="884" t="s">
        <v>1716</v>
      </c>
      <c r="FT5" s="884" t="s">
        <v>1712</v>
      </c>
      <c r="FU5" s="687" t="s">
        <v>1081</v>
      </c>
      <c r="FV5" s="687" t="s">
        <v>1094</v>
      </c>
      <c r="FW5" s="687" t="s">
        <v>1101</v>
      </c>
      <c r="FX5" s="884" t="s">
        <v>1406</v>
      </c>
      <c r="FY5" s="884" t="s">
        <v>1534</v>
      </c>
      <c r="FZ5" s="884" t="s">
        <v>1616</v>
      </c>
      <c r="GA5" s="884" t="s">
        <v>1725</v>
      </c>
      <c r="GB5" s="884" t="s">
        <v>1751</v>
      </c>
      <c r="GC5" s="884" t="s">
        <v>1754</v>
      </c>
      <c r="GD5" s="884" t="s">
        <v>1706</v>
      </c>
      <c r="GE5" s="884" t="s">
        <v>1763</v>
      </c>
      <c r="GF5" s="884" t="s">
        <v>1627</v>
      </c>
      <c r="GG5" s="882" t="s">
        <v>1077</v>
      </c>
      <c r="GH5" s="884" t="s">
        <v>1747</v>
      </c>
      <c r="GI5" s="1068" t="s">
        <v>431</v>
      </c>
      <c r="GJ5" s="884" t="s">
        <v>2031</v>
      </c>
      <c r="GK5" s="884" t="s">
        <v>1361</v>
      </c>
      <c r="GL5" s="884" t="s">
        <v>1807</v>
      </c>
      <c r="GM5" s="884" t="s">
        <v>1804</v>
      </c>
      <c r="GN5" s="882" t="s">
        <v>1160</v>
      </c>
      <c r="GO5" s="882" t="s">
        <v>1157</v>
      </c>
      <c r="GP5" s="1068" t="s">
        <v>1537</v>
      </c>
      <c r="GQ5" s="882" t="s">
        <v>1218</v>
      </c>
      <c r="GR5" s="884" t="s">
        <v>1459</v>
      </c>
      <c r="GS5" s="219" t="s">
        <v>86</v>
      </c>
      <c r="GT5" s="884" t="s">
        <v>2012</v>
      </c>
      <c r="GU5" s="884" t="s">
        <v>2131</v>
      </c>
      <c r="GV5" s="884" t="s">
        <v>2125</v>
      </c>
      <c r="GW5" s="884" t="s">
        <v>2168</v>
      </c>
      <c r="GX5" s="884" t="s">
        <v>1775</v>
      </c>
      <c r="GY5" s="884" t="s">
        <v>1940</v>
      </c>
      <c r="GZ5" s="884" t="s">
        <v>2174</v>
      </c>
      <c r="HA5" s="884" t="s">
        <v>2087</v>
      </c>
      <c r="HB5" s="884" t="s">
        <v>1939</v>
      </c>
      <c r="HC5" s="884" t="s">
        <v>2173</v>
      </c>
      <c r="HD5" s="884" t="s">
        <v>2093</v>
      </c>
      <c r="HE5" s="884" t="s">
        <v>1850</v>
      </c>
      <c r="HF5" s="884" t="s">
        <v>1894</v>
      </c>
      <c r="HG5" s="884" t="s">
        <v>1881</v>
      </c>
      <c r="HH5" s="884" t="s">
        <v>2055</v>
      </c>
      <c r="HI5" s="884" t="s">
        <v>2054</v>
      </c>
      <c r="HJ5" s="884" t="s">
        <v>2059</v>
      </c>
      <c r="HK5" s="884" t="s">
        <v>2050</v>
      </c>
      <c r="HL5" s="884" t="s">
        <v>1874</v>
      </c>
      <c r="HM5" s="884" t="s">
        <v>2048</v>
      </c>
      <c r="HN5" s="884" t="s">
        <v>2051</v>
      </c>
      <c r="HO5" s="884" t="s">
        <v>1845</v>
      </c>
      <c r="HP5" s="884" t="s">
        <v>1931</v>
      </c>
      <c r="HQ5" s="884" t="s">
        <v>2094</v>
      </c>
      <c r="HR5" s="884" t="s">
        <v>2046</v>
      </c>
      <c r="HS5" s="884" t="s">
        <v>1935</v>
      </c>
      <c r="HT5" s="175"/>
      <c r="HU5" s="884" t="s">
        <v>1571</v>
      </c>
      <c r="HV5" s="884" t="s">
        <v>1583</v>
      </c>
      <c r="HW5" s="884" t="s">
        <v>1567</v>
      </c>
      <c r="HX5" s="884" t="s">
        <v>1591</v>
      </c>
      <c r="HY5" s="884" t="s">
        <v>1600</v>
      </c>
      <c r="HZ5" s="884" t="s">
        <v>1606</v>
      </c>
      <c r="IA5" s="884" t="s">
        <v>1609</v>
      </c>
      <c r="IB5" s="884" t="s">
        <v>1598</v>
      </c>
      <c r="IC5" s="884" t="s">
        <v>1691</v>
      </c>
      <c r="ID5" s="884" t="s">
        <v>1647</v>
      </c>
      <c r="IE5" s="1534" t="s">
        <v>418</v>
      </c>
      <c r="IF5" s="884" t="s">
        <v>1681</v>
      </c>
      <c r="IG5" s="884" t="s">
        <v>1633</v>
      </c>
      <c r="IH5" s="884" t="s">
        <v>1662</v>
      </c>
      <c r="II5" s="1362"/>
      <c r="IJ5" s="1456" t="s">
        <v>1126</v>
      </c>
      <c r="IK5" s="1001" t="s">
        <v>1625</v>
      </c>
      <c r="IL5" s="1001" t="s">
        <v>1576</v>
      </c>
      <c r="IM5" s="1001" t="s">
        <v>1618</v>
      </c>
      <c r="IN5" s="1001" t="s">
        <v>1539</v>
      </c>
      <c r="IO5" s="1001" t="s">
        <v>1638</v>
      </c>
      <c r="IP5" s="1001" t="s">
        <v>1579</v>
      </c>
      <c r="IQ5" s="1001" t="s">
        <v>1314</v>
      </c>
      <c r="IR5" s="884" t="s">
        <v>1714</v>
      </c>
      <c r="IS5" s="1349"/>
      <c r="IT5" s="1456" t="s">
        <v>1125</v>
      </c>
      <c r="IU5" s="1001" t="s">
        <v>1552</v>
      </c>
      <c r="IV5" s="1001" t="s">
        <v>1637</v>
      </c>
      <c r="IW5" s="1001" t="s">
        <v>1548</v>
      </c>
      <c r="IX5" s="1001" t="s">
        <v>1608</v>
      </c>
      <c r="IY5" s="1001" t="s">
        <v>1320</v>
      </c>
      <c r="IZ5" s="1001" t="s">
        <v>1634</v>
      </c>
      <c r="JA5" s="1534" t="s">
        <v>196</v>
      </c>
      <c r="JB5" s="1001" t="s">
        <v>1572</v>
      </c>
      <c r="JC5" s="1001" t="s">
        <v>1566</v>
      </c>
      <c r="JD5" s="1534" t="s">
        <v>1084</v>
      </c>
      <c r="JE5" s="1001" t="s">
        <v>1661</v>
      </c>
      <c r="JF5" s="1536" t="s">
        <v>637</v>
      </c>
      <c r="JG5" s="884" t="s">
        <v>1597</v>
      </c>
      <c r="JH5" s="882" t="s">
        <v>382</v>
      </c>
      <c r="JI5" s="884" t="s">
        <v>1658</v>
      </c>
      <c r="JJ5" s="884" t="s">
        <v>1604</v>
      </c>
      <c r="JK5" s="884" t="s">
        <v>1655</v>
      </c>
      <c r="JL5" s="1001" t="s">
        <v>145</v>
      </c>
      <c r="JM5" s="1459" t="s">
        <v>386</v>
      </c>
      <c r="JN5" s="884" t="s">
        <v>1615</v>
      </c>
      <c r="JO5" s="1001" t="s">
        <v>439</v>
      </c>
      <c r="JP5" s="884" t="s">
        <v>1765</v>
      </c>
      <c r="JQ5" s="1459" t="s">
        <v>1364</v>
      </c>
      <c r="JR5" s="884" t="s">
        <v>1758</v>
      </c>
      <c r="JS5" s="884" t="s">
        <v>1764</v>
      </c>
      <c r="JT5" s="884" t="s">
        <v>1702</v>
      </c>
      <c r="JU5" s="1001" t="s">
        <v>1605</v>
      </c>
      <c r="JV5" s="1001" t="s">
        <v>1593</v>
      </c>
      <c r="JW5" s="1534" t="s">
        <v>1155</v>
      </c>
      <c r="JX5" s="884" t="s">
        <v>1417</v>
      </c>
      <c r="JY5" s="884" t="s">
        <v>1582</v>
      </c>
      <c r="JZ5" s="884" t="s">
        <v>244</v>
      </c>
      <c r="KA5" s="884" t="s">
        <v>379</v>
      </c>
      <c r="KB5" s="1001" t="s">
        <v>1150</v>
      </c>
      <c r="KC5" s="884" t="s">
        <v>1538</v>
      </c>
      <c r="KD5" s="884" t="s">
        <v>1876</v>
      </c>
      <c r="KE5" s="884" t="s">
        <v>1821</v>
      </c>
      <c r="KF5" s="884" t="s">
        <v>1899</v>
      </c>
      <c r="KG5" s="884" t="s">
        <v>1900</v>
      </c>
      <c r="KH5" s="884" t="s">
        <v>1720</v>
      </c>
      <c r="KI5" s="884" t="s">
        <v>1880</v>
      </c>
      <c r="KJ5" s="884" t="s">
        <v>1829</v>
      </c>
      <c r="KK5" s="884" t="s">
        <v>1776</v>
      </c>
      <c r="KL5" s="884" t="s">
        <v>1877</v>
      </c>
      <c r="KM5" s="884" t="s">
        <v>110</v>
      </c>
      <c r="KN5" s="1001" t="s">
        <v>1589</v>
      </c>
      <c r="KO5" s="884" t="s">
        <v>1865</v>
      </c>
      <c r="KP5" s="884" t="s">
        <v>1856</v>
      </c>
      <c r="KQ5" s="1389" t="s">
        <v>1529</v>
      </c>
      <c r="KR5" s="884" t="s">
        <v>1819</v>
      </c>
      <c r="KS5" s="884" t="s">
        <v>1859</v>
      </c>
      <c r="KT5" s="884" t="s">
        <v>1528</v>
      </c>
      <c r="KU5" s="884" t="s">
        <v>1861</v>
      </c>
      <c r="KV5" s="884" t="s">
        <v>1818</v>
      </c>
      <c r="KW5" s="884" t="s">
        <v>1784</v>
      </c>
      <c r="KX5" s="884" t="s">
        <v>1875</v>
      </c>
      <c r="KY5" s="884" t="s">
        <v>1781</v>
      </c>
      <c r="KZ5" s="884" t="s">
        <v>1934</v>
      </c>
      <c r="LA5" s="884" t="s">
        <v>1800</v>
      </c>
      <c r="LB5" s="884" t="s">
        <v>2025</v>
      </c>
      <c r="LC5" s="884" t="s">
        <v>1835</v>
      </c>
      <c r="LD5" s="884" t="s">
        <v>1860</v>
      </c>
      <c r="LE5" s="884" t="s">
        <v>1981</v>
      </c>
      <c r="LF5" s="884" t="s">
        <v>2041</v>
      </c>
      <c r="LG5" s="884" t="s">
        <v>1790</v>
      </c>
      <c r="LH5" s="1457" t="s">
        <v>1122</v>
      </c>
      <c r="LI5" s="884" t="s">
        <v>1817</v>
      </c>
      <c r="LJ5" s="884" t="s">
        <v>1798</v>
      </c>
      <c r="LK5" s="882" t="s">
        <v>427</v>
      </c>
      <c r="LL5" s="884" t="s">
        <v>1789</v>
      </c>
      <c r="LM5" s="884" t="s">
        <v>1822</v>
      </c>
      <c r="LN5" s="884" t="s">
        <v>1936</v>
      </c>
      <c r="LO5" s="884" t="s">
        <v>1979</v>
      </c>
      <c r="LP5" s="884" t="s">
        <v>1843</v>
      </c>
      <c r="LQ5" s="1001" t="s">
        <v>1914</v>
      </c>
      <c r="LR5" s="884" t="s">
        <v>2128</v>
      </c>
      <c r="LS5" s="884" t="s">
        <v>1844</v>
      </c>
      <c r="LT5" s="884" t="s">
        <v>2008</v>
      </c>
      <c r="LU5" s="884" t="s">
        <v>1928</v>
      </c>
      <c r="LV5" s="1001" t="s">
        <v>2124</v>
      </c>
      <c r="LW5" s="1001" t="s">
        <v>1982</v>
      </c>
      <c r="LX5" s="1001" t="s">
        <v>2123</v>
      </c>
      <c r="LY5" s="884" t="s">
        <v>2126</v>
      </c>
      <c r="LZ5" s="884" t="s">
        <v>1837</v>
      </c>
      <c r="MA5" s="884" t="s">
        <v>1920</v>
      </c>
      <c r="MB5" s="884" t="s">
        <v>2175</v>
      </c>
      <c r="MC5" s="1531" t="s">
        <v>301</v>
      </c>
      <c r="MD5" s="1001" t="s">
        <v>2042</v>
      </c>
      <c r="ME5" s="1001" t="s">
        <v>2129</v>
      </c>
      <c r="MF5" s="884" t="s">
        <v>1991</v>
      </c>
      <c r="MG5" s="884" t="s">
        <v>1915</v>
      </c>
      <c r="MH5" s="884" t="s">
        <v>2020</v>
      </c>
      <c r="MI5" s="1001" t="s">
        <v>1842</v>
      </c>
      <c r="MJ5" s="1459" t="s">
        <v>131</v>
      </c>
      <c r="MK5" s="1001" t="s">
        <v>1724</v>
      </c>
      <c r="ML5" s="884" t="s">
        <v>1541</v>
      </c>
      <c r="MM5" s="884" t="s">
        <v>1911</v>
      </c>
      <c r="MN5" s="1001" t="s">
        <v>2071</v>
      </c>
      <c r="MO5" s="884" t="s">
        <v>2212</v>
      </c>
      <c r="MP5" s="1001" t="s">
        <v>1853</v>
      </c>
      <c r="MQ5" s="882" t="s">
        <v>1085</v>
      </c>
      <c r="MR5" s="884" t="s">
        <v>1303</v>
      </c>
      <c r="MS5" s="1521" t="s">
        <v>203</v>
      </c>
      <c r="MT5" s="1535" t="s">
        <v>624</v>
      </c>
      <c r="MU5" s="1521" t="s">
        <v>1098</v>
      </c>
      <c r="MV5" s="884" t="s">
        <v>1358</v>
      </c>
      <c r="MW5" s="1534" t="s">
        <v>205</v>
      </c>
      <c r="MX5" s="1001" t="s">
        <v>1629</v>
      </c>
      <c r="MY5" s="1456" t="s">
        <v>417</v>
      </c>
      <c r="MZ5" s="1459" t="s">
        <v>235</v>
      </c>
      <c r="NA5" s="689" t="s">
        <v>112</v>
      </c>
      <c r="NB5" s="882" t="s">
        <v>216</v>
      </c>
      <c r="NC5" s="1533" t="s">
        <v>115</v>
      </c>
      <c r="ND5" s="1521" t="s">
        <v>119</v>
      </c>
      <c r="NE5" s="1521" t="s">
        <v>210</v>
      </c>
      <c r="NF5" s="1521" t="s">
        <v>276</v>
      </c>
      <c r="NG5" s="1521" t="s">
        <v>268</v>
      </c>
      <c r="NH5" s="884" t="s">
        <v>1452</v>
      </c>
      <c r="NI5" s="884" t="s">
        <v>1428</v>
      </c>
      <c r="NJ5" s="884" t="s">
        <v>1505</v>
      </c>
      <c r="NK5" s="1521" t="s">
        <v>92</v>
      </c>
      <c r="NL5" s="882" t="s">
        <v>399</v>
      </c>
      <c r="NM5" s="882" t="s">
        <v>1148</v>
      </c>
      <c r="NN5" s="687" t="s">
        <v>410</v>
      </c>
      <c r="NO5" s="1002" t="s">
        <v>281</v>
      </c>
      <c r="NP5" s="1002" t="s">
        <v>281</v>
      </c>
      <c r="NQ5" s="884" t="s">
        <v>1464</v>
      </c>
      <c r="NR5" s="1532" t="s">
        <v>239</v>
      </c>
      <c r="NS5" s="882" t="s">
        <v>428</v>
      </c>
      <c r="NT5" s="884" t="s">
        <v>1323</v>
      </c>
      <c r="NU5" s="1532" t="s">
        <v>306</v>
      </c>
      <c r="NV5" s="687" t="s">
        <v>1095</v>
      </c>
      <c r="NW5" s="687" t="s">
        <v>1118</v>
      </c>
      <c r="NX5" s="218" t="s">
        <v>133</v>
      </c>
      <c r="NY5" s="1532" t="s">
        <v>248</v>
      </c>
      <c r="NZ5" s="1532" t="s">
        <v>207</v>
      </c>
      <c r="OA5" s="687" t="s">
        <v>274</v>
      </c>
      <c r="OB5" s="1060" t="s">
        <v>218</v>
      </c>
      <c r="OC5" s="1060" t="s">
        <v>398</v>
      </c>
      <c r="OD5" s="1532" t="s">
        <v>243</v>
      </c>
      <c r="OE5" s="689" t="s">
        <v>200</v>
      </c>
      <c r="OF5" s="689" t="s">
        <v>1190</v>
      </c>
      <c r="OG5" s="689" t="s">
        <v>1188</v>
      </c>
      <c r="OH5" s="689" t="s">
        <v>1186</v>
      </c>
      <c r="OI5" s="689" t="s">
        <v>1178</v>
      </c>
      <c r="OJ5" s="689" t="s">
        <v>1179</v>
      </c>
      <c r="OK5" s="689" t="s">
        <v>1180</v>
      </c>
      <c r="OL5" s="687" t="s">
        <v>1173</v>
      </c>
      <c r="OM5" s="687" t="s">
        <v>1174</v>
      </c>
      <c r="ON5" s="687" t="s">
        <v>1177</v>
      </c>
      <c r="OO5" s="1531" t="s">
        <v>280</v>
      </c>
      <c r="OP5" s="884" t="s">
        <v>1468</v>
      </c>
      <c r="OQ5" s="882" t="s">
        <v>388</v>
      </c>
      <c r="OR5" s="882" t="s">
        <v>391</v>
      </c>
      <c r="OS5" s="882" t="s">
        <v>392</v>
      </c>
      <c r="OT5" s="1519" t="s">
        <v>1104</v>
      </c>
      <c r="OU5" s="884" t="s">
        <v>1815</v>
      </c>
      <c r="OV5" s="884" t="s">
        <v>2017</v>
      </c>
      <c r="OW5" s="884" t="s">
        <v>2009</v>
      </c>
      <c r="OX5" s="884" t="s">
        <v>2040</v>
      </c>
      <c r="OY5" s="884" t="s">
        <v>2057</v>
      </c>
      <c r="OZ5" s="884" t="s">
        <v>2037</v>
      </c>
      <c r="PA5" s="884" t="s">
        <v>2043</v>
      </c>
      <c r="PB5" s="884" t="s">
        <v>2091</v>
      </c>
      <c r="PC5" s="884" t="s">
        <v>1878</v>
      </c>
      <c r="PD5" s="884" t="s">
        <v>1847</v>
      </c>
      <c r="PE5" s="1532" t="s">
        <v>148</v>
      </c>
      <c r="PF5" s="884" t="s">
        <v>2082</v>
      </c>
      <c r="PG5" s="884" t="s">
        <v>1841</v>
      </c>
      <c r="PH5" s="884" t="s">
        <v>2018</v>
      </c>
      <c r="PI5" s="884" t="s">
        <v>2207</v>
      </c>
      <c r="PJ5" s="884" t="s">
        <v>2063</v>
      </c>
      <c r="PK5" s="884" t="s">
        <v>2187</v>
      </c>
      <c r="PL5" s="884" t="s">
        <v>2039</v>
      </c>
      <c r="PM5" s="884" t="s">
        <v>2086</v>
      </c>
      <c r="PN5" s="1068" t="s">
        <v>117</v>
      </c>
      <c r="PO5" s="884" t="s">
        <v>1834</v>
      </c>
      <c r="PP5" s="884" t="s">
        <v>1760</v>
      </c>
      <c r="PQ5" s="1121"/>
      <c r="PR5" s="1531" t="s">
        <v>237</v>
      </c>
      <c r="PS5" s="1523" t="s">
        <v>684</v>
      </c>
      <c r="PT5" s="1531" t="s">
        <v>247</v>
      </c>
      <c r="PU5" s="913"/>
      <c r="PW5" s="1530" t="s">
        <v>683</v>
      </c>
      <c r="PX5" s="1519" t="s">
        <v>682</v>
      </c>
      <c r="PY5" s="1519" t="s">
        <v>678</v>
      </c>
      <c r="PZ5" s="1519" t="s">
        <v>677</v>
      </c>
      <c r="QA5" s="1519" t="s">
        <v>676</v>
      </c>
      <c r="QB5" s="1519" t="s">
        <v>675</v>
      </c>
      <c r="QC5" s="1519" t="s">
        <v>674</v>
      </c>
      <c r="QD5" s="1519" t="s">
        <v>673</v>
      </c>
      <c r="QE5" s="1519" t="s">
        <v>672</v>
      </c>
      <c r="QF5" s="1529" t="s">
        <v>160</v>
      </c>
      <c r="QG5" s="1528"/>
      <c r="QH5" s="950" t="s">
        <v>267</v>
      </c>
      <c r="QI5" s="232" t="s">
        <v>193</v>
      </c>
      <c r="QJ5" s="218" t="s">
        <v>299</v>
      </c>
      <c r="QK5" s="218" t="s">
        <v>300</v>
      </c>
      <c r="QL5" s="218" t="s">
        <v>234</v>
      </c>
      <c r="QM5" s="689" t="s">
        <v>236</v>
      </c>
      <c r="QN5" s="951" t="s">
        <v>641</v>
      </c>
      <c r="QO5" s="952" t="s">
        <v>643</v>
      </c>
      <c r="QP5" s="689" t="s">
        <v>156</v>
      </c>
      <c r="QQ5" s="221" t="s">
        <v>174</v>
      </c>
      <c r="QS5" s="1525" t="s">
        <v>654</v>
      </c>
      <c r="QT5" s="1525" t="s">
        <v>650</v>
      </c>
      <c r="QU5" s="1527" t="s">
        <v>648</v>
      </c>
      <c r="QV5" s="1527" t="s">
        <v>647</v>
      </c>
      <c r="QW5" s="1527" t="s">
        <v>646</v>
      </c>
      <c r="QX5" s="1527" t="s">
        <v>645</v>
      </c>
      <c r="QY5" s="1527" t="s">
        <v>644</v>
      </c>
      <c r="QZ5" s="1525" t="s">
        <v>642</v>
      </c>
      <c r="RA5" s="1525" t="s">
        <v>634</v>
      </c>
      <c r="RB5" s="1527" t="s">
        <v>632</v>
      </c>
      <c r="RC5" s="1527" t="s">
        <v>633</v>
      </c>
      <c r="RD5" s="1527" t="s">
        <v>628</v>
      </c>
      <c r="RE5" s="1525" t="s">
        <v>631</v>
      </c>
      <c r="RF5" s="1527" t="s">
        <v>629</v>
      </c>
      <c r="RG5" s="1525" t="s">
        <v>649</v>
      </c>
      <c r="RH5" s="1527" t="s">
        <v>640</v>
      </c>
      <c r="RI5" s="1527" t="s">
        <v>630</v>
      </c>
      <c r="RJ5" s="1520" t="s">
        <v>655</v>
      </c>
      <c r="RK5" s="1522" t="s">
        <v>198</v>
      </c>
      <c r="RL5" s="1522" t="s">
        <v>143</v>
      </c>
      <c r="RM5" s="1526" t="s">
        <v>194</v>
      </c>
      <c r="RN5" s="1081"/>
      <c r="RO5" s="1525" t="s">
        <v>652</v>
      </c>
      <c r="RP5" s="1525" t="s">
        <v>651</v>
      </c>
      <c r="RQ5" s="1524" t="s">
        <v>387</v>
      </c>
      <c r="RR5" s="1459" t="s">
        <v>385</v>
      </c>
      <c r="RS5" s="1523" t="s">
        <v>681</v>
      </c>
      <c r="RT5" s="687" t="s">
        <v>403</v>
      </c>
      <c r="RU5" s="1521" t="s">
        <v>240</v>
      </c>
      <c r="RV5" s="1521" t="s">
        <v>209</v>
      </c>
      <c r="RW5" s="1458" t="s">
        <v>653</v>
      </c>
      <c r="RX5" s="1458" t="s">
        <v>679</v>
      </c>
      <c r="RY5" s="1060" t="s">
        <v>1175</v>
      </c>
      <c r="RZ5" s="1060" t="s">
        <v>1176</v>
      </c>
      <c r="SA5" s="1060" t="s">
        <v>1217</v>
      </c>
      <c r="SB5" s="1522" t="s">
        <v>432</v>
      </c>
      <c r="SC5" s="1060" t="s">
        <v>411</v>
      </c>
      <c r="SD5" s="1060" t="s">
        <v>423</v>
      </c>
      <c r="SE5" s="1521" t="s">
        <v>1120</v>
      </c>
      <c r="SF5" s="1060" t="s">
        <v>215</v>
      </c>
      <c r="SG5" s="1060" t="s">
        <v>165</v>
      </c>
      <c r="SH5" s="1060" t="s">
        <v>186</v>
      </c>
      <c r="SI5" s="689" t="s">
        <v>1182</v>
      </c>
      <c r="SJ5" s="689" t="s">
        <v>1183</v>
      </c>
      <c r="SK5" s="1458" t="s">
        <v>1207</v>
      </c>
      <c r="SL5" s="1458" t="s">
        <v>622</v>
      </c>
      <c r="SM5" s="1458" t="s">
        <v>621</v>
      </c>
      <c r="SN5" s="1060" t="s">
        <v>407</v>
      </c>
      <c r="SO5" s="1060" t="s">
        <v>229</v>
      </c>
      <c r="SP5" s="884" t="s">
        <v>1780</v>
      </c>
      <c r="SQ5" s="884" t="s">
        <v>1793</v>
      </c>
      <c r="SR5" s="884" t="s">
        <v>1777</v>
      </c>
      <c r="SS5" s="730"/>
      <c r="ST5" s="1519" t="s">
        <v>201</v>
      </c>
      <c r="SU5" s="1519" t="s">
        <v>671</v>
      </c>
      <c r="SV5" s="1519" t="s">
        <v>670</v>
      </c>
      <c r="SW5" s="1519" t="s">
        <v>669</v>
      </c>
      <c r="SX5" s="1519" t="s">
        <v>668</v>
      </c>
      <c r="SY5" s="1519" t="s">
        <v>667</v>
      </c>
      <c r="SZ5" s="1519" t="s">
        <v>666</v>
      </c>
      <c r="TA5" s="1519" t="s">
        <v>665</v>
      </c>
      <c r="TB5" s="1520" t="s">
        <v>664</v>
      </c>
      <c r="TC5" s="1519" t="s">
        <v>663</v>
      </c>
      <c r="TD5" s="1520" t="s">
        <v>662</v>
      </c>
      <c r="TE5" s="1520" t="s">
        <v>661</v>
      </c>
      <c r="TF5" s="1520" t="s">
        <v>660</v>
      </c>
      <c r="TG5" s="1519" t="s">
        <v>659</v>
      </c>
      <c r="TH5" s="1520" t="s">
        <v>658</v>
      </c>
      <c r="TI5" s="1519" t="s">
        <v>657</v>
      </c>
      <c r="TJ5" s="1458" t="s">
        <v>656</v>
      </c>
      <c r="TK5" s="1518"/>
    </row>
    <row r="6" spans="3:531" ht="15.75">
      <c r="C6" s="1508">
        <v>1</v>
      </c>
      <c r="D6" s="1506" t="s">
        <v>68</v>
      </c>
      <c r="E6" s="886"/>
      <c r="F6" s="886"/>
      <c r="G6" s="886"/>
      <c r="H6" s="886"/>
      <c r="I6" s="886"/>
      <c r="J6" s="920"/>
      <c r="K6" s="920"/>
      <c r="L6" s="1503"/>
      <c r="M6" s="886"/>
      <c r="N6" s="886"/>
      <c r="O6" s="920"/>
      <c r="P6" s="886"/>
      <c r="Q6" s="886"/>
      <c r="R6" s="886"/>
      <c r="S6" s="886"/>
      <c r="T6" s="811"/>
      <c r="U6" s="886"/>
      <c r="V6" s="886"/>
      <c r="W6" s="886"/>
      <c r="X6" s="920"/>
      <c r="Y6" s="1050"/>
      <c r="Z6" s="886"/>
      <c r="AA6" s="886"/>
      <c r="AB6" s="886"/>
      <c r="AC6" s="920"/>
      <c r="AD6" s="885"/>
      <c r="AE6" s="885"/>
      <c r="AF6" s="885"/>
      <c r="AG6" s="886"/>
      <c r="AH6" s="886"/>
      <c r="AI6" s="920"/>
      <c r="AJ6" s="885"/>
      <c r="AK6" s="885"/>
      <c r="AL6" s="885"/>
      <c r="AM6" s="885"/>
      <c r="AN6" s="885"/>
      <c r="AO6" s="885"/>
      <c r="AP6" s="885"/>
      <c r="AQ6" s="885"/>
      <c r="AR6" s="886"/>
      <c r="AS6" s="885"/>
      <c r="AT6" s="885"/>
      <c r="AU6" s="886"/>
      <c r="AV6" s="920"/>
      <c r="AW6" s="885"/>
      <c r="AX6" s="885"/>
      <c r="AY6" s="885"/>
      <c r="AZ6" s="885"/>
      <c r="BA6" s="885"/>
      <c r="BB6" s="885"/>
      <c r="BC6" s="885"/>
      <c r="BD6" s="885"/>
      <c r="BE6" s="885"/>
      <c r="BF6" s="883"/>
      <c r="BG6" s="885"/>
      <c r="BH6" s="885"/>
      <c r="BI6" s="920"/>
      <c r="BJ6" s="886"/>
      <c r="BK6" s="1050"/>
      <c r="BL6" s="886"/>
      <c r="BM6" s="920"/>
      <c r="BN6" s="886"/>
      <c r="BO6" s="886"/>
      <c r="BP6" s="920"/>
      <c r="BQ6" s="886"/>
      <c r="BR6" s="920"/>
      <c r="BS6" s="920"/>
      <c r="BT6" s="886"/>
      <c r="BU6" s="920"/>
      <c r="BV6" s="885"/>
      <c r="BW6" s="886"/>
      <c r="BX6" s="886"/>
      <c r="BY6" s="920"/>
      <c r="BZ6" s="920"/>
      <c r="CA6" s="886"/>
      <c r="CB6" s="886"/>
      <c r="CC6" s="886"/>
      <c r="CD6" s="886"/>
      <c r="CE6" s="886"/>
      <c r="CF6" s="1516"/>
      <c r="CG6" s="885"/>
      <c r="CH6" s="920"/>
      <c r="CI6" s="886"/>
      <c r="CJ6" s="886"/>
      <c r="CK6" s="885"/>
      <c r="CL6" s="883"/>
      <c r="CM6" s="885"/>
      <c r="CN6" s="885"/>
      <c r="CO6" s="885"/>
      <c r="CP6" s="1388"/>
      <c r="CQ6" s="885"/>
      <c r="CR6" s="1388"/>
      <c r="CS6" s="885"/>
      <c r="CT6" s="1388"/>
      <c r="CU6" s="885"/>
      <c r="CV6" s="885"/>
      <c r="CW6" s="885"/>
      <c r="CX6" s="885"/>
      <c r="CY6" s="885"/>
      <c r="CZ6" s="885"/>
      <c r="DA6" s="885"/>
      <c r="DB6" s="885"/>
      <c r="DC6" s="885"/>
      <c r="DD6" s="885"/>
      <c r="DE6" s="885"/>
      <c r="DF6" s="885"/>
      <c r="DG6" s="885"/>
      <c r="DH6" s="920"/>
      <c r="DI6" s="886"/>
      <c r="DJ6" s="886"/>
      <c r="DK6" s="886"/>
      <c r="DL6" s="885"/>
      <c r="DM6" s="885"/>
      <c r="DN6" s="886"/>
      <c r="DO6" s="885"/>
      <c r="DP6" s="885"/>
      <c r="DQ6" s="1388"/>
      <c r="DR6" s="1388"/>
      <c r="DS6" s="1388"/>
      <c r="DT6" s="886"/>
      <c r="DU6" s="885"/>
      <c r="DV6" s="885"/>
      <c r="DW6" s="886"/>
      <c r="DX6" s="885"/>
      <c r="DY6" s="885"/>
      <c r="DZ6" s="885"/>
      <c r="EA6" s="885"/>
      <c r="EB6" s="885"/>
      <c r="EC6" s="885"/>
      <c r="ED6" s="885"/>
      <c r="EE6" s="1050"/>
      <c r="EF6" s="920"/>
      <c r="EG6" s="886"/>
      <c r="EH6" s="1050"/>
      <c r="EI6" s="886"/>
      <c r="EJ6" s="1050"/>
      <c r="EK6" s="920"/>
      <c r="EL6" s="886"/>
      <c r="EM6" s="920"/>
      <c r="EN6" s="1050"/>
      <c r="EO6" s="886"/>
      <c r="EP6" s="886"/>
      <c r="EQ6" s="886"/>
      <c r="ER6" s="886"/>
      <c r="ES6" s="885"/>
      <c r="ET6" s="886"/>
      <c r="EU6" s="885"/>
      <c r="EV6" s="885"/>
      <c r="EW6" s="1388"/>
      <c r="EX6" s="885"/>
      <c r="EY6" s="886"/>
      <c r="EZ6" s="1388"/>
      <c r="FA6" s="920"/>
      <c r="FB6" s="885"/>
      <c r="FC6" s="1388"/>
      <c r="FD6" s="885"/>
      <c r="FE6" s="885"/>
      <c r="FF6" s="885"/>
      <c r="FG6" s="885"/>
      <c r="FH6" s="885"/>
      <c r="FI6" s="1388"/>
      <c r="FJ6" s="885"/>
      <c r="FK6" s="885"/>
      <c r="FL6" s="885"/>
      <c r="FM6" s="885"/>
      <c r="FN6" s="1050"/>
      <c r="FO6" s="886"/>
      <c r="FP6" s="886"/>
      <c r="FQ6" s="886"/>
      <c r="FR6" s="886"/>
      <c r="FS6" s="886"/>
      <c r="FT6" s="886"/>
      <c r="FU6" s="1050"/>
      <c r="FV6" s="1050"/>
      <c r="FW6" s="1050"/>
      <c r="FX6" s="886"/>
      <c r="FY6" s="886"/>
      <c r="FZ6" s="886"/>
      <c r="GA6" s="886"/>
      <c r="GB6" s="886"/>
      <c r="GC6" s="886"/>
      <c r="GD6" s="886"/>
      <c r="GE6" s="886"/>
      <c r="GF6" s="886"/>
      <c r="GG6" s="1050"/>
      <c r="GH6" s="886"/>
      <c r="GI6" s="1050"/>
      <c r="GJ6" s="885"/>
      <c r="GK6" s="886"/>
      <c r="GL6" s="885"/>
      <c r="GM6" s="885"/>
      <c r="GN6" s="1050"/>
      <c r="GO6" s="1050"/>
      <c r="GP6" s="886"/>
      <c r="GQ6" s="1050"/>
      <c r="GR6" s="886"/>
      <c r="GS6" s="920"/>
      <c r="GT6" s="885"/>
      <c r="GU6" s="885"/>
      <c r="GV6" s="885"/>
      <c r="GW6" s="885"/>
      <c r="GX6" s="885"/>
      <c r="GY6" s="885"/>
      <c r="GZ6" s="885"/>
      <c r="HA6" s="885"/>
      <c r="HB6" s="885"/>
      <c r="HC6" s="885"/>
      <c r="HD6" s="885"/>
      <c r="HE6" s="885"/>
      <c r="HF6" s="885"/>
      <c r="HG6" s="885"/>
      <c r="HH6" s="885"/>
      <c r="HI6" s="885"/>
      <c r="HJ6" s="885"/>
      <c r="HK6" s="885"/>
      <c r="HL6" s="885"/>
      <c r="HM6" s="885"/>
      <c r="HN6" s="885"/>
      <c r="HO6" s="885"/>
      <c r="HP6" s="885"/>
      <c r="HQ6" s="885"/>
      <c r="HR6" s="885"/>
      <c r="HS6" s="885"/>
      <c r="HT6" s="175"/>
      <c r="HU6" s="886"/>
      <c r="HV6" s="886"/>
      <c r="HW6" s="886"/>
      <c r="HX6" s="886"/>
      <c r="HY6" s="886"/>
      <c r="HZ6" s="1050"/>
      <c r="IA6" s="1050"/>
      <c r="IB6" s="886"/>
      <c r="IC6" s="886"/>
      <c r="ID6" s="886"/>
      <c r="IE6" s="920"/>
      <c r="IF6" s="1050"/>
      <c r="IG6" s="886"/>
      <c r="IH6" s="1050"/>
      <c r="II6" s="823"/>
      <c r="IJ6" s="886"/>
      <c r="IK6" s="886"/>
      <c r="IL6" s="886"/>
      <c r="IM6" s="886"/>
      <c r="IN6" s="886"/>
      <c r="IO6" s="899" t="s">
        <v>347</v>
      </c>
      <c r="IP6" s="886"/>
      <c r="IQ6" s="886"/>
      <c r="IR6" s="886"/>
      <c r="IS6" s="1350"/>
      <c r="IT6" s="1050"/>
      <c r="IV6" s="886"/>
      <c r="IW6" s="886"/>
      <c r="IX6" s="1050"/>
      <c r="IY6" s="886"/>
      <c r="IZ6" s="886"/>
      <c r="JA6" s="920"/>
      <c r="JB6" s="886"/>
      <c r="JC6" s="886"/>
      <c r="JD6" s="1050"/>
      <c r="JE6" s="1050"/>
      <c r="JF6" s="920"/>
      <c r="JG6" s="886"/>
      <c r="JH6" s="920"/>
      <c r="JI6" s="1050"/>
      <c r="JJ6" s="1050"/>
      <c r="JK6" s="1050"/>
      <c r="JL6" s="920"/>
      <c r="JM6" s="920"/>
      <c r="JN6" s="886"/>
      <c r="JO6" s="1509"/>
      <c r="JP6" s="886"/>
      <c r="JQ6" s="920"/>
      <c r="JR6" s="886"/>
      <c r="JS6" s="886"/>
      <c r="JT6" s="886"/>
      <c r="JU6" s="1050"/>
      <c r="JV6" s="886"/>
      <c r="JW6" s="1050"/>
      <c r="JX6" s="886"/>
      <c r="JY6" s="886"/>
      <c r="JZ6" s="920"/>
      <c r="KA6" s="920"/>
      <c r="KB6" s="1050"/>
      <c r="KC6" s="886"/>
      <c r="KD6" s="885"/>
      <c r="KE6" s="885"/>
      <c r="KF6" s="885"/>
      <c r="KG6" s="885"/>
      <c r="KH6" s="886"/>
      <c r="KI6" s="885"/>
      <c r="KJ6" s="885"/>
      <c r="KK6" s="885"/>
      <c r="KL6" s="885"/>
      <c r="KM6" s="1050"/>
      <c r="KN6" s="886"/>
      <c r="KO6" s="885"/>
      <c r="KP6" s="885"/>
      <c r="KQ6" s="886"/>
      <c r="KR6" s="885"/>
      <c r="KS6" s="885"/>
      <c r="KT6" s="886"/>
      <c r="KU6" s="885"/>
      <c r="KV6" s="885"/>
      <c r="KW6" s="885"/>
      <c r="KX6" s="885"/>
      <c r="KY6" s="885"/>
      <c r="KZ6" s="885"/>
      <c r="LA6" s="885"/>
      <c r="LB6" s="885"/>
      <c r="LC6" s="885"/>
      <c r="LD6" s="885"/>
      <c r="LE6" s="885"/>
      <c r="LF6" s="885"/>
      <c r="LG6" s="885"/>
      <c r="LH6" s="1050"/>
      <c r="LI6" s="885"/>
      <c r="LJ6" s="885"/>
      <c r="LK6" s="920"/>
      <c r="LL6" s="885"/>
      <c r="LM6" s="885"/>
      <c r="LN6" s="885"/>
      <c r="LO6" s="885"/>
      <c r="LP6" s="885"/>
      <c r="LQ6" s="885"/>
      <c r="LR6" s="885"/>
      <c r="LS6" s="885"/>
      <c r="LT6" s="885"/>
      <c r="LU6" s="885"/>
      <c r="LV6" s="885"/>
      <c r="LW6" s="885"/>
      <c r="LX6" s="885"/>
      <c r="LY6" s="885"/>
      <c r="LZ6" s="885"/>
      <c r="MA6" s="885"/>
      <c r="MB6" s="885"/>
      <c r="MC6" s="883"/>
      <c r="MD6" s="885"/>
      <c r="ME6" s="885"/>
      <c r="MF6" s="885"/>
      <c r="MG6" s="885"/>
      <c r="MH6" s="885"/>
      <c r="MI6" s="885"/>
      <c r="MJ6" s="883"/>
      <c r="MK6" s="886"/>
      <c r="ML6" s="886"/>
      <c r="MM6" s="885"/>
      <c r="MN6" s="885"/>
      <c r="MO6" s="885"/>
      <c r="MP6" s="885"/>
      <c r="MQ6" s="886"/>
      <c r="MR6" s="886"/>
      <c r="MS6" s="1516"/>
      <c r="MT6" s="920"/>
      <c r="MU6" s="886"/>
      <c r="MV6" s="886"/>
      <c r="MW6" s="920"/>
      <c r="MX6" s="886"/>
      <c r="MY6" s="920"/>
      <c r="MZ6" s="883"/>
      <c r="NA6" s="920"/>
      <c r="NB6" s="920"/>
      <c r="NC6" s="886"/>
      <c r="ND6" s="920"/>
      <c r="NE6" s="920"/>
      <c r="NF6" s="920"/>
      <c r="NG6" s="920"/>
      <c r="NH6" s="886"/>
      <c r="NI6" s="886"/>
      <c r="NJ6" s="886"/>
      <c r="NK6" s="886"/>
      <c r="NL6" s="920"/>
      <c r="NM6" s="886"/>
      <c r="NN6" s="920"/>
      <c r="NO6" s="920"/>
      <c r="NP6" s="920"/>
      <c r="NQ6" s="886"/>
      <c r="NR6" s="920"/>
      <c r="NS6" s="920"/>
      <c r="NT6" s="886"/>
      <c r="NU6" s="920"/>
      <c r="NV6" s="1050"/>
      <c r="NW6" s="1050"/>
      <c r="NX6" s="920"/>
      <c r="NY6" s="920"/>
      <c r="NZ6" s="920"/>
      <c r="OA6" s="920"/>
      <c r="OB6" s="920"/>
      <c r="OC6" s="920"/>
      <c r="OD6" s="920"/>
      <c r="OE6" s="920"/>
      <c r="OF6" s="920"/>
      <c r="OG6" s="920"/>
      <c r="OH6" s="920"/>
      <c r="OI6" s="920"/>
      <c r="OJ6" s="920"/>
      <c r="OK6" s="920"/>
      <c r="OL6" s="920"/>
      <c r="OM6" s="920"/>
      <c r="ON6" s="920"/>
      <c r="OO6" s="883"/>
      <c r="OP6" s="886"/>
      <c r="OQ6" s="920"/>
      <c r="OR6" s="920"/>
      <c r="OS6" s="920"/>
      <c r="OT6" s="920"/>
      <c r="OU6" s="885"/>
      <c r="OV6" s="885"/>
      <c r="OW6" s="885"/>
      <c r="OX6" s="885"/>
      <c r="OY6" s="885"/>
      <c r="OZ6" s="885"/>
      <c r="PA6" s="885"/>
      <c r="PB6" s="885"/>
      <c r="PC6" s="885"/>
      <c r="PD6" s="885"/>
      <c r="PE6" s="920"/>
      <c r="PF6" s="885"/>
      <c r="PG6" s="885"/>
      <c r="PH6" s="885"/>
      <c r="PI6" s="885"/>
      <c r="PJ6" s="885"/>
      <c r="PK6" s="1388"/>
      <c r="PL6" s="885"/>
      <c r="PM6" s="885"/>
      <c r="PN6" s="1050"/>
      <c r="PO6" s="885"/>
      <c r="PP6" s="886"/>
      <c r="PQ6" s="824"/>
      <c r="PR6" s="883"/>
      <c r="PS6" s="920"/>
      <c r="PT6" s="883"/>
      <c r="PU6" s="836"/>
      <c r="PV6" s="886" t="s">
        <v>68</v>
      </c>
      <c r="PW6" s="883"/>
      <c r="PX6" s="883"/>
      <c r="PY6" s="883"/>
      <c r="PZ6" s="883"/>
      <c r="QA6" s="883"/>
      <c r="QB6" s="883"/>
      <c r="QC6" s="883"/>
      <c r="QD6" s="883"/>
      <c r="QE6" s="883"/>
      <c r="QF6" s="883"/>
      <c r="QG6" s="836"/>
      <c r="QH6" s="883"/>
      <c r="QI6" s="883"/>
      <c r="QJ6" s="883"/>
      <c r="QK6" s="883"/>
      <c r="QL6" s="883"/>
      <c r="QM6" s="883"/>
      <c r="QN6" s="883"/>
      <c r="QO6" s="883"/>
      <c r="QP6" s="883"/>
      <c r="QQ6" s="1484"/>
      <c r="QR6" s="886" t="s">
        <v>68</v>
      </c>
      <c r="QS6" s="883"/>
      <c r="QT6" s="883"/>
      <c r="QU6" s="883"/>
      <c r="QV6" s="883"/>
      <c r="QW6" s="883"/>
      <c r="QX6" s="883"/>
      <c r="QY6" s="883"/>
      <c r="QZ6" s="883"/>
      <c r="RA6" s="883"/>
      <c r="RB6" s="883"/>
      <c r="RC6" s="883"/>
      <c r="RD6" s="883"/>
      <c r="RE6" s="883"/>
      <c r="RF6" s="883"/>
      <c r="RG6" s="883"/>
      <c r="RH6" s="883"/>
      <c r="RI6" s="883"/>
      <c r="RJ6" s="883"/>
      <c r="RK6" s="883"/>
      <c r="RL6" s="883"/>
      <c r="RM6" s="883"/>
      <c r="RN6" s="1081"/>
      <c r="RO6" s="883"/>
      <c r="RP6" s="883"/>
      <c r="RQ6" s="920"/>
      <c r="RR6" s="920"/>
      <c r="RS6" s="883"/>
      <c r="RT6" s="920"/>
      <c r="RU6" s="920"/>
      <c r="RV6" s="920"/>
      <c r="RW6" s="883"/>
      <c r="RX6" s="883"/>
      <c r="RY6" s="883"/>
      <c r="RZ6" s="883"/>
      <c r="SA6" s="1484"/>
      <c r="SB6" s="1484"/>
      <c r="SC6" s="883"/>
      <c r="SD6" s="883"/>
      <c r="SE6" s="886"/>
      <c r="SF6" s="883"/>
      <c r="SG6" s="883"/>
      <c r="SH6" s="883"/>
      <c r="SI6" s="883"/>
      <c r="SJ6" s="883"/>
      <c r="SK6" s="883"/>
      <c r="SL6" s="883"/>
      <c r="SM6" s="883"/>
      <c r="SN6" s="883"/>
      <c r="SO6" s="883"/>
      <c r="SP6" s="885"/>
      <c r="SQ6" s="885"/>
      <c r="SR6" s="885"/>
      <c r="SS6" s="836"/>
      <c r="ST6" s="883"/>
      <c r="SU6" s="1475"/>
      <c r="SV6" s="1475"/>
      <c r="SW6" s="1475"/>
      <c r="SX6" s="883"/>
      <c r="SY6" s="883"/>
      <c r="SZ6" s="883"/>
      <c r="TA6" s="883"/>
      <c r="TB6" s="883"/>
      <c r="TC6" s="883"/>
      <c r="TD6" s="883"/>
      <c r="TE6" s="883"/>
      <c r="TF6" s="883"/>
      <c r="TG6" s="883"/>
      <c r="TH6" s="883"/>
      <c r="TI6" s="883"/>
      <c r="TJ6" s="880">
        <v>42278</v>
      </c>
      <c r="TK6" s="836"/>
    </row>
    <row r="7" spans="3:531" ht="15.75">
      <c r="C7" s="1508">
        <v>2</v>
      </c>
      <c r="D7" s="1506" t="s">
        <v>337</v>
      </c>
      <c r="E7" s="886"/>
      <c r="F7" s="886"/>
      <c r="G7" s="886"/>
      <c r="H7" s="886"/>
      <c r="I7" s="886"/>
      <c r="J7" s="920"/>
      <c r="K7" s="920"/>
      <c r="L7" s="1503"/>
      <c r="M7" s="1048" t="s">
        <v>1586</v>
      </c>
      <c r="N7" s="1048" t="s">
        <v>1586</v>
      </c>
      <c r="O7" s="920"/>
      <c r="P7" s="1048" t="s">
        <v>1586</v>
      </c>
      <c r="Q7" s="1048" t="s">
        <v>1586</v>
      </c>
      <c r="R7" s="1048" t="s">
        <v>1586</v>
      </c>
      <c r="S7" s="886"/>
      <c r="T7" s="920"/>
      <c r="U7" s="1048" t="s">
        <v>1586</v>
      </c>
      <c r="V7" s="886"/>
      <c r="W7" s="1048" t="s">
        <v>1586</v>
      </c>
      <c r="X7" s="1517" t="s">
        <v>1117</v>
      </c>
      <c r="Y7" s="1517" t="s">
        <v>1117</v>
      </c>
      <c r="Z7" s="1048" t="s">
        <v>1586</v>
      </c>
      <c r="AA7" s="1048" t="s">
        <v>1586</v>
      </c>
      <c r="AB7" s="886"/>
      <c r="AC7" s="920"/>
      <c r="AD7" s="885"/>
      <c r="AE7" s="885"/>
      <c r="AF7" s="885"/>
      <c r="AG7" s="886"/>
      <c r="AH7" s="886"/>
      <c r="AI7" s="920"/>
      <c r="AJ7" s="885"/>
      <c r="AK7" s="885"/>
      <c r="AL7" s="885"/>
      <c r="AM7" s="1048" t="s">
        <v>1586</v>
      </c>
      <c r="AN7" s="1048" t="s">
        <v>1586</v>
      </c>
      <c r="AO7" s="885"/>
      <c r="AP7" s="885"/>
      <c r="AQ7" s="885"/>
      <c r="AR7" s="1048" t="s">
        <v>1586</v>
      </c>
      <c r="AS7" s="885"/>
      <c r="AT7" s="885"/>
      <c r="AU7" s="886"/>
      <c r="AV7" s="920"/>
      <c r="AW7" s="885"/>
      <c r="AX7" s="885"/>
      <c r="AY7" s="885"/>
      <c r="AZ7" s="885"/>
      <c r="BA7" s="885"/>
      <c r="BB7" s="885"/>
      <c r="BC7" s="885"/>
      <c r="BD7" s="885"/>
      <c r="BE7" s="885"/>
      <c r="BF7" s="883"/>
      <c r="BG7" s="1048" t="s">
        <v>1586</v>
      </c>
      <c r="BH7" s="885"/>
      <c r="BI7" s="920"/>
      <c r="BJ7" s="1048" t="s">
        <v>1586</v>
      </c>
      <c r="BK7" s="1050"/>
      <c r="BL7" s="1048" t="s">
        <v>1586</v>
      </c>
      <c r="BM7" s="920"/>
      <c r="BN7" s="886"/>
      <c r="BO7" s="1048" t="s">
        <v>1586</v>
      </c>
      <c r="BP7" s="920"/>
      <c r="BQ7" s="1048" t="s">
        <v>1586</v>
      </c>
      <c r="BR7" s="920"/>
      <c r="BS7" s="920"/>
      <c r="BT7" s="886"/>
      <c r="BU7" s="920"/>
      <c r="BV7" s="885"/>
      <c r="BW7" s="1048" t="s">
        <v>1586</v>
      </c>
      <c r="BX7" s="1048" t="s">
        <v>1586</v>
      </c>
      <c r="BY7" s="920"/>
      <c r="BZ7" s="920"/>
      <c r="CA7" s="886"/>
      <c r="CB7" s="886"/>
      <c r="CC7" s="1048" t="s">
        <v>1586</v>
      </c>
      <c r="CD7" s="1048" t="s">
        <v>1586</v>
      </c>
      <c r="CE7" s="1048" t="s">
        <v>1586</v>
      </c>
      <c r="CF7" s="1050"/>
      <c r="CG7" s="885"/>
      <c r="CH7" s="920"/>
      <c r="CI7" s="886"/>
      <c r="CJ7" s="1048" t="s">
        <v>1586</v>
      </c>
      <c r="CK7" s="885"/>
      <c r="CL7" s="883"/>
      <c r="CM7" s="885"/>
      <c r="CN7" s="885"/>
      <c r="CO7" s="885"/>
      <c r="CP7" s="885"/>
      <c r="CQ7" s="885"/>
      <c r="CR7" s="885"/>
      <c r="CS7" s="885"/>
      <c r="CT7" s="885"/>
      <c r="CU7" s="885"/>
      <c r="CV7" s="885"/>
      <c r="CW7" s="885"/>
      <c r="CX7" s="885"/>
      <c r="CY7" s="885"/>
      <c r="CZ7" s="885"/>
      <c r="DA7" s="885"/>
      <c r="DB7" s="885"/>
      <c r="DC7" s="885"/>
      <c r="DD7" s="885"/>
      <c r="DE7" s="885"/>
      <c r="DF7" s="885"/>
      <c r="DG7" s="885"/>
      <c r="DH7" s="920"/>
      <c r="DI7" s="1048" t="s">
        <v>1586</v>
      </c>
      <c r="DJ7" s="1048" t="s">
        <v>1586</v>
      </c>
      <c r="DK7" s="1048" t="s">
        <v>1586</v>
      </c>
      <c r="DL7" s="885"/>
      <c r="DM7" s="885"/>
      <c r="DN7" s="1048" t="s">
        <v>1586</v>
      </c>
      <c r="DO7" s="885"/>
      <c r="DP7" s="885"/>
      <c r="DQ7" s="885"/>
      <c r="DR7" s="885"/>
      <c r="DS7" s="885"/>
      <c r="DT7" s="1048" t="s">
        <v>1586</v>
      </c>
      <c r="DU7" s="885"/>
      <c r="DV7" s="885"/>
      <c r="DW7" s="1048" t="s">
        <v>1586</v>
      </c>
      <c r="DX7" s="885"/>
      <c r="DY7" s="885"/>
      <c r="DZ7" s="885"/>
      <c r="EA7" s="885"/>
      <c r="EB7" s="885"/>
      <c r="EC7" s="885"/>
      <c r="ED7" s="885"/>
      <c r="EE7" s="1050"/>
      <c r="EF7" s="920"/>
      <c r="EG7" s="886"/>
      <c r="EH7" s="1048"/>
      <c r="EI7" s="1048" t="s">
        <v>1586</v>
      </c>
      <c r="EJ7" s="1048" t="s">
        <v>1586</v>
      </c>
      <c r="EK7" s="920"/>
      <c r="EL7" s="1048" t="s">
        <v>1586</v>
      </c>
      <c r="EM7" s="920"/>
      <c r="EN7" s="1050"/>
      <c r="EO7" s="1048" t="s">
        <v>1586</v>
      </c>
      <c r="EP7" s="1048" t="s">
        <v>1586</v>
      </c>
      <c r="EQ7" s="1048" t="s">
        <v>1586</v>
      </c>
      <c r="ER7" s="1048" t="s">
        <v>1586</v>
      </c>
      <c r="ES7" s="1368"/>
      <c r="ET7" s="1048" t="s">
        <v>1586</v>
      </c>
      <c r="EU7" s="1368"/>
      <c r="EV7" s="885"/>
      <c r="EW7" s="885"/>
      <c r="EX7" s="885"/>
      <c r="EY7" s="886"/>
      <c r="EZ7" s="885"/>
      <c r="FA7" s="920"/>
      <c r="FB7" s="885"/>
      <c r="FC7" s="885"/>
      <c r="FD7" s="885"/>
      <c r="FE7" s="885"/>
      <c r="FF7" s="885"/>
      <c r="FG7" s="885"/>
      <c r="FH7" s="885"/>
      <c r="FI7" s="885"/>
      <c r="FJ7" s="885"/>
      <c r="FK7" s="885"/>
      <c r="FL7" s="885"/>
      <c r="FM7" s="885"/>
      <c r="FN7" s="1050"/>
      <c r="FO7" s="886"/>
      <c r="FP7" s="1048" t="s">
        <v>1586</v>
      </c>
      <c r="FQ7" s="1048" t="s">
        <v>1586</v>
      </c>
      <c r="FR7" s="1048" t="s">
        <v>1586</v>
      </c>
      <c r="FS7" s="1048" t="s">
        <v>1586</v>
      </c>
      <c r="FT7" s="1048" t="s">
        <v>1586</v>
      </c>
      <c r="FU7" s="1050"/>
      <c r="FV7" s="1050"/>
      <c r="FW7" s="1050"/>
      <c r="FX7" s="886"/>
      <c r="FY7" s="886"/>
      <c r="FZ7" s="1048" t="s">
        <v>1586</v>
      </c>
      <c r="GA7" s="1048" t="s">
        <v>1586</v>
      </c>
      <c r="GB7" s="883"/>
      <c r="GC7" s="1048" t="s">
        <v>1586</v>
      </c>
      <c r="GD7" s="1048" t="s">
        <v>1586</v>
      </c>
      <c r="GE7" s="1048" t="s">
        <v>1586</v>
      </c>
      <c r="GF7" s="1048" t="s">
        <v>1586</v>
      </c>
      <c r="GG7" s="1050"/>
      <c r="GH7" s="883"/>
      <c r="GI7" s="1050"/>
      <c r="GJ7" s="885"/>
      <c r="GK7" s="886"/>
      <c r="GL7" s="885"/>
      <c r="GM7" s="885"/>
      <c r="GN7" s="1050"/>
      <c r="GO7" s="1050"/>
      <c r="GP7" s="886"/>
      <c r="GQ7" s="1050"/>
      <c r="GR7" s="1048" t="s">
        <v>1586</v>
      </c>
      <c r="GS7" s="920"/>
      <c r="GT7" s="885"/>
      <c r="GU7" s="885"/>
      <c r="GV7" s="885"/>
      <c r="GW7" s="885"/>
      <c r="GX7" s="885"/>
      <c r="GY7" s="885"/>
      <c r="GZ7" s="885"/>
      <c r="HA7" s="885"/>
      <c r="HB7" s="885"/>
      <c r="HC7" s="885"/>
      <c r="HD7" s="885"/>
      <c r="HE7" s="885"/>
      <c r="HF7" s="885"/>
      <c r="HG7" s="1048"/>
      <c r="HH7" s="885"/>
      <c r="HI7" s="885"/>
      <c r="HJ7" s="885"/>
      <c r="HK7" s="885"/>
      <c r="HL7" s="885"/>
      <c r="HM7" s="885"/>
      <c r="HN7" s="885"/>
      <c r="HO7" s="885"/>
      <c r="HP7" s="885"/>
      <c r="HQ7" s="885"/>
      <c r="HR7" s="885"/>
      <c r="HS7" s="885"/>
      <c r="HT7" s="175"/>
      <c r="HU7" s="1048" t="s">
        <v>1586</v>
      </c>
      <c r="HV7" s="1048" t="s">
        <v>1586</v>
      </c>
      <c r="HW7" s="1048" t="s">
        <v>1586</v>
      </c>
      <c r="HX7" s="1048" t="s">
        <v>1586</v>
      </c>
      <c r="HY7" s="1048" t="s">
        <v>1586</v>
      </c>
      <c r="HZ7" s="1048" t="s">
        <v>1586</v>
      </c>
      <c r="IA7" s="1048" t="s">
        <v>1586</v>
      </c>
      <c r="IB7" s="1048" t="s">
        <v>1586</v>
      </c>
      <c r="IC7" s="1048" t="s">
        <v>1586</v>
      </c>
      <c r="ID7" s="1048" t="s">
        <v>1586</v>
      </c>
      <c r="IE7" s="920"/>
      <c r="IF7" s="1048" t="s">
        <v>1586</v>
      </c>
      <c r="IG7" s="1048" t="s">
        <v>1586</v>
      </c>
      <c r="IH7" s="1050"/>
      <c r="II7" s="823"/>
      <c r="IJ7" s="1042">
        <v>42586</v>
      </c>
      <c r="IK7" s="886"/>
      <c r="IL7" s="1048" t="s">
        <v>1586</v>
      </c>
      <c r="IM7" s="1007" t="s">
        <v>1586</v>
      </c>
      <c r="IN7" s="1007" t="s">
        <v>1586</v>
      </c>
      <c r="IO7" s="1048" t="s">
        <v>1586</v>
      </c>
      <c r="IP7" s="1048" t="s">
        <v>1586</v>
      </c>
      <c r="IQ7" s="1209">
        <v>42579</v>
      </c>
      <c r="IR7" s="1048" t="s">
        <v>1586</v>
      </c>
      <c r="IS7" s="1350"/>
      <c r="IT7" s="1469"/>
      <c r="IU7" s="1007" t="s">
        <v>1586</v>
      </c>
      <c r="IV7" s="886"/>
      <c r="IW7" s="1048" t="s">
        <v>1586</v>
      </c>
      <c r="IX7" s="1007" t="s">
        <v>1586</v>
      </c>
      <c r="IY7" s="886"/>
      <c r="IZ7" s="1048" t="s">
        <v>1586</v>
      </c>
      <c r="JA7" s="920"/>
      <c r="JB7" s="1048" t="s">
        <v>1586</v>
      </c>
      <c r="JC7" s="1007" t="s">
        <v>1586</v>
      </c>
      <c r="JD7" s="1468"/>
      <c r="JE7" s="1048" t="s">
        <v>1586</v>
      </c>
      <c r="JF7" s="920"/>
      <c r="JG7" s="1048" t="s">
        <v>1586</v>
      </c>
      <c r="JH7" s="920"/>
      <c r="JI7" s="1048" t="s">
        <v>1586</v>
      </c>
      <c r="JJ7" s="1048" t="s">
        <v>1586</v>
      </c>
      <c r="JK7" s="1048" t="s">
        <v>1586</v>
      </c>
      <c r="JL7" s="920"/>
      <c r="JM7" s="920"/>
      <c r="JN7" s="1048" t="s">
        <v>1586</v>
      </c>
      <c r="JO7" s="1512"/>
      <c r="JP7" s="883"/>
      <c r="JQ7" s="920"/>
      <c r="JR7" s="1048" t="s">
        <v>1586</v>
      </c>
      <c r="JS7" s="1048" t="s">
        <v>1586</v>
      </c>
      <c r="JT7" s="1048" t="s">
        <v>1586</v>
      </c>
      <c r="JU7" s="1048" t="s">
        <v>1586</v>
      </c>
      <c r="JV7" s="1048" t="s">
        <v>1586</v>
      </c>
      <c r="JW7" s="1050"/>
      <c r="JX7" s="886"/>
      <c r="JY7" s="1048" t="s">
        <v>1586</v>
      </c>
      <c r="JZ7" s="920"/>
      <c r="KA7" s="920"/>
      <c r="KB7" s="1050"/>
      <c r="KC7" s="1048" t="s">
        <v>1586</v>
      </c>
      <c r="KD7" s="885"/>
      <c r="KE7" s="885"/>
      <c r="KF7" s="885"/>
      <c r="KG7" s="885"/>
      <c r="KH7" s="1048" t="s">
        <v>1586</v>
      </c>
      <c r="KI7" s="885"/>
      <c r="KJ7" s="885"/>
      <c r="KK7" s="885"/>
      <c r="KL7" s="885"/>
      <c r="KM7" s="1050"/>
      <c r="KN7" s="1048" t="s">
        <v>1586</v>
      </c>
      <c r="KO7" s="885"/>
      <c r="KP7" s="1048" t="s">
        <v>1586</v>
      </c>
      <c r="KQ7" s="886"/>
      <c r="KR7" s="885"/>
      <c r="KS7" s="885"/>
      <c r="KT7" s="886"/>
      <c r="KU7" s="1048" t="s">
        <v>1586</v>
      </c>
      <c r="KV7" s="885"/>
      <c r="KW7" s="885"/>
      <c r="KX7" s="885"/>
      <c r="KY7" s="885"/>
      <c r="KZ7" s="885"/>
      <c r="LA7" s="885"/>
      <c r="LB7" s="885"/>
      <c r="LC7" s="885"/>
      <c r="LD7" s="885"/>
      <c r="LE7" s="885"/>
      <c r="LF7" s="885"/>
      <c r="LG7" s="885"/>
      <c r="LH7" s="883"/>
      <c r="LI7" s="885"/>
      <c r="LJ7" s="885"/>
      <c r="LK7" s="920"/>
      <c r="LL7" s="885"/>
      <c r="LM7" s="885"/>
      <c r="LN7" s="885"/>
      <c r="LO7" s="885"/>
      <c r="LP7" s="885"/>
      <c r="LQ7" s="885"/>
      <c r="LR7" s="885"/>
      <c r="LS7" s="885"/>
      <c r="LT7" s="885"/>
      <c r="LU7" s="885"/>
      <c r="LV7" s="885"/>
      <c r="LW7" s="885"/>
      <c r="LX7" s="885"/>
      <c r="LY7" s="885"/>
      <c r="LZ7" s="885"/>
      <c r="MA7" s="885"/>
      <c r="MB7" s="885"/>
      <c r="MC7" s="883"/>
      <c r="MD7" s="885"/>
      <c r="ME7" s="885"/>
      <c r="MF7" s="885"/>
      <c r="MG7" s="885"/>
      <c r="MH7" s="885"/>
      <c r="MI7" s="1048" t="s">
        <v>1586</v>
      </c>
      <c r="MJ7" s="883"/>
      <c r="MK7" s="1048" t="s">
        <v>1586</v>
      </c>
      <c r="ML7" s="1048" t="s">
        <v>1586</v>
      </c>
      <c r="MM7" s="885"/>
      <c r="MN7" s="1048" t="s">
        <v>1586</v>
      </c>
      <c r="MO7" s="885"/>
      <c r="MP7" s="1048" t="s">
        <v>1586</v>
      </c>
      <c r="MQ7" s="886"/>
      <c r="MR7" s="886"/>
      <c r="MS7" s="1516"/>
      <c r="MT7" s="920"/>
      <c r="MU7" s="886"/>
      <c r="MV7" s="899" t="s">
        <v>1481</v>
      </c>
      <c r="MW7" s="920"/>
      <c r="MX7" s="1048" t="s">
        <v>1586</v>
      </c>
      <c r="MY7" s="920"/>
      <c r="MZ7" s="883"/>
      <c r="NA7" s="920"/>
      <c r="NB7" s="1515"/>
      <c r="NC7" s="886"/>
      <c r="ND7" s="920"/>
      <c r="NE7" s="1514"/>
      <c r="NF7" s="920"/>
      <c r="NG7" s="920"/>
      <c r="NH7" s="1048"/>
      <c r="NI7" s="1048"/>
      <c r="NJ7" s="1048"/>
      <c r="NK7" s="886"/>
      <c r="NL7" s="920"/>
      <c r="NM7" s="886"/>
      <c r="NN7" s="920"/>
      <c r="NO7" s="920"/>
      <c r="NP7" s="920"/>
      <c r="NQ7" s="886"/>
      <c r="NR7" s="920"/>
      <c r="NS7" s="920"/>
      <c r="NT7" s="886"/>
      <c r="NU7" s="920"/>
      <c r="NV7" s="1050"/>
      <c r="NW7" s="1050"/>
      <c r="NX7" s="920"/>
      <c r="NY7" s="920"/>
      <c r="NZ7" s="920"/>
      <c r="OA7" s="920"/>
      <c r="OB7" s="920"/>
      <c r="OC7" s="920"/>
      <c r="OD7" s="920"/>
      <c r="OE7" s="920"/>
      <c r="OF7" s="920"/>
      <c r="OG7" s="920"/>
      <c r="OH7" s="920"/>
      <c r="OI7" s="920"/>
      <c r="OJ7" s="920"/>
      <c r="OK7" s="920"/>
      <c r="OL7" s="920"/>
      <c r="OM7" s="920"/>
      <c r="ON7" s="920"/>
      <c r="OO7" s="883"/>
      <c r="OP7" s="886"/>
      <c r="OQ7" s="920"/>
      <c r="OR7" s="920"/>
      <c r="OS7" s="920"/>
      <c r="OT7" s="920"/>
      <c r="OU7" s="885"/>
      <c r="OV7" s="885"/>
      <c r="OW7" s="885"/>
      <c r="OX7" s="885"/>
      <c r="OY7" s="885"/>
      <c r="OZ7" s="885"/>
      <c r="PA7" s="885"/>
      <c r="PB7" s="885"/>
      <c r="PC7" s="885"/>
      <c r="PD7" s="885"/>
      <c r="PE7" s="920"/>
      <c r="PF7" s="885"/>
      <c r="PG7" s="885"/>
      <c r="PH7" s="885"/>
      <c r="PI7" s="885"/>
      <c r="PJ7" s="885"/>
      <c r="PK7" s="885"/>
      <c r="PL7" s="885"/>
      <c r="PM7" s="885"/>
      <c r="PN7" s="1050"/>
      <c r="PO7" s="885"/>
      <c r="PP7" s="1048" t="s">
        <v>1586</v>
      </c>
      <c r="PQ7" s="824"/>
      <c r="PR7" s="883"/>
      <c r="PS7" s="920"/>
      <c r="PT7" s="883"/>
      <c r="PU7" s="836"/>
      <c r="PV7" s="886" t="s">
        <v>23</v>
      </c>
      <c r="PW7" s="883"/>
      <c r="PX7" s="883"/>
      <c r="PY7" s="883"/>
      <c r="PZ7" s="883"/>
      <c r="QA7" s="883"/>
      <c r="QB7" s="883"/>
      <c r="QC7" s="883"/>
      <c r="QD7" s="883"/>
      <c r="QE7" s="883"/>
      <c r="QF7" s="883"/>
      <c r="QG7" s="836"/>
      <c r="QH7" s="883"/>
      <c r="QI7" s="883"/>
      <c r="QJ7" s="883"/>
      <c r="QK7" s="883"/>
      <c r="QL7" s="883"/>
      <c r="QM7" s="883"/>
      <c r="QN7" s="883"/>
      <c r="QO7" s="883"/>
      <c r="QP7" s="883"/>
      <c r="QQ7" s="1484"/>
      <c r="QR7" s="886" t="s">
        <v>23</v>
      </c>
      <c r="QS7" s="883"/>
      <c r="QT7" s="883"/>
      <c r="QU7" s="883"/>
      <c r="QV7" s="880">
        <f>WORKDAY(QV8,[3]BA!$B13,'[3]Holiday Schedule'!$B$2:$B$30)</f>
        <v>42184</v>
      </c>
      <c r="QW7" s="880">
        <f>WORKDAY(QW8,[3]BA!$B13,'[3]Holiday Schedule'!$B$2:$B$30)</f>
        <v>42181</v>
      </c>
      <c r="QX7" s="883"/>
      <c r="QY7" s="883"/>
      <c r="QZ7" s="880">
        <f>WORKDAY(QZ8,[3]BA!$B13,'[3]Holiday Schedule'!$B$2:$B$30)</f>
        <v>42184</v>
      </c>
      <c r="RA7" s="883"/>
      <c r="RB7" s="883"/>
      <c r="RC7" s="883"/>
      <c r="RD7" s="883"/>
      <c r="RE7" s="883"/>
      <c r="RF7" s="883"/>
      <c r="RG7" s="883"/>
      <c r="RH7" s="883"/>
      <c r="RI7" s="883"/>
      <c r="RJ7" s="883"/>
      <c r="RK7" s="883"/>
      <c r="RL7" s="883"/>
      <c r="RM7" s="883"/>
      <c r="RN7" s="1081"/>
      <c r="RO7" s="883"/>
      <c r="RP7" s="883"/>
      <c r="RQ7" s="920"/>
      <c r="RR7" s="920"/>
      <c r="RS7" s="883"/>
      <c r="RT7" s="920"/>
      <c r="RU7" s="920"/>
      <c r="RV7" s="920"/>
      <c r="RW7" s="883"/>
      <c r="RX7" s="883"/>
      <c r="RY7" s="883"/>
      <c r="RZ7" s="883"/>
      <c r="SA7" s="1484"/>
      <c r="SB7" s="1484"/>
      <c r="SC7" s="883"/>
      <c r="SD7" s="883"/>
      <c r="SE7" s="886"/>
      <c r="SF7" s="883"/>
      <c r="SG7" s="883"/>
      <c r="SH7" s="883"/>
      <c r="SI7" s="883"/>
      <c r="SJ7" s="883"/>
      <c r="SK7" s="883"/>
      <c r="SL7" s="883"/>
      <c r="SM7" s="883"/>
      <c r="SN7" s="883"/>
      <c r="SO7" s="883"/>
      <c r="SP7" s="885"/>
      <c r="SQ7" s="885"/>
      <c r="SR7" s="885"/>
      <c r="SS7" s="836"/>
      <c r="ST7" s="883"/>
      <c r="SU7" s="1475"/>
      <c r="SV7" s="1475"/>
      <c r="SW7" s="1475"/>
      <c r="SX7" s="883"/>
      <c r="SY7" s="883"/>
      <c r="SZ7" s="883"/>
      <c r="TA7" s="883"/>
      <c r="TB7" s="883"/>
      <c r="TC7" s="883"/>
      <c r="TD7" s="880">
        <f>WORKDAY(TD8,[3]BA!$B13,'[3]Holiday Schedule'!$B$2:$B$30)</f>
        <v>42178</v>
      </c>
      <c r="TE7" s="880">
        <f>WORKDAY(TE8,[3]BA!$B13,'[3]Holiday Schedule'!$B$2:$B$30)</f>
        <v>42177</v>
      </c>
      <c r="TF7" s="880">
        <f>WORKDAY(TF8,[3]BA!$B13,'[3]Holiday Schedule'!$B$2:$B$30)</f>
        <v>42177</v>
      </c>
      <c r="TG7" s="880">
        <f>WORKDAY(TG8,[3]BA!$B13,'[3]Holiday Schedule'!$B$2:$B$30)</f>
        <v>42177</v>
      </c>
      <c r="TH7" s="880">
        <f>WORKDAY(TH8,[3]BA!$B13,'[3]Holiday Schedule'!$B$2:$B$30)</f>
        <v>42178</v>
      </c>
      <c r="TI7" s="880">
        <f>WORKDAY(TI8,[3]BA!$B13,'[3]Holiday Schedule'!$B$2:$B$30)</f>
        <v>42179</v>
      </c>
      <c r="TJ7" s="880">
        <f>WORKDAY(TJ8,[3]BA!$B13,'[3]Holiday Schedule'!$B$2:$B$30)</f>
        <v>42284</v>
      </c>
      <c r="TK7" s="836"/>
    </row>
    <row r="8" spans="3:531" ht="15.75" customHeight="1">
      <c r="C8" s="1508">
        <v>10</v>
      </c>
      <c r="D8" s="1513" t="s">
        <v>338</v>
      </c>
      <c r="E8" s="886"/>
      <c r="F8" s="886"/>
      <c r="G8" s="886"/>
      <c r="H8" s="886"/>
      <c r="I8" s="886"/>
      <c r="J8" s="883"/>
      <c r="K8" s="883"/>
      <c r="L8" s="1503"/>
      <c r="M8" s="880" t="s">
        <v>103</v>
      </c>
      <c r="N8" s="886"/>
      <c r="O8" s="920"/>
      <c r="P8" s="886"/>
      <c r="Q8" s="886"/>
      <c r="R8" s="886"/>
      <c r="S8" s="886"/>
      <c r="T8" s="883"/>
      <c r="U8" s="880" t="s">
        <v>103</v>
      </c>
      <c r="V8" s="886"/>
      <c r="W8" s="886"/>
      <c r="X8" s="975"/>
      <c r="Y8" s="1050"/>
      <c r="Z8" s="886"/>
      <c r="AA8" s="886"/>
      <c r="AB8" s="886"/>
      <c r="AC8" s="920"/>
      <c r="AD8" s="885"/>
      <c r="AE8" s="885"/>
      <c r="AF8" s="885"/>
      <c r="AG8" s="886"/>
      <c r="AH8" s="886"/>
      <c r="AI8" s="920"/>
      <c r="AJ8" s="885"/>
      <c r="AK8" s="885"/>
      <c r="AL8" s="885"/>
      <c r="AM8" s="885"/>
      <c r="AN8" s="885"/>
      <c r="AO8" s="885"/>
      <c r="AP8" s="885"/>
      <c r="AQ8" s="885"/>
      <c r="AR8" s="886"/>
      <c r="AS8" s="885"/>
      <c r="AT8" s="885"/>
      <c r="AU8" s="886"/>
      <c r="AV8" s="920"/>
      <c r="AW8" s="885"/>
      <c r="AX8" s="885"/>
      <c r="AY8" s="885"/>
      <c r="AZ8" s="885"/>
      <c r="BA8" s="885"/>
      <c r="BB8" s="885"/>
      <c r="BC8" s="885"/>
      <c r="BD8" s="885"/>
      <c r="BE8" s="885"/>
      <c r="BF8" s="883"/>
      <c r="BG8" s="885"/>
      <c r="BH8" s="885"/>
      <c r="BI8" s="920"/>
      <c r="BJ8" s="886"/>
      <c r="BK8" s="1050"/>
      <c r="BL8" s="886"/>
      <c r="BM8" s="920"/>
      <c r="BN8" s="886"/>
      <c r="BO8" s="886"/>
      <c r="BP8" s="920"/>
      <c r="BQ8" s="886"/>
      <c r="BR8" s="920"/>
      <c r="BS8" s="920"/>
      <c r="BT8" s="886"/>
      <c r="BU8" s="920"/>
      <c r="BV8" s="885"/>
      <c r="BW8" s="886"/>
      <c r="BX8" s="886"/>
      <c r="BY8" s="920"/>
      <c r="BZ8" s="920"/>
      <c r="CA8" s="886"/>
      <c r="CB8" s="886"/>
      <c r="CC8" s="886"/>
      <c r="CD8" s="886"/>
      <c r="CE8" s="886"/>
      <c r="CF8" s="1050"/>
      <c r="CG8" s="885"/>
      <c r="CH8" s="883"/>
      <c r="CI8" s="886"/>
      <c r="CJ8" s="886"/>
      <c r="CK8" s="885"/>
      <c r="CL8" s="883"/>
      <c r="CM8" s="885"/>
      <c r="CN8" s="885"/>
      <c r="CO8" s="885"/>
      <c r="CP8" s="885"/>
      <c r="CQ8" s="885"/>
      <c r="CR8" s="885"/>
      <c r="CS8" s="885"/>
      <c r="CT8" s="885"/>
      <c r="CU8" s="885"/>
      <c r="CV8" s="885"/>
      <c r="CW8" s="885"/>
      <c r="CX8" s="885"/>
      <c r="CY8" s="885"/>
      <c r="CZ8" s="885"/>
      <c r="DA8" s="885"/>
      <c r="DB8" s="885"/>
      <c r="DC8" s="885"/>
      <c r="DD8" s="885"/>
      <c r="DE8" s="885"/>
      <c r="DF8" s="885"/>
      <c r="DG8" s="885"/>
      <c r="DH8" s="920"/>
      <c r="DI8" s="886"/>
      <c r="DJ8" s="886"/>
      <c r="DK8" s="886"/>
      <c r="DL8" s="885"/>
      <c r="DM8" s="885"/>
      <c r="DN8" s="886"/>
      <c r="DO8" s="885"/>
      <c r="DP8" s="885"/>
      <c r="DQ8" s="885"/>
      <c r="DR8" s="885"/>
      <c r="DS8" s="885"/>
      <c r="DT8" s="886"/>
      <c r="DU8" s="885"/>
      <c r="DV8" s="885"/>
      <c r="DW8" s="886"/>
      <c r="DX8" s="885"/>
      <c r="DY8" s="885"/>
      <c r="DZ8" s="885"/>
      <c r="EA8" s="885"/>
      <c r="EB8" s="885"/>
      <c r="EC8" s="885"/>
      <c r="ED8" s="885"/>
      <c r="EE8" s="1050"/>
      <c r="EF8" s="920"/>
      <c r="EG8" s="886"/>
      <c r="EH8" s="1050"/>
      <c r="EI8" s="886"/>
      <c r="EJ8" s="1050"/>
      <c r="EK8" s="920"/>
      <c r="EL8" s="886"/>
      <c r="EM8" s="920"/>
      <c r="EN8" s="1050"/>
      <c r="EO8" s="886"/>
      <c r="EP8" s="886"/>
      <c r="EQ8" s="886"/>
      <c r="ER8" s="886"/>
      <c r="ES8" s="885"/>
      <c r="ET8" s="886"/>
      <c r="EU8" s="885"/>
      <c r="EV8" s="885"/>
      <c r="EW8" s="885"/>
      <c r="EX8" s="885"/>
      <c r="EY8" s="886"/>
      <c r="EZ8" s="885"/>
      <c r="FA8" s="920"/>
      <c r="FB8" s="885"/>
      <c r="FC8" s="885"/>
      <c r="FD8" s="885"/>
      <c r="FE8" s="885"/>
      <c r="FF8" s="885"/>
      <c r="FG8" s="885"/>
      <c r="FH8" s="885"/>
      <c r="FI8" s="885"/>
      <c r="FJ8" s="885"/>
      <c r="FK8" s="885"/>
      <c r="FL8" s="885"/>
      <c r="FM8" s="885"/>
      <c r="FN8" s="1050"/>
      <c r="FO8" s="886"/>
      <c r="FP8" s="886"/>
      <c r="FQ8" s="886"/>
      <c r="FR8" s="886"/>
      <c r="FS8" s="886"/>
      <c r="FT8" s="886"/>
      <c r="FU8" s="1050"/>
      <c r="FV8" s="1050"/>
      <c r="FW8" s="1050"/>
      <c r="FX8" s="886"/>
      <c r="FY8" s="886"/>
      <c r="FZ8" s="886"/>
      <c r="GA8" s="886"/>
      <c r="GB8" s="886"/>
      <c r="GC8" s="886"/>
      <c r="GD8" s="886"/>
      <c r="GE8" s="886"/>
      <c r="GF8" s="886"/>
      <c r="GG8" s="1050"/>
      <c r="GH8" s="886"/>
      <c r="GI8" s="1050"/>
      <c r="GJ8" s="885"/>
      <c r="GK8" s="886"/>
      <c r="GL8" s="885"/>
      <c r="GM8" s="885"/>
      <c r="GN8" s="1050"/>
      <c r="GO8" s="1050"/>
      <c r="GP8" s="886"/>
      <c r="GQ8" s="1050"/>
      <c r="GR8" s="886"/>
      <c r="GS8" s="920"/>
      <c r="GT8" s="885"/>
      <c r="GU8" s="885"/>
      <c r="GV8" s="885"/>
      <c r="GW8" s="885"/>
      <c r="GX8" s="885"/>
      <c r="GY8" s="885"/>
      <c r="GZ8" s="885"/>
      <c r="HA8" s="885"/>
      <c r="HB8" s="885"/>
      <c r="HC8" s="885"/>
      <c r="HD8" s="885"/>
      <c r="HE8" s="885"/>
      <c r="HF8" s="885"/>
      <c r="HG8" s="885"/>
      <c r="HH8" s="885"/>
      <c r="HI8" s="885"/>
      <c r="HJ8" s="885"/>
      <c r="HK8" s="885"/>
      <c r="HL8" s="885"/>
      <c r="HM8" s="885"/>
      <c r="HN8" s="885"/>
      <c r="HO8" s="885"/>
      <c r="HP8" s="885"/>
      <c r="HQ8" s="885"/>
      <c r="HR8" s="885"/>
      <c r="HS8" s="885"/>
      <c r="HT8" s="175"/>
      <c r="HU8" s="886"/>
      <c r="HV8" s="886"/>
      <c r="HW8" s="886"/>
      <c r="HX8" s="886"/>
      <c r="HY8" s="886"/>
      <c r="HZ8" s="1050"/>
      <c r="IA8" s="1050"/>
      <c r="IB8" s="886"/>
      <c r="IC8" s="886"/>
      <c r="ID8" s="886"/>
      <c r="IE8" s="920"/>
      <c r="IF8" s="1050"/>
      <c r="IG8" s="886"/>
      <c r="IH8" s="1050"/>
      <c r="II8" s="1363"/>
      <c r="IJ8" s="1134" t="s">
        <v>103</v>
      </c>
      <c r="IK8" s="886"/>
      <c r="IL8" s="1210" t="s">
        <v>103</v>
      </c>
      <c r="IM8" s="1210" t="s">
        <v>103</v>
      </c>
      <c r="IN8" s="1210" t="s">
        <v>103</v>
      </c>
      <c r="IO8" s="886">
        <v>42605</v>
      </c>
      <c r="IP8" s="886"/>
      <c r="IQ8" s="1210" t="s">
        <v>103</v>
      </c>
      <c r="IR8" s="886"/>
      <c r="IS8" s="1350"/>
      <c r="IT8" s="1134" t="s">
        <v>103</v>
      </c>
      <c r="IU8" s="1210" t="s">
        <v>103</v>
      </c>
      <c r="IV8" s="1210" t="s">
        <v>103</v>
      </c>
      <c r="IW8" s="886"/>
      <c r="IX8" s="1210" t="s">
        <v>103</v>
      </c>
      <c r="IY8" s="886"/>
      <c r="IZ8" s="886"/>
      <c r="JA8" s="899"/>
      <c r="JB8" s="886"/>
      <c r="JC8" s="1210" t="s">
        <v>103</v>
      </c>
      <c r="JD8" s="1291" t="s">
        <v>1296</v>
      </c>
      <c r="JE8" s="920">
        <v>42616</v>
      </c>
      <c r="JF8" s="920"/>
      <c r="JG8" s="886"/>
      <c r="JH8" s="920"/>
      <c r="JI8" s="1050"/>
      <c r="JJ8" s="1050"/>
      <c r="JK8" s="1050"/>
      <c r="JL8" s="883"/>
      <c r="JM8" s="920"/>
      <c r="JN8" s="886"/>
      <c r="JO8" s="1512"/>
      <c r="JP8" s="886"/>
      <c r="JQ8" s="883"/>
      <c r="JR8" s="886"/>
      <c r="JS8" s="886"/>
      <c r="JT8" s="886"/>
      <c r="JU8" s="1050"/>
      <c r="JV8" s="886"/>
      <c r="JW8" s="921" t="s">
        <v>103</v>
      </c>
      <c r="JX8" s="886"/>
      <c r="JY8" s="886"/>
      <c r="JZ8" s="920"/>
      <c r="KA8" s="920"/>
      <c r="KB8" s="1050"/>
      <c r="KC8" s="886"/>
      <c r="KD8" s="885"/>
      <c r="KE8" s="885"/>
      <c r="KF8" s="885"/>
      <c r="KG8" s="885"/>
      <c r="KH8" s="886"/>
      <c r="KI8" s="885"/>
      <c r="KJ8" s="885"/>
      <c r="KK8" s="885"/>
      <c r="KL8" s="885"/>
      <c r="KM8" s="1050"/>
      <c r="KN8" s="886"/>
      <c r="KO8" s="885"/>
      <c r="KP8" s="885"/>
      <c r="KQ8" s="886"/>
      <c r="KR8" s="885"/>
      <c r="KS8" s="885"/>
      <c r="KT8" s="886"/>
      <c r="KU8" s="885"/>
      <c r="KV8" s="885"/>
      <c r="KW8" s="885"/>
      <c r="KX8" s="885"/>
      <c r="KY8" s="885"/>
      <c r="KZ8" s="885"/>
      <c r="LA8" s="885"/>
      <c r="LB8" s="885"/>
      <c r="LC8" s="885"/>
      <c r="LD8" s="885"/>
      <c r="LE8" s="885"/>
      <c r="LF8" s="885"/>
      <c r="LG8" s="885"/>
      <c r="LH8" s="880" t="s">
        <v>103</v>
      </c>
      <c r="LI8" s="885"/>
      <c r="LJ8" s="885"/>
      <c r="LK8" s="920"/>
      <c r="LL8" s="885"/>
      <c r="LM8" s="885"/>
      <c r="LN8" s="885"/>
      <c r="LO8" s="885"/>
      <c r="LP8" s="885"/>
      <c r="LQ8" s="885"/>
      <c r="LR8" s="885"/>
      <c r="LS8" s="885"/>
      <c r="LT8" s="885"/>
      <c r="LU8" s="885"/>
      <c r="LV8" s="885"/>
      <c r="LW8" s="885"/>
      <c r="LX8" s="885"/>
      <c r="LY8" s="885"/>
      <c r="LZ8" s="885"/>
      <c r="MA8" s="885"/>
      <c r="MB8" s="885"/>
      <c r="MC8" s="883"/>
      <c r="MD8" s="885"/>
      <c r="ME8" s="885"/>
      <c r="MF8" s="885"/>
      <c r="MG8" s="885"/>
      <c r="MH8" s="885"/>
      <c r="MI8" s="885"/>
      <c r="MJ8" s="920"/>
      <c r="MK8" s="886"/>
      <c r="ML8" s="886"/>
      <c r="MM8" s="885"/>
      <c r="MN8" s="885"/>
      <c r="MO8" s="885"/>
      <c r="MP8" s="885"/>
      <c r="MQ8" s="886"/>
      <c r="MR8" s="899" t="s">
        <v>309</v>
      </c>
      <c r="MS8" s="899" t="s">
        <v>1209</v>
      </c>
      <c r="MT8" s="899" t="s">
        <v>1209</v>
      </c>
      <c r="MU8" s="899" t="s">
        <v>1379</v>
      </c>
      <c r="MV8" s="886">
        <v>42502</v>
      </c>
      <c r="MW8" s="899" t="s">
        <v>1209</v>
      </c>
      <c r="MX8" s="886"/>
      <c r="MY8" s="923" t="s">
        <v>309</v>
      </c>
      <c r="MZ8" s="883"/>
      <c r="NA8" s="920"/>
      <c r="NB8" s="1511" t="s">
        <v>1209</v>
      </c>
      <c r="NC8" s="920">
        <v>42451</v>
      </c>
      <c r="ND8" s="923" t="s">
        <v>1454</v>
      </c>
      <c r="NE8" s="899" t="s">
        <v>1337</v>
      </c>
      <c r="NF8" s="883"/>
      <c r="NG8" s="883"/>
      <c r="NH8" s="886"/>
      <c r="NI8" s="886"/>
      <c r="NJ8" s="886"/>
      <c r="NK8" s="886"/>
      <c r="NL8" s="920"/>
      <c r="NM8" s="886"/>
      <c r="NN8" s="920"/>
      <c r="NO8" s="920"/>
      <c r="NP8" s="920"/>
      <c r="NQ8" s="886"/>
      <c r="NR8" s="920"/>
      <c r="NS8" s="920"/>
      <c r="NT8" s="886"/>
      <c r="NU8" s="920"/>
      <c r="NV8" s="1050"/>
      <c r="NW8" s="1050"/>
      <c r="NX8" s="920"/>
      <c r="NY8" s="920"/>
      <c r="NZ8" s="920"/>
      <c r="OA8" s="920"/>
      <c r="OB8" s="920"/>
      <c r="OC8" s="920"/>
      <c r="OD8" s="920"/>
      <c r="OE8" s="920"/>
      <c r="OF8" s="920"/>
      <c r="OG8" s="920"/>
      <c r="OH8" s="920"/>
      <c r="OI8" s="920"/>
      <c r="OJ8" s="920"/>
      <c r="OK8" s="920"/>
      <c r="OL8" s="920"/>
      <c r="OM8" s="920"/>
      <c r="ON8" s="920"/>
      <c r="OO8" s="883"/>
      <c r="OP8" s="886"/>
      <c r="OQ8" s="920"/>
      <c r="OR8" s="920"/>
      <c r="OS8" s="920"/>
      <c r="OT8" s="920"/>
      <c r="OU8" s="885"/>
      <c r="OV8" s="885"/>
      <c r="OW8" s="885"/>
      <c r="OX8" s="885"/>
      <c r="OY8" s="885"/>
      <c r="OZ8" s="885"/>
      <c r="PA8" s="885"/>
      <c r="PB8" s="885"/>
      <c r="PC8" s="885"/>
      <c r="PD8" s="885"/>
      <c r="PE8" s="883"/>
      <c r="PF8" s="885"/>
      <c r="PG8" s="885"/>
      <c r="PH8" s="885"/>
      <c r="PI8" s="885"/>
      <c r="PJ8" s="885"/>
      <c r="PK8" s="885"/>
      <c r="PL8" s="885"/>
      <c r="PM8" s="885"/>
      <c r="PN8" s="1050"/>
      <c r="PO8" s="885"/>
      <c r="PP8" s="886"/>
      <c r="PQ8" s="824"/>
      <c r="PR8" s="883"/>
      <c r="PS8" s="920"/>
      <c r="PT8" s="883"/>
      <c r="PU8" s="836"/>
      <c r="PV8" s="886" t="s">
        <v>262</v>
      </c>
      <c r="PW8" s="883"/>
      <c r="PX8" s="883"/>
      <c r="PY8" s="883"/>
      <c r="PZ8" s="883"/>
      <c r="QA8" s="883"/>
      <c r="QB8" s="883"/>
      <c r="QC8" s="883"/>
      <c r="QD8" s="883"/>
      <c r="QE8" s="883"/>
      <c r="QF8" s="883"/>
      <c r="QG8" s="836"/>
      <c r="QH8" s="899"/>
      <c r="QI8" s="899"/>
      <c r="QJ8" s="899"/>
      <c r="QK8" s="899"/>
      <c r="QL8" s="899"/>
      <c r="QM8" s="899"/>
      <c r="QN8" s="899"/>
      <c r="QO8" s="899"/>
      <c r="QP8" s="899"/>
      <c r="QQ8" s="883"/>
      <c r="QR8" s="886" t="s">
        <v>262</v>
      </c>
      <c r="QS8" s="899"/>
      <c r="QT8" s="899">
        <f>WORKDAY(QT10,[3]BA!$B14,'[3]Holiday Schedule'!$B$2:$B$30)</f>
        <v>42129</v>
      </c>
      <c r="QU8" s="899">
        <f>WORKDAY(QU10,[3]BA!$B14,'[3]Holiday Schedule'!$B$2:$B$30)</f>
        <v>42129</v>
      </c>
      <c r="QV8" s="899">
        <f>WORKDAY(QV10,[3]BA!$B14,'[3]Holiday Schedule'!$B$2:$B$30)</f>
        <v>42177</v>
      </c>
      <c r="QW8" s="899">
        <f>WORKDAY(QW10,[3]BA!$B14,'[3]Holiday Schedule'!$B$2:$B$30)</f>
        <v>42174</v>
      </c>
      <c r="QX8" s="899">
        <f>WORKDAY(QX10,[3]BA!$B14,'[3]Holiday Schedule'!$B$2:$B$30)</f>
        <v>42212</v>
      </c>
      <c r="QY8" s="899">
        <f>WORKDAY(QY10,[3]BA!$B14,'[3]Holiday Schedule'!$B$2:$B$30)</f>
        <v>42174</v>
      </c>
      <c r="QZ8" s="899">
        <f>WORKDAY(QZ10,[3]BA!$B14,'[3]Holiday Schedule'!$B$2:$B$30)</f>
        <v>42177</v>
      </c>
      <c r="RA8" s="899">
        <f>WORKDAY(RA10,[3]BA!$B14,'[3]Holiday Schedule'!$B$2:$B$30)</f>
        <v>42186</v>
      </c>
      <c r="RB8" s="899">
        <f>WORKDAY(RB10,[3]BA!$B14,'[3]Holiday Schedule'!$B$2:$B$30)</f>
        <v>42208</v>
      </c>
      <c r="RC8" s="899">
        <f>WORKDAY(RC10,[3]BA!$B14,'[3]Holiday Schedule'!$B$2:$B$30)</f>
        <v>42208</v>
      </c>
      <c r="RD8" s="899">
        <f>WORKDAY(RD10,[3]BA!$B14,'[3]Holiday Schedule'!$B$2:$B$30)</f>
        <v>42208</v>
      </c>
      <c r="RE8" s="899">
        <f>WORKDAY(RE10,[3]BA!$B14,'[3]Holiday Schedule'!$B$2:$B$30)</f>
        <v>42208</v>
      </c>
      <c r="RF8" s="899">
        <f>WORKDAY(RF10,[3]BA!$B14,'[3]Holiday Schedule'!$B$2:$B$30)</f>
        <v>42212</v>
      </c>
      <c r="RG8" s="899">
        <f>WORKDAY(RG10,[3]BA!$B14,'[3]Holiday Schedule'!$B$2:$B$30)</f>
        <v>42129</v>
      </c>
      <c r="RH8" s="899">
        <f>WORKDAY(RH10,[3]BA!$B14,'[3]Holiday Schedule'!$B$2:$B$30)</f>
        <v>42208</v>
      </c>
      <c r="RI8" s="899">
        <f>WORKDAY(RI10,[3]BA!$B14,'[3]Holiday Schedule'!$B$2:$B$30)</f>
        <v>42212</v>
      </c>
      <c r="RJ8" s="899">
        <f>WORKDAY(RJ10,[3]BA!$B14,'[3]Holiday Schedule'!$B$2:$B$30)</f>
        <v>42174</v>
      </c>
      <c r="RK8" s="1510"/>
      <c r="RL8" s="1510"/>
      <c r="RM8" s="1510"/>
      <c r="RN8" s="1081"/>
      <c r="RO8" s="899">
        <f>WORKDAY(RO10,[3]BA!$B14,'[3]Holiday Schedule'!$B$2:$B$30)</f>
        <v>42129</v>
      </c>
      <c r="RP8" s="899">
        <f>WORKDAY(RP10,[3]BA!$B14,'[3]Holiday Schedule'!$B$2:$B$30)</f>
        <v>42129</v>
      </c>
      <c r="RQ8" s="920"/>
      <c r="RR8" s="920"/>
      <c r="RS8" s="883"/>
      <c r="RT8" s="920"/>
      <c r="RU8" s="920"/>
      <c r="RV8" s="1479" t="s">
        <v>1337</v>
      </c>
      <c r="RW8" s="883"/>
      <c r="RX8" s="883"/>
      <c r="RY8" s="883"/>
      <c r="RZ8" s="883"/>
      <c r="SA8" s="1484"/>
      <c r="SB8" s="1484"/>
      <c r="SC8" s="883"/>
      <c r="SD8" s="883"/>
      <c r="SE8" s="886"/>
      <c r="SF8" s="883"/>
      <c r="SG8" s="883"/>
      <c r="SH8" s="883"/>
      <c r="SI8" s="883"/>
      <c r="SJ8" s="883"/>
      <c r="SK8" s="883"/>
      <c r="SL8" s="883"/>
      <c r="SM8" s="883"/>
      <c r="SN8" s="883"/>
      <c r="SO8" s="883"/>
      <c r="SP8" s="885"/>
      <c r="SQ8" s="885"/>
      <c r="SR8" s="885"/>
      <c r="SS8" s="836"/>
      <c r="ST8" s="883"/>
      <c r="SU8" s="1475"/>
      <c r="SV8" s="1475"/>
      <c r="SW8" s="1475"/>
      <c r="SX8" s="899">
        <f>WORKDAY(SX10,[3]BA!$B14,'[3]Holiday Schedule'!$B$2:$B$30)</f>
        <v>42129</v>
      </c>
      <c r="SY8" s="899">
        <f>WORKDAY(SY10,[3]BA!$B14,'[3]Holiday Schedule'!$B$2:$B$30)</f>
        <v>42129</v>
      </c>
      <c r="SZ8" s="899">
        <f>WORKDAY(SZ10,[3]BA!$B14,'[3]Holiday Schedule'!$B$2:$B$30)</f>
        <v>42129</v>
      </c>
      <c r="TA8" s="899">
        <f>WORKDAY(TA10,[3]BA!$B14,'[3]Holiday Schedule'!$B$2:$B$30)</f>
        <v>42129</v>
      </c>
      <c r="TB8" s="899">
        <f>WORKDAY(TB10,[3]BA!$B14,'[3]Holiday Schedule'!$B$2:$B$30)</f>
        <v>42129</v>
      </c>
      <c r="TC8" s="899">
        <f>WORKDAY(TC10,[3]BA!$B14,'[3]Holiday Schedule'!$B$2:$B$30)</f>
        <v>42129</v>
      </c>
      <c r="TD8" s="899">
        <f>WORKDAY(TD10,[3]BA!$B14,'[3]Holiday Schedule'!$B$2:$B$30)</f>
        <v>42171</v>
      </c>
      <c r="TE8" s="899">
        <f>WORKDAY(TE10,[3]BA!$B14,'[3]Holiday Schedule'!$B$2:$B$30)</f>
        <v>42170</v>
      </c>
      <c r="TF8" s="899">
        <f>WORKDAY(TF10,[3]BA!$B14,'[3]Holiday Schedule'!$B$2:$B$30)</f>
        <v>42170</v>
      </c>
      <c r="TG8" s="899">
        <f>WORKDAY(TG10,[3]BA!$B14,'[3]Holiday Schedule'!$B$2:$B$30)</f>
        <v>42170</v>
      </c>
      <c r="TH8" s="899">
        <f>WORKDAY(TH10,[3]BA!$B14,'[3]Holiday Schedule'!$B$2:$B$30)</f>
        <v>42171</v>
      </c>
      <c r="TI8" s="899">
        <f>WORKDAY(TI10,[3]BA!$B14,'[3]Holiday Schedule'!$B$2:$B$30)</f>
        <v>42172</v>
      </c>
      <c r="TJ8" s="899">
        <v>42277</v>
      </c>
      <c r="TK8" s="836"/>
    </row>
    <row r="9" spans="3:531">
      <c r="C9" s="1508">
        <v>1</v>
      </c>
      <c r="D9" s="1506" t="s">
        <v>1091</v>
      </c>
      <c r="E9" s="886"/>
      <c r="F9" s="886"/>
      <c r="G9" s="886"/>
      <c r="H9" s="886"/>
      <c r="I9" s="886"/>
      <c r="J9" s="920"/>
      <c r="K9" s="920"/>
      <c r="L9" s="1503"/>
      <c r="M9" s="921" t="s">
        <v>366</v>
      </c>
      <c r="N9" s="886"/>
      <c r="O9" s="975" t="s">
        <v>366</v>
      </c>
      <c r="P9" s="886"/>
      <c r="Q9" s="921" t="s">
        <v>366</v>
      </c>
      <c r="R9" s="886"/>
      <c r="S9" s="886"/>
      <c r="T9" s="920"/>
      <c r="U9" s="921" t="s">
        <v>366</v>
      </c>
      <c r="V9" s="886"/>
      <c r="W9" s="886"/>
      <c r="X9" s="923" t="s">
        <v>367</v>
      </c>
      <c r="Y9" s="923" t="s">
        <v>367</v>
      </c>
      <c r="Z9" s="921" t="s">
        <v>366</v>
      </c>
      <c r="AA9" s="886"/>
      <c r="AB9" s="886"/>
      <c r="AC9" s="920"/>
      <c r="AD9" s="885"/>
      <c r="AE9" s="885"/>
      <c r="AF9" s="885"/>
      <c r="AG9" s="886"/>
      <c r="AH9" s="886"/>
      <c r="AI9" s="920"/>
      <c r="AJ9" s="885"/>
      <c r="AK9" s="885"/>
      <c r="AL9" s="885"/>
      <c r="AM9" s="885"/>
      <c r="AN9" s="885"/>
      <c r="AO9" s="885"/>
      <c r="AP9" s="885"/>
      <c r="AQ9" s="885"/>
      <c r="AR9" s="886"/>
      <c r="AS9" s="885"/>
      <c r="AT9" s="885"/>
      <c r="AU9" s="886"/>
      <c r="AV9" s="920"/>
      <c r="AW9" s="885"/>
      <c r="AX9" s="885"/>
      <c r="AY9" s="885"/>
      <c r="AZ9" s="885"/>
      <c r="BA9" s="885"/>
      <c r="BB9" s="885"/>
      <c r="BC9" s="885"/>
      <c r="BD9" s="885"/>
      <c r="BE9" s="885"/>
      <c r="BF9" s="883"/>
      <c r="BG9" s="885"/>
      <c r="BH9" s="885"/>
      <c r="BI9" s="920"/>
      <c r="BJ9" s="886"/>
      <c r="BK9" s="1050"/>
      <c r="BL9" s="886"/>
      <c r="BM9" s="920"/>
      <c r="BN9" s="886"/>
      <c r="BO9" s="886"/>
      <c r="BP9" s="920"/>
      <c r="BQ9" s="886"/>
      <c r="BR9" s="920"/>
      <c r="BS9" s="920"/>
      <c r="BT9" s="886"/>
      <c r="BU9" s="920"/>
      <c r="BV9" s="885"/>
      <c r="BW9" s="886"/>
      <c r="BX9" s="886"/>
      <c r="BY9" s="920"/>
      <c r="BZ9" s="920"/>
      <c r="CA9" s="886"/>
      <c r="CB9" s="886"/>
      <c r="CC9" s="886"/>
      <c r="CD9" s="886"/>
      <c r="CE9" s="886"/>
      <c r="CF9" s="1050"/>
      <c r="CG9" s="885"/>
      <c r="CH9" s="920"/>
      <c r="CI9" s="886"/>
      <c r="CJ9" s="886"/>
      <c r="CK9" s="885"/>
      <c r="CL9" s="883"/>
      <c r="CM9" s="885"/>
      <c r="CN9" s="885"/>
      <c r="CO9" s="885"/>
      <c r="CP9" s="885"/>
      <c r="CQ9" s="885"/>
      <c r="CR9" s="885"/>
      <c r="CS9" s="885"/>
      <c r="CT9" s="885"/>
      <c r="CU9" s="885"/>
      <c r="CV9" s="885"/>
      <c r="CW9" s="885"/>
      <c r="CX9" s="885"/>
      <c r="CY9" s="885"/>
      <c r="CZ9" s="885"/>
      <c r="DA9" s="885"/>
      <c r="DB9" s="885"/>
      <c r="DC9" s="885"/>
      <c r="DD9" s="885"/>
      <c r="DE9" s="885"/>
      <c r="DF9" s="885"/>
      <c r="DG9" s="885"/>
      <c r="DH9" s="920"/>
      <c r="DI9" s="886"/>
      <c r="DJ9" s="886"/>
      <c r="DK9" s="886"/>
      <c r="DL9" s="885"/>
      <c r="DM9" s="885"/>
      <c r="DN9" s="886"/>
      <c r="DO9" s="885"/>
      <c r="DP9" s="885"/>
      <c r="DQ9" s="885"/>
      <c r="DR9" s="885"/>
      <c r="DS9" s="885"/>
      <c r="DT9" s="886"/>
      <c r="DU9" s="885"/>
      <c r="DV9" s="885"/>
      <c r="DW9" s="886"/>
      <c r="DX9" s="885"/>
      <c r="DY9" s="885"/>
      <c r="DZ9" s="885"/>
      <c r="EA9" s="885"/>
      <c r="EB9" s="885"/>
      <c r="EC9" s="885"/>
      <c r="ED9" s="885"/>
      <c r="EE9" s="1050"/>
      <c r="EF9" s="920"/>
      <c r="EG9" s="886"/>
      <c r="EH9" s="1050"/>
      <c r="EI9" s="886"/>
      <c r="EJ9" s="1050"/>
      <c r="EK9" s="920"/>
      <c r="EL9" s="886"/>
      <c r="EM9" s="920"/>
      <c r="EN9" s="1050"/>
      <c r="EO9" s="886"/>
      <c r="EP9" s="886"/>
      <c r="EQ9" s="886"/>
      <c r="ER9" s="886"/>
      <c r="ES9" s="885"/>
      <c r="ET9" s="886"/>
      <c r="EU9" s="885"/>
      <c r="EV9" s="885"/>
      <c r="EW9" s="885"/>
      <c r="EX9" s="885"/>
      <c r="EY9" s="886"/>
      <c r="EZ9" s="885"/>
      <c r="FA9" s="920"/>
      <c r="FB9" s="885"/>
      <c r="FC9" s="885"/>
      <c r="FD9" s="885"/>
      <c r="FE9" s="885"/>
      <c r="FF9" s="885"/>
      <c r="FG9" s="885"/>
      <c r="FH9" s="885"/>
      <c r="FI9" s="885"/>
      <c r="FJ9" s="885"/>
      <c r="FK9" s="885"/>
      <c r="FL9" s="885"/>
      <c r="FM9" s="885"/>
      <c r="FN9" s="1050"/>
      <c r="FO9" s="886"/>
      <c r="FP9" s="886"/>
      <c r="FQ9" s="886"/>
      <c r="FR9" s="886"/>
      <c r="FS9" s="886"/>
      <c r="FT9" s="886"/>
      <c r="FU9" s="1050"/>
      <c r="FV9" s="1050"/>
      <c r="FW9" s="1050"/>
      <c r="FX9" s="886"/>
      <c r="FY9" s="886"/>
      <c r="FZ9" s="886"/>
      <c r="GA9" s="886"/>
      <c r="GB9" s="886"/>
      <c r="GC9" s="886"/>
      <c r="GD9" s="886"/>
      <c r="GE9" s="886"/>
      <c r="GF9" s="886"/>
      <c r="GG9" s="1050"/>
      <c r="GH9" s="886"/>
      <c r="GI9" s="1050"/>
      <c r="GJ9" s="885"/>
      <c r="GK9" s="886"/>
      <c r="GL9" s="885"/>
      <c r="GM9" s="885"/>
      <c r="GN9" s="1050"/>
      <c r="GO9" s="1050"/>
      <c r="GP9" s="886"/>
      <c r="GQ9" s="1050"/>
      <c r="GR9" s="886"/>
      <c r="GS9" s="920"/>
      <c r="GT9" s="885"/>
      <c r="GU9" s="885"/>
      <c r="GV9" s="885"/>
      <c r="GW9" s="885"/>
      <c r="GX9" s="885"/>
      <c r="GY9" s="885"/>
      <c r="GZ9" s="885"/>
      <c r="HA9" s="885"/>
      <c r="HB9" s="885"/>
      <c r="HC9" s="885"/>
      <c r="HD9" s="885"/>
      <c r="HE9" s="885"/>
      <c r="HF9" s="885"/>
      <c r="HG9" s="885"/>
      <c r="HH9" s="885"/>
      <c r="HI9" s="885"/>
      <c r="HJ9" s="885"/>
      <c r="HK9" s="885"/>
      <c r="HL9" s="885"/>
      <c r="HM9" s="885"/>
      <c r="HN9" s="885"/>
      <c r="HO9" s="885"/>
      <c r="HP9" s="885"/>
      <c r="HQ9" s="885"/>
      <c r="HR9" s="885"/>
      <c r="HS9" s="885"/>
      <c r="HT9" s="175"/>
      <c r="HU9" s="886"/>
      <c r="HV9" s="886"/>
      <c r="HW9" s="886"/>
      <c r="HX9" s="886"/>
      <c r="HY9" s="886"/>
      <c r="HZ9" s="1050"/>
      <c r="IA9" s="1050"/>
      <c r="IB9" s="886"/>
      <c r="IC9" s="886"/>
      <c r="ID9" s="886"/>
      <c r="IE9" s="920"/>
      <c r="IF9" s="1050"/>
      <c r="IG9" s="886"/>
      <c r="IH9" s="1050"/>
      <c r="II9" s="823"/>
      <c r="IJ9" s="1141" t="s">
        <v>366</v>
      </c>
      <c r="IK9" s="886"/>
      <c r="IL9" s="921" t="s">
        <v>366</v>
      </c>
      <c r="IM9" s="921" t="s">
        <v>366</v>
      </c>
      <c r="IN9" s="921" t="s">
        <v>366</v>
      </c>
      <c r="IO9" s="921" t="s">
        <v>366</v>
      </c>
      <c r="IP9" s="886"/>
      <c r="IQ9" s="921" t="s">
        <v>366</v>
      </c>
      <c r="IR9" s="886"/>
      <c r="IS9" s="1350"/>
      <c r="IT9" s="1141" t="s">
        <v>366</v>
      </c>
      <c r="IU9" s="921" t="s">
        <v>366</v>
      </c>
      <c r="IV9" s="921" t="s">
        <v>366</v>
      </c>
      <c r="IW9" s="921" t="s">
        <v>366</v>
      </c>
      <c r="IX9" s="921" t="s">
        <v>366</v>
      </c>
      <c r="IY9" s="921" t="s">
        <v>366</v>
      </c>
      <c r="IZ9" s="886"/>
      <c r="JA9" s="921" t="s">
        <v>366</v>
      </c>
      <c r="JB9" s="886"/>
      <c r="JC9" s="921" t="s">
        <v>366</v>
      </c>
      <c r="JD9" s="921" t="s">
        <v>366</v>
      </c>
      <c r="JE9" s="921" t="s">
        <v>366</v>
      </c>
      <c r="JF9" s="1141" t="s">
        <v>366</v>
      </c>
      <c r="JG9" s="886"/>
      <c r="JH9" s="920"/>
      <c r="JI9" s="1050"/>
      <c r="JJ9" s="1050"/>
      <c r="JK9" s="1050"/>
      <c r="JL9" s="920"/>
      <c r="JM9" s="920"/>
      <c r="JN9" s="886"/>
      <c r="JO9" s="920"/>
      <c r="JP9" s="886"/>
      <c r="JQ9" s="920"/>
      <c r="JR9" s="886"/>
      <c r="JS9" s="886"/>
      <c r="JT9" s="886"/>
      <c r="JU9" s="1050"/>
      <c r="JV9" s="886"/>
      <c r="JW9" s="921" t="s">
        <v>366</v>
      </c>
      <c r="JX9" s="886"/>
      <c r="JY9" s="886"/>
      <c r="JZ9" s="920"/>
      <c r="KA9" s="920"/>
      <c r="KB9" s="1050"/>
      <c r="KC9" s="886"/>
      <c r="KD9" s="885"/>
      <c r="KE9" s="885"/>
      <c r="KF9" s="885"/>
      <c r="KG9" s="885"/>
      <c r="KH9" s="886"/>
      <c r="KI9" s="885"/>
      <c r="KJ9" s="885"/>
      <c r="KK9" s="885"/>
      <c r="KL9" s="885"/>
      <c r="KM9" s="1141" t="s">
        <v>366</v>
      </c>
      <c r="KN9" s="886"/>
      <c r="KO9" s="885"/>
      <c r="KP9" s="885"/>
      <c r="KQ9" s="886"/>
      <c r="KR9" s="885"/>
      <c r="KS9" s="885"/>
      <c r="KT9" s="886"/>
      <c r="KU9" s="885"/>
      <c r="KV9" s="885"/>
      <c r="KW9" s="885"/>
      <c r="KX9" s="885"/>
      <c r="KY9" s="885"/>
      <c r="KZ9" s="885"/>
      <c r="LA9" s="885"/>
      <c r="LB9" s="885"/>
      <c r="LC9" s="885"/>
      <c r="LD9" s="885"/>
      <c r="LE9" s="885"/>
      <c r="LF9" s="885"/>
      <c r="LG9" s="885"/>
      <c r="LH9" s="1050"/>
      <c r="LI9" s="885"/>
      <c r="LJ9" s="885"/>
      <c r="LK9" s="920"/>
      <c r="LL9" s="885"/>
      <c r="LM9" s="885"/>
      <c r="LN9" s="885"/>
      <c r="LO9" s="885"/>
      <c r="LP9" s="885"/>
      <c r="LQ9" s="885"/>
      <c r="LR9" s="885"/>
      <c r="LS9" s="885"/>
      <c r="LT9" s="885"/>
      <c r="LU9" s="885"/>
      <c r="LV9" s="885"/>
      <c r="LW9" s="885"/>
      <c r="LX9" s="885"/>
      <c r="LY9" s="885"/>
      <c r="LZ9" s="885"/>
      <c r="MA9" s="885"/>
      <c r="MB9" s="885"/>
      <c r="MC9" s="883"/>
      <c r="MD9" s="885"/>
      <c r="ME9" s="885"/>
      <c r="MF9" s="885"/>
      <c r="MG9" s="885"/>
      <c r="MH9" s="885"/>
      <c r="MI9" s="885"/>
      <c r="MJ9" s="920"/>
      <c r="MK9" s="886"/>
      <c r="ML9" s="899" t="s">
        <v>367</v>
      </c>
      <c r="MM9" s="885"/>
      <c r="MN9" s="885"/>
      <c r="MO9" s="885"/>
      <c r="MP9" s="885"/>
      <c r="MQ9" s="886"/>
      <c r="MR9" s="975" t="s">
        <v>366</v>
      </c>
      <c r="MS9" s="975" t="s">
        <v>366</v>
      </c>
      <c r="MT9" s="920"/>
      <c r="MU9" s="921" t="s">
        <v>366</v>
      </c>
      <c r="MV9" s="921" t="s">
        <v>366</v>
      </c>
      <c r="MW9" s="921" t="s">
        <v>366</v>
      </c>
      <c r="MX9" s="886"/>
      <c r="MY9" s="1141" t="s">
        <v>366</v>
      </c>
      <c r="MZ9" s="921" t="s">
        <v>366</v>
      </c>
      <c r="NA9" s="921" t="s">
        <v>366</v>
      </c>
      <c r="NB9" s="921" t="s">
        <v>366</v>
      </c>
      <c r="NC9" s="975" t="s">
        <v>366</v>
      </c>
      <c r="ND9" s="975" t="s">
        <v>366</v>
      </c>
      <c r="NE9" s="975" t="s">
        <v>366</v>
      </c>
      <c r="NF9" s="920"/>
      <c r="NG9" s="920"/>
      <c r="NH9" s="886"/>
      <c r="NI9" s="886"/>
      <c r="NJ9" s="886"/>
      <c r="NK9" s="886"/>
      <c r="NL9" s="920"/>
      <c r="NM9" s="886"/>
      <c r="NN9" s="920"/>
      <c r="NO9" s="920"/>
      <c r="NP9" s="920"/>
      <c r="NQ9" s="886"/>
      <c r="NR9" s="920"/>
      <c r="NS9" s="920"/>
      <c r="NT9" s="886"/>
      <c r="NU9" s="920"/>
      <c r="NV9" s="1050"/>
      <c r="NW9" s="1050"/>
      <c r="NX9" s="920"/>
      <c r="NY9" s="920"/>
      <c r="NZ9" s="920"/>
      <c r="OA9" s="920"/>
      <c r="OB9" s="920"/>
      <c r="OC9" s="920"/>
      <c r="OD9" s="920"/>
      <c r="OE9" s="920"/>
      <c r="OF9" s="920"/>
      <c r="OG9" s="920"/>
      <c r="OH9" s="920"/>
      <c r="OI9" s="920"/>
      <c r="OJ9" s="920"/>
      <c r="OK9" s="920"/>
      <c r="OL9" s="920"/>
      <c r="OM9" s="920"/>
      <c r="ON9" s="920"/>
      <c r="OO9" s="883"/>
      <c r="OP9" s="886"/>
      <c r="OQ9" s="920"/>
      <c r="OR9" s="920"/>
      <c r="OS9" s="920"/>
      <c r="OT9" s="920"/>
      <c r="OU9" s="885"/>
      <c r="OV9" s="885"/>
      <c r="OW9" s="885"/>
      <c r="OX9" s="885"/>
      <c r="OY9" s="885"/>
      <c r="OZ9" s="885"/>
      <c r="PA9" s="885"/>
      <c r="PB9" s="885"/>
      <c r="PC9" s="885"/>
      <c r="PD9" s="885"/>
      <c r="PE9" s="920"/>
      <c r="PF9" s="885"/>
      <c r="PG9" s="885"/>
      <c r="PH9" s="885"/>
      <c r="PI9" s="885"/>
      <c r="PJ9" s="885"/>
      <c r="PK9" s="885"/>
      <c r="PL9" s="885"/>
      <c r="PM9" s="885"/>
      <c r="PN9" s="1050"/>
      <c r="PO9" s="885"/>
      <c r="PP9" s="886"/>
      <c r="PQ9" s="824"/>
      <c r="PR9" s="883"/>
      <c r="PS9" s="920"/>
      <c r="PT9" s="883"/>
      <c r="PU9" s="836"/>
      <c r="PV9" s="886" t="s">
        <v>261</v>
      </c>
      <c r="PW9" s="883"/>
      <c r="PX9" s="883"/>
      <c r="PY9" s="883"/>
      <c r="PZ9" s="883"/>
      <c r="QA9" s="883"/>
      <c r="QB9" s="883"/>
      <c r="QC9" s="883"/>
      <c r="QD9" s="883"/>
      <c r="QE9" s="883"/>
      <c r="QF9" s="883"/>
      <c r="QG9" s="836"/>
      <c r="QH9" s="1042"/>
      <c r="QI9" s="1328" t="s">
        <v>367</v>
      </c>
      <c r="QJ9" s="880" t="s">
        <v>366</v>
      </c>
      <c r="QK9" s="880" t="s">
        <v>366</v>
      </c>
      <c r="QL9" s="880"/>
      <c r="QM9" s="883"/>
      <c r="QN9" s="883"/>
      <c r="QO9" s="883"/>
      <c r="QP9" s="883"/>
      <c r="QQ9" s="883"/>
      <c r="QR9" s="886" t="s">
        <v>261</v>
      </c>
      <c r="QS9" s="880"/>
      <c r="QT9" s="880"/>
      <c r="QU9" s="880"/>
      <c r="QV9" s="880"/>
      <c r="QW9" s="880"/>
      <c r="QX9" s="880"/>
      <c r="QY9" s="880"/>
      <c r="QZ9" s="880"/>
      <c r="RA9" s="880"/>
      <c r="RB9" s="880"/>
      <c r="RC9" s="880"/>
      <c r="RD9" s="880"/>
      <c r="RE9" s="880"/>
      <c r="RF9" s="880"/>
      <c r="RG9" s="880"/>
      <c r="RH9" s="880"/>
      <c r="RI9" s="880"/>
      <c r="RJ9" s="880"/>
      <c r="RK9" s="880">
        <v>42286</v>
      </c>
      <c r="RL9" s="880">
        <v>42286</v>
      </c>
      <c r="RM9" s="880">
        <v>42286</v>
      </c>
      <c r="RN9" s="1081"/>
      <c r="RO9" s="880"/>
      <c r="RP9" s="880"/>
      <c r="RQ9" s="920"/>
      <c r="RR9" s="920"/>
      <c r="RS9" s="883"/>
      <c r="RT9" s="920"/>
      <c r="RU9" s="920"/>
      <c r="RV9" s="921" t="s">
        <v>366</v>
      </c>
      <c r="RW9" s="883"/>
      <c r="RX9" s="883"/>
      <c r="RY9" s="883"/>
      <c r="RZ9" s="883"/>
      <c r="SA9" s="1484"/>
      <c r="SB9" s="1484"/>
      <c r="SC9" s="883"/>
      <c r="SD9" s="883"/>
      <c r="SE9" s="886"/>
      <c r="SF9" s="883"/>
      <c r="SG9" s="883"/>
      <c r="SH9" s="883"/>
      <c r="SI9" s="883"/>
      <c r="SJ9" s="883"/>
      <c r="SK9" s="883"/>
      <c r="SL9" s="883"/>
      <c r="SM9" s="883"/>
      <c r="SN9" s="883"/>
      <c r="SO9" s="883"/>
      <c r="SP9" s="885"/>
      <c r="SQ9" s="885"/>
      <c r="SR9" s="885"/>
      <c r="SS9" s="836"/>
      <c r="ST9" s="883"/>
      <c r="SU9" s="1475"/>
      <c r="SV9" s="1475"/>
      <c r="SW9" s="1475"/>
      <c r="SX9" s="880"/>
      <c r="SY9" s="880"/>
      <c r="SZ9" s="880"/>
      <c r="TA9" s="880"/>
      <c r="TB9" s="880"/>
      <c r="TC9" s="880"/>
      <c r="TD9" s="880"/>
      <c r="TE9" s="880"/>
      <c r="TF9" s="880"/>
      <c r="TG9" s="880"/>
      <c r="TH9" s="880"/>
      <c r="TI9" s="880"/>
      <c r="TJ9" s="880"/>
      <c r="TK9" s="836"/>
    </row>
    <row r="10" spans="3:531">
      <c r="C10" s="1508">
        <v>2</v>
      </c>
      <c r="D10" s="1506" t="s">
        <v>421</v>
      </c>
      <c r="E10" s="886"/>
      <c r="F10" s="886"/>
      <c r="G10" s="886"/>
      <c r="H10" s="886"/>
      <c r="I10" s="886"/>
      <c r="J10" s="920"/>
      <c r="K10" s="920"/>
      <c r="L10" s="1503"/>
      <c r="M10" s="886"/>
      <c r="N10" s="886"/>
      <c r="O10" s="1187" t="s">
        <v>1138</v>
      </c>
      <c r="P10" s="886"/>
      <c r="Q10" s="886"/>
      <c r="R10" s="886"/>
      <c r="S10" s="886"/>
      <c r="T10" s="920"/>
      <c r="U10" s="886"/>
      <c r="V10" s="886"/>
      <c r="W10" s="886"/>
      <c r="X10" s="975">
        <v>42229</v>
      </c>
      <c r="Y10" s="921">
        <f>WORKDAY(Y11,[3]BA!$B13,'[3]Holiday Schedule'!$B$2:$B$30)</f>
        <v>42243</v>
      </c>
      <c r="Z10" s="886"/>
      <c r="AA10" s="886"/>
      <c r="AB10" s="886"/>
      <c r="AC10" s="920"/>
      <c r="AD10" s="885"/>
      <c r="AE10" s="885"/>
      <c r="AF10" s="885"/>
      <c r="AG10" s="886"/>
      <c r="AH10" s="886"/>
      <c r="AI10" s="920"/>
      <c r="AJ10" s="885"/>
      <c r="AK10" s="885"/>
      <c r="AL10" s="885"/>
      <c r="AM10" s="885"/>
      <c r="AN10" s="885"/>
      <c r="AO10" s="885"/>
      <c r="AP10" s="885"/>
      <c r="AQ10" s="885"/>
      <c r="AR10" s="886"/>
      <c r="AS10" s="885"/>
      <c r="AT10" s="885"/>
      <c r="AU10" s="886"/>
      <c r="AV10" s="920"/>
      <c r="AW10" s="885"/>
      <c r="AX10" s="885"/>
      <c r="AY10" s="885"/>
      <c r="AZ10" s="885"/>
      <c r="BA10" s="885"/>
      <c r="BB10" s="885"/>
      <c r="BC10" s="885"/>
      <c r="BD10" s="885"/>
      <c r="BE10" s="885"/>
      <c r="BF10" s="883"/>
      <c r="BG10" s="885"/>
      <c r="BH10" s="885"/>
      <c r="BI10" s="920"/>
      <c r="BJ10" s="886"/>
      <c r="BK10" s="1050"/>
      <c r="BL10" s="886"/>
      <c r="BM10" s="920"/>
      <c r="BN10" s="886"/>
      <c r="BO10" s="886"/>
      <c r="BP10" s="920"/>
      <c r="BQ10" s="886"/>
      <c r="BR10" s="920"/>
      <c r="BS10" s="920"/>
      <c r="BT10" s="886"/>
      <c r="BU10" s="920"/>
      <c r="BV10" s="885"/>
      <c r="BW10" s="886"/>
      <c r="BX10" s="886"/>
      <c r="BY10" s="920"/>
      <c r="BZ10" s="920"/>
      <c r="CA10" s="886"/>
      <c r="CB10" s="886"/>
      <c r="CC10" s="886"/>
      <c r="CD10" s="886"/>
      <c r="CE10" s="886"/>
      <c r="CF10" s="920"/>
      <c r="CG10" s="885"/>
      <c r="CH10" s="920"/>
      <c r="CI10" s="886"/>
      <c r="CJ10" s="886"/>
      <c r="CK10" s="885"/>
      <c r="CL10" s="883"/>
      <c r="CM10" s="885"/>
      <c r="CN10" s="885"/>
      <c r="CO10" s="885"/>
      <c r="CP10" s="885"/>
      <c r="CQ10" s="885"/>
      <c r="CR10" s="885"/>
      <c r="CS10" s="885"/>
      <c r="CT10" s="885"/>
      <c r="CU10" s="885"/>
      <c r="CV10" s="885"/>
      <c r="CW10" s="885"/>
      <c r="CX10" s="885"/>
      <c r="CY10" s="885"/>
      <c r="CZ10" s="885"/>
      <c r="DA10" s="885"/>
      <c r="DB10" s="885"/>
      <c r="DC10" s="885"/>
      <c r="DD10" s="885"/>
      <c r="DE10" s="885"/>
      <c r="DF10" s="885"/>
      <c r="DG10" s="885"/>
      <c r="DH10" s="920"/>
      <c r="DI10" s="886"/>
      <c r="DJ10" s="886"/>
      <c r="DK10" s="886"/>
      <c r="DL10" s="885"/>
      <c r="DM10" s="885"/>
      <c r="DN10" s="886"/>
      <c r="DO10" s="885"/>
      <c r="DP10" s="885"/>
      <c r="DQ10" s="885"/>
      <c r="DR10" s="885"/>
      <c r="DS10" s="885"/>
      <c r="DT10" s="886"/>
      <c r="DU10" s="885"/>
      <c r="DV10" s="885"/>
      <c r="DW10" s="886"/>
      <c r="DX10" s="885"/>
      <c r="DY10" s="885"/>
      <c r="DZ10" s="885"/>
      <c r="EA10" s="885"/>
      <c r="EB10" s="885"/>
      <c r="EC10" s="885"/>
      <c r="ED10" s="885"/>
      <c r="EE10" s="1050"/>
      <c r="EF10" s="920"/>
      <c r="EG10" s="886"/>
      <c r="EH10" s="1050"/>
      <c r="EI10" s="886"/>
      <c r="EJ10" s="1050"/>
      <c r="EK10" s="920"/>
      <c r="EL10" s="886"/>
      <c r="EM10" s="920"/>
      <c r="EN10" s="1050"/>
      <c r="EO10" s="886"/>
      <c r="EP10" s="886"/>
      <c r="EQ10" s="886"/>
      <c r="ER10" s="886"/>
      <c r="ES10" s="885"/>
      <c r="ET10" s="886"/>
      <c r="EU10" s="885"/>
      <c r="EV10" s="885"/>
      <c r="EW10" s="885"/>
      <c r="EX10" s="885"/>
      <c r="EY10" s="886"/>
      <c r="EZ10" s="885"/>
      <c r="FA10" s="920"/>
      <c r="FB10" s="885"/>
      <c r="FC10" s="885"/>
      <c r="FD10" s="885"/>
      <c r="FE10" s="885"/>
      <c r="FF10" s="885"/>
      <c r="FG10" s="885"/>
      <c r="FH10" s="885"/>
      <c r="FI10" s="885"/>
      <c r="FJ10" s="885"/>
      <c r="FK10" s="885"/>
      <c r="FL10" s="885"/>
      <c r="FM10" s="885"/>
      <c r="FN10" s="1050"/>
      <c r="FO10" s="886"/>
      <c r="FP10" s="886"/>
      <c r="FQ10" s="886"/>
      <c r="FR10" s="886"/>
      <c r="FS10" s="886"/>
      <c r="FT10" s="886"/>
      <c r="FU10" s="1050"/>
      <c r="FV10" s="1050"/>
      <c r="FW10" s="1050"/>
      <c r="FX10" s="886"/>
      <c r="FY10" s="886"/>
      <c r="FZ10" s="886"/>
      <c r="GA10" s="886"/>
      <c r="GB10" s="886"/>
      <c r="GC10" s="886"/>
      <c r="GD10" s="886"/>
      <c r="GE10" s="886"/>
      <c r="GF10" s="886"/>
      <c r="GG10" s="1050"/>
      <c r="GH10" s="886"/>
      <c r="GI10" s="1050"/>
      <c r="GJ10" s="885"/>
      <c r="GK10" s="886"/>
      <c r="GL10" s="885"/>
      <c r="GM10" s="885"/>
      <c r="GN10" s="1050"/>
      <c r="GO10" s="1050"/>
      <c r="GP10" s="886"/>
      <c r="GQ10" s="1050"/>
      <c r="GR10" s="886"/>
      <c r="GS10" s="920"/>
      <c r="GT10" s="885"/>
      <c r="GU10" s="885"/>
      <c r="GV10" s="885"/>
      <c r="GW10" s="885"/>
      <c r="GX10" s="885"/>
      <c r="GY10" s="885"/>
      <c r="GZ10" s="885"/>
      <c r="HA10" s="885"/>
      <c r="HB10" s="885"/>
      <c r="HC10" s="885"/>
      <c r="HD10" s="885"/>
      <c r="HE10" s="885"/>
      <c r="HF10" s="885"/>
      <c r="HG10" s="885"/>
      <c r="HH10" s="885"/>
      <c r="HI10" s="885"/>
      <c r="HJ10" s="885"/>
      <c r="HK10" s="885"/>
      <c r="HL10" s="885"/>
      <c r="HM10" s="885"/>
      <c r="HN10" s="885"/>
      <c r="HO10" s="885"/>
      <c r="HP10" s="885"/>
      <c r="HQ10" s="885"/>
      <c r="HR10" s="885"/>
      <c r="HS10" s="885"/>
      <c r="HT10" s="175"/>
      <c r="HU10" s="886"/>
      <c r="HV10" s="886"/>
      <c r="HW10" s="886"/>
      <c r="HX10" s="886"/>
      <c r="HY10" s="886"/>
      <c r="HZ10" s="1050"/>
      <c r="IA10" s="1050"/>
      <c r="IB10" s="886"/>
      <c r="IC10" s="886"/>
      <c r="ID10" s="886"/>
      <c r="IE10" s="920"/>
      <c r="IF10" s="1050"/>
      <c r="IG10" s="886"/>
      <c r="IH10" s="1050"/>
      <c r="II10" s="823"/>
      <c r="IJ10" s="1134"/>
      <c r="IK10" s="886"/>
      <c r="IL10" s="886"/>
      <c r="IM10" s="968"/>
      <c r="IN10" s="880"/>
      <c r="IO10" s="886"/>
      <c r="IP10" s="886"/>
      <c r="IQ10" s="908">
        <v>42576</v>
      </c>
      <c r="IR10" s="886"/>
      <c r="IS10" s="1350"/>
      <c r="IT10" s="1433"/>
      <c r="IU10" s="880"/>
      <c r="IV10" s="968"/>
      <c r="IW10" s="886"/>
      <c r="IX10" s="968"/>
      <c r="IY10" s="886"/>
      <c r="IZ10" s="886"/>
      <c r="JA10" s="920"/>
      <c r="JB10" s="886"/>
      <c r="JC10" s="880"/>
      <c r="JD10" s="968"/>
      <c r="JE10" s="920"/>
      <c r="JF10" s="920"/>
      <c r="JG10" s="886"/>
      <c r="JH10" s="920"/>
      <c r="JI10" s="1050"/>
      <c r="JJ10" s="1050"/>
      <c r="JK10" s="1050"/>
      <c r="JL10" s="920"/>
      <c r="JM10" s="920"/>
      <c r="JN10" s="886"/>
      <c r="JO10" s="1509"/>
      <c r="JP10" s="886"/>
      <c r="JQ10" s="920"/>
      <c r="JR10" s="886"/>
      <c r="JS10" s="886"/>
      <c r="JT10" s="886"/>
      <c r="JU10" s="1050"/>
      <c r="JV10" s="886"/>
      <c r="JW10" s="1050"/>
      <c r="JX10" s="886"/>
      <c r="JY10" s="886"/>
      <c r="JZ10" s="920"/>
      <c r="KA10" s="920"/>
      <c r="KB10" s="1050"/>
      <c r="KC10" s="886"/>
      <c r="KD10" s="885"/>
      <c r="KE10" s="885"/>
      <c r="KF10" s="885"/>
      <c r="KG10" s="885"/>
      <c r="KH10" s="886"/>
      <c r="KI10" s="885"/>
      <c r="KJ10" s="885"/>
      <c r="KK10" s="885"/>
      <c r="KL10" s="885"/>
      <c r="KM10" s="1050"/>
      <c r="KN10" s="886"/>
      <c r="KO10" s="885"/>
      <c r="KP10" s="885"/>
      <c r="KQ10" s="886"/>
      <c r="KR10" s="885"/>
      <c r="KS10" s="885"/>
      <c r="KT10" s="886"/>
      <c r="KU10" s="885"/>
      <c r="KV10" s="885"/>
      <c r="KW10" s="885"/>
      <c r="KX10" s="885"/>
      <c r="KY10" s="885"/>
      <c r="KZ10" s="885"/>
      <c r="LA10" s="885"/>
      <c r="LB10" s="885"/>
      <c r="LC10" s="885"/>
      <c r="LD10" s="885"/>
      <c r="LE10" s="885"/>
      <c r="LF10" s="885"/>
      <c r="LG10" s="885"/>
      <c r="LH10" s="1050"/>
      <c r="LI10" s="885"/>
      <c r="LJ10" s="885"/>
      <c r="LK10" s="920"/>
      <c r="LL10" s="885"/>
      <c r="LM10" s="885"/>
      <c r="LN10" s="885"/>
      <c r="LO10" s="885"/>
      <c r="LP10" s="885"/>
      <c r="LQ10" s="885"/>
      <c r="LR10" s="885"/>
      <c r="LS10" s="885"/>
      <c r="LT10" s="885"/>
      <c r="LU10" s="885"/>
      <c r="LV10" s="885"/>
      <c r="LW10" s="885"/>
      <c r="LX10" s="885"/>
      <c r="LY10" s="885"/>
      <c r="LZ10" s="885"/>
      <c r="MA10" s="885"/>
      <c r="MB10" s="885"/>
      <c r="MC10" s="883"/>
      <c r="MD10" s="885"/>
      <c r="ME10" s="885"/>
      <c r="MF10" s="885"/>
      <c r="MG10" s="885"/>
      <c r="MH10" s="885"/>
      <c r="MI10" s="885"/>
      <c r="MJ10" s="921"/>
      <c r="MK10" s="886"/>
      <c r="ML10" s="880">
        <v>42656</v>
      </c>
      <c r="MM10" s="885"/>
      <c r="MN10" s="885"/>
      <c r="MO10" s="885"/>
      <c r="MP10" s="885"/>
      <c r="MQ10" s="886"/>
      <c r="MR10" s="886"/>
      <c r="MS10" s="1042">
        <v>42485</v>
      </c>
      <c r="MT10" s="920"/>
      <c r="MU10" s="921"/>
      <c r="MV10" s="880"/>
      <c r="MW10" s="921"/>
      <c r="MX10" s="886"/>
      <c r="MY10" s="920"/>
      <c r="MZ10" s="883"/>
      <c r="NA10" s="921"/>
      <c r="NB10" s="920"/>
      <c r="NC10" s="886"/>
      <c r="ND10" s="975"/>
      <c r="NE10" s="975"/>
      <c r="NF10" s="920"/>
      <c r="NG10" s="920"/>
      <c r="NH10" s="886"/>
      <c r="NI10" s="886"/>
      <c r="NJ10" s="886"/>
      <c r="NK10" s="886"/>
      <c r="NL10" s="920"/>
      <c r="NM10" s="886"/>
      <c r="NN10" s="920"/>
      <c r="NO10" s="920"/>
      <c r="NP10" s="920"/>
      <c r="NQ10" s="886"/>
      <c r="NR10" s="920"/>
      <c r="NS10" s="920"/>
      <c r="NT10" s="886"/>
      <c r="NU10" s="920"/>
      <c r="NV10" s="1050"/>
      <c r="NW10" s="1050"/>
      <c r="NX10" s="920"/>
      <c r="NY10" s="920"/>
      <c r="NZ10" s="920"/>
      <c r="OA10" s="920"/>
      <c r="OB10" s="920"/>
      <c r="OC10" s="920"/>
      <c r="OD10" s="920"/>
      <c r="OE10" s="920"/>
      <c r="OF10" s="920"/>
      <c r="OG10" s="920"/>
      <c r="OH10" s="920"/>
      <c r="OI10" s="920"/>
      <c r="OJ10" s="920"/>
      <c r="OK10" s="920"/>
      <c r="OL10" s="920"/>
      <c r="OM10" s="920"/>
      <c r="ON10" s="920"/>
      <c r="OO10" s="883"/>
      <c r="OP10" s="886"/>
      <c r="OQ10" s="920"/>
      <c r="OR10" s="920"/>
      <c r="OS10" s="920"/>
      <c r="OT10" s="920"/>
      <c r="OU10" s="885"/>
      <c r="OV10" s="885"/>
      <c r="OW10" s="885"/>
      <c r="OX10" s="885"/>
      <c r="OY10" s="885"/>
      <c r="OZ10" s="885"/>
      <c r="PA10" s="885"/>
      <c r="PB10" s="885"/>
      <c r="PC10" s="885"/>
      <c r="PD10" s="885"/>
      <c r="PE10" s="920"/>
      <c r="PF10" s="885"/>
      <c r="PG10" s="885"/>
      <c r="PH10" s="885"/>
      <c r="PI10" s="885"/>
      <c r="PJ10" s="885"/>
      <c r="PK10" s="885"/>
      <c r="PL10" s="885"/>
      <c r="PM10" s="885"/>
      <c r="PN10" s="1050"/>
      <c r="PO10" s="885"/>
      <c r="PP10" s="886"/>
      <c r="PQ10" s="824"/>
      <c r="PR10" s="883"/>
      <c r="PS10" s="920"/>
      <c r="PT10" s="883"/>
      <c r="PU10" s="836"/>
      <c r="PV10" s="1485" t="s">
        <v>11</v>
      </c>
      <c r="PW10" s="883"/>
      <c r="PX10" s="883"/>
      <c r="PY10" s="883"/>
      <c r="PZ10" s="883"/>
      <c r="QA10" s="883"/>
      <c r="QB10" s="883"/>
      <c r="QC10" s="883"/>
      <c r="QD10" s="883"/>
      <c r="QE10" s="883"/>
      <c r="QF10" s="883"/>
      <c r="QG10" s="836"/>
      <c r="QH10" s="1042"/>
      <c r="QI10" s="883"/>
      <c r="QJ10" s="880"/>
      <c r="QK10" s="880"/>
      <c r="QL10" s="880"/>
      <c r="QM10" s="883"/>
      <c r="QN10" s="883"/>
      <c r="QO10" s="883"/>
      <c r="QP10" s="880">
        <v>42263</v>
      </c>
      <c r="QQ10" s="880"/>
      <c r="QR10" s="1485" t="s">
        <v>11</v>
      </c>
      <c r="QS10" s="880"/>
      <c r="QT10" s="880">
        <f>WORKDAY(QT12,[3]BA!$B16,'[3]Holiday Schedule'!$B$2:$B$30)</f>
        <v>42128</v>
      </c>
      <c r="QU10" s="880">
        <f>WORKDAY(QU12,[3]BA!$B16,'[3]Holiday Schedule'!$B$2:$B$30)</f>
        <v>42128</v>
      </c>
      <c r="QV10" s="880">
        <f>WORKDAY(QV12,[3]BA!$B16,'[3]Holiday Schedule'!$B$2:$B$30)</f>
        <v>42174</v>
      </c>
      <c r="QW10" s="880">
        <f>WORKDAY(QW12,[3]BA!$B16,'[3]Holiday Schedule'!$B$2:$B$30)</f>
        <v>42173</v>
      </c>
      <c r="QX10" s="880">
        <f>WORKDAY(QX12,[3]BA!$B16,'[3]Holiday Schedule'!$B$2:$B$30)</f>
        <v>42209</v>
      </c>
      <c r="QY10" s="880">
        <f>WORKDAY(QY12,[3]BA!$B16,'[3]Holiday Schedule'!$B$2:$B$30)</f>
        <v>42173</v>
      </c>
      <c r="QZ10" s="880">
        <f>WORKDAY(QZ12,[3]BA!$B16,'[3]Holiday Schedule'!$B$2:$B$30)</f>
        <v>42174</v>
      </c>
      <c r="RA10" s="880">
        <f>WORKDAY(RA12,[3]BA!$B16,'[3]Holiday Schedule'!$B$2:$B$30)</f>
        <v>42185</v>
      </c>
      <c r="RB10" s="880">
        <f>WORKDAY(RB12,[3]BA!$B16,'[3]Holiday Schedule'!$B$2:$B$30)</f>
        <v>42207</v>
      </c>
      <c r="RC10" s="880">
        <f>WORKDAY(RC12,[3]BA!$B16,'[3]Holiday Schedule'!$B$2:$B$30)</f>
        <v>42207</v>
      </c>
      <c r="RD10" s="880">
        <f>WORKDAY(RD12,[3]BA!$B16,'[3]Holiday Schedule'!$B$2:$B$30)</f>
        <v>42207</v>
      </c>
      <c r="RE10" s="880">
        <f>WORKDAY(RE12,[3]BA!$B16,'[3]Holiday Schedule'!$B$2:$B$30)</f>
        <v>42207</v>
      </c>
      <c r="RF10" s="880">
        <f>WORKDAY(RF12,[3]BA!$B16,'[3]Holiday Schedule'!$B$2:$B$30)</f>
        <v>42209</v>
      </c>
      <c r="RG10" s="880">
        <f>WORKDAY(RG12,[3]BA!$B16,'[3]Holiday Schedule'!$B$2:$B$30)</f>
        <v>42128</v>
      </c>
      <c r="RH10" s="880">
        <f>WORKDAY(RH12,[3]BA!$B16,'[3]Holiday Schedule'!$B$2:$B$30)</f>
        <v>42207</v>
      </c>
      <c r="RI10" s="880">
        <f>WORKDAY(RI12,[3]BA!$B16,'[3]Holiday Schedule'!$B$2:$B$30)</f>
        <v>42209</v>
      </c>
      <c r="RJ10" s="880">
        <f>WORKDAY(RJ12,[3]BA!$B16,'[3]Holiday Schedule'!$B$2:$B$30)</f>
        <v>42173</v>
      </c>
      <c r="RK10" s="880"/>
      <c r="RL10" s="880" t="e">
        <f>WORKDAY(RL11,#REF!,'[3]Holiday Schedule'!$B$2:$B$30)</f>
        <v>#REF!</v>
      </c>
      <c r="RM10" s="880"/>
      <c r="RN10" s="1081"/>
      <c r="RO10" s="880">
        <f>WORKDAY(RO12,[3]BA!$B16,'[3]Holiday Schedule'!$B$2:$B$30)</f>
        <v>42128</v>
      </c>
      <c r="RP10" s="880">
        <f>WORKDAY(RP12,[3]BA!$B16,'[3]Holiday Schedule'!$B$2:$B$30)</f>
        <v>42128</v>
      </c>
      <c r="RQ10" s="920"/>
      <c r="RR10" s="920"/>
      <c r="RS10" s="883"/>
      <c r="RT10" s="920"/>
      <c r="RU10" s="920"/>
      <c r="RV10" s="921"/>
      <c r="RW10" s="883"/>
      <c r="RX10" s="883"/>
      <c r="RY10" s="883"/>
      <c r="RZ10" s="883"/>
      <c r="SA10" s="1484"/>
      <c r="SB10" s="1484"/>
      <c r="SC10" s="883"/>
      <c r="SD10" s="883"/>
      <c r="SE10" s="886"/>
      <c r="SF10" s="883"/>
      <c r="SG10" s="883"/>
      <c r="SH10" s="883"/>
      <c r="SI10" s="883"/>
      <c r="SJ10" s="883"/>
      <c r="SK10" s="883"/>
      <c r="SL10" s="883"/>
      <c r="SM10" s="883"/>
      <c r="SN10" s="883"/>
      <c r="SO10" s="883"/>
      <c r="SP10" s="885"/>
      <c r="SQ10" s="885"/>
      <c r="SR10" s="885"/>
      <c r="SS10" s="836"/>
      <c r="ST10" s="883"/>
      <c r="SU10" s="1475"/>
      <c r="SV10" s="1475"/>
      <c r="SW10" s="1475"/>
      <c r="SX10" s="880">
        <f>WORKDAY(SX12,[3]BA!$B16,'[3]Holiday Schedule'!$B$2:$B$30)</f>
        <v>42128</v>
      </c>
      <c r="SY10" s="880">
        <f>WORKDAY(SY12,[3]BA!$B16,'[3]Holiday Schedule'!$B$2:$B$30)</f>
        <v>42128</v>
      </c>
      <c r="SZ10" s="880">
        <f>WORKDAY(SZ12,[3]BA!$B16,'[3]Holiday Schedule'!$B$2:$B$30)</f>
        <v>42128</v>
      </c>
      <c r="TA10" s="880">
        <f>WORKDAY(TA12,[3]BA!$B16,'[3]Holiday Schedule'!$B$2:$B$30)</f>
        <v>42128</v>
      </c>
      <c r="TB10" s="880">
        <f>WORKDAY(TB12,[3]BA!$B16,'[3]Holiday Schedule'!$B$2:$B$30)</f>
        <v>42128</v>
      </c>
      <c r="TC10" s="880">
        <f>WORKDAY(TC12,[3]BA!$B16,'[3]Holiday Schedule'!$B$2:$B$30)</f>
        <v>42128</v>
      </c>
      <c r="TD10" s="880">
        <f>WORKDAY(TD12,[3]BA!$B16,'[3]Holiday Schedule'!$B$2:$B$30)</f>
        <v>42170</v>
      </c>
      <c r="TE10" s="880">
        <f>WORKDAY(TE12,[3]BA!$B16,'[3]Holiday Schedule'!$B$2:$B$30)</f>
        <v>42167</v>
      </c>
      <c r="TF10" s="880">
        <f>WORKDAY(TF12,[3]BA!$B16,'[3]Holiday Schedule'!$B$2:$B$30)</f>
        <v>42167</v>
      </c>
      <c r="TG10" s="880">
        <f>WORKDAY(TG12,[3]BA!$B16,'[3]Holiday Schedule'!$B$2:$B$30)</f>
        <v>42167</v>
      </c>
      <c r="TH10" s="880">
        <f>WORKDAY(TH12,[3]BA!$B16,'[3]Holiday Schedule'!$B$2:$B$30)</f>
        <v>42170</v>
      </c>
      <c r="TI10" s="880">
        <f>WORKDAY(TI12,[3]BA!$B16,'[3]Holiday Schedule'!$B$2:$B$30)</f>
        <v>42171</v>
      </c>
      <c r="TJ10" s="880"/>
      <c r="TK10" s="836"/>
    </row>
    <row r="11" spans="3:531">
      <c r="C11" s="1508">
        <v>1</v>
      </c>
      <c r="D11" s="1506" t="s">
        <v>420</v>
      </c>
      <c r="E11" s="886"/>
      <c r="F11" s="886"/>
      <c r="G11" s="886"/>
      <c r="H11" s="886"/>
      <c r="I11" s="886"/>
      <c r="J11" s="920"/>
      <c r="K11" s="920"/>
      <c r="L11" s="1503"/>
      <c r="M11" s="880">
        <v>42613</v>
      </c>
      <c r="N11" s="886"/>
      <c r="O11" s="873">
        <v>42445</v>
      </c>
      <c r="P11" s="886"/>
      <c r="Q11" s="886"/>
      <c r="R11" s="886"/>
      <c r="S11" s="886"/>
      <c r="T11" s="920"/>
      <c r="U11" s="880">
        <v>42534</v>
      </c>
      <c r="V11" s="886"/>
      <c r="W11" s="880"/>
      <c r="X11" s="975"/>
      <c r="Y11" s="921">
        <f>WORKDAY(Y12,[3]BA!$B13,'[3]Holiday Schedule'!$B$2:$B$30)</f>
        <v>42236</v>
      </c>
      <c r="Z11" s="886"/>
      <c r="AA11" s="886"/>
      <c r="AB11" s="886"/>
      <c r="AC11" s="920"/>
      <c r="AD11" s="885"/>
      <c r="AE11" s="885"/>
      <c r="AF11" s="885"/>
      <c r="AG11" s="886"/>
      <c r="AH11" s="886"/>
      <c r="AI11" s="920"/>
      <c r="AJ11" s="885"/>
      <c r="AK11" s="885"/>
      <c r="AL11" s="885"/>
      <c r="AM11" s="885"/>
      <c r="AN11" s="885"/>
      <c r="AO11" s="885"/>
      <c r="AP11" s="885"/>
      <c r="AQ11" s="885"/>
      <c r="AR11" s="886"/>
      <c r="AS11" s="885"/>
      <c r="AT11" s="885"/>
      <c r="AU11" s="886"/>
      <c r="AV11" s="920"/>
      <c r="AW11" s="885"/>
      <c r="AX11" s="885"/>
      <c r="AY11" s="885"/>
      <c r="AZ11" s="885"/>
      <c r="BA11" s="885"/>
      <c r="BB11" s="885"/>
      <c r="BC11" s="885"/>
      <c r="BD11" s="885"/>
      <c r="BE11" s="885"/>
      <c r="BF11" s="883"/>
      <c r="BG11" s="885"/>
      <c r="BH11" s="885"/>
      <c r="BI11" s="920"/>
      <c r="BJ11" s="886"/>
      <c r="BK11" s="920"/>
      <c r="BL11" s="886"/>
      <c r="BM11" s="920"/>
      <c r="BN11" s="886"/>
      <c r="BO11" s="886"/>
      <c r="BP11" s="920"/>
      <c r="BQ11" s="886"/>
      <c r="BR11" s="920"/>
      <c r="BS11" s="920"/>
      <c r="BT11" s="886"/>
      <c r="BU11" s="920"/>
      <c r="BV11" s="885"/>
      <c r="BW11" s="886"/>
      <c r="BX11" s="886"/>
      <c r="BY11" s="920"/>
      <c r="BZ11" s="920"/>
      <c r="CA11" s="886"/>
      <c r="CB11" s="886"/>
      <c r="CC11" s="886"/>
      <c r="CD11" s="886"/>
      <c r="CE11" s="886"/>
      <c r="CF11" s="920"/>
      <c r="CG11" s="885"/>
      <c r="CH11" s="920"/>
      <c r="CI11" s="886"/>
      <c r="CJ11" s="886"/>
      <c r="CK11" s="885"/>
      <c r="CL11" s="883"/>
      <c r="CM11" s="885"/>
      <c r="CN11" s="885"/>
      <c r="CO11" s="885"/>
      <c r="CP11" s="885"/>
      <c r="CQ11" s="885"/>
      <c r="CR11" s="885"/>
      <c r="CS11" s="885"/>
      <c r="CT11" s="885"/>
      <c r="CU11" s="885"/>
      <c r="CV11" s="885"/>
      <c r="CW11" s="885"/>
      <c r="CX11" s="885"/>
      <c r="CY11" s="885"/>
      <c r="CZ11" s="885"/>
      <c r="DA11" s="885"/>
      <c r="DB11" s="885"/>
      <c r="DC11" s="885"/>
      <c r="DD11" s="885"/>
      <c r="DE11" s="885"/>
      <c r="DF11" s="885"/>
      <c r="DG11" s="885"/>
      <c r="DH11" s="920"/>
      <c r="DI11" s="886"/>
      <c r="DJ11" s="886"/>
      <c r="DK11" s="886"/>
      <c r="DL11" s="885"/>
      <c r="DM11" s="885"/>
      <c r="DN11" s="886"/>
      <c r="DO11" s="885"/>
      <c r="DP11" s="885"/>
      <c r="DQ11" s="885"/>
      <c r="DR11" s="885"/>
      <c r="DS11" s="885"/>
      <c r="DT11" s="886"/>
      <c r="DU11" s="885"/>
      <c r="DV11" s="885"/>
      <c r="DW11" s="886"/>
      <c r="DX11" s="885"/>
      <c r="DY11" s="885"/>
      <c r="DZ11" s="885"/>
      <c r="EA11" s="885"/>
      <c r="EB11" s="885"/>
      <c r="EC11" s="885"/>
      <c r="ED11" s="885"/>
      <c r="EE11" s="920"/>
      <c r="EF11" s="920"/>
      <c r="EG11" s="886"/>
      <c r="EH11" s="1050"/>
      <c r="EI11" s="886"/>
      <c r="EJ11" s="1050"/>
      <c r="EK11" s="920"/>
      <c r="EL11" s="886"/>
      <c r="EM11" s="920"/>
      <c r="EN11" s="1050"/>
      <c r="EO11" s="886"/>
      <c r="EP11" s="886"/>
      <c r="EQ11" s="886"/>
      <c r="ER11" s="886"/>
      <c r="ES11" s="885"/>
      <c r="ET11" s="886"/>
      <c r="EU11" s="885"/>
      <c r="EV11" s="885"/>
      <c r="EW11" s="885"/>
      <c r="EX11" s="885"/>
      <c r="EY11" s="886"/>
      <c r="EZ11" s="885"/>
      <c r="FA11" s="920"/>
      <c r="FB11" s="885"/>
      <c r="FC11" s="885"/>
      <c r="FD11" s="885"/>
      <c r="FE11" s="885"/>
      <c r="FF11" s="885"/>
      <c r="FG11" s="885"/>
      <c r="FH11" s="885"/>
      <c r="FI11" s="885"/>
      <c r="FJ11" s="885"/>
      <c r="FK11" s="885"/>
      <c r="FL11" s="885"/>
      <c r="FM11" s="885"/>
      <c r="FN11" s="1050"/>
      <c r="FO11" s="886"/>
      <c r="FP11" s="886"/>
      <c r="FQ11" s="886"/>
      <c r="FR11" s="886"/>
      <c r="FS11" s="886"/>
      <c r="FT11" s="886"/>
      <c r="FU11" s="1050"/>
      <c r="FV11" s="1050"/>
      <c r="FW11" s="1050"/>
      <c r="FX11" s="886"/>
      <c r="FY11" s="886"/>
      <c r="FZ11" s="886"/>
      <c r="GA11" s="886"/>
      <c r="GB11" s="886"/>
      <c r="GC11" s="886"/>
      <c r="GD11" s="886"/>
      <c r="GE11" s="886"/>
      <c r="GF11" s="886"/>
      <c r="GG11" s="1050"/>
      <c r="GH11" s="886"/>
      <c r="GI11" s="1050"/>
      <c r="GJ11" s="885"/>
      <c r="GK11" s="886"/>
      <c r="GL11" s="885"/>
      <c r="GM11" s="885"/>
      <c r="GN11" s="1050"/>
      <c r="GO11" s="1050"/>
      <c r="GP11" s="886"/>
      <c r="GQ11" s="1050"/>
      <c r="GR11" s="886"/>
      <c r="GS11" s="920"/>
      <c r="GT11" s="885"/>
      <c r="GU11" s="885"/>
      <c r="GV11" s="885"/>
      <c r="GW11" s="885"/>
      <c r="GX11" s="885"/>
      <c r="GY11" s="885"/>
      <c r="GZ11" s="885"/>
      <c r="HA11" s="885"/>
      <c r="HB11" s="885"/>
      <c r="HC11" s="885"/>
      <c r="HD11" s="885"/>
      <c r="HE11" s="885"/>
      <c r="HF11" s="885"/>
      <c r="HG11" s="885"/>
      <c r="HH11" s="885"/>
      <c r="HI11" s="885"/>
      <c r="HJ11" s="885"/>
      <c r="HK11" s="885"/>
      <c r="HL11" s="885"/>
      <c r="HM11" s="885"/>
      <c r="HN11" s="885"/>
      <c r="HO11" s="885"/>
      <c r="HP11" s="885"/>
      <c r="HQ11" s="885"/>
      <c r="HR11" s="885"/>
      <c r="HS11" s="885"/>
      <c r="HT11" s="175"/>
      <c r="HU11" s="886"/>
      <c r="HV11" s="886"/>
      <c r="HW11" s="886"/>
      <c r="HX11" s="886"/>
      <c r="HY11" s="886"/>
      <c r="HZ11" s="1050"/>
      <c r="IA11" s="1050"/>
      <c r="IB11" s="886"/>
      <c r="IC11" s="886"/>
      <c r="ID11" s="886"/>
      <c r="IE11" s="920"/>
      <c r="IF11" s="1050"/>
      <c r="IG11" s="886"/>
      <c r="IH11" s="1050"/>
      <c r="II11" s="823"/>
      <c r="IJ11" s="1134">
        <v>42549</v>
      </c>
      <c r="IK11" s="886"/>
      <c r="IL11" s="880">
        <v>42601</v>
      </c>
      <c r="IM11" s="880">
        <v>42599</v>
      </c>
      <c r="IN11" s="880">
        <v>42597</v>
      </c>
      <c r="IO11" s="880">
        <v>42605</v>
      </c>
      <c r="IP11" s="886"/>
      <c r="IQ11" s="880">
        <v>42517</v>
      </c>
      <c r="IR11" s="886"/>
      <c r="IS11" s="1350"/>
      <c r="IT11" s="1134">
        <v>42583</v>
      </c>
      <c r="IU11" s="880">
        <v>42587</v>
      </c>
      <c r="IV11" s="880">
        <v>42592</v>
      </c>
      <c r="IW11" s="883"/>
      <c r="IX11" s="880">
        <v>42605</v>
      </c>
      <c r="IY11" s="899" t="s">
        <v>1141</v>
      </c>
      <c r="IZ11" s="886"/>
      <c r="JA11" s="921">
        <v>42528</v>
      </c>
      <c r="JB11" s="886"/>
      <c r="JC11" s="880">
        <v>42602</v>
      </c>
      <c r="JD11" s="1291" t="s">
        <v>1296</v>
      </c>
      <c r="JE11" s="921">
        <v>42616</v>
      </c>
      <c r="JF11" s="920"/>
      <c r="JG11" s="886"/>
      <c r="JH11" s="920"/>
      <c r="JI11" s="1050"/>
      <c r="JJ11" s="1050"/>
      <c r="JK11" s="1050"/>
      <c r="JL11" s="920"/>
      <c r="JM11" s="920"/>
      <c r="JN11" s="886"/>
      <c r="JO11" s="1507">
        <v>42621</v>
      </c>
      <c r="JP11" s="886"/>
      <c r="JQ11" s="920"/>
      <c r="JR11" s="886"/>
      <c r="JS11" s="886"/>
      <c r="JT11" s="886"/>
      <c r="JU11" s="880">
        <v>42621</v>
      </c>
      <c r="JV11" s="886"/>
      <c r="JW11" s="921">
        <v>42622</v>
      </c>
      <c r="JX11" s="886"/>
      <c r="JY11" s="886"/>
      <c r="JZ11" s="920"/>
      <c r="KA11" s="920"/>
      <c r="KB11" s="880">
        <v>42631</v>
      </c>
      <c r="KC11" s="886"/>
      <c r="KD11" s="885"/>
      <c r="KE11" s="885"/>
      <c r="KF11" s="885"/>
      <c r="KG11" s="885"/>
      <c r="KH11" s="886"/>
      <c r="KI11" s="885"/>
      <c r="KJ11" s="885"/>
      <c r="KK11" s="885"/>
      <c r="KL11" s="885"/>
      <c r="KM11" s="1141">
        <v>42625</v>
      </c>
      <c r="KN11" s="899" t="s">
        <v>350</v>
      </c>
      <c r="KO11" s="885"/>
      <c r="KP11" s="885"/>
      <c r="KQ11" s="886"/>
      <c r="KR11" s="885"/>
      <c r="KS11" s="885"/>
      <c r="KT11" s="886"/>
      <c r="KU11" s="885"/>
      <c r="KV11" s="885"/>
      <c r="KW11" s="885"/>
      <c r="KX11" s="885"/>
      <c r="KY11" s="885"/>
      <c r="KZ11" s="885"/>
      <c r="LA11" s="885"/>
      <c r="LB11" s="885"/>
      <c r="LC11" s="885"/>
      <c r="LD11" s="885"/>
      <c r="LE11" s="885"/>
      <c r="LF11" s="885"/>
      <c r="LG11" s="885"/>
      <c r="LH11" s="921">
        <v>42485</v>
      </c>
      <c r="LI11" s="885"/>
      <c r="LJ11" s="885"/>
      <c r="LK11" s="921">
        <v>42658</v>
      </c>
      <c r="LL11" s="885"/>
      <c r="LM11" s="885"/>
      <c r="LN11" s="885"/>
      <c r="LO11" s="885"/>
      <c r="LP11" s="885"/>
      <c r="LQ11" s="885"/>
      <c r="LR11" s="885"/>
      <c r="LS11" s="885"/>
      <c r="LT11" s="885"/>
      <c r="LU11" s="885"/>
      <c r="LV11" s="885"/>
      <c r="LW11" s="885"/>
      <c r="LX11" s="885"/>
      <c r="LY11" s="885"/>
      <c r="LZ11" s="885"/>
      <c r="MA11" s="885"/>
      <c r="MB11" s="885"/>
      <c r="MC11" s="883"/>
      <c r="MD11" s="885"/>
      <c r="ME11" s="885"/>
      <c r="MF11" s="908">
        <v>42684</v>
      </c>
      <c r="MG11" s="885"/>
      <c r="MH11" s="885"/>
      <c r="MI11" s="885"/>
      <c r="MJ11" s="921"/>
      <c r="MK11" s="899" t="s">
        <v>350</v>
      </c>
      <c r="ML11" s="880">
        <v>42654</v>
      </c>
      <c r="MM11" s="885"/>
      <c r="MN11" s="885"/>
      <c r="MO11" s="885"/>
      <c r="MP11" s="885"/>
      <c r="MQ11" s="886"/>
      <c r="MR11" s="1042">
        <v>42485</v>
      </c>
      <c r="MS11" s="975">
        <v>42482</v>
      </c>
      <c r="MT11" s="921">
        <v>42463</v>
      </c>
      <c r="MU11" s="921">
        <v>42467</v>
      </c>
      <c r="MV11" s="880">
        <v>42502</v>
      </c>
      <c r="MW11" s="921">
        <v>42552</v>
      </c>
      <c r="MX11" s="886"/>
      <c r="MY11" s="1141">
        <v>42613</v>
      </c>
      <c r="MZ11" s="880">
        <v>42634</v>
      </c>
      <c r="NA11" s="921"/>
      <c r="NB11" s="921">
        <v>42447</v>
      </c>
      <c r="NC11" s="975">
        <v>42451</v>
      </c>
      <c r="ND11" s="873">
        <v>42448</v>
      </c>
      <c r="NE11" s="975">
        <v>42447</v>
      </c>
      <c r="NF11" s="920"/>
      <c r="NG11" s="920"/>
      <c r="NH11" s="886"/>
      <c r="NI11" s="886"/>
      <c r="NJ11" s="886"/>
      <c r="NK11" s="920"/>
      <c r="NL11" s="920"/>
      <c r="NM11" s="886"/>
      <c r="NN11" s="920"/>
      <c r="NO11" s="920"/>
      <c r="NP11" s="920"/>
      <c r="NQ11" s="886"/>
      <c r="NR11" s="920"/>
      <c r="NS11" s="920"/>
      <c r="NT11" s="886"/>
      <c r="NU11" s="920"/>
      <c r="NV11" s="1050"/>
      <c r="NW11" s="1050"/>
      <c r="NX11" s="920"/>
      <c r="NY11" s="920"/>
      <c r="NZ11" s="920"/>
      <c r="OA11" s="920"/>
      <c r="OB11" s="920"/>
      <c r="OC11" s="920"/>
      <c r="OD11" s="920"/>
      <c r="OE11" s="920"/>
      <c r="OF11" s="920"/>
      <c r="OG11" s="920"/>
      <c r="OH11" s="920"/>
      <c r="OI11" s="920"/>
      <c r="OJ11" s="920"/>
      <c r="OK11" s="920"/>
      <c r="OL11" s="920"/>
      <c r="OM11" s="920"/>
      <c r="ON11" s="920"/>
      <c r="OO11" s="883"/>
      <c r="OP11" s="886"/>
      <c r="OQ11" s="920"/>
      <c r="OR11" s="920"/>
      <c r="OS11" s="920"/>
      <c r="OT11" s="920"/>
      <c r="OU11" s="885"/>
      <c r="OV11" s="885"/>
      <c r="OW11" s="885"/>
      <c r="OX11" s="885"/>
      <c r="OY11" s="885"/>
      <c r="OZ11" s="885"/>
      <c r="PA11" s="885"/>
      <c r="PB11" s="885"/>
      <c r="PC11" s="885"/>
      <c r="PD11" s="885"/>
      <c r="PE11" s="920"/>
      <c r="PF11" s="885"/>
      <c r="PG11" s="885"/>
      <c r="PH11" s="885"/>
      <c r="PI11" s="885"/>
      <c r="PJ11" s="885"/>
      <c r="PK11" s="885"/>
      <c r="PL11" s="885"/>
      <c r="PM11" s="885"/>
      <c r="PN11" s="920"/>
      <c r="PO11" s="885"/>
      <c r="PP11" s="886"/>
      <c r="PQ11" s="824"/>
      <c r="PR11" s="883"/>
      <c r="PS11" s="920"/>
      <c r="PT11" s="883"/>
      <c r="PU11" s="836"/>
      <c r="PV11" s="1485" t="s">
        <v>260</v>
      </c>
      <c r="PW11" s="883"/>
      <c r="PX11" s="883"/>
      <c r="PY11" s="883"/>
      <c r="PZ11" s="883"/>
      <c r="QA11" s="883"/>
      <c r="QB11" s="883"/>
      <c r="QC11" s="883"/>
      <c r="QD11" s="883"/>
      <c r="QE11" s="883"/>
      <c r="QF11" s="883"/>
      <c r="QG11" s="836"/>
      <c r="QH11" s="1042">
        <v>42401</v>
      </c>
      <c r="QI11" s="880">
        <v>42401</v>
      </c>
      <c r="QJ11" s="880">
        <v>42401</v>
      </c>
      <c r="QK11" s="880">
        <v>42401</v>
      </c>
      <c r="QL11" s="880">
        <v>42401</v>
      </c>
      <c r="QM11" s="880">
        <v>42396</v>
      </c>
      <c r="QN11" s="883"/>
      <c r="QO11" s="883"/>
      <c r="QP11" s="880"/>
      <c r="QQ11" s="880">
        <v>42229</v>
      </c>
      <c r="QR11" s="1485" t="s">
        <v>260</v>
      </c>
      <c r="QS11" s="880"/>
      <c r="QT11" s="880"/>
      <c r="QU11" s="880"/>
      <c r="QV11" s="880"/>
      <c r="QW11" s="880"/>
      <c r="QX11" s="880"/>
      <c r="QY11" s="880"/>
      <c r="QZ11" s="880"/>
      <c r="RA11" s="880"/>
      <c r="RB11" s="880"/>
      <c r="RC11" s="880"/>
      <c r="RD11" s="880"/>
      <c r="RE11" s="880"/>
      <c r="RF11" s="880"/>
      <c r="RG11" s="880"/>
      <c r="RH11" s="880"/>
      <c r="RI11" s="880"/>
      <c r="RJ11" s="880"/>
      <c r="RK11" s="880"/>
      <c r="RL11" s="880" t="e">
        <f>WORKDAY(RL12,#REF!,'[3]Holiday Schedule'!$B$2:$B$30)</f>
        <v>#REF!</v>
      </c>
      <c r="RM11" s="880"/>
      <c r="RN11" s="1081"/>
      <c r="RO11" s="880"/>
      <c r="RP11" s="880"/>
      <c r="RQ11" s="920"/>
      <c r="RR11" s="920"/>
      <c r="RS11" s="883"/>
      <c r="RT11" s="920"/>
      <c r="RU11" s="920"/>
      <c r="RV11" s="921"/>
      <c r="RW11" s="899">
        <f>WORKDAY(RW13,[3]BA!$B14,'[3]Holiday Schedule'!$B$2:$B$30)</f>
        <v>42129</v>
      </c>
      <c r="RX11" s="883"/>
      <c r="RY11" s="883"/>
      <c r="RZ11" s="883"/>
      <c r="SA11" s="1484"/>
      <c r="SB11" s="1484"/>
      <c r="SC11" s="883"/>
      <c r="SD11" s="883"/>
      <c r="SE11" s="886"/>
      <c r="SF11" s="883"/>
      <c r="SG11" s="883"/>
      <c r="SH11" s="883"/>
      <c r="SI11" s="883"/>
      <c r="SJ11" s="883"/>
      <c r="SK11" s="883"/>
      <c r="SL11" s="883"/>
      <c r="SM11" s="883"/>
      <c r="SN11" s="883"/>
      <c r="SO11" s="883"/>
      <c r="SP11" s="885"/>
      <c r="SQ11" s="885"/>
      <c r="SR11" s="885"/>
      <c r="SS11" s="836"/>
      <c r="ST11" s="883"/>
      <c r="SU11" s="1475"/>
      <c r="SV11" s="1475"/>
      <c r="SW11" s="1475"/>
      <c r="SX11" s="880"/>
      <c r="SY11" s="880"/>
      <c r="SZ11" s="880"/>
      <c r="TA11" s="880"/>
      <c r="TB11" s="880"/>
      <c r="TC11" s="880"/>
      <c r="TD11" s="880"/>
      <c r="TE11" s="880"/>
      <c r="TF11" s="880"/>
      <c r="TG11" s="880"/>
      <c r="TH11" s="880"/>
      <c r="TI11" s="880"/>
      <c r="TJ11" s="880"/>
      <c r="TK11" s="836"/>
    </row>
    <row r="12" spans="3:531">
      <c r="C12" s="1467">
        <v>1</v>
      </c>
      <c r="D12" s="1506" t="s">
        <v>339</v>
      </c>
      <c r="E12" s="886"/>
      <c r="F12" s="886"/>
      <c r="G12" s="886"/>
      <c r="H12" s="886"/>
      <c r="I12" s="886"/>
      <c r="J12" s="920"/>
      <c r="K12" s="920"/>
      <c r="L12" s="1503"/>
      <c r="M12" s="880">
        <v>42597</v>
      </c>
      <c r="N12" s="899">
        <v>42521</v>
      </c>
      <c r="O12" s="1187">
        <v>42438</v>
      </c>
      <c r="P12" s="899">
        <v>42517</v>
      </c>
      <c r="Q12" s="880">
        <v>42517</v>
      </c>
      <c r="R12" s="899">
        <v>42514</v>
      </c>
      <c r="S12" s="899">
        <v>42521</v>
      </c>
      <c r="T12" s="1187" t="s">
        <v>1138</v>
      </c>
      <c r="U12" s="880">
        <v>42525</v>
      </c>
      <c r="V12" s="968"/>
      <c r="W12" s="880"/>
      <c r="X12" s="975"/>
      <c r="Y12" s="921">
        <v>42229</v>
      </c>
      <c r="Z12" s="880">
        <v>42521</v>
      </c>
      <c r="AA12" s="908">
        <v>42612</v>
      </c>
      <c r="AB12" s="899">
        <v>42536</v>
      </c>
      <c r="AC12" s="975">
        <v>42465</v>
      </c>
      <c r="AD12" s="1338">
        <v>42662</v>
      </c>
      <c r="AE12" s="1338">
        <v>42661</v>
      </c>
      <c r="AF12" s="886"/>
      <c r="AG12" s="886"/>
      <c r="AH12" s="886"/>
      <c r="AI12" s="920"/>
      <c r="AJ12" s="886"/>
      <c r="AK12" s="886"/>
      <c r="AL12" s="886"/>
      <c r="AM12" s="886"/>
      <c r="AN12" s="886"/>
      <c r="AO12" s="886"/>
      <c r="AP12" s="886"/>
      <c r="AQ12" s="886"/>
      <c r="AR12" s="886"/>
      <c r="AS12" s="886"/>
      <c r="AT12" s="885"/>
      <c r="AU12" s="886"/>
      <c r="AV12" s="920"/>
      <c r="AW12" s="886"/>
      <c r="AX12" s="886"/>
      <c r="AY12" s="886"/>
      <c r="AZ12" s="886"/>
      <c r="BA12" s="886"/>
      <c r="BB12" s="886"/>
      <c r="BC12" s="885"/>
      <c r="BD12" s="886"/>
      <c r="BE12" s="886"/>
      <c r="BF12" s="993"/>
      <c r="BG12" s="886"/>
      <c r="BH12" s="886"/>
      <c r="BI12" s="920"/>
      <c r="BJ12" s="886"/>
      <c r="BK12" s="920"/>
      <c r="BL12" s="886"/>
      <c r="BM12" s="920"/>
      <c r="BN12" s="886"/>
      <c r="BO12" s="886"/>
      <c r="BP12" s="920"/>
      <c r="BQ12" s="886"/>
      <c r="BR12" s="920"/>
      <c r="BS12" s="920"/>
      <c r="BT12" s="886"/>
      <c r="BU12" s="920"/>
      <c r="BV12" s="885"/>
      <c r="BW12" s="886"/>
      <c r="BX12" s="886"/>
      <c r="BY12" s="920"/>
      <c r="BZ12" s="1473"/>
      <c r="CA12" s="886"/>
      <c r="CB12" s="886"/>
      <c r="CC12" s="886"/>
      <c r="CD12" s="886"/>
      <c r="CE12" s="886"/>
      <c r="CF12" s="920"/>
      <c r="CG12" s="886"/>
      <c r="CH12" s="920"/>
      <c r="CI12" s="886"/>
      <c r="CJ12" s="886"/>
      <c r="CK12" s="886"/>
      <c r="CL12" s="883"/>
      <c r="CM12" s="886"/>
      <c r="CN12" s="886"/>
      <c r="CO12" s="886"/>
      <c r="CP12" s="886"/>
      <c r="CQ12" s="886"/>
      <c r="CR12" s="886"/>
      <c r="CS12" s="886"/>
      <c r="CT12" s="886"/>
      <c r="CU12" s="886"/>
      <c r="CV12" s="886"/>
      <c r="CW12" s="886"/>
      <c r="CX12" s="886"/>
      <c r="CY12" s="886"/>
      <c r="CZ12" s="886"/>
      <c r="DA12" s="886"/>
      <c r="DB12" s="886"/>
      <c r="DC12" s="886"/>
      <c r="DD12" s="886"/>
      <c r="DE12" s="886"/>
      <c r="DF12" s="886"/>
      <c r="DG12" s="886"/>
      <c r="DH12" s="920"/>
      <c r="DI12" s="886"/>
      <c r="DJ12" s="886"/>
      <c r="DK12" s="886"/>
      <c r="DL12" s="886"/>
      <c r="DM12" s="886"/>
      <c r="DN12" s="886"/>
      <c r="DO12" s="886"/>
      <c r="DP12" s="885"/>
      <c r="DQ12" s="886"/>
      <c r="DR12" s="886"/>
      <c r="DS12" s="886"/>
      <c r="DT12" s="886"/>
      <c r="DU12" s="886"/>
      <c r="DV12" s="886"/>
      <c r="DW12" s="886"/>
      <c r="DX12" s="886"/>
      <c r="DY12" s="886"/>
      <c r="DZ12" s="886"/>
      <c r="EA12" s="886"/>
      <c r="EB12" s="886"/>
      <c r="EC12" s="886"/>
      <c r="ED12" s="886"/>
      <c r="EE12" s="920"/>
      <c r="EF12" s="920"/>
      <c r="EG12" s="886"/>
      <c r="EH12" s="1050"/>
      <c r="EI12" s="886"/>
      <c r="EJ12" s="1050"/>
      <c r="EK12" s="920"/>
      <c r="EL12" s="886"/>
      <c r="EM12" s="920"/>
      <c r="EN12" s="1050"/>
      <c r="EO12" s="886"/>
      <c r="EP12" s="886"/>
      <c r="EQ12" s="886"/>
      <c r="ER12" s="886"/>
      <c r="ES12" s="885"/>
      <c r="ET12" s="886"/>
      <c r="EU12" s="885"/>
      <c r="EV12" s="886"/>
      <c r="EW12" s="886"/>
      <c r="EX12" s="886"/>
      <c r="EY12" s="886"/>
      <c r="EZ12" s="886"/>
      <c r="FA12" s="920"/>
      <c r="FB12" s="886"/>
      <c r="FC12" s="886"/>
      <c r="FD12" s="886"/>
      <c r="FE12" s="886"/>
      <c r="FF12" s="886"/>
      <c r="FG12" s="886"/>
      <c r="FH12" s="886"/>
      <c r="FI12" s="886"/>
      <c r="FJ12" s="886"/>
      <c r="FK12" s="885"/>
      <c r="FL12" s="886"/>
      <c r="FM12" s="886"/>
      <c r="FN12" s="1050"/>
      <c r="FO12" s="886"/>
      <c r="FP12" s="886"/>
      <c r="FQ12" s="886"/>
      <c r="FR12" s="886"/>
      <c r="FS12" s="886"/>
      <c r="FT12" s="886"/>
      <c r="FU12" s="1050"/>
      <c r="FV12" s="1050"/>
      <c r="FW12" s="1050"/>
      <c r="FX12" s="886"/>
      <c r="FY12" s="886"/>
      <c r="FZ12" s="886"/>
      <c r="GA12" s="886"/>
      <c r="GB12" s="886"/>
      <c r="GC12" s="886"/>
      <c r="GD12" s="886"/>
      <c r="GE12" s="886"/>
      <c r="GF12" s="886"/>
      <c r="GG12" s="1050"/>
      <c r="GH12" s="886"/>
      <c r="GI12" s="1050"/>
      <c r="GJ12" s="886"/>
      <c r="GK12" s="886"/>
      <c r="GL12" s="886"/>
      <c r="GM12" s="886"/>
      <c r="GN12" s="1050"/>
      <c r="GO12" s="1050"/>
      <c r="GP12" s="886"/>
      <c r="GQ12" s="1050"/>
      <c r="GR12" s="886"/>
      <c r="GS12" s="920"/>
      <c r="GT12" s="886"/>
      <c r="GU12" s="886"/>
      <c r="GV12" s="886"/>
      <c r="GW12" s="886"/>
      <c r="GX12" s="885"/>
      <c r="GY12" s="886"/>
      <c r="GZ12" s="886"/>
      <c r="HA12" s="886"/>
      <c r="HB12" s="886"/>
      <c r="HC12" s="886"/>
      <c r="HD12" s="886"/>
      <c r="HE12" s="886"/>
      <c r="HF12" s="886"/>
      <c r="HG12" s="886"/>
      <c r="HH12" s="886"/>
      <c r="HI12" s="886"/>
      <c r="HJ12" s="886"/>
      <c r="HK12" s="886"/>
      <c r="HL12" s="886"/>
      <c r="HM12" s="886"/>
      <c r="HN12" s="886"/>
      <c r="HO12" s="886"/>
      <c r="HP12" s="886"/>
      <c r="HQ12" s="886"/>
      <c r="HR12" s="886"/>
      <c r="HS12" s="886"/>
      <c r="HT12" s="175"/>
      <c r="HU12" s="886"/>
      <c r="HV12" s="886"/>
      <c r="HW12" s="886"/>
      <c r="HX12" s="886"/>
      <c r="HY12" s="886"/>
      <c r="HZ12" s="1050"/>
      <c r="IA12" s="1050"/>
      <c r="IB12" s="886"/>
      <c r="IC12" s="886"/>
      <c r="ID12" s="886"/>
      <c r="IE12" s="899">
        <v>42553</v>
      </c>
      <c r="IF12" s="1050"/>
      <c r="IG12" s="886"/>
      <c r="IH12" s="1050"/>
      <c r="II12" s="823"/>
      <c r="IJ12" s="1134">
        <v>42530</v>
      </c>
      <c r="IK12" s="880">
        <v>42616</v>
      </c>
      <c r="IL12" s="908" t="s">
        <v>1138</v>
      </c>
      <c r="IM12" s="908" t="s">
        <v>1138</v>
      </c>
      <c r="IN12" s="880">
        <v>42588</v>
      </c>
      <c r="IO12" s="908" t="s">
        <v>1138</v>
      </c>
      <c r="IP12" s="908">
        <v>42611</v>
      </c>
      <c r="IQ12" s="880">
        <v>42514</v>
      </c>
      <c r="IR12" s="886"/>
      <c r="IS12" s="1350"/>
      <c r="IT12" s="1134">
        <v>42545</v>
      </c>
      <c r="IU12" s="880">
        <v>42585</v>
      </c>
      <c r="IV12" s="880">
        <v>42585</v>
      </c>
      <c r="IW12" s="880">
        <v>42591</v>
      </c>
      <c r="IX12" s="908" t="s">
        <v>1138</v>
      </c>
      <c r="IY12" s="880">
        <v>42539</v>
      </c>
      <c r="IZ12" s="908">
        <v>42612</v>
      </c>
      <c r="JA12" s="921">
        <v>42509</v>
      </c>
      <c r="JB12" s="908">
        <v>42611</v>
      </c>
      <c r="JC12" s="908" t="s">
        <v>1138</v>
      </c>
      <c r="JD12" s="880">
        <v>42604</v>
      </c>
      <c r="JE12" s="908">
        <v>42612</v>
      </c>
      <c r="JF12" s="908" t="s">
        <v>1138</v>
      </c>
      <c r="JG12" s="886"/>
      <c r="JH12" s="920"/>
      <c r="JI12" s="1050"/>
      <c r="JJ12" s="1050"/>
      <c r="JK12" s="1050"/>
      <c r="JL12" s="908" t="s">
        <v>1138</v>
      </c>
      <c r="JM12" s="920"/>
      <c r="JN12" s="886"/>
      <c r="JO12" s="921">
        <v>42494</v>
      </c>
      <c r="JP12" s="886"/>
      <c r="JQ12" s="920"/>
      <c r="JR12" s="886"/>
      <c r="JS12" s="886"/>
      <c r="JT12" s="886"/>
      <c r="JU12" s="880">
        <v>42609</v>
      </c>
      <c r="JV12" s="880">
        <v>42604</v>
      </c>
      <c r="JW12" s="880">
        <v>42616</v>
      </c>
      <c r="JX12" s="978">
        <v>42629</v>
      </c>
      <c r="JY12" s="886"/>
      <c r="JZ12" s="920"/>
      <c r="KA12" s="920"/>
      <c r="KB12" s="968"/>
      <c r="KC12" s="886"/>
      <c r="KD12" s="886"/>
      <c r="KE12" s="886"/>
      <c r="KF12" s="886"/>
      <c r="KG12" s="886"/>
      <c r="KH12" s="886"/>
      <c r="KI12" s="886"/>
      <c r="KJ12" s="886"/>
      <c r="KK12" s="885"/>
      <c r="KL12" s="886"/>
      <c r="KM12" s="1141">
        <v>42563</v>
      </c>
      <c r="KN12" s="880"/>
      <c r="KO12" s="886"/>
      <c r="KP12" s="1338">
        <v>42655</v>
      </c>
      <c r="KQ12" s="1338">
        <v>42655</v>
      </c>
      <c r="KR12" s="1338">
        <v>42655</v>
      </c>
      <c r="KS12" s="1338">
        <v>42655</v>
      </c>
      <c r="KT12" s="1338">
        <v>42654</v>
      </c>
      <c r="KU12" s="1338">
        <v>42655</v>
      </c>
      <c r="KV12" s="1338">
        <v>42655</v>
      </c>
      <c r="KW12" s="1338">
        <v>42655</v>
      </c>
      <c r="KX12" s="1338">
        <v>42655</v>
      </c>
      <c r="KY12" s="885"/>
      <c r="KZ12" s="886"/>
      <c r="LA12" s="886"/>
      <c r="LB12" s="886"/>
      <c r="LC12" s="886"/>
      <c r="LD12" s="886"/>
      <c r="LE12" s="886"/>
      <c r="LF12" s="886"/>
      <c r="LG12" s="885"/>
      <c r="LH12" s="1482">
        <v>42482</v>
      </c>
      <c r="LI12" s="1338">
        <v>42654</v>
      </c>
      <c r="LJ12" s="1338">
        <v>42655</v>
      </c>
      <c r="LK12" s="920"/>
      <c r="LL12" s="885"/>
      <c r="LM12" s="886"/>
      <c r="LN12" s="886"/>
      <c r="LO12" s="886"/>
      <c r="LP12" s="886"/>
      <c r="LQ12" s="1037">
        <v>42672</v>
      </c>
      <c r="LR12" s="886"/>
      <c r="LS12" s="886"/>
      <c r="LT12" s="886"/>
      <c r="LU12" s="886"/>
      <c r="LV12" s="973">
        <v>42682</v>
      </c>
      <c r="LW12" s="973">
        <v>42682</v>
      </c>
      <c r="LX12" s="973">
        <v>42682</v>
      </c>
      <c r="LY12" s="886"/>
      <c r="LZ12" s="886"/>
      <c r="MA12" s="886"/>
      <c r="MB12" s="886"/>
      <c r="MC12" s="883"/>
      <c r="MD12" s="886"/>
      <c r="ME12" s="886"/>
      <c r="MF12" s="1037">
        <v>42662</v>
      </c>
      <c r="MG12" s="886"/>
      <c r="MH12" s="886"/>
      <c r="MI12" s="973">
        <v>42682</v>
      </c>
      <c r="MJ12" s="921">
        <v>42648</v>
      </c>
      <c r="MK12" s="880">
        <v>42641</v>
      </c>
      <c r="ML12" s="880"/>
      <c r="MM12" s="1338">
        <v>42656</v>
      </c>
      <c r="MN12" s="1037">
        <v>42672</v>
      </c>
      <c r="MO12" s="886"/>
      <c r="MP12" s="886"/>
      <c r="MQ12" s="899">
        <v>42444</v>
      </c>
      <c r="MR12" s="975">
        <v>42484</v>
      </c>
      <c r="MS12" s="1187">
        <v>42480</v>
      </c>
      <c r="MT12" s="921" t="s">
        <v>1346</v>
      </c>
      <c r="MU12" s="880">
        <v>42454</v>
      </c>
      <c r="MV12" s="1187" t="s">
        <v>1138</v>
      </c>
      <c r="MW12" s="921">
        <v>42549</v>
      </c>
      <c r="MX12" s="923">
        <v>42594</v>
      </c>
      <c r="MY12" s="1134">
        <v>42545</v>
      </c>
      <c r="MZ12" s="880">
        <v>42634</v>
      </c>
      <c r="NA12" s="921"/>
      <c r="NB12" s="1187">
        <v>42447</v>
      </c>
      <c r="NC12" s="975">
        <v>42445</v>
      </c>
      <c r="ND12" s="1187">
        <v>42445</v>
      </c>
      <c r="NE12" s="1187">
        <v>42446</v>
      </c>
      <c r="NF12" s="923">
        <v>42484</v>
      </c>
      <c r="NG12" s="975">
        <v>42484</v>
      </c>
      <c r="NH12" s="899">
        <v>42521</v>
      </c>
      <c r="NI12" s="899">
        <v>42521</v>
      </c>
      <c r="NJ12" s="899">
        <v>42521</v>
      </c>
      <c r="NK12" s="920"/>
      <c r="NL12" s="920"/>
      <c r="NM12" s="886"/>
      <c r="NN12" s="920"/>
      <c r="NO12" s="920"/>
      <c r="NP12" s="920"/>
      <c r="NQ12" s="886"/>
      <c r="NR12" s="920"/>
      <c r="NS12" s="920"/>
      <c r="NT12" s="886"/>
      <c r="NU12" s="920"/>
      <c r="NV12" s="1050"/>
      <c r="NW12" s="1050"/>
      <c r="NX12" s="920"/>
      <c r="NY12" s="920"/>
      <c r="NZ12" s="920"/>
      <c r="OA12" s="920"/>
      <c r="OB12" s="920"/>
      <c r="OC12" s="920"/>
      <c r="OD12" s="920"/>
      <c r="OE12" s="920"/>
      <c r="OF12" s="920"/>
      <c r="OG12" s="920"/>
      <c r="OH12" s="920"/>
      <c r="OI12" s="920"/>
      <c r="OJ12" s="920"/>
      <c r="OK12" s="920"/>
      <c r="OL12" s="920"/>
      <c r="OM12" s="920"/>
      <c r="ON12" s="920"/>
      <c r="OO12" s="883"/>
      <c r="OP12" s="886"/>
      <c r="OQ12" s="920"/>
      <c r="OR12" s="920"/>
      <c r="OS12" s="920"/>
      <c r="OT12" s="920"/>
      <c r="OU12" s="886"/>
      <c r="OV12" s="886"/>
      <c r="OW12" s="886"/>
      <c r="OX12" s="886"/>
      <c r="OY12" s="886"/>
      <c r="OZ12" s="886"/>
      <c r="PA12" s="886"/>
      <c r="PB12" s="886"/>
      <c r="PC12" s="886"/>
      <c r="PD12" s="886"/>
      <c r="PE12" s="920"/>
      <c r="PF12" s="886"/>
      <c r="PG12" s="886"/>
      <c r="PH12" s="886"/>
      <c r="PI12" s="886"/>
      <c r="PJ12" s="886"/>
      <c r="PK12" s="886"/>
      <c r="PL12" s="886"/>
      <c r="PM12" s="886"/>
      <c r="PN12" s="920"/>
      <c r="PO12" s="886"/>
      <c r="PP12" s="886"/>
      <c r="PQ12" s="824"/>
      <c r="PR12" s="883"/>
      <c r="PS12" s="920"/>
      <c r="PT12" s="883"/>
      <c r="PU12" s="836"/>
      <c r="PV12" s="886" t="s">
        <v>10</v>
      </c>
      <c r="PW12" s="883"/>
      <c r="PX12" s="883"/>
      <c r="PY12" s="880">
        <f>WORKDAY(PY15,[3]BA!$B18,'[3]Holiday Schedule'!$B$2:$B$30)</f>
        <v>42123</v>
      </c>
      <c r="PZ12" s="883"/>
      <c r="QA12" s="883"/>
      <c r="QB12" s="883"/>
      <c r="QC12" s="883"/>
      <c r="QD12" s="883"/>
      <c r="QE12" s="883"/>
      <c r="QF12" s="883"/>
      <c r="QG12" s="836"/>
      <c r="QH12" s="1042">
        <v>42376</v>
      </c>
      <c r="QI12" s="880">
        <v>42385</v>
      </c>
      <c r="QJ12" s="908">
        <v>42398</v>
      </c>
      <c r="QK12" s="908">
        <v>42398</v>
      </c>
      <c r="QL12" s="880">
        <v>42396</v>
      </c>
      <c r="QM12" s="880">
        <v>42395</v>
      </c>
      <c r="QN12" s="880"/>
      <c r="QO12" s="883"/>
      <c r="QP12" s="880"/>
      <c r="QQ12" s="880"/>
      <c r="QR12" s="886" t="s">
        <v>10</v>
      </c>
      <c r="QS12" s="880"/>
      <c r="QT12" s="880">
        <f>WORKDAY(QT15,[3]BA!$B18,'[3]Holiday Schedule'!$B$2:$B$30)</f>
        <v>42123</v>
      </c>
      <c r="QU12" s="880">
        <f>WORKDAY(QU15,[3]BA!$B18,'[3]Holiday Schedule'!$B$2:$B$30)</f>
        <v>42123</v>
      </c>
      <c r="QV12" s="880">
        <f>WORKDAY(QV15,[3]BA!$B18,'[3]Holiday Schedule'!$B$2:$B$30)</f>
        <v>42171</v>
      </c>
      <c r="QW12" s="880">
        <f>WORKDAY(QW15,[3]BA!$B18,'[3]Holiday Schedule'!$B$2:$B$30)</f>
        <v>42170</v>
      </c>
      <c r="QX12" s="880">
        <f>WORKDAY(QX15,[3]BA!$B18,'[3]Holiday Schedule'!$B$2:$B$30)</f>
        <v>42206</v>
      </c>
      <c r="QY12" s="880">
        <f>WORKDAY(QY15,[3]BA!$B18,'[3]Holiday Schedule'!$B$2:$B$30)</f>
        <v>42170</v>
      </c>
      <c r="QZ12" s="880">
        <f>WORKDAY(QZ15,[3]BA!$B18,'[3]Holiday Schedule'!$B$2:$B$30)</f>
        <v>42171</v>
      </c>
      <c r="RA12" s="880">
        <f>WORKDAY(RA15,[3]BA!$B18,'[3]Holiday Schedule'!$B$2:$B$30)</f>
        <v>42180</v>
      </c>
      <c r="RB12" s="880">
        <f>WORKDAY(RB15,[3]BA!$B18,'[3]Holiday Schedule'!$B$2:$B$30)</f>
        <v>42202</v>
      </c>
      <c r="RC12" s="880">
        <f>WORKDAY(RC15,[3]BA!$B18,'[3]Holiday Schedule'!$B$2:$B$30)</f>
        <v>42202</v>
      </c>
      <c r="RD12" s="880">
        <f>WORKDAY(RD15,[3]BA!$B18,'[3]Holiday Schedule'!$B$2:$B$30)</f>
        <v>42202</v>
      </c>
      <c r="RE12" s="880">
        <f>WORKDAY(RE15,[3]BA!$B18,'[3]Holiday Schedule'!$B$2:$B$30)</f>
        <v>42202</v>
      </c>
      <c r="RF12" s="880">
        <f>WORKDAY(RF15,[3]BA!$B18,'[3]Holiday Schedule'!$B$2:$B$30)</f>
        <v>42206</v>
      </c>
      <c r="RG12" s="880">
        <f>WORKDAY(RG15,[3]BA!$B18,'[3]Holiday Schedule'!$B$2:$B$30)</f>
        <v>42123</v>
      </c>
      <c r="RH12" s="880">
        <f>WORKDAY(RH15,[3]BA!$B18,'[3]Holiday Schedule'!$B$2:$B$30)</f>
        <v>42202</v>
      </c>
      <c r="RI12" s="880">
        <f>WORKDAY(RI15,[3]BA!$B18,'[3]Holiday Schedule'!$B$2:$B$30)</f>
        <v>42206</v>
      </c>
      <c r="RJ12" s="880">
        <f>WORKDAY(RJ15,[3]BA!$B18,'[3]Holiday Schedule'!$B$2:$B$30)</f>
        <v>42170</v>
      </c>
      <c r="RK12" s="880">
        <v>42286</v>
      </c>
      <c r="RL12" s="880">
        <v>42283</v>
      </c>
      <c r="RM12" s="880">
        <v>42282</v>
      </c>
      <c r="RN12" s="1081"/>
      <c r="RO12" s="880">
        <f>WORKDAY(RO15,[3]BA!$B18,'[3]Holiday Schedule'!$B$2:$B$30)</f>
        <v>42123</v>
      </c>
      <c r="RP12" s="880">
        <f>WORKDAY(RP15,[3]BA!$B18,'[3]Holiday Schedule'!$B$2:$B$30)</f>
        <v>42123</v>
      </c>
      <c r="RQ12" s="920"/>
      <c r="RR12" s="920"/>
      <c r="RS12" s="883"/>
      <c r="RT12" s="920"/>
      <c r="RU12" s="920"/>
      <c r="RV12" s="1187">
        <v>42438</v>
      </c>
      <c r="RW12" s="880"/>
      <c r="RX12" s="883"/>
      <c r="RY12" s="883"/>
      <c r="RZ12" s="883"/>
      <c r="SA12" s="1484"/>
      <c r="SB12" s="1484"/>
      <c r="SC12" s="883"/>
      <c r="SD12" s="883"/>
      <c r="SE12" s="886"/>
      <c r="SF12" s="883"/>
      <c r="SG12" s="883"/>
      <c r="SH12" s="883"/>
      <c r="SI12" s="883"/>
      <c r="SJ12" s="883"/>
      <c r="SK12" s="883"/>
      <c r="SL12" s="883"/>
      <c r="SM12" s="883"/>
      <c r="SN12" s="883"/>
      <c r="SO12" s="883"/>
      <c r="SP12" s="885"/>
      <c r="SQ12" s="885"/>
      <c r="SR12" s="885"/>
      <c r="SS12" s="836"/>
      <c r="ST12" s="883"/>
      <c r="SU12" s="1475"/>
      <c r="SV12" s="1475"/>
      <c r="SW12" s="1475"/>
      <c r="SX12" s="880">
        <f>WORKDAY(SX15,[3]BA!$B18,'[3]Holiday Schedule'!$B$2:$B$30)</f>
        <v>42123</v>
      </c>
      <c r="SY12" s="880">
        <f>WORKDAY(SY15,[3]BA!$B18,'[3]Holiday Schedule'!$B$2:$B$30)</f>
        <v>42123</v>
      </c>
      <c r="SZ12" s="880">
        <f>WORKDAY(SZ15,[3]BA!$B18,'[3]Holiday Schedule'!$B$2:$B$30)</f>
        <v>42123</v>
      </c>
      <c r="TA12" s="880">
        <f>WORKDAY(TA15,[3]BA!$B18,'[3]Holiday Schedule'!$B$2:$B$30)</f>
        <v>42123</v>
      </c>
      <c r="TB12" s="880">
        <f>WORKDAY(TB15,[3]BA!$B18,'[3]Holiday Schedule'!$B$2:$B$30)</f>
        <v>42123</v>
      </c>
      <c r="TC12" s="880">
        <f>WORKDAY(TC15,[3]BA!$B18,'[3]Holiday Schedule'!$B$2:$B$30)</f>
        <v>42123</v>
      </c>
      <c r="TD12" s="880">
        <f>WORKDAY(TD15,[3]BA!$B18,'[3]Holiday Schedule'!$B$2:$B$30)</f>
        <v>42165</v>
      </c>
      <c r="TE12" s="880">
        <f>WORKDAY(TE15,[3]BA!$B18,'[3]Holiday Schedule'!$B$2:$B$30)</f>
        <v>42164</v>
      </c>
      <c r="TF12" s="880">
        <f>WORKDAY(TF15,[3]BA!$B18,'[3]Holiday Schedule'!$B$2:$B$30)</f>
        <v>42164</v>
      </c>
      <c r="TG12" s="880">
        <f>WORKDAY(TG15,[3]BA!$B18,'[3]Holiday Schedule'!$B$2:$B$30)</f>
        <v>42164</v>
      </c>
      <c r="TH12" s="880">
        <f>WORKDAY(TH15,[3]BA!$B18,'[3]Holiday Schedule'!$B$2:$B$30)</f>
        <v>42165</v>
      </c>
      <c r="TI12" s="880">
        <f>WORKDAY(TI15,[3]BA!$B18,'[3]Holiday Schedule'!$B$2:$B$30)</f>
        <v>42166</v>
      </c>
      <c r="TJ12" s="880"/>
      <c r="TK12" s="836"/>
    </row>
    <row r="13" spans="3:531" ht="15.75">
      <c r="C13" s="1467">
        <v>7</v>
      </c>
      <c r="D13" s="1504" t="s">
        <v>340</v>
      </c>
      <c r="E13" s="886"/>
      <c r="F13" s="886"/>
      <c r="G13" s="886"/>
      <c r="H13" s="886"/>
      <c r="I13" s="886"/>
      <c r="J13" s="920"/>
      <c r="K13" s="920"/>
      <c r="L13" s="1503"/>
      <c r="M13" s="880"/>
      <c r="N13" s="880"/>
      <c r="O13" s="975"/>
      <c r="P13" s="880"/>
      <c r="Q13" s="880"/>
      <c r="R13" s="880">
        <v>42513</v>
      </c>
      <c r="S13" s="880"/>
      <c r="T13" s="921">
        <v>42481</v>
      </c>
      <c r="U13" s="880">
        <v>42523</v>
      </c>
      <c r="V13" s="968"/>
      <c r="W13" s="880"/>
      <c r="X13" s="975">
        <f>WORKDAY(X15,[3]BA!$B3,'[3]Holiday Schedule'!$B$2:$B$30)</f>
        <v>42180</v>
      </c>
      <c r="Y13" s="921"/>
      <c r="Z13" s="880"/>
      <c r="AA13" s="880"/>
      <c r="AB13" s="880"/>
      <c r="AC13" s="975"/>
      <c r="AD13" s="1037">
        <v>42662</v>
      </c>
      <c r="AE13" s="1037"/>
      <c r="AF13" s="886"/>
      <c r="AG13" s="886"/>
      <c r="AH13" s="886"/>
      <c r="AI13" s="920"/>
      <c r="AJ13" s="886"/>
      <c r="AK13" s="886"/>
      <c r="AL13" s="886"/>
      <c r="AM13" s="886"/>
      <c r="AN13" s="886"/>
      <c r="AO13" s="886"/>
      <c r="AP13" s="886"/>
      <c r="AQ13" s="886"/>
      <c r="AR13" s="886"/>
      <c r="AS13" s="886"/>
      <c r="AT13" s="885"/>
      <c r="AU13" s="886"/>
      <c r="AV13" s="920"/>
      <c r="AW13" s="886"/>
      <c r="AX13" s="886"/>
      <c r="AY13" s="886"/>
      <c r="AZ13" s="886"/>
      <c r="BA13" s="886"/>
      <c r="BB13" s="886"/>
      <c r="BC13" s="885"/>
      <c r="BD13" s="886"/>
      <c r="BE13" s="886"/>
      <c r="BF13" s="883"/>
      <c r="BG13" s="886"/>
      <c r="BH13" s="886"/>
      <c r="BI13" s="920"/>
      <c r="BJ13" s="886"/>
      <c r="BK13" s="920"/>
      <c r="BL13" s="886"/>
      <c r="BM13" s="920"/>
      <c r="BN13" s="886"/>
      <c r="BO13" s="886"/>
      <c r="BP13" s="920"/>
      <c r="BQ13" s="886"/>
      <c r="BR13" s="920"/>
      <c r="BS13" s="920"/>
      <c r="BT13" s="886"/>
      <c r="BU13" s="920"/>
      <c r="BV13" s="885"/>
      <c r="BW13" s="886"/>
      <c r="BX13" s="886"/>
      <c r="BY13" s="920"/>
      <c r="BZ13" s="1473"/>
      <c r="CA13" s="886"/>
      <c r="CB13" s="886"/>
      <c r="CC13" s="886"/>
      <c r="CD13" s="886"/>
      <c r="CE13" s="886"/>
      <c r="CF13" s="920"/>
      <c r="CG13" s="886"/>
      <c r="CH13" s="920"/>
      <c r="CI13" s="886"/>
      <c r="CJ13" s="886"/>
      <c r="CK13" s="886"/>
      <c r="CL13" s="883"/>
      <c r="CM13" s="886"/>
      <c r="CN13" s="886"/>
      <c r="CO13" s="886"/>
      <c r="CP13" s="886"/>
      <c r="CQ13" s="886"/>
      <c r="CR13" s="886"/>
      <c r="CS13" s="886"/>
      <c r="CT13" s="886"/>
      <c r="CU13" s="886"/>
      <c r="CV13" s="886"/>
      <c r="CW13" s="886"/>
      <c r="CX13" s="886"/>
      <c r="CY13" s="886"/>
      <c r="CZ13" s="886"/>
      <c r="DA13" s="886"/>
      <c r="DB13" s="886"/>
      <c r="DC13" s="886"/>
      <c r="DD13" s="886"/>
      <c r="DE13" s="886"/>
      <c r="DF13" s="886"/>
      <c r="DG13" s="886"/>
      <c r="DH13" s="920"/>
      <c r="DI13" s="886"/>
      <c r="DJ13" s="886"/>
      <c r="DK13" s="886"/>
      <c r="DL13" s="886"/>
      <c r="DM13" s="886"/>
      <c r="DN13" s="886"/>
      <c r="DO13" s="886"/>
      <c r="DP13" s="885"/>
      <c r="DQ13" s="886"/>
      <c r="DR13" s="886"/>
      <c r="DS13" s="886"/>
      <c r="DT13" s="886"/>
      <c r="DU13" s="886"/>
      <c r="DV13" s="886"/>
      <c r="DW13" s="886"/>
      <c r="DX13" s="886"/>
      <c r="DY13" s="886"/>
      <c r="DZ13" s="886"/>
      <c r="EA13" s="886"/>
      <c r="EB13" s="886"/>
      <c r="EC13" s="886"/>
      <c r="ED13" s="886"/>
      <c r="EE13" s="920"/>
      <c r="EF13" s="920"/>
      <c r="EG13" s="886"/>
      <c r="EH13" s="1050"/>
      <c r="EI13" s="886"/>
      <c r="EJ13" s="1050"/>
      <c r="EK13" s="920"/>
      <c r="EL13" s="886"/>
      <c r="EM13" s="920"/>
      <c r="EN13" s="1050"/>
      <c r="EO13" s="886"/>
      <c r="EP13" s="886"/>
      <c r="EQ13" s="886"/>
      <c r="ER13" s="886"/>
      <c r="ES13" s="885"/>
      <c r="ET13" s="886"/>
      <c r="EU13" s="885"/>
      <c r="EV13" s="886"/>
      <c r="EW13" s="886"/>
      <c r="EX13" s="886"/>
      <c r="EY13" s="886"/>
      <c r="EZ13" s="886"/>
      <c r="FA13" s="920"/>
      <c r="FB13" s="886"/>
      <c r="FC13" s="886"/>
      <c r="FD13" s="886"/>
      <c r="FE13" s="886"/>
      <c r="FF13" s="886"/>
      <c r="FG13" s="886"/>
      <c r="FH13" s="886"/>
      <c r="FI13" s="886"/>
      <c r="FJ13" s="886"/>
      <c r="FK13" s="885"/>
      <c r="FL13" s="886"/>
      <c r="FM13" s="886"/>
      <c r="FN13" s="1050"/>
      <c r="FO13" s="886"/>
      <c r="FP13" s="886"/>
      <c r="FQ13" s="886"/>
      <c r="FR13" s="886"/>
      <c r="FS13" s="886"/>
      <c r="FT13" s="886"/>
      <c r="FU13" s="1050"/>
      <c r="FV13" s="1050"/>
      <c r="FW13" s="1050"/>
      <c r="FX13" s="886"/>
      <c r="FY13" s="886"/>
      <c r="FZ13" s="886"/>
      <c r="GA13" s="886"/>
      <c r="GB13" s="886"/>
      <c r="GC13" s="886"/>
      <c r="GD13" s="886"/>
      <c r="GE13" s="886"/>
      <c r="GF13" s="886"/>
      <c r="GG13" s="1050"/>
      <c r="GH13" s="886"/>
      <c r="GI13" s="1050"/>
      <c r="GJ13" s="886"/>
      <c r="GK13" s="886"/>
      <c r="GL13" s="886"/>
      <c r="GM13" s="886"/>
      <c r="GN13" s="1050"/>
      <c r="GO13" s="1050"/>
      <c r="GP13" s="886"/>
      <c r="GQ13" s="1050"/>
      <c r="GR13" s="886"/>
      <c r="GS13" s="920"/>
      <c r="GT13" s="886"/>
      <c r="GU13" s="886"/>
      <c r="GV13" s="886"/>
      <c r="GW13" s="886"/>
      <c r="GX13" s="885"/>
      <c r="GY13" s="886"/>
      <c r="GZ13" s="886"/>
      <c r="HA13" s="886"/>
      <c r="HB13" s="886"/>
      <c r="HC13" s="886"/>
      <c r="HD13" s="886"/>
      <c r="HE13" s="886"/>
      <c r="HF13" s="886"/>
      <c r="HG13" s="886"/>
      <c r="HH13" s="886"/>
      <c r="HI13" s="886"/>
      <c r="HJ13" s="886"/>
      <c r="HK13" s="886"/>
      <c r="HL13" s="886"/>
      <c r="HM13" s="886"/>
      <c r="HN13" s="886"/>
      <c r="HO13" s="886"/>
      <c r="HP13" s="886"/>
      <c r="HQ13" s="886"/>
      <c r="HR13" s="886"/>
      <c r="HS13" s="886"/>
      <c r="HT13" s="175"/>
      <c r="HU13" s="886"/>
      <c r="HV13" s="886"/>
      <c r="HW13" s="886"/>
      <c r="HX13" s="886"/>
      <c r="HY13" s="886"/>
      <c r="HZ13" s="1050"/>
      <c r="IA13" s="1050"/>
      <c r="IB13" s="886"/>
      <c r="IC13" s="886"/>
      <c r="ID13" s="886"/>
      <c r="IE13" s="880"/>
      <c r="IF13" s="1050"/>
      <c r="IG13" s="886"/>
      <c r="IH13" s="1050"/>
      <c r="II13" s="823"/>
      <c r="IJ13" s="1134"/>
      <c r="IK13" s="880"/>
      <c r="IL13" s="880"/>
      <c r="IM13" s="880"/>
      <c r="IN13" s="880"/>
      <c r="IO13" s="880"/>
      <c r="IP13" s="880"/>
      <c r="IQ13" s="880">
        <v>42513</v>
      </c>
      <c r="IR13" s="886"/>
      <c r="IS13" s="1350"/>
      <c r="IT13" s="1134"/>
      <c r="IU13" s="880">
        <v>42584</v>
      </c>
      <c r="IV13" s="880">
        <v>42584</v>
      </c>
      <c r="IW13" s="880"/>
      <c r="IX13" s="880"/>
      <c r="IY13" s="880"/>
      <c r="IZ13" s="880"/>
      <c r="JA13" s="921"/>
      <c r="JB13" s="880"/>
      <c r="JC13" s="880"/>
      <c r="JD13" s="968"/>
      <c r="JE13" s="968"/>
      <c r="JF13" s="1134"/>
      <c r="JG13" s="886"/>
      <c r="JH13" s="920"/>
      <c r="JI13" s="1050"/>
      <c r="JJ13" s="1050"/>
      <c r="JK13" s="1050"/>
      <c r="JL13" s="921"/>
      <c r="JM13" s="920"/>
      <c r="JN13" s="886"/>
      <c r="JO13" s="1482"/>
      <c r="JP13" s="886"/>
      <c r="JQ13" s="920"/>
      <c r="JR13" s="886"/>
      <c r="JS13" s="886"/>
      <c r="JT13" s="886"/>
      <c r="JU13" s="968"/>
      <c r="JV13" s="880"/>
      <c r="JW13" s="968"/>
      <c r="JX13" s="880"/>
      <c r="JY13" s="886"/>
      <c r="JZ13" s="920"/>
      <c r="KA13" s="920"/>
      <c r="KB13" s="968"/>
      <c r="KC13" s="886"/>
      <c r="KD13" s="886"/>
      <c r="KE13" s="886"/>
      <c r="KF13" s="886"/>
      <c r="KG13" s="886"/>
      <c r="KH13" s="886"/>
      <c r="KI13" s="886"/>
      <c r="KJ13" s="886"/>
      <c r="KK13" s="885"/>
      <c r="KL13" s="886"/>
      <c r="KM13" s="1141"/>
      <c r="KN13" s="880">
        <v>42641</v>
      </c>
      <c r="KO13" s="886"/>
      <c r="KP13" s="1037"/>
      <c r="KQ13" s="1037"/>
      <c r="KR13" s="1037"/>
      <c r="KS13" s="1037"/>
      <c r="KT13" s="1037"/>
      <c r="KU13" s="1037"/>
      <c r="KV13" s="1037"/>
      <c r="KW13" s="1037"/>
      <c r="KX13" s="1037"/>
      <c r="KY13" s="885"/>
      <c r="KZ13" s="886"/>
      <c r="LA13" s="886"/>
      <c r="LB13" s="886"/>
      <c r="LC13" s="886"/>
      <c r="LD13" s="886"/>
      <c r="LE13" s="886"/>
      <c r="LF13" s="886"/>
      <c r="LG13" s="885"/>
      <c r="LH13" s="921">
        <v>42481</v>
      </c>
      <c r="LI13" s="1037"/>
      <c r="LJ13" s="1037"/>
      <c r="LK13" s="920"/>
      <c r="LL13" s="885"/>
      <c r="LM13" s="886"/>
      <c r="LN13" s="886"/>
      <c r="LO13" s="886"/>
      <c r="LP13" s="886"/>
      <c r="LQ13" s="1037"/>
      <c r="LR13" s="886"/>
      <c r="LS13" s="886"/>
      <c r="LT13" s="886"/>
      <c r="LU13" s="886"/>
      <c r="LV13" s="1037"/>
      <c r="LW13" s="1037"/>
      <c r="LX13" s="1037"/>
      <c r="LY13" s="886"/>
      <c r="LZ13" s="886"/>
      <c r="MA13" s="886"/>
      <c r="MB13" s="886"/>
      <c r="MC13" s="883"/>
      <c r="MD13" s="886"/>
      <c r="ME13" s="886"/>
      <c r="MF13" s="1037">
        <v>42662</v>
      </c>
      <c r="MG13" s="886"/>
      <c r="MH13" s="886"/>
      <c r="MI13" s="1037"/>
      <c r="MJ13" s="921"/>
      <c r="MK13" s="880">
        <v>42640</v>
      </c>
      <c r="ML13" s="880"/>
      <c r="MM13" s="1037"/>
      <c r="MN13" s="1037"/>
      <c r="MO13" s="886"/>
      <c r="MP13" s="886"/>
      <c r="MQ13" s="880"/>
      <c r="MR13" s="1042"/>
      <c r="MS13" s="975" t="s">
        <v>1414</v>
      </c>
      <c r="MT13" s="879"/>
      <c r="MU13" s="880">
        <v>42453</v>
      </c>
      <c r="MV13" s="880"/>
      <c r="MW13" s="921"/>
      <c r="MX13" s="880"/>
      <c r="MY13" s="1134"/>
      <c r="MZ13" s="880">
        <v>42633</v>
      </c>
      <c r="NA13" s="921">
        <v>42290</v>
      </c>
      <c r="NB13" s="921">
        <v>42444</v>
      </c>
      <c r="NC13" s="975">
        <v>42444</v>
      </c>
      <c r="ND13" s="975">
        <v>42434</v>
      </c>
      <c r="NE13" s="975">
        <v>42405</v>
      </c>
      <c r="NF13" s="899" t="s">
        <v>1455</v>
      </c>
      <c r="NG13" s="899" t="s">
        <v>1455</v>
      </c>
      <c r="NH13" s="880"/>
      <c r="NI13" s="880"/>
      <c r="NJ13" s="880"/>
      <c r="NK13" s="920"/>
      <c r="NL13" s="920"/>
      <c r="NM13" s="886"/>
      <c r="NN13" s="920"/>
      <c r="NO13" s="920"/>
      <c r="NP13" s="920"/>
      <c r="NQ13" s="886"/>
      <c r="NR13" s="920"/>
      <c r="NS13" s="920"/>
      <c r="NT13" s="886"/>
      <c r="NU13" s="920"/>
      <c r="NV13" s="1050"/>
      <c r="NW13" s="1050"/>
      <c r="NX13" s="920"/>
      <c r="NY13" s="920"/>
      <c r="NZ13" s="920"/>
      <c r="OA13" s="920"/>
      <c r="OB13" s="920"/>
      <c r="OC13" s="920"/>
      <c r="OD13" s="920"/>
      <c r="OE13" s="920"/>
      <c r="OF13" s="920"/>
      <c r="OG13" s="920"/>
      <c r="OH13" s="920"/>
      <c r="OI13" s="920"/>
      <c r="OJ13" s="920"/>
      <c r="OK13" s="920"/>
      <c r="OL13" s="920"/>
      <c r="OM13" s="920"/>
      <c r="ON13" s="920"/>
      <c r="OO13" s="883"/>
      <c r="OP13" s="886"/>
      <c r="OQ13" s="920"/>
      <c r="OR13" s="920"/>
      <c r="OS13" s="920"/>
      <c r="OT13" s="920"/>
      <c r="OU13" s="886"/>
      <c r="OV13" s="886"/>
      <c r="OW13" s="886"/>
      <c r="OX13" s="886"/>
      <c r="OY13" s="886"/>
      <c r="OZ13" s="886"/>
      <c r="PA13" s="886"/>
      <c r="PB13" s="886"/>
      <c r="PC13" s="886"/>
      <c r="PD13" s="886"/>
      <c r="PE13" s="920"/>
      <c r="PF13" s="886"/>
      <c r="PG13" s="886"/>
      <c r="PH13" s="886"/>
      <c r="PI13" s="886"/>
      <c r="PJ13" s="886"/>
      <c r="PK13" s="886"/>
      <c r="PL13" s="886"/>
      <c r="PM13" s="886"/>
      <c r="PN13" s="920"/>
      <c r="PO13" s="886"/>
      <c r="PP13" s="886"/>
      <c r="PQ13" s="824"/>
      <c r="PR13" s="883"/>
      <c r="PS13" s="920"/>
      <c r="PT13" s="883"/>
      <c r="PU13" s="836"/>
      <c r="PV13" s="886" t="s">
        <v>179</v>
      </c>
      <c r="PW13" s="883"/>
      <c r="PX13" s="883"/>
      <c r="PY13" s="880"/>
      <c r="PZ13" s="883"/>
      <c r="QA13" s="883"/>
      <c r="QB13" s="883"/>
      <c r="QC13" s="883"/>
      <c r="QD13" s="883"/>
      <c r="QE13" s="883"/>
      <c r="QF13" s="883"/>
      <c r="QG13" s="836"/>
      <c r="QH13" s="1042">
        <v>42375</v>
      </c>
      <c r="QI13" s="880">
        <v>42384</v>
      </c>
      <c r="QJ13" s="880">
        <v>42375</v>
      </c>
      <c r="QK13" s="880">
        <v>42375</v>
      </c>
      <c r="QL13" s="880">
        <v>42395</v>
      </c>
      <c r="QM13" s="880">
        <v>42391</v>
      </c>
      <c r="QN13" s="880"/>
      <c r="QO13" s="880"/>
      <c r="QP13" s="880"/>
      <c r="QQ13" s="880">
        <f>WORKDAY(QQ15,[3]BA!$B16,'[3]Holiday Schedule'!$B$2:$B$30)</f>
        <v>42216</v>
      </c>
      <c r="QR13" s="886" t="s">
        <v>179</v>
      </c>
      <c r="QS13" s="880"/>
      <c r="QT13" s="880"/>
      <c r="QU13" s="880"/>
      <c r="QV13" s="880"/>
      <c r="QW13" s="880"/>
      <c r="QX13" s="880"/>
      <c r="QY13" s="880"/>
      <c r="QZ13" s="880"/>
      <c r="RA13" s="880"/>
      <c r="RB13" s="880"/>
      <c r="RC13" s="880"/>
      <c r="RD13" s="880"/>
      <c r="RE13" s="880"/>
      <c r="RF13" s="880"/>
      <c r="RG13" s="880"/>
      <c r="RH13" s="880"/>
      <c r="RI13" s="880"/>
      <c r="RJ13" s="880"/>
      <c r="RK13" s="880"/>
      <c r="RL13" s="880" t="e">
        <f>WORKDAY(RL14,#REF!,'[3]Holiday Schedule'!$B$2:$B$30)</f>
        <v>#REF!</v>
      </c>
      <c r="RM13" s="880"/>
      <c r="RN13" s="1081"/>
      <c r="RO13" s="880"/>
      <c r="RP13" s="880"/>
      <c r="RQ13" s="920"/>
      <c r="RR13" s="920"/>
      <c r="RS13" s="883"/>
      <c r="RT13" s="920"/>
      <c r="RU13" s="920"/>
      <c r="RV13" s="921">
        <v>42417</v>
      </c>
      <c r="RW13" s="880">
        <f>WORKDAY(RW15,[3]BA!$B16,'[3]Holiday Schedule'!$B$2:$B$30)</f>
        <v>42128</v>
      </c>
      <c r="RX13" s="883"/>
      <c r="RY13" s="883"/>
      <c r="RZ13" s="883"/>
      <c r="SA13" s="1484"/>
      <c r="SB13" s="1484"/>
      <c r="SC13" s="883"/>
      <c r="SD13" s="883"/>
      <c r="SE13" s="886"/>
      <c r="SF13" s="883"/>
      <c r="SG13" s="883"/>
      <c r="SH13" s="883"/>
      <c r="SI13" s="883"/>
      <c r="SJ13" s="883"/>
      <c r="SK13" s="883"/>
      <c r="SL13" s="883"/>
      <c r="SM13" s="883"/>
      <c r="SN13" s="883"/>
      <c r="SO13" s="883"/>
      <c r="SP13" s="885"/>
      <c r="SQ13" s="885"/>
      <c r="SR13" s="885"/>
      <c r="SS13" s="836"/>
      <c r="ST13" s="883"/>
      <c r="SU13" s="1475"/>
      <c r="SV13" s="1475"/>
      <c r="SW13" s="1475"/>
      <c r="SX13" s="880"/>
      <c r="SY13" s="880"/>
      <c r="SZ13" s="880"/>
      <c r="TA13" s="880"/>
      <c r="TB13" s="880"/>
      <c r="TC13" s="880"/>
      <c r="TD13" s="880"/>
      <c r="TE13" s="880"/>
      <c r="TF13" s="880"/>
      <c r="TG13" s="880"/>
      <c r="TH13" s="880"/>
      <c r="TI13" s="880"/>
      <c r="TJ13" s="880"/>
      <c r="TK13" s="836"/>
    </row>
    <row r="14" spans="3:531" ht="15.75">
      <c r="C14" s="1467">
        <v>1</v>
      </c>
      <c r="D14" s="1504" t="s">
        <v>11</v>
      </c>
      <c r="E14" s="886"/>
      <c r="F14" s="886"/>
      <c r="G14" s="886"/>
      <c r="H14" s="886"/>
      <c r="I14" s="886"/>
      <c r="J14" s="920"/>
      <c r="K14" s="920"/>
      <c r="L14" s="1503"/>
      <c r="M14" s="880"/>
      <c r="N14" s="880"/>
      <c r="O14" s="975"/>
      <c r="P14" s="880"/>
      <c r="Q14" s="880"/>
      <c r="R14" s="880">
        <v>42508</v>
      </c>
      <c r="S14" s="880"/>
      <c r="T14" s="921">
        <v>42480</v>
      </c>
      <c r="U14" s="880"/>
      <c r="V14" s="968"/>
      <c r="W14" s="880"/>
      <c r="X14" s="975"/>
      <c r="Y14" s="921"/>
      <c r="Z14" s="880"/>
      <c r="AA14" s="880"/>
      <c r="AB14" s="880"/>
      <c r="AC14" s="1505" t="s">
        <v>1335</v>
      </c>
      <c r="AD14" s="1037"/>
      <c r="AE14" s="1037"/>
      <c r="AF14" s="886"/>
      <c r="AG14" s="886"/>
      <c r="AH14" s="886"/>
      <c r="AI14" s="920"/>
      <c r="AJ14" s="886"/>
      <c r="AK14" s="886"/>
      <c r="AL14" s="886"/>
      <c r="AM14" s="886"/>
      <c r="AN14" s="886"/>
      <c r="AO14" s="886"/>
      <c r="AP14" s="886"/>
      <c r="AQ14" s="886"/>
      <c r="AR14" s="886"/>
      <c r="AS14" s="886"/>
      <c r="AT14" s="885"/>
      <c r="AU14" s="886"/>
      <c r="AV14" s="920"/>
      <c r="AW14" s="886"/>
      <c r="AX14" s="886"/>
      <c r="AY14" s="886"/>
      <c r="AZ14" s="886"/>
      <c r="BA14" s="886"/>
      <c r="BB14" s="886"/>
      <c r="BC14" s="885"/>
      <c r="BD14" s="886"/>
      <c r="BE14" s="886"/>
      <c r="BF14" s="883"/>
      <c r="BG14" s="886"/>
      <c r="BH14" s="886"/>
      <c r="BI14" s="920"/>
      <c r="BJ14" s="886"/>
      <c r="BK14" s="920"/>
      <c r="BL14" s="886"/>
      <c r="BM14" s="920"/>
      <c r="BN14" s="886"/>
      <c r="BO14" s="886"/>
      <c r="BP14" s="920"/>
      <c r="BQ14" s="886"/>
      <c r="BR14" s="920"/>
      <c r="BS14" s="920"/>
      <c r="BT14" s="886"/>
      <c r="BU14" s="920"/>
      <c r="BV14" s="885"/>
      <c r="BW14" s="886"/>
      <c r="BX14" s="886"/>
      <c r="BY14" s="920"/>
      <c r="BZ14" s="1473"/>
      <c r="CA14" s="886"/>
      <c r="CB14" s="886"/>
      <c r="CC14" s="886"/>
      <c r="CD14" s="886"/>
      <c r="CE14" s="886"/>
      <c r="CF14" s="920"/>
      <c r="CG14" s="886"/>
      <c r="CH14" s="920"/>
      <c r="CI14" s="886"/>
      <c r="CJ14" s="886"/>
      <c r="CK14" s="886"/>
      <c r="CL14" s="883"/>
      <c r="CM14" s="886"/>
      <c r="CN14" s="886"/>
      <c r="CO14" s="886"/>
      <c r="CP14" s="886"/>
      <c r="CQ14" s="886"/>
      <c r="CR14" s="886"/>
      <c r="CS14" s="886"/>
      <c r="CT14" s="886"/>
      <c r="CU14" s="886"/>
      <c r="CV14" s="886"/>
      <c r="CW14" s="886"/>
      <c r="CX14" s="886"/>
      <c r="CY14" s="886"/>
      <c r="CZ14" s="886"/>
      <c r="DA14" s="886"/>
      <c r="DB14" s="886"/>
      <c r="DC14" s="886"/>
      <c r="DD14" s="886"/>
      <c r="DE14" s="886"/>
      <c r="DF14" s="886"/>
      <c r="DG14" s="886"/>
      <c r="DH14" s="920"/>
      <c r="DI14" s="886"/>
      <c r="DJ14" s="886"/>
      <c r="DK14" s="886"/>
      <c r="DL14" s="886"/>
      <c r="DM14" s="886"/>
      <c r="DN14" s="886"/>
      <c r="DO14" s="886"/>
      <c r="DP14" s="885"/>
      <c r="DQ14" s="886"/>
      <c r="DR14" s="886"/>
      <c r="DS14" s="886"/>
      <c r="DT14" s="886"/>
      <c r="DU14" s="886"/>
      <c r="DV14" s="886"/>
      <c r="DW14" s="886"/>
      <c r="DX14" s="886"/>
      <c r="DY14" s="886"/>
      <c r="DZ14" s="886"/>
      <c r="EA14" s="886"/>
      <c r="EB14" s="886"/>
      <c r="EC14" s="886"/>
      <c r="ED14" s="886"/>
      <c r="EE14" s="920"/>
      <c r="EF14" s="920"/>
      <c r="EG14" s="886"/>
      <c r="EH14" s="1050"/>
      <c r="EI14" s="886"/>
      <c r="EJ14" s="1050"/>
      <c r="EK14" s="920"/>
      <c r="EL14" s="886"/>
      <c r="EM14" s="920"/>
      <c r="EN14" s="1050"/>
      <c r="EO14" s="886"/>
      <c r="EP14" s="886"/>
      <c r="EQ14" s="886"/>
      <c r="ER14" s="886"/>
      <c r="ES14" s="885"/>
      <c r="ET14" s="886"/>
      <c r="EU14" s="885"/>
      <c r="EV14" s="886"/>
      <c r="EW14" s="886"/>
      <c r="EX14" s="886"/>
      <c r="EY14" s="886"/>
      <c r="EZ14" s="886"/>
      <c r="FA14" s="920"/>
      <c r="FB14" s="886"/>
      <c r="FC14" s="886"/>
      <c r="FD14" s="886"/>
      <c r="FE14" s="886"/>
      <c r="FF14" s="886"/>
      <c r="FG14" s="886"/>
      <c r="FH14" s="886"/>
      <c r="FI14" s="886"/>
      <c r="FJ14" s="886"/>
      <c r="FK14" s="885"/>
      <c r="FL14" s="886"/>
      <c r="FM14" s="886"/>
      <c r="FN14" s="1050"/>
      <c r="FO14" s="886"/>
      <c r="FP14" s="886"/>
      <c r="FQ14" s="886"/>
      <c r="FR14" s="886"/>
      <c r="FS14" s="886"/>
      <c r="FT14" s="886"/>
      <c r="FU14" s="1050"/>
      <c r="FV14" s="1050"/>
      <c r="FW14" s="1050"/>
      <c r="FX14" s="886"/>
      <c r="FY14" s="886"/>
      <c r="FZ14" s="886"/>
      <c r="GA14" s="886"/>
      <c r="GB14" s="886"/>
      <c r="GC14" s="886"/>
      <c r="GD14" s="886"/>
      <c r="GE14" s="886"/>
      <c r="GF14" s="886"/>
      <c r="GG14" s="1050"/>
      <c r="GH14" s="886"/>
      <c r="GI14" s="1050"/>
      <c r="GJ14" s="886"/>
      <c r="GK14" s="886"/>
      <c r="GL14" s="886"/>
      <c r="GM14" s="886"/>
      <c r="GN14" s="1050"/>
      <c r="GO14" s="1050"/>
      <c r="GP14" s="886"/>
      <c r="GQ14" s="1050"/>
      <c r="GR14" s="886"/>
      <c r="GS14" s="920"/>
      <c r="GT14" s="886"/>
      <c r="GU14" s="886"/>
      <c r="GV14" s="886"/>
      <c r="GW14" s="886"/>
      <c r="GX14" s="885"/>
      <c r="GY14" s="886"/>
      <c r="GZ14" s="886"/>
      <c r="HA14" s="886"/>
      <c r="HB14" s="886"/>
      <c r="HC14" s="886"/>
      <c r="HD14" s="886"/>
      <c r="HE14" s="886"/>
      <c r="HF14" s="886"/>
      <c r="HG14" s="886"/>
      <c r="HH14" s="886"/>
      <c r="HI14" s="886"/>
      <c r="HJ14" s="886"/>
      <c r="HK14" s="886"/>
      <c r="HL14" s="886"/>
      <c r="HM14" s="886"/>
      <c r="HN14" s="886"/>
      <c r="HO14" s="886"/>
      <c r="HP14" s="886"/>
      <c r="HQ14" s="886"/>
      <c r="HR14" s="886"/>
      <c r="HS14" s="886"/>
      <c r="HT14" s="175"/>
      <c r="HU14" s="886"/>
      <c r="HV14" s="886"/>
      <c r="HW14" s="886"/>
      <c r="HX14" s="886"/>
      <c r="HY14" s="886"/>
      <c r="HZ14" s="1050"/>
      <c r="IA14" s="1050"/>
      <c r="IB14" s="886"/>
      <c r="IC14" s="886"/>
      <c r="ID14" s="886"/>
      <c r="IE14" s="880"/>
      <c r="IF14" s="1050"/>
      <c r="IG14" s="886"/>
      <c r="IH14" s="1050"/>
      <c r="II14" s="823"/>
      <c r="IJ14" s="1134"/>
      <c r="IK14" s="880"/>
      <c r="IL14" s="880"/>
      <c r="IM14" s="880"/>
      <c r="IN14" s="880"/>
      <c r="IO14" s="880"/>
      <c r="IP14" s="880"/>
      <c r="IQ14" s="880">
        <v>42509</v>
      </c>
      <c r="IR14" s="886"/>
      <c r="IS14" s="1350"/>
      <c r="IT14" s="1134"/>
      <c r="IU14" s="880"/>
      <c r="IV14" s="880"/>
      <c r="IW14" s="880"/>
      <c r="IX14" s="880"/>
      <c r="IY14" s="880"/>
      <c r="IZ14" s="880"/>
      <c r="JA14" s="921"/>
      <c r="JB14" s="880"/>
      <c r="JC14" s="880"/>
      <c r="JD14" s="968"/>
      <c r="JE14" s="968"/>
      <c r="JF14" s="1134"/>
      <c r="JG14" s="886"/>
      <c r="JH14" s="920"/>
      <c r="JI14" s="1050"/>
      <c r="JJ14" s="1050"/>
      <c r="JK14" s="1050"/>
      <c r="JL14" s="921"/>
      <c r="JM14" s="920"/>
      <c r="JN14" s="886"/>
      <c r="JO14" s="1482"/>
      <c r="JP14" s="886"/>
      <c r="JQ14" s="920"/>
      <c r="JR14" s="886"/>
      <c r="JS14" s="886"/>
      <c r="JT14" s="886"/>
      <c r="JU14" s="968"/>
      <c r="JV14" s="880"/>
      <c r="JW14" s="968"/>
      <c r="JX14" s="880"/>
      <c r="JY14" s="886"/>
      <c r="JZ14" s="920"/>
      <c r="KA14" s="920"/>
      <c r="KB14" s="968"/>
      <c r="KC14" s="886"/>
      <c r="KD14" s="886"/>
      <c r="KE14" s="886"/>
      <c r="KF14" s="886"/>
      <c r="KG14" s="886"/>
      <c r="KH14" s="886"/>
      <c r="KI14" s="886"/>
      <c r="KJ14" s="886"/>
      <c r="KK14" s="885"/>
      <c r="KL14" s="886"/>
      <c r="KM14" s="1141"/>
      <c r="KN14" s="880"/>
      <c r="KO14" s="886"/>
      <c r="KP14" s="1037"/>
      <c r="KQ14" s="1037"/>
      <c r="KR14" s="1037"/>
      <c r="KS14" s="1037"/>
      <c r="KT14" s="1037"/>
      <c r="KU14" s="1037"/>
      <c r="KV14" s="1037"/>
      <c r="KW14" s="1037"/>
      <c r="KX14" s="1037"/>
      <c r="KY14" s="885"/>
      <c r="KZ14" s="886"/>
      <c r="LA14" s="886"/>
      <c r="LB14" s="886"/>
      <c r="LC14" s="886"/>
      <c r="LD14" s="886"/>
      <c r="LE14" s="886"/>
      <c r="LF14" s="886"/>
      <c r="LG14" s="885"/>
      <c r="LH14" s="921">
        <v>42480</v>
      </c>
      <c r="LI14" s="1037"/>
      <c r="LJ14" s="1037"/>
      <c r="LK14" s="920"/>
      <c r="LL14" s="885"/>
      <c r="LM14" s="886"/>
      <c r="LN14" s="886"/>
      <c r="LO14" s="886"/>
      <c r="LP14" s="886"/>
      <c r="LQ14" s="1037"/>
      <c r="LR14" s="886"/>
      <c r="LS14" s="886"/>
      <c r="LT14" s="886"/>
      <c r="LU14" s="886"/>
      <c r="LV14" s="1037"/>
      <c r="LW14" s="1037"/>
      <c r="LX14" s="1037"/>
      <c r="LY14" s="886"/>
      <c r="LZ14" s="886"/>
      <c r="MA14" s="886"/>
      <c r="MB14" s="886"/>
      <c r="MC14" s="883"/>
      <c r="MD14" s="886"/>
      <c r="ME14" s="886"/>
      <c r="MF14" s="1037"/>
      <c r="MG14" s="886"/>
      <c r="MH14" s="886"/>
      <c r="MI14" s="1037"/>
      <c r="MJ14" s="921"/>
      <c r="MK14" s="880"/>
      <c r="ML14" s="880"/>
      <c r="MM14" s="1037"/>
      <c r="MN14" s="1037"/>
      <c r="MO14" s="886"/>
      <c r="MP14" s="886"/>
      <c r="MQ14" s="880"/>
      <c r="MR14" s="1042"/>
      <c r="MS14" s="975">
        <v>42471</v>
      </c>
      <c r="MT14" s="921" t="s">
        <v>1346</v>
      </c>
      <c r="MU14" s="880">
        <v>42450</v>
      </c>
      <c r="MV14" s="880">
        <v>42493</v>
      </c>
      <c r="MW14" s="921"/>
      <c r="MX14" s="880"/>
      <c r="MY14" s="1134"/>
      <c r="MZ14" s="880"/>
      <c r="NA14" s="921" t="e">
        <f>WORKDAY(NA15,#REF!,'[3]Holiday Schedule'!$B$2:$B$30)</f>
        <v>#REF!</v>
      </c>
      <c r="NB14" s="921"/>
      <c r="NC14" s="975"/>
      <c r="ND14" s="975">
        <v>42430</v>
      </c>
      <c r="NE14" s="975">
        <v>42403</v>
      </c>
      <c r="NF14" s="1042">
        <v>42473</v>
      </c>
      <c r="NG14" s="1042">
        <v>42473</v>
      </c>
      <c r="NH14" s="880"/>
      <c r="NI14" s="880"/>
      <c r="NJ14" s="880"/>
      <c r="NK14" s="920"/>
      <c r="NL14" s="920"/>
      <c r="NM14" s="886"/>
      <c r="NN14" s="920"/>
      <c r="NO14" s="920"/>
      <c r="NP14" s="920"/>
      <c r="NQ14" s="886"/>
      <c r="NR14" s="920"/>
      <c r="NS14" s="920"/>
      <c r="NT14" s="886"/>
      <c r="NU14" s="920"/>
      <c r="NV14" s="1050"/>
      <c r="NW14" s="1050"/>
      <c r="NX14" s="920"/>
      <c r="NY14" s="920"/>
      <c r="NZ14" s="920"/>
      <c r="OA14" s="920"/>
      <c r="OB14" s="920"/>
      <c r="OC14" s="920"/>
      <c r="OD14" s="920"/>
      <c r="OE14" s="920"/>
      <c r="OF14" s="920"/>
      <c r="OG14" s="920"/>
      <c r="OH14" s="920"/>
      <c r="OI14" s="920"/>
      <c r="OJ14" s="920"/>
      <c r="OK14" s="920"/>
      <c r="OL14" s="920"/>
      <c r="OM14" s="920"/>
      <c r="ON14" s="920"/>
      <c r="OO14" s="883"/>
      <c r="OP14" s="886"/>
      <c r="OQ14" s="920"/>
      <c r="OR14" s="920"/>
      <c r="OS14" s="920"/>
      <c r="OT14" s="920"/>
      <c r="OU14" s="886"/>
      <c r="OV14" s="886"/>
      <c r="OW14" s="886"/>
      <c r="OX14" s="886"/>
      <c r="OY14" s="886"/>
      <c r="OZ14" s="886"/>
      <c r="PA14" s="886"/>
      <c r="PB14" s="886"/>
      <c r="PC14" s="886"/>
      <c r="PD14" s="886"/>
      <c r="PE14" s="920"/>
      <c r="PF14" s="886"/>
      <c r="PG14" s="886"/>
      <c r="PH14" s="886"/>
      <c r="PI14" s="886"/>
      <c r="PJ14" s="886"/>
      <c r="PK14" s="886"/>
      <c r="PL14" s="886"/>
      <c r="PM14" s="886"/>
      <c r="PN14" s="920"/>
      <c r="PO14" s="886"/>
      <c r="PP14" s="886"/>
      <c r="PQ14" s="824"/>
      <c r="PR14" s="883"/>
      <c r="PS14" s="920"/>
      <c r="PT14" s="883"/>
      <c r="PU14" s="836"/>
      <c r="PV14" s="886" t="s">
        <v>259</v>
      </c>
      <c r="PW14" s="883"/>
      <c r="PX14" s="883"/>
      <c r="PY14" s="880"/>
      <c r="PZ14" s="883"/>
      <c r="QA14" s="883"/>
      <c r="QB14" s="883"/>
      <c r="QC14" s="883"/>
      <c r="QD14" s="883"/>
      <c r="QE14" s="883"/>
      <c r="QF14" s="883"/>
      <c r="QG14" s="836"/>
      <c r="QH14" s="1042">
        <v>42734</v>
      </c>
      <c r="QI14" s="880"/>
      <c r="QJ14" s="880">
        <v>42734</v>
      </c>
      <c r="QK14" s="880">
        <v>42734</v>
      </c>
      <c r="QL14" s="880">
        <v>42395</v>
      </c>
      <c r="QM14" s="880">
        <v>42386</v>
      </c>
      <c r="QN14" s="880"/>
      <c r="QO14" s="880"/>
      <c r="QP14" s="880">
        <v>42258</v>
      </c>
      <c r="QQ14" s="880"/>
      <c r="QR14" s="886" t="s">
        <v>259</v>
      </c>
      <c r="QS14" s="880"/>
      <c r="QT14" s="880"/>
      <c r="QU14" s="880"/>
      <c r="QV14" s="880"/>
      <c r="QW14" s="880"/>
      <c r="QX14" s="880"/>
      <c r="QY14" s="880"/>
      <c r="QZ14" s="880"/>
      <c r="RA14" s="880"/>
      <c r="RB14" s="880"/>
      <c r="RC14" s="880"/>
      <c r="RD14" s="880"/>
      <c r="RE14" s="880"/>
      <c r="RF14" s="880"/>
      <c r="RG14" s="880"/>
      <c r="RH14" s="880"/>
      <c r="RI14" s="880"/>
      <c r="RJ14" s="880"/>
      <c r="RK14" s="880"/>
      <c r="RL14" s="880" t="e">
        <f>WORKDAY(RL15,#REF!,'[3]Holiday Schedule'!$B$2:$B$30)</f>
        <v>#REF!</v>
      </c>
      <c r="RM14" s="880"/>
      <c r="RN14" s="1081"/>
      <c r="RO14" s="880"/>
      <c r="RP14" s="880"/>
      <c r="RQ14" s="920"/>
      <c r="RR14" s="920"/>
      <c r="RS14" s="883"/>
      <c r="RT14" s="920"/>
      <c r="RU14" s="920"/>
      <c r="RV14" s="921">
        <v>42412</v>
      </c>
      <c r="RW14" s="880"/>
      <c r="RX14" s="883"/>
      <c r="RY14" s="883"/>
      <c r="RZ14" s="883"/>
      <c r="SA14" s="1484"/>
      <c r="SB14" s="1484"/>
      <c r="SC14" s="883"/>
      <c r="SD14" s="883"/>
      <c r="SE14" s="886"/>
      <c r="SF14" s="883"/>
      <c r="SG14" s="883"/>
      <c r="SH14" s="880">
        <v>42268</v>
      </c>
      <c r="SI14" s="883"/>
      <c r="SJ14" s="883"/>
      <c r="SK14" s="883"/>
      <c r="SL14" s="883"/>
      <c r="SM14" s="883"/>
      <c r="SN14" s="883"/>
      <c r="SO14" s="883"/>
      <c r="SP14" s="885"/>
      <c r="SQ14" s="885"/>
      <c r="SR14" s="885"/>
      <c r="SS14" s="836"/>
      <c r="ST14" s="883"/>
      <c r="SU14" s="1475"/>
      <c r="SV14" s="1475"/>
      <c r="SW14" s="1475"/>
      <c r="SX14" s="880"/>
      <c r="SY14" s="880"/>
      <c r="SZ14" s="880"/>
      <c r="TA14" s="880"/>
      <c r="TB14" s="880"/>
      <c r="TC14" s="880"/>
      <c r="TD14" s="880"/>
      <c r="TE14" s="880"/>
      <c r="TF14" s="880"/>
      <c r="TG14" s="880"/>
      <c r="TH14" s="880"/>
      <c r="TI14" s="880"/>
      <c r="TJ14" s="880"/>
      <c r="TK14" s="836"/>
    </row>
    <row r="15" spans="3:531">
      <c r="C15" s="1467">
        <v>1</v>
      </c>
      <c r="D15" s="1504" t="s">
        <v>341</v>
      </c>
      <c r="E15" s="886"/>
      <c r="F15" s="886"/>
      <c r="G15" s="886"/>
      <c r="H15" s="886"/>
      <c r="I15" s="886"/>
      <c r="J15" s="920"/>
      <c r="K15" s="920"/>
      <c r="L15" s="1503"/>
      <c r="M15" s="880"/>
      <c r="N15" s="880"/>
      <c r="O15" s="975"/>
      <c r="P15" s="880"/>
      <c r="Q15" s="880"/>
      <c r="R15" s="880"/>
      <c r="S15" s="880"/>
      <c r="T15" s="921"/>
      <c r="U15" s="880"/>
      <c r="V15" s="880"/>
      <c r="W15" s="880"/>
      <c r="X15" s="975">
        <f>WORKDAY(X19,[3]BA!$B5,'[3]Holiday Schedule'!$B$2:$B$30)</f>
        <v>42180</v>
      </c>
      <c r="Y15" s="921"/>
      <c r="Z15" s="880"/>
      <c r="AA15" s="880"/>
      <c r="AB15" s="880"/>
      <c r="AC15" s="975"/>
      <c r="AD15" s="1037"/>
      <c r="AE15" s="1037"/>
      <c r="AF15" s="886"/>
      <c r="AG15" s="886"/>
      <c r="AH15" s="886"/>
      <c r="AI15" s="920"/>
      <c r="AJ15" s="886"/>
      <c r="AK15" s="886"/>
      <c r="AL15" s="886"/>
      <c r="AM15" s="886"/>
      <c r="AN15" s="886"/>
      <c r="AO15" s="886"/>
      <c r="AP15" s="886"/>
      <c r="AQ15" s="886"/>
      <c r="AR15" s="886"/>
      <c r="AS15" s="886"/>
      <c r="AT15" s="885"/>
      <c r="AU15" s="886"/>
      <c r="AV15" s="920"/>
      <c r="AW15" s="886"/>
      <c r="AX15" s="886"/>
      <c r="AY15" s="886"/>
      <c r="AZ15" s="886"/>
      <c r="BA15" s="886"/>
      <c r="BB15" s="886"/>
      <c r="BC15" s="885"/>
      <c r="BD15" s="886"/>
      <c r="BE15" s="886"/>
      <c r="BF15" s="1061"/>
      <c r="BG15" s="886"/>
      <c r="BH15" s="886"/>
      <c r="BI15" s="920"/>
      <c r="BJ15" s="886"/>
      <c r="BK15" s="920"/>
      <c r="BL15" s="886"/>
      <c r="BM15" s="920"/>
      <c r="BN15" s="886"/>
      <c r="BO15" s="886"/>
      <c r="BP15" s="920"/>
      <c r="BQ15" s="886"/>
      <c r="BR15" s="920"/>
      <c r="BS15" s="920"/>
      <c r="BT15" s="886"/>
      <c r="BU15" s="920"/>
      <c r="BV15" s="885"/>
      <c r="BW15" s="886"/>
      <c r="BX15" s="886"/>
      <c r="BY15" s="920"/>
      <c r="BZ15" s="1473"/>
      <c r="CA15" s="886"/>
      <c r="CB15" s="886"/>
      <c r="CC15" s="886"/>
      <c r="CD15" s="886"/>
      <c r="CE15" s="886"/>
      <c r="CF15" s="920"/>
      <c r="CG15" s="886"/>
      <c r="CH15" s="920"/>
      <c r="CI15" s="886"/>
      <c r="CJ15" s="886"/>
      <c r="CK15" s="886"/>
      <c r="CL15" s="883"/>
      <c r="CM15" s="886"/>
      <c r="CN15" s="886"/>
      <c r="CO15" s="886"/>
      <c r="CP15" s="886"/>
      <c r="CQ15" s="886"/>
      <c r="CR15" s="886"/>
      <c r="CS15" s="886"/>
      <c r="CT15" s="886"/>
      <c r="CU15" s="886"/>
      <c r="CV15" s="886"/>
      <c r="CW15" s="886"/>
      <c r="CX15" s="886"/>
      <c r="CY15" s="886"/>
      <c r="CZ15" s="886"/>
      <c r="DA15" s="886"/>
      <c r="DB15" s="886"/>
      <c r="DC15" s="886"/>
      <c r="DD15" s="886"/>
      <c r="DE15" s="886"/>
      <c r="DF15" s="886"/>
      <c r="DG15" s="886"/>
      <c r="DH15" s="920"/>
      <c r="DI15" s="886"/>
      <c r="DJ15" s="886"/>
      <c r="DK15" s="886"/>
      <c r="DL15" s="886"/>
      <c r="DM15" s="886"/>
      <c r="DN15" s="886"/>
      <c r="DO15" s="886"/>
      <c r="DP15" s="885"/>
      <c r="DQ15" s="886"/>
      <c r="DR15" s="886"/>
      <c r="DS15" s="886"/>
      <c r="DT15" s="886"/>
      <c r="DU15" s="886"/>
      <c r="DV15" s="886"/>
      <c r="DW15" s="886"/>
      <c r="DX15" s="886"/>
      <c r="DY15" s="886"/>
      <c r="DZ15" s="886"/>
      <c r="EA15" s="886"/>
      <c r="EB15" s="886"/>
      <c r="EC15" s="886"/>
      <c r="ED15" s="886"/>
      <c r="EE15" s="920"/>
      <c r="EF15" s="920"/>
      <c r="EG15" s="886"/>
      <c r="EH15" s="1050"/>
      <c r="EI15" s="886"/>
      <c r="EJ15" s="1050"/>
      <c r="EK15" s="920"/>
      <c r="EL15" s="886"/>
      <c r="EM15" s="920"/>
      <c r="EN15" s="1442"/>
      <c r="EO15" s="886"/>
      <c r="EP15" s="886"/>
      <c r="EQ15" s="886"/>
      <c r="ER15" s="886"/>
      <c r="ES15" s="885"/>
      <c r="ET15" s="886"/>
      <c r="EU15" s="885"/>
      <c r="EV15" s="886"/>
      <c r="EW15" s="886"/>
      <c r="EX15" s="886"/>
      <c r="EY15" s="886"/>
      <c r="EZ15" s="886"/>
      <c r="FA15" s="920"/>
      <c r="FB15" s="886"/>
      <c r="FC15" s="886"/>
      <c r="FD15" s="886"/>
      <c r="FE15" s="886"/>
      <c r="FF15" s="886"/>
      <c r="FG15" s="886"/>
      <c r="FH15" s="886"/>
      <c r="FI15" s="886"/>
      <c r="FJ15" s="886"/>
      <c r="FK15" s="885"/>
      <c r="FL15" s="886"/>
      <c r="FM15" s="886"/>
      <c r="FN15" s="1050"/>
      <c r="FO15" s="886"/>
      <c r="FP15" s="886"/>
      <c r="FQ15" s="886"/>
      <c r="FR15" s="886"/>
      <c r="FS15" s="886"/>
      <c r="FT15" s="886"/>
      <c r="FU15" s="1050"/>
      <c r="FV15" s="1050"/>
      <c r="FW15" s="1050"/>
      <c r="FX15" s="886"/>
      <c r="FY15" s="886"/>
      <c r="FZ15" s="886"/>
      <c r="GA15" s="886"/>
      <c r="GB15" s="886"/>
      <c r="GC15" s="886"/>
      <c r="GD15" s="886"/>
      <c r="GE15" s="886"/>
      <c r="GF15" s="886"/>
      <c r="GG15" s="1050"/>
      <c r="GH15" s="886"/>
      <c r="GI15" s="1050"/>
      <c r="GJ15" s="886"/>
      <c r="GK15" s="886"/>
      <c r="GL15" s="886"/>
      <c r="GM15" s="886"/>
      <c r="GN15" s="1050"/>
      <c r="GO15" s="1050"/>
      <c r="GP15" s="886"/>
      <c r="GQ15" s="1050"/>
      <c r="GR15" s="886"/>
      <c r="GS15" s="920"/>
      <c r="GT15" s="886"/>
      <c r="GU15" s="886"/>
      <c r="GV15" s="886"/>
      <c r="GW15" s="886"/>
      <c r="GX15" s="885"/>
      <c r="GY15" s="886"/>
      <c r="GZ15" s="886"/>
      <c r="HA15" s="886"/>
      <c r="HB15" s="886"/>
      <c r="HC15" s="886"/>
      <c r="HD15" s="886"/>
      <c r="HE15" s="886"/>
      <c r="HF15" s="886"/>
      <c r="HG15" s="886"/>
      <c r="HH15" s="886"/>
      <c r="HI15" s="886"/>
      <c r="HJ15" s="886"/>
      <c r="HK15" s="886"/>
      <c r="HL15" s="886"/>
      <c r="HM15" s="886"/>
      <c r="HN15" s="886"/>
      <c r="HO15" s="886"/>
      <c r="HP15" s="886"/>
      <c r="HQ15" s="886"/>
      <c r="HR15" s="886"/>
      <c r="HS15" s="886"/>
      <c r="HT15" s="175"/>
      <c r="HU15" s="886"/>
      <c r="HV15" s="886"/>
      <c r="HW15" s="886"/>
      <c r="HX15" s="886"/>
      <c r="HY15" s="886"/>
      <c r="HZ15" s="1050"/>
      <c r="IA15" s="1050"/>
      <c r="IB15" s="886"/>
      <c r="IC15" s="886"/>
      <c r="ID15" s="886"/>
      <c r="IE15" s="921"/>
      <c r="IF15" s="1050"/>
      <c r="IG15" s="886"/>
      <c r="IH15" s="1050"/>
      <c r="II15" s="823"/>
      <c r="IJ15" s="1134"/>
      <c r="IK15" s="880"/>
      <c r="IL15" s="880"/>
      <c r="IM15" s="880"/>
      <c r="IN15" s="880"/>
      <c r="IO15" s="880"/>
      <c r="IP15" s="880"/>
      <c r="IQ15" s="880"/>
      <c r="IR15" s="886"/>
      <c r="IS15" s="1350"/>
      <c r="IT15" s="1433"/>
      <c r="IU15" s="880"/>
      <c r="IV15" s="880"/>
      <c r="IW15" s="880"/>
      <c r="IX15" s="880"/>
      <c r="IY15" s="880"/>
      <c r="IZ15" s="880"/>
      <c r="JA15" s="921"/>
      <c r="JB15" s="880"/>
      <c r="JC15" s="880"/>
      <c r="JD15" s="968"/>
      <c r="JE15" s="968"/>
      <c r="JF15" s="1134"/>
      <c r="JG15" s="886"/>
      <c r="JH15" s="920"/>
      <c r="JI15" s="1050"/>
      <c r="JJ15" s="1050"/>
      <c r="JK15" s="1050"/>
      <c r="JL15" s="921"/>
      <c r="JM15" s="920"/>
      <c r="JN15" s="886"/>
      <c r="JO15" s="1482"/>
      <c r="JP15" s="886"/>
      <c r="JQ15" s="920"/>
      <c r="JR15" s="886"/>
      <c r="JS15" s="886"/>
      <c r="JT15" s="886"/>
      <c r="JU15" s="968"/>
      <c r="JV15" s="880"/>
      <c r="JW15" s="880">
        <v>42612</v>
      </c>
      <c r="JX15" s="880"/>
      <c r="JY15" s="886"/>
      <c r="JZ15" s="920"/>
      <c r="KA15" s="1442"/>
      <c r="KB15" s="968"/>
      <c r="KC15" s="886"/>
      <c r="KD15" s="886"/>
      <c r="KE15" s="886"/>
      <c r="KF15" s="886"/>
      <c r="KG15" s="886"/>
      <c r="KH15" s="886"/>
      <c r="KI15" s="886"/>
      <c r="KJ15" s="886"/>
      <c r="KK15" s="885"/>
      <c r="KL15" s="886"/>
      <c r="KM15" s="1141"/>
      <c r="KN15" s="880"/>
      <c r="KO15" s="886"/>
      <c r="KP15" s="1037"/>
      <c r="KQ15" s="1037"/>
      <c r="KR15" s="1037"/>
      <c r="KS15" s="1037"/>
      <c r="KT15" s="1037"/>
      <c r="KU15" s="1037"/>
      <c r="KV15" s="1037"/>
      <c r="KW15" s="1146"/>
      <c r="KX15" s="1037"/>
      <c r="KY15" s="885"/>
      <c r="KZ15" s="886"/>
      <c r="LA15" s="886"/>
      <c r="LB15" s="886"/>
      <c r="LC15" s="886"/>
      <c r="LD15" s="886"/>
      <c r="LE15" s="886"/>
      <c r="LF15" s="886"/>
      <c r="LG15" s="885"/>
      <c r="LH15" s="968"/>
      <c r="LI15" s="1037"/>
      <c r="LJ15" s="1037"/>
      <c r="LK15" s="920"/>
      <c r="LL15" s="885"/>
      <c r="LM15" s="886"/>
      <c r="LN15" s="886"/>
      <c r="LO15" s="886"/>
      <c r="LP15" s="886"/>
      <c r="LQ15" s="1037"/>
      <c r="LR15" s="886"/>
      <c r="LS15" s="886"/>
      <c r="LT15" s="886"/>
      <c r="LU15" s="886"/>
      <c r="LV15" s="1037"/>
      <c r="LW15" s="1037"/>
      <c r="LX15" s="1037"/>
      <c r="LY15" s="886"/>
      <c r="LZ15" s="886"/>
      <c r="MA15" s="886"/>
      <c r="MB15" s="886"/>
      <c r="MC15" s="883"/>
      <c r="MD15" s="886"/>
      <c r="ME15" s="886"/>
      <c r="MF15" s="1037"/>
      <c r="MG15" s="886"/>
      <c r="MH15" s="886"/>
      <c r="MI15" s="1037"/>
      <c r="MJ15" s="921"/>
      <c r="MK15" s="880"/>
      <c r="ML15" s="880"/>
      <c r="MM15" s="1037"/>
      <c r="MN15" s="1037"/>
      <c r="MO15" s="886"/>
      <c r="MP15" s="886"/>
      <c r="MQ15" s="880"/>
      <c r="MR15" s="1042"/>
      <c r="MS15" s="975"/>
      <c r="MT15" s="921">
        <v>42445</v>
      </c>
      <c r="MU15" s="880">
        <v>42449</v>
      </c>
      <c r="MV15" s="880"/>
      <c r="MW15" s="921"/>
      <c r="MX15" s="880"/>
      <c r="MY15" s="1141"/>
      <c r="MZ15" s="880"/>
      <c r="NA15" s="921" t="e">
        <f>WORKDAY(NA16,#REF!,'[3]Holiday Schedule'!$B$2:$B$30)</f>
        <v>#REF!</v>
      </c>
      <c r="NB15" s="921"/>
      <c r="NC15" s="975"/>
      <c r="ND15" s="975"/>
      <c r="NE15" s="975"/>
      <c r="NF15" s="1042"/>
      <c r="NG15" s="1042"/>
      <c r="NH15" s="880"/>
      <c r="NI15" s="880"/>
      <c r="NJ15" s="880"/>
      <c r="NK15" s="920"/>
      <c r="NL15" s="920"/>
      <c r="NM15" s="886"/>
      <c r="NN15" s="920"/>
      <c r="NO15" s="920"/>
      <c r="NP15" s="920"/>
      <c r="NQ15" s="886"/>
      <c r="NR15" s="920"/>
      <c r="NS15" s="920"/>
      <c r="NT15" s="886"/>
      <c r="NU15" s="920"/>
      <c r="NV15" s="1050"/>
      <c r="NW15" s="1050"/>
      <c r="NX15" s="920"/>
      <c r="NY15" s="920"/>
      <c r="NZ15" s="920"/>
      <c r="OA15" s="920"/>
      <c r="OB15" s="920"/>
      <c r="OC15" s="920"/>
      <c r="OD15" s="920"/>
      <c r="OE15" s="920"/>
      <c r="OF15" s="920"/>
      <c r="OG15" s="920"/>
      <c r="OH15" s="920"/>
      <c r="OI15" s="920"/>
      <c r="OJ15" s="920"/>
      <c r="OK15" s="920"/>
      <c r="OL15" s="920"/>
      <c r="OM15" s="920"/>
      <c r="ON15" s="920"/>
      <c r="OO15" s="883"/>
      <c r="OP15" s="886"/>
      <c r="OQ15" s="920"/>
      <c r="OR15" s="920"/>
      <c r="OS15" s="920"/>
      <c r="OT15" s="920"/>
      <c r="OU15" s="886"/>
      <c r="OV15" s="886"/>
      <c r="OW15" s="886"/>
      <c r="OX15" s="886"/>
      <c r="OY15" s="886"/>
      <c r="OZ15" s="886"/>
      <c r="PA15" s="886"/>
      <c r="PB15" s="886"/>
      <c r="PC15" s="886"/>
      <c r="PD15" s="886"/>
      <c r="PE15" s="920"/>
      <c r="PF15" s="886"/>
      <c r="PG15" s="886"/>
      <c r="PH15" s="886"/>
      <c r="PI15" s="886"/>
      <c r="PJ15" s="886"/>
      <c r="PK15" s="886"/>
      <c r="PL15" s="886"/>
      <c r="PM15" s="886"/>
      <c r="PN15" s="920"/>
      <c r="PO15" s="886"/>
      <c r="PP15" s="886"/>
      <c r="PQ15" s="824"/>
      <c r="PR15" s="883"/>
      <c r="PS15" s="920"/>
      <c r="PT15" s="883"/>
      <c r="PU15" s="836"/>
      <c r="PV15" s="1485" t="s">
        <v>9</v>
      </c>
      <c r="PW15" s="883"/>
      <c r="PX15" s="883"/>
      <c r="PY15" s="880">
        <f>WORKDAY(PY17,[3]BA!$B21,'[3]Holiday Schedule'!$B$2:$B$30)</f>
        <v>42121</v>
      </c>
      <c r="PZ15" s="883"/>
      <c r="QA15" s="883"/>
      <c r="QB15" s="883"/>
      <c r="QC15" s="883"/>
      <c r="QD15" s="883"/>
      <c r="QE15" s="883"/>
      <c r="QF15" s="883"/>
      <c r="QG15" s="836"/>
      <c r="QH15" s="1042">
        <v>42733</v>
      </c>
      <c r="QI15" s="880"/>
      <c r="QJ15" s="880">
        <v>42733</v>
      </c>
      <c r="QK15" s="880">
        <v>42733</v>
      </c>
      <c r="QL15" s="880"/>
      <c r="QM15" s="880"/>
      <c r="QN15" s="880">
        <v>42540</v>
      </c>
      <c r="QO15" s="880">
        <v>42573</v>
      </c>
      <c r="QP15" s="880"/>
      <c r="QQ15" s="880">
        <f>WORKDAY(QQ18,[3]BA!$B18,'[3]Holiday Schedule'!$B$2:$B$30)</f>
        <v>42213</v>
      </c>
      <c r="QR15" s="1485" t="s">
        <v>9</v>
      </c>
      <c r="QS15" s="880"/>
      <c r="QT15" s="880">
        <f>WORKDAY(QT17,[3]BA!$B21,'[3]Holiday Schedule'!$B$2:$B$30)</f>
        <v>42121</v>
      </c>
      <c r="QU15" s="880">
        <f>WORKDAY(QU17,[3]BA!$B21,'[3]Holiday Schedule'!$B$2:$B$30)</f>
        <v>42121</v>
      </c>
      <c r="QV15" s="880">
        <f>WORKDAY(QV17,[3]BA!$B21,'[3]Holiday Schedule'!$B$2:$B$30)</f>
        <v>42167</v>
      </c>
      <c r="QW15" s="880">
        <f>WORKDAY(QW17,[3]BA!$B21,'[3]Holiday Schedule'!$B$2:$B$30)</f>
        <v>42166</v>
      </c>
      <c r="QX15" s="880">
        <f>WORKDAY(QX17,[3]BA!$B21,'[3]Holiday Schedule'!$B$2:$B$30)</f>
        <v>42202</v>
      </c>
      <c r="QY15" s="880">
        <f>WORKDAY(QY17,[3]BA!$B21,'[3]Holiday Schedule'!$B$2:$B$30)</f>
        <v>42166</v>
      </c>
      <c r="QZ15" s="880">
        <f>WORKDAY(QZ17,[3]BA!$B21,'[3]Holiday Schedule'!$B$2:$B$30)</f>
        <v>42167</v>
      </c>
      <c r="RA15" s="880">
        <f>WORKDAY(RA17,[3]BA!$B21,'[3]Holiday Schedule'!$B$2:$B$30)</f>
        <v>42178</v>
      </c>
      <c r="RB15" s="880">
        <f>WORKDAY(RB17,[3]BA!$B21,'[3]Holiday Schedule'!$B$2:$B$30)</f>
        <v>42200</v>
      </c>
      <c r="RC15" s="880">
        <f>WORKDAY(RC17,[3]BA!$B21,'[3]Holiday Schedule'!$B$2:$B$30)</f>
        <v>42200</v>
      </c>
      <c r="RD15" s="880">
        <f>WORKDAY(RD17,[3]BA!$B21,'[3]Holiday Schedule'!$B$2:$B$30)</f>
        <v>42200</v>
      </c>
      <c r="RE15" s="880">
        <f>WORKDAY(RE17,[3]BA!$B21,'[3]Holiday Schedule'!$B$2:$B$30)</f>
        <v>42200</v>
      </c>
      <c r="RF15" s="880">
        <f>WORKDAY(RF17,[3]BA!$B21,'[3]Holiday Schedule'!$B$2:$B$30)</f>
        <v>42202</v>
      </c>
      <c r="RG15" s="880">
        <f>WORKDAY(RG17,[3]BA!$B21,'[3]Holiday Schedule'!$B$2:$B$30)</f>
        <v>42121</v>
      </c>
      <c r="RH15" s="880">
        <f>WORKDAY(RH17,[3]BA!$B21,'[3]Holiday Schedule'!$B$2:$B$30)</f>
        <v>42200</v>
      </c>
      <c r="RI15" s="880">
        <f>WORKDAY(RI17,[3]BA!$B21,'[3]Holiday Schedule'!$B$2:$B$30)</f>
        <v>42202</v>
      </c>
      <c r="RJ15" s="880">
        <f>WORKDAY(RJ17,[3]BA!$B21,'[3]Holiday Schedule'!$B$2:$B$30)</f>
        <v>42166</v>
      </c>
      <c r="RK15" s="880">
        <v>42079</v>
      </c>
      <c r="RL15" s="880">
        <v>42265</v>
      </c>
      <c r="RM15" s="880">
        <v>42061</v>
      </c>
      <c r="RN15" s="1081"/>
      <c r="RO15" s="880">
        <f>WORKDAY(RO17,[3]BA!$B21,'[3]Holiday Schedule'!$B$2:$B$30)</f>
        <v>42121</v>
      </c>
      <c r="RP15" s="880">
        <f>WORKDAY(RP17,[3]BA!$B21,'[3]Holiday Schedule'!$B$2:$B$30)</f>
        <v>42121</v>
      </c>
      <c r="RQ15" s="920"/>
      <c r="RR15" s="920"/>
      <c r="RS15" s="883"/>
      <c r="RT15" s="1442"/>
      <c r="RU15" s="920"/>
      <c r="RV15" s="921"/>
      <c r="RW15" s="880">
        <f>WORKDAY(RW18,[3]BA!$B18,'[3]Holiday Schedule'!$B$2:$B$30)</f>
        <v>42123</v>
      </c>
      <c r="RX15" s="883"/>
      <c r="RY15" s="883"/>
      <c r="RZ15" s="883"/>
      <c r="SA15" s="1484"/>
      <c r="SB15" s="1484"/>
      <c r="SC15" s="883"/>
      <c r="SD15" s="883"/>
      <c r="SE15" s="886"/>
      <c r="SF15" s="883"/>
      <c r="SG15" s="883"/>
      <c r="SH15" s="880"/>
      <c r="SI15" s="883"/>
      <c r="SJ15" s="883"/>
      <c r="SK15" s="883"/>
      <c r="SL15" s="883"/>
      <c r="SM15" s="883"/>
      <c r="SN15" s="883"/>
      <c r="SO15" s="883"/>
      <c r="SP15" s="885"/>
      <c r="SQ15" s="885"/>
      <c r="SR15" s="885"/>
      <c r="SS15" s="836"/>
      <c r="ST15" s="883"/>
      <c r="SU15" s="1475"/>
      <c r="SV15" s="1475"/>
      <c r="SW15" s="1475"/>
      <c r="SX15" s="880">
        <f>WORKDAY(SX17,[3]BA!$B21,'[3]Holiday Schedule'!$B$2:$B$30)</f>
        <v>42121</v>
      </c>
      <c r="SY15" s="880">
        <f>WORKDAY(SY17,[3]BA!$B21,'[3]Holiday Schedule'!$B$2:$B$30)</f>
        <v>42121</v>
      </c>
      <c r="SZ15" s="880">
        <f>WORKDAY(SZ17,[3]BA!$B21,'[3]Holiday Schedule'!$B$2:$B$30)</f>
        <v>42121</v>
      </c>
      <c r="TA15" s="880">
        <f>WORKDAY(TA17,[3]BA!$B21,'[3]Holiday Schedule'!$B$2:$B$30)</f>
        <v>42121</v>
      </c>
      <c r="TB15" s="880">
        <f>WORKDAY(TB17,[3]BA!$B21,'[3]Holiday Schedule'!$B$2:$B$30)</f>
        <v>42121</v>
      </c>
      <c r="TC15" s="880">
        <f>WORKDAY(TC17,[3]BA!$B21,'[3]Holiday Schedule'!$B$2:$B$30)</f>
        <v>42121</v>
      </c>
      <c r="TD15" s="880">
        <f>WORKDAY(TD17,[3]BA!$B21,'[3]Holiday Schedule'!$B$2:$B$30)</f>
        <v>42163</v>
      </c>
      <c r="TE15" s="880">
        <f>WORKDAY(TE17,[3]BA!$B21,'[3]Holiday Schedule'!$B$2:$B$30)</f>
        <v>42160</v>
      </c>
      <c r="TF15" s="880">
        <f>WORKDAY(TF17,[3]BA!$B21,'[3]Holiday Schedule'!$B$2:$B$30)</f>
        <v>42160</v>
      </c>
      <c r="TG15" s="880">
        <f>WORKDAY(TG17,[3]BA!$B21,'[3]Holiday Schedule'!$B$2:$B$30)</f>
        <v>42160</v>
      </c>
      <c r="TH15" s="880">
        <f>WORKDAY(TH17,[3]BA!$B21,'[3]Holiday Schedule'!$B$2:$B$30)</f>
        <v>42163</v>
      </c>
      <c r="TI15" s="880">
        <f>WORKDAY(TI17,[3]BA!$B21,'[3]Holiday Schedule'!$B$2:$B$30)</f>
        <v>42164</v>
      </c>
      <c r="TJ15" s="880"/>
      <c r="TK15" s="836"/>
    </row>
    <row r="16" spans="3:531">
      <c r="C16" s="1467">
        <v>3</v>
      </c>
      <c r="D16" s="1483" t="s">
        <v>369</v>
      </c>
      <c r="E16" s="886"/>
      <c r="F16" s="886"/>
      <c r="G16" s="886"/>
      <c r="H16" s="886"/>
      <c r="I16" s="886"/>
      <c r="J16" s="920"/>
      <c r="K16" s="920"/>
      <c r="L16" s="953"/>
      <c r="M16" s="880">
        <v>42592</v>
      </c>
      <c r="N16" s="880">
        <v>42512</v>
      </c>
      <c r="O16" s="975">
        <v>42714</v>
      </c>
      <c r="P16" s="880">
        <v>42509</v>
      </c>
      <c r="Q16" s="880">
        <v>42512</v>
      </c>
      <c r="R16" s="880">
        <v>42507</v>
      </c>
      <c r="S16" s="880">
        <v>42512</v>
      </c>
      <c r="T16" s="921">
        <v>42479</v>
      </c>
      <c r="U16" s="880">
        <v>42516</v>
      </c>
      <c r="V16" s="880">
        <v>42604</v>
      </c>
      <c r="W16" s="880">
        <v>42633</v>
      </c>
      <c r="X16" s="975"/>
      <c r="Y16" s="921"/>
      <c r="Z16" s="880">
        <v>42510</v>
      </c>
      <c r="AA16" s="880">
        <v>42587</v>
      </c>
      <c r="AB16" s="880">
        <v>42528</v>
      </c>
      <c r="AC16" s="975">
        <v>42454</v>
      </c>
      <c r="AD16" s="1037">
        <v>42658</v>
      </c>
      <c r="AE16" s="1037">
        <v>42659</v>
      </c>
      <c r="AF16" s="1037">
        <v>42663</v>
      </c>
      <c r="AG16" s="886"/>
      <c r="AH16" s="886"/>
      <c r="AI16" s="920"/>
      <c r="AJ16" s="886"/>
      <c r="AK16" s="886"/>
      <c r="AL16" s="886"/>
      <c r="AM16" s="886"/>
      <c r="AN16" s="886"/>
      <c r="AO16" s="886"/>
      <c r="AP16" s="886"/>
      <c r="AQ16" s="886"/>
      <c r="AR16" s="886"/>
      <c r="AS16" s="886"/>
      <c r="AT16" s="885"/>
      <c r="AU16" s="886"/>
      <c r="AV16" s="920"/>
      <c r="AW16" s="886"/>
      <c r="AX16" s="886"/>
      <c r="AY16" s="886"/>
      <c r="AZ16" s="886"/>
      <c r="BA16" s="886"/>
      <c r="BB16" s="886"/>
      <c r="BC16" s="885"/>
      <c r="BD16" s="886"/>
      <c r="BE16" s="886"/>
      <c r="BF16" s="883"/>
      <c r="BG16" s="886"/>
      <c r="BH16" s="886"/>
      <c r="BI16" s="921">
        <f>WORKDAY(BI20,[3]BA!$B18,'[3]Holiday Schedule'!$B$2:$B$30)</f>
        <v>42117</v>
      </c>
      <c r="BJ16" s="886"/>
      <c r="BK16" s="920"/>
      <c r="BL16" s="886"/>
      <c r="BM16" s="920"/>
      <c r="BN16" s="886"/>
      <c r="BO16" s="886"/>
      <c r="BP16" s="920"/>
      <c r="BQ16" s="886"/>
      <c r="BR16" s="920"/>
      <c r="BS16" s="920"/>
      <c r="BT16" s="886"/>
      <c r="BU16" s="920"/>
      <c r="BV16" s="885"/>
      <c r="BW16" s="886"/>
      <c r="BX16" s="886"/>
      <c r="BY16" s="920"/>
      <c r="BZ16" s="141"/>
      <c r="CA16" s="886"/>
      <c r="CB16" s="886"/>
      <c r="CC16" s="886"/>
      <c r="CD16" s="886"/>
      <c r="CE16" s="886"/>
      <c r="CF16" s="920"/>
      <c r="CG16" s="886"/>
      <c r="CH16" s="920"/>
      <c r="CI16" s="886"/>
      <c r="CJ16" s="886"/>
      <c r="CK16" s="886"/>
      <c r="CL16" s="883"/>
      <c r="CM16" s="886"/>
      <c r="CN16" s="886"/>
      <c r="CO16" s="886"/>
      <c r="CP16" s="886"/>
      <c r="CQ16" s="886"/>
      <c r="CR16" s="886"/>
      <c r="CS16" s="886"/>
      <c r="CT16" s="886"/>
      <c r="CU16" s="886"/>
      <c r="CV16" s="886"/>
      <c r="CW16" s="886"/>
      <c r="CX16" s="886"/>
      <c r="CY16" s="886"/>
      <c r="CZ16" s="886"/>
      <c r="DA16" s="886"/>
      <c r="DB16" s="886"/>
      <c r="DC16" s="886"/>
      <c r="DD16" s="886"/>
      <c r="DE16" s="886"/>
      <c r="DF16" s="886"/>
      <c r="DG16" s="886"/>
      <c r="DH16" s="920"/>
      <c r="DI16" s="886"/>
      <c r="DJ16" s="886"/>
      <c r="DK16" s="886"/>
      <c r="DL16" s="886"/>
      <c r="DM16" s="886"/>
      <c r="DN16" s="886"/>
      <c r="DO16" s="886"/>
      <c r="DP16" s="885"/>
      <c r="DQ16" s="886"/>
      <c r="DR16" s="886"/>
      <c r="DS16" s="886"/>
      <c r="DT16" s="886"/>
      <c r="DU16" s="886"/>
      <c r="DV16" s="886"/>
      <c r="DW16" s="886"/>
      <c r="DX16" s="886"/>
      <c r="DY16" s="886"/>
      <c r="DZ16" s="886"/>
      <c r="EA16" s="886"/>
      <c r="EB16" s="886"/>
      <c r="EC16" s="886"/>
      <c r="ED16" s="886"/>
      <c r="EE16" s="920"/>
      <c r="EF16" s="920"/>
      <c r="EG16" s="886"/>
      <c r="EH16" s="1050"/>
      <c r="EI16" s="886"/>
      <c r="EJ16" s="1050"/>
      <c r="EK16" s="920"/>
      <c r="EL16" s="886"/>
      <c r="EM16" s="920"/>
      <c r="EN16" s="1442"/>
      <c r="EO16" s="886"/>
      <c r="EP16" s="886"/>
      <c r="EQ16" s="886"/>
      <c r="ER16" s="886"/>
      <c r="ES16" s="885"/>
      <c r="ET16" s="886"/>
      <c r="EU16" s="885"/>
      <c r="EV16" s="886"/>
      <c r="EW16" s="886"/>
      <c r="EX16" s="886"/>
      <c r="EY16" s="886"/>
      <c r="EZ16" s="886"/>
      <c r="FA16" s="920"/>
      <c r="FB16" s="886"/>
      <c r="FC16" s="886"/>
      <c r="FD16" s="886"/>
      <c r="FE16" s="886"/>
      <c r="FF16" s="886"/>
      <c r="FG16" s="886"/>
      <c r="FH16" s="886"/>
      <c r="FI16" s="886"/>
      <c r="FJ16" s="886"/>
      <c r="FK16" s="885"/>
      <c r="FL16" s="886"/>
      <c r="FM16" s="886"/>
      <c r="FN16" s="1050"/>
      <c r="FO16" s="886"/>
      <c r="FP16" s="886"/>
      <c r="FQ16" s="886"/>
      <c r="FR16" s="886"/>
      <c r="FS16" s="886"/>
      <c r="FT16" s="886"/>
      <c r="FU16" s="1050"/>
      <c r="FV16" s="1050"/>
      <c r="FW16" s="1050"/>
      <c r="FX16" s="886"/>
      <c r="FY16" s="886"/>
      <c r="FZ16" s="886"/>
      <c r="GA16" s="886"/>
      <c r="GB16" s="886"/>
      <c r="GC16" s="886"/>
      <c r="GD16" s="886"/>
      <c r="GE16" s="886"/>
      <c r="GF16" s="886"/>
      <c r="GG16" s="1050"/>
      <c r="GH16" s="886"/>
      <c r="GI16" s="1050"/>
      <c r="GJ16" s="886"/>
      <c r="GK16" s="886"/>
      <c r="GL16" s="886"/>
      <c r="GM16" s="886"/>
      <c r="GN16" s="1050"/>
      <c r="GO16" s="1050"/>
      <c r="GP16" s="886"/>
      <c r="GQ16" s="1050"/>
      <c r="GR16" s="886"/>
      <c r="GS16" s="920"/>
      <c r="GT16" s="886"/>
      <c r="GU16" s="886"/>
      <c r="GV16" s="886"/>
      <c r="GW16" s="886"/>
      <c r="GX16" s="885"/>
      <c r="GY16" s="886"/>
      <c r="GZ16" s="886"/>
      <c r="HA16" s="886"/>
      <c r="HB16" s="886"/>
      <c r="HC16" s="886"/>
      <c r="HD16" s="886"/>
      <c r="HE16" s="886"/>
      <c r="HF16" s="886"/>
      <c r="HG16" s="886"/>
      <c r="HH16" s="886"/>
      <c r="HI16" s="886"/>
      <c r="HJ16" s="886"/>
      <c r="HK16" s="886"/>
      <c r="HL16" s="886"/>
      <c r="HM16" s="886"/>
      <c r="HN16" s="886"/>
      <c r="HO16" s="886"/>
      <c r="HP16" s="886"/>
      <c r="HQ16" s="886"/>
      <c r="HR16" s="886"/>
      <c r="HS16" s="886"/>
      <c r="HT16" s="175"/>
      <c r="HU16" s="886"/>
      <c r="HV16" s="886"/>
      <c r="HW16" s="886"/>
      <c r="HX16" s="886"/>
      <c r="HY16" s="886"/>
      <c r="HZ16" s="1050"/>
      <c r="IA16" s="1050"/>
      <c r="IB16" s="886"/>
      <c r="IC16" s="886"/>
      <c r="ID16" s="886"/>
      <c r="IE16" s="880">
        <v>42545</v>
      </c>
      <c r="IF16" s="1050"/>
      <c r="IG16" s="886"/>
      <c r="IH16" s="1050"/>
      <c r="II16" s="823"/>
      <c r="IJ16" s="1134">
        <v>42521</v>
      </c>
      <c r="IK16" s="880">
        <v>42611</v>
      </c>
      <c r="IL16" s="880">
        <v>42584</v>
      </c>
      <c r="IM16" s="880">
        <v>42586</v>
      </c>
      <c r="IN16" s="880">
        <v>42584</v>
      </c>
      <c r="IO16" s="880">
        <v>42587</v>
      </c>
      <c r="IP16" s="880">
        <v>42581</v>
      </c>
      <c r="IQ16" s="880">
        <v>42508</v>
      </c>
      <c r="IR16" s="886"/>
      <c r="IS16" s="1350"/>
      <c r="IT16" s="1141">
        <v>42533</v>
      </c>
      <c r="IU16" s="880">
        <v>42579</v>
      </c>
      <c r="IV16" s="880">
        <v>42579</v>
      </c>
      <c r="IW16" s="880">
        <v>42586</v>
      </c>
      <c r="IX16" s="880">
        <v>42586</v>
      </c>
      <c r="IY16" s="880">
        <v>42531</v>
      </c>
      <c r="IZ16" s="880">
        <v>42586</v>
      </c>
      <c r="JA16" s="921">
        <v>42505</v>
      </c>
      <c r="JB16" s="880">
        <v>42580</v>
      </c>
      <c r="JC16" s="880">
        <v>42584</v>
      </c>
      <c r="JD16" s="880">
        <v>42596</v>
      </c>
      <c r="JE16" s="880">
        <v>42587</v>
      </c>
      <c r="JF16" s="1141">
        <v>42584</v>
      </c>
      <c r="JG16" s="886"/>
      <c r="JH16" s="920"/>
      <c r="JI16" s="1050"/>
      <c r="JJ16" s="1050"/>
      <c r="JK16" s="1050"/>
      <c r="JL16" s="921">
        <v>42601</v>
      </c>
      <c r="JM16" s="920"/>
      <c r="JN16" s="880">
        <v>42616</v>
      </c>
      <c r="JO16" s="1482">
        <v>42489</v>
      </c>
      <c r="JP16" s="886"/>
      <c r="JQ16" s="920"/>
      <c r="JR16" s="886"/>
      <c r="JS16" s="886"/>
      <c r="JT16" s="886"/>
      <c r="JU16" s="880">
        <v>42606</v>
      </c>
      <c r="JV16" s="880">
        <v>42596</v>
      </c>
      <c r="JW16" s="880">
        <v>42612</v>
      </c>
      <c r="JX16" s="880">
        <v>42626</v>
      </c>
      <c r="JY16" s="886"/>
      <c r="JZ16" s="920"/>
      <c r="KA16" s="1442"/>
      <c r="KB16" s="880">
        <v>42627</v>
      </c>
      <c r="KC16" s="886"/>
      <c r="KD16" s="886"/>
      <c r="KE16" s="886"/>
      <c r="KF16" s="886"/>
      <c r="KG16" s="886"/>
      <c r="KH16" s="886"/>
      <c r="KI16" s="886"/>
      <c r="KJ16" s="886"/>
      <c r="KK16" s="885"/>
      <c r="KL16" s="886"/>
      <c r="KM16" s="1141">
        <v>42557</v>
      </c>
      <c r="KN16" s="908">
        <v>42639</v>
      </c>
      <c r="KO16" s="886"/>
      <c r="KP16" s="1037">
        <v>42647</v>
      </c>
      <c r="KQ16" s="1037">
        <v>42650</v>
      </c>
      <c r="KR16" s="1037">
        <v>42650</v>
      </c>
      <c r="KS16" s="1037">
        <v>42650</v>
      </c>
      <c r="KT16" s="1037">
        <v>42650</v>
      </c>
      <c r="KU16" s="1037">
        <v>42652</v>
      </c>
      <c r="KV16" s="1037">
        <v>42652</v>
      </c>
      <c r="KW16" s="1037">
        <v>42652</v>
      </c>
      <c r="KX16" s="1037">
        <v>42652</v>
      </c>
      <c r="KY16" s="1146">
        <v>42653</v>
      </c>
      <c r="KZ16" s="1146">
        <v>42653</v>
      </c>
      <c r="LA16" s="886"/>
      <c r="LB16" s="886"/>
      <c r="LC16" s="886"/>
      <c r="LD16" s="886"/>
      <c r="LE16" s="886"/>
      <c r="LF16" s="886"/>
      <c r="LG16" s="885"/>
      <c r="LH16" s="921">
        <v>42479</v>
      </c>
      <c r="LI16" s="1037">
        <v>42650</v>
      </c>
      <c r="LJ16" s="1037">
        <v>42652</v>
      </c>
      <c r="LK16" s="880">
        <v>42647</v>
      </c>
      <c r="LL16" s="885"/>
      <c r="LM16" s="886"/>
      <c r="LN16" s="1037">
        <v>42663</v>
      </c>
      <c r="LO16" s="886"/>
      <c r="LP16" s="886"/>
      <c r="LQ16" s="1238">
        <v>42668</v>
      </c>
      <c r="LR16" s="886"/>
      <c r="LS16" s="886"/>
      <c r="LT16" s="886"/>
      <c r="LU16" s="886"/>
      <c r="LV16" s="1037">
        <v>42678</v>
      </c>
      <c r="LW16" s="1037">
        <v>42678</v>
      </c>
      <c r="LX16" s="1037">
        <v>42679</v>
      </c>
      <c r="LY16" s="886"/>
      <c r="LZ16" s="886"/>
      <c r="MA16" s="886"/>
      <c r="MB16" s="886"/>
      <c r="MC16" s="883"/>
      <c r="MD16" s="886"/>
      <c r="ME16" s="886"/>
      <c r="MF16" s="1037">
        <v>42658</v>
      </c>
      <c r="MG16" s="886"/>
      <c r="MH16" s="886"/>
      <c r="MI16" s="1037">
        <v>42679</v>
      </c>
      <c r="MJ16" s="921">
        <v>42642</v>
      </c>
      <c r="MK16" s="880">
        <v>42637</v>
      </c>
      <c r="ML16" s="880">
        <v>42650</v>
      </c>
      <c r="MM16" s="1146">
        <v>42653</v>
      </c>
      <c r="MN16" s="1238">
        <v>42669</v>
      </c>
      <c r="MO16" s="886"/>
      <c r="MP16" s="886"/>
      <c r="MQ16" s="921">
        <v>42440</v>
      </c>
      <c r="MR16" s="1042">
        <v>42480</v>
      </c>
      <c r="MS16" s="975">
        <v>42466</v>
      </c>
      <c r="MT16" s="921">
        <v>42445</v>
      </c>
      <c r="MU16" s="880">
        <v>42449</v>
      </c>
      <c r="MV16" s="880">
        <v>42492</v>
      </c>
      <c r="MW16" s="880">
        <v>42543</v>
      </c>
      <c r="MX16" s="880">
        <v>42590</v>
      </c>
      <c r="MY16" s="1141">
        <v>42537</v>
      </c>
      <c r="MZ16" s="880">
        <v>42629</v>
      </c>
      <c r="NA16" s="921">
        <v>42165</v>
      </c>
      <c r="NB16" s="848">
        <v>42440</v>
      </c>
      <c r="NC16" s="975">
        <v>42440</v>
      </c>
      <c r="ND16" s="975">
        <v>42429</v>
      </c>
      <c r="NE16" s="975">
        <v>42402</v>
      </c>
      <c r="NF16" s="975">
        <v>42472</v>
      </c>
      <c r="NG16" s="975">
        <v>42472</v>
      </c>
      <c r="NH16" s="880">
        <v>42512</v>
      </c>
      <c r="NI16" s="880">
        <v>42512</v>
      </c>
      <c r="NJ16" s="880">
        <v>42512</v>
      </c>
      <c r="NK16" s="920"/>
      <c r="NL16" s="920"/>
      <c r="NM16" s="886"/>
      <c r="NN16" s="920"/>
      <c r="NO16" s="920"/>
      <c r="NP16" s="920"/>
      <c r="NQ16" s="886"/>
      <c r="NR16" s="650"/>
      <c r="NS16" s="920"/>
      <c r="NT16" s="886"/>
      <c r="NU16" s="920"/>
      <c r="NV16" s="1050"/>
      <c r="NW16" s="1050"/>
      <c r="NX16" s="920"/>
      <c r="NY16" s="920"/>
      <c r="NZ16" s="920"/>
      <c r="OA16" s="920"/>
      <c r="OB16" s="920"/>
      <c r="OC16" s="920"/>
      <c r="OD16" s="920"/>
      <c r="OE16" s="920"/>
      <c r="OF16" s="920"/>
      <c r="OG16" s="920"/>
      <c r="OH16" s="920"/>
      <c r="OI16" s="920"/>
      <c r="OJ16" s="920"/>
      <c r="OK16" s="920"/>
      <c r="OL16" s="920"/>
      <c r="OM16" s="920"/>
      <c r="ON16" s="920"/>
      <c r="OO16" s="883"/>
      <c r="OP16" s="886"/>
      <c r="OQ16" s="920"/>
      <c r="OR16" s="920"/>
      <c r="OS16" s="920"/>
      <c r="OT16" s="920"/>
      <c r="OU16" s="886"/>
      <c r="OV16" s="886"/>
      <c r="OW16" s="886"/>
      <c r="OX16" s="886"/>
      <c r="OY16" s="886"/>
      <c r="OZ16" s="886"/>
      <c r="PA16" s="886"/>
      <c r="PB16" s="886"/>
      <c r="PC16" s="886"/>
      <c r="PD16" s="886"/>
      <c r="PE16" s="920"/>
      <c r="PF16" s="886"/>
      <c r="PG16" s="886"/>
      <c r="PH16" s="886"/>
      <c r="PI16" s="886"/>
      <c r="PJ16" s="886"/>
      <c r="PK16" s="886"/>
      <c r="PL16" s="886"/>
      <c r="PM16" s="886"/>
      <c r="PN16" s="920"/>
      <c r="PO16" s="886"/>
      <c r="PP16" s="886"/>
      <c r="PQ16" s="824"/>
      <c r="PR16" s="883"/>
      <c r="PS16" s="920"/>
      <c r="PT16" s="883"/>
      <c r="PU16" s="836"/>
      <c r="PV16" s="1485" t="s">
        <v>258</v>
      </c>
      <c r="PW16" s="883"/>
      <c r="PX16" s="883"/>
      <c r="PY16" s="880"/>
      <c r="PZ16" s="883"/>
      <c r="QA16" s="883"/>
      <c r="QB16" s="883"/>
      <c r="QC16" s="883"/>
      <c r="QD16" s="883"/>
      <c r="QE16" s="883"/>
      <c r="QF16" s="883"/>
      <c r="QG16" s="836"/>
      <c r="QH16" s="1042">
        <v>42733</v>
      </c>
      <c r="QI16" s="908">
        <v>42377</v>
      </c>
      <c r="QJ16" s="880">
        <v>42733</v>
      </c>
      <c r="QK16" s="880">
        <v>42733</v>
      </c>
      <c r="QL16" s="880">
        <v>42389</v>
      </c>
      <c r="QM16" s="880">
        <v>42382</v>
      </c>
      <c r="QN16" s="880"/>
      <c r="QO16" s="880"/>
      <c r="QP16" s="880"/>
      <c r="QQ16" s="880"/>
      <c r="QR16" s="1485" t="s">
        <v>258</v>
      </c>
      <c r="QS16" s="880"/>
      <c r="QT16" s="880"/>
      <c r="QU16" s="880"/>
      <c r="QV16" s="880"/>
      <c r="QW16" s="880"/>
      <c r="QX16" s="880"/>
      <c r="QY16" s="880"/>
      <c r="QZ16" s="880"/>
      <c r="RA16" s="880"/>
      <c r="RB16" s="880"/>
      <c r="RC16" s="880"/>
      <c r="RD16" s="880"/>
      <c r="RE16" s="880"/>
      <c r="RF16" s="880"/>
      <c r="RG16" s="880"/>
      <c r="RH16" s="880"/>
      <c r="RI16" s="880"/>
      <c r="RJ16" s="880"/>
      <c r="RK16" s="880"/>
      <c r="RL16" s="880" t="e">
        <f>WORKDAY(RL17,#REF!,'[3]Holiday Schedule'!$B$2:$B$30)</f>
        <v>#REF!</v>
      </c>
      <c r="RM16" s="880"/>
      <c r="RN16" s="1081"/>
      <c r="RO16" s="880"/>
      <c r="RP16" s="880"/>
      <c r="RR16" s="923"/>
      <c r="RS16" s="883"/>
      <c r="RT16" s="1442"/>
      <c r="RU16" s="920"/>
      <c r="RV16" s="921">
        <v>42411</v>
      </c>
      <c r="RW16" s="880"/>
      <c r="RX16" s="883"/>
      <c r="RY16" s="883"/>
      <c r="RZ16" s="883"/>
      <c r="SA16" s="1484"/>
      <c r="SB16" s="1484"/>
      <c r="SC16" s="883"/>
      <c r="SD16" s="883"/>
      <c r="SE16" s="886"/>
      <c r="SF16" s="883"/>
      <c r="SG16" s="883"/>
      <c r="SH16" s="880"/>
      <c r="SI16" s="883"/>
      <c r="SJ16" s="883"/>
      <c r="SK16" s="883"/>
      <c r="SL16" s="883"/>
      <c r="SM16" s="883"/>
      <c r="SN16" s="883"/>
      <c r="SO16" s="883"/>
      <c r="SP16" s="885"/>
      <c r="SQ16" s="885"/>
      <c r="SR16" s="885"/>
      <c r="SS16" s="836"/>
      <c r="ST16" s="883"/>
      <c r="SU16" s="1475"/>
      <c r="SV16" s="1475"/>
      <c r="SW16" s="1475"/>
      <c r="SX16" s="880"/>
      <c r="SY16" s="880"/>
      <c r="SZ16" s="880"/>
      <c r="TA16" s="880"/>
      <c r="TB16" s="880"/>
      <c r="TC16" s="880"/>
      <c r="TD16" s="880"/>
      <c r="TE16" s="880"/>
      <c r="TF16" s="880"/>
      <c r="TG16" s="880"/>
      <c r="TH16" s="880"/>
      <c r="TI16" s="880"/>
      <c r="TJ16" s="880"/>
      <c r="TK16" s="836"/>
    </row>
    <row r="17" spans="3:531">
      <c r="C17" s="1467">
        <v>2</v>
      </c>
      <c r="D17" s="1470" t="s">
        <v>10</v>
      </c>
      <c r="E17" s="886"/>
      <c r="F17" s="886"/>
      <c r="G17" s="886"/>
      <c r="H17" s="886"/>
      <c r="I17" s="886"/>
      <c r="J17" s="920"/>
      <c r="K17" s="920"/>
      <c r="L17" s="953"/>
      <c r="M17" s="880"/>
      <c r="N17" s="880">
        <v>42508</v>
      </c>
      <c r="O17" s="873"/>
      <c r="P17" s="880"/>
      <c r="Q17" s="880">
        <v>42508</v>
      </c>
      <c r="R17" s="880">
        <v>42507</v>
      </c>
      <c r="S17" s="880">
        <v>42509</v>
      </c>
      <c r="T17" s="1482">
        <v>42478</v>
      </c>
      <c r="U17" s="880"/>
      <c r="V17" s="880"/>
      <c r="W17" s="880">
        <v>42633</v>
      </c>
      <c r="X17" s="975"/>
      <c r="Y17" s="921"/>
      <c r="Z17" s="880"/>
      <c r="AA17" s="880">
        <v>42586</v>
      </c>
      <c r="AB17" s="880">
        <v>42527</v>
      </c>
      <c r="AC17" s="975"/>
      <c r="AD17" s="1037"/>
      <c r="AE17" s="1037"/>
      <c r="AF17" s="1037"/>
      <c r="AG17" s="1187" t="s">
        <v>1335</v>
      </c>
      <c r="AH17" s="880">
        <v>42633</v>
      </c>
      <c r="AI17" s="1187" t="s">
        <v>1335</v>
      </c>
      <c r="AJ17" s="886"/>
      <c r="AK17" s="886"/>
      <c r="AL17" s="886"/>
      <c r="AM17" s="886"/>
      <c r="AN17" s="886"/>
      <c r="AO17" s="886"/>
      <c r="AP17" s="886"/>
      <c r="AQ17" s="886"/>
      <c r="AR17" s="908">
        <v>42681</v>
      </c>
      <c r="AS17" s="886"/>
      <c r="AT17" s="885"/>
      <c r="AU17" s="886"/>
      <c r="AV17" s="920"/>
      <c r="AW17" s="886"/>
      <c r="AX17" s="886"/>
      <c r="AY17" s="886"/>
      <c r="AZ17" s="886"/>
      <c r="BA17" s="886"/>
      <c r="BB17" s="886"/>
      <c r="BC17" s="885"/>
      <c r="BD17" s="886"/>
      <c r="BE17" s="886"/>
      <c r="BF17" s="1061"/>
      <c r="BG17" s="886"/>
      <c r="BH17" s="886"/>
      <c r="BI17" s="921"/>
      <c r="BJ17" s="886"/>
      <c r="BK17" s="920"/>
      <c r="BL17" s="886"/>
      <c r="BM17" s="920"/>
      <c r="BN17" s="886"/>
      <c r="BO17" s="886"/>
      <c r="BP17" s="920"/>
      <c r="BQ17" s="886"/>
      <c r="BR17" s="920"/>
      <c r="BT17" s="886"/>
      <c r="BU17" s="920"/>
      <c r="BV17" s="885"/>
      <c r="BW17" s="886"/>
      <c r="BX17" s="886"/>
      <c r="BY17" s="920"/>
      <c r="BZ17" s="886"/>
      <c r="CA17" s="886"/>
      <c r="CB17" s="886"/>
      <c r="CC17" s="886"/>
      <c r="CD17" s="886"/>
      <c r="CE17" s="886"/>
      <c r="CF17" s="920"/>
      <c r="CG17" s="886"/>
      <c r="CH17" s="920"/>
      <c r="CI17" s="886"/>
      <c r="CJ17" s="886"/>
      <c r="CK17" s="886"/>
      <c r="CL17" s="883"/>
      <c r="CM17" s="886"/>
      <c r="CN17" s="886"/>
      <c r="CO17" s="886"/>
      <c r="CP17" s="886"/>
      <c r="CQ17" s="886"/>
      <c r="CR17" s="886"/>
      <c r="CS17" s="886"/>
      <c r="CT17" s="886"/>
      <c r="CU17" s="886"/>
      <c r="CV17" s="886"/>
      <c r="CW17" s="886"/>
      <c r="CX17" s="886"/>
      <c r="CY17" s="886"/>
      <c r="CZ17" s="886"/>
      <c r="DA17" s="886"/>
      <c r="DB17" s="886"/>
      <c r="DC17" s="886"/>
      <c r="DD17" s="886"/>
      <c r="DE17" s="886"/>
      <c r="DF17" s="886"/>
      <c r="DG17" s="886"/>
      <c r="DH17" s="920"/>
      <c r="DI17" s="886"/>
      <c r="DJ17" s="886"/>
      <c r="DK17" s="886"/>
      <c r="DL17" s="886"/>
      <c r="DM17" s="886"/>
      <c r="DN17" s="886"/>
      <c r="DO17" s="886"/>
      <c r="DP17" s="885"/>
      <c r="DQ17" s="886"/>
      <c r="DR17" s="886"/>
      <c r="DS17" s="886"/>
      <c r="DT17" s="886"/>
      <c r="DU17" s="886"/>
      <c r="DV17" s="886"/>
      <c r="DW17" s="886"/>
      <c r="DX17" s="886"/>
      <c r="DY17" s="886"/>
      <c r="DZ17" s="886"/>
      <c r="EA17" s="886"/>
      <c r="EB17" s="886"/>
      <c r="EC17" s="886"/>
      <c r="ED17" s="886"/>
      <c r="EE17" s="920"/>
      <c r="EF17" s="920"/>
      <c r="EG17" s="886"/>
      <c r="EH17" s="1050"/>
      <c r="EI17" s="886"/>
      <c r="EJ17" s="1050"/>
      <c r="EK17" s="920"/>
      <c r="EL17" s="886"/>
      <c r="EM17" s="920"/>
      <c r="EN17" s="1442"/>
      <c r="EO17" s="886"/>
      <c r="EP17" s="886"/>
      <c r="EQ17" s="886"/>
      <c r="ER17" s="886"/>
      <c r="ES17" s="885"/>
      <c r="ET17" s="886"/>
      <c r="EU17" s="885"/>
      <c r="EV17" s="886"/>
      <c r="EW17" s="886"/>
      <c r="EX17" s="886"/>
      <c r="EY17" s="886"/>
      <c r="EZ17" s="886"/>
      <c r="FA17" s="920"/>
      <c r="FB17" s="886"/>
      <c r="FC17" s="886"/>
      <c r="FD17" s="886"/>
      <c r="FE17" s="886"/>
      <c r="FF17" s="886"/>
      <c r="FG17" s="886"/>
      <c r="FH17" s="886"/>
      <c r="FI17" s="886"/>
      <c r="FJ17" s="886"/>
      <c r="FK17" s="885"/>
      <c r="FL17" s="886"/>
      <c r="FM17" s="886"/>
      <c r="FN17" s="1050"/>
      <c r="FO17" s="886"/>
      <c r="FP17" s="886"/>
      <c r="FQ17" s="886"/>
      <c r="FR17" s="886"/>
      <c r="FS17" s="886"/>
      <c r="FT17" s="886"/>
      <c r="FU17" s="1050"/>
      <c r="FV17" s="1050"/>
      <c r="FW17" s="1050"/>
      <c r="FX17" s="886"/>
      <c r="FY17" s="886"/>
      <c r="FZ17" s="886"/>
      <c r="GA17" s="886"/>
      <c r="GB17" s="886"/>
      <c r="GC17" s="886"/>
      <c r="GD17" s="886"/>
      <c r="GE17" s="886"/>
      <c r="GF17" s="886"/>
      <c r="GG17" s="1050"/>
      <c r="GH17" s="886"/>
      <c r="GI17" s="1050"/>
      <c r="GJ17" s="886"/>
      <c r="GK17" s="886"/>
      <c r="GL17" s="886"/>
      <c r="GM17" s="886"/>
      <c r="GN17" s="1050"/>
      <c r="GO17" s="1050"/>
      <c r="GP17" s="886"/>
      <c r="GQ17" s="1050"/>
      <c r="GR17" s="886"/>
      <c r="GS17" s="920"/>
      <c r="GT17" s="886"/>
      <c r="GU17" s="886"/>
      <c r="GV17" s="886"/>
      <c r="GW17" s="886"/>
      <c r="GX17" s="885"/>
      <c r="GY17" s="886"/>
      <c r="GZ17" s="886"/>
      <c r="HA17" s="886"/>
      <c r="HB17" s="886"/>
      <c r="HC17" s="886"/>
      <c r="HD17" s="886"/>
      <c r="HE17" s="886"/>
      <c r="HF17" s="886"/>
      <c r="HG17" s="886"/>
      <c r="HH17" s="886"/>
      <c r="HI17" s="886"/>
      <c r="HJ17" s="886"/>
      <c r="HK17" s="886"/>
      <c r="HL17" s="886"/>
      <c r="HM17" s="886"/>
      <c r="HN17" s="886"/>
      <c r="HO17" s="886"/>
      <c r="HP17" s="886"/>
      <c r="HQ17" s="886"/>
      <c r="HR17" s="886"/>
      <c r="HS17" s="886"/>
      <c r="HT17" s="175"/>
      <c r="HU17" s="886"/>
      <c r="HV17" s="886"/>
      <c r="HW17" s="886"/>
      <c r="HX17" s="886"/>
      <c r="HY17" s="886"/>
      <c r="HZ17" s="1050"/>
      <c r="IA17" s="1050"/>
      <c r="IB17" s="886"/>
      <c r="IC17" s="886"/>
      <c r="ID17" s="886"/>
      <c r="IE17" s="921"/>
      <c r="IF17" s="1050"/>
      <c r="IG17" s="886"/>
      <c r="IH17" s="1050"/>
      <c r="II17" s="823"/>
      <c r="IJ17" s="1134">
        <v>42517</v>
      </c>
      <c r="IK17" s="880"/>
      <c r="IL17" s="880"/>
      <c r="IM17" s="880">
        <v>42586</v>
      </c>
      <c r="IN17" s="880"/>
      <c r="IO17" s="880">
        <v>42586</v>
      </c>
      <c r="IP17" s="880"/>
      <c r="IQ17" s="880"/>
      <c r="IR17" s="886"/>
      <c r="IS17" s="1350"/>
      <c r="IT17" s="1433"/>
      <c r="IU17" s="880"/>
      <c r="IV17" s="880"/>
      <c r="IW17" s="880">
        <v>42586</v>
      </c>
      <c r="IX17" s="880">
        <v>42586</v>
      </c>
      <c r="IY17" s="880"/>
      <c r="IZ17" s="880">
        <v>42586</v>
      </c>
      <c r="JA17" s="921"/>
      <c r="JB17" s="880"/>
      <c r="JC17" s="880"/>
      <c r="JD17" s="880"/>
      <c r="JE17" s="880">
        <v>42586</v>
      </c>
      <c r="JF17" s="1141"/>
      <c r="JG17" s="883"/>
      <c r="JH17" s="920"/>
      <c r="JI17" s="1050"/>
      <c r="JJ17" s="1050"/>
      <c r="JK17" s="1050"/>
      <c r="JL17" s="921"/>
      <c r="JM17" s="1187" t="s">
        <v>1335</v>
      </c>
      <c r="JN17" s="880"/>
      <c r="JO17" s="1482">
        <v>42488</v>
      </c>
      <c r="JP17" s="886"/>
      <c r="JQ17" s="1187" t="s">
        <v>1335</v>
      </c>
      <c r="JR17" s="886"/>
      <c r="JS17" s="886"/>
      <c r="JT17" s="886"/>
      <c r="JU17" s="968"/>
      <c r="JV17" s="880"/>
      <c r="JW17" s="880">
        <v>42607</v>
      </c>
      <c r="JX17" s="880"/>
      <c r="JY17" s="886"/>
      <c r="JZ17" s="920"/>
      <c r="KA17" s="1442"/>
      <c r="KB17" s="668"/>
      <c r="KC17" s="886"/>
      <c r="KD17" s="886"/>
      <c r="KE17" s="886"/>
      <c r="KF17" s="886"/>
      <c r="KG17" s="886"/>
      <c r="KH17" s="886"/>
      <c r="KI17" s="886"/>
      <c r="KJ17" s="886"/>
      <c r="KK17" s="885"/>
      <c r="KL17" s="886"/>
      <c r="KM17" s="1187">
        <v>42544</v>
      </c>
      <c r="KN17" s="880"/>
      <c r="KO17" s="886"/>
      <c r="KP17" s="1037"/>
      <c r="KQ17" s="1037"/>
      <c r="KR17" s="1037"/>
      <c r="KS17" s="1037"/>
      <c r="KT17" s="1037"/>
      <c r="KU17" s="1037"/>
      <c r="KV17" s="1037"/>
      <c r="KW17" s="1037"/>
      <c r="KX17" s="1037"/>
      <c r="KY17" s="1146"/>
      <c r="KZ17" s="1146"/>
      <c r="LA17" s="886"/>
      <c r="LB17" s="886"/>
      <c r="LC17" s="886"/>
      <c r="LD17" s="886"/>
      <c r="LE17" s="886"/>
      <c r="LF17" s="886"/>
      <c r="LG17" s="885"/>
      <c r="LH17" s="1482">
        <v>42478</v>
      </c>
      <c r="LI17" s="1037"/>
      <c r="LJ17" s="1037"/>
      <c r="LK17" s="921"/>
      <c r="LL17" s="908" t="s">
        <v>1138</v>
      </c>
      <c r="LM17" s="886"/>
      <c r="LN17" s="1037"/>
      <c r="LO17" s="886"/>
      <c r="LP17" s="886"/>
      <c r="LQ17" s="1146"/>
      <c r="LR17" s="886"/>
      <c r="LS17" s="886"/>
      <c r="LT17" s="886"/>
      <c r="LU17" s="886"/>
      <c r="LV17" s="1037">
        <v>42678</v>
      </c>
      <c r="LW17" s="1037">
        <v>42678</v>
      </c>
      <c r="LX17" s="1037">
        <v>42679</v>
      </c>
      <c r="LY17" s="886"/>
      <c r="LZ17" s="886"/>
      <c r="MA17" s="886"/>
      <c r="MB17" s="886"/>
      <c r="MC17" s="883"/>
      <c r="MD17" s="886"/>
      <c r="ME17" s="886"/>
      <c r="MF17" s="1037"/>
      <c r="MG17" s="886"/>
      <c r="MH17" s="886"/>
      <c r="MI17" s="1037">
        <v>42679</v>
      </c>
      <c r="MJ17" s="1187" t="s">
        <v>445</v>
      </c>
      <c r="MK17" s="880"/>
      <c r="ML17" s="921"/>
      <c r="MM17" s="1146"/>
      <c r="MN17" s="1037"/>
      <c r="MO17" s="886"/>
      <c r="MP17" s="886"/>
      <c r="MQ17" s="921"/>
      <c r="MR17" s="1042"/>
      <c r="MS17" s="975"/>
      <c r="MT17" s="921">
        <v>42445</v>
      </c>
      <c r="MU17" s="880">
        <v>42447</v>
      </c>
      <c r="MV17" s="880"/>
      <c r="MW17" s="1187">
        <v>42537</v>
      </c>
      <c r="MX17" s="880"/>
      <c r="MY17" s="1141"/>
      <c r="MZ17" s="880"/>
      <c r="NA17" s="921" t="e">
        <f>WORKDAY(NA19,#REF!,'[3]Holiday Schedule'!$B$2:$B$30)</f>
        <v>#REF!</v>
      </c>
      <c r="NB17" s="921"/>
      <c r="NC17" s="975"/>
      <c r="ND17" s="975">
        <v>42418</v>
      </c>
      <c r="NE17" s="975"/>
      <c r="NF17" s="975"/>
      <c r="NG17" s="975"/>
      <c r="NH17" s="880">
        <v>42509</v>
      </c>
      <c r="NI17" s="880">
        <v>42509</v>
      </c>
      <c r="NJ17" s="880">
        <v>42510</v>
      </c>
      <c r="NK17" s="920"/>
      <c r="NL17" s="920"/>
      <c r="NM17" s="886"/>
      <c r="NN17" s="920"/>
      <c r="NO17" s="920"/>
      <c r="NP17" s="920"/>
      <c r="NQ17" s="886"/>
      <c r="NR17" s="920"/>
      <c r="NS17" s="920"/>
      <c r="NT17" s="886"/>
      <c r="NU17" s="920"/>
      <c r="NV17" s="1050"/>
      <c r="NW17" s="1050"/>
      <c r="NX17" s="920"/>
      <c r="NY17" s="624"/>
      <c r="NZ17" s="920"/>
      <c r="OA17" s="920"/>
      <c r="OB17" s="920"/>
      <c r="OC17" s="920"/>
      <c r="OD17" s="920"/>
      <c r="OE17" s="920"/>
      <c r="OF17" s="920"/>
      <c r="OG17" s="920"/>
      <c r="OH17" s="920"/>
      <c r="OI17" s="920"/>
      <c r="OJ17" s="920"/>
      <c r="OK17" s="920"/>
      <c r="OL17" s="920"/>
      <c r="OM17" s="920"/>
      <c r="ON17" s="920"/>
      <c r="OO17" s="883"/>
      <c r="OP17" s="886"/>
      <c r="OQ17" s="920"/>
      <c r="OR17" s="920"/>
      <c r="OS17" s="920"/>
      <c r="OT17" s="920"/>
      <c r="OU17" s="886"/>
      <c r="OV17" s="886"/>
      <c r="OW17" s="886"/>
      <c r="OX17" s="886"/>
      <c r="OY17" s="886"/>
      <c r="OZ17" s="886"/>
      <c r="PA17" s="886"/>
      <c r="PB17" s="886"/>
      <c r="PC17" s="886"/>
      <c r="PD17" s="886"/>
      <c r="PE17" s="920"/>
      <c r="PF17" s="886"/>
      <c r="PG17" s="886"/>
      <c r="PH17" s="886"/>
      <c r="PI17" s="886"/>
      <c r="PJ17" s="886"/>
      <c r="PK17" s="886"/>
      <c r="PL17" s="886"/>
      <c r="PM17" s="886"/>
      <c r="PN17" s="1187">
        <v>42619</v>
      </c>
      <c r="PO17" s="886"/>
      <c r="PP17" s="886"/>
      <c r="PQ17" s="824"/>
      <c r="PR17" s="883"/>
      <c r="PS17" s="920"/>
      <c r="PT17" s="883"/>
      <c r="PU17" s="836"/>
      <c r="PV17" s="1485" t="s">
        <v>8</v>
      </c>
      <c r="PW17" s="883"/>
      <c r="PX17" s="883"/>
      <c r="PY17" s="880">
        <f>WORKDAY(PY19,[3]BA!$B23,'[3]Holiday Schedule'!$B$2:$B$30)</f>
        <v>42115</v>
      </c>
      <c r="PZ17" s="883"/>
      <c r="QA17" s="883"/>
      <c r="QB17" s="883"/>
      <c r="QC17" s="883"/>
      <c r="QD17" s="883"/>
      <c r="QE17" s="883"/>
      <c r="QF17" s="883"/>
      <c r="QG17" s="836"/>
      <c r="QH17" s="1042">
        <v>42347</v>
      </c>
      <c r="QI17" s="880">
        <v>42263</v>
      </c>
      <c r="QJ17" s="1018">
        <v>42355</v>
      </c>
      <c r="QK17" s="1018">
        <v>42355</v>
      </c>
      <c r="QL17" s="880"/>
      <c r="QM17" s="880">
        <v>42347</v>
      </c>
      <c r="QN17" s="880">
        <f>WORKDAY(QN20,[3]BA!$B18,'[3]Holiday Schedule'!$B$2:$B$30)</f>
        <v>42123</v>
      </c>
      <c r="QO17" s="880">
        <f>WORKDAY(QO20,[3]BA!$B18,'[3]Holiday Schedule'!$B$2:$B$30)</f>
        <v>42166</v>
      </c>
      <c r="QP17" s="880">
        <v>42202</v>
      </c>
      <c r="QQ17" s="880"/>
      <c r="QR17" s="1485" t="s">
        <v>8</v>
      </c>
      <c r="QS17" s="880"/>
      <c r="QT17" s="880">
        <f>WORKDAY(QT19,[3]BA!$B23,'[3]Holiday Schedule'!$B$2:$B$30)</f>
        <v>42115</v>
      </c>
      <c r="QU17" s="880">
        <f>WORKDAY(QU19,[3]BA!$B23,'[3]Holiday Schedule'!$B$2:$B$30)</f>
        <v>42115</v>
      </c>
      <c r="QV17" s="880">
        <f>WORKDAY(QV19,[3]BA!$B23,'[3]Holiday Schedule'!$B$2:$B$30)</f>
        <v>42163</v>
      </c>
      <c r="QW17" s="880">
        <f>WORKDAY(QW19,[3]BA!$B23,'[3]Holiday Schedule'!$B$2:$B$30)</f>
        <v>42160</v>
      </c>
      <c r="QX17" s="880">
        <f>WORKDAY(QX19,[3]BA!$B23,'[3]Holiday Schedule'!$B$2:$B$30)</f>
        <v>42198</v>
      </c>
      <c r="QY17" s="880">
        <f>WORKDAY(QY19,[3]BA!$B23,'[3]Holiday Schedule'!$B$2:$B$30)</f>
        <v>42160</v>
      </c>
      <c r="QZ17" s="880">
        <f>WORKDAY(QZ19,[3]BA!$B23,'[3]Holiday Schedule'!$B$2:$B$30)</f>
        <v>42163</v>
      </c>
      <c r="RA17" s="880">
        <f>WORKDAY(RA19,[3]BA!$B23,'[3]Holiday Schedule'!$B$2:$B$30)</f>
        <v>42172</v>
      </c>
      <c r="RB17" s="880">
        <f>WORKDAY(RB19,[3]BA!$B23,'[3]Holiday Schedule'!$B$2:$B$30)</f>
        <v>42194</v>
      </c>
      <c r="RC17" s="880">
        <f>WORKDAY(RC19,[3]BA!$B23,'[3]Holiday Schedule'!$B$2:$B$30)</f>
        <v>42194</v>
      </c>
      <c r="RD17" s="880">
        <f>WORKDAY(RD19,[3]BA!$B23,'[3]Holiday Schedule'!$B$2:$B$30)</f>
        <v>42194</v>
      </c>
      <c r="RE17" s="880">
        <f>WORKDAY(RE19,[3]BA!$B23,'[3]Holiday Schedule'!$B$2:$B$30)</f>
        <v>42194</v>
      </c>
      <c r="RF17" s="880">
        <f>WORKDAY(RF19,[3]BA!$B23,'[3]Holiday Schedule'!$B$2:$B$30)</f>
        <v>42198</v>
      </c>
      <c r="RG17" s="880">
        <f>WORKDAY(RG19,[3]BA!$B23,'[3]Holiday Schedule'!$B$2:$B$30)</f>
        <v>42115</v>
      </c>
      <c r="RH17" s="880">
        <f>WORKDAY(RH19,[3]BA!$B23,'[3]Holiday Schedule'!$B$2:$B$30)</f>
        <v>42194</v>
      </c>
      <c r="RI17" s="880">
        <f>WORKDAY(RI19,[3]BA!$B23,'[3]Holiday Schedule'!$B$2:$B$30)</f>
        <v>42198</v>
      </c>
      <c r="RJ17" s="880">
        <f>WORKDAY(RJ19,[3]BA!$B23,'[3]Holiday Schedule'!$B$2:$B$30)</f>
        <v>42160</v>
      </c>
      <c r="RK17" s="880"/>
      <c r="RL17" s="880">
        <v>42263</v>
      </c>
      <c r="RM17" s="880"/>
      <c r="RN17" s="1081"/>
      <c r="RO17" s="880">
        <f>WORKDAY(RO19,[3]BA!$B23,'[3]Holiday Schedule'!$B$2:$B$30)</f>
        <v>42115</v>
      </c>
      <c r="RP17" s="880">
        <f>WORKDAY(RP19,[3]BA!$B23,'[3]Holiday Schedule'!$B$2:$B$30)</f>
        <v>42115</v>
      </c>
      <c r="RQ17" s="923">
        <v>42382</v>
      </c>
      <c r="RR17" s="921"/>
      <c r="RS17" s="883"/>
      <c r="RT17" s="1442"/>
      <c r="RU17" s="920"/>
      <c r="RV17" s="1187">
        <v>42402</v>
      </c>
      <c r="RW17" s="880"/>
      <c r="RX17" s="883"/>
      <c r="RY17" s="883"/>
      <c r="RZ17" s="883"/>
      <c r="SA17" s="1484"/>
      <c r="SB17" s="1484"/>
      <c r="SC17" s="883"/>
      <c r="SD17" s="883"/>
      <c r="SE17" s="886"/>
      <c r="SF17" s="883"/>
      <c r="SG17" s="883"/>
      <c r="SH17" s="880">
        <v>42263</v>
      </c>
      <c r="SI17" s="883"/>
      <c r="SJ17" s="883"/>
      <c r="SK17" s="883"/>
      <c r="SL17" s="883"/>
      <c r="SM17" s="883"/>
      <c r="SN17" s="883"/>
      <c r="SO17" s="883"/>
      <c r="SP17" s="885"/>
      <c r="SQ17" s="885"/>
      <c r="SR17" s="885"/>
      <c r="SS17" s="836"/>
      <c r="ST17" s="883"/>
      <c r="SU17" s="1475"/>
      <c r="SV17" s="1475"/>
      <c r="SW17" s="1475"/>
      <c r="SX17" s="880">
        <f>WORKDAY(SX19,[3]BA!$B23,'[3]Holiday Schedule'!$B$2:$B$30)</f>
        <v>42115</v>
      </c>
      <c r="SY17" s="880">
        <f>WORKDAY(SY19,[3]BA!$B23,'[3]Holiday Schedule'!$B$2:$B$30)</f>
        <v>42115</v>
      </c>
      <c r="SZ17" s="880">
        <f>WORKDAY(SZ19,[3]BA!$B23,'[3]Holiday Schedule'!$B$2:$B$30)</f>
        <v>42115</v>
      </c>
      <c r="TA17" s="880">
        <f>WORKDAY(TA19,[3]BA!$B23,'[3]Holiday Schedule'!$B$2:$B$30)</f>
        <v>42115</v>
      </c>
      <c r="TB17" s="880">
        <f>WORKDAY(TB19,[3]BA!$B23,'[3]Holiday Schedule'!$B$2:$B$30)</f>
        <v>42115</v>
      </c>
      <c r="TC17" s="880">
        <f>WORKDAY(TC19,[3]BA!$B23,'[3]Holiday Schedule'!$B$2:$B$30)</f>
        <v>42115</v>
      </c>
      <c r="TD17" s="880">
        <f>WORKDAY(TD19,[3]BA!$B23,'[3]Holiday Schedule'!$B$2:$B$30)</f>
        <v>42157</v>
      </c>
      <c r="TE17" s="880">
        <f>WORKDAY(TE19,[3]BA!$B23,'[3]Holiday Schedule'!$B$2:$B$30)</f>
        <v>42156</v>
      </c>
      <c r="TF17" s="880">
        <f>WORKDAY(TF19,[3]BA!$B23,'[3]Holiday Schedule'!$B$2:$B$30)</f>
        <v>42156</v>
      </c>
      <c r="TG17" s="880">
        <f>WORKDAY(TG19,[3]BA!$B23,'[3]Holiday Schedule'!$B$2:$B$30)</f>
        <v>42156</v>
      </c>
      <c r="TH17" s="880">
        <f>WORKDAY(TH19,[3]BA!$B23,'[3]Holiday Schedule'!$B$2:$B$30)</f>
        <v>42157</v>
      </c>
      <c r="TI17" s="880">
        <f>WORKDAY(TI19,[3]BA!$B23,'[3]Holiday Schedule'!$B$2:$B$30)</f>
        <v>42158</v>
      </c>
      <c r="TJ17" s="880"/>
      <c r="TK17" s="836"/>
    </row>
    <row r="18" spans="3:531">
      <c r="C18" s="1467">
        <v>0</v>
      </c>
      <c r="D18" s="1470" t="s">
        <v>2320</v>
      </c>
      <c r="E18" s="886"/>
      <c r="F18" s="886"/>
      <c r="G18" s="886"/>
      <c r="H18" s="808"/>
      <c r="I18" s="886"/>
      <c r="J18" s="920"/>
      <c r="K18" s="920"/>
      <c r="L18" s="953"/>
      <c r="M18" s="880"/>
      <c r="N18" s="880"/>
      <c r="O18" s="873"/>
      <c r="P18" s="880"/>
      <c r="Q18" s="880"/>
      <c r="R18" s="880"/>
      <c r="S18" s="880"/>
      <c r="T18" s="1482"/>
      <c r="U18" s="880"/>
      <c r="V18" s="880"/>
      <c r="W18" s="880"/>
      <c r="X18" s="975"/>
      <c r="Y18" s="921"/>
      <c r="Z18" s="880"/>
      <c r="AA18" s="880"/>
      <c r="AB18" s="880"/>
      <c r="AC18" s="975"/>
      <c r="AD18" s="1037"/>
      <c r="AE18" s="1037"/>
      <c r="AF18" s="1146"/>
      <c r="AG18" s="1231"/>
      <c r="AH18" s="880"/>
      <c r="AI18" s="1231"/>
      <c r="AJ18" s="886"/>
      <c r="AK18" s="886"/>
      <c r="AL18" s="886"/>
      <c r="AM18" s="886"/>
      <c r="AN18" s="886"/>
      <c r="AO18" s="886"/>
      <c r="AP18" s="886"/>
      <c r="AQ18" s="886"/>
      <c r="AR18" s="1231"/>
      <c r="AS18" s="885"/>
      <c r="AT18" s="885"/>
      <c r="AU18" s="886"/>
      <c r="AV18" s="920"/>
      <c r="AW18" s="885"/>
      <c r="AX18" s="885"/>
      <c r="AY18" s="885"/>
      <c r="AZ18" s="885"/>
      <c r="BA18" s="886"/>
      <c r="BB18" s="885"/>
      <c r="BC18" s="885"/>
      <c r="BD18" s="886"/>
      <c r="BE18" s="885"/>
      <c r="BF18" s="1061"/>
      <c r="BG18" s="886"/>
      <c r="BH18" s="885"/>
      <c r="BI18" s="921"/>
      <c r="BJ18" s="886"/>
      <c r="BK18" s="920"/>
      <c r="BL18" s="886"/>
      <c r="BM18" s="920"/>
      <c r="BN18" s="886"/>
      <c r="BO18" s="886"/>
      <c r="BP18" s="920"/>
      <c r="BQ18" s="886"/>
      <c r="BR18" s="177"/>
      <c r="BT18" s="886"/>
      <c r="BU18" s="920"/>
      <c r="BV18" s="885"/>
      <c r="BW18" s="886"/>
      <c r="BX18" s="886"/>
      <c r="BY18" s="920"/>
      <c r="BZ18" s="886"/>
      <c r="CA18" s="886"/>
      <c r="CB18" s="885"/>
      <c r="CC18" s="886"/>
      <c r="CD18" s="886"/>
      <c r="CE18" s="886"/>
      <c r="CF18" s="920"/>
      <c r="CG18" s="886"/>
      <c r="CH18" s="920"/>
      <c r="CI18" s="886"/>
      <c r="CJ18" s="886"/>
      <c r="CK18" s="886"/>
      <c r="CL18" s="883"/>
      <c r="CM18" s="886"/>
      <c r="CN18" s="886"/>
      <c r="CO18" s="886"/>
      <c r="CP18" s="886"/>
      <c r="CQ18" s="886"/>
      <c r="CR18" s="886"/>
      <c r="CS18" s="886"/>
      <c r="CT18" s="886"/>
      <c r="CU18" s="886"/>
      <c r="CV18" s="886"/>
      <c r="CW18" s="886"/>
      <c r="CX18" s="886"/>
      <c r="CY18" s="886"/>
      <c r="CZ18" s="886"/>
      <c r="DA18" s="886"/>
      <c r="DB18" s="886"/>
      <c r="DC18" s="886"/>
      <c r="DD18" s="886"/>
      <c r="DE18" s="886"/>
      <c r="DF18" s="886"/>
      <c r="DG18" s="886"/>
      <c r="DH18" s="920"/>
      <c r="DI18" s="886"/>
      <c r="DJ18" s="886"/>
      <c r="DK18" s="886"/>
      <c r="DL18" s="886"/>
      <c r="DM18" s="886"/>
      <c r="DN18" s="886"/>
      <c r="DO18" s="886"/>
      <c r="DP18" s="885"/>
      <c r="DQ18" s="886"/>
      <c r="DR18" s="886"/>
      <c r="DS18" s="886"/>
      <c r="DT18" s="886"/>
      <c r="DU18" s="886"/>
      <c r="DV18" s="886"/>
      <c r="DW18" s="886"/>
      <c r="DX18" s="886"/>
      <c r="DY18" s="886"/>
      <c r="DZ18" s="886"/>
      <c r="EA18" s="886"/>
      <c r="EB18" s="886"/>
      <c r="EC18" s="886"/>
      <c r="ED18" s="886"/>
      <c r="EE18" s="920"/>
      <c r="EF18" s="920"/>
      <c r="EG18" s="886"/>
      <c r="EH18" s="1050"/>
      <c r="EI18" s="886"/>
      <c r="EJ18" s="1050"/>
      <c r="EK18" s="920"/>
      <c r="EL18" s="886"/>
      <c r="EM18" s="920"/>
      <c r="EN18" s="1442"/>
      <c r="EO18" s="886"/>
      <c r="EP18" s="886"/>
      <c r="EQ18" s="886"/>
      <c r="ER18" s="886"/>
      <c r="ES18" s="885"/>
      <c r="ET18" s="886"/>
      <c r="EU18" s="885"/>
      <c r="EV18" s="886"/>
      <c r="EW18" s="886"/>
      <c r="EX18" s="886"/>
      <c r="EY18" s="886"/>
      <c r="EZ18" s="886"/>
      <c r="FA18" s="920"/>
      <c r="FB18" s="886"/>
      <c r="FC18" s="886"/>
      <c r="FD18" s="886"/>
      <c r="FE18" s="886"/>
      <c r="FF18" s="886"/>
      <c r="FG18" s="886"/>
      <c r="FH18" s="886"/>
      <c r="FI18" s="886"/>
      <c r="FJ18" s="886"/>
      <c r="FK18" s="885"/>
      <c r="FL18" s="886"/>
      <c r="FM18" s="886"/>
      <c r="FN18" s="1050"/>
      <c r="FO18" s="886"/>
      <c r="FP18" s="886"/>
      <c r="FQ18" s="886"/>
      <c r="FR18" s="886"/>
      <c r="FS18" s="886"/>
      <c r="FT18" s="886"/>
      <c r="FU18" s="1050"/>
      <c r="FV18" s="1050"/>
      <c r="FW18" s="1050"/>
      <c r="FX18" s="886"/>
      <c r="FY18" s="886"/>
      <c r="FZ18" s="886"/>
      <c r="GA18" s="886"/>
      <c r="GB18" s="886"/>
      <c r="GC18" s="886"/>
      <c r="GD18" s="886"/>
      <c r="GE18" s="886"/>
      <c r="GF18" s="886"/>
      <c r="GG18" s="1050"/>
      <c r="GH18" s="886"/>
      <c r="GI18" s="1050"/>
      <c r="GJ18" s="886"/>
      <c r="GK18" s="886"/>
      <c r="GL18" s="886"/>
      <c r="GM18" s="886"/>
      <c r="GN18" s="1050"/>
      <c r="GO18" s="1050"/>
      <c r="GP18" s="886"/>
      <c r="GQ18" s="1050"/>
      <c r="GR18" s="886"/>
      <c r="GS18" s="920"/>
      <c r="GT18" s="886"/>
      <c r="GU18" s="886"/>
      <c r="GV18" s="886"/>
      <c r="GW18" s="886"/>
      <c r="GX18" s="885"/>
      <c r="GY18" s="886"/>
      <c r="GZ18" s="886"/>
      <c r="HA18" s="886"/>
      <c r="HB18" s="886"/>
      <c r="HC18" s="886"/>
      <c r="HD18" s="886"/>
      <c r="HE18" s="886"/>
      <c r="HF18" s="885"/>
      <c r="HG18" s="885"/>
      <c r="HH18" s="886"/>
      <c r="HI18" s="886"/>
      <c r="HJ18" s="886"/>
      <c r="HK18" s="886"/>
      <c r="HL18" s="886"/>
      <c r="HM18" s="886"/>
      <c r="HN18" s="886"/>
      <c r="HO18" s="886"/>
      <c r="HP18" s="886"/>
      <c r="HQ18" s="886"/>
      <c r="HR18" s="886"/>
      <c r="HS18" s="886"/>
      <c r="HT18" s="175"/>
      <c r="HU18" s="886"/>
      <c r="HV18" s="886"/>
      <c r="HW18" s="886"/>
      <c r="HX18" s="886"/>
      <c r="HY18" s="886"/>
      <c r="HZ18" s="1050"/>
      <c r="IA18" s="1050"/>
      <c r="IB18" s="886"/>
      <c r="IC18" s="886"/>
      <c r="ID18" s="886"/>
      <c r="IE18" s="921"/>
      <c r="IF18" s="1050"/>
      <c r="IG18" s="886"/>
      <c r="IH18" s="1050"/>
      <c r="II18" s="823"/>
      <c r="IJ18" s="1134"/>
      <c r="IK18" s="880"/>
      <c r="IL18" s="880"/>
      <c r="IM18" s="880"/>
      <c r="IN18" s="880"/>
      <c r="IO18" s="880"/>
      <c r="IP18" s="880"/>
      <c r="IQ18" s="880"/>
      <c r="IR18" s="886"/>
      <c r="IS18" s="1350"/>
      <c r="IT18" s="1433"/>
      <c r="IU18" s="880"/>
      <c r="IV18" s="880"/>
      <c r="IW18" s="880"/>
      <c r="IX18" s="880"/>
      <c r="IY18" s="880"/>
      <c r="IZ18" s="880"/>
      <c r="JA18" s="921"/>
      <c r="JB18" s="880"/>
      <c r="JC18" s="880"/>
      <c r="JD18" s="880"/>
      <c r="JE18" s="880"/>
      <c r="JF18" s="1141"/>
      <c r="JG18" s="883"/>
      <c r="JH18" s="920"/>
      <c r="JI18" s="1050"/>
      <c r="JJ18" s="1050"/>
      <c r="JK18" s="1050"/>
      <c r="JL18" s="921"/>
      <c r="JM18" s="1231"/>
      <c r="JN18" s="880"/>
      <c r="JO18" s="1502"/>
      <c r="JP18" s="886"/>
      <c r="JQ18" s="1231"/>
      <c r="JR18" s="886"/>
      <c r="JS18" s="886"/>
      <c r="JT18" s="886"/>
      <c r="JU18" s="968"/>
      <c r="JV18" s="880"/>
      <c r="JW18" s="880"/>
      <c r="JX18" s="880"/>
      <c r="JY18" s="886"/>
      <c r="JZ18" s="920"/>
      <c r="KA18" s="1442"/>
      <c r="KB18" s="668"/>
      <c r="KC18" s="886"/>
      <c r="KD18" s="886"/>
      <c r="KE18" s="886"/>
      <c r="KF18" s="886"/>
      <c r="KG18" s="886"/>
      <c r="KH18" s="886"/>
      <c r="KI18" s="886"/>
      <c r="KJ18" s="886"/>
      <c r="KK18" s="885"/>
      <c r="KL18" s="885"/>
      <c r="KM18" s="1141"/>
      <c r="KN18" s="880"/>
      <c r="KO18" s="885"/>
      <c r="KP18" s="1146"/>
      <c r="KQ18" s="1146"/>
      <c r="KR18" s="1146"/>
      <c r="KS18" s="1146"/>
      <c r="KT18" s="1146"/>
      <c r="KU18" s="1037"/>
      <c r="KV18" s="1146"/>
      <c r="KW18" s="1146"/>
      <c r="KX18" s="1146"/>
      <c r="KY18" s="1146"/>
      <c r="KZ18" s="1146"/>
      <c r="LA18" s="885"/>
      <c r="LB18" s="886"/>
      <c r="LC18" s="886"/>
      <c r="LD18" s="886"/>
      <c r="LE18" s="886"/>
      <c r="LF18" s="886"/>
      <c r="LG18" s="885"/>
      <c r="LH18" s="1482"/>
      <c r="LI18" s="1146"/>
      <c r="LJ18" s="1146"/>
      <c r="LK18" s="921"/>
      <c r="LL18" s="1146"/>
      <c r="LM18" s="885"/>
      <c r="LN18" s="1146"/>
      <c r="LO18" s="885"/>
      <c r="LP18" s="886"/>
      <c r="LQ18" s="1146"/>
      <c r="LR18" s="886"/>
      <c r="LS18" s="886"/>
      <c r="LT18" s="886"/>
      <c r="LU18" s="886"/>
      <c r="LV18" s="1037"/>
      <c r="LW18" s="1037"/>
      <c r="LX18" s="1037"/>
      <c r="LY18" s="886"/>
      <c r="LZ18" s="886"/>
      <c r="MA18" s="886"/>
      <c r="MB18" s="886"/>
      <c r="MC18" s="883"/>
      <c r="MD18" s="886"/>
      <c r="ME18" s="886"/>
      <c r="MF18" s="1037"/>
      <c r="MG18" s="886"/>
      <c r="MH18" s="886"/>
      <c r="MI18" s="1037"/>
      <c r="MJ18" s="880"/>
      <c r="MK18" s="880"/>
      <c r="ML18" s="921"/>
      <c r="MM18" s="1146"/>
      <c r="MN18" s="1146"/>
      <c r="MO18" s="886"/>
      <c r="MP18" s="886"/>
      <c r="MQ18" s="921"/>
      <c r="MR18" s="1042"/>
      <c r="MS18" s="975"/>
      <c r="MT18" s="921"/>
      <c r="MU18" s="880"/>
      <c r="MV18" s="880"/>
      <c r="MW18" s="880"/>
      <c r="MX18" s="880"/>
      <c r="MY18" s="1141"/>
      <c r="MZ18" s="880"/>
      <c r="NA18" s="921"/>
      <c r="NB18" s="921"/>
      <c r="NC18" s="975"/>
      <c r="ND18" s="975"/>
      <c r="NE18" s="975"/>
      <c r="NF18" s="1501"/>
      <c r="NG18" s="975"/>
      <c r="NH18" s="880"/>
      <c r="NI18" s="880"/>
      <c r="NJ18" s="880"/>
      <c r="NK18" s="920"/>
      <c r="NL18" s="920"/>
      <c r="NM18" s="886"/>
      <c r="NN18" s="920"/>
      <c r="NO18" s="716"/>
      <c r="NP18" s="920"/>
      <c r="NQ18" s="886"/>
      <c r="NR18" s="920"/>
      <c r="NS18" s="920"/>
      <c r="NT18" s="886"/>
      <c r="NU18" s="920"/>
      <c r="NV18" s="1050"/>
      <c r="NW18" s="1050"/>
      <c r="NX18" s="920"/>
      <c r="NY18" s="624"/>
      <c r="NZ18" s="920"/>
      <c r="OA18" s="920"/>
      <c r="OB18" s="920"/>
      <c r="OC18" s="920"/>
      <c r="OD18" s="920"/>
      <c r="OE18" s="920"/>
      <c r="OF18" s="920"/>
      <c r="OG18" s="920"/>
      <c r="OH18" s="920"/>
      <c r="OI18" s="920"/>
      <c r="OJ18" s="920"/>
      <c r="OK18" s="920"/>
      <c r="OL18" s="920"/>
      <c r="OM18" s="920"/>
      <c r="ON18" s="920"/>
      <c r="OO18" s="883"/>
      <c r="OP18" s="886"/>
      <c r="OQ18" s="920"/>
      <c r="OR18" s="920"/>
      <c r="OS18" s="920"/>
      <c r="OT18" s="920"/>
      <c r="OU18" s="886"/>
      <c r="OV18" s="886"/>
      <c r="OW18" s="886"/>
      <c r="OX18" s="886"/>
      <c r="OY18" s="886"/>
      <c r="OZ18" s="886"/>
      <c r="PA18" s="886"/>
      <c r="PB18" s="886"/>
      <c r="PC18" s="886"/>
      <c r="PD18" s="886"/>
      <c r="PE18" s="920"/>
      <c r="PF18" s="886"/>
      <c r="PG18" s="886"/>
      <c r="PH18" s="886"/>
      <c r="PI18" s="886"/>
      <c r="PJ18" s="886"/>
      <c r="PK18" s="886"/>
      <c r="PL18" s="886"/>
      <c r="PM18" s="886"/>
      <c r="PN18" s="1141"/>
      <c r="PO18" s="886"/>
      <c r="PP18" s="886"/>
      <c r="PQ18" s="824"/>
      <c r="PR18" s="883"/>
      <c r="PS18" s="920"/>
      <c r="PT18" s="883"/>
      <c r="PU18" s="836"/>
      <c r="PV18" s="1485" t="s">
        <v>257</v>
      </c>
      <c r="PW18" s="883"/>
      <c r="PX18" s="883"/>
      <c r="PY18" s="880"/>
      <c r="PZ18" s="883"/>
      <c r="QA18" s="883"/>
      <c r="QB18" s="883"/>
      <c r="QC18" s="883"/>
      <c r="QD18" s="883"/>
      <c r="QE18" s="883"/>
      <c r="QF18" s="883"/>
      <c r="QG18" s="836"/>
      <c r="QH18" s="1042">
        <v>42342</v>
      </c>
      <c r="QI18" s="880"/>
      <c r="QJ18" s="880">
        <v>42352</v>
      </c>
      <c r="QK18" s="880">
        <v>42352</v>
      </c>
      <c r="QL18" s="880">
        <v>42008</v>
      </c>
      <c r="QM18" s="880">
        <v>42346</v>
      </c>
      <c r="QN18" s="880"/>
      <c r="QO18" s="880"/>
      <c r="QP18" s="880"/>
      <c r="QQ18" s="880">
        <f>WORKDAY(QQ20,[3]BA!$B21,'[3]Holiday Schedule'!$B$2:$B$30)</f>
        <v>42209</v>
      </c>
      <c r="QR18" s="1485" t="s">
        <v>257</v>
      </c>
      <c r="QS18" s="880"/>
      <c r="QT18" s="880"/>
      <c r="QU18" s="880"/>
      <c r="QV18" s="880"/>
      <c r="QW18" s="880"/>
      <c r="QX18" s="880"/>
      <c r="QY18" s="880"/>
      <c r="QZ18" s="880"/>
      <c r="RA18" s="880"/>
      <c r="RB18" s="880"/>
      <c r="RC18" s="880"/>
      <c r="RD18" s="880"/>
      <c r="RE18" s="880"/>
      <c r="RF18" s="880"/>
      <c r="RG18" s="880"/>
      <c r="RH18" s="880"/>
      <c r="RI18" s="880"/>
      <c r="RJ18" s="880"/>
      <c r="RK18" s="880"/>
      <c r="RL18" s="880" t="e">
        <f>WORKDAY(RL19,#REF!,'[3]Holiday Schedule'!$B$2:$B$30)</f>
        <v>#REF!</v>
      </c>
      <c r="RM18" s="880"/>
      <c r="RN18" s="1081"/>
      <c r="RO18" s="880"/>
      <c r="RP18" s="880"/>
      <c r="RQ18" s="921">
        <v>42008</v>
      </c>
      <c r="RR18" s="1187">
        <v>42439</v>
      </c>
      <c r="RS18" s="883"/>
      <c r="RT18" s="1442"/>
      <c r="RU18" s="899">
        <v>42446</v>
      </c>
      <c r="RV18" s="921"/>
      <c r="RW18" s="880">
        <f>WORKDAY(RW20,[3]BA!$B21,'[3]Holiday Schedule'!$B$2:$B$30)</f>
        <v>42121</v>
      </c>
      <c r="RX18" s="883"/>
      <c r="RY18" s="883"/>
      <c r="RZ18" s="883"/>
      <c r="SA18" s="1484"/>
      <c r="SB18" s="899">
        <v>42408</v>
      </c>
      <c r="SC18" s="899">
        <v>42403</v>
      </c>
      <c r="SD18" s="899">
        <v>42416</v>
      </c>
      <c r="SE18" s="908">
        <v>42464</v>
      </c>
      <c r="SF18" s="899"/>
      <c r="SG18" s="908">
        <v>42284</v>
      </c>
      <c r="SH18" s="880"/>
      <c r="SI18" s="883"/>
      <c r="SJ18" s="883"/>
      <c r="SK18" s="883"/>
      <c r="SL18" s="883"/>
      <c r="SM18" s="883"/>
      <c r="SN18" s="883"/>
      <c r="SO18" s="883"/>
      <c r="SP18" s="885"/>
      <c r="SQ18" s="885"/>
      <c r="SR18" s="885"/>
      <c r="SS18" s="836"/>
      <c r="ST18" s="883"/>
      <c r="SU18" s="1475"/>
      <c r="SV18" s="1475"/>
      <c r="SW18" s="1475"/>
      <c r="SX18" s="880"/>
      <c r="SY18" s="880"/>
      <c r="SZ18" s="880"/>
      <c r="TA18" s="880"/>
      <c r="TB18" s="880"/>
      <c r="TC18" s="880"/>
      <c r="TD18" s="880"/>
      <c r="TE18" s="880"/>
      <c r="TF18" s="880"/>
      <c r="TG18" s="880"/>
      <c r="TH18" s="880"/>
      <c r="TI18" s="880"/>
      <c r="TJ18" s="880"/>
      <c r="TK18" s="836"/>
    </row>
    <row r="19" spans="3:531" ht="15.75">
      <c r="C19" s="1467">
        <v>1</v>
      </c>
      <c r="D19" s="1483" t="s">
        <v>179</v>
      </c>
      <c r="E19" s="886"/>
      <c r="F19" s="886"/>
      <c r="G19" s="886"/>
      <c r="I19" s="886"/>
      <c r="J19" s="920"/>
      <c r="K19" s="923" t="s">
        <v>1365</v>
      </c>
      <c r="L19" s="953"/>
      <c r="M19" s="908" t="s">
        <v>1138</v>
      </c>
      <c r="N19" s="880">
        <v>42506</v>
      </c>
      <c r="O19" s="873"/>
      <c r="P19" s="880">
        <v>42506</v>
      </c>
      <c r="Q19" s="880">
        <v>42506</v>
      </c>
      <c r="R19" s="880">
        <v>42496</v>
      </c>
      <c r="S19" s="880">
        <v>42506</v>
      </c>
      <c r="T19" s="921">
        <v>42415</v>
      </c>
      <c r="U19" s="880">
        <v>42514</v>
      </c>
      <c r="V19" s="921">
        <v>42590</v>
      </c>
      <c r="W19" s="880">
        <v>42626</v>
      </c>
      <c r="X19" s="975">
        <f>WORKDAY(X21,[3]BA!$B8,'[3]Holiday Schedule'!$B$2:$B$30)</f>
        <v>42180</v>
      </c>
      <c r="Y19" s="921"/>
      <c r="Z19" s="880">
        <v>42506</v>
      </c>
      <c r="AA19" s="880">
        <v>42580</v>
      </c>
      <c r="AB19" s="1187">
        <v>42524</v>
      </c>
      <c r="AC19" s="1042">
        <v>42446</v>
      </c>
      <c r="AD19" s="1037">
        <v>42657</v>
      </c>
      <c r="AE19" s="1037">
        <v>42657</v>
      </c>
      <c r="AF19" s="1146">
        <v>42661</v>
      </c>
      <c r="AG19" s="1231"/>
      <c r="AH19" s="880">
        <v>42626</v>
      </c>
      <c r="AI19" s="1187">
        <v>42577</v>
      </c>
      <c r="AJ19" s="1338">
        <v>42667</v>
      </c>
      <c r="AK19" s="1037">
        <v>42681</v>
      </c>
      <c r="AL19" s="1037">
        <v>42676</v>
      </c>
      <c r="AM19" s="899">
        <v>42677</v>
      </c>
      <c r="AN19" s="899">
        <v>42677</v>
      </c>
      <c r="AO19" s="1338">
        <v>42681</v>
      </c>
      <c r="AP19" s="1338">
        <v>42682</v>
      </c>
      <c r="AQ19" s="899">
        <v>42681</v>
      </c>
      <c r="AR19" s="880">
        <v>42626</v>
      </c>
      <c r="AS19" s="1384">
        <v>42647</v>
      </c>
      <c r="AT19" s="908" t="s">
        <v>1138</v>
      </c>
      <c r="AU19" s="908">
        <v>42675</v>
      </c>
      <c r="AV19" s="1187">
        <v>42627</v>
      </c>
      <c r="AW19" s="1384">
        <v>42641</v>
      </c>
      <c r="AX19" s="1384">
        <v>42661</v>
      </c>
      <c r="AY19" s="1384">
        <v>42661</v>
      </c>
      <c r="AZ19" s="1384">
        <v>42661</v>
      </c>
      <c r="BA19" s="1338">
        <v>42648</v>
      </c>
      <c r="BB19" s="1146">
        <v>42642</v>
      </c>
      <c r="BC19" s="1384">
        <v>42641</v>
      </c>
      <c r="BD19" s="1338">
        <v>42648</v>
      </c>
      <c r="BE19" s="1384">
        <v>42660</v>
      </c>
      <c r="BF19" s="978"/>
      <c r="BG19" s="1037">
        <v>42676</v>
      </c>
      <c r="BH19" s="1384">
        <v>42660</v>
      </c>
      <c r="BI19" s="921"/>
      <c r="BJ19" s="1134">
        <v>42625</v>
      </c>
      <c r="BK19" s="923">
        <v>42415</v>
      </c>
      <c r="BL19" s="899">
        <v>42514</v>
      </c>
      <c r="BM19" s="978">
        <v>42479</v>
      </c>
      <c r="BN19" s="899">
        <v>42514</v>
      </c>
      <c r="BO19" s="899">
        <v>42516</v>
      </c>
      <c r="BP19" s="1190">
        <v>42403</v>
      </c>
      <c r="BQ19" s="899">
        <v>42496</v>
      </c>
      <c r="BR19" s="1193"/>
      <c r="BS19" s="923">
        <v>42166</v>
      </c>
      <c r="BT19" s="899">
        <v>42499</v>
      </c>
      <c r="BU19" s="1187">
        <v>42478</v>
      </c>
      <c r="BV19" s="1187">
        <v>42577</v>
      </c>
      <c r="BW19" s="899" t="s">
        <v>1738</v>
      </c>
      <c r="BX19" s="899">
        <v>42573</v>
      </c>
      <c r="BY19" s="1500"/>
      <c r="BZ19" s="1019"/>
      <c r="CA19" s="921">
        <v>42471</v>
      </c>
      <c r="CB19" s="973">
        <v>42458</v>
      </c>
      <c r="CC19" s="978">
        <v>42639</v>
      </c>
      <c r="CD19" s="886"/>
      <c r="CE19" s="886"/>
      <c r="CF19" s="920"/>
      <c r="CG19" s="886"/>
      <c r="CH19" s="920"/>
      <c r="CI19" s="886"/>
      <c r="CJ19" s="886"/>
      <c r="CK19" s="886"/>
      <c r="CL19" s="883"/>
      <c r="CM19" s="886"/>
      <c r="CN19" s="886"/>
      <c r="CO19" s="886"/>
      <c r="CP19" s="886"/>
      <c r="CQ19" s="886"/>
      <c r="CR19" s="886"/>
      <c r="CS19" s="886"/>
      <c r="CT19" s="886"/>
      <c r="CU19" s="886"/>
      <c r="CV19" s="886"/>
      <c r="CW19" s="886"/>
      <c r="CX19" s="886"/>
      <c r="CY19" s="886"/>
      <c r="CZ19" s="886"/>
      <c r="DA19" s="886"/>
      <c r="DB19" s="886"/>
      <c r="DC19" s="886"/>
      <c r="DD19" s="886"/>
      <c r="DE19" s="886"/>
      <c r="DF19" s="886"/>
      <c r="DG19" s="886"/>
      <c r="DH19" s="920"/>
      <c r="DI19" s="886"/>
      <c r="DJ19" s="886"/>
      <c r="DK19" s="886"/>
      <c r="DL19" s="886"/>
      <c r="DM19" s="886"/>
      <c r="DN19" s="886"/>
      <c r="DO19" s="886"/>
      <c r="DP19" s="885"/>
      <c r="DQ19" s="886"/>
      <c r="DR19" s="886"/>
      <c r="DS19" s="886"/>
      <c r="DT19" s="886"/>
      <c r="DU19" s="886"/>
      <c r="DV19" s="886"/>
      <c r="DW19" s="886"/>
      <c r="DX19" s="886"/>
      <c r="DY19" s="886"/>
      <c r="DZ19" s="886"/>
      <c r="EA19" s="886"/>
      <c r="EB19" s="886"/>
      <c r="EC19" s="886"/>
      <c r="ED19" s="886"/>
      <c r="EE19" s="920"/>
      <c r="EF19" s="920"/>
      <c r="EG19" s="886"/>
      <c r="EH19" s="1050"/>
      <c r="EI19" s="886"/>
      <c r="EJ19" s="1050"/>
      <c r="EK19" s="920"/>
      <c r="EL19" s="886"/>
      <c r="EM19" s="920"/>
      <c r="EN19" s="1442"/>
      <c r="EO19" s="886"/>
      <c r="EP19" s="886"/>
      <c r="EQ19" s="886"/>
      <c r="ER19" s="886"/>
      <c r="ES19" s="885"/>
      <c r="ET19" s="886"/>
      <c r="EU19" s="885"/>
      <c r="EV19" s="886"/>
      <c r="EW19" s="886"/>
      <c r="EX19" s="886"/>
      <c r="EY19" s="886"/>
      <c r="EZ19" s="886"/>
      <c r="FA19" s="920"/>
      <c r="FB19" s="886"/>
      <c r="FC19" s="886"/>
      <c r="FD19" s="886"/>
      <c r="FE19" s="886"/>
      <c r="FF19" s="886"/>
      <c r="FG19" s="886"/>
      <c r="FH19" s="886"/>
      <c r="FI19" s="886"/>
      <c r="FJ19" s="886"/>
      <c r="FK19" s="885"/>
      <c r="FL19" s="886"/>
      <c r="FM19" s="886"/>
      <c r="FN19" s="1050"/>
      <c r="FO19" s="886"/>
      <c r="FP19" s="886"/>
      <c r="FQ19" s="886"/>
      <c r="FR19" s="886"/>
      <c r="FS19" s="886"/>
      <c r="FT19" s="886"/>
      <c r="FU19" s="1050"/>
      <c r="FV19" s="1050"/>
      <c r="FW19" s="1050"/>
      <c r="FX19" s="886"/>
      <c r="FY19" s="886"/>
      <c r="FZ19" s="886"/>
      <c r="GA19" s="886"/>
      <c r="GB19" s="886"/>
      <c r="GC19" s="886"/>
      <c r="GD19" s="886"/>
      <c r="GE19" s="886"/>
      <c r="GF19" s="886"/>
      <c r="GG19" s="1050"/>
      <c r="GH19" s="886"/>
      <c r="GI19" s="1050"/>
      <c r="GJ19" s="886"/>
      <c r="GK19" s="886"/>
      <c r="GL19" s="886"/>
      <c r="GM19" s="886"/>
      <c r="GN19" s="1050"/>
      <c r="GO19" s="1050"/>
      <c r="GP19" s="886"/>
      <c r="GQ19" s="1050"/>
      <c r="GR19" s="886"/>
      <c r="GS19" s="920"/>
      <c r="GT19" s="886"/>
      <c r="GU19" s="886"/>
      <c r="GV19" s="886"/>
      <c r="GW19" s="886"/>
      <c r="GX19" s="885"/>
      <c r="GY19" s="886"/>
      <c r="GZ19" s="886"/>
      <c r="HA19" s="886"/>
      <c r="HB19" s="886"/>
      <c r="HC19" s="886"/>
      <c r="HD19" s="886"/>
      <c r="HE19" s="886"/>
      <c r="HF19" s="1384">
        <v>42647</v>
      </c>
      <c r="HG19" s="1384">
        <v>42647</v>
      </c>
      <c r="HH19" s="886"/>
      <c r="HI19" s="886"/>
      <c r="HJ19" s="886"/>
      <c r="HK19" s="886"/>
      <c r="HL19" s="886"/>
      <c r="HM19" s="886"/>
      <c r="HN19" s="886"/>
      <c r="HO19" s="886"/>
      <c r="HP19" s="886"/>
      <c r="HQ19" s="886"/>
      <c r="HR19" s="886"/>
      <c r="HS19" s="886"/>
      <c r="HT19" s="175"/>
      <c r="HU19" s="886"/>
      <c r="HV19" s="886"/>
      <c r="HW19" s="899">
        <v>42556</v>
      </c>
      <c r="HX19" s="886"/>
      <c r="HY19" s="886"/>
      <c r="HZ19" s="1050"/>
      <c r="IA19" s="1050"/>
      <c r="IB19" s="886"/>
      <c r="IC19" s="886"/>
      <c r="ID19" s="886"/>
      <c r="IE19" s="1187">
        <v>42537</v>
      </c>
      <c r="IF19" s="1050"/>
      <c r="IG19" s="886"/>
      <c r="IH19" s="1050"/>
      <c r="II19" s="823"/>
      <c r="IJ19" s="1187" t="s">
        <v>1519</v>
      </c>
      <c r="IK19" s="968"/>
      <c r="IL19" s="880">
        <v>42557</v>
      </c>
      <c r="IM19" s="908" t="s">
        <v>1138</v>
      </c>
      <c r="IN19" s="880">
        <v>42556</v>
      </c>
      <c r="IO19" s="880">
        <v>42580</v>
      </c>
      <c r="IP19" s="880">
        <v>42556</v>
      </c>
      <c r="IQ19" s="880">
        <v>42496</v>
      </c>
      <c r="IR19" s="978" t="s">
        <v>1738</v>
      </c>
      <c r="IS19" s="1350"/>
      <c r="IT19" s="1187">
        <v>42524</v>
      </c>
      <c r="IU19" s="880">
        <v>42556</v>
      </c>
      <c r="IV19" s="880">
        <v>42573</v>
      </c>
      <c r="IW19" s="908" t="s">
        <v>1138</v>
      </c>
      <c r="IX19" s="880">
        <v>42576</v>
      </c>
      <c r="IY19" s="880">
        <v>42523</v>
      </c>
      <c r="IZ19" s="880">
        <v>42580</v>
      </c>
      <c r="JA19" s="1187">
        <v>42499</v>
      </c>
      <c r="JB19" s="880">
        <v>42557</v>
      </c>
      <c r="JC19" s="880">
        <v>42557</v>
      </c>
      <c r="JD19" s="921">
        <v>42590</v>
      </c>
      <c r="JE19" s="880">
        <v>42578</v>
      </c>
      <c r="JF19" s="1141">
        <v>42556</v>
      </c>
      <c r="JG19" s="908" t="s">
        <v>1138</v>
      </c>
      <c r="JH19" s="1190" t="s">
        <v>1339</v>
      </c>
      <c r="JI19" s="1050"/>
      <c r="JJ19" s="908" t="s">
        <v>1138</v>
      </c>
      <c r="JK19" s="908" t="s">
        <v>1138</v>
      </c>
      <c r="JL19" s="921">
        <v>42570</v>
      </c>
      <c r="JM19" s="1187">
        <v>42577</v>
      </c>
      <c r="JN19" s="908" t="s">
        <v>1138</v>
      </c>
      <c r="JO19" s="981">
        <v>42483</v>
      </c>
      <c r="JP19" s="880">
        <v>42625</v>
      </c>
      <c r="JQ19" s="1187">
        <v>42577</v>
      </c>
      <c r="JR19" s="886"/>
      <c r="JS19" s="886"/>
      <c r="JT19" s="886"/>
      <c r="JU19" s="880">
        <v>42590</v>
      </c>
      <c r="JV19" s="921">
        <v>42590</v>
      </c>
      <c r="JW19" s="968"/>
      <c r="JX19" s="1187">
        <v>42621</v>
      </c>
      <c r="JY19" s="899">
        <v>42621</v>
      </c>
      <c r="JZ19" s="921">
        <v>42630</v>
      </c>
      <c r="KA19" s="1442"/>
      <c r="KB19" s="880">
        <v>42586</v>
      </c>
      <c r="KC19" s="886"/>
      <c r="KD19" s="886"/>
      <c r="KE19" s="886"/>
      <c r="KF19" s="886"/>
      <c r="KG19" s="886"/>
      <c r="KH19" s="886"/>
      <c r="KI19" s="886"/>
      <c r="KJ19" s="886"/>
      <c r="KK19" s="885"/>
      <c r="KL19" s="1384">
        <v>42641</v>
      </c>
      <c r="KM19" s="1187">
        <v>42387</v>
      </c>
      <c r="KN19" s="880">
        <v>42557</v>
      </c>
      <c r="KO19" s="1384">
        <v>42647</v>
      </c>
      <c r="KP19" s="1146">
        <v>42641</v>
      </c>
      <c r="KQ19" s="1146">
        <v>42641</v>
      </c>
      <c r="KR19" s="1146">
        <v>42641</v>
      </c>
      <c r="KS19" s="1146">
        <v>42647</v>
      </c>
      <c r="KT19" s="1146">
        <v>42647</v>
      </c>
      <c r="KU19" s="1037">
        <v>42648</v>
      </c>
      <c r="KV19" s="1146">
        <v>42641</v>
      </c>
      <c r="KW19" s="1146">
        <v>42641</v>
      </c>
      <c r="KX19" s="1146">
        <v>42647</v>
      </c>
      <c r="KY19" s="1146">
        <v>42642</v>
      </c>
      <c r="KZ19" s="1037">
        <v>42648</v>
      </c>
      <c r="LA19" s="1146">
        <v>42647</v>
      </c>
      <c r="LB19" s="1338">
        <v>42650</v>
      </c>
      <c r="LC19" s="1037">
        <v>42648</v>
      </c>
      <c r="LD19" s="1037">
        <v>42648</v>
      </c>
      <c r="LE19" s="886"/>
      <c r="LF19" s="886"/>
      <c r="LG19" s="908" t="s">
        <v>1138</v>
      </c>
      <c r="LH19" s="1486">
        <v>42477</v>
      </c>
      <c r="LI19" s="1146">
        <v>42641</v>
      </c>
      <c r="LJ19" s="1146">
        <v>42647</v>
      </c>
      <c r="LK19" s="880">
        <v>42639</v>
      </c>
      <c r="LL19" s="1146">
        <v>42641</v>
      </c>
      <c r="LM19" s="1384">
        <v>42647</v>
      </c>
      <c r="LN19" s="1146">
        <v>42661</v>
      </c>
      <c r="LO19" s="1384">
        <v>42661</v>
      </c>
      <c r="LP19" s="886"/>
      <c r="LQ19" s="1146">
        <v>42660</v>
      </c>
      <c r="LR19" s="886"/>
      <c r="LS19" s="886"/>
      <c r="LT19" s="1338">
        <v>42682</v>
      </c>
      <c r="LU19" s="886"/>
      <c r="LV19" s="1037">
        <v>42678</v>
      </c>
      <c r="LW19" s="1037">
        <v>42677</v>
      </c>
      <c r="LX19" s="1037">
        <v>42677</v>
      </c>
      <c r="LY19" s="886"/>
      <c r="LZ19" s="886"/>
      <c r="MA19" s="886"/>
      <c r="MB19" s="886"/>
      <c r="MC19" s="883"/>
      <c r="MD19" s="1338">
        <v>42670</v>
      </c>
      <c r="ME19" s="1037">
        <v>42676</v>
      </c>
      <c r="MF19" s="1037">
        <v>42657</v>
      </c>
      <c r="MG19" s="886"/>
      <c r="MH19" s="886"/>
      <c r="MI19" s="1037">
        <v>42678</v>
      </c>
      <c r="MJ19" s="1187">
        <v>42635</v>
      </c>
      <c r="MK19" s="880">
        <v>42626</v>
      </c>
      <c r="ML19" s="908" t="s">
        <v>1138</v>
      </c>
      <c r="MM19" s="1037">
        <v>42648</v>
      </c>
      <c r="MN19" s="1146">
        <v>42661</v>
      </c>
      <c r="MO19" s="886"/>
      <c r="MP19" s="1338">
        <v>42667</v>
      </c>
      <c r="MQ19" s="921">
        <v>42438</v>
      </c>
      <c r="MR19" s="1187">
        <v>42478</v>
      </c>
      <c r="MS19" s="975">
        <v>42461</v>
      </c>
      <c r="MT19" s="1187">
        <v>42445</v>
      </c>
      <c r="MU19" s="880">
        <v>42446</v>
      </c>
      <c r="MV19" s="880">
        <v>42486</v>
      </c>
      <c r="MW19" s="1187">
        <v>42431</v>
      </c>
      <c r="MX19" s="908" t="s">
        <v>1138</v>
      </c>
      <c r="MY19" s="1187">
        <v>42535</v>
      </c>
      <c r="MZ19" s="908">
        <v>42627</v>
      </c>
      <c r="NA19" s="921" t="e">
        <f>WORKDAY(NA20,#REF!,'[3]Holiday Schedule'!$B$2:$B$30)</f>
        <v>#REF!</v>
      </c>
      <c r="NB19" s="1187">
        <v>42437</v>
      </c>
      <c r="NC19" s="975">
        <v>42416</v>
      </c>
      <c r="ND19" s="1497">
        <v>42418</v>
      </c>
      <c r="NE19" s="1187">
        <v>42395</v>
      </c>
      <c r="NF19" s="850">
        <v>42471</v>
      </c>
      <c r="NG19" s="1187">
        <v>42468</v>
      </c>
      <c r="NH19" s="880">
        <v>42506</v>
      </c>
      <c r="NI19" s="880">
        <v>42506</v>
      </c>
      <c r="NJ19" s="880">
        <v>42506</v>
      </c>
      <c r="NK19" s="923">
        <v>42438</v>
      </c>
      <c r="NL19" s="880">
        <v>42479</v>
      </c>
      <c r="NM19" s="899">
        <v>42446</v>
      </c>
      <c r="NN19" s="923">
        <v>42403</v>
      </c>
      <c r="NO19" s="1203" t="s">
        <v>1337</v>
      </c>
      <c r="NP19" s="920"/>
      <c r="NQ19" s="886"/>
      <c r="NR19" s="920"/>
      <c r="NS19" s="920"/>
      <c r="NT19" s="886"/>
      <c r="NU19" s="920"/>
      <c r="NV19" s="1050"/>
      <c r="NW19" s="1050"/>
      <c r="NX19" s="920"/>
      <c r="NY19" s="923">
        <v>42353</v>
      </c>
      <c r="NZ19" s="923"/>
      <c r="OA19" s="923">
        <v>42348</v>
      </c>
      <c r="OB19" s="920"/>
      <c r="OC19" s="920"/>
      <c r="OD19" s="920"/>
      <c r="OE19" s="920"/>
      <c r="OF19" s="920"/>
      <c r="OG19" s="920"/>
      <c r="OH19" s="920"/>
      <c r="OI19" s="920"/>
      <c r="OJ19" s="920"/>
      <c r="OK19" s="920"/>
      <c r="OL19" s="920"/>
      <c r="OM19" s="920"/>
      <c r="ON19" s="920"/>
      <c r="OO19" s="883"/>
      <c r="OP19" s="886"/>
      <c r="OQ19" s="920"/>
      <c r="OR19" s="920"/>
      <c r="OS19" s="920"/>
      <c r="OT19" s="920"/>
      <c r="OU19" s="886"/>
      <c r="OV19" s="886"/>
      <c r="OW19" s="886"/>
      <c r="OX19" s="886"/>
      <c r="OY19" s="886"/>
      <c r="OZ19" s="886"/>
      <c r="PA19" s="886"/>
      <c r="PB19" s="886"/>
      <c r="PC19" s="886"/>
      <c r="PD19" s="886"/>
      <c r="PE19" s="899">
        <v>42514</v>
      </c>
      <c r="PF19" s="886"/>
      <c r="PG19" s="886"/>
      <c r="PH19" s="886"/>
      <c r="PI19" s="886"/>
      <c r="PJ19" s="886"/>
      <c r="PK19" s="886"/>
      <c r="PL19" s="886"/>
      <c r="PM19" s="886"/>
      <c r="PN19" s="1141">
        <v>42415</v>
      </c>
      <c r="PO19" s="886"/>
      <c r="PP19" s="886"/>
      <c r="PQ19" s="824"/>
      <c r="PR19" s="899">
        <v>42342</v>
      </c>
      <c r="PS19" s="920"/>
      <c r="PT19" s="899">
        <v>42346</v>
      </c>
      <c r="PU19" s="836"/>
      <c r="PV19" s="1485" t="s">
        <v>7</v>
      </c>
      <c r="PW19" s="883"/>
      <c r="PX19" s="883"/>
      <c r="PY19" s="880">
        <f>WORKDAY(PY21,[3]BA!$B25,'[3]Holiday Schedule'!$B$2:$B$30)</f>
        <v>42111</v>
      </c>
      <c r="PZ19" s="883"/>
      <c r="QA19" s="883"/>
      <c r="QB19" s="883"/>
      <c r="QC19" s="883"/>
      <c r="QD19" s="883"/>
      <c r="QE19" s="883"/>
      <c r="QF19" s="883"/>
      <c r="QG19" s="836"/>
      <c r="QH19" s="1042">
        <v>42342</v>
      </c>
      <c r="QI19" s="880"/>
      <c r="QJ19" s="880">
        <v>42352</v>
      </c>
      <c r="QK19" s="880">
        <v>42352</v>
      </c>
      <c r="QL19" s="880">
        <v>42008</v>
      </c>
      <c r="QM19" s="880">
        <v>42346</v>
      </c>
      <c r="QN19" s="880"/>
      <c r="QO19" s="880"/>
      <c r="QP19" s="880"/>
      <c r="QQ19" s="880"/>
      <c r="QR19" s="1485" t="s">
        <v>7</v>
      </c>
      <c r="QS19" s="880"/>
      <c r="QT19" s="880">
        <f>WORKDAY(QT21,[3]BA!$B25,'[3]Holiday Schedule'!$B$2:$B$30)</f>
        <v>42111</v>
      </c>
      <c r="QU19" s="880">
        <f>WORKDAY(QU21,[3]BA!$B25,'[3]Holiday Schedule'!$B$2:$B$30)</f>
        <v>42111</v>
      </c>
      <c r="QV19" s="880">
        <f>WORKDAY(QV21,[3]BA!$B25,'[3]Holiday Schedule'!$B$2:$B$30)</f>
        <v>42159</v>
      </c>
      <c r="QW19" s="880">
        <f>WORKDAY(QW21,[3]BA!$B25,'[3]Holiday Schedule'!$B$2:$B$30)</f>
        <v>42158</v>
      </c>
      <c r="QX19" s="880">
        <f>WORKDAY(QX21,[3]BA!$B25,'[3]Holiday Schedule'!$B$2:$B$30)</f>
        <v>42194</v>
      </c>
      <c r="QY19" s="880">
        <f>WORKDAY(QY21,[3]BA!$B25,'[3]Holiday Schedule'!$B$2:$B$30)</f>
        <v>42158</v>
      </c>
      <c r="QZ19" s="880">
        <f>WORKDAY(QZ21,[3]BA!$B25,'[3]Holiday Schedule'!$B$2:$B$30)</f>
        <v>42159</v>
      </c>
      <c r="RA19" s="880">
        <f>WORKDAY(RA21,[3]BA!$B25,'[3]Holiday Schedule'!$B$2:$B$30)</f>
        <v>42170</v>
      </c>
      <c r="RB19" s="880">
        <f>WORKDAY(RB21,[3]BA!$B25,'[3]Holiday Schedule'!$B$2:$B$30)</f>
        <v>42192</v>
      </c>
      <c r="RC19" s="880">
        <f>WORKDAY(RC21,[3]BA!$B25,'[3]Holiday Schedule'!$B$2:$B$30)</f>
        <v>42192</v>
      </c>
      <c r="RD19" s="880">
        <f>WORKDAY(RD21,[3]BA!$B25,'[3]Holiday Schedule'!$B$2:$B$30)</f>
        <v>42192</v>
      </c>
      <c r="RE19" s="880">
        <f>WORKDAY(RE21,[3]BA!$B25,'[3]Holiday Schedule'!$B$2:$B$30)</f>
        <v>42192</v>
      </c>
      <c r="RF19" s="880">
        <f>WORKDAY(RF21,[3]BA!$B25,'[3]Holiday Schedule'!$B$2:$B$30)</f>
        <v>42194</v>
      </c>
      <c r="RG19" s="880">
        <f>WORKDAY(RG21,[3]BA!$B25,'[3]Holiday Schedule'!$B$2:$B$30)</f>
        <v>42111</v>
      </c>
      <c r="RH19" s="880">
        <f>WORKDAY(RH21,[3]BA!$B25,'[3]Holiday Schedule'!$B$2:$B$30)</f>
        <v>42192</v>
      </c>
      <c r="RI19" s="880">
        <f>WORKDAY(RI21,[3]BA!$B25,'[3]Holiday Schedule'!$B$2:$B$30)</f>
        <v>42194</v>
      </c>
      <c r="RJ19" s="880">
        <f>WORKDAY(RJ21,[3]BA!$B25,'[3]Holiday Schedule'!$B$2:$B$30)</f>
        <v>42158</v>
      </c>
      <c r="RK19" s="880"/>
      <c r="RL19" s="880">
        <v>42258</v>
      </c>
      <c r="RM19" s="880"/>
      <c r="RN19" s="1081"/>
      <c r="RO19" s="880">
        <f>WORKDAY(RO21,[3]BA!$B25,'[3]Holiday Schedule'!$B$2:$B$30)</f>
        <v>42111</v>
      </c>
      <c r="RP19" s="880">
        <f>WORKDAY(RP21,[3]BA!$B25,'[3]Holiday Schedule'!$B$2:$B$30)</f>
        <v>42111</v>
      </c>
      <c r="RQ19" s="921">
        <v>42008</v>
      </c>
      <c r="RR19" s="921">
        <v>42008</v>
      </c>
      <c r="RS19" s="883"/>
      <c r="RT19" s="1442"/>
      <c r="RU19" s="1042">
        <v>42446</v>
      </c>
      <c r="RV19" s="921"/>
      <c r="RW19" s="880"/>
      <c r="RX19" s="883"/>
      <c r="RY19" s="883"/>
      <c r="RZ19" s="883"/>
      <c r="SA19" s="1484"/>
      <c r="SB19" s="880">
        <v>42408</v>
      </c>
      <c r="SC19" s="880">
        <v>42403</v>
      </c>
      <c r="SD19" s="880">
        <v>42415</v>
      </c>
      <c r="SE19" s="1042">
        <v>42446</v>
      </c>
      <c r="SF19" s="880"/>
      <c r="SG19" s="880"/>
      <c r="SH19" s="880"/>
      <c r="SI19" s="883"/>
      <c r="SJ19" s="883"/>
      <c r="SK19" s="883"/>
      <c r="SL19" s="883"/>
      <c r="SM19" s="883"/>
      <c r="SN19" s="883"/>
      <c r="SO19" s="883"/>
      <c r="SP19" s="885"/>
      <c r="SQ19" s="885"/>
      <c r="SR19" s="885"/>
      <c r="SS19" s="836"/>
      <c r="ST19" s="883"/>
      <c r="SU19" s="1475"/>
      <c r="SV19" s="1475"/>
      <c r="SW19" s="1475"/>
      <c r="SX19" s="880">
        <f>WORKDAY(SX21,[3]BA!$B25,'[3]Holiday Schedule'!$B$2:$B$30)</f>
        <v>42111</v>
      </c>
      <c r="SY19" s="880">
        <f>WORKDAY(SY21,[3]BA!$B25,'[3]Holiday Schedule'!$B$2:$B$30)</f>
        <v>42111</v>
      </c>
      <c r="SZ19" s="880">
        <f>WORKDAY(SZ21,[3]BA!$B25,'[3]Holiday Schedule'!$B$2:$B$30)</f>
        <v>42111</v>
      </c>
      <c r="TA19" s="880">
        <f>WORKDAY(TA21,[3]BA!$B25,'[3]Holiday Schedule'!$B$2:$B$30)</f>
        <v>42111</v>
      </c>
      <c r="TB19" s="880">
        <f>WORKDAY(TB21,[3]BA!$B25,'[3]Holiday Schedule'!$B$2:$B$30)</f>
        <v>42111</v>
      </c>
      <c r="TC19" s="880">
        <f>WORKDAY(TC21,[3]BA!$B25,'[3]Holiday Schedule'!$B$2:$B$30)</f>
        <v>42111</v>
      </c>
      <c r="TD19" s="880">
        <f>WORKDAY(TD21,[3]BA!$B25,'[3]Holiday Schedule'!$B$2:$B$30)</f>
        <v>42153</v>
      </c>
      <c r="TE19" s="880">
        <f>WORKDAY(TE21,[3]BA!$B25,'[3]Holiday Schedule'!$B$2:$B$30)</f>
        <v>42152</v>
      </c>
      <c r="TF19" s="880">
        <f>WORKDAY(TF21,[3]BA!$B25,'[3]Holiday Schedule'!$B$2:$B$30)</f>
        <v>42152</v>
      </c>
      <c r="TG19" s="880">
        <f>WORKDAY(TG21,[3]BA!$B25,'[3]Holiday Schedule'!$B$2:$B$30)</f>
        <v>42152</v>
      </c>
      <c r="TH19" s="880">
        <f>WORKDAY(TH21,[3]BA!$B25,'[3]Holiday Schedule'!$B$2:$B$30)</f>
        <v>42153</v>
      </c>
      <c r="TI19" s="880">
        <f>WORKDAY(TI21,[3]BA!$B25,'[3]Holiday Schedule'!$B$2:$B$30)</f>
        <v>42156</v>
      </c>
      <c r="TJ19" s="880"/>
      <c r="TK19" s="836"/>
    </row>
    <row r="20" spans="3:531" ht="15.75">
      <c r="C20" s="1467">
        <v>7</v>
      </c>
      <c r="D20" s="1488" t="s">
        <v>259</v>
      </c>
      <c r="E20" s="886"/>
      <c r="F20" s="886"/>
      <c r="G20" s="886"/>
      <c r="H20" s="886"/>
      <c r="I20" s="886"/>
      <c r="J20" s="920"/>
      <c r="K20" s="921">
        <v>42415</v>
      </c>
      <c r="L20" s="953"/>
      <c r="M20" s="880"/>
      <c r="N20" s="880">
        <v>42506</v>
      </c>
      <c r="O20" s="975">
        <v>42418</v>
      </c>
      <c r="P20" s="880">
        <v>42506</v>
      </c>
      <c r="Q20" s="880">
        <v>42506</v>
      </c>
      <c r="R20" s="880"/>
      <c r="S20" s="880">
        <v>42506</v>
      </c>
      <c r="T20" s="921"/>
      <c r="U20" s="880"/>
      <c r="V20" s="880">
        <v>42590</v>
      </c>
      <c r="W20" s="880"/>
      <c r="X20" s="975"/>
      <c r="Y20" s="921"/>
      <c r="Z20" s="880">
        <v>42506</v>
      </c>
      <c r="AA20" s="880">
        <v>42580</v>
      </c>
      <c r="AB20" s="1187" t="s">
        <v>1138</v>
      </c>
      <c r="AC20" s="1042">
        <v>42446</v>
      </c>
      <c r="AD20" s="1037"/>
      <c r="AE20" s="1037"/>
      <c r="AF20" s="1146"/>
      <c r="AG20" s="1187">
        <v>42577</v>
      </c>
      <c r="AH20" s="880"/>
      <c r="AI20" s="921">
        <v>42471</v>
      </c>
      <c r="AJ20" s="1037"/>
      <c r="AK20" s="1037"/>
      <c r="AL20" s="1037">
        <v>42676</v>
      </c>
      <c r="AM20" s="1037"/>
      <c r="AN20" s="1037"/>
      <c r="AO20" s="1037"/>
      <c r="AP20" s="1037"/>
      <c r="AQ20" s="1037"/>
      <c r="AR20" s="880"/>
      <c r="AS20" s="1146"/>
      <c r="AT20" s="1037"/>
      <c r="AU20" s="880">
        <v>42552</v>
      </c>
      <c r="AV20" s="921">
        <v>42008</v>
      </c>
      <c r="AW20" s="1146"/>
      <c r="AX20" s="1146"/>
      <c r="AY20" s="1146"/>
      <c r="AZ20" s="1146"/>
      <c r="BA20" s="1037"/>
      <c r="BB20" s="1037"/>
      <c r="BC20" s="1146"/>
      <c r="BD20" s="1037"/>
      <c r="BE20" s="1146"/>
      <c r="BF20" s="1111"/>
      <c r="BG20" s="1037">
        <v>42676</v>
      </c>
      <c r="BH20" s="1146"/>
      <c r="BI20" s="921">
        <f>WORKDAY(BI22,[3]BA!$B21,'[3]Holiday Schedule'!$B$2:$B$30)</f>
        <v>42115</v>
      </c>
      <c r="BJ20" s="1134"/>
      <c r="BK20" s="975">
        <v>42415</v>
      </c>
      <c r="BL20" s="880"/>
      <c r="BM20" s="921">
        <v>42478</v>
      </c>
      <c r="BN20" s="880"/>
      <c r="BO20" s="880"/>
      <c r="BP20" s="921">
        <v>42403</v>
      </c>
      <c r="BQ20" s="880"/>
      <c r="BR20" s="1141"/>
      <c r="BS20" s="921" t="e">
        <f>WORKDAY(BS21,#REF!,'[3]Holiday Schedule'!$B$2:$B$30)</f>
        <v>#REF!</v>
      </c>
      <c r="BT20" s="880">
        <v>42499</v>
      </c>
      <c r="BU20" s="1141">
        <v>42403</v>
      </c>
      <c r="BV20" s="880" t="s">
        <v>1365</v>
      </c>
      <c r="BW20" s="880">
        <v>42577</v>
      </c>
      <c r="BX20" s="880">
        <v>42572</v>
      </c>
      <c r="BY20" s="1187">
        <v>42577</v>
      </c>
      <c r="BZ20" s="1187">
        <v>42509</v>
      </c>
      <c r="CA20" s="880">
        <v>42471</v>
      </c>
      <c r="CB20" s="880"/>
      <c r="CC20" s="880">
        <v>42636</v>
      </c>
      <c r="CD20" s="886"/>
      <c r="CE20" s="886"/>
      <c r="CF20" s="920"/>
      <c r="CG20" s="886"/>
      <c r="CH20" s="920"/>
      <c r="CI20" s="886"/>
      <c r="CJ20" s="886"/>
      <c r="CK20" s="886"/>
      <c r="CL20" s="883"/>
      <c r="CM20" s="886"/>
      <c r="CN20" s="886"/>
      <c r="CO20" s="886"/>
      <c r="CP20" s="886"/>
      <c r="CQ20" s="886"/>
      <c r="CR20" s="886"/>
      <c r="CS20" s="886"/>
      <c r="CT20" s="886"/>
      <c r="CU20" s="886"/>
      <c r="CV20" s="886"/>
      <c r="CW20" s="886"/>
      <c r="CX20" s="886"/>
      <c r="CY20" s="886"/>
      <c r="CZ20" s="886"/>
      <c r="DA20" s="886"/>
      <c r="DB20" s="886"/>
      <c r="DC20" s="886"/>
      <c r="DD20" s="886"/>
      <c r="DE20" s="886"/>
      <c r="DF20" s="886"/>
      <c r="DG20" s="886"/>
      <c r="DH20" s="920"/>
      <c r="DI20" s="886"/>
      <c r="DJ20" s="886"/>
      <c r="DK20" s="886"/>
      <c r="DL20" s="886"/>
      <c r="DM20" s="886"/>
      <c r="DN20" s="886"/>
      <c r="DO20" s="886"/>
      <c r="DP20" s="885"/>
      <c r="DQ20" s="886"/>
      <c r="DR20" s="886"/>
      <c r="DS20" s="886"/>
      <c r="DT20" s="886"/>
      <c r="DU20" s="886"/>
      <c r="DV20" s="886"/>
      <c r="DW20" s="886"/>
      <c r="DX20" s="886"/>
      <c r="DY20" s="886"/>
      <c r="DZ20" s="886"/>
      <c r="EA20" s="886"/>
      <c r="EB20" s="886"/>
      <c r="EC20" s="886"/>
      <c r="ED20" s="886"/>
      <c r="EE20" s="920"/>
      <c r="EF20" s="920"/>
      <c r="EG20" s="886"/>
      <c r="EH20" s="1050"/>
      <c r="EI20" s="886"/>
      <c r="EJ20" s="1050"/>
      <c r="EK20" s="920"/>
      <c r="EL20" s="886"/>
      <c r="EM20" s="920"/>
      <c r="EN20" s="1442"/>
      <c r="EO20" s="886"/>
      <c r="EP20" s="886"/>
      <c r="EQ20" s="886"/>
      <c r="ER20" s="886"/>
      <c r="ES20" s="885"/>
      <c r="ET20" s="886"/>
      <c r="EU20" s="885"/>
      <c r="EV20" s="886"/>
      <c r="EW20" s="886"/>
      <c r="EX20" s="886"/>
      <c r="EY20" s="886"/>
      <c r="EZ20" s="886"/>
      <c r="FA20" s="920"/>
      <c r="FB20" s="886"/>
      <c r="FC20" s="886"/>
      <c r="FD20" s="886"/>
      <c r="FE20" s="886"/>
      <c r="FF20" s="886"/>
      <c r="FG20" s="886"/>
      <c r="FH20" s="886"/>
      <c r="FI20" s="886"/>
      <c r="FJ20" s="886"/>
      <c r="FK20" s="885"/>
      <c r="FL20" s="886"/>
      <c r="FM20" s="886"/>
      <c r="FN20" s="1050"/>
      <c r="FO20" s="886"/>
      <c r="FP20" s="886"/>
      <c r="FQ20" s="886"/>
      <c r="FR20" s="886"/>
      <c r="FS20" s="886"/>
      <c r="FT20" s="886"/>
      <c r="FU20" s="1050"/>
      <c r="FV20" s="1050"/>
      <c r="FW20" s="1050"/>
      <c r="FX20" s="886"/>
      <c r="FY20" s="886"/>
      <c r="FZ20" s="886"/>
      <c r="GA20" s="886"/>
      <c r="GB20" s="886"/>
      <c r="GC20" s="886"/>
      <c r="GD20" s="886"/>
      <c r="GE20" s="886"/>
      <c r="GF20" s="886"/>
      <c r="GG20" s="1050"/>
      <c r="GH20" s="886"/>
      <c r="GI20" s="1050"/>
      <c r="GJ20" s="886"/>
      <c r="GK20" s="886"/>
      <c r="GL20" s="886"/>
      <c r="GM20" s="886"/>
      <c r="GN20" s="1050"/>
      <c r="GO20" s="1050"/>
      <c r="GP20" s="886"/>
      <c r="GQ20" s="1050"/>
      <c r="GR20" s="886"/>
      <c r="GS20" s="920"/>
      <c r="GT20" s="886"/>
      <c r="GU20" s="886"/>
      <c r="GV20" s="886"/>
      <c r="GW20" s="886"/>
      <c r="GX20" s="885"/>
      <c r="GY20" s="886"/>
      <c r="GZ20" s="886"/>
      <c r="HA20" s="886"/>
      <c r="HB20" s="886"/>
      <c r="HC20" s="886"/>
      <c r="HD20" s="886"/>
      <c r="HE20" s="886"/>
      <c r="HF20" s="1146"/>
      <c r="HG20" s="1146"/>
      <c r="HH20" s="886"/>
      <c r="HI20" s="886"/>
      <c r="HJ20" s="886"/>
      <c r="HK20" s="886"/>
      <c r="HL20" s="886"/>
      <c r="HM20" s="886"/>
      <c r="HN20" s="886"/>
      <c r="HO20" s="886"/>
      <c r="HP20" s="886"/>
      <c r="HQ20" s="886"/>
      <c r="HR20" s="886"/>
      <c r="HS20" s="886"/>
      <c r="HT20" s="175"/>
      <c r="HU20" s="886"/>
      <c r="HV20" s="886"/>
      <c r="HW20" s="880">
        <v>42556</v>
      </c>
      <c r="HX20" s="886"/>
      <c r="HY20" s="886"/>
      <c r="HZ20" s="1050"/>
      <c r="IA20" s="1050"/>
      <c r="IB20" s="886"/>
      <c r="IC20" s="886"/>
      <c r="ID20" s="886"/>
      <c r="IE20" s="921">
        <v>42414</v>
      </c>
      <c r="IF20" s="1050"/>
      <c r="IG20" s="886"/>
      <c r="IH20" s="1050"/>
      <c r="II20" s="823"/>
      <c r="IJ20" s="1134">
        <v>42478</v>
      </c>
      <c r="IK20" s="968"/>
      <c r="IL20" s="880"/>
      <c r="IM20" s="880">
        <v>42572</v>
      </c>
      <c r="IN20" s="880">
        <v>42552</v>
      </c>
      <c r="IO20" s="880">
        <v>42580</v>
      </c>
      <c r="IP20" s="880">
        <v>42556</v>
      </c>
      <c r="IQ20" s="880"/>
      <c r="IR20" s="880"/>
      <c r="IS20" s="1350"/>
      <c r="IT20" s="1134">
        <v>42499</v>
      </c>
      <c r="IU20" s="880">
        <v>42552</v>
      </c>
      <c r="IV20" s="880">
        <v>42572</v>
      </c>
      <c r="IW20" s="880">
        <v>42552</v>
      </c>
      <c r="IX20" s="968"/>
      <c r="IY20" s="880"/>
      <c r="IZ20" s="880">
        <v>42580</v>
      </c>
      <c r="JA20" s="1187">
        <v>42489</v>
      </c>
      <c r="JB20" s="880"/>
      <c r="JC20" s="880"/>
      <c r="JD20" s="880">
        <v>42590</v>
      </c>
      <c r="JE20" s="880">
        <v>42577</v>
      </c>
      <c r="JF20" s="1134">
        <v>42552</v>
      </c>
      <c r="JG20" s="880">
        <v>42572</v>
      </c>
      <c r="JH20" s="1187">
        <v>42577</v>
      </c>
      <c r="JI20" s="1050"/>
      <c r="JJ20" s="880">
        <v>42584</v>
      </c>
      <c r="JK20" s="880"/>
      <c r="JL20" s="921"/>
      <c r="JM20" s="921">
        <v>42008</v>
      </c>
      <c r="JN20" s="880">
        <v>42580</v>
      </c>
      <c r="JO20" s="921">
        <v>42415</v>
      </c>
      <c r="JP20" s="880">
        <v>42625</v>
      </c>
      <c r="JQ20" s="880">
        <v>42486</v>
      </c>
      <c r="JR20" s="886"/>
      <c r="JS20" s="886"/>
      <c r="JT20" s="886"/>
      <c r="JU20" s="968"/>
      <c r="JV20" s="880">
        <v>42590</v>
      </c>
      <c r="JW20" s="968"/>
      <c r="JX20" s="880"/>
      <c r="JY20" s="880">
        <v>42572</v>
      </c>
      <c r="JZ20" s="921"/>
      <c r="KA20" s="1442"/>
      <c r="KB20" s="908" t="s">
        <v>1138</v>
      </c>
      <c r="KC20" s="886"/>
      <c r="KD20" s="886"/>
      <c r="KE20" s="886"/>
      <c r="KF20" s="886"/>
      <c r="KG20" s="886"/>
      <c r="KH20" s="886"/>
      <c r="KI20" s="886"/>
      <c r="KJ20" s="886"/>
      <c r="KK20" s="885"/>
      <c r="KL20" s="1146"/>
      <c r="KM20" s="1141"/>
      <c r="KN20" s="880"/>
      <c r="KO20" s="1146"/>
      <c r="KP20" s="1146"/>
      <c r="KQ20" s="1146"/>
      <c r="KR20" s="1146"/>
      <c r="KS20" s="1146"/>
      <c r="KT20" s="1146"/>
      <c r="KU20" s="1037"/>
      <c r="KV20" s="1146"/>
      <c r="KW20" s="1146"/>
      <c r="KX20" s="1146"/>
      <c r="KY20" s="1146"/>
      <c r="KZ20" s="1037"/>
      <c r="LA20" s="1146"/>
      <c r="LB20" s="1037"/>
      <c r="LC20" s="1037"/>
      <c r="LD20" s="1037"/>
      <c r="LE20" s="886"/>
      <c r="LF20" s="886"/>
      <c r="LG20" s="1146"/>
      <c r="LH20" s="888">
        <v>42437</v>
      </c>
      <c r="LI20" s="1146"/>
      <c r="LJ20" s="1146"/>
      <c r="LK20" s="880">
        <v>42639</v>
      </c>
      <c r="LL20" s="1146"/>
      <c r="LM20" s="1146"/>
      <c r="LN20" s="1146"/>
      <c r="LO20" s="1146"/>
      <c r="LP20" s="886"/>
      <c r="LQ20" s="1146"/>
      <c r="LR20" s="886"/>
      <c r="LS20" s="886"/>
      <c r="LT20" s="1037"/>
      <c r="LU20" s="886"/>
      <c r="LV20" s="1037">
        <v>42676</v>
      </c>
      <c r="LW20" s="1037">
        <v>42676</v>
      </c>
      <c r="LX20" s="1037">
        <v>42676</v>
      </c>
      <c r="LY20" s="886"/>
      <c r="LZ20" s="886"/>
      <c r="MA20" s="886"/>
      <c r="MB20" s="886"/>
      <c r="MC20" s="883"/>
      <c r="MD20" s="1037"/>
      <c r="ME20" s="1037">
        <v>42676</v>
      </c>
      <c r="MF20" s="1037"/>
      <c r="MG20" s="886"/>
      <c r="MH20" s="886"/>
      <c r="MI20" s="1037"/>
      <c r="MJ20" s="921"/>
      <c r="MK20" s="880"/>
      <c r="ML20" s="908">
        <v>42646</v>
      </c>
      <c r="MM20" s="1037"/>
      <c r="MN20" s="1146"/>
      <c r="MO20" s="886"/>
      <c r="MP20" s="1037"/>
      <c r="MQ20" s="921">
        <v>42438</v>
      </c>
      <c r="MR20" s="1042">
        <v>42471</v>
      </c>
      <c r="MS20" s="975"/>
      <c r="MT20" s="1187">
        <v>42415</v>
      </c>
      <c r="MU20" s="880">
        <v>42446</v>
      </c>
      <c r="MV20" s="880">
        <v>42486</v>
      </c>
      <c r="MW20" s="1187">
        <v>42415</v>
      </c>
      <c r="MX20" s="880">
        <v>42577</v>
      </c>
      <c r="MY20" s="1141">
        <v>42414</v>
      </c>
      <c r="MZ20" s="880">
        <v>42345</v>
      </c>
      <c r="NA20" s="921">
        <v>42163</v>
      </c>
      <c r="NB20" s="1187">
        <v>42388</v>
      </c>
      <c r="NC20" s="975">
        <v>42415</v>
      </c>
      <c r="ND20" s="975"/>
      <c r="NE20" s="975">
        <v>42311</v>
      </c>
      <c r="NF20" s="1187">
        <v>42374</v>
      </c>
      <c r="NG20" s="1187">
        <v>42464</v>
      </c>
      <c r="NH20" s="880">
        <v>42506</v>
      </c>
      <c r="NI20" s="880">
        <v>42506</v>
      </c>
      <c r="NJ20" s="880">
        <v>42506</v>
      </c>
      <c r="NK20" s="975">
        <v>42438</v>
      </c>
      <c r="NL20" s="921">
        <v>42478</v>
      </c>
      <c r="NM20" s="880">
        <v>42446</v>
      </c>
      <c r="NN20" s="921">
        <v>42403</v>
      </c>
      <c r="NO20" s="887">
        <v>42458</v>
      </c>
      <c r="NP20" s="920"/>
      <c r="NQ20" s="886"/>
      <c r="NR20" s="920"/>
      <c r="NS20" s="920"/>
      <c r="NT20" s="886"/>
      <c r="NU20" s="920"/>
      <c r="NV20" s="1050"/>
      <c r="NW20" s="1050"/>
      <c r="NX20" s="920"/>
      <c r="NY20" s="921">
        <v>42346</v>
      </c>
      <c r="NZ20" s="975"/>
      <c r="OA20" s="975">
        <v>42342</v>
      </c>
      <c r="OB20" s="920"/>
      <c r="OC20" s="920"/>
      <c r="OD20" s="920"/>
      <c r="OE20" s="920"/>
      <c r="OF20" s="920"/>
      <c r="OG20" s="920"/>
      <c r="OH20" s="920"/>
      <c r="OI20" s="920"/>
      <c r="OJ20" s="920"/>
      <c r="OK20" s="920"/>
      <c r="OL20" s="920"/>
      <c r="OM20" s="920"/>
      <c r="ON20" s="920"/>
      <c r="OO20" s="883"/>
      <c r="OP20" s="886"/>
      <c r="OQ20" s="920"/>
      <c r="OR20" s="920"/>
      <c r="OS20" s="920"/>
      <c r="OT20" s="920"/>
      <c r="OU20" s="886"/>
      <c r="OV20" s="886"/>
      <c r="OW20" s="886"/>
      <c r="OX20" s="886"/>
      <c r="OY20" s="886"/>
      <c r="OZ20" s="886"/>
      <c r="PA20" s="886"/>
      <c r="PB20" s="886"/>
      <c r="PC20" s="886"/>
      <c r="PD20" s="886"/>
      <c r="PE20" s="921"/>
      <c r="PF20" s="886"/>
      <c r="PG20" s="886"/>
      <c r="PH20" s="886"/>
      <c r="PI20" s="886"/>
      <c r="PJ20" s="886"/>
      <c r="PK20" s="886"/>
      <c r="PL20" s="886"/>
      <c r="PM20" s="886"/>
      <c r="PN20" s="1141">
        <v>42415</v>
      </c>
      <c r="PO20" s="886"/>
      <c r="PP20" s="886"/>
      <c r="PQ20" s="824"/>
      <c r="PR20" s="880">
        <v>42342</v>
      </c>
      <c r="PS20" s="920"/>
      <c r="PT20" s="880">
        <v>42346</v>
      </c>
      <c r="PU20" s="836"/>
      <c r="PV20" s="1485" t="s">
        <v>256</v>
      </c>
      <c r="PW20" s="883"/>
      <c r="PX20" s="883"/>
      <c r="PY20" s="880"/>
      <c r="PZ20" s="883"/>
      <c r="QA20" s="883"/>
      <c r="QB20" s="883"/>
      <c r="QC20" s="883"/>
      <c r="QD20" s="883"/>
      <c r="QE20" s="883"/>
      <c r="QF20" s="883"/>
      <c r="QG20" s="836"/>
      <c r="QH20" s="1042">
        <v>42342</v>
      </c>
      <c r="QI20" s="880">
        <v>42061</v>
      </c>
      <c r="QJ20" s="880">
        <v>42352</v>
      </c>
      <c r="QK20" s="880">
        <v>42352</v>
      </c>
      <c r="QL20" s="880"/>
      <c r="QM20" s="880">
        <v>42346</v>
      </c>
      <c r="QN20" s="880">
        <f>WORKDAY(QN27,[3]BA!$B21,'[3]Holiday Schedule'!$B$2:$B$30)</f>
        <v>42121</v>
      </c>
      <c r="QO20" s="880">
        <f>WORKDAY(QO27,[3]BA!$B21,'[3]Holiday Schedule'!$B$2:$B$30)</f>
        <v>42164</v>
      </c>
      <c r="QP20" s="880">
        <v>42200</v>
      </c>
      <c r="QQ20" s="880">
        <f>WORKDAY(QQ27,[3]BA!$B23,'[3]Holiday Schedule'!$B$2:$B$30)</f>
        <v>42205</v>
      </c>
      <c r="QR20" s="1485" t="s">
        <v>256</v>
      </c>
      <c r="QS20" s="880"/>
      <c r="QT20" s="880"/>
      <c r="QU20" s="880"/>
      <c r="QV20" s="880"/>
      <c r="QW20" s="880"/>
      <c r="QX20" s="880"/>
      <c r="QY20" s="880"/>
      <c r="QZ20" s="880"/>
      <c r="RA20" s="880"/>
      <c r="RB20" s="880"/>
      <c r="RC20" s="880"/>
      <c r="RD20" s="880"/>
      <c r="RE20" s="880"/>
      <c r="RF20" s="880"/>
      <c r="RG20" s="880"/>
      <c r="RH20" s="880"/>
      <c r="RI20" s="880"/>
      <c r="RJ20" s="880"/>
      <c r="RK20" s="880"/>
      <c r="RL20" s="880" t="e">
        <f>WORKDAY(RL21,#REF!,'[3]Holiday Schedule'!$B$2:$B$30)</f>
        <v>#REF!</v>
      </c>
      <c r="RM20" s="880"/>
      <c r="RN20" s="1081"/>
      <c r="RO20" s="880"/>
      <c r="RP20" s="880"/>
      <c r="RQ20" s="921"/>
      <c r="RR20" s="921"/>
      <c r="RS20" s="883"/>
      <c r="RT20" s="1442"/>
      <c r="RU20" s="1042">
        <v>42443</v>
      </c>
      <c r="RV20" s="921"/>
      <c r="RW20" s="880">
        <f>WORKDAY(RW27,[3]BA!$B23,'[3]Holiday Schedule'!$B$2:$B$30)</f>
        <v>42115</v>
      </c>
      <c r="RX20" s="883"/>
      <c r="RY20" s="883"/>
      <c r="RZ20" s="883"/>
      <c r="SA20" s="1484"/>
      <c r="SB20" s="880">
        <v>42403</v>
      </c>
      <c r="SC20" s="880">
        <v>42396</v>
      </c>
      <c r="SD20" s="1499">
        <v>42408</v>
      </c>
      <c r="SE20" s="1042">
        <v>42443</v>
      </c>
      <c r="SF20" s="880"/>
      <c r="SG20" s="880"/>
      <c r="SH20" s="880">
        <v>42020</v>
      </c>
      <c r="SI20" s="883"/>
      <c r="SJ20" s="883"/>
      <c r="SK20" s="883"/>
      <c r="SL20" s="883"/>
      <c r="SM20" s="883"/>
      <c r="SN20" s="883"/>
      <c r="SO20" s="883"/>
      <c r="SP20" s="885"/>
      <c r="SQ20" s="885"/>
      <c r="SR20" s="885"/>
      <c r="SS20" s="836"/>
      <c r="ST20" s="883"/>
      <c r="SU20" s="1475"/>
      <c r="SV20" s="1475"/>
      <c r="SW20" s="1475"/>
      <c r="SX20" s="880"/>
      <c r="SY20" s="880"/>
      <c r="SZ20" s="880"/>
      <c r="TA20" s="880"/>
      <c r="TB20" s="880"/>
      <c r="TC20" s="880"/>
      <c r="TD20" s="880"/>
      <c r="TE20" s="880"/>
      <c r="TF20" s="880"/>
      <c r="TG20" s="880"/>
      <c r="TH20" s="880"/>
      <c r="TI20" s="880"/>
      <c r="TJ20" s="880"/>
      <c r="TK20" s="836"/>
    </row>
    <row r="21" spans="3:531" ht="15.75">
      <c r="C21" s="1467">
        <v>0.5</v>
      </c>
      <c r="D21" s="1488" t="s">
        <v>9</v>
      </c>
      <c r="E21" s="886"/>
      <c r="F21" s="886"/>
      <c r="G21" s="886"/>
      <c r="H21" s="886"/>
      <c r="I21" s="886"/>
      <c r="J21" s="920"/>
      <c r="K21" s="921">
        <v>42403</v>
      </c>
      <c r="L21" s="953"/>
      <c r="M21" s="880"/>
      <c r="N21" s="880">
        <v>42501</v>
      </c>
      <c r="O21" s="975">
        <v>42345</v>
      </c>
      <c r="P21" s="880">
        <v>42503</v>
      </c>
      <c r="Q21" s="880">
        <v>42501</v>
      </c>
      <c r="R21" s="880">
        <v>42493</v>
      </c>
      <c r="S21" s="880">
        <v>42503</v>
      </c>
      <c r="T21" s="921">
        <v>42408</v>
      </c>
      <c r="U21" s="880"/>
      <c r="V21" s="880"/>
      <c r="W21" s="880"/>
      <c r="X21" s="975">
        <f>WORKDAY(X28,[3]BA!$B10,'[3]Holiday Schedule'!$B$2:$B$30)</f>
        <v>42180</v>
      </c>
      <c r="Y21" s="921"/>
      <c r="Z21" s="880">
        <v>42503</v>
      </c>
      <c r="AA21" s="880">
        <v>42578</v>
      </c>
      <c r="AB21" s="880">
        <v>42468</v>
      </c>
      <c r="AC21" s="1042">
        <v>42443</v>
      </c>
      <c r="AD21" s="1037"/>
      <c r="AE21" s="1037"/>
      <c r="AF21" s="1146"/>
      <c r="AG21" s="880">
        <v>42493</v>
      </c>
      <c r="AH21" s="880"/>
      <c r="AI21" s="880">
        <v>42468</v>
      </c>
      <c r="AJ21" s="1037"/>
      <c r="AK21" s="1037"/>
      <c r="AL21" s="1037"/>
      <c r="AM21" s="1037"/>
      <c r="AN21" s="1037"/>
      <c r="AO21" s="1037"/>
      <c r="AP21" s="1037"/>
      <c r="AQ21" s="1037"/>
      <c r="AR21" s="880"/>
      <c r="AS21" s="1146"/>
      <c r="AT21" s="1146"/>
      <c r="AU21" s="880"/>
      <c r="AV21" s="921"/>
      <c r="AW21" s="1146"/>
      <c r="AX21" s="1146"/>
      <c r="AY21" s="1146"/>
      <c r="AZ21" s="1146"/>
      <c r="BA21" s="1037"/>
      <c r="BB21" s="1037"/>
      <c r="BC21" s="1146"/>
      <c r="BD21" s="1037"/>
      <c r="BE21" s="1146"/>
      <c r="BF21" s="880"/>
      <c r="BG21" s="1037"/>
      <c r="BH21" s="1146"/>
      <c r="BI21" s="921"/>
      <c r="BJ21" s="1134"/>
      <c r="BK21" s="975">
        <v>42408</v>
      </c>
      <c r="BL21" s="880"/>
      <c r="BM21" s="921">
        <v>42472</v>
      </c>
      <c r="BN21" s="880"/>
      <c r="BO21" s="880"/>
      <c r="BP21" s="1498">
        <v>42396</v>
      </c>
      <c r="BQ21" s="880">
        <v>42493</v>
      </c>
      <c r="BR21" s="1141"/>
      <c r="BS21" s="921">
        <v>42164</v>
      </c>
      <c r="BT21" s="880">
        <v>42493</v>
      </c>
      <c r="BU21" s="1141">
        <v>42396</v>
      </c>
      <c r="BV21" s="880" t="s">
        <v>1365</v>
      </c>
      <c r="BW21" s="880"/>
      <c r="BX21" s="880"/>
      <c r="BY21" s="921"/>
      <c r="BZ21" s="921"/>
      <c r="CA21" s="880">
        <v>42468</v>
      </c>
      <c r="CB21" s="880" t="s">
        <v>1366</v>
      </c>
      <c r="CC21" s="668"/>
      <c r="CD21" s="886"/>
      <c r="CE21" s="886"/>
      <c r="CF21" s="920"/>
      <c r="CG21" s="886"/>
      <c r="CH21" s="920"/>
      <c r="CI21" s="886"/>
      <c r="CJ21" s="886"/>
      <c r="CK21" s="886"/>
      <c r="CL21" s="883"/>
      <c r="CM21" s="886"/>
      <c r="CN21" s="886"/>
      <c r="CO21" s="886"/>
      <c r="CP21" s="886"/>
      <c r="CQ21" s="886"/>
      <c r="CR21" s="886"/>
      <c r="CS21" s="886"/>
      <c r="CT21" s="886"/>
      <c r="CU21" s="886"/>
      <c r="CV21" s="886"/>
      <c r="CW21" s="886"/>
      <c r="CX21" s="886"/>
      <c r="CY21" s="886"/>
      <c r="CZ21" s="886"/>
      <c r="DA21" s="886"/>
      <c r="DB21" s="886"/>
      <c r="DC21" s="886"/>
      <c r="DD21" s="886"/>
      <c r="DE21" s="886"/>
      <c r="DF21" s="886"/>
      <c r="DG21" s="886"/>
      <c r="DH21" s="920"/>
      <c r="DI21" s="886"/>
      <c r="DJ21" s="886"/>
      <c r="DK21" s="886"/>
      <c r="DL21" s="886"/>
      <c r="DM21" s="886"/>
      <c r="DN21" s="886"/>
      <c r="DO21" s="886"/>
      <c r="DP21" s="885"/>
      <c r="DQ21" s="886"/>
      <c r="DR21" s="886"/>
      <c r="DS21" s="886"/>
      <c r="DT21" s="886"/>
      <c r="DU21" s="886"/>
      <c r="DV21" s="886"/>
      <c r="DW21" s="886"/>
      <c r="DX21" s="886"/>
      <c r="DY21" s="886"/>
      <c r="DZ21" s="886"/>
      <c r="EA21" s="886"/>
      <c r="EB21" s="886"/>
      <c r="EC21" s="886"/>
      <c r="ED21" s="886"/>
      <c r="EE21" s="920"/>
      <c r="EF21" s="920"/>
      <c r="EG21" s="886"/>
      <c r="EH21" s="1050"/>
      <c r="EI21" s="886"/>
      <c r="EJ21" s="1050"/>
      <c r="EK21" s="920"/>
      <c r="EL21" s="886"/>
      <c r="EM21" s="920"/>
      <c r="EN21" s="1442"/>
      <c r="EO21" s="886"/>
      <c r="EP21" s="886"/>
      <c r="EQ21" s="886"/>
      <c r="ER21" s="886"/>
      <c r="ES21" s="885"/>
      <c r="ET21" s="886"/>
      <c r="EU21" s="885"/>
      <c r="EV21" s="886"/>
      <c r="EW21" s="886"/>
      <c r="EX21" s="886"/>
      <c r="EY21" s="886"/>
      <c r="EZ21" s="886"/>
      <c r="FA21" s="920"/>
      <c r="FB21" s="886"/>
      <c r="FC21" s="886"/>
      <c r="FD21" s="886"/>
      <c r="FE21" s="886"/>
      <c r="FF21" s="886"/>
      <c r="FG21" s="886"/>
      <c r="FH21" s="886"/>
      <c r="FI21" s="886"/>
      <c r="FJ21" s="886"/>
      <c r="FK21" s="885"/>
      <c r="FL21" s="886"/>
      <c r="FM21" s="886"/>
      <c r="FN21" s="1050"/>
      <c r="FO21" s="886"/>
      <c r="FP21" s="886"/>
      <c r="FQ21" s="886"/>
      <c r="FR21" s="886"/>
      <c r="FS21" s="886"/>
      <c r="FT21" s="886"/>
      <c r="FU21" s="1050"/>
      <c r="FV21" s="1050"/>
      <c r="FW21" s="1050"/>
      <c r="FX21" s="886"/>
      <c r="FY21" s="886"/>
      <c r="FZ21" s="886"/>
      <c r="GA21" s="886"/>
      <c r="GB21" s="886"/>
      <c r="GC21" s="886"/>
      <c r="GD21" s="886"/>
      <c r="GE21" s="886"/>
      <c r="GF21" s="886"/>
      <c r="GG21" s="1050"/>
      <c r="GH21" s="886"/>
      <c r="GI21" s="1050"/>
      <c r="GJ21" s="886"/>
      <c r="GK21" s="886"/>
      <c r="GL21" s="886"/>
      <c r="GM21" s="886"/>
      <c r="GN21" s="1050"/>
      <c r="GO21" s="1050"/>
      <c r="GP21" s="886"/>
      <c r="GQ21" s="1050"/>
      <c r="GR21" s="886"/>
      <c r="GS21" s="920"/>
      <c r="GT21" s="886"/>
      <c r="GU21" s="886"/>
      <c r="GV21" s="886"/>
      <c r="GW21" s="886"/>
      <c r="GX21" s="885"/>
      <c r="GY21" s="886"/>
      <c r="GZ21" s="886"/>
      <c r="HA21" s="886"/>
      <c r="HB21" s="886"/>
      <c r="HC21" s="886"/>
      <c r="HD21" s="886"/>
      <c r="HE21" s="886"/>
      <c r="HF21" s="1146"/>
      <c r="HG21" s="1146"/>
      <c r="HH21" s="886"/>
      <c r="HI21" s="886"/>
      <c r="HJ21" s="886"/>
      <c r="HK21" s="886"/>
      <c r="HL21" s="886"/>
      <c r="HM21" s="886"/>
      <c r="HN21" s="886"/>
      <c r="HO21" s="886"/>
      <c r="HP21" s="886"/>
      <c r="HQ21" s="886"/>
      <c r="HR21" s="886"/>
      <c r="HS21" s="886"/>
      <c r="HT21" s="175"/>
      <c r="HU21" s="886"/>
      <c r="HV21" s="886"/>
      <c r="HW21" s="880"/>
      <c r="HX21" s="886"/>
      <c r="HY21" s="886"/>
      <c r="HZ21" s="1050"/>
      <c r="IA21" s="1050"/>
      <c r="IB21" s="886"/>
      <c r="IC21" s="886"/>
      <c r="ID21" s="886"/>
      <c r="IE21" s="921">
        <v>42408</v>
      </c>
      <c r="IF21" s="1050"/>
      <c r="IG21" s="886"/>
      <c r="IH21" s="1050"/>
      <c r="II21" s="823"/>
      <c r="IJ21" s="1134">
        <v>42472</v>
      </c>
      <c r="IK21" s="880"/>
      <c r="IL21" s="880"/>
      <c r="IM21" s="880"/>
      <c r="IN21" s="880"/>
      <c r="IO21" s="880">
        <v>42578</v>
      </c>
      <c r="IP21" s="880"/>
      <c r="IQ21" s="880">
        <v>42493</v>
      </c>
      <c r="IR21" s="880"/>
      <c r="IS21" s="1350"/>
      <c r="IT21" s="1134">
        <v>42493</v>
      </c>
      <c r="IU21" s="880"/>
      <c r="IV21" s="880"/>
      <c r="IW21" s="880"/>
      <c r="IX21" s="968"/>
      <c r="IY21" s="880"/>
      <c r="IZ21" s="880">
        <v>42578</v>
      </c>
      <c r="JA21" s="1187">
        <v>42459</v>
      </c>
      <c r="JB21" s="880"/>
      <c r="JC21" s="880"/>
      <c r="JD21" s="968"/>
      <c r="JE21" s="968"/>
      <c r="JF21" s="1134"/>
      <c r="JG21" s="880"/>
      <c r="JH21" s="921"/>
      <c r="JI21" s="1050"/>
      <c r="JJ21" s="880">
        <v>42578</v>
      </c>
      <c r="JK21" s="880"/>
      <c r="JL21" s="921"/>
      <c r="JM21" s="921"/>
      <c r="JN21" s="880">
        <v>42578</v>
      </c>
      <c r="JO21" s="921">
        <v>42408</v>
      </c>
      <c r="JP21" s="880"/>
      <c r="JQ21" s="921">
        <v>42481</v>
      </c>
      <c r="JR21" s="886"/>
      <c r="JS21" s="886"/>
      <c r="JT21" s="886"/>
      <c r="JU21" s="968"/>
      <c r="JV21" s="880"/>
      <c r="JW21" s="968"/>
      <c r="JX21" s="880">
        <v>42493</v>
      </c>
      <c r="JY21" s="880"/>
      <c r="JZ21" s="921"/>
      <c r="KA21" s="1442"/>
      <c r="KB21" s="968"/>
      <c r="KC21" s="886"/>
      <c r="KD21" s="886"/>
      <c r="KE21" s="886"/>
      <c r="KF21" s="886"/>
      <c r="KG21" s="886"/>
      <c r="KH21" s="886"/>
      <c r="KI21" s="886"/>
      <c r="KJ21" s="886"/>
      <c r="KK21" s="885"/>
      <c r="KL21" s="1146"/>
      <c r="KM21" s="1141"/>
      <c r="KN21" s="880"/>
      <c r="KO21" s="1146"/>
      <c r="KP21" s="1146"/>
      <c r="KQ21" s="1146"/>
      <c r="KR21" s="1146"/>
      <c r="KS21" s="1146"/>
      <c r="KT21" s="1146"/>
      <c r="KU21" s="1037"/>
      <c r="KV21" s="1146"/>
      <c r="KW21" s="1146"/>
      <c r="KX21" s="1146"/>
      <c r="KY21" s="1146"/>
      <c r="KZ21" s="1037"/>
      <c r="LA21" s="1146"/>
      <c r="LB21" s="1037"/>
      <c r="LC21" s="1037"/>
      <c r="LD21" s="1037"/>
      <c r="LE21" s="886"/>
      <c r="LF21" s="886"/>
      <c r="LG21" s="1146"/>
      <c r="LH21" s="888">
        <v>42432</v>
      </c>
      <c r="LI21" s="1146"/>
      <c r="LJ21" s="1146"/>
      <c r="LK21" s="880"/>
      <c r="LL21" s="1146"/>
      <c r="LM21" s="1146"/>
      <c r="LN21" s="1146"/>
      <c r="LO21" s="1146"/>
      <c r="LP21" s="886"/>
      <c r="LQ21" s="1146"/>
      <c r="LR21" s="886"/>
      <c r="LS21" s="886"/>
      <c r="LT21" s="1037"/>
      <c r="LU21" s="886"/>
      <c r="LV21" s="1037"/>
      <c r="LW21" s="1037"/>
      <c r="LX21" s="1037"/>
      <c r="LY21" s="886"/>
      <c r="LZ21" s="886"/>
      <c r="MA21" s="886"/>
      <c r="MB21" s="886"/>
      <c r="MC21" s="883"/>
      <c r="MD21" s="1037"/>
      <c r="ME21" s="1037"/>
      <c r="MF21" s="1037"/>
      <c r="MG21" s="886"/>
      <c r="MH21" s="886"/>
      <c r="MI21" s="1037"/>
      <c r="MJ21" s="921"/>
      <c r="MK21" s="880"/>
      <c r="ML21" s="880"/>
      <c r="MM21" s="1037"/>
      <c r="MN21" s="1146"/>
      <c r="MO21" s="886"/>
      <c r="MP21" s="1037"/>
      <c r="MQ21" s="921">
        <v>42433</v>
      </c>
      <c r="MR21" s="1042">
        <v>42468</v>
      </c>
      <c r="MS21" s="975"/>
      <c r="MT21" s="921">
        <f>WORKDAY(MT28,[3]BA!$B21,'[3]Holiday Schedule'!$B$2:$B$30)</f>
        <v>42226</v>
      </c>
      <c r="MU21" s="880">
        <v>42443</v>
      </c>
      <c r="MV21" s="880">
        <v>42481</v>
      </c>
      <c r="MW21" s="1187">
        <v>42387</v>
      </c>
      <c r="MX21" s="880"/>
      <c r="MY21" s="1141">
        <v>42408</v>
      </c>
      <c r="MZ21" s="880">
        <v>42345</v>
      </c>
      <c r="NA21" s="921" t="e">
        <f>WORKDAY(NA22,#REF!,'[3]Holiday Schedule'!$B$2:$B$30)</f>
        <v>#REF!</v>
      </c>
      <c r="NB21" s="1187">
        <v>42722</v>
      </c>
      <c r="NC21" s="975"/>
      <c r="ND21" s="1497">
        <v>42388</v>
      </c>
      <c r="NE21" s="975">
        <v>42298</v>
      </c>
      <c r="NF21" s="975">
        <v>42342</v>
      </c>
      <c r="NG21" s="1187">
        <v>42457</v>
      </c>
      <c r="NH21" s="880">
        <v>42501</v>
      </c>
      <c r="NI21" s="880">
        <v>42501</v>
      </c>
      <c r="NJ21" s="880">
        <v>42503</v>
      </c>
      <c r="NK21" s="975"/>
      <c r="NL21" s="921">
        <v>42472</v>
      </c>
      <c r="NM21" s="921">
        <v>42443</v>
      </c>
      <c r="NN21" s="921">
        <v>42396</v>
      </c>
      <c r="NO21" s="921" t="s">
        <v>1366</v>
      </c>
      <c r="NP21" s="920"/>
      <c r="NQ21" s="886"/>
      <c r="NR21" s="920"/>
      <c r="NS21" s="920"/>
      <c r="NT21" s="886"/>
      <c r="NU21" s="920"/>
      <c r="NV21" s="1050"/>
      <c r="NW21" s="1050"/>
      <c r="NX21" s="920"/>
      <c r="NY21" s="921">
        <v>42346</v>
      </c>
      <c r="NZ21" s="975"/>
      <c r="OA21" s="975">
        <v>42342</v>
      </c>
      <c r="OB21" s="920"/>
      <c r="OC21" s="920"/>
      <c r="OD21" s="920"/>
      <c r="OE21" s="920"/>
      <c r="OF21" s="920"/>
      <c r="OG21" s="920"/>
      <c r="OH21" s="920"/>
      <c r="OI21" s="920"/>
      <c r="OJ21" s="920"/>
      <c r="OK21" s="920"/>
      <c r="OL21" s="920"/>
      <c r="OM21" s="920"/>
      <c r="ON21" s="920"/>
      <c r="OO21" s="883"/>
      <c r="OP21" s="886"/>
      <c r="OQ21" s="920"/>
      <c r="OR21" s="920"/>
      <c r="OS21" s="920"/>
      <c r="OT21" s="920"/>
      <c r="OU21" s="886"/>
      <c r="OV21" s="886"/>
      <c r="OW21" s="886"/>
      <c r="OX21" s="886"/>
      <c r="OY21" s="886"/>
      <c r="OZ21" s="886"/>
      <c r="PA21" s="886"/>
      <c r="PB21" s="886"/>
      <c r="PC21" s="886"/>
      <c r="PD21" s="886"/>
      <c r="PE21" s="921"/>
      <c r="PF21" s="886"/>
      <c r="PG21" s="886"/>
      <c r="PH21" s="886"/>
      <c r="PI21" s="886"/>
      <c r="PJ21" s="886"/>
      <c r="PK21" s="886"/>
      <c r="PL21" s="886"/>
      <c r="PM21" s="886"/>
      <c r="PN21" s="1141">
        <v>42408</v>
      </c>
      <c r="PO21" s="886"/>
      <c r="PP21" s="886"/>
      <c r="PQ21" s="824"/>
      <c r="PR21" s="880">
        <v>42342</v>
      </c>
      <c r="PS21" s="920"/>
      <c r="PT21" s="880">
        <v>42346</v>
      </c>
      <c r="PU21" s="836"/>
      <c r="PV21" s="1485" t="s">
        <v>6</v>
      </c>
      <c r="PW21" s="883"/>
      <c r="PX21" s="883"/>
      <c r="PY21" s="880">
        <f>WORKDAY(PY22,[3]BA!$B27,'[3]Holiday Schedule'!$B$2:$B$30)</f>
        <v>42104</v>
      </c>
      <c r="PZ21" s="883"/>
      <c r="QA21" s="883"/>
      <c r="QB21" s="883"/>
      <c r="QC21" s="883"/>
      <c r="QD21" s="883"/>
      <c r="QE21" s="883"/>
      <c r="QF21" s="883"/>
      <c r="QG21" s="836"/>
      <c r="QH21" s="1042">
        <v>42339</v>
      </c>
      <c r="QI21" s="880"/>
      <c r="QJ21" s="880">
        <v>42342</v>
      </c>
      <c r="QK21" s="880">
        <v>42342</v>
      </c>
      <c r="QL21" s="880">
        <v>42357</v>
      </c>
      <c r="QM21" s="880">
        <v>42340</v>
      </c>
      <c r="QN21" s="880"/>
      <c r="QO21" s="880"/>
      <c r="QP21" s="880" t="e">
        <f>WORKDAY(QP27,#REF!,'[3]Holiday Schedule'!$B$2:$B$30)</f>
        <v>#REF!</v>
      </c>
      <c r="QQ21" s="880"/>
      <c r="QR21" s="1485" t="s">
        <v>6</v>
      </c>
      <c r="QS21" s="880"/>
      <c r="QT21" s="880">
        <f>WORKDAY(QT22,[3]BA!$B27,'[3]Holiday Schedule'!$B$2:$B$30)</f>
        <v>42104</v>
      </c>
      <c r="QU21" s="880">
        <f>WORKDAY(QU22,[3]BA!$B27,'[3]Holiday Schedule'!$B$2:$B$30)</f>
        <v>42104</v>
      </c>
      <c r="QV21" s="880">
        <f>WORKDAY(QV22,[3]BA!$B27,'[3]Holiday Schedule'!$B$2:$B$30)</f>
        <v>42152</v>
      </c>
      <c r="QW21" s="880">
        <f>WORKDAY(QW22,[3]BA!$B27,'[3]Holiday Schedule'!$B$2:$B$30)</f>
        <v>42151</v>
      </c>
      <c r="QX21" s="880">
        <f>WORKDAY(QX22,[3]BA!$B27,'[3]Holiday Schedule'!$B$2:$B$30)</f>
        <v>42186</v>
      </c>
      <c r="QY21" s="880">
        <f>WORKDAY(QY22,[3]BA!$B27,'[3]Holiday Schedule'!$B$2:$B$30)</f>
        <v>42151</v>
      </c>
      <c r="QZ21" s="880">
        <f>WORKDAY(QZ22,[3]BA!$B27,'[3]Holiday Schedule'!$B$2:$B$30)</f>
        <v>42152</v>
      </c>
      <c r="RA21" s="880">
        <f>WORKDAY(RA22,[3]BA!$B27,'[3]Holiday Schedule'!$B$2:$B$30)</f>
        <v>42163</v>
      </c>
      <c r="RB21" s="880">
        <f>WORKDAY(RB22,[3]BA!$B27,'[3]Holiday Schedule'!$B$2:$B$30)</f>
        <v>42184</v>
      </c>
      <c r="RC21" s="880">
        <f>WORKDAY(RC22,[3]BA!$B27,'[3]Holiday Schedule'!$B$2:$B$30)</f>
        <v>42184</v>
      </c>
      <c r="RD21" s="880">
        <f>WORKDAY(RD22,[3]BA!$B27,'[3]Holiday Schedule'!$B$2:$B$30)</f>
        <v>42184</v>
      </c>
      <c r="RE21" s="880">
        <f>WORKDAY(RE22,[3]BA!$B27,'[3]Holiday Schedule'!$B$2:$B$30)</f>
        <v>42184</v>
      </c>
      <c r="RF21" s="880">
        <f>WORKDAY(RF22,[3]BA!$B27,'[3]Holiday Schedule'!$B$2:$B$30)</f>
        <v>42186</v>
      </c>
      <c r="RG21" s="880">
        <f>WORKDAY(RG22,[3]BA!$B27,'[3]Holiday Schedule'!$B$2:$B$30)</f>
        <v>42104</v>
      </c>
      <c r="RH21" s="880">
        <f>WORKDAY(RH22,[3]BA!$B27,'[3]Holiday Schedule'!$B$2:$B$30)</f>
        <v>42184</v>
      </c>
      <c r="RI21" s="880">
        <f>WORKDAY(RI22,[3]BA!$B27,'[3]Holiday Schedule'!$B$2:$B$30)</f>
        <v>42186</v>
      </c>
      <c r="RJ21" s="880">
        <f>WORKDAY(RJ22,[3]BA!$B27,'[3]Holiday Schedule'!$B$2:$B$30)</f>
        <v>42151</v>
      </c>
      <c r="RK21" s="880"/>
      <c r="RL21" s="880">
        <v>42252</v>
      </c>
      <c r="RM21" s="880"/>
      <c r="RN21" s="1081"/>
      <c r="RO21" s="880">
        <f>WORKDAY(RO22,[3]BA!$B27,'[3]Holiday Schedule'!$B$2:$B$30)</f>
        <v>42104</v>
      </c>
      <c r="RP21" s="880">
        <f>WORKDAY(RP22,[3]BA!$B27,'[3]Holiday Schedule'!$B$2:$B$30)</f>
        <v>42104</v>
      </c>
      <c r="RQ21" s="921">
        <v>42357</v>
      </c>
      <c r="RR21" s="921">
        <v>42357</v>
      </c>
      <c r="RS21" s="883"/>
      <c r="RT21" s="1442"/>
      <c r="RU21" s="1042">
        <v>42443</v>
      </c>
      <c r="RV21" s="921"/>
      <c r="RW21" s="880"/>
      <c r="RX21" s="883"/>
      <c r="RY21" s="883"/>
      <c r="RZ21" s="883"/>
      <c r="SA21" s="1484"/>
      <c r="SB21" s="1461"/>
      <c r="SC21" s="880">
        <v>42396</v>
      </c>
      <c r="SD21" s="880"/>
      <c r="SE21" s="1042">
        <v>42443</v>
      </c>
      <c r="SF21" s="880">
        <v>5516</v>
      </c>
      <c r="SG21" s="880"/>
      <c r="SH21" s="880"/>
      <c r="SI21" s="883"/>
      <c r="SJ21" s="883"/>
      <c r="SK21" s="883"/>
      <c r="SL21" s="883"/>
      <c r="SM21" s="883"/>
      <c r="SN21" s="883"/>
      <c r="SO21" s="883"/>
      <c r="SP21" s="885"/>
      <c r="SQ21" s="885"/>
      <c r="SR21" s="885"/>
      <c r="SS21" s="836"/>
      <c r="ST21" s="883"/>
      <c r="SU21" s="1475"/>
      <c r="SV21" s="1475"/>
      <c r="SW21" s="1475"/>
      <c r="SX21" s="880">
        <f>WORKDAY(SX22,[3]BA!$B27,'[3]Holiday Schedule'!$B$2:$B$30)</f>
        <v>42104</v>
      </c>
      <c r="SY21" s="880">
        <f>WORKDAY(SY22,[3]BA!$B27,'[3]Holiday Schedule'!$B$2:$B$30)</f>
        <v>42104</v>
      </c>
      <c r="SZ21" s="880">
        <f>WORKDAY(SZ22,[3]BA!$B27,'[3]Holiday Schedule'!$B$2:$B$30)</f>
        <v>42104</v>
      </c>
      <c r="TA21" s="880">
        <f>WORKDAY(TA22,[3]BA!$B27,'[3]Holiday Schedule'!$B$2:$B$30)</f>
        <v>42104</v>
      </c>
      <c r="TB21" s="880">
        <f>WORKDAY(TB22,[3]BA!$B27,'[3]Holiday Schedule'!$B$2:$B$30)</f>
        <v>42104</v>
      </c>
      <c r="TC21" s="880">
        <f>WORKDAY(TC22,[3]BA!$B27,'[3]Holiday Schedule'!$B$2:$B$30)</f>
        <v>42104</v>
      </c>
      <c r="TD21" s="880">
        <f>WORKDAY(TD22,[3]BA!$B27,'[3]Holiday Schedule'!$B$2:$B$30)</f>
        <v>42145</v>
      </c>
      <c r="TE21" s="880">
        <f>WORKDAY(TE22,[3]BA!$B27,'[3]Holiday Schedule'!$B$2:$B$30)</f>
        <v>42144</v>
      </c>
      <c r="TF21" s="880">
        <f>WORKDAY(TF22,[3]BA!$B27,'[3]Holiday Schedule'!$B$2:$B$30)</f>
        <v>42144</v>
      </c>
      <c r="TG21" s="880">
        <f>WORKDAY(TG22,[3]BA!$B27,'[3]Holiday Schedule'!$B$2:$B$30)</f>
        <v>42144</v>
      </c>
      <c r="TH21" s="880">
        <f>WORKDAY(TH22,[3]BA!$B27,'[3]Holiday Schedule'!$B$2:$B$30)</f>
        <v>42145</v>
      </c>
      <c r="TI21" s="880">
        <f>WORKDAY(TI22,[3]BA!$B27,'[3]Holiday Schedule'!$B$2:$B$30)</f>
        <v>42146</v>
      </c>
      <c r="TJ21" s="880"/>
      <c r="TK21" s="836"/>
    </row>
    <row r="22" spans="3:531">
      <c r="C22" s="1467">
        <v>2</v>
      </c>
      <c r="D22" s="1488" t="s">
        <v>345</v>
      </c>
      <c r="E22" s="886"/>
      <c r="F22" s="886"/>
      <c r="G22" s="886"/>
      <c r="H22" s="886"/>
      <c r="I22" s="886"/>
      <c r="J22" s="920"/>
      <c r="K22" s="921"/>
      <c r="L22" s="953"/>
      <c r="M22" s="880"/>
      <c r="N22" s="880">
        <v>42501</v>
      </c>
      <c r="O22" s="975">
        <v>42339</v>
      </c>
      <c r="P22" s="880">
        <v>42502</v>
      </c>
      <c r="Q22" s="880">
        <v>42501</v>
      </c>
      <c r="R22" s="880"/>
      <c r="S22" s="880"/>
      <c r="T22" s="921"/>
      <c r="U22" s="880">
        <v>42510</v>
      </c>
      <c r="V22" s="1187">
        <v>42577</v>
      </c>
      <c r="W22" s="880">
        <v>42621</v>
      </c>
      <c r="X22" s="975"/>
      <c r="Y22" s="921"/>
      <c r="Z22" s="880">
        <v>42502</v>
      </c>
      <c r="AA22" s="880">
        <v>42576</v>
      </c>
      <c r="AB22" s="880">
        <v>42465</v>
      </c>
      <c r="AC22" s="1042">
        <v>42443</v>
      </c>
      <c r="AD22" s="1037">
        <v>42654</v>
      </c>
      <c r="AE22" s="1037">
        <v>42654</v>
      </c>
      <c r="AF22" s="1037">
        <v>42656</v>
      </c>
      <c r="AG22" s="880"/>
      <c r="AH22" s="880">
        <v>42621</v>
      </c>
      <c r="AI22" s="880">
        <v>42465</v>
      </c>
      <c r="AJ22" s="1037">
        <v>42663</v>
      </c>
      <c r="AK22" s="1037">
        <v>42676</v>
      </c>
      <c r="AL22" s="1037">
        <v>42671</v>
      </c>
      <c r="AM22" s="1037">
        <v>42671</v>
      </c>
      <c r="AN22" s="1037">
        <v>42671</v>
      </c>
      <c r="AO22" s="1037">
        <v>42676</v>
      </c>
      <c r="AP22" s="1037">
        <v>42675</v>
      </c>
      <c r="AQ22" s="1037">
        <v>42676</v>
      </c>
      <c r="AR22" s="880">
        <v>42621</v>
      </c>
      <c r="AS22" s="1146"/>
      <c r="AT22" s="1146"/>
      <c r="AU22" s="880"/>
      <c r="AV22" s="921">
        <v>42357</v>
      </c>
      <c r="AW22" s="1146"/>
      <c r="AX22" s="1037">
        <v>42657</v>
      </c>
      <c r="AY22" s="1037">
        <v>42657</v>
      </c>
      <c r="AZ22" s="1037">
        <v>42655</v>
      </c>
      <c r="BA22" s="1037"/>
      <c r="BB22" s="1037"/>
      <c r="BC22" s="1146"/>
      <c r="BD22" s="1037"/>
      <c r="BE22" s="1037">
        <v>42656</v>
      </c>
      <c r="BF22" s="887">
        <v>42656</v>
      </c>
      <c r="BG22" s="1037">
        <v>42671</v>
      </c>
      <c r="BH22" s="1037">
        <v>42656</v>
      </c>
      <c r="BI22" s="921">
        <f>WORKDAY(BI23,[3]BA!$B23,'[3]Holiday Schedule'!$B$2:$B$30)</f>
        <v>42109</v>
      </c>
      <c r="BJ22" s="1134"/>
      <c r="BK22" s="975"/>
      <c r="BL22" s="880">
        <v>42510</v>
      </c>
      <c r="BM22" s="880">
        <v>42472</v>
      </c>
      <c r="BN22" s="880">
        <v>42510</v>
      </c>
      <c r="BO22" s="880"/>
      <c r="BP22" s="921">
        <v>42396</v>
      </c>
      <c r="BQ22" s="880"/>
      <c r="BR22" s="1141">
        <v>42563</v>
      </c>
      <c r="BS22" s="921" t="e">
        <f>WORKDAY(BS28,#REF!,'[3]Holiday Schedule'!$B$2:$B$30)</f>
        <v>#REF!</v>
      </c>
      <c r="BT22" s="880"/>
      <c r="BU22" s="1141">
        <v>42396</v>
      </c>
      <c r="BV22" s="887"/>
      <c r="BW22" s="880"/>
      <c r="BX22" s="880">
        <v>42566</v>
      </c>
      <c r="BY22" s="921">
        <v>42357</v>
      </c>
      <c r="BZ22" s="921">
        <f>WORKDAY(BZ23,[3]BA!$B21,'[3]Holiday Schedule'!$B$2:$B$30)</f>
        <v>42184</v>
      </c>
      <c r="CA22" s="880">
        <v>42465</v>
      </c>
      <c r="CB22" s="880"/>
      <c r="CC22" s="880"/>
      <c r="CD22" s="886"/>
      <c r="CE22" s="886"/>
      <c r="CF22" s="920"/>
      <c r="CG22" s="886"/>
      <c r="CH22" s="920"/>
      <c r="CI22" s="886"/>
      <c r="CJ22" s="886"/>
      <c r="CK22" s="886"/>
      <c r="CL22" s="883"/>
      <c r="CM22" s="886"/>
      <c r="CN22" s="886"/>
      <c r="CO22" s="886"/>
      <c r="CP22" s="886"/>
      <c r="CQ22" s="886"/>
      <c r="CR22" s="886"/>
      <c r="CS22" s="886"/>
      <c r="CT22" s="886"/>
      <c r="CU22" s="886"/>
      <c r="CV22" s="886"/>
      <c r="CW22" s="886"/>
      <c r="CX22" s="886"/>
      <c r="CY22" s="886"/>
      <c r="CZ22" s="886"/>
      <c r="DA22" s="886"/>
      <c r="DB22" s="886"/>
      <c r="DC22" s="886"/>
      <c r="DD22" s="886"/>
      <c r="DE22" s="886"/>
      <c r="DF22" s="886"/>
      <c r="DG22" s="886"/>
      <c r="DH22" s="920"/>
      <c r="DI22" s="886"/>
      <c r="DJ22" s="886"/>
      <c r="DK22" s="886"/>
      <c r="DL22" s="886"/>
      <c r="DM22" s="886"/>
      <c r="DN22" s="886"/>
      <c r="DO22" s="886"/>
      <c r="DP22" s="885"/>
      <c r="DQ22" s="886"/>
      <c r="DR22" s="886"/>
      <c r="DS22" s="886"/>
      <c r="DT22" s="886"/>
      <c r="DU22" s="886"/>
      <c r="DV22" s="886"/>
      <c r="DW22" s="886"/>
      <c r="DX22" s="886"/>
      <c r="DY22" s="886"/>
      <c r="DZ22" s="886"/>
      <c r="EA22" s="886"/>
      <c r="EB22" s="886"/>
      <c r="EC22" s="886"/>
      <c r="ED22" s="886"/>
      <c r="EE22" s="920"/>
      <c r="EF22" s="920"/>
      <c r="EG22" s="886"/>
      <c r="EH22" s="1050"/>
      <c r="EI22" s="886"/>
      <c r="EJ22" s="1050"/>
      <c r="EK22" s="920"/>
      <c r="EL22" s="886"/>
      <c r="EM22" s="920"/>
      <c r="EN22" s="1442"/>
      <c r="EO22" s="886"/>
      <c r="EP22" s="886"/>
      <c r="EQ22" s="886"/>
      <c r="ER22" s="886"/>
      <c r="ES22" s="885"/>
      <c r="ET22" s="886"/>
      <c r="EU22" s="885"/>
      <c r="EV22" s="886"/>
      <c r="EW22" s="886"/>
      <c r="EX22" s="886"/>
      <c r="EY22" s="886"/>
      <c r="EZ22" s="886"/>
      <c r="FA22" s="920"/>
      <c r="FB22" s="886"/>
      <c r="FC22" s="886"/>
      <c r="FD22" s="886"/>
      <c r="FE22" s="886"/>
      <c r="FF22" s="886"/>
      <c r="FG22" s="886"/>
      <c r="FH22" s="886"/>
      <c r="FI22" s="886"/>
      <c r="FJ22" s="886"/>
      <c r="FK22" s="885"/>
      <c r="FL22" s="886"/>
      <c r="FM22" s="886"/>
      <c r="FN22" s="1050"/>
      <c r="FO22" s="886"/>
      <c r="FP22" s="886"/>
      <c r="FQ22" s="886"/>
      <c r="FR22" s="886"/>
      <c r="FS22" s="886"/>
      <c r="FT22" s="886"/>
      <c r="FU22" s="1050"/>
      <c r="FV22" s="1050"/>
      <c r="FW22" s="1050"/>
      <c r="FX22" s="886"/>
      <c r="FY22" s="886"/>
      <c r="FZ22" s="886"/>
      <c r="GA22" s="886"/>
      <c r="GB22" s="886"/>
      <c r="GC22" s="886"/>
      <c r="GD22" s="886"/>
      <c r="GE22" s="886"/>
      <c r="GF22" s="886"/>
      <c r="GG22" s="1050"/>
      <c r="GH22" s="886"/>
      <c r="GI22" s="1050"/>
      <c r="GJ22" s="886"/>
      <c r="GK22" s="886"/>
      <c r="GL22" s="886"/>
      <c r="GM22" s="886"/>
      <c r="GN22" s="1050"/>
      <c r="GO22" s="1050"/>
      <c r="GP22" s="886"/>
      <c r="GQ22" s="1050"/>
      <c r="GR22" s="886"/>
      <c r="GS22" s="920"/>
      <c r="GT22" s="886"/>
      <c r="GU22" s="886"/>
      <c r="GV22" s="886"/>
      <c r="GW22" s="886"/>
      <c r="GX22" s="885"/>
      <c r="GY22" s="886"/>
      <c r="GZ22" s="886"/>
      <c r="HA22" s="886"/>
      <c r="HB22" s="886"/>
      <c r="HC22" s="886"/>
      <c r="HD22" s="886"/>
      <c r="HE22" s="886"/>
      <c r="HF22" s="1146"/>
      <c r="HG22" s="1146"/>
      <c r="HH22" s="886"/>
      <c r="HI22" s="886"/>
      <c r="HJ22" s="886"/>
      <c r="HK22" s="886"/>
      <c r="HL22" s="886"/>
      <c r="HM22" s="886"/>
      <c r="HN22" s="886"/>
      <c r="HO22" s="886"/>
      <c r="HP22" s="886"/>
      <c r="HQ22" s="886"/>
      <c r="HR22" s="886"/>
      <c r="HS22" s="886"/>
      <c r="HT22" s="175"/>
      <c r="HU22" s="886"/>
      <c r="HV22" s="886"/>
      <c r="HW22" s="880"/>
      <c r="HX22" s="886"/>
      <c r="HY22" s="886"/>
      <c r="HZ22" s="1050"/>
      <c r="IA22" s="1050"/>
      <c r="IB22" s="886"/>
      <c r="IC22" s="886"/>
      <c r="ID22" s="886"/>
      <c r="IE22" s="921"/>
      <c r="IF22" s="1050"/>
      <c r="IG22" s="886"/>
      <c r="IH22" s="1050"/>
      <c r="II22" s="823"/>
      <c r="IJ22" s="1134">
        <v>42472</v>
      </c>
      <c r="IK22" s="880"/>
      <c r="IL22" s="880"/>
      <c r="IM22" s="880"/>
      <c r="IN22" s="880"/>
      <c r="IO22" s="880">
        <v>42576</v>
      </c>
      <c r="IP22" s="880"/>
      <c r="IQ22" s="880"/>
      <c r="IR22" s="880">
        <v>42621</v>
      </c>
      <c r="IS22" s="1350"/>
      <c r="IT22" s="1433"/>
      <c r="IU22" s="880"/>
      <c r="IV22" s="880">
        <v>42566</v>
      </c>
      <c r="IW22" s="880"/>
      <c r="IX22" s="968"/>
      <c r="IY22" s="880"/>
      <c r="IZ22" s="880">
        <v>42576</v>
      </c>
      <c r="JA22" s="921"/>
      <c r="JB22" s="880"/>
      <c r="JC22" s="880"/>
      <c r="JD22" s="968"/>
      <c r="JE22" s="968"/>
      <c r="JF22" s="1134"/>
      <c r="JG22" s="880"/>
      <c r="JH22" s="921">
        <v>42357</v>
      </c>
      <c r="JI22" s="1050"/>
      <c r="JJ22" s="968"/>
      <c r="JK22" s="880"/>
      <c r="JL22" s="921"/>
      <c r="JM22" s="921">
        <v>42357</v>
      </c>
      <c r="JN22" s="880">
        <v>42576</v>
      </c>
      <c r="JO22" s="1482"/>
      <c r="JP22" s="880">
        <v>42620</v>
      </c>
      <c r="JQ22" s="921"/>
      <c r="JR22" s="886"/>
      <c r="JS22" s="886"/>
      <c r="JT22" s="886"/>
      <c r="JU22" s="968"/>
      <c r="JV22" s="880"/>
      <c r="JW22" s="968"/>
      <c r="JX22" s="880"/>
      <c r="JY22" s="880"/>
      <c r="JZ22" s="921"/>
      <c r="KA22" s="1442"/>
      <c r="KB22" s="968"/>
      <c r="KC22" s="886"/>
      <c r="KD22" s="886"/>
      <c r="KE22" s="886"/>
      <c r="KF22" s="886"/>
      <c r="KG22" s="886"/>
      <c r="KH22" s="886"/>
      <c r="KI22" s="886"/>
      <c r="KJ22" s="886"/>
      <c r="KK22" s="885"/>
      <c r="KL22" s="1146"/>
      <c r="KM22" s="1141"/>
      <c r="KN22" s="880"/>
      <c r="KO22" s="1146"/>
      <c r="KP22" s="1146"/>
      <c r="KQ22" s="1146"/>
      <c r="KR22" s="1146"/>
      <c r="KS22" s="1146"/>
      <c r="KT22" s="1146"/>
      <c r="KU22" s="1037"/>
      <c r="KV22" s="1146"/>
      <c r="KW22" s="1146"/>
      <c r="KX22" s="1146"/>
      <c r="KY22" s="1146"/>
      <c r="KZ22" s="1037"/>
      <c r="LA22" s="1146"/>
      <c r="LB22" s="1037">
        <v>42643</v>
      </c>
      <c r="LC22" s="1037"/>
      <c r="LD22" s="1037"/>
      <c r="LE22" s="886"/>
      <c r="LF22" s="886"/>
      <c r="LG22" s="1146"/>
      <c r="LH22" s="968"/>
      <c r="LI22" s="1146"/>
      <c r="LJ22" s="1146"/>
      <c r="LK22" s="880">
        <v>42632</v>
      </c>
      <c r="LL22" s="1146"/>
      <c r="LM22" s="1146"/>
      <c r="LN22" s="1037">
        <v>42656</v>
      </c>
      <c r="LO22" s="1037">
        <v>42656</v>
      </c>
      <c r="LP22" s="886"/>
      <c r="LQ22" s="1037">
        <v>42656</v>
      </c>
      <c r="LR22" s="886"/>
      <c r="LS22" s="886"/>
      <c r="LT22" s="1037">
        <v>42675</v>
      </c>
      <c r="LU22" s="886"/>
      <c r="LV22" s="1037">
        <v>42671</v>
      </c>
      <c r="LW22" s="1037">
        <v>42671</v>
      </c>
      <c r="LX22" s="1037">
        <v>42671</v>
      </c>
      <c r="LY22" s="886"/>
      <c r="LZ22" s="886"/>
      <c r="MA22" s="886"/>
      <c r="MB22" s="886"/>
      <c r="MC22" s="883"/>
      <c r="MD22" s="1037">
        <v>42662</v>
      </c>
      <c r="ME22" s="1037">
        <v>42671</v>
      </c>
      <c r="MF22" s="1037">
        <v>42654</v>
      </c>
      <c r="MG22" s="886"/>
      <c r="MH22" s="886"/>
      <c r="MI22" s="1037">
        <v>42671</v>
      </c>
      <c r="MJ22" s="921"/>
      <c r="MK22" s="880">
        <v>42621</v>
      </c>
      <c r="ML22" s="880"/>
      <c r="MM22" s="1037"/>
      <c r="MN22" s="1037">
        <v>42656</v>
      </c>
      <c r="MO22" s="886"/>
      <c r="MP22" s="1037">
        <v>42663</v>
      </c>
      <c r="MQ22" s="921">
        <v>42432</v>
      </c>
      <c r="MR22" s="1042">
        <v>42465</v>
      </c>
      <c r="MS22" s="975"/>
      <c r="MT22" s="921"/>
      <c r="MU22" s="880">
        <v>42443</v>
      </c>
      <c r="MV22" s="880"/>
      <c r="MW22" s="921" t="e">
        <f>WORKDAY(MW28,#REF!,'[3]Holiday Schedule'!$B$2:$B$30)</f>
        <v>#REF!</v>
      </c>
      <c r="MX22" s="880"/>
      <c r="MY22" s="1141"/>
      <c r="MZ22" s="880">
        <v>42339</v>
      </c>
      <c r="NA22" s="921">
        <v>42157</v>
      </c>
      <c r="NB22" s="921" t="e">
        <f>WORKDAY(NB28,#REF!,'[3]Holiday Schedule'!$B$2:$B$30)</f>
        <v>#REF!</v>
      </c>
      <c r="NC22" s="975"/>
      <c r="ND22" s="975">
        <v>42382</v>
      </c>
      <c r="NE22" s="975" t="e">
        <f>WORKDAY(NE28,#REF!,'[3]Holiday Schedule'!$B$2:$B$30)</f>
        <v>#REF!</v>
      </c>
      <c r="NF22" s="975">
        <v>42339</v>
      </c>
      <c r="NG22" s="975">
        <v>42429</v>
      </c>
      <c r="NH22" s="880">
        <v>42501</v>
      </c>
      <c r="NI22" s="880">
        <v>42501</v>
      </c>
      <c r="NJ22" s="880"/>
      <c r="NK22" s="975">
        <v>42432</v>
      </c>
      <c r="NL22" s="880">
        <v>42472</v>
      </c>
      <c r="NM22" s="921">
        <v>42443</v>
      </c>
      <c r="NN22" s="921">
        <v>42396</v>
      </c>
      <c r="NO22" s="921"/>
      <c r="NP22" s="920"/>
      <c r="NQ22" s="886"/>
      <c r="NR22" s="920"/>
      <c r="NS22" s="920"/>
      <c r="NT22" s="886"/>
      <c r="NU22" s="920"/>
      <c r="NV22" s="1050"/>
      <c r="NW22" s="1050"/>
      <c r="NX22" s="920"/>
      <c r="NY22" s="921">
        <v>42340</v>
      </c>
      <c r="NZ22" s="975"/>
      <c r="OA22" s="975">
        <v>42339</v>
      </c>
      <c r="OB22" s="920"/>
      <c r="OC22" s="920"/>
      <c r="OD22" s="920"/>
      <c r="OE22" s="920"/>
      <c r="OF22" s="920"/>
      <c r="OG22" s="920"/>
      <c r="OH22" s="920"/>
      <c r="OI22" s="920"/>
      <c r="OJ22" s="920"/>
      <c r="OK22" s="920"/>
      <c r="OL22" s="920"/>
      <c r="OM22" s="920"/>
      <c r="ON22" s="920"/>
      <c r="OO22" s="883"/>
      <c r="OP22" s="886"/>
      <c r="OQ22" s="920"/>
      <c r="OR22" s="920"/>
      <c r="OS22" s="920"/>
      <c r="OT22" s="920"/>
      <c r="OU22" s="886"/>
      <c r="OV22" s="886"/>
      <c r="OW22" s="886"/>
      <c r="OX22" s="886"/>
      <c r="OY22" s="886"/>
      <c r="OZ22" s="886"/>
      <c r="PA22" s="886"/>
      <c r="PB22" s="886"/>
      <c r="PC22" s="886"/>
      <c r="PD22" s="886"/>
      <c r="PE22" s="880">
        <v>42510</v>
      </c>
      <c r="PF22" s="886"/>
      <c r="PG22" s="886"/>
      <c r="PH22" s="886"/>
      <c r="PI22" s="886"/>
      <c r="PJ22" s="886"/>
      <c r="PK22" s="886"/>
      <c r="PL22" s="886"/>
      <c r="PM22" s="886"/>
      <c r="PN22" s="1141"/>
      <c r="PO22" s="886"/>
      <c r="PP22" s="886"/>
      <c r="PQ22" s="824"/>
      <c r="PR22" s="880">
        <v>42339</v>
      </c>
      <c r="PS22" s="920"/>
      <c r="PT22" s="880">
        <v>42340</v>
      </c>
      <c r="PU22" s="836"/>
      <c r="PV22" s="886" t="s">
        <v>254</v>
      </c>
      <c r="PW22" s="880"/>
      <c r="PX22" s="883"/>
      <c r="PY22" s="880">
        <f>WORKDAY(PY23,[3]BA!$B29,'[3]Holiday Schedule'!$B$2:$B$30)</f>
        <v>42101</v>
      </c>
      <c r="PZ22" s="883"/>
      <c r="QA22" s="883"/>
      <c r="QB22" s="883"/>
      <c r="QC22" s="883"/>
      <c r="QD22" s="883"/>
      <c r="QE22" s="883"/>
      <c r="QF22" s="1496">
        <v>42179</v>
      </c>
      <c r="QG22" s="836"/>
      <c r="QH22" s="1042"/>
      <c r="QI22" s="880"/>
      <c r="QJ22" s="880"/>
      <c r="QK22" s="880"/>
      <c r="QL22" s="880">
        <v>42354</v>
      </c>
      <c r="QM22" s="880"/>
      <c r="QN22" s="880"/>
      <c r="QO22" s="880"/>
      <c r="QP22" s="880" t="e">
        <f>WORKDAY(QP23,#REF!,'[3]Holiday Schedule'!$B$2:$B$30)</f>
        <v>#REF!</v>
      </c>
      <c r="QQ22" s="880"/>
      <c r="QR22" s="886" t="s">
        <v>254</v>
      </c>
      <c r="QS22" s="880"/>
      <c r="QT22" s="880">
        <f>WORKDAY(QT23,[3]BA!$B29,'[3]Holiday Schedule'!$B$2:$B$30)</f>
        <v>42101</v>
      </c>
      <c r="QU22" s="880">
        <f>WORKDAY(QU23,[3]BA!$B29,'[3]Holiday Schedule'!$B$2:$B$30)</f>
        <v>42101</v>
      </c>
      <c r="QV22" s="880">
        <f>WORKDAY(QV23,[3]BA!$B29,'[3]Holiday Schedule'!$B$2:$B$30)</f>
        <v>42146</v>
      </c>
      <c r="QW22" s="880">
        <f>WORKDAY(QW23,[3]BA!$B29,'[3]Holiday Schedule'!$B$2:$B$30)</f>
        <v>42145</v>
      </c>
      <c r="QX22" s="880">
        <f>WORKDAY(QX23,[3]BA!$B29,'[3]Holiday Schedule'!$B$2:$B$30)</f>
        <v>42181</v>
      </c>
      <c r="QY22" s="880">
        <f>WORKDAY(QY23,[3]BA!$B29,'[3]Holiday Schedule'!$B$2:$B$30)</f>
        <v>42145</v>
      </c>
      <c r="QZ22" s="880">
        <f>WORKDAY(QZ23,[3]BA!$B29,'[3]Holiday Schedule'!$B$2:$B$30)</f>
        <v>42146</v>
      </c>
      <c r="RA22" s="880">
        <f>WORKDAY(RA23,[3]BA!$B29,'[3]Holiday Schedule'!$B$2:$B$30)</f>
        <v>42158</v>
      </c>
      <c r="RB22" s="880">
        <f>WORKDAY(RB23,[3]BA!$B29,'[3]Holiday Schedule'!$B$2:$B$30)</f>
        <v>42179</v>
      </c>
      <c r="RC22" s="880">
        <f>WORKDAY(RC23,[3]BA!$B29,'[3]Holiday Schedule'!$B$2:$B$30)</f>
        <v>42179</v>
      </c>
      <c r="RD22" s="880">
        <f>WORKDAY(RD23,[3]BA!$B29,'[3]Holiday Schedule'!$B$2:$B$30)</f>
        <v>42179</v>
      </c>
      <c r="RE22" s="880">
        <f>WORKDAY(RE23,[3]BA!$B29,'[3]Holiday Schedule'!$B$2:$B$30)</f>
        <v>42179</v>
      </c>
      <c r="RF22" s="880">
        <f>WORKDAY(RF23,[3]BA!$B29,'[3]Holiday Schedule'!$B$2:$B$30)</f>
        <v>42181</v>
      </c>
      <c r="RG22" s="880">
        <f>WORKDAY(RG23,[3]BA!$B29,'[3]Holiday Schedule'!$B$2:$B$30)</f>
        <v>42101</v>
      </c>
      <c r="RH22" s="880">
        <f>WORKDAY(RH23,[3]BA!$B29,'[3]Holiday Schedule'!$B$2:$B$30)</f>
        <v>42179</v>
      </c>
      <c r="RI22" s="880">
        <f>WORKDAY(RI23,[3]BA!$B29,'[3]Holiday Schedule'!$B$2:$B$30)</f>
        <v>42181</v>
      </c>
      <c r="RJ22" s="880">
        <f>WORKDAY(RJ23,[3]BA!$B29,'[3]Holiday Schedule'!$B$2:$B$30)</f>
        <v>42145</v>
      </c>
      <c r="RK22" s="880"/>
      <c r="RL22" s="880">
        <v>42226</v>
      </c>
      <c r="RM22" s="880"/>
      <c r="RN22" s="1081"/>
      <c r="RO22" s="880">
        <f>WORKDAY(RO23,[3]BA!$B29,'[3]Holiday Schedule'!$B$2:$B$30)</f>
        <v>42101</v>
      </c>
      <c r="RP22" s="880">
        <f>WORKDAY(RP23,[3]BA!$B29,'[3]Holiday Schedule'!$B$2:$B$30)</f>
        <v>42101</v>
      </c>
      <c r="RQ22" s="921">
        <v>42354</v>
      </c>
      <c r="RR22" s="921">
        <v>42354</v>
      </c>
      <c r="RS22" s="883"/>
      <c r="RT22" s="1442"/>
      <c r="RU22" s="975">
        <v>42438</v>
      </c>
      <c r="RV22" s="921" t="e">
        <f>WORKDAY(RV23,#REF!,'[3]Holiday Schedule'!$B$2:$B$30)</f>
        <v>#REF!</v>
      </c>
      <c r="RW22" s="880"/>
      <c r="RX22" s="883"/>
      <c r="RY22" s="883"/>
      <c r="RZ22" s="883"/>
      <c r="SA22" s="1484"/>
      <c r="SB22" s="880">
        <v>42403</v>
      </c>
      <c r="SC22" s="880">
        <v>42392</v>
      </c>
      <c r="SD22" s="880">
        <v>42403</v>
      </c>
      <c r="SE22" s="1042">
        <v>42438</v>
      </c>
      <c r="SF22" s="880" t="e">
        <f>WORKDAY(SF23,#REF!,'[3]Holiday Schedule'!$B$2:$B$30)</f>
        <v>#REF!</v>
      </c>
      <c r="SG22" s="880"/>
      <c r="SH22" s="880"/>
      <c r="SI22" s="883"/>
      <c r="SJ22" s="883"/>
      <c r="SK22" s="883"/>
      <c r="SL22" s="883"/>
      <c r="SM22" s="883"/>
      <c r="SN22" s="883"/>
      <c r="SO22" s="883"/>
      <c r="SP22" s="885"/>
      <c r="SQ22" s="885"/>
      <c r="SR22" s="885"/>
      <c r="SS22" s="836"/>
      <c r="ST22" s="883"/>
      <c r="SU22" s="1475"/>
      <c r="SV22" s="1475"/>
      <c r="SW22" s="1475"/>
      <c r="SX22" s="880">
        <f>WORKDAY(SX23,[3]BA!$B29,'[3]Holiday Schedule'!$B$2:$B$30)</f>
        <v>42101</v>
      </c>
      <c r="SY22" s="880">
        <f>WORKDAY(SY23,[3]BA!$B29,'[3]Holiday Schedule'!$B$2:$B$30)</f>
        <v>42101</v>
      </c>
      <c r="SZ22" s="880">
        <f>WORKDAY(SZ23,[3]BA!$B29,'[3]Holiday Schedule'!$B$2:$B$30)</f>
        <v>42101</v>
      </c>
      <c r="TA22" s="880">
        <f>WORKDAY(TA23,[3]BA!$B29,'[3]Holiday Schedule'!$B$2:$B$30)</f>
        <v>42101</v>
      </c>
      <c r="TB22" s="880">
        <f>WORKDAY(TB23,[3]BA!$B29,'[3]Holiday Schedule'!$B$2:$B$30)</f>
        <v>42101</v>
      </c>
      <c r="TC22" s="880">
        <f>WORKDAY(TC23,[3]BA!$B29,'[3]Holiday Schedule'!$B$2:$B$30)</f>
        <v>42101</v>
      </c>
      <c r="TD22" s="880">
        <f>WORKDAY(TD23,[3]BA!$B29,'[3]Holiday Schedule'!$B$2:$B$30)</f>
        <v>42142</v>
      </c>
      <c r="TE22" s="880">
        <f>WORKDAY(TE23,[3]BA!$B29,'[3]Holiday Schedule'!$B$2:$B$30)</f>
        <v>42139</v>
      </c>
      <c r="TF22" s="880">
        <f>WORKDAY(TF23,[3]BA!$B29,'[3]Holiday Schedule'!$B$2:$B$30)</f>
        <v>42139</v>
      </c>
      <c r="TG22" s="880">
        <f>WORKDAY(TG23,[3]BA!$B29,'[3]Holiday Schedule'!$B$2:$B$30)</f>
        <v>42139</v>
      </c>
      <c r="TH22" s="880">
        <f>WORKDAY(TH23,[3]BA!$B29,'[3]Holiday Schedule'!$B$2:$B$30)</f>
        <v>42142</v>
      </c>
      <c r="TI22" s="880">
        <f>WORKDAY(TI23,[3]BA!$B29,'[3]Holiday Schedule'!$B$2:$B$30)</f>
        <v>42143</v>
      </c>
      <c r="TJ22" s="880"/>
      <c r="TK22" s="836"/>
    </row>
    <row r="23" spans="3:531" ht="15.75" hidden="1" customHeight="1">
      <c r="C23" s="1467">
        <v>4</v>
      </c>
      <c r="D23" s="1495" t="s">
        <v>375</v>
      </c>
      <c r="E23" s="886"/>
      <c r="F23" s="886"/>
      <c r="G23" s="886"/>
      <c r="H23" s="886"/>
      <c r="I23" s="886"/>
      <c r="J23" s="920"/>
      <c r="K23" s="921"/>
      <c r="L23" s="953"/>
      <c r="M23" s="921">
        <v>42549</v>
      </c>
      <c r="N23" s="880">
        <v>42499</v>
      </c>
      <c r="O23" s="975"/>
      <c r="P23" s="880">
        <v>42500</v>
      </c>
      <c r="Q23" s="880">
        <v>42499</v>
      </c>
      <c r="R23" s="880"/>
      <c r="S23" s="880">
        <v>42501</v>
      </c>
      <c r="T23" s="921">
        <v>42403</v>
      </c>
      <c r="U23" s="880">
        <v>42508</v>
      </c>
      <c r="V23" s="1489">
        <v>42447</v>
      </c>
      <c r="W23" s="880">
        <v>42616</v>
      </c>
      <c r="X23" s="975"/>
      <c r="Y23" s="921"/>
      <c r="Z23" s="880">
        <v>42500</v>
      </c>
      <c r="AA23" s="880">
        <v>42572</v>
      </c>
      <c r="AB23" s="880">
        <v>42465</v>
      </c>
      <c r="AC23" s="975">
        <v>42438</v>
      </c>
      <c r="AD23" s="1037" t="s">
        <v>2134</v>
      </c>
      <c r="AE23" s="1037" t="s">
        <v>2134</v>
      </c>
      <c r="AF23" s="1037"/>
      <c r="AG23" s="880"/>
      <c r="AH23" s="880">
        <v>42616</v>
      </c>
      <c r="AI23" s="880">
        <v>42465</v>
      </c>
      <c r="AJ23" s="1037"/>
      <c r="AK23" s="1037"/>
      <c r="AL23" s="1037"/>
      <c r="AM23" s="1037"/>
      <c r="AN23" s="1037"/>
      <c r="AO23" s="1037"/>
      <c r="AP23" s="1037"/>
      <c r="AQ23" s="1037"/>
      <c r="AR23" s="880">
        <v>42616</v>
      </c>
      <c r="AS23" s="1037">
        <v>42636</v>
      </c>
      <c r="AT23" s="1146">
        <v>42627</v>
      </c>
      <c r="AU23" s="880">
        <v>42545</v>
      </c>
      <c r="AV23" s="921">
        <v>42354</v>
      </c>
      <c r="AW23" s="1037">
        <v>42634</v>
      </c>
      <c r="AX23" s="1037"/>
      <c r="AY23" s="1037"/>
      <c r="AZ23" s="1037" t="s">
        <v>2134</v>
      </c>
      <c r="BA23" s="1037">
        <v>42642</v>
      </c>
      <c r="BB23" s="1146">
        <v>42627</v>
      </c>
      <c r="BC23" s="1146">
        <v>42629</v>
      </c>
      <c r="BD23" s="1037">
        <v>42642</v>
      </c>
      <c r="BE23" s="1037"/>
      <c r="BF23" s="1111"/>
      <c r="BG23" s="1037"/>
      <c r="BH23" s="1037"/>
      <c r="BI23" s="921">
        <f>WORKDAY(BI25,[3]BA!$B25,'[3]Holiday Schedule'!$B$2:$B$30)</f>
        <v>42107</v>
      </c>
      <c r="BJ23" s="1134">
        <v>42614</v>
      </c>
      <c r="BK23" s="975">
        <v>42403</v>
      </c>
      <c r="BL23" s="880">
        <v>42508</v>
      </c>
      <c r="BM23" s="880">
        <v>42467</v>
      </c>
      <c r="BN23" s="880">
        <v>42508</v>
      </c>
      <c r="BO23" s="880">
        <v>42510</v>
      </c>
      <c r="BP23" s="921">
        <v>42392</v>
      </c>
      <c r="BQ23" s="880"/>
      <c r="BR23" s="1141"/>
      <c r="BS23" s="921" t="e">
        <f>WORKDAY(BS24,#REF!,'[3]Holiday Schedule'!$B$2:$B$30)</f>
        <v>#REF!</v>
      </c>
      <c r="BT23" s="880">
        <v>42487</v>
      </c>
      <c r="BU23" s="1141">
        <v>42392</v>
      </c>
      <c r="BV23" s="888">
        <v>42446</v>
      </c>
      <c r="BW23" s="880">
        <v>42570</v>
      </c>
      <c r="BX23" s="880">
        <v>42564</v>
      </c>
      <c r="BY23" s="921">
        <v>42354</v>
      </c>
      <c r="BZ23" s="921">
        <f>WORKDAY(BZ25,[3]BA!$B23,'[3]Holiday Schedule'!$B$2:$B$30)</f>
        <v>42178</v>
      </c>
      <c r="CA23" s="880">
        <v>42465</v>
      </c>
      <c r="CB23" s="888">
        <v>42446</v>
      </c>
      <c r="CC23" s="880">
        <v>42627</v>
      </c>
      <c r="CD23" s="899">
        <v>42627</v>
      </c>
      <c r="CE23" s="886"/>
      <c r="CG23" s="1037">
        <v>42640</v>
      </c>
      <c r="CH23" s="920"/>
      <c r="CI23" s="886"/>
      <c r="CJ23" s="886"/>
      <c r="CK23" s="886"/>
      <c r="CL23" s="883"/>
      <c r="CM23" s="886"/>
      <c r="CN23" s="886"/>
      <c r="CO23" s="886"/>
      <c r="CP23" s="886"/>
      <c r="CQ23" s="886"/>
      <c r="CR23" s="886"/>
      <c r="CS23" s="886"/>
      <c r="CT23" s="886"/>
      <c r="CU23" s="886"/>
      <c r="CV23" s="886"/>
      <c r="CW23" s="886"/>
      <c r="CX23" s="886"/>
      <c r="CY23" s="886"/>
      <c r="CZ23" s="886"/>
      <c r="DA23" s="886"/>
      <c r="DB23" s="886"/>
      <c r="DC23" s="886"/>
      <c r="DD23" s="886"/>
      <c r="DE23" s="886"/>
      <c r="DF23" s="886"/>
      <c r="DG23" s="886"/>
      <c r="DH23" s="920"/>
      <c r="DI23" s="886"/>
      <c r="DJ23" s="886"/>
      <c r="DK23" s="886"/>
      <c r="DL23" s="886"/>
      <c r="DM23" s="886"/>
      <c r="DN23" s="886"/>
      <c r="DO23" s="886"/>
      <c r="DP23" s="885"/>
      <c r="DQ23" s="886"/>
      <c r="DR23" s="886"/>
      <c r="DS23" s="886"/>
      <c r="DT23" s="886"/>
      <c r="DU23" s="886"/>
      <c r="DV23" s="886"/>
      <c r="DW23" s="886"/>
      <c r="DX23" s="886"/>
      <c r="DY23" s="886"/>
      <c r="DZ23" s="886"/>
      <c r="EA23" s="886"/>
      <c r="EB23" s="886"/>
      <c r="EC23" s="886"/>
      <c r="ED23" s="886"/>
      <c r="EE23" s="920"/>
      <c r="EF23" s="920"/>
      <c r="EG23" s="886"/>
      <c r="EH23" s="1050"/>
      <c r="EI23" s="886"/>
      <c r="EJ23" s="1050"/>
      <c r="EK23" s="920"/>
      <c r="EL23" s="886"/>
      <c r="EM23" s="920"/>
      <c r="EN23" s="1442"/>
      <c r="EO23" s="886"/>
      <c r="EP23" s="886"/>
      <c r="EQ23" s="886"/>
      <c r="ER23" s="886"/>
      <c r="ES23" s="885"/>
      <c r="ET23" s="886"/>
      <c r="EU23" s="885"/>
      <c r="EV23" s="886"/>
      <c r="EW23" s="886"/>
      <c r="EX23" s="886"/>
      <c r="EY23" s="886"/>
      <c r="EZ23" s="886"/>
      <c r="FA23" s="920"/>
      <c r="FB23" s="886"/>
      <c r="FC23" s="886"/>
      <c r="FD23" s="886"/>
      <c r="FE23" s="886"/>
      <c r="FF23" s="886"/>
      <c r="FG23" s="886"/>
      <c r="FH23" s="886"/>
      <c r="FI23" s="886"/>
      <c r="FJ23" s="886"/>
      <c r="FK23" s="885"/>
      <c r="FL23" s="886"/>
      <c r="FM23" s="886"/>
      <c r="FN23" s="1050"/>
      <c r="FO23" s="886"/>
      <c r="FP23" s="886"/>
      <c r="FQ23" s="886"/>
      <c r="FR23" s="886"/>
      <c r="FS23" s="886"/>
      <c r="FT23" s="886"/>
      <c r="FU23" s="1050"/>
      <c r="FV23" s="1050"/>
      <c r="FW23" s="1050"/>
      <c r="FX23" s="886"/>
      <c r="FY23" s="886"/>
      <c r="FZ23" s="886"/>
      <c r="GA23" s="886"/>
      <c r="GB23" s="886"/>
      <c r="GC23" s="886"/>
      <c r="GD23" s="886"/>
      <c r="GE23" s="886"/>
      <c r="GF23" s="886"/>
      <c r="GG23" s="1050"/>
      <c r="GH23" s="886"/>
      <c r="GI23" s="1050"/>
      <c r="GJ23" s="886"/>
      <c r="GK23" s="886"/>
      <c r="GL23" s="886"/>
      <c r="GM23" s="886"/>
      <c r="GN23" s="1050"/>
      <c r="GO23" s="1050"/>
      <c r="GP23" s="886"/>
      <c r="GQ23" s="1050"/>
      <c r="GR23" s="886"/>
      <c r="GS23" s="920"/>
      <c r="GT23" s="886"/>
      <c r="GU23" s="886"/>
      <c r="GV23" s="886"/>
      <c r="GW23" s="886"/>
      <c r="GX23" s="885"/>
      <c r="GY23" s="886"/>
      <c r="GZ23" s="886"/>
      <c r="HA23" s="886"/>
      <c r="HB23" s="886"/>
      <c r="HC23" s="886"/>
      <c r="HD23" s="886"/>
      <c r="HE23" s="886"/>
      <c r="HF23" s="1037">
        <v>42636</v>
      </c>
      <c r="HG23" s="1037">
        <v>42636</v>
      </c>
      <c r="HH23" s="886"/>
      <c r="HI23" s="886"/>
      <c r="HJ23" s="886"/>
      <c r="HK23" s="886"/>
      <c r="HL23" s="886"/>
      <c r="HM23" s="886"/>
      <c r="HN23" s="886"/>
      <c r="HO23" s="886"/>
      <c r="HP23" s="886"/>
      <c r="HQ23" s="886"/>
      <c r="HR23" s="886"/>
      <c r="HS23" s="886"/>
      <c r="HT23" s="175"/>
      <c r="HU23" s="886"/>
      <c r="HV23" s="886"/>
      <c r="HW23" s="880">
        <v>42548</v>
      </c>
      <c r="HX23" s="886"/>
      <c r="HY23" s="886"/>
      <c r="HZ23" s="1050"/>
      <c r="IA23" s="1050"/>
      <c r="IB23" s="886"/>
      <c r="IC23" s="886"/>
      <c r="ID23" s="886"/>
      <c r="IE23" s="921"/>
      <c r="IF23" s="1050"/>
      <c r="IG23" s="886"/>
      <c r="IH23" s="1050"/>
      <c r="II23" s="823"/>
      <c r="IJ23" s="1134">
        <v>42467</v>
      </c>
      <c r="IK23" s="880">
        <v>42586</v>
      </c>
      <c r="IL23" s="921">
        <v>42549</v>
      </c>
      <c r="IM23" s="880">
        <v>42565</v>
      </c>
      <c r="IN23" s="880">
        <v>42545</v>
      </c>
      <c r="IO23" s="880">
        <v>42572</v>
      </c>
      <c r="IP23" s="880">
        <v>42548</v>
      </c>
      <c r="IQ23" s="880"/>
      <c r="IR23" s="880">
        <v>42616</v>
      </c>
      <c r="IS23" s="1350"/>
      <c r="IT23" s="1433"/>
      <c r="IU23" s="880">
        <v>42545</v>
      </c>
      <c r="IV23" s="880">
        <v>42564</v>
      </c>
      <c r="IW23" s="880">
        <v>42545</v>
      </c>
      <c r="IX23" s="880">
        <v>42569</v>
      </c>
      <c r="IY23" s="880">
        <v>42515</v>
      </c>
      <c r="IZ23" s="880">
        <v>42572</v>
      </c>
      <c r="JA23" s="921"/>
      <c r="JB23" s="921">
        <v>42549</v>
      </c>
      <c r="JC23" s="921">
        <v>42549</v>
      </c>
      <c r="JD23" s="880">
        <v>42580</v>
      </c>
      <c r="JE23" s="880">
        <v>42571</v>
      </c>
      <c r="JF23" s="1141">
        <v>42545</v>
      </c>
      <c r="JG23" s="880">
        <v>42565</v>
      </c>
      <c r="JH23" s="921">
        <v>42354</v>
      </c>
      <c r="JI23" s="1050"/>
      <c r="JJ23" s="880">
        <v>42575</v>
      </c>
      <c r="JK23" s="921">
        <v>42549</v>
      </c>
      <c r="JL23" s="921">
        <v>42561</v>
      </c>
      <c r="JM23" s="921">
        <v>42354</v>
      </c>
      <c r="JN23" s="880">
        <v>42572</v>
      </c>
      <c r="JO23" s="921">
        <v>42403</v>
      </c>
      <c r="JP23" s="880">
        <v>42614</v>
      </c>
      <c r="JQ23" s="880">
        <v>42478</v>
      </c>
      <c r="JR23" s="886"/>
      <c r="JS23" s="886"/>
      <c r="JT23" s="886"/>
      <c r="JU23" s="880">
        <v>42580</v>
      </c>
      <c r="JV23" s="880">
        <v>42580</v>
      </c>
      <c r="JW23" s="880">
        <v>42586</v>
      </c>
      <c r="JX23" s="880"/>
      <c r="JY23" s="880">
        <v>42565</v>
      </c>
      <c r="JZ23" s="880">
        <v>42622</v>
      </c>
      <c r="KA23" s="1442"/>
      <c r="KB23" s="880">
        <v>42571</v>
      </c>
      <c r="KC23" s="886"/>
      <c r="KD23" s="886"/>
      <c r="KE23" s="886"/>
      <c r="KF23" s="886"/>
      <c r="KG23" s="886"/>
      <c r="KH23" s="886"/>
      <c r="KI23" s="886"/>
      <c r="KJ23" s="886"/>
      <c r="KK23" s="885"/>
      <c r="KL23" s="1037">
        <v>42634</v>
      </c>
      <c r="KM23" s="1141"/>
      <c r="KN23" s="921">
        <v>42549</v>
      </c>
      <c r="KO23" s="1037">
        <v>42636</v>
      </c>
      <c r="KP23" s="1037">
        <v>42634</v>
      </c>
      <c r="KQ23" s="1146">
        <v>42629</v>
      </c>
      <c r="KR23" s="1146">
        <v>42626</v>
      </c>
      <c r="KS23" s="1037">
        <v>42636</v>
      </c>
      <c r="KT23" s="1037">
        <v>42636</v>
      </c>
      <c r="KU23" s="1037">
        <v>42637</v>
      </c>
      <c r="KV23" s="1146">
        <v>42629</v>
      </c>
      <c r="KW23" s="1146">
        <v>42629</v>
      </c>
      <c r="KX23" s="1037">
        <v>42636</v>
      </c>
      <c r="KY23" s="1146">
        <v>42627</v>
      </c>
      <c r="KZ23" s="1037">
        <v>42642</v>
      </c>
      <c r="LA23" s="1037">
        <v>42636</v>
      </c>
      <c r="LB23" s="1037" t="s">
        <v>2134</v>
      </c>
      <c r="LC23" s="1037">
        <v>42637</v>
      </c>
      <c r="LD23" s="1037">
        <v>42637</v>
      </c>
      <c r="LE23" s="886"/>
      <c r="LF23" s="886"/>
      <c r="LG23" s="1146">
        <v>42626</v>
      </c>
      <c r="LH23" s="921">
        <v>42429</v>
      </c>
      <c r="LI23" s="1146">
        <v>42629</v>
      </c>
      <c r="LJ23" s="1037">
        <v>42636</v>
      </c>
      <c r="LK23" s="921">
        <v>42522</v>
      </c>
      <c r="LL23" s="1146">
        <v>42629</v>
      </c>
      <c r="LM23" s="1037">
        <v>42636</v>
      </c>
      <c r="LN23" s="1037"/>
      <c r="LO23" s="1037"/>
      <c r="LP23" s="886"/>
      <c r="LQ23" s="1037"/>
      <c r="LR23" s="886"/>
      <c r="LS23" s="886"/>
      <c r="LT23" s="1037"/>
      <c r="LU23" s="886"/>
      <c r="LV23" s="1037"/>
      <c r="LW23" s="1037">
        <v>42677</v>
      </c>
      <c r="LX23" s="1037"/>
      <c r="LY23" s="886"/>
      <c r="LZ23" s="886"/>
      <c r="MA23" s="886"/>
      <c r="MB23" s="886"/>
      <c r="MC23" s="883"/>
      <c r="MD23" s="1037"/>
      <c r="ME23" s="1037"/>
      <c r="MF23" s="1037" t="s">
        <v>2134</v>
      </c>
      <c r="MG23" s="886"/>
      <c r="MH23" s="886"/>
      <c r="MI23" s="1037">
        <v>42670</v>
      </c>
      <c r="MJ23" s="921"/>
      <c r="MK23" s="880">
        <v>42616</v>
      </c>
      <c r="ML23" s="880">
        <v>42545</v>
      </c>
      <c r="MM23" s="1037">
        <v>42637</v>
      </c>
      <c r="MN23" s="1037"/>
      <c r="MO23" s="886"/>
      <c r="MP23" s="1037"/>
      <c r="MQ23" s="921"/>
      <c r="MR23" s="1042">
        <v>42465</v>
      </c>
      <c r="MS23" s="975"/>
      <c r="MT23" s="921"/>
      <c r="MU23" s="921">
        <v>42438</v>
      </c>
      <c r="MV23" s="880">
        <v>42478</v>
      </c>
      <c r="MW23" s="921" t="e">
        <f>WORKDAY(MW24,#REF!,'[3]Holiday Schedule'!$B$2:$B$30)</f>
        <v>#REF!</v>
      </c>
      <c r="MX23" s="880">
        <v>42571</v>
      </c>
      <c r="MY23" s="1141"/>
      <c r="MZ23" s="880"/>
      <c r="NA23" s="921">
        <v>42153</v>
      </c>
      <c r="NB23" s="921" t="e">
        <f>WORKDAY(NB24,#REF!,'[3]Holiday Schedule'!$B$2:$B$30)</f>
        <v>#REF!</v>
      </c>
      <c r="NC23" s="975">
        <v>42403</v>
      </c>
      <c r="ND23" s="975"/>
      <c r="NE23" s="975" t="e">
        <f>WORKDAY(NE24,#REF!,'[3]Holiday Schedule'!$B$2:$B$30)</f>
        <v>#REF!</v>
      </c>
      <c r="NF23" s="975"/>
      <c r="NG23" s="975">
        <v>42392</v>
      </c>
      <c r="NH23" s="880">
        <v>42499</v>
      </c>
      <c r="NI23" s="880">
        <v>42499</v>
      </c>
      <c r="NJ23" s="880">
        <v>42501</v>
      </c>
      <c r="NK23" s="975">
        <v>42403</v>
      </c>
      <c r="NL23" s="880">
        <v>42467</v>
      </c>
      <c r="NM23" s="921">
        <v>42438</v>
      </c>
      <c r="NN23" s="921">
        <v>42392</v>
      </c>
      <c r="NO23" s="888">
        <v>42446</v>
      </c>
      <c r="NP23" s="920"/>
      <c r="NQ23" s="886"/>
      <c r="NR23" s="920"/>
      <c r="NS23" s="920"/>
      <c r="NT23" s="886"/>
      <c r="NU23" s="920"/>
      <c r="NV23" s="1050"/>
      <c r="NW23" s="1050"/>
      <c r="NX23" s="920"/>
      <c r="NY23" s="921"/>
      <c r="NZ23" s="975" t="e">
        <f>WORKDAY(NZ24,#REF!,'[3]Holiday Schedule'!$B$2:$B$30)</f>
        <v>#REF!</v>
      </c>
      <c r="OA23" s="975"/>
      <c r="OB23" s="920" t="e">
        <f>WORKDAY('24K Quality Clinic'!AV24,#REF!,'[3]Holiday Schedule'!$B$2:$B$30)</f>
        <v>#REF!</v>
      </c>
      <c r="OC23" s="920"/>
      <c r="OD23" s="920"/>
      <c r="OE23" s="920"/>
      <c r="OF23" s="920"/>
      <c r="OG23" s="920"/>
      <c r="OH23" s="920"/>
      <c r="OI23" s="920"/>
      <c r="OJ23" s="920"/>
      <c r="OK23" s="920"/>
      <c r="OL23" s="920"/>
      <c r="OM23" s="920"/>
      <c r="ON23" s="920"/>
      <c r="OO23" s="883"/>
      <c r="OP23" s="886"/>
      <c r="OQ23" s="920"/>
      <c r="OR23" s="920"/>
      <c r="OS23" s="920"/>
      <c r="OT23" s="920"/>
      <c r="OU23" s="886"/>
      <c r="OV23" s="886"/>
      <c r="OW23" s="886"/>
      <c r="OX23" s="886"/>
      <c r="OY23" s="886"/>
      <c r="OZ23" s="886"/>
      <c r="PA23" s="886"/>
      <c r="PB23" s="886"/>
      <c r="PC23" s="886"/>
      <c r="PD23" s="886"/>
      <c r="PE23" s="880">
        <v>42508</v>
      </c>
      <c r="PF23" s="886"/>
      <c r="PG23" s="886"/>
      <c r="PH23" s="886"/>
      <c r="PI23" s="886"/>
      <c r="PJ23" s="886"/>
      <c r="PK23" s="886"/>
      <c r="PL23" s="886"/>
      <c r="PM23" s="886"/>
      <c r="PN23" s="1141">
        <v>42403</v>
      </c>
      <c r="PO23" s="886"/>
      <c r="PP23" s="886"/>
      <c r="PQ23" s="824"/>
      <c r="PR23" s="880"/>
      <c r="PS23" s="920"/>
      <c r="PT23" s="880"/>
      <c r="PU23" s="836"/>
      <c r="PV23" s="886" t="s">
        <v>4</v>
      </c>
      <c r="PW23" s="880"/>
      <c r="PX23" s="883"/>
      <c r="PY23" s="880">
        <f>WORKDAY(PY29,[3]BA!$B30,'[3]Holiday Schedule'!$B$2:$B$30)</f>
        <v>42100</v>
      </c>
      <c r="PZ23" s="883"/>
      <c r="QA23" s="883"/>
      <c r="QB23" s="883"/>
      <c r="QC23" s="883"/>
      <c r="QD23" s="883"/>
      <c r="QE23" s="883"/>
      <c r="QF23" s="1042">
        <f>WORKDAY(QF25,[3]BA!$B30,'[3]Holiday Schedule'!$B$2:$B$30)</f>
        <v>42544</v>
      </c>
      <c r="QG23" s="836"/>
      <c r="QH23" s="1042"/>
      <c r="QI23" s="880"/>
      <c r="QJ23" s="880"/>
      <c r="QK23" s="880"/>
      <c r="QL23" s="880">
        <v>42354</v>
      </c>
      <c r="QM23" s="880"/>
      <c r="QN23" s="880">
        <f>WORKDAY(QN25,[3]BA!$B25,'[3]Holiday Schedule'!$B$2:$B$30)</f>
        <v>42111</v>
      </c>
      <c r="QO23" s="880">
        <f>WORKDAY(QO25,[3]BA!$B25,'[3]Holiday Schedule'!$B$2:$B$30)</f>
        <v>42156</v>
      </c>
      <c r="QP23" s="880">
        <v>42192</v>
      </c>
      <c r="QQ23" s="880">
        <f>WORKDAY(QQ25,[3]BA!$B27,'[3]Holiday Schedule'!$B$2:$B$30)</f>
        <v>42194</v>
      </c>
      <c r="QR23" s="886" t="s">
        <v>4</v>
      </c>
      <c r="QS23" s="880"/>
      <c r="QT23" s="880">
        <f>WORKDAY(QT29,[3]BA!$B30,'[3]Holiday Schedule'!$B$2:$B$30)</f>
        <v>42100</v>
      </c>
      <c r="QU23" s="880">
        <f>WORKDAY(QU29,[3]BA!$B30,'[3]Holiday Schedule'!$B$2:$B$30)</f>
        <v>42100</v>
      </c>
      <c r="QV23" s="880">
        <f>WORKDAY(QV29,[3]BA!$B30,'[3]Holiday Schedule'!$B$2:$B$30)</f>
        <v>42145</v>
      </c>
      <c r="QW23" s="880">
        <f>WORKDAY(QW29,[3]BA!$B30,'[3]Holiday Schedule'!$B$2:$B$30)</f>
        <v>42144</v>
      </c>
      <c r="QX23" s="880">
        <f>WORKDAY(QX25,[3]BA!$B30,'[3]Holiday Schedule'!$B$2:$B$30)</f>
        <v>42180</v>
      </c>
      <c r="QY23" s="880">
        <f>WORKDAY(QY29,[3]BA!$B30,'[3]Holiday Schedule'!$B$2:$B$30)</f>
        <v>42144</v>
      </c>
      <c r="QZ23" s="880">
        <f>WORKDAY(QZ29,[3]BA!$B30,'[3]Holiday Schedule'!$B$2:$B$30)</f>
        <v>42145</v>
      </c>
      <c r="RA23" s="880">
        <f>WORKDAY(RA29,[3]BA!$B30,'[3]Holiday Schedule'!$B$2:$B$30)</f>
        <v>42157</v>
      </c>
      <c r="RB23" s="880">
        <f>WORKDAY(RB25,[3]BA!$B30,'[3]Holiday Schedule'!$B$2:$B$30)</f>
        <v>42178</v>
      </c>
      <c r="RC23" s="880">
        <f>WORKDAY(RC25,[3]BA!$B30,'[3]Holiday Schedule'!$B$2:$B$30)</f>
        <v>42178</v>
      </c>
      <c r="RD23" s="880">
        <f>WORKDAY(RD25,[3]BA!$B30,'[3]Holiday Schedule'!$B$2:$B$30)</f>
        <v>42178</v>
      </c>
      <c r="RE23" s="880">
        <f>WORKDAY(RE25,[3]BA!$B30,'[3]Holiday Schedule'!$B$2:$B$30)</f>
        <v>42178</v>
      </c>
      <c r="RF23" s="880">
        <f>WORKDAY(RF25,[3]BA!$B30,'[3]Holiday Schedule'!$B$2:$B$30)</f>
        <v>42180</v>
      </c>
      <c r="RG23" s="880">
        <f>WORKDAY(RG29,[3]BA!$B30,'[3]Holiday Schedule'!$B$2:$B$30)</f>
        <v>42100</v>
      </c>
      <c r="RH23" s="880">
        <f>WORKDAY(RH25,[3]BA!$B30,'[3]Holiday Schedule'!$B$2:$B$30)</f>
        <v>42178</v>
      </c>
      <c r="RI23" s="880">
        <f>WORKDAY(RI25,[3]BA!$B30,'[3]Holiday Schedule'!$B$2:$B$30)</f>
        <v>42180</v>
      </c>
      <c r="RJ23" s="880">
        <f>WORKDAY(RJ29,[3]BA!$B30,'[3]Holiday Schedule'!$B$2:$B$30)</f>
        <v>42144</v>
      </c>
      <c r="RK23" s="880"/>
      <c r="RL23" s="880">
        <v>42226</v>
      </c>
      <c r="RM23" s="880"/>
      <c r="RN23" s="1081"/>
      <c r="RO23" s="880">
        <f>WORKDAY(RO29,[3]BA!$B30,'[3]Holiday Schedule'!$B$2:$B$30)</f>
        <v>42100</v>
      </c>
      <c r="RP23" s="880">
        <f>WORKDAY(RP29,[3]BA!$B30,'[3]Holiday Schedule'!$B$2:$B$30)</f>
        <v>42100</v>
      </c>
      <c r="RQ23" s="921">
        <v>42354</v>
      </c>
      <c r="RR23" s="921">
        <v>42354</v>
      </c>
      <c r="RS23" s="883"/>
      <c r="RT23" s="1442"/>
      <c r="RU23" s="975">
        <v>42437</v>
      </c>
      <c r="RV23" s="921">
        <v>42291</v>
      </c>
      <c r="RW23" s="880">
        <f>WORKDAY(RW25,[3]BA!$B27,'[3]Holiday Schedule'!$B$2:$B$30)</f>
        <v>42104</v>
      </c>
      <c r="RX23" s="883"/>
      <c r="RY23" s="883"/>
      <c r="RZ23" s="883"/>
      <c r="SA23" s="1484"/>
      <c r="SB23" s="880">
        <v>42396</v>
      </c>
      <c r="SC23" s="880">
        <v>42392</v>
      </c>
      <c r="SD23" s="880">
        <v>42401</v>
      </c>
      <c r="SE23" s="1042">
        <v>42437</v>
      </c>
      <c r="SF23" s="880" t="e">
        <f>WORKDAY(SF24,#REF!,'[3]Holiday Schedule'!$B$2:$B$30)</f>
        <v>#REF!</v>
      </c>
      <c r="SG23" s="880">
        <v>42194</v>
      </c>
      <c r="SH23" s="880"/>
      <c r="SI23" s="883"/>
      <c r="SJ23" s="883"/>
      <c r="SK23" s="883"/>
      <c r="SL23" s="883"/>
      <c r="SM23" s="883"/>
      <c r="SN23" s="883"/>
      <c r="SO23" s="883"/>
      <c r="SP23" s="885"/>
      <c r="SQ23" s="885"/>
      <c r="SR23" s="885"/>
      <c r="SS23" s="836"/>
      <c r="ST23" s="883"/>
      <c r="SU23" s="1475"/>
      <c r="SV23" s="1475"/>
      <c r="SW23" s="1475"/>
      <c r="SX23" s="880">
        <f>WORKDAY(SX29,[3]BA!$B30,'[3]Holiday Schedule'!$B$2:$B$30)</f>
        <v>42100</v>
      </c>
      <c r="SY23" s="880">
        <f>WORKDAY(SY29,[3]BA!$B30,'[3]Holiday Schedule'!$B$2:$B$30)</f>
        <v>42100</v>
      </c>
      <c r="SZ23" s="880">
        <f>WORKDAY(SZ29,[3]BA!$B30,'[3]Holiday Schedule'!$B$2:$B$30)</f>
        <v>42100</v>
      </c>
      <c r="TA23" s="880">
        <f>WORKDAY(TA29,[3]BA!$B30,'[3]Holiday Schedule'!$B$2:$B$30)</f>
        <v>42100</v>
      </c>
      <c r="TB23" s="880">
        <f>WORKDAY(TB29,[3]BA!$B30,'[3]Holiday Schedule'!$B$2:$B$30)</f>
        <v>42100</v>
      </c>
      <c r="TC23" s="880">
        <f>WORKDAY(TC29,[3]BA!$B30,'[3]Holiday Schedule'!$B$2:$B$30)</f>
        <v>42100</v>
      </c>
      <c r="TD23" s="880">
        <f>WORKDAY(TD29,[3]BA!$B30,'[3]Holiday Schedule'!$B$2:$B$30)</f>
        <v>42139</v>
      </c>
      <c r="TE23" s="880">
        <f>WORKDAY(TE29,[3]BA!$B30,'[3]Holiday Schedule'!$B$2:$B$30)</f>
        <v>42138</v>
      </c>
      <c r="TF23" s="880">
        <f>WORKDAY(TF29,[3]BA!$B30,'[3]Holiday Schedule'!$B$2:$B$30)</f>
        <v>42138</v>
      </c>
      <c r="TG23" s="880">
        <f>WORKDAY(TG29,[3]BA!$B30,'[3]Holiday Schedule'!$B$2:$B$30)</f>
        <v>42138</v>
      </c>
      <c r="TH23" s="880">
        <f>WORKDAY(TH29,[3]BA!$B30,'[3]Holiday Schedule'!$B$2:$B$30)</f>
        <v>42139</v>
      </c>
      <c r="TI23" s="880">
        <f>WORKDAY(TI29,[3]BA!$B30,'[3]Holiday Schedule'!$B$2:$B$30)</f>
        <v>42142</v>
      </c>
      <c r="TJ23" s="880"/>
      <c r="TK23" s="836"/>
    </row>
    <row r="24" spans="3:531" ht="15.75">
      <c r="C24" s="1467">
        <v>1</v>
      </c>
      <c r="D24" s="1483" t="s">
        <v>7</v>
      </c>
      <c r="E24" s="886"/>
      <c r="F24" s="886"/>
      <c r="G24" s="886"/>
      <c r="H24" s="886"/>
      <c r="I24" s="886"/>
      <c r="J24" s="920"/>
      <c r="K24" s="921">
        <v>42396</v>
      </c>
      <c r="L24" s="953"/>
      <c r="M24" s="1007">
        <v>42548</v>
      </c>
      <c r="N24" s="1006">
        <v>42493</v>
      </c>
      <c r="O24" s="975"/>
      <c r="P24" s="1006">
        <v>42495</v>
      </c>
      <c r="Q24" s="1006">
        <v>42493</v>
      </c>
      <c r="R24" s="880"/>
      <c r="S24" s="1007">
        <v>42495</v>
      </c>
      <c r="T24" s="921">
        <v>42396</v>
      </c>
      <c r="U24" s="1010">
        <v>42507</v>
      </c>
      <c r="V24" s="921">
        <v>42443</v>
      </c>
      <c r="W24" s="1007">
        <v>42615</v>
      </c>
      <c r="X24" s="975">
        <f>WORKDAY(X26,[3]BA!$B14,'[3]Holiday Schedule'!$B$2:$B$30)</f>
        <v>42180</v>
      </c>
      <c r="Y24" s="921"/>
      <c r="Z24" s="1006">
        <v>42496</v>
      </c>
      <c r="AA24" s="1007">
        <v>42571</v>
      </c>
      <c r="AB24" s="921">
        <v>42460</v>
      </c>
      <c r="AC24" s="975">
        <v>42437</v>
      </c>
      <c r="AD24" s="1007">
        <v>42652</v>
      </c>
      <c r="AE24" s="1007">
        <v>42652</v>
      </c>
      <c r="AF24" s="1007"/>
      <c r="AG24" s="880"/>
      <c r="AH24" s="1007">
        <v>42615</v>
      </c>
      <c r="AI24" s="921">
        <v>42460</v>
      </c>
      <c r="AJ24" s="1037"/>
      <c r="AK24" s="1037">
        <v>42674</v>
      </c>
      <c r="AL24" s="1037"/>
      <c r="AM24" s="1037">
        <v>42670</v>
      </c>
      <c r="AN24" s="1037">
        <v>42670</v>
      </c>
      <c r="AO24" s="1037"/>
      <c r="AP24" s="1037"/>
      <c r="AQ24" s="1037"/>
      <c r="AR24" s="1007">
        <v>42615</v>
      </c>
      <c r="AS24" s="1007"/>
      <c r="AT24" s="1341">
        <v>42627</v>
      </c>
      <c r="AU24" s="1007">
        <v>42544</v>
      </c>
      <c r="AV24" s="921">
        <v>42354</v>
      </c>
      <c r="AW24" s="1007">
        <v>42634</v>
      </c>
      <c r="AX24" s="1007"/>
      <c r="AY24" s="1007"/>
      <c r="AZ24" s="1007"/>
      <c r="BA24" s="1007"/>
      <c r="BB24" s="1341">
        <v>42627</v>
      </c>
      <c r="BC24" s="1341">
        <v>42629</v>
      </c>
      <c r="BD24" s="1007"/>
      <c r="BE24" s="1007"/>
      <c r="BF24" s="1111"/>
      <c r="BG24" s="1037"/>
      <c r="BH24" s="1007"/>
      <c r="BI24" s="921"/>
      <c r="BJ24" s="1007">
        <v>42614</v>
      </c>
      <c r="BK24" s="975">
        <v>42401</v>
      </c>
      <c r="BL24" s="1010">
        <v>42507</v>
      </c>
      <c r="BM24" s="921">
        <v>42460</v>
      </c>
      <c r="BN24" s="1010">
        <v>42497</v>
      </c>
      <c r="BO24" s="1007"/>
      <c r="BP24" s="921">
        <v>42392</v>
      </c>
      <c r="BQ24" s="880"/>
      <c r="BR24" s="1141"/>
      <c r="BS24" s="921" t="e">
        <f>WORKDAY(BS25,#REF!,'[3]Holiday Schedule'!$B$2:$B$30)</f>
        <v>#REF!</v>
      </c>
      <c r="BT24" s="880">
        <v>42480</v>
      </c>
      <c r="BU24" s="1141">
        <v>42392</v>
      </c>
      <c r="BV24" s="921">
        <v>42433</v>
      </c>
      <c r="BW24" s="1007">
        <v>42570</v>
      </c>
      <c r="BX24" s="1007">
        <v>42563</v>
      </c>
      <c r="BY24" s="921">
        <v>42354</v>
      </c>
      <c r="BZ24" s="921"/>
      <c r="CA24" s="921">
        <v>42460</v>
      </c>
      <c r="CB24" s="921">
        <v>42433</v>
      </c>
      <c r="CC24" s="1007">
        <v>42627</v>
      </c>
      <c r="CD24" s="1007">
        <v>42627</v>
      </c>
      <c r="CE24" s="1007">
        <v>42544</v>
      </c>
      <c r="CF24" s="1492">
        <f>WORKDAY(CF26,[3]BA!$B25,'[3]Holiday Schedule'!$B$2:$B$30)</f>
        <v>42192</v>
      </c>
      <c r="CG24" s="1007"/>
      <c r="CH24" s="920"/>
      <c r="CI24" s="886"/>
      <c r="CJ24" s="886"/>
      <c r="CK24" s="886"/>
      <c r="CL24" s="883"/>
      <c r="CM24" s="886"/>
      <c r="CN24" s="886"/>
      <c r="CO24" s="886"/>
      <c r="CP24" s="886"/>
      <c r="CQ24" s="886"/>
      <c r="CR24" s="886"/>
      <c r="CS24" s="886"/>
      <c r="CT24" s="886"/>
      <c r="CU24" s="886"/>
      <c r="CV24" s="886"/>
      <c r="CW24" s="886"/>
      <c r="CX24" s="886"/>
      <c r="CY24" s="886"/>
      <c r="CZ24" s="886"/>
      <c r="DA24" s="886"/>
      <c r="DB24" s="886"/>
      <c r="DC24" s="886"/>
      <c r="DD24" s="886"/>
      <c r="DE24" s="886"/>
      <c r="DF24" s="886"/>
      <c r="DG24" s="886"/>
      <c r="DH24" s="920"/>
      <c r="DI24" s="886"/>
      <c r="DJ24" s="886"/>
      <c r="DK24" s="886"/>
      <c r="DL24" s="886"/>
      <c r="DM24" s="886"/>
      <c r="DN24" s="886"/>
      <c r="DO24" s="886"/>
      <c r="DP24" s="885"/>
      <c r="DQ24" s="886"/>
      <c r="DR24" s="886"/>
      <c r="DS24" s="886"/>
      <c r="DT24" s="886"/>
      <c r="DU24" s="886"/>
      <c r="DV24" s="886"/>
      <c r="DW24" s="886"/>
      <c r="DX24" s="886"/>
      <c r="DY24" s="886"/>
      <c r="DZ24" s="886"/>
      <c r="EA24" s="886"/>
      <c r="EB24" s="886"/>
      <c r="EC24" s="886"/>
      <c r="ED24" s="886"/>
      <c r="EE24" s="920"/>
      <c r="EF24" s="920"/>
      <c r="EG24" s="886"/>
      <c r="EH24" s="1050"/>
      <c r="EI24" s="886"/>
      <c r="EJ24" s="1050"/>
      <c r="EK24" s="920"/>
      <c r="EL24" s="886"/>
      <c r="EM24" s="920"/>
      <c r="EN24" s="1442"/>
      <c r="EO24" s="886"/>
      <c r="EP24" s="886"/>
      <c r="EQ24" s="886"/>
      <c r="ER24" s="886"/>
      <c r="ES24" s="885"/>
      <c r="ET24" s="886"/>
      <c r="EU24" s="885"/>
      <c r="EV24" s="886"/>
      <c r="EW24" s="886"/>
      <c r="EX24" s="886"/>
      <c r="EY24" s="886"/>
      <c r="EZ24" s="886"/>
      <c r="FA24" s="920"/>
      <c r="FB24" s="886"/>
      <c r="FC24" s="886"/>
      <c r="FD24" s="886"/>
      <c r="FE24" s="886"/>
      <c r="FF24" s="886"/>
      <c r="FG24" s="886"/>
      <c r="FH24" s="886"/>
      <c r="FI24" s="886"/>
      <c r="FJ24" s="886"/>
      <c r="FK24" s="885"/>
      <c r="FL24" s="886"/>
      <c r="FM24" s="886"/>
      <c r="FN24" s="1050"/>
      <c r="FO24" s="886"/>
      <c r="FP24" s="886"/>
      <c r="FQ24" s="886"/>
      <c r="FR24" s="886"/>
      <c r="FS24" s="886"/>
      <c r="FT24" s="886"/>
      <c r="FU24" s="1050"/>
      <c r="FV24" s="1050"/>
      <c r="FW24" s="1050"/>
      <c r="FX24" s="886"/>
      <c r="FY24" s="886"/>
      <c r="FZ24" s="886"/>
      <c r="GA24" s="886"/>
      <c r="GB24" s="886"/>
      <c r="GC24" s="886"/>
      <c r="GD24" s="886"/>
      <c r="GE24" s="886"/>
      <c r="GF24" s="886"/>
      <c r="GG24" s="1050"/>
      <c r="GH24" s="886"/>
      <c r="GI24" s="1050"/>
      <c r="GJ24" s="886"/>
      <c r="GK24" s="886"/>
      <c r="GL24" s="886"/>
      <c r="GM24" s="886"/>
      <c r="GN24" s="1050"/>
      <c r="GO24" s="1050"/>
      <c r="GP24" s="886"/>
      <c r="GQ24" s="1050"/>
      <c r="GR24" s="886"/>
      <c r="GS24" s="920"/>
      <c r="GT24" s="886"/>
      <c r="GU24" s="886"/>
      <c r="GV24" s="886"/>
      <c r="GW24" s="886"/>
      <c r="GX24" s="885"/>
      <c r="GY24" s="886"/>
      <c r="GZ24" s="886"/>
      <c r="HA24" s="886"/>
      <c r="HB24" s="886"/>
      <c r="HC24" s="886"/>
      <c r="HD24" s="886"/>
      <c r="HE24" s="886"/>
      <c r="HF24" s="1007"/>
      <c r="HG24" s="1007"/>
      <c r="HH24" s="886"/>
      <c r="HI24" s="886"/>
      <c r="HJ24" s="886"/>
      <c r="HK24" s="886"/>
      <c r="HL24" s="886"/>
      <c r="HM24" s="886"/>
      <c r="HN24" s="886"/>
      <c r="HO24" s="886"/>
      <c r="HP24" s="886"/>
      <c r="HQ24" s="886"/>
      <c r="HR24" s="886"/>
      <c r="HS24" s="886"/>
      <c r="HT24" s="175"/>
      <c r="HU24" s="886"/>
      <c r="HV24" s="886"/>
      <c r="HW24" s="1007">
        <v>42548</v>
      </c>
      <c r="HX24" s="886"/>
      <c r="HY24" s="886"/>
      <c r="HZ24" s="1050"/>
      <c r="IA24" s="1050"/>
      <c r="IB24" s="886"/>
      <c r="IC24" s="886"/>
      <c r="ID24" s="886"/>
      <c r="IE24" s="921">
        <v>42396</v>
      </c>
      <c r="IF24" s="1050"/>
      <c r="IG24" s="886"/>
      <c r="IH24" s="1050"/>
      <c r="II24" s="823"/>
      <c r="IJ24" s="1134">
        <v>42460</v>
      </c>
      <c r="IK24" s="1007"/>
      <c r="IL24" s="1007">
        <v>42548</v>
      </c>
      <c r="IM24" s="1007">
        <v>42564</v>
      </c>
      <c r="IN24" s="1007">
        <v>42543</v>
      </c>
      <c r="IO24" s="1007">
        <v>42571</v>
      </c>
      <c r="IP24" s="1007">
        <v>42548</v>
      </c>
      <c r="IQ24" s="880"/>
      <c r="IR24" s="1007">
        <v>42615</v>
      </c>
      <c r="IS24" s="1350"/>
      <c r="IT24" s="1433"/>
      <c r="IU24" s="1007">
        <v>42543</v>
      </c>
      <c r="IV24" s="1007">
        <v>42563</v>
      </c>
      <c r="IW24" s="1007">
        <v>42543</v>
      </c>
      <c r="IX24" s="1007">
        <v>42569</v>
      </c>
      <c r="IY24" s="1007"/>
      <c r="IZ24" s="1007">
        <v>42571</v>
      </c>
      <c r="JA24" s="921"/>
      <c r="JB24" s="1007">
        <v>42548</v>
      </c>
      <c r="JC24" s="1007">
        <v>42548</v>
      </c>
      <c r="JD24" s="1196"/>
      <c r="JE24" s="1007">
        <v>42571</v>
      </c>
      <c r="JF24" s="1494">
        <v>42543</v>
      </c>
      <c r="JG24" s="1007">
        <v>42564</v>
      </c>
      <c r="JH24" s="921">
        <v>42354</v>
      </c>
      <c r="JI24" s="1050"/>
      <c r="JJ24" s="1196"/>
      <c r="JK24" s="1007">
        <v>42548</v>
      </c>
      <c r="JL24" s="921"/>
      <c r="JM24" s="921">
        <v>42354</v>
      </c>
      <c r="JN24" s="1007">
        <v>42571</v>
      </c>
      <c r="JO24" s="921">
        <v>42401</v>
      </c>
      <c r="JP24" s="1007">
        <v>42614</v>
      </c>
      <c r="JQ24" s="880">
        <v>42475</v>
      </c>
      <c r="JR24" s="886"/>
      <c r="JS24" s="886"/>
      <c r="JT24" s="886"/>
      <c r="JU24" s="1217"/>
      <c r="JV24" s="1007"/>
      <c r="JW24" s="1196"/>
      <c r="JX24" s="880"/>
      <c r="JY24" s="1007">
        <v>42564</v>
      </c>
      <c r="JZ24" s="1494"/>
      <c r="KA24" s="1442"/>
      <c r="KB24" s="1007">
        <v>42571</v>
      </c>
      <c r="KC24" s="886"/>
      <c r="KD24" s="886"/>
      <c r="KE24" s="886"/>
      <c r="KF24" s="886"/>
      <c r="KG24" s="886"/>
      <c r="KH24" s="886"/>
      <c r="KI24" s="886"/>
      <c r="KJ24" s="886"/>
      <c r="KK24" s="885"/>
      <c r="KL24" s="1007">
        <v>42634</v>
      </c>
      <c r="KM24" s="1141"/>
      <c r="KN24" s="1007">
        <v>42548</v>
      </c>
      <c r="KO24" s="1007"/>
      <c r="KP24" s="1007">
        <v>42634</v>
      </c>
      <c r="KQ24" s="1341">
        <v>42629</v>
      </c>
      <c r="KR24" s="1007">
        <v>42625</v>
      </c>
      <c r="KS24" s="1007"/>
      <c r="KT24" s="1007"/>
      <c r="KU24" s="1007"/>
      <c r="KV24" s="1341">
        <v>42629</v>
      </c>
      <c r="KW24" s="1341">
        <v>42629</v>
      </c>
      <c r="KX24" s="1007"/>
      <c r="KY24" s="1341">
        <v>42627</v>
      </c>
      <c r="KZ24" s="1007"/>
      <c r="LA24" s="1007"/>
      <c r="LB24" s="1007">
        <v>42642</v>
      </c>
      <c r="LC24" s="1007"/>
      <c r="LD24" s="1007"/>
      <c r="LE24" s="886"/>
      <c r="LF24" s="886"/>
      <c r="LG24" s="1341">
        <v>42625</v>
      </c>
      <c r="LH24" s="921">
        <v>42423</v>
      </c>
      <c r="LI24" s="1341">
        <v>42629</v>
      </c>
      <c r="LJ24" s="1007"/>
      <c r="LK24" s="1007"/>
      <c r="LL24" s="1341">
        <v>42629</v>
      </c>
      <c r="LM24" s="1007"/>
      <c r="LN24" s="1007"/>
      <c r="LO24" s="1007"/>
      <c r="LP24" s="886"/>
      <c r="LQ24" s="1007"/>
      <c r="LR24" s="886"/>
      <c r="LS24" s="886"/>
      <c r="LT24" s="1037"/>
      <c r="LU24" s="886"/>
      <c r="LV24" s="1037">
        <v>42670</v>
      </c>
      <c r="LW24" s="1037">
        <v>42666</v>
      </c>
      <c r="LX24" s="1037">
        <v>42664</v>
      </c>
      <c r="LY24" s="886"/>
      <c r="LZ24" s="886"/>
      <c r="MA24" s="886"/>
      <c r="MB24" s="886"/>
      <c r="MC24" s="883"/>
      <c r="MD24" s="1037"/>
      <c r="ME24" s="1037"/>
      <c r="MF24" s="1007">
        <v>42652</v>
      </c>
      <c r="MG24" s="886"/>
      <c r="MH24" s="886"/>
      <c r="MI24" s="1037">
        <v>42670</v>
      </c>
      <c r="MJ24" s="921">
        <v>42258</v>
      </c>
      <c r="MK24" s="1007">
        <v>42615</v>
      </c>
      <c r="ML24" s="1007">
        <v>42543</v>
      </c>
      <c r="MM24" s="1007"/>
      <c r="MN24" s="1007"/>
      <c r="MO24" s="886"/>
      <c r="MP24" s="1037"/>
      <c r="MQ24" s="921">
        <v>42401</v>
      </c>
      <c r="MR24" s="975">
        <v>42460</v>
      </c>
      <c r="MS24" s="975"/>
      <c r="MT24" s="921">
        <f>WORKDAY(MT26,[3]BA!$B25,'[3]Holiday Schedule'!$B$2:$B$30)</f>
        <v>42216</v>
      </c>
      <c r="MU24" s="921">
        <v>42437</v>
      </c>
      <c r="MV24" s="880">
        <v>42475</v>
      </c>
      <c r="MW24" s="921" t="e">
        <f>WORKDAY(MW25,#REF!,'[3]Holiday Schedule'!$B$2:$B$30)</f>
        <v>#REF!</v>
      </c>
      <c r="MX24" s="1007">
        <v>42571</v>
      </c>
      <c r="MY24" s="1141">
        <v>42396</v>
      </c>
      <c r="MZ24" s="880"/>
      <c r="NA24" s="921" t="e">
        <f>WORKDAY(NA25,#REF!,'[3]Holiday Schedule'!$B$2:$B$30)</f>
        <v>#REF!</v>
      </c>
      <c r="NB24" s="921">
        <v>42290</v>
      </c>
      <c r="NC24" s="975">
        <v>42401</v>
      </c>
      <c r="ND24" s="975">
        <v>42156</v>
      </c>
      <c r="NE24" s="975">
        <v>42290</v>
      </c>
      <c r="NF24" s="975"/>
      <c r="NG24" s="975">
        <v>42392</v>
      </c>
      <c r="NH24" s="1006">
        <v>42493</v>
      </c>
      <c r="NI24" s="1006">
        <v>42493</v>
      </c>
      <c r="NJ24" s="1006">
        <v>42496</v>
      </c>
      <c r="NK24" s="975">
        <v>42401</v>
      </c>
      <c r="NL24" s="921">
        <v>42460</v>
      </c>
      <c r="NM24" s="880">
        <v>42430</v>
      </c>
      <c r="NN24" s="921">
        <v>42392</v>
      </c>
      <c r="NO24" s="921">
        <v>42443</v>
      </c>
      <c r="NP24" s="920"/>
      <c r="NQ24" s="1187">
        <v>42535</v>
      </c>
      <c r="NR24" s="920"/>
      <c r="NS24" s="920"/>
      <c r="NT24" s="886"/>
      <c r="NU24" s="920"/>
      <c r="NV24" s="1050"/>
      <c r="NW24" s="1050"/>
      <c r="NX24" s="920"/>
      <c r="NY24" s="921"/>
      <c r="NZ24" s="975">
        <v>42290</v>
      </c>
      <c r="OA24" s="975"/>
      <c r="OB24" s="975">
        <v>42291</v>
      </c>
      <c r="OC24" s="920"/>
      <c r="OD24" s="920"/>
      <c r="OE24" s="920"/>
      <c r="OF24" s="920"/>
      <c r="OG24" s="920"/>
      <c r="OH24" s="920"/>
      <c r="OI24" s="920"/>
      <c r="OJ24" s="920"/>
      <c r="OK24" s="920"/>
      <c r="OL24" s="920"/>
      <c r="OM24" s="920"/>
      <c r="ON24" s="920"/>
      <c r="OO24" s="883"/>
      <c r="OP24" s="886"/>
      <c r="OQ24" s="920"/>
      <c r="OR24" s="920"/>
      <c r="OS24" s="920"/>
      <c r="OT24" s="920"/>
      <c r="OU24" s="886"/>
      <c r="OV24" s="886"/>
      <c r="OW24" s="886"/>
      <c r="OX24" s="886"/>
      <c r="OY24" s="886"/>
      <c r="OZ24" s="886"/>
      <c r="PA24" s="886"/>
      <c r="PB24" s="886"/>
      <c r="PC24" s="886"/>
      <c r="PD24" s="886"/>
      <c r="PE24" s="1493">
        <v>42507</v>
      </c>
      <c r="PF24" s="886"/>
      <c r="PG24" s="886"/>
      <c r="PH24" s="886"/>
      <c r="PI24" s="886"/>
      <c r="PJ24" s="886"/>
      <c r="PK24" s="886"/>
      <c r="PL24" s="886"/>
      <c r="PM24" s="886"/>
      <c r="PN24" s="1141">
        <v>42401</v>
      </c>
      <c r="PO24" s="886"/>
      <c r="PP24" s="886"/>
      <c r="PQ24" s="824"/>
      <c r="PR24" s="880"/>
      <c r="PS24" s="920"/>
      <c r="PT24" s="880"/>
      <c r="PU24" s="836"/>
      <c r="PV24" s="886" t="s">
        <v>253</v>
      </c>
      <c r="PW24" s="880"/>
      <c r="PX24" s="880"/>
      <c r="PY24" s="880"/>
      <c r="PZ24" s="880"/>
      <c r="QA24" s="880"/>
      <c r="QB24" s="880"/>
      <c r="QC24" s="880"/>
      <c r="QD24" s="880"/>
      <c r="QE24" s="880"/>
      <c r="QF24" s="1042"/>
      <c r="QG24" s="836"/>
      <c r="QH24" s="1042"/>
      <c r="QI24" s="880"/>
      <c r="QJ24" s="880"/>
      <c r="QK24" s="880"/>
      <c r="QL24" s="880">
        <v>42348</v>
      </c>
      <c r="QM24" s="880"/>
      <c r="QN24" s="880"/>
      <c r="QO24" s="880"/>
      <c r="QP24" s="880">
        <v>42192</v>
      </c>
      <c r="QQ24" s="880"/>
      <c r="QR24" s="886" t="s">
        <v>253</v>
      </c>
      <c r="QS24" s="880"/>
      <c r="QT24" s="880"/>
      <c r="QU24" s="880"/>
      <c r="QV24" s="880"/>
      <c r="QW24" s="880"/>
      <c r="QX24" s="880"/>
      <c r="QY24" s="880"/>
      <c r="QZ24" s="880"/>
      <c r="RA24" s="880"/>
      <c r="RB24" s="880"/>
      <c r="RC24" s="880"/>
      <c r="RD24" s="880"/>
      <c r="RE24" s="880"/>
      <c r="RF24" s="880"/>
      <c r="RG24" s="880"/>
      <c r="RH24" s="880"/>
      <c r="RI24" s="880"/>
      <c r="RJ24" s="880"/>
      <c r="RK24" s="880"/>
      <c r="RL24" s="880">
        <v>42223</v>
      </c>
      <c r="RM24" s="880"/>
      <c r="RN24" s="1081"/>
      <c r="RO24" s="880"/>
      <c r="RP24" s="880"/>
      <c r="RQ24" s="921">
        <v>42348</v>
      </c>
      <c r="RR24" s="921">
        <v>42348</v>
      </c>
      <c r="RS24" s="993"/>
      <c r="RT24" s="1442"/>
      <c r="RU24" s="975"/>
      <c r="RV24" s="921" t="e">
        <f>WORKDAY(RV25,#REF!,'[3]Holiday Schedule'!$B$2:$B$30)</f>
        <v>#REF!</v>
      </c>
      <c r="RW24" s="880"/>
      <c r="RX24" s="883"/>
      <c r="RY24" s="883"/>
      <c r="RZ24" s="883"/>
      <c r="SA24" s="1484"/>
      <c r="SB24" s="1461"/>
      <c r="SC24" s="880"/>
      <c r="SD24" s="880"/>
      <c r="SE24" s="1042"/>
      <c r="SF24" s="880" t="e">
        <f>WORKDAY(SF25,#REF!,'[3]Holiday Schedule'!$B$2:$B$30)</f>
        <v>#REF!</v>
      </c>
      <c r="SG24" s="880"/>
      <c r="SH24" s="880"/>
      <c r="SI24" s="883"/>
      <c r="SJ24" s="883"/>
      <c r="SK24" s="883"/>
      <c r="SL24" s="883"/>
      <c r="SM24" s="883"/>
      <c r="SN24" s="883"/>
      <c r="SO24" s="883"/>
      <c r="SP24" s="885"/>
      <c r="SQ24" s="885"/>
      <c r="SR24" s="885"/>
      <c r="SS24" s="836"/>
      <c r="ST24" s="880"/>
      <c r="SU24" s="1475"/>
      <c r="SV24" s="1475"/>
      <c r="SW24" s="1475"/>
      <c r="SX24" s="880"/>
      <c r="SY24" s="880"/>
      <c r="SZ24" s="880"/>
      <c r="TA24" s="880"/>
      <c r="TB24" s="880"/>
      <c r="TC24" s="880"/>
      <c r="TD24" s="880"/>
      <c r="TE24" s="880"/>
      <c r="TF24" s="880"/>
      <c r="TG24" s="880"/>
      <c r="TH24" s="880"/>
      <c r="TI24" s="880"/>
      <c r="TJ24" s="880"/>
      <c r="TK24" s="836"/>
    </row>
    <row r="25" spans="3:531" ht="15.75">
      <c r="C25" s="1467">
        <v>5</v>
      </c>
      <c r="D25" s="1483" t="s">
        <v>1498</v>
      </c>
      <c r="E25" s="886"/>
      <c r="F25" s="883"/>
      <c r="G25" s="883"/>
      <c r="H25" s="883"/>
      <c r="I25" s="883"/>
      <c r="J25" s="920"/>
      <c r="K25" s="921"/>
      <c r="L25" s="953"/>
      <c r="M25" s="880">
        <v>42544</v>
      </c>
      <c r="N25" s="933">
        <v>42493</v>
      </c>
      <c r="O25" s="975"/>
      <c r="P25" s="933">
        <v>42495</v>
      </c>
      <c r="Q25" s="933">
        <v>42493</v>
      </c>
      <c r="R25" s="880">
        <v>42481</v>
      </c>
      <c r="S25" s="880">
        <v>42495</v>
      </c>
      <c r="T25" s="921">
        <v>42395</v>
      </c>
      <c r="U25" s="888">
        <v>42507</v>
      </c>
      <c r="V25" s="921"/>
      <c r="W25" s="880">
        <v>42615</v>
      </c>
      <c r="X25" s="975"/>
      <c r="Y25" s="921"/>
      <c r="Z25" s="933">
        <v>42496</v>
      </c>
      <c r="AA25" s="880">
        <v>42570</v>
      </c>
      <c r="AB25" s="888">
        <v>42459</v>
      </c>
      <c r="AC25" s="975"/>
      <c r="AD25" s="1037">
        <v>42642</v>
      </c>
      <c r="AE25" s="1037">
        <v>42642</v>
      </c>
      <c r="AF25" s="1037">
        <v>42642</v>
      </c>
      <c r="AG25" s="880">
        <v>42481</v>
      </c>
      <c r="AH25" s="880">
        <v>42615</v>
      </c>
      <c r="AI25" s="888">
        <v>42459</v>
      </c>
      <c r="AJ25" s="1037">
        <v>42648</v>
      </c>
      <c r="AK25" s="1037">
        <v>42657</v>
      </c>
      <c r="AL25" s="1037">
        <v>42662</v>
      </c>
      <c r="AM25" s="1037">
        <v>42653</v>
      </c>
      <c r="AN25" s="1037">
        <v>42650</v>
      </c>
      <c r="AO25" s="1037">
        <v>42650</v>
      </c>
      <c r="AP25" s="1037">
        <v>42664</v>
      </c>
      <c r="AQ25" s="1238">
        <v>42661</v>
      </c>
      <c r="AR25" s="880">
        <v>42615</v>
      </c>
      <c r="AS25" s="1037">
        <v>42633</v>
      </c>
      <c r="AT25" s="1146">
        <v>42626</v>
      </c>
      <c r="AU25" s="880">
        <v>42544</v>
      </c>
      <c r="AV25" s="921">
        <v>42348</v>
      </c>
      <c r="AW25" s="1146">
        <v>42629</v>
      </c>
      <c r="AX25" s="1037">
        <v>42642</v>
      </c>
      <c r="AY25" s="1037">
        <v>42642</v>
      </c>
      <c r="AZ25" s="1037">
        <v>42641</v>
      </c>
      <c r="BA25" s="1037">
        <v>42637</v>
      </c>
      <c r="BB25" s="1146">
        <v>42626</v>
      </c>
      <c r="BC25" s="1037">
        <v>42628</v>
      </c>
      <c r="BD25" s="1037">
        <v>42637</v>
      </c>
      <c r="BE25" s="1037">
        <v>42646</v>
      </c>
      <c r="BF25" s="880">
        <f>WORKDAY(BF26,[3]BA!$B18,'[3]Holiday Schedule'!$B$2:$B$30)</f>
        <v>42170</v>
      </c>
      <c r="BG25" s="1037">
        <v>42653</v>
      </c>
      <c r="BH25" s="1037">
        <v>42646</v>
      </c>
      <c r="BI25" s="921">
        <f>WORKDAY(BI27,[3]BA!$B27,'[3]Holiday Schedule'!$B$2:$B$30)</f>
        <v>42100</v>
      </c>
      <c r="BJ25" s="1134">
        <v>42614</v>
      </c>
      <c r="BK25" s="1490"/>
      <c r="BL25" s="888">
        <v>42507</v>
      </c>
      <c r="BM25" s="921">
        <v>42452</v>
      </c>
      <c r="BN25" s="888">
        <v>42497</v>
      </c>
      <c r="BO25" s="880">
        <v>42496</v>
      </c>
      <c r="BP25" s="921"/>
      <c r="BQ25" s="880">
        <v>42486</v>
      </c>
      <c r="BR25" s="1141">
        <v>42544</v>
      </c>
      <c r="BS25" s="921" t="e">
        <f>WORKDAY(BS26,#REF!,'[3]Holiday Schedule'!$B$2:$B$30)</f>
        <v>#REF!</v>
      </c>
      <c r="BT25" s="880"/>
      <c r="BU25" s="1141"/>
      <c r="BV25" s="923">
        <v>42423</v>
      </c>
      <c r="BW25" s="880">
        <v>42565</v>
      </c>
      <c r="BX25" s="880">
        <v>42563</v>
      </c>
      <c r="BY25" s="921">
        <v>42348</v>
      </c>
      <c r="BZ25" s="921">
        <f>WORKDAY(BZ27,[3]BA!$B25,'[3]Holiday Schedule'!$B$2:$B$30)</f>
        <v>42174</v>
      </c>
      <c r="CA25" s="888">
        <v>42459</v>
      </c>
      <c r="CB25" s="923">
        <v>42423</v>
      </c>
      <c r="CC25" s="887">
        <v>42626</v>
      </c>
      <c r="CD25" s="887">
        <v>42626</v>
      </c>
      <c r="CE25" s="880">
        <v>42541</v>
      </c>
      <c r="CF25" s="1492"/>
      <c r="CG25" s="1037">
        <v>42635</v>
      </c>
      <c r="CH25" s="923">
        <v>42507</v>
      </c>
      <c r="CI25" s="899">
        <v>42539</v>
      </c>
      <c r="CJ25" s="899">
        <v>42539</v>
      </c>
      <c r="CK25" s="899">
        <v>42627</v>
      </c>
      <c r="CL25" s="978">
        <v>42643</v>
      </c>
      <c r="CM25" s="899"/>
      <c r="CN25" s="899"/>
      <c r="CO25" s="899"/>
      <c r="CP25" s="899"/>
      <c r="CQ25" s="899"/>
      <c r="CR25" s="899"/>
      <c r="CS25" s="899"/>
      <c r="CT25" s="899"/>
      <c r="CU25" s="1338">
        <v>42657</v>
      </c>
      <c r="CV25" s="1338">
        <v>42650</v>
      </c>
      <c r="CW25" s="1238">
        <v>42664</v>
      </c>
      <c r="CX25" s="1338">
        <v>42648</v>
      </c>
      <c r="CY25" s="899"/>
      <c r="CZ25" s="1425"/>
      <c r="DA25" s="1037">
        <v>42679</v>
      </c>
      <c r="DB25" s="1338">
        <v>42646</v>
      </c>
      <c r="DC25" s="1238">
        <v>42661</v>
      </c>
      <c r="DD25" s="1338">
        <v>42637</v>
      </c>
      <c r="DE25" s="1338">
        <v>42664</v>
      </c>
      <c r="DF25" s="1338">
        <v>42648</v>
      </c>
      <c r="DG25" s="1037">
        <v>42647</v>
      </c>
      <c r="DH25" s="920"/>
      <c r="DI25" s="899">
        <v>42614</v>
      </c>
      <c r="DJ25" s="886"/>
      <c r="DK25" s="886"/>
      <c r="DL25" s="886"/>
      <c r="DM25" s="886"/>
      <c r="DN25" s="886"/>
      <c r="DO25" s="886"/>
      <c r="DP25" s="885"/>
      <c r="DQ25" s="886"/>
      <c r="DR25" s="886"/>
      <c r="DS25" s="886"/>
      <c r="DT25" s="886"/>
      <c r="DU25" s="886"/>
      <c r="DV25" s="886"/>
      <c r="DW25" s="886"/>
      <c r="DX25" s="886"/>
      <c r="DY25" s="886"/>
      <c r="DZ25" s="886"/>
      <c r="EA25" s="886"/>
      <c r="EB25" s="886"/>
      <c r="EC25" s="886"/>
      <c r="ED25" s="886"/>
      <c r="EE25" s="920"/>
      <c r="EF25" s="920"/>
      <c r="EG25" s="886"/>
      <c r="EH25" s="1050"/>
      <c r="EI25" s="886"/>
      <c r="EJ25" s="1050"/>
      <c r="EK25" s="920"/>
      <c r="EL25" s="886"/>
      <c r="EM25" s="920"/>
      <c r="EN25" s="1442"/>
      <c r="EO25" s="886"/>
      <c r="EP25" s="886"/>
      <c r="EQ25" s="886"/>
      <c r="ER25" s="886"/>
      <c r="ES25" s="885"/>
      <c r="ET25" s="886"/>
      <c r="EU25" s="885"/>
      <c r="EV25" s="886"/>
      <c r="EW25" s="886"/>
      <c r="EX25" s="886"/>
      <c r="EY25" s="886"/>
      <c r="EZ25" s="886"/>
      <c r="FA25" s="920"/>
      <c r="FB25" s="886"/>
      <c r="FC25" s="886"/>
      <c r="FD25" s="886"/>
      <c r="FE25" s="886"/>
      <c r="FF25" s="886"/>
      <c r="FG25" s="886"/>
      <c r="FH25" s="886"/>
      <c r="FI25" s="886"/>
      <c r="FJ25" s="886"/>
      <c r="FK25" s="885"/>
      <c r="FL25" s="886"/>
      <c r="FM25" s="886"/>
      <c r="FN25" s="1050"/>
      <c r="FO25" s="886"/>
      <c r="FP25" s="886"/>
      <c r="FQ25" s="886"/>
      <c r="FR25" s="886"/>
      <c r="FS25" s="886"/>
      <c r="FT25" s="886"/>
      <c r="FU25" s="1050"/>
      <c r="FV25" s="1050"/>
      <c r="FW25" s="1050"/>
      <c r="FX25" s="886"/>
      <c r="FY25" s="886"/>
      <c r="FZ25" s="886"/>
      <c r="GA25" s="886"/>
      <c r="GB25" s="886"/>
      <c r="GC25" s="886"/>
      <c r="GD25" s="886"/>
      <c r="GE25" s="886"/>
      <c r="GF25" s="886"/>
      <c r="GG25" s="1050"/>
      <c r="GH25" s="886"/>
      <c r="GI25" s="1050"/>
      <c r="GJ25" s="886"/>
      <c r="GK25" s="886"/>
      <c r="GL25" s="886"/>
      <c r="GM25" s="886"/>
      <c r="GN25" s="1050"/>
      <c r="GO25" s="1050"/>
      <c r="GP25" s="886"/>
      <c r="GQ25" s="1050"/>
      <c r="GR25" s="886"/>
      <c r="GS25" s="920"/>
      <c r="GT25" s="886"/>
      <c r="GU25" s="886"/>
      <c r="GV25" s="886"/>
      <c r="GW25" s="886"/>
      <c r="GX25" s="885"/>
      <c r="GY25" s="886"/>
      <c r="GZ25" s="886"/>
      <c r="HA25" s="1037">
        <v>42647</v>
      </c>
      <c r="HB25" s="886"/>
      <c r="HC25" s="886"/>
      <c r="HD25" s="886"/>
      <c r="HE25" s="886"/>
      <c r="HF25" s="1037">
        <v>42633</v>
      </c>
      <c r="HG25" s="1037">
        <v>42633</v>
      </c>
      <c r="HH25" s="1338">
        <v>42646</v>
      </c>
      <c r="HI25" s="1338">
        <v>42646</v>
      </c>
      <c r="HJ25" s="1338">
        <v>42647</v>
      </c>
      <c r="HK25" s="899">
        <v>42647</v>
      </c>
      <c r="HL25" s="1338">
        <v>42650</v>
      </c>
      <c r="HM25" s="1338">
        <v>42643</v>
      </c>
      <c r="HN25" s="1338">
        <v>42646</v>
      </c>
      <c r="HO25" s="1338">
        <v>42650</v>
      </c>
      <c r="HP25" s="1338">
        <v>42643</v>
      </c>
      <c r="HQ25" s="886"/>
      <c r="HR25" s="886"/>
      <c r="HS25" s="886"/>
      <c r="HT25" s="175"/>
      <c r="HU25" s="886"/>
      <c r="HV25" s="886"/>
      <c r="HW25" s="880">
        <v>42544</v>
      </c>
      <c r="HX25" s="886"/>
      <c r="HY25" s="886"/>
      <c r="HZ25" s="1050"/>
      <c r="IA25" s="1050"/>
      <c r="IB25" s="886"/>
      <c r="IC25" s="886"/>
      <c r="ID25" s="886"/>
      <c r="IE25" s="921"/>
      <c r="IF25" s="1050"/>
      <c r="IG25" s="886"/>
      <c r="IH25" s="1050"/>
      <c r="II25" s="823"/>
      <c r="IJ25" s="1134">
        <v>42452</v>
      </c>
      <c r="IK25" s="880">
        <v>42578</v>
      </c>
      <c r="IL25" s="880">
        <v>42546</v>
      </c>
      <c r="IM25" s="880">
        <v>42563</v>
      </c>
      <c r="IN25" s="880">
        <v>42541</v>
      </c>
      <c r="IO25" s="880">
        <v>42570</v>
      </c>
      <c r="IP25" s="880">
        <v>42544</v>
      </c>
      <c r="IQ25" s="880">
        <v>42481</v>
      </c>
      <c r="IR25" s="880">
        <v>42615</v>
      </c>
      <c r="IS25" s="1350"/>
      <c r="IT25" s="1134">
        <v>42481</v>
      </c>
      <c r="IU25" s="880">
        <v>42541</v>
      </c>
      <c r="IV25" s="880">
        <v>42563</v>
      </c>
      <c r="IW25" s="880">
        <v>42541</v>
      </c>
      <c r="IX25" s="880">
        <v>42565</v>
      </c>
      <c r="IY25" s="908">
        <v>42495</v>
      </c>
      <c r="IZ25" s="880">
        <v>42570</v>
      </c>
      <c r="JA25" s="921"/>
      <c r="JB25" s="880">
        <v>42545</v>
      </c>
      <c r="JC25" s="880">
        <v>42544</v>
      </c>
      <c r="JD25" s="880">
        <v>42572</v>
      </c>
      <c r="JE25" s="880">
        <v>42566</v>
      </c>
      <c r="JF25" s="1141">
        <v>42521</v>
      </c>
      <c r="JG25" s="880">
        <v>42563</v>
      </c>
      <c r="JH25" s="921">
        <v>42348</v>
      </c>
      <c r="JI25" s="899">
        <v>42570</v>
      </c>
      <c r="JJ25" s="880">
        <v>42572</v>
      </c>
      <c r="JK25" s="880">
        <v>42545</v>
      </c>
      <c r="JL25" s="921"/>
      <c r="JM25" s="921">
        <v>42348</v>
      </c>
      <c r="JN25" s="880">
        <v>42570</v>
      </c>
      <c r="JO25" s="1482"/>
      <c r="JP25" s="880">
        <v>42614</v>
      </c>
      <c r="JQ25" s="880">
        <v>42472</v>
      </c>
      <c r="JR25" s="880">
        <v>42616</v>
      </c>
      <c r="JS25" s="880">
        <v>42616</v>
      </c>
      <c r="JT25" s="886"/>
      <c r="JU25" s="969">
        <v>42578</v>
      </c>
      <c r="JV25" s="880">
        <v>42572</v>
      </c>
      <c r="JW25" s="969">
        <v>42578</v>
      </c>
      <c r="JX25" s="880">
        <v>42486</v>
      </c>
      <c r="JY25" s="880">
        <v>42563</v>
      </c>
      <c r="JZ25" s="921" t="s">
        <v>1194</v>
      </c>
      <c r="KA25" s="1442"/>
      <c r="KB25" s="880">
        <v>42566</v>
      </c>
      <c r="KC25" s="978">
        <v>42641</v>
      </c>
      <c r="KD25" s="899">
        <v>42627</v>
      </c>
      <c r="KE25" s="899">
        <v>42627</v>
      </c>
      <c r="KF25" s="1338">
        <v>42637</v>
      </c>
      <c r="KG25" s="1338">
        <v>42637</v>
      </c>
      <c r="KH25" s="886"/>
      <c r="KI25" s="1338">
        <v>42637</v>
      </c>
      <c r="KJ25" s="1338">
        <v>42637</v>
      </c>
      <c r="KK25" s="1338">
        <v>42637</v>
      </c>
      <c r="KL25" s="1037">
        <v>42633</v>
      </c>
      <c r="KM25" s="1141"/>
      <c r="KN25" s="880">
        <v>42545</v>
      </c>
      <c r="KO25" s="1037">
        <v>42633</v>
      </c>
      <c r="KP25" s="1037">
        <v>42633</v>
      </c>
      <c r="KQ25" s="1037">
        <v>42621</v>
      </c>
      <c r="KR25" s="1037">
        <v>42623</v>
      </c>
      <c r="KS25" s="1037">
        <v>42633</v>
      </c>
      <c r="KT25" s="1146">
        <v>42629</v>
      </c>
      <c r="KU25" s="1037">
        <v>42635</v>
      </c>
      <c r="KV25" s="1037">
        <v>42628</v>
      </c>
      <c r="KW25" s="1037">
        <v>42628</v>
      </c>
      <c r="KX25" s="1037">
        <v>42633</v>
      </c>
      <c r="KY25" s="1146">
        <v>42626</v>
      </c>
      <c r="KZ25" s="1037">
        <v>42641</v>
      </c>
      <c r="LA25" s="1037">
        <v>42633</v>
      </c>
      <c r="LB25" s="1037">
        <v>42641</v>
      </c>
      <c r="LC25" s="1037">
        <v>42635</v>
      </c>
      <c r="LD25" s="1037">
        <v>42635</v>
      </c>
      <c r="LE25" s="899">
        <v>42643</v>
      </c>
      <c r="LF25" s="899">
        <v>42643</v>
      </c>
      <c r="LG25" s="1146">
        <v>42621</v>
      </c>
      <c r="LH25" s="921"/>
      <c r="LI25" s="1037">
        <v>42628</v>
      </c>
      <c r="LJ25" s="1146">
        <v>42629</v>
      </c>
      <c r="LK25" s="921">
        <v>42521</v>
      </c>
      <c r="LL25" s="1037">
        <v>42628</v>
      </c>
      <c r="LM25" s="1146">
        <v>42629</v>
      </c>
      <c r="LN25" s="1037">
        <v>42642</v>
      </c>
      <c r="LO25" s="1037">
        <v>42642</v>
      </c>
      <c r="LP25" s="886"/>
      <c r="LQ25" s="1037">
        <v>42635</v>
      </c>
      <c r="LR25" s="886"/>
      <c r="LS25" s="886"/>
      <c r="LT25" s="1037">
        <v>42664</v>
      </c>
      <c r="LU25" s="1037">
        <v>42664</v>
      </c>
      <c r="LV25" s="1037">
        <v>42664</v>
      </c>
      <c r="LW25" s="1037">
        <v>42662</v>
      </c>
      <c r="LX25" s="1037">
        <v>42664</v>
      </c>
      <c r="LY25" s="1425"/>
      <c r="LZ25" s="1425"/>
      <c r="MA25" s="1037">
        <v>42679</v>
      </c>
      <c r="MB25" s="1338">
        <v>42681</v>
      </c>
      <c r="MC25" s="883"/>
      <c r="MD25" s="1037">
        <v>42646</v>
      </c>
      <c r="ME25" s="1037">
        <v>42662</v>
      </c>
      <c r="MF25" s="1037">
        <v>42642</v>
      </c>
      <c r="MG25" s="886"/>
      <c r="MH25" s="886"/>
      <c r="MI25" s="1037">
        <v>42655</v>
      </c>
      <c r="MJ25" s="921"/>
      <c r="MK25" s="880">
        <v>42615</v>
      </c>
      <c r="ML25" s="880">
        <v>42541</v>
      </c>
      <c r="MM25" s="1037">
        <v>42635</v>
      </c>
      <c r="MN25" s="1037">
        <v>42647</v>
      </c>
      <c r="MO25" s="886"/>
      <c r="MP25" s="1037">
        <v>42648</v>
      </c>
      <c r="MQ25" s="1482"/>
      <c r="MR25" s="1491">
        <v>42459</v>
      </c>
      <c r="MS25" s="1490"/>
      <c r="MT25" s="921"/>
      <c r="MU25" s="921"/>
      <c r="MV25" s="880">
        <v>42472</v>
      </c>
      <c r="MW25" s="921" t="e">
        <f>WORKDAY(MW26,#REF!,'[3]Holiday Schedule'!$B$2:$B$30)</f>
        <v>#REF!</v>
      </c>
      <c r="MX25" s="880">
        <v>42566</v>
      </c>
      <c r="MY25" s="1141"/>
      <c r="MZ25" s="880"/>
      <c r="NA25" s="921">
        <v>42145</v>
      </c>
      <c r="NB25" s="921" t="e">
        <f>WORKDAY(NB26,#REF!,'[3]Holiday Schedule'!$B$2:$B$30)</f>
        <v>#REF!</v>
      </c>
      <c r="NC25" s="1490"/>
      <c r="ND25" s="975"/>
      <c r="NE25" s="975" t="e">
        <f>WORKDAY(NE26,#REF!,'[3]Holiday Schedule'!$B$2:$B$30)</f>
        <v>#REF!</v>
      </c>
      <c r="NF25" s="975"/>
      <c r="NG25" s="975"/>
      <c r="NH25" s="933">
        <v>42493</v>
      </c>
      <c r="NI25" s="933">
        <v>42493</v>
      </c>
      <c r="NJ25" s="933">
        <v>42496</v>
      </c>
      <c r="NK25" s="1490"/>
      <c r="NL25" s="921">
        <v>42452</v>
      </c>
      <c r="NM25" s="921">
        <v>42426</v>
      </c>
      <c r="NN25" s="921"/>
      <c r="NO25" s="921"/>
      <c r="NP25" s="920"/>
      <c r="NQ25" s="1042">
        <v>42497</v>
      </c>
      <c r="NR25" s="920"/>
      <c r="NS25" s="920"/>
      <c r="NT25" s="886"/>
      <c r="NU25" s="920"/>
      <c r="NV25" s="1050"/>
      <c r="NW25" s="1050"/>
      <c r="NX25" s="920"/>
      <c r="NY25" s="921"/>
      <c r="NZ25" s="975" t="e">
        <f>WORKDAY(NZ26,#REF!,'[3]Holiday Schedule'!$B$2:$B$30)</f>
        <v>#REF!</v>
      </c>
      <c r="OA25" s="975"/>
      <c r="OB25" s="975" t="e">
        <f>WORKDAY('24K Quality Clinic'!AV26,#REF!,'[3]Holiday Schedule'!$B$2:$B$30)</f>
        <v>#REF!</v>
      </c>
      <c r="OC25" s="920"/>
      <c r="OD25" s="920"/>
      <c r="OE25" s="920"/>
      <c r="OF25" s="920"/>
      <c r="OG25" s="920"/>
      <c r="OH25" s="920"/>
      <c r="OI25" s="920"/>
      <c r="OJ25" s="920"/>
      <c r="OK25" s="920"/>
      <c r="OL25" s="920"/>
      <c r="OM25" s="920"/>
      <c r="ON25" s="920"/>
      <c r="OO25" s="883"/>
      <c r="OP25" s="886"/>
      <c r="OQ25" s="920"/>
      <c r="OR25" s="920"/>
      <c r="OS25" s="920"/>
      <c r="OT25" s="920"/>
      <c r="OU25" s="886"/>
      <c r="OV25" s="886"/>
      <c r="OW25" s="886"/>
      <c r="OX25" s="886"/>
      <c r="OY25" s="886"/>
      <c r="OZ25" s="886"/>
      <c r="PA25" s="886"/>
      <c r="PB25" s="886"/>
      <c r="PC25" s="1037">
        <v>42633</v>
      </c>
      <c r="PD25" s="886"/>
      <c r="PE25" s="1489">
        <v>42507</v>
      </c>
      <c r="PF25" s="886"/>
      <c r="PG25" s="886"/>
      <c r="PH25" s="886"/>
      <c r="PI25" s="886"/>
      <c r="PJ25" s="886"/>
      <c r="PK25" s="886"/>
      <c r="PL25" s="886"/>
      <c r="PM25" s="886"/>
      <c r="PN25" s="1448"/>
      <c r="PO25" s="886"/>
      <c r="PP25" s="886"/>
      <c r="PQ25" s="824"/>
      <c r="PR25" s="880"/>
      <c r="PS25" s="920"/>
      <c r="PT25" s="880"/>
      <c r="PU25" s="836"/>
      <c r="PV25" s="886" t="s">
        <v>140</v>
      </c>
      <c r="PW25" s="880"/>
      <c r="PX25" s="880"/>
      <c r="PY25" s="880">
        <f>WORKDAY(PY29,[3]BA!$B32,'[3]Holiday Schedule'!$B$2:$B$30)</f>
        <v>42100</v>
      </c>
      <c r="PZ25" s="880"/>
      <c r="QA25" s="880"/>
      <c r="QB25" s="880"/>
      <c r="QC25" s="880"/>
      <c r="QD25" s="880"/>
      <c r="QE25" s="880"/>
      <c r="QF25" s="1042">
        <f>WORKDAY(QF29,[3]BA!$B32,'[3]Holiday Schedule'!$B$2:$B$30)</f>
        <v>42543</v>
      </c>
      <c r="QG25" s="836"/>
      <c r="QH25" s="1042"/>
      <c r="QI25" s="880"/>
      <c r="QJ25" s="880"/>
      <c r="QK25" s="880"/>
      <c r="QL25" s="880"/>
      <c r="QM25" s="880"/>
      <c r="QN25" s="880">
        <f>WORKDAY(QN28,[3]BA!$B27,'[3]Holiday Schedule'!$B$2:$B$30)</f>
        <v>42104</v>
      </c>
      <c r="QO25" s="880">
        <f>WORKDAY(QO28,[3]BA!$B27,'[3]Holiday Schedule'!$B$2:$B$30)</f>
        <v>42146</v>
      </c>
      <c r="QP25" s="880" t="e">
        <f>WORKDAY(QP26,#REF!,'[3]Holiday Schedule'!$B$2:$B$30)</f>
        <v>#REF!</v>
      </c>
      <c r="QQ25" s="880">
        <f>WORKDAY(QQ26,[3]BA!$B29,'[3]Holiday Schedule'!$B$2:$B$30)</f>
        <v>42188</v>
      </c>
      <c r="QR25" s="886" t="s">
        <v>140</v>
      </c>
      <c r="QS25" s="880"/>
      <c r="QT25" s="880">
        <f>WORKDAY(QT29,[3]BA!$B32,'[3]Holiday Schedule'!$B$2:$B$30)</f>
        <v>42100</v>
      </c>
      <c r="QU25" s="880">
        <f>WORKDAY(QU29,[3]BA!$B32,'[3]Holiday Schedule'!$B$2:$B$30)</f>
        <v>42100</v>
      </c>
      <c r="QV25" s="880">
        <f>WORKDAY(QV29,[3]BA!$B32,'[3]Holiday Schedule'!$B$2:$B$30)</f>
        <v>42145</v>
      </c>
      <c r="QW25" s="880">
        <f>WORKDAY(QW29,[3]BA!$B32,'[3]Holiday Schedule'!$B$2:$B$30)</f>
        <v>42144</v>
      </c>
      <c r="QX25" s="880">
        <f>WORKDAY(QX29,[3]BA!$B32,'[3]Holiday Schedule'!$B$2:$B$30)</f>
        <v>42179</v>
      </c>
      <c r="QY25" s="880">
        <f>WORKDAY(QY29,[3]BA!$B32,'[3]Holiday Schedule'!$B$2:$B$30)</f>
        <v>42144</v>
      </c>
      <c r="QZ25" s="880">
        <f>WORKDAY(QZ29,[3]BA!$B32,'[3]Holiday Schedule'!$B$2:$B$30)</f>
        <v>42145</v>
      </c>
      <c r="RA25" s="880">
        <f>WORKDAY(RA29,[3]BA!$B32,'[3]Holiday Schedule'!$B$2:$B$30)</f>
        <v>42157</v>
      </c>
      <c r="RB25" s="880">
        <f>WORKDAY(RB29,[3]BA!$B32,'[3]Holiday Schedule'!$B$2:$B$30)</f>
        <v>42177</v>
      </c>
      <c r="RC25" s="880">
        <f>WORKDAY(RC29,[3]BA!$B32,'[3]Holiday Schedule'!$B$2:$B$30)</f>
        <v>42177</v>
      </c>
      <c r="RD25" s="880">
        <f>WORKDAY(RD29,[3]BA!$B32,'[3]Holiday Schedule'!$B$2:$B$30)</f>
        <v>42177</v>
      </c>
      <c r="RE25" s="880">
        <f>WORKDAY(RE29,[3]BA!$B32,'[3]Holiday Schedule'!$B$2:$B$30)</f>
        <v>42177</v>
      </c>
      <c r="RF25" s="880">
        <f>WORKDAY(RF29,[3]BA!$B32,'[3]Holiday Schedule'!$B$2:$B$30)</f>
        <v>42179</v>
      </c>
      <c r="RG25" s="880">
        <f>WORKDAY(RG29,[3]BA!$B32,'[3]Holiday Schedule'!$B$2:$B$30)</f>
        <v>42100</v>
      </c>
      <c r="RH25" s="880">
        <f>WORKDAY(RH29,[3]BA!$B32,'[3]Holiday Schedule'!$B$2:$B$30)</f>
        <v>42177</v>
      </c>
      <c r="RI25" s="880">
        <f>WORKDAY(RI29,[3]BA!$B32,'[3]Holiday Schedule'!$B$2:$B$30)</f>
        <v>42179</v>
      </c>
      <c r="RJ25" s="880">
        <f>WORKDAY(RJ29,[3]BA!$B32,'[3]Holiday Schedule'!$B$2:$B$30)</f>
        <v>42144</v>
      </c>
      <c r="RK25" s="880"/>
      <c r="RL25" s="880">
        <v>42223</v>
      </c>
      <c r="RM25" s="880"/>
      <c r="RN25" s="1081"/>
      <c r="RO25" s="880">
        <f>WORKDAY(RO29,[3]BA!$B32,'[3]Holiday Schedule'!$B$2:$B$30)</f>
        <v>42100</v>
      </c>
      <c r="RP25" s="880">
        <f>WORKDAY(RP29,[3]BA!$B32,'[3]Holiday Schedule'!$B$2:$B$30)</f>
        <v>42100</v>
      </c>
      <c r="RQ25" s="921"/>
      <c r="RR25" s="921"/>
      <c r="RS25" s="993"/>
      <c r="RT25" s="1442"/>
      <c r="RU25" s="975"/>
      <c r="RV25" s="921">
        <v>42276</v>
      </c>
      <c r="RW25" s="880">
        <f>WORKDAY(RW26,[3]BA!$B29,'[3]Holiday Schedule'!$B$2:$B$30)</f>
        <v>42101</v>
      </c>
      <c r="RX25" s="883"/>
      <c r="RY25" s="883"/>
      <c r="RZ25" s="883"/>
      <c r="SA25" s="1484"/>
      <c r="SB25" s="1461"/>
      <c r="SC25" s="880"/>
      <c r="SD25" s="880">
        <v>42388</v>
      </c>
      <c r="SE25" s="1042"/>
      <c r="SF25" s="880" t="e">
        <f>WORKDAY(SF26,#REF!,'[3]Holiday Schedule'!$B$2:$B$30)</f>
        <v>#REF!</v>
      </c>
      <c r="SG25" s="880">
        <v>42186</v>
      </c>
      <c r="SH25" s="880"/>
      <c r="SI25" s="883"/>
      <c r="SJ25" s="883"/>
      <c r="SK25" s="883"/>
      <c r="SL25" s="880">
        <f>WORKDAY(SL26,[3]BA!$B29,'[3]Holiday Schedule'!$B$2:$B$30)</f>
        <v>42188</v>
      </c>
      <c r="SM25" s="880">
        <f>WORKDAY(SM26,[3]BA!$B29,'[3]Holiday Schedule'!$B$2:$B$30)</f>
        <v>42206</v>
      </c>
      <c r="SN25" s="883"/>
      <c r="SO25" s="883"/>
      <c r="SP25" s="973"/>
      <c r="SQ25" s="973"/>
      <c r="SR25" s="973"/>
      <c r="SS25" s="836"/>
      <c r="ST25" s="880"/>
      <c r="SU25" s="1475"/>
      <c r="SV25" s="1475"/>
      <c r="SW25" s="1475"/>
      <c r="SX25" s="880">
        <f>WORKDAY(SX29,[3]BA!$B32,'[3]Holiday Schedule'!$B$2:$B$30)</f>
        <v>42100</v>
      </c>
      <c r="SY25" s="880">
        <f>WORKDAY(SY29,[3]BA!$B32,'[3]Holiday Schedule'!$B$2:$B$30)</f>
        <v>42100</v>
      </c>
      <c r="SZ25" s="880">
        <f>WORKDAY(SZ29,[3]BA!$B32,'[3]Holiday Schedule'!$B$2:$B$30)</f>
        <v>42100</v>
      </c>
      <c r="TA25" s="880">
        <f>WORKDAY(TA29,[3]BA!$B32,'[3]Holiday Schedule'!$B$2:$B$30)</f>
        <v>42100</v>
      </c>
      <c r="TB25" s="880">
        <f>WORKDAY(TB29,[3]BA!$B32,'[3]Holiday Schedule'!$B$2:$B$30)</f>
        <v>42100</v>
      </c>
      <c r="TC25" s="880">
        <f>WORKDAY(TC29,[3]BA!$B32,'[3]Holiday Schedule'!$B$2:$B$30)</f>
        <v>42100</v>
      </c>
      <c r="TD25" s="880">
        <f>WORKDAY(TD29,[3]BA!$B32,'[3]Holiday Schedule'!$B$2:$B$30)</f>
        <v>42139</v>
      </c>
      <c r="TE25" s="880">
        <f>WORKDAY(TE29,[3]BA!$B32,'[3]Holiday Schedule'!$B$2:$B$30)</f>
        <v>42138</v>
      </c>
      <c r="TF25" s="880">
        <f>WORKDAY(TF29,[3]BA!$B32,'[3]Holiday Schedule'!$B$2:$B$30)</f>
        <v>42138</v>
      </c>
      <c r="TG25" s="880">
        <f>WORKDAY(TG29,[3]BA!$B32,'[3]Holiday Schedule'!$B$2:$B$30)</f>
        <v>42138</v>
      </c>
      <c r="TH25" s="880">
        <f>WORKDAY(TH29,[3]BA!$B32,'[3]Holiday Schedule'!$B$2:$B$30)</f>
        <v>42139</v>
      </c>
      <c r="TI25" s="880">
        <f>WORKDAY(TI29,[3]BA!$B32,'[3]Holiday Schedule'!$B$2:$B$30)</f>
        <v>42142</v>
      </c>
      <c r="TJ25" s="880"/>
      <c r="TK25" s="836"/>
    </row>
    <row r="26" spans="3:531">
      <c r="C26" s="1467">
        <v>1</v>
      </c>
      <c r="D26" s="1488" t="s">
        <v>370</v>
      </c>
      <c r="E26" s="680" t="s">
        <v>1365</v>
      </c>
      <c r="F26" s="923">
        <v>42443</v>
      </c>
      <c r="G26" s="923">
        <v>42443</v>
      </c>
      <c r="H26" s="923">
        <v>42443</v>
      </c>
      <c r="I26" s="923">
        <v>42443</v>
      </c>
      <c r="J26" s="899" t="s">
        <v>1222</v>
      </c>
      <c r="K26" s="921"/>
      <c r="L26" s="953"/>
      <c r="M26" s="880" t="s">
        <v>1651</v>
      </c>
      <c r="N26" s="880"/>
      <c r="O26" s="975"/>
      <c r="P26" s="880"/>
      <c r="Q26" s="880">
        <v>42494</v>
      </c>
      <c r="R26" s="880">
        <v>42478</v>
      </c>
      <c r="S26" s="880"/>
      <c r="T26" s="921">
        <v>42390</v>
      </c>
      <c r="U26" s="921">
        <v>42497</v>
      </c>
      <c r="V26" s="921"/>
      <c r="W26" s="880"/>
      <c r="X26" s="975">
        <f>WORKDAY(X27,[3]BA!$B16,'[3]Holiday Schedule'!$B$2:$B$30)</f>
        <v>42179</v>
      </c>
      <c r="Y26" s="921"/>
      <c r="Z26" s="880"/>
      <c r="AA26" s="880"/>
      <c r="AB26" s="880"/>
      <c r="AC26" s="975"/>
      <c r="AD26" s="1037"/>
      <c r="AE26" s="1037"/>
      <c r="AF26" s="1037"/>
      <c r="AG26" s="880">
        <v>42478</v>
      </c>
      <c r="AH26" s="880"/>
      <c r="AI26" s="921"/>
      <c r="AJ26" s="1037"/>
      <c r="AK26" s="1037"/>
      <c r="AL26" s="1037"/>
      <c r="AM26" s="1037"/>
      <c r="AN26" s="1037"/>
      <c r="AO26" s="1037"/>
      <c r="AP26" s="1037">
        <v>9546</v>
      </c>
      <c r="AQ26" s="1037"/>
      <c r="AR26" s="880"/>
      <c r="AS26" s="1037"/>
      <c r="AT26" s="1146"/>
      <c r="AU26" s="880" t="s">
        <v>1651</v>
      </c>
      <c r="AV26" s="921"/>
      <c r="AW26" s="1146"/>
      <c r="AX26" s="1037"/>
      <c r="AY26" s="1037"/>
      <c r="AZ26" s="1037"/>
      <c r="BA26" s="1037"/>
      <c r="BB26" s="1146"/>
      <c r="BC26" s="1146"/>
      <c r="BD26" s="1037"/>
      <c r="BE26" s="1037"/>
      <c r="BF26" s="880">
        <f>WORKDAY(BF27,[3]BA!$B21,'[3]Holiday Schedule'!$B$2:$B$30)</f>
        <v>42166</v>
      </c>
      <c r="BG26" s="1037"/>
      <c r="BH26" s="1037"/>
      <c r="BI26" s="921"/>
      <c r="BJ26" s="1136"/>
      <c r="BK26" s="975">
        <v>42394</v>
      </c>
      <c r="BL26" s="921">
        <v>42497</v>
      </c>
      <c r="BM26" s="921"/>
      <c r="BN26" s="880"/>
      <c r="BO26" s="880"/>
      <c r="BP26" s="921"/>
      <c r="BQ26" s="880">
        <v>42480</v>
      </c>
      <c r="BR26" s="1141"/>
      <c r="BS26" s="921" t="e">
        <f>WORKDAY(BS27,#REF!,'[3]Holiday Schedule'!$B$2:$B$30)</f>
        <v>#REF!</v>
      </c>
      <c r="BT26" s="880">
        <v>42473</v>
      </c>
      <c r="BU26" s="1141"/>
      <c r="BV26" s="887"/>
      <c r="BW26" s="880"/>
      <c r="BX26" s="880"/>
      <c r="BY26" s="921"/>
      <c r="BZ26" s="921"/>
      <c r="CA26" s="880"/>
      <c r="CB26" s="880"/>
      <c r="CC26" s="887"/>
      <c r="CD26" s="887"/>
      <c r="CE26" s="880"/>
      <c r="CF26" s="921">
        <f>WORKDAY(CF29,[3]BA!$B27,'[3]Holiday Schedule'!$B$2:$B$30)</f>
        <v>42184</v>
      </c>
      <c r="CG26" s="1037"/>
      <c r="CH26" s="921">
        <v>42497</v>
      </c>
      <c r="CI26" s="880"/>
      <c r="CJ26" s="880"/>
      <c r="CK26" s="1037"/>
      <c r="CL26" s="880"/>
      <c r="CM26" s="1037"/>
      <c r="CN26" s="1037"/>
      <c r="CO26" s="1037"/>
      <c r="CP26" s="1037"/>
      <c r="CQ26" s="1037"/>
      <c r="CR26" s="1037"/>
      <c r="CS26" s="1037"/>
      <c r="CT26" s="1037"/>
      <c r="CU26" s="1037"/>
      <c r="CV26" s="1037"/>
      <c r="CW26" s="1037"/>
      <c r="CX26" s="1037"/>
      <c r="CY26" s="1037"/>
      <c r="CZ26" s="1037"/>
      <c r="DA26" s="1037"/>
      <c r="DB26" s="1037"/>
      <c r="DC26" s="1037"/>
      <c r="DD26" s="1037"/>
      <c r="DE26" s="1037"/>
      <c r="DF26" s="1037"/>
      <c r="DG26" s="1037"/>
      <c r="DH26" s="1487" t="s">
        <v>395</v>
      </c>
      <c r="DI26" s="899"/>
      <c r="DJ26" s="886"/>
      <c r="DK26" s="886"/>
      <c r="DL26" s="886"/>
      <c r="DM26" s="886"/>
      <c r="DN26" s="886"/>
      <c r="DO26" s="886"/>
      <c r="DP26" s="885"/>
      <c r="DQ26" s="886"/>
      <c r="DR26" s="886"/>
      <c r="DS26" s="886"/>
      <c r="DT26" s="886"/>
      <c r="DU26" s="886"/>
      <c r="DV26" s="886"/>
      <c r="DW26" s="886"/>
      <c r="DX26" s="886"/>
      <c r="DY26" s="886"/>
      <c r="DZ26" s="886"/>
      <c r="EA26" s="886"/>
      <c r="EB26" s="886"/>
      <c r="EC26" s="886"/>
      <c r="ED26" s="886"/>
      <c r="EE26" s="920"/>
      <c r="EF26" s="920"/>
      <c r="EG26" s="886"/>
      <c r="EH26" s="1050"/>
      <c r="EI26" s="886"/>
      <c r="EJ26" s="1050"/>
      <c r="EK26" s="920"/>
      <c r="EL26" s="886"/>
      <c r="EM26" s="920"/>
      <c r="EN26" s="1442"/>
      <c r="EO26" s="886"/>
      <c r="EP26" s="886"/>
      <c r="EQ26" s="886"/>
      <c r="ER26" s="886"/>
      <c r="ES26" s="885"/>
      <c r="ET26" s="886"/>
      <c r="EU26" s="885"/>
      <c r="EV26" s="886"/>
      <c r="EW26" s="886"/>
      <c r="EX26" s="886"/>
      <c r="EY26" s="886"/>
      <c r="EZ26" s="886"/>
      <c r="FA26" s="920"/>
      <c r="FB26" s="886"/>
      <c r="FC26" s="886"/>
      <c r="FD26" s="886"/>
      <c r="FE26" s="886"/>
      <c r="FF26" s="886"/>
      <c r="FG26" s="886"/>
      <c r="FH26" s="886"/>
      <c r="FI26" s="886"/>
      <c r="FJ26" s="886"/>
      <c r="FK26" s="885"/>
      <c r="FL26" s="886"/>
      <c r="FM26" s="886"/>
      <c r="FN26" s="1050"/>
      <c r="FO26" s="886"/>
      <c r="FP26" s="886"/>
      <c r="FQ26" s="886"/>
      <c r="FR26" s="886"/>
      <c r="FS26" s="886"/>
      <c r="FT26" s="886"/>
      <c r="FU26" s="1050"/>
      <c r="FV26" s="1050"/>
      <c r="FW26" s="1050"/>
      <c r="FX26" s="886"/>
      <c r="FY26" s="886"/>
      <c r="FZ26" s="886"/>
      <c r="GA26" s="886"/>
      <c r="GB26" s="886"/>
      <c r="GC26" s="886"/>
      <c r="GD26" s="886"/>
      <c r="GE26" s="886"/>
      <c r="GF26" s="886"/>
      <c r="GG26" s="1050"/>
      <c r="GH26" s="886"/>
      <c r="GI26" s="1050"/>
      <c r="GJ26" s="886"/>
      <c r="GK26" s="886"/>
      <c r="GL26" s="886"/>
      <c r="GM26" s="886"/>
      <c r="GN26" s="1050"/>
      <c r="GO26" s="1050"/>
      <c r="GP26" s="886"/>
      <c r="GQ26" s="1050"/>
      <c r="GR26" s="886"/>
      <c r="GS26" s="920"/>
      <c r="GT26" s="886"/>
      <c r="GU26" s="886"/>
      <c r="GV26" s="886"/>
      <c r="GW26" s="886"/>
      <c r="GX26" s="885"/>
      <c r="GY26" s="886"/>
      <c r="GZ26" s="886"/>
      <c r="HA26" s="1037"/>
      <c r="HB26" s="886"/>
      <c r="HC26" s="886"/>
      <c r="HD26" s="886"/>
      <c r="HE26" s="886"/>
      <c r="HF26" s="1037"/>
      <c r="HG26" s="1037"/>
      <c r="HH26" s="1037"/>
      <c r="HI26" s="1037"/>
      <c r="HJ26" s="1037"/>
      <c r="HK26" s="1037"/>
      <c r="HL26" s="1037"/>
      <c r="HM26" s="1037"/>
      <c r="HN26" s="1037"/>
      <c r="HO26" s="1037"/>
      <c r="HP26" s="1037"/>
      <c r="HQ26" s="886"/>
      <c r="HR26" s="886"/>
      <c r="HS26" s="886"/>
      <c r="HT26" s="175"/>
      <c r="HU26" s="886"/>
      <c r="HV26" s="886"/>
      <c r="HW26" s="880" t="s">
        <v>1651</v>
      </c>
      <c r="HX26" s="886"/>
      <c r="HY26" s="886"/>
      <c r="HZ26" s="1050"/>
      <c r="IA26" s="1050"/>
      <c r="IB26" s="886"/>
      <c r="IC26" s="886"/>
      <c r="ID26" s="886"/>
      <c r="IE26" s="921">
        <v>42375</v>
      </c>
      <c r="IF26" s="1050"/>
      <c r="IG26" s="886"/>
      <c r="IH26" s="1050"/>
      <c r="II26" s="823"/>
      <c r="IJ26" s="1140"/>
      <c r="IK26" s="880"/>
      <c r="IL26" s="880" t="s">
        <v>1651</v>
      </c>
      <c r="IM26" s="880"/>
      <c r="IN26" s="880"/>
      <c r="IO26" s="880"/>
      <c r="IP26" s="880" t="s">
        <v>1651</v>
      </c>
      <c r="IQ26" s="880">
        <v>42478</v>
      </c>
      <c r="IR26" s="880"/>
      <c r="IS26" s="1350"/>
      <c r="IT26" s="1433"/>
      <c r="IU26" s="880"/>
      <c r="IV26" s="880"/>
      <c r="IW26" s="880"/>
      <c r="IX26" s="968"/>
      <c r="IY26" s="880"/>
      <c r="IZ26" s="880"/>
      <c r="JA26" s="921"/>
      <c r="JB26" s="880"/>
      <c r="JC26" s="880" t="s">
        <v>1651</v>
      </c>
      <c r="JD26" s="968"/>
      <c r="JE26" s="968"/>
      <c r="JF26" s="1141">
        <v>42515</v>
      </c>
      <c r="JG26" s="880">
        <v>42558</v>
      </c>
      <c r="JH26" s="921"/>
      <c r="JI26" s="968"/>
      <c r="JJ26" s="968"/>
      <c r="JK26" s="968"/>
      <c r="JL26" s="921"/>
      <c r="JM26" s="921"/>
      <c r="JN26" s="880"/>
      <c r="JO26" s="921">
        <v>42388</v>
      </c>
      <c r="JP26" s="880"/>
      <c r="JQ26" s="880">
        <v>42472</v>
      </c>
      <c r="JR26" s="880"/>
      <c r="JS26" s="880"/>
      <c r="JT26" s="886"/>
      <c r="JU26" s="880">
        <v>42577</v>
      </c>
      <c r="JV26" s="880"/>
      <c r="JW26" s="880">
        <v>42577</v>
      </c>
      <c r="JX26" s="880">
        <v>42480</v>
      </c>
      <c r="JY26" s="880"/>
      <c r="JZ26" s="921"/>
      <c r="KA26" s="1442"/>
      <c r="KB26" s="968"/>
      <c r="KC26" s="880"/>
      <c r="KD26" s="1037"/>
      <c r="KE26" s="1037"/>
      <c r="KF26" s="1037"/>
      <c r="KG26" s="1037"/>
      <c r="KH26" s="886"/>
      <c r="KI26" s="1037"/>
      <c r="KJ26" s="1037"/>
      <c r="KK26" s="1037"/>
      <c r="KL26" s="1037"/>
      <c r="KM26" s="1141"/>
      <c r="KN26" s="880"/>
      <c r="KO26" s="1037"/>
      <c r="KP26" s="1037"/>
      <c r="KQ26" s="1037"/>
      <c r="KR26" s="1037"/>
      <c r="KS26" s="1037"/>
      <c r="KT26" s="1146"/>
      <c r="KU26" s="1037"/>
      <c r="KV26" s="1037"/>
      <c r="KW26" s="1146"/>
      <c r="KX26" s="1037"/>
      <c r="KY26" s="1146"/>
      <c r="KZ26" s="1037"/>
      <c r="LA26" s="1037"/>
      <c r="LB26" s="1037"/>
      <c r="LC26" s="1037"/>
      <c r="LD26" s="1037"/>
      <c r="LE26" s="1037"/>
      <c r="LF26" s="1037"/>
      <c r="LG26" s="1146"/>
      <c r="LH26" s="968"/>
      <c r="LI26" s="1037"/>
      <c r="LJ26" s="1146"/>
      <c r="LK26" s="921">
        <v>42515</v>
      </c>
      <c r="LL26" s="1146"/>
      <c r="LM26" s="1146"/>
      <c r="LN26" s="1037"/>
      <c r="LO26" s="1037"/>
      <c r="LP26" s="886"/>
      <c r="LQ26" s="1037"/>
      <c r="LR26" s="886"/>
      <c r="LS26" s="886"/>
      <c r="LT26" s="1037"/>
      <c r="LU26" s="1037"/>
      <c r="LV26" s="1037"/>
      <c r="LW26" s="1037"/>
      <c r="LX26" s="1037"/>
      <c r="LY26" s="1037"/>
      <c r="LZ26" s="1037"/>
      <c r="MA26" s="1037"/>
      <c r="MB26" s="1037"/>
      <c r="MC26" s="883"/>
      <c r="MD26" s="1037"/>
      <c r="ME26" s="1037"/>
      <c r="MF26" s="1037"/>
      <c r="MG26" s="886"/>
      <c r="MH26" s="886"/>
      <c r="MI26" s="1037"/>
      <c r="MJ26" s="921">
        <v>42252</v>
      </c>
      <c r="MK26" s="880"/>
      <c r="ML26" s="880"/>
      <c r="MM26" s="1037"/>
      <c r="MN26" s="1037"/>
      <c r="MO26" s="886"/>
      <c r="MP26" s="1037"/>
      <c r="MQ26" s="921">
        <v>42395</v>
      </c>
      <c r="MR26" s="1042"/>
      <c r="MS26" s="975"/>
      <c r="MT26" s="921">
        <f>WORKDAY(MT29,[3]BA!$B27,'[3]Holiday Schedule'!$B$2:$B$30)</f>
        <v>42209</v>
      </c>
      <c r="MU26" s="921"/>
      <c r="MV26" s="880">
        <v>42472</v>
      </c>
      <c r="MW26" s="921" t="e">
        <f>WORKDAY(MW27,#REF!,'[3]Holiday Schedule'!$B$2:$B$30)</f>
        <v>#REF!</v>
      </c>
      <c r="MX26" s="880"/>
      <c r="MY26" s="1141">
        <v>42375</v>
      </c>
      <c r="MZ26" s="880"/>
      <c r="NA26" s="921" t="e">
        <f>WORKDAY(NA27,#REF!,'[3]Holiday Schedule'!$B$2:$B$30)</f>
        <v>#REF!</v>
      </c>
      <c r="NB26" s="921" t="e">
        <f>WORKDAY(NB27,#REF!,'[3]Holiday Schedule'!$B$2:$B$30)</f>
        <v>#REF!</v>
      </c>
      <c r="NC26" s="975">
        <v>42394</v>
      </c>
      <c r="ND26" s="975">
        <v>42146</v>
      </c>
      <c r="NE26" s="975" t="e">
        <f>WORKDAY(NE27,#REF!,'[3]Holiday Schedule'!$B$2:$B$30)</f>
        <v>#REF!</v>
      </c>
      <c r="NF26" s="975"/>
      <c r="NG26" s="975"/>
      <c r="NH26" s="880">
        <v>42486</v>
      </c>
      <c r="NI26" s="880">
        <v>42486</v>
      </c>
      <c r="NJ26" s="880"/>
      <c r="NK26" s="975">
        <v>42394</v>
      </c>
      <c r="NL26" s="921"/>
      <c r="NM26" s="921"/>
      <c r="NN26" s="921"/>
      <c r="NO26" s="921"/>
      <c r="NP26" s="920"/>
      <c r="NQ26" s="1042"/>
      <c r="NR26" s="920"/>
      <c r="NS26" s="920"/>
      <c r="NT26" s="886"/>
      <c r="NU26" s="920"/>
      <c r="NV26" s="1050"/>
      <c r="NW26" s="1050"/>
      <c r="NX26" s="920"/>
      <c r="NY26" s="921"/>
      <c r="NZ26" s="975" t="e">
        <f>WORKDAY(NZ27,#REF!,'[3]Holiday Schedule'!$B$2:$B$30)</f>
        <v>#REF!</v>
      </c>
      <c r="OA26" s="975"/>
      <c r="OB26" s="975">
        <v>42276</v>
      </c>
      <c r="OC26" s="920"/>
      <c r="OD26" s="920"/>
      <c r="OE26" s="920"/>
      <c r="OF26" s="920"/>
      <c r="OG26" s="920"/>
      <c r="OH26" s="920"/>
      <c r="OI26" s="920"/>
      <c r="OJ26" s="920"/>
      <c r="OK26" s="920"/>
      <c r="OL26" s="920"/>
      <c r="OM26" s="920"/>
      <c r="ON26" s="920"/>
      <c r="OO26" s="883"/>
      <c r="OP26" s="886"/>
      <c r="OQ26" s="920"/>
      <c r="OR26" s="920"/>
      <c r="OS26" s="920"/>
      <c r="OT26" s="920"/>
      <c r="OU26" s="886"/>
      <c r="OV26" s="886"/>
      <c r="OW26" s="886"/>
      <c r="OX26" s="886"/>
      <c r="OY26" s="886"/>
      <c r="OZ26" s="886"/>
      <c r="PA26" s="886"/>
      <c r="PB26" s="886"/>
      <c r="PC26" s="1037"/>
      <c r="PD26" s="886"/>
      <c r="PE26" s="921">
        <v>42497</v>
      </c>
      <c r="PF26" s="886"/>
      <c r="PG26" s="886"/>
      <c r="PH26" s="886"/>
      <c r="PI26" s="886"/>
      <c r="PJ26" s="886"/>
      <c r="PK26" s="886"/>
      <c r="PL26" s="886"/>
      <c r="PM26" s="886"/>
      <c r="PN26" s="1141">
        <v>42394</v>
      </c>
      <c r="PO26" s="886"/>
      <c r="PP26" s="886"/>
      <c r="PQ26" s="824"/>
      <c r="PR26" s="880"/>
      <c r="PS26" s="920"/>
      <c r="PT26" s="880"/>
      <c r="PU26" s="836"/>
      <c r="PV26" s="886" t="s">
        <v>252</v>
      </c>
      <c r="PW26" s="880"/>
      <c r="PX26" s="880"/>
      <c r="PY26" s="880"/>
      <c r="PZ26" s="880"/>
      <c r="QA26" s="880"/>
      <c r="QB26" s="880"/>
      <c r="QC26" s="880"/>
      <c r="QD26" s="880"/>
      <c r="QE26" s="880"/>
      <c r="QF26" s="1042"/>
      <c r="QG26" s="836"/>
      <c r="QH26" s="1042"/>
      <c r="QI26" s="880"/>
      <c r="QJ26" s="880">
        <v>42327</v>
      </c>
      <c r="QK26" s="880">
        <v>42327</v>
      </c>
      <c r="QL26" s="880">
        <v>42312</v>
      </c>
      <c r="QM26" s="880">
        <v>42311</v>
      </c>
      <c r="QN26" s="880"/>
      <c r="QO26" s="880"/>
      <c r="QP26" s="880" t="e">
        <f>WORKDAY(QP28,#REF!,'[3]Holiday Schedule'!$B$2:$B$30)</f>
        <v>#REF!</v>
      </c>
      <c r="QQ26" s="880">
        <f>WORKDAY(QQ29,[3]BA!$B30,'[3]Holiday Schedule'!$B$2:$B$30)</f>
        <v>42187</v>
      </c>
      <c r="QR26" s="886" t="s">
        <v>252</v>
      </c>
      <c r="QS26" s="880"/>
      <c r="QT26" s="880"/>
      <c r="QU26" s="880"/>
      <c r="QV26" s="880"/>
      <c r="QW26" s="880"/>
      <c r="QX26" s="880"/>
      <c r="QY26" s="880"/>
      <c r="QZ26" s="880"/>
      <c r="RA26" s="880"/>
      <c r="RB26" s="880"/>
      <c r="RC26" s="880"/>
      <c r="RD26" s="880"/>
      <c r="RE26" s="880"/>
      <c r="RF26" s="880"/>
      <c r="RG26" s="880"/>
      <c r="RH26" s="880"/>
      <c r="RI26" s="880"/>
      <c r="RJ26" s="880"/>
      <c r="RK26" s="880"/>
      <c r="RL26" s="880" t="e">
        <f>WORKDAY(RL28,#REF!,'[3]Holiday Schedule'!$B$2:$B$30)</f>
        <v>#REF!</v>
      </c>
      <c r="RM26" s="880"/>
      <c r="RN26" s="1081"/>
      <c r="RO26" s="880"/>
      <c r="RP26" s="880"/>
      <c r="RQ26" s="921">
        <v>42339</v>
      </c>
      <c r="RR26" s="921">
        <v>42339</v>
      </c>
      <c r="RS26" s="993"/>
      <c r="RT26" s="1442"/>
      <c r="RU26" s="1187">
        <v>42424</v>
      </c>
      <c r="RV26" s="921" t="e">
        <f>WORKDAY(RV28,#REF!,'[3]Holiday Schedule'!$B$2:$B$30)</f>
        <v>#REF!</v>
      </c>
      <c r="RW26" s="880">
        <f>WORKDAY(RW32,[3]BA!$B30,'[3]Holiday Schedule'!$B$2:$B$30)</f>
        <v>42100</v>
      </c>
      <c r="RX26" s="883"/>
      <c r="RY26" s="883"/>
      <c r="RZ26" s="883"/>
      <c r="SA26" s="883"/>
      <c r="SB26" s="880">
        <v>42376</v>
      </c>
      <c r="SC26" s="880">
        <v>42345</v>
      </c>
      <c r="SD26" s="880">
        <v>42387</v>
      </c>
      <c r="SE26" s="1042">
        <v>42424</v>
      </c>
      <c r="SF26" s="880" t="e">
        <f>WORKDAY(SF28,#REF!,'[3]Holiday Schedule'!$B$2:$B$30)</f>
        <v>#REF!</v>
      </c>
      <c r="SG26" s="880"/>
      <c r="SH26" s="880"/>
      <c r="SI26" s="883"/>
      <c r="SJ26" s="883"/>
      <c r="SK26" s="883"/>
      <c r="SL26" s="880">
        <f>WORKDAY(SL29,[3]BA!$B30,'[3]Holiday Schedule'!$B$2:$B$30)</f>
        <v>42187</v>
      </c>
      <c r="SM26" s="880">
        <f>WORKDAY(SM29,[3]BA!$B30,'[3]Holiday Schedule'!$B$2:$B$30)</f>
        <v>42205</v>
      </c>
      <c r="SN26" s="883"/>
      <c r="SO26" s="883"/>
      <c r="SP26" s="1146">
        <v>42608</v>
      </c>
      <c r="SQ26" s="1146">
        <v>42608</v>
      </c>
      <c r="SR26" s="1146">
        <v>42608</v>
      </c>
      <c r="SS26" s="836"/>
      <c r="ST26" s="880"/>
      <c r="SU26" s="1475"/>
      <c r="SV26" s="1475"/>
      <c r="SW26" s="1475"/>
      <c r="SX26" s="880"/>
      <c r="SY26" s="880"/>
      <c r="SZ26" s="880"/>
      <c r="TA26" s="880"/>
      <c r="TB26" s="880"/>
      <c r="TC26" s="880"/>
      <c r="TD26" s="880"/>
      <c r="TE26" s="880"/>
      <c r="TF26" s="880"/>
      <c r="TG26" s="880"/>
      <c r="TH26" s="880"/>
      <c r="TI26" s="880"/>
      <c r="TJ26" s="880"/>
      <c r="TK26" s="836"/>
    </row>
    <row r="27" spans="3:531" ht="15.75">
      <c r="C27" s="1467">
        <v>2</v>
      </c>
      <c r="D27" s="1483" t="s">
        <v>371</v>
      </c>
      <c r="E27" s="774">
        <v>42422</v>
      </c>
      <c r="F27" s="921">
        <v>42438</v>
      </c>
      <c r="G27" s="921">
        <v>42438</v>
      </c>
      <c r="H27" s="921">
        <v>42438</v>
      </c>
      <c r="I27" s="921">
        <v>42438</v>
      </c>
      <c r="J27" s="921">
        <v>42345</v>
      </c>
      <c r="K27" s="921">
        <v>42360</v>
      </c>
      <c r="L27" s="953"/>
      <c r="M27" s="880">
        <v>42534</v>
      </c>
      <c r="N27" s="880">
        <v>42484</v>
      </c>
      <c r="O27" s="975">
        <v>42319</v>
      </c>
      <c r="P27" s="880">
        <v>42487</v>
      </c>
      <c r="Q27" s="880">
        <v>42484</v>
      </c>
      <c r="R27" s="880">
        <v>42477</v>
      </c>
      <c r="S27" s="880">
        <v>42487</v>
      </c>
      <c r="T27" s="1187">
        <v>42388</v>
      </c>
      <c r="U27" s="880">
        <v>42496</v>
      </c>
      <c r="V27" s="921">
        <v>42436</v>
      </c>
      <c r="W27" s="880">
        <v>42593</v>
      </c>
      <c r="X27" s="975">
        <f>WORKDAY(X30,[3]BA!$B17,'[3]Holiday Schedule'!$B$2:$B$30)</f>
        <v>42174</v>
      </c>
      <c r="Y27" s="921"/>
      <c r="Z27" s="880">
        <v>42491</v>
      </c>
      <c r="AA27" s="880">
        <v>42561</v>
      </c>
      <c r="AB27" s="880">
        <v>42447</v>
      </c>
      <c r="AC27" s="1187">
        <v>42424</v>
      </c>
      <c r="AD27" s="1037">
        <v>42627</v>
      </c>
      <c r="AE27" s="1037">
        <v>42627</v>
      </c>
      <c r="AF27" s="1037">
        <v>42627</v>
      </c>
      <c r="AG27" s="1486">
        <v>42477</v>
      </c>
      <c r="AH27" s="880">
        <v>42593</v>
      </c>
      <c r="AI27" s="880">
        <v>42447</v>
      </c>
      <c r="AJ27" s="1037">
        <v>42641</v>
      </c>
      <c r="AK27" s="1037">
        <v>42653</v>
      </c>
      <c r="AL27" s="1037"/>
      <c r="AM27" s="1037">
        <v>42643</v>
      </c>
      <c r="AN27" s="1037">
        <v>42641</v>
      </c>
      <c r="AO27" s="1037">
        <v>42641</v>
      </c>
      <c r="AP27" s="1037">
        <v>42660</v>
      </c>
      <c r="AQ27" s="1037">
        <v>42656</v>
      </c>
      <c r="AR27" s="880">
        <v>42593</v>
      </c>
      <c r="AS27" s="1037">
        <v>42614</v>
      </c>
      <c r="AT27" s="1146">
        <v>42608</v>
      </c>
      <c r="AU27" s="880">
        <v>42534</v>
      </c>
      <c r="AV27" s="921">
        <v>42339</v>
      </c>
      <c r="AW27" s="1037">
        <v>42613</v>
      </c>
      <c r="AX27" s="1037">
        <v>42627</v>
      </c>
      <c r="AY27" s="1037">
        <v>42627</v>
      </c>
      <c r="AZ27" s="1037">
        <v>42628</v>
      </c>
      <c r="BA27" s="1037">
        <v>42621</v>
      </c>
      <c r="BB27" s="1146">
        <v>42608</v>
      </c>
      <c r="BC27" s="1146">
        <v>42608</v>
      </c>
      <c r="BD27" s="1037">
        <v>42621</v>
      </c>
      <c r="BE27" s="1037">
        <v>42636</v>
      </c>
      <c r="BF27" s="880">
        <f>WORKDAY(BF29,[3]BA!$B23,'[3]Holiday Schedule'!$B$2:$B$30)</f>
        <v>42160</v>
      </c>
      <c r="BG27" s="1037">
        <v>42643</v>
      </c>
      <c r="BH27" s="1037">
        <v>42636</v>
      </c>
      <c r="BI27" s="921">
        <f>WORKDAY(BI29,[3]BA!$B29,'[3]Holiday Schedule'!$B$2:$B$30)</f>
        <v>42095</v>
      </c>
      <c r="BJ27" s="1134">
        <v>42603</v>
      </c>
      <c r="BK27" s="975">
        <v>42391</v>
      </c>
      <c r="BL27" s="880">
        <v>42496</v>
      </c>
      <c r="BM27" s="921">
        <v>42443</v>
      </c>
      <c r="BN27" s="880">
        <v>42495</v>
      </c>
      <c r="BO27" s="880">
        <v>42493</v>
      </c>
      <c r="BP27" s="921">
        <v>42345</v>
      </c>
      <c r="BQ27" s="880">
        <v>42479</v>
      </c>
      <c r="BR27" s="1187">
        <v>42535</v>
      </c>
      <c r="BS27" s="921" t="e">
        <f>WORKDAY(BS29,#REF!,'[3]Holiday Schedule'!$B$2:$B$30)</f>
        <v>#REF!</v>
      </c>
      <c r="BT27" s="899">
        <v>42456</v>
      </c>
      <c r="BU27" s="1141">
        <v>42359</v>
      </c>
      <c r="BV27" s="921">
        <v>42422</v>
      </c>
      <c r="BW27" s="880">
        <v>42559</v>
      </c>
      <c r="BX27" s="880">
        <v>42556</v>
      </c>
      <c r="BY27" s="921">
        <v>42339</v>
      </c>
      <c r="BZ27" s="921">
        <f>WORKDAY(BZ30,[3]BA!$B27,'[3]Holiday Schedule'!$B$2:$B$30)</f>
        <v>42167</v>
      </c>
      <c r="CA27" s="880">
        <v>42447</v>
      </c>
      <c r="CB27" s="921">
        <v>42422</v>
      </c>
      <c r="CC27" s="880">
        <v>42605</v>
      </c>
      <c r="CD27" s="880">
        <v>42599</v>
      </c>
      <c r="CE27" s="880">
        <v>42533</v>
      </c>
      <c r="CF27" s="921"/>
      <c r="CG27" s="1037">
        <v>42622</v>
      </c>
      <c r="CH27" s="880">
        <v>42496</v>
      </c>
      <c r="CI27" s="880">
        <v>42524</v>
      </c>
      <c r="CJ27" s="880">
        <v>42530</v>
      </c>
      <c r="CK27" s="1037">
        <v>42619</v>
      </c>
      <c r="CL27" s="880">
        <v>42633</v>
      </c>
      <c r="CM27" s="1037">
        <v>42669</v>
      </c>
      <c r="CN27" s="1037">
        <v>42669</v>
      </c>
      <c r="CO27" s="1037">
        <v>42669</v>
      </c>
      <c r="CP27" s="1037">
        <v>42669</v>
      </c>
      <c r="CQ27" s="1037">
        <v>42669</v>
      </c>
      <c r="CR27" s="1037">
        <v>42669</v>
      </c>
      <c r="CS27" s="1037">
        <v>42669</v>
      </c>
      <c r="CT27" s="1037">
        <v>42669</v>
      </c>
      <c r="CU27" s="1037">
        <v>42653</v>
      </c>
      <c r="CV27" s="1037">
        <v>42641</v>
      </c>
      <c r="CW27" s="1037">
        <v>42660</v>
      </c>
      <c r="CX27" s="1037">
        <v>42641</v>
      </c>
      <c r="CY27" s="1037">
        <v>42669</v>
      </c>
      <c r="CZ27" s="1037">
        <v>42666</v>
      </c>
      <c r="DA27" s="1037">
        <v>42663</v>
      </c>
      <c r="DB27" s="1037">
        <v>42636</v>
      </c>
      <c r="DC27" s="1037">
        <v>42656</v>
      </c>
      <c r="DD27" s="1037">
        <v>42625</v>
      </c>
      <c r="DE27" s="1037">
        <v>42660</v>
      </c>
      <c r="DF27" s="1037">
        <v>42641</v>
      </c>
      <c r="DG27" s="1037">
        <v>42637</v>
      </c>
      <c r="DH27" s="923">
        <v>42332</v>
      </c>
      <c r="DI27" s="880">
        <v>42603</v>
      </c>
      <c r="DJ27" s="886"/>
      <c r="DK27" s="886"/>
      <c r="DL27" s="1037">
        <v>42640</v>
      </c>
      <c r="DM27" s="899">
        <v>42622</v>
      </c>
      <c r="DN27" s="886"/>
      <c r="DO27" s="883"/>
      <c r="DP27" s="885"/>
      <c r="DQ27" s="886"/>
      <c r="DR27" s="886"/>
      <c r="DS27" s="886"/>
      <c r="DT27" s="886"/>
      <c r="DU27" s="886"/>
      <c r="DV27" s="886"/>
      <c r="DW27" s="886"/>
      <c r="DX27" s="886"/>
      <c r="DY27" s="899">
        <v>42641</v>
      </c>
      <c r="DZ27" s="886"/>
      <c r="EA27" s="886"/>
      <c r="EB27" s="886"/>
      <c r="EC27" s="886"/>
      <c r="ED27" s="886"/>
      <c r="EE27" s="923">
        <v>42410</v>
      </c>
      <c r="EF27" s="923"/>
      <c r="EG27" s="899">
        <v>42447</v>
      </c>
      <c r="EH27" s="1050"/>
      <c r="EI27" s="886"/>
      <c r="EJ27" s="1050"/>
      <c r="EK27" s="920"/>
      <c r="EL27" s="886"/>
      <c r="EN27" s="1442"/>
      <c r="EO27" s="886"/>
      <c r="EP27" s="886"/>
      <c r="EQ27" s="886"/>
      <c r="ER27" s="886"/>
      <c r="ES27" s="885"/>
      <c r="ET27" s="886"/>
      <c r="EU27" s="885"/>
      <c r="EV27" s="886"/>
      <c r="EW27" s="886"/>
      <c r="EX27" s="886"/>
      <c r="EY27" s="886"/>
      <c r="EZ27" s="886"/>
      <c r="FA27" s="920"/>
      <c r="FB27" s="886"/>
      <c r="FC27" s="886"/>
      <c r="FD27" s="886"/>
      <c r="FE27" s="886"/>
      <c r="FF27" s="886"/>
      <c r="FG27" s="886"/>
      <c r="FH27" s="886"/>
      <c r="FI27" s="886"/>
      <c r="FJ27" s="886"/>
      <c r="FK27" s="885"/>
      <c r="FL27" s="886"/>
      <c r="FM27" s="886"/>
      <c r="FN27" s="1050"/>
      <c r="FO27" s="886"/>
      <c r="FP27" s="886"/>
      <c r="FQ27" s="886"/>
      <c r="FR27" s="886"/>
      <c r="FS27" s="886"/>
      <c r="FT27" s="886"/>
      <c r="FU27" s="1050"/>
      <c r="FV27" s="1050"/>
      <c r="FW27" s="1050"/>
      <c r="FX27" s="886"/>
      <c r="FY27" s="886"/>
      <c r="FZ27" s="886"/>
      <c r="GA27" s="886"/>
      <c r="GB27" s="886"/>
      <c r="GC27" s="886"/>
      <c r="GD27" s="886"/>
      <c r="GE27" s="886"/>
      <c r="GF27" s="886"/>
      <c r="GG27" s="1050"/>
      <c r="GH27" s="886"/>
      <c r="GI27" s="1050"/>
      <c r="GJ27" s="886"/>
      <c r="GK27" s="886"/>
      <c r="GL27" s="886"/>
      <c r="GM27" s="886"/>
      <c r="GN27" s="1050"/>
      <c r="GO27" s="1050"/>
      <c r="GP27" s="886"/>
      <c r="GQ27" s="1050"/>
      <c r="GR27" s="886"/>
      <c r="GS27" s="920"/>
      <c r="GT27" s="886"/>
      <c r="GU27" s="886"/>
      <c r="GV27" s="886"/>
      <c r="GW27" s="886"/>
      <c r="GX27" s="885"/>
      <c r="GY27" s="886"/>
      <c r="GZ27" s="886"/>
      <c r="HA27" s="1037">
        <v>42637</v>
      </c>
      <c r="HB27" s="886"/>
      <c r="HC27" s="886"/>
      <c r="HD27" s="886"/>
      <c r="HE27" s="886"/>
      <c r="HF27" s="1037">
        <v>42624</v>
      </c>
      <c r="HG27" s="1037">
        <v>42614</v>
      </c>
      <c r="HH27" s="1037">
        <v>42636</v>
      </c>
      <c r="HI27" s="1037">
        <v>42636</v>
      </c>
      <c r="HJ27" s="1037">
        <v>42637</v>
      </c>
      <c r="HK27" s="1037">
        <v>42637</v>
      </c>
      <c r="HL27" s="1037">
        <v>42641</v>
      </c>
      <c r="HM27" s="1037">
        <v>42635</v>
      </c>
      <c r="HN27" s="1037">
        <v>42636</v>
      </c>
      <c r="HO27" s="1037">
        <v>42641</v>
      </c>
      <c r="HP27" s="1037">
        <v>42635</v>
      </c>
      <c r="HQ27" s="886"/>
      <c r="HR27" s="886"/>
      <c r="HS27" s="886"/>
      <c r="HT27" s="175"/>
      <c r="HU27" s="886"/>
      <c r="HV27" s="886"/>
      <c r="HW27" s="880">
        <v>42534</v>
      </c>
      <c r="HX27" s="886"/>
      <c r="HY27" s="886"/>
      <c r="HZ27" s="1050"/>
      <c r="IA27" s="1050"/>
      <c r="IB27" s="886"/>
      <c r="IC27" s="886"/>
      <c r="ID27" s="886"/>
      <c r="IE27" s="921">
        <v>42374</v>
      </c>
      <c r="IF27" s="1050"/>
      <c r="IG27" s="886"/>
      <c r="IH27" s="1050"/>
      <c r="II27" s="823"/>
      <c r="IJ27" s="774">
        <v>42439</v>
      </c>
      <c r="IK27" s="880">
        <v>42572</v>
      </c>
      <c r="IL27" s="880">
        <v>42535</v>
      </c>
      <c r="IM27" s="880">
        <v>42556</v>
      </c>
      <c r="IN27" s="880">
        <v>42533</v>
      </c>
      <c r="IO27" s="880">
        <v>42561</v>
      </c>
      <c r="IP27" s="880">
        <v>42534</v>
      </c>
      <c r="IQ27" s="1486">
        <v>42477</v>
      </c>
      <c r="IR27" s="880">
        <v>42593</v>
      </c>
      <c r="IS27" s="1350"/>
      <c r="IT27" s="1139">
        <v>42474</v>
      </c>
      <c r="IU27" s="880">
        <v>42533</v>
      </c>
      <c r="IV27" s="880">
        <v>42556</v>
      </c>
      <c r="IW27" s="880">
        <v>42533</v>
      </c>
      <c r="IX27" s="880">
        <v>42559</v>
      </c>
      <c r="IY27" s="880">
        <v>42489</v>
      </c>
      <c r="IZ27" s="880">
        <v>42561</v>
      </c>
      <c r="JA27" s="921">
        <v>42398</v>
      </c>
      <c r="JB27" s="880">
        <v>42534</v>
      </c>
      <c r="JC27" s="880">
        <v>42534</v>
      </c>
      <c r="JD27" s="880">
        <v>42564</v>
      </c>
      <c r="JE27" s="880">
        <v>42557</v>
      </c>
      <c r="JF27" s="1141">
        <v>42514</v>
      </c>
      <c r="JG27" s="880">
        <v>42551</v>
      </c>
      <c r="JH27" s="921">
        <v>42339</v>
      </c>
      <c r="JI27" s="880">
        <v>42561</v>
      </c>
      <c r="JJ27" s="880">
        <v>42563</v>
      </c>
      <c r="JK27" s="880">
        <v>42542</v>
      </c>
      <c r="JL27" s="921"/>
      <c r="JM27" s="921">
        <v>42339</v>
      </c>
      <c r="JN27" s="880">
        <v>42561</v>
      </c>
      <c r="JO27" s="1482">
        <v>42387</v>
      </c>
      <c r="JP27" s="880">
        <v>42603</v>
      </c>
      <c r="JQ27" s="880">
        <v>42461</v>
      </c>
      <c r="JR27" s="880">
        <v>42604</v>
      </c>
      <c r="JS27" s="880">
        <v>42604</v>
      </c>
      <c r="JT27" s="886"/>
      <c r="JU27" s="880">
        <v>42574</v>
      </c>
      <c r="JV27" s="880">
        <v>42563</v>
      </c>
      <c r="JW27" s="880">
        <v>42574</v>
      </c>
      <c r="JX27" s="880">
        <v>42479</v>
      </c>
      <c r="JY27" s="880">
        <v>42550</v>
      </c>
      <c r="JZ27" s="966">
        <v>42415</v>
      </c>
      <c r="KA27" s="1442"/>
      <c r="KB27" s="880">
        <v>42557</v>
      </c>
      <c r="KC27" s="880">
        <v>42621</v>
      </c>
      <c r="KD27" s="1037">
        <v>42619</v>
      </c>
      <c r="KE27" s="1037">
        <v>42619</v>
      </c>
      <c r="KF27" s="1037">
        <v>42621</v>
      </c>
      <c r="KG27" s="1037">
        <v>42621</v>
      </c>
      <c r="KH27" s="1328"/>
      <c r="KI27" s="1037">
        <v>42621</v>
      </c>
      <c r="KJ27" s="1037">
        <v>42621</v>
      </c>
      <c r="KK27" s="1037">
        <v>42621</v>
      </c>
      <c r="KL27" s="1037">
        <v>42614</v>
      </c>
      <c r="KM27" s="1141"/>
      <c r="KN27" s="880">
        <v>42534</v>
      </c>
      <c r="KO27" s="1037">
        <v>42624</v>
      </c>
      <c r="KP27" s="1037">
        <v>42614</v>
      </c>
      <c r="KQ27" s="1037">
        <v>42611</v>
      </c>
      <c r="KR27" s="1037">
        <v>42612</v>
      </c>
      <c r="KS27" s="1037">
        <v>42614</v>
      </c>
      <c r="KT27" s="1037">
        <v>42613</v>
      </c>
      <c r="KU27" s="1037">
        <v>42621</v>
      </c>
      <c r="KV27" s="1146">
        <v>42608</v>
      </c>
      <c r="KW27" s="1146">
        <v>42608</v>
      </c>
      <c r="KX27" s="1037">
        <v>42624</v>
      </c>
      <c r="KY27" s="1146">
        <v>42608</v>
      </c>
      <c r="KZ27" s="1037">
        <v>42627</v>
      </c>
      <c r="LA27" s="1037">
        <v>42614</v>
      </c>
      <c r="LB27" s="1037">
        <v>42627</v>
      </c>
      <c r="LC27" s="1037">
        <v>42621</v>
      </c>
      <c r="LD27" s="1037">
        <v>42622</v>
      </c>
      <c r="LE27" s="1037">
        <v>42633</v>
      </c>
      <c r="LF27" s="1037">
        <v>42633</v>
      </c>
      <c r="LG27" s="1037">
        <v>42611</v>
      </c>
      <c r="LH27" s="966">
        <v>42412</v>
      </c>
      <c r="LI27" s="1146">
        <v>42608</v>
      </c>
      <c r="LJ27" s="1037">
        <v>42612</v>
      </c>
      <c r="LK27" s="880">
        <v>42514</v>
      </c>
      <c r="LL27" s="1146">
        <v>42608</v>
      </c>
      <c r="LM27" s="1037">
        <v>42612</v>
      </c>
      <c r="LN27" s="1037">
        <v>42631</v>
      </c>
      <c r="LO27" s="1037">
        <v>42631</v>
      </c>
      <c r="LP27" s="886"/>
      <c r="LQ27" s="1037">
        <v>42622</v>
      </c>
      <c r="LR27" s="886"/>
      <c r="LS27" s="886"/>
      <c r="LT27" s="1037">
        <v>42660</v>
      </c>
      <c r="LU27" s="1037">
        <v>42660</v>
      </c>
      <c r="LV27" s="1037">
        <v>42660</v>
      </c>
      <c r="LW27" s="1037">
        <v>42657</v>
      </c>
      <c r="LX27" s="1037">
        <v>42660</v>
      </c>
      <c r="LY27" s="1037">
        <v>42668</v>
      </c>
      <c r="LZ27" s="1037">
        <v>42668</v>
      </c>
      <c r="MA27" s="1037">
        <v>42663</v>
      </c>
      <c r="MB27" s="1037">
        <v>42669</v>
      </c>
      <c r="MC27" s="899">
        <v>42331</v>
      </c>
      <c r="MD27" s="1037">
        <v>42636</v>
      </c>
      <c r="ME27" s="1037"/>
      <c r="MF27" s="1037">
        <v>42627</v>
      </c>
      <c r="MG27" s="886"/>
      <c r="MH27" s="886"/>
      <c r="MI27" s="1037">
        <v>42646</v>
      </c>
      <c r="MJ27" s="921" t="e">
        <f>WORKDAY(MJ29,#REF!,'[3]Holiday Schedule'!$B$2:$B$30)</f>
        <v>#REF!</v>
      </c>
      <c r="MK27" s="880">
        <v>42593</v>
      </c>
      <c r="ML27" s="880">
        <v>42533</v>
      </c>
      <c r="MM27" s="1037">
        <v>42622</v>
      </c>
      <c r="MN27" s="1037">
        <v>42637</v>
      </c>
      <c r="MO27" s="886"/>
      <c r="MP27" s="1037">
        <v>42641</v>
      </c>
      <c r="MQ27" s="921">
        <v>42394</v>
      </c>
      <c r="MR27" s="1042">
        <v>42447</v>
      </c>
      <c r="MS27" s="975">
        <v>42391</v>
      </c>
      <c r="MT27" s="921"/>
      <c r="MU27" s="921">
        <v>42424</v>
      </c>
      <c r="MV27" s="880">
        <v>42461</v>
      </c>
      <c r="MW27" s="921" t="e">
        <f>WORKDAY(MW29,#REF!,'[3]Holiday Schedule'!$B$2:$B$30)</f>
        <v>#REF!</v>
      </c>
      <c r="MX27" s="880">
        <v>42557</v>
      </c>
      <c r="MY27" s="1141">
        <v>42374</v>
      </c>
      <c r="MZ27" s="880">
        <v>42319</v>
      </c>
      <c r="NA27" s="921" t="e">
        <f>WORKDAY(NA29,#REF!,'[3]Holiday Schedule'!$B$2:$B$30)</f>
        <v>#REF!</v>
      </c>
      <c r="NB27" s="921" t="e">
        <f>WORKDAY(NB29,#REF!,'[3]Holiday Schedule'!$B$2:$B$30)</f>
        <v>#REF!</v>
      </c>
      <c r="NC27" s="975">
        <v>42394</v>
      </c>
      <c r="ND27" s="975"/>
      <c r="NE27" s="975" t="e">
        <f>WORKDAY(NE29,#REF!,'[3]Holiday Schedule'!$B$2:$B$30)</f>
        <v>#REF!</v>
      </c>
      <c r="NF27" s="975"/>
      <c r="NG27" s="975">
        <v>42359</v>
      </c>
      <c r="NH27" s="880">
        <v>42484</v>
      </c>
      <c r="NI27" s="880">
        <v>42484</v>
      </c>
      <c r="NJ27" s="880">
        <v>42491</v>
      </c>
      <c r="NK27" s="975">
        <v>42391</v>
      </c>
      <c r="NL27" s="921">
        <v>42443</v>
      </c>
      <c r="NM27" s="921">
        <v>42423</v>
      </c>
      <c r="NN27" s="921">
        <v>42345</v>
      </c>
      <c r="NO27" s="921">
        <v>42429</v>
      </c>
      <c r="NP27" s="880">
        <v>42459</v>
      </c>
      <c r="NQ27" s="1042">
        <v>42495</v>
      </c>
      <c r="NR27" s="923">
        <v>42310</v>
      </c>
      <c r="NS27" s="899">
        <v>42447</v>
      </c>
      <c r="NT27" s="886"/>
      <c r="NU27" s="920"/>
      <c r="NV27" s="1050"/>
      <c r="NW27" s="1050"/>
      <c r="NX27" s="920"/>
      <c r="NY27" s="921">
        <v>42311</v>
      </c>
      <c r="NZ27" s="975" t="e">
        <f>WORKDAY(NZ29,#REF!,'[3]Holiday Schedule'!$B$2:$B$30)</f>
        <v>#REF!</v>
      </c>
      <c r="OA27" s="975"/>
      <c r="OB27" s="975" t="e">
        <f>WORKDAY('24K Quality Clinic'!AV29,#REF!,'[3]Holiday Schedule'!$B$2:$B$30)</f>
        <v>#REF!</v>
      </c>
      <c r="OC27" s="920"/>
      <c r="OD27" s="920"/>
      <c r="OE27" s="921">
        <v>42422</v>
      </c>
      <c r="OF27" s="920"/>
      <c r="OG27" s="920"/>
      <c r="OH27" s="920"/>
      <c r="OI27" s="920"/>
      <c r="OJ27" s="920"/>
      <c r="OK27" s="920"/>
      <c r="OL27" s="920"/>
      <c r="OM27" s="920"/>
      <c r="ON27" s="920"/>
      <c r="OO27" s="899">
        <v>42332</v>
      </c>
      <c r="OP27" s="886"/>
      <c r="OQ27" s="920"/>
      <c r="OR27" s="920"/>
      <c r="OS27" s="920"/>
      <c r="OT27" s="920"/>
      <c r="OU27" s="886"/>
      <c r="OV27" s="886"/>
      <c r="OW27" s="886"/>
      <c r="OX27" s="886"/>
      <c r="OY27" s="886"/>
      <c r="OZ27" s="886"/>
      <c r="PA27" s="886"/>
      <c r="PB27" s="886"/>
      <c r="PC27" s="1037">
        <v>42614</v>
      </c>
      <c r="PD27" s="886"/>
      <c r="PE27" s="880">
        <v>42496</v>
      </c>
      <c r="PF27" s="886"/>
      <c r="PG27" s="886"/>
      <c r="PH27" s="886"/>
      <c r="PI27" s="886"/>
      <c r="PJ27" s="886"/>
      <c r="PK27" s="886"/>
      <c r="PL27" s="886"/>
      <c r="PM27" s="886"/>
      <c r="PN27" s="1141">
        <v>42391</v>
      </c>
      <c r="PO27" s="886"/>
      <c r="PP27" s="886"/>
      <c r="PQ27" s="824"/>
      <c r="PR27" s="880"/>
      <c r="PS27" s="920"/>
      <c r="PT27" s="880">
        <v>42311</v>
      </c>
      <c r="PU27" s="836"/>
      <c r="PV27" s="1485" t="s">
        <v>255</v>
      </c>
      <c r="PW27" s="883"/>
      <c r="PX27" s="883"/>
      <c r="PY27" s="880"/>
      <c r="PZ27" s="883"/>
      <c r="QA27" s="883"/>
      <c r="QB27" s="883"/>
      <c r="QC27" s="883"/>
      <c r="QD27" s="883"/>
      <c r="QE27" s="883"/>
      <c r="QG27" s="836"/>
      <c r="QH27" s="1042">
        <v>42339</v>
      </c>
      <c r="QI27" s="880"/>
      <c r="QJ27" s="880">
        <v>42342</v>
      </c>
      <c r="QK27" s="880">
        <v>42342</v>
      </c>
      <c r="QL27" s="880">
        <v>42357</v>
      </c>
      <c r="QM27" s="880">
        <v>42340</v>
      </c>
      <c r="QN27" s="880">
        <f>WORKDAY(QN23,[3]BA!$B23,'[3]Holiday Schedule'!$B$2:$B$30)</f>
        <v>42115</v>
      </c>
      <c r="QO27" s="880">
        <f>WORKDAY(QO23,[3]BA!$B23,'[3]Holiday Schedule'!$B$2:$B$30)</f>
        <v>42158</v>
      </c>
      <c r="QP27" s="880">
        <v>42194</v>
      </c>
      <c r="QQ27" s="880">
        <f>WORKDAY(QQ23,[3]BA!$B25,'[3]Holiday Schedule'!$B$2:$B$30)</f>
        <v>42201</v>
      </c>
      <c r="QR27" s="1485" t="s">
        <v>255</v>
      </c>
      <c r="QS27" s="880"/>
      <c r="QT27" s="880"/>
      <c r="QU27" s="880"/>
      <c r="QV27" s="880"/>
      <c r="QW27" s="880"/>
      <c r="QX27" s="880"/>
      <c r="QY27" s="880"/>
      <c r="QZ27" s="880"/>
      <c r="RA27" s="880"/>
      <c r="RB27" s="880"/>
      <c r="RC27" s="880"/>
      <c r="RD27" s="880"/>
      <c r="RE27" s="880"/>
      <c r="RF27" s="880"/>
      <c r="RG27" s="880"/>
      <c r="RH27" s="880"/>
      <c r="RI27" s="880"/>
      <c r="RJ27" s="880"/>
      <c r="RK27" s="880"/>
      <c r="RL27" s="880" t="e">
        <f>WORKDAY(RL22,#REF!,'[3]Holiday Schedule'!$B$2:$B$30)</f>
        <v>#REF!</v>
      </c>
      <c r="RM27" s="880"/>
      <c r="RN27" s="1081"/>
      <c r="RO27" s="880"/>
      <c r="RP27" s="880"/>
      <c r="RQ27" s="921">
        <v>42357</v>
      </c>
      <c r="RR27" s="921">
        <v>42357</v>
      </c>
      <c r="RS27" s="883"/>
      <c r="RT27" s="1442"/>
      <c r="RU27" s="1042">
        <v>42439</v>
      </c>
      <c r="RV27" s="921"/>
      <c r="RW27" s="880">
        <f>WORKDAY(RW23,[3]BA!$B25,'[3]Holiday Schedule'!$B$2:$B$30)</f>
        <v>42111</v>
      </c>
      <c r="RX27" s="883"/>
      <c r="RY27" s="883"/>
      <c r="RZ27" s="883"/>
      <c r="SA27" s="1484"/>
      <c r="SB27" s="1461"/>
      <c r="SC27" s="880">
        <v>42394</v>
      </c>
      <c r="SD27" s="880"/>
      <c r="SE27" s="1042">
        <v>42439</v>
      </c>
      <c r="SF27" s="880">
        <v>42292</v>
      </c>
      <c r="SG27" s="880" t="e">
        <f>WORKDAY(SG22,#REF!,'[3]Holiday Schedule'!$B$2:$B$30)</f>
        <v>#REF!</v>
      </c>
      <c r="SH27" s="880"/>
      <c r="SI27" s="883"/>
      <c r="SJ27" s="883"/>
      <c r="SK27" s="883"/>
      <c r="SL27" s="883"/>
      <c r="SM27" s="883"/>
      <c r="SN27" s="883"/>
      <c r="SO27" s="883"/>
      <c r="SP27" s="885"/>
      <c r="SQ27" s="885"/>
      <c r="SR27" s="885"/>
      <c r="SS27" s="836"/>
      <c r="ST27" s="883"/>
      <c r="SU27" s="1475"/>
      <c r="SV27" s="1475"/>
      <c r="SW27" s="1475"/>
      <c r="SX27" s="880"/>
      <c r="SY27" s="880"/>
      <c r="SZ27" s="880"/>
      <c r="TA27" s="880"/>
      <c r="TB27" s="880"/>
      <c r="TC27" s="880"/>
      <c r="TD27" s="880"/>
      <c r="TE27" s="880"/>
      <c r="TF27" s="880"/>
      <c r="TG27" s="880"/>
      <c r="TH27" s="880"/>
      <c r="TI27" s="880"/>
      <c r="TJ27" s="880"/>
      <c r="TK27" s="836"/>
    </row>
    <row r="28" spans="3:531">
      <c r="C28" s="1467">
        <v>1</v>
      </c>
      <c r="D28" s="1483" t="s">
        <v>2314</v>
      </c>
      <c r="E28" s="886"/>
      <c r="F28" s="886"/>
      <c r="G28" s="886"/>
      <c r="H28" s="886"/>
      <c r="I28" s="886"/>
      <c r="J28" s="920"/>
      <c r="K28" s="921"/>
      <c r="L28" s="953"/>
      <c r="M28" s="880"/>
      <c r="N28" s="880">
        <v>42500</v>
      </c>
      <c r="O28" s="975">
        <v>42339</v>
      </c>
      <c r="P28" s="880">
        <v>42501</v>
      </c>
      <c r="Q28" s="880">
        <v>42500</v>
      </c>
      <c r="R28" s="880">
        <v>42492</v>
      </c>
      <c r="S28" s="880"/>
      <c r="T28" s="921"/>
      <c r="U28" s="880">
        <v>42509</v>
      </c>
      <c r="V28" s="880">
        <v>42451</v>
      </c>
      <c r="W28" s="880"/>
      <c r="X28" s="975">
        <f>WORKDAY(X24,[3]BA!$B12,'[3]Holiday Schedule'!$B$2:$B$30)</f>
        <v>42180</v>
      </c>
      <c r="Y28" s="921"/>
      <c r="Z28" s="880">
        <v>42501</v>
      </c>
      <c r="AA28" s="880"/>
      <c r="AB28" s="880"/>
      <c r="AC28" s="1042">
        <v>42439</v>
      </c>
      <c r="AD28" s="1007">
        <v>42654</v>
      </c>
      <c r="AE28" s="1007">
        <v>42654</v>
      </c>
      <c r="AF28" s="1007"/>
      <c r="AG28" s="880">
        <v>42492</v>
      </c>
      <c r="AH28" s="880"/>
      <c r="AI28" s="880"/>
      <c r="AJ28" s="1037"/>
      <c r="AK28" s="1037"/>
      <c r="AL28" s="1037"/>
      <c r="AM28" s="1007">
        <v>42640</v>
      </c>
      <c r="AN28" s="1007">
        <v>42640</v>
      </c>
      <c r="AO28" s="1037"/>
      <c r="AP28" s="1037"/>
      <c r="AQ28" s="1037"/>
      <c r="AR28" s="880"/>
      <c r="AS28" s="1146"/>
      <c r="AT28" s="1146"/>
      <c r="AU28" s="880"/>
      <c r="AV28" s="921">
        <v>42357</v>
      </c>
      <c r="AW28" s="1146"/>
      <c r="AX28" s="1007"/>
      <c r="AY28" s="1007"/>
      <c r="AZ28" s="1007">
        <v>42650</v>
      </c>
      <c r="BA28" s="1037"/>
      <c r="BB28" s="1037"/>
      <c r="BC28" s="1146"/>
      <c r="BD28" s="1037"/>
      <c r="BE28" s="1007"/>
      <c r="BF28" s="908">
        <v>42653</v>
      </c>
      <c r="BG28" s="1037"/>
      <c r="BH28" s="1007"/>
      <c r="BI28" s="921"/>
      <c r="BJ28" s="1134"/>
      <c r="BK28" s="975"/>
      <c r="BL28" s="880">
        <v>42509</v>
      </c>
      <c r="BM28" s="880">
        <v>42471</v>
      </c>
      <c r="BN28" s="880">
        <v>42509</v>
      </c>
      <c r="BO28" s="880">
        <v>42514</v>
      </c>
      <c r="BP28" s="921">
        <v>42394</v>
      </c>
      <c r="BQ28" s="880">
        <v>42492</v>
      </c>
      <c r="BR28" s="1141"/>
      <c r="BS28" s="921" t="e">
        <f>WORKDAY(BS23,#REF!,'[3]Holiday Schedule'!$B$2:$B$30)</f>
        <v>#REF!</v>
      </c>
      <c r="BT28" s="880">
        <v>42492</v>
      </c>
      <c r="BU28" s="1141">
        <v>42394</v>
      </c>
      <c r="BV28" s="880">
        <v>42451</v>
      </c>
      <c r="BW28" s="880"/>
      <c r="BX28" s="880"/>
      <c r="BY28" s="921">
        <v>42357</v>
      </c>
      <c r="BZ28" s="921"/>
      <c r="CA28" s="880"/>
      <c r="CB28" s="880">
        <v>42451</v>
      </c>
      <c r="CC28" s="880"/>
      <c r="CD28" s="886"/>
      <c r="CE28" s="886"/>
      <c r="CF28" s="920"/>
      <c r="CG28" s="886"/>
      <c r="CH28" s="920"/>
      <c r="CI28" s="886"/>
      <c r="CJ28" s="886"/>
      <c r="CK28" s="886"/>
      <c r="CL28" s="883"/>
      <c r="CM28" s="886"/>
      <c r="CN28" s="1037">
        <v>42669</v>
      </c>
      <c r="CO28" s="1037">
        <v>42669</v>
      </c>
      <c r="CP28" s="1037">
        <v>42669</v>
      </c>
      <c r="CQ28" s="886"/>
      <c r="CR28" s="886"/>
      <c r="CS28" s="886"/>
      <c r="CT28" s="886"/>
      <c r="CU28" s="886"/>
      <c r="CV28" s="886"/>
      <c r="CW28" s="886"/>
      <c r="CX28" s="886"/>
      <c r="CY28" s="886"/>
      <c r="CZ28" s="886"/>
      <c r="DA28" s="886"/>
      <c r="DB28" s="886"/>
      <c r="DC28" s="886"/>
      <c r="DD28" s="886"/>
      <c r="DE28" s="886"/>
      <c r="DF28" s="886"/>
      <c r="DG28" s="886"/>
      <c r="DH28" s="920"/>
      <c r="DI28" s="886"/>
      <c r="DJ28" s="886"/>
      <c r="DK28" s="886"/>
      <c r="DL28" s="886"/>
      <c r="DM28" s="886"/>
      <c r="DN28" s="886"/>
      <c r="DO28" s="886"/>
      <c r="DP28" s="885"/>
      <c r="DQ28" s="1007">
        <v>42675</v>
      </c>
      <c r="DR28" s="1007">
        <v>42675</v>
      </c>
      <c r="DS28" s="886"/>
      <c r="DT28" s="886"/>
      <c r="DU28" s="886"/>
      <c r="DV28" s="886"/>
      <c r="DW28" s="886"/>
      <c r="DX28" s="886"/>
      <c r="DY28" s="1007">
        <v>42640</v>
      </c>
      <c r="DZ28" s="886"/>
      <c r="EA28" s="886"/>
      <c r="EB28" s="886"/>
      <c r="EC28" s="886"/>
      <c r="ED28" s="886"/>
      <c r="EE28" s="920"/>
      <c r="EF28" s="920"/>
      <c r="EG28" s="886"/>
      <c r="EH28" s="1050"/>
      <c r="EI28" s="886"/>
      <c r="EJ28" s="1050"/>
      <c r="EK28" s="920"/>
      <c r="EL28" s="886"/>
      <c r="EM28" s="920"/>
      <c r="EN28" s="1442"/>
      <c r="EO28" s="886"/>
      <c r="EP28" s="886"/>
      <c r="EQ28" s="886"/>
      <c r="ER28" s="886"/>
      <c r="ES28" s="885"/>
      <c r="ET28" s="886"/>
      <c r="EU28" s="885"/>
      <c r="EV28" s="886"/>
      <c r="EW28" s="886"/>
      <c r="EX28" s="886"/>
      <c r="EY28" s="886"/>
      <c r="EZ28" s="886"/>
      <c r="FA28" s="920"/>
      <c r="FB28" s="886"/>
      <c r="FC28" s="886"/>
      <c r="FD28" s="886"/>
      <c r="FE28" s="886"/>
      <c r="FF28" s="886"/>
      <c r="FG28" s="886"/>
      <c r="FH28" s="886"/>
      <c r="FI28" s="886"/>
      <c r="FJ28" s="886"/>
      <c r="FK28" s="885"/>
      <c r="FL28" s="886"/>
      <c r="FM28" s="886"/>
      <c r="FN28" s="1050"/>
      <c r="FO28" s="886"/>
      <c r="FP28" s="886"/>
      <c r="FQ28" s="886"/>
      <c r="FR28" s="886"/>
      <c r="FS28" s="886"/>
      <c r="FT28" s="886"/>
      <c r="FU28" s="1050"/>
      <c r="FV28" s="1050"/>
      <c r="FW28" s="1050"/>
      <c r="FX28" s="886"/>
      <c r="FY28" s="886"/>
      <c r="FZ28" s="886"/>
      <c r="GA28" s="886"/>
      <c r="GB28" s="886"/>
      <c r="GC28" s="886"/>
      <c r="GD28" s="886"/>
      <c r="GE28" s="886"/>
      <c r="GF28" s="886"/>
      <c r="GG28" s="1050"/>
      <c r="GH28" s="886"/>
      <c r="GI28" s="1050"/>
      <c r="GJ28" s="886"/>
      <c r="GK28" s="886"/>
      <c r="GL28" s="886"/>
      <c r="GM28" s="886"/>
      <c r="GN28" s="1050"/>
      <c r="GO28" s="1050"/>
      <c r="GP28" s="886"/>
      <c r="GQ28" s="1050"/>
      <c r="GR28" s="886"/>
      <c r="GS28" s="920"/>
      <c r="GT28" s="886"/>
      <c r="GU28" s="886"/>
      <c r="GV28" s="886"/>
      <c r="GW28" s="886"/>
      <c r="GX28" s="885"/>
      <c r="GY28" s="886"/>
      <c r="GZ28" s="886"/>
      <c r="HA28" s="886"/>
      <c r="HB28" s="886"/>
      <c r="HC28" s="886"/>
      <c r="HD28" s="886"/>
      <c r="HE28" s="886"/>
      <c r="HF28" s="1146"/>
      <c r="HG28" s="1146"/>
      <c r="HH28" s="886"/>
      <c r="HI28" s="886"/>
      <c r="HJ28" s="886"/>
      <c r="HK28" s="886"/>
      <c r="HL28" s="1007">
        <v>42640</v>
      </c>
      <c r="HM28" s="886"/>
      <c r="HN28" s="886"/>
      <c r="HO28" s="1007">
        <v>42640</v>
      </c>
      <c r="HP28" s="886"/>
      <c r="HQ28" s="886"/>
      <c r="HR28" s="886"/>
      <c r="HS28" s="886"/>
      <c r="HT28" s="175"/>
      <c r="HU28" s="886"/>
      <c r="HV28" s="886"/>
      <c r="HW28" s="880"/>
      <c r="HX28" s="886"/>
      <c r="HY28" s="886"/>
      <c r="HZ28" s="1050"/>
      <c r="IA28" s="1050"/>
      <c r="IB28" s="886"/>
      <c r="IC28" s="886"/>
      <c r="ID28" s="886"/>
      <c r="IE28" s="921"/>
      <c r="IF28" s="1050"/>
      <c r="IG28" s="886"/>
      <c r="IH28" s="1050"/>
      <c r="II28" s="823"/>
      <c r="IJ28" s="1134">
        <v>42471</v>
      </c>
      <c r="IK28" s="880"/>
      <c r="IL28" s="880"/>
      <c r="IM28" s="880"/>
      <c r="IN28" s="880"/>
      <c r="IO28" s="880"/>
      <c r="IP28" s="880"/>
      <c r="IQ28" s="880">
        <v>42492</v>
      </c>
      <c r="IR28" s="880"/>
      <c r="IS28" s="1350"/>
      <c r="IT28" s="1134">
        <v>42492</v>
      </c>
      <c r="IU28" s="880"/>
      <c r="IV28" s="880"/>
      <c r="IW28" s="880"/>
      <c r="IX28" s="968"/>
      <c r="IY28" s="880"/>
      <c r="IZ28" s="880"/>
      <c r="JA28" s="921"/>
      <c r="JB28" s="880"/>
      <c r="JC28" s="880"/>
      <c r="JD28" s="968"/>
      <c r="JE28" s="968"/>
      <c r="JF28" s="1134"/>
      <c r="JG28" s="880"/>
      <c r="JH28" s="921">
        <v>42357</v>
      </c>
      <c r="JI28" s="1050"/>
      <c r="JJ28" s="968"/>
      <c r="JK28" s="880"/>
      <c r="JL28" s="921"/>
      <c r="JM28" s="921">
        <v>42357</v>
      </c>
      <c r="JN28" s="880"/>
      <c r="JO28" s="1482"/>
      <c r="JP28" s="880"/>
      <c r="JQ28" s="921"/>
      <c r="JR28" s="886"/>
      <c r="JS28" s="886"/>
      <c r="JT28" s="886"/>
      <c r="JU28" s="968"/>
      <c r="JV28" s="880"/>
      <c r="JW28" s="968"/>
      <c r="JX28" s="880">
        <v>42492</v>
      </c>
      <c r="JY28" s="880"/>
      <c r="JZ28" s="921"/>
      <c r="KA28" s="1442"/>
      <c r="KB28" s="968"/>
      <c r="KC28" s="886"/>
      <c r="KD28" s="886"/>
      <c r="KE28" s="886"/>
      <c r="KF28" s="886"/>
      <c r="KG28" s="886"/>
      <c r="KH28" s="886"/>
      <c r="KI28" s="886"/>
      <c r="KJ28" s="886"/>
      <c r="KK28" s="885"/>
      <c r="KL28" s="1146"/>
      <c r="KM28" s="1141"/>
      <c r="KN28" s="880"/>
      <c r="KO28" s="1146"/>
      <c r="KP28" s="1146"/>
      <c r="KQ28" s="1146"/>
      <c r="KR28" s="1146"/>
      <c r="KS28" s="1146"/>
      <c r="KT28" s="1146"/>
      <c r="KU28" s="883"/>
      <c r="KV28" s="1146"/>
      <c r="KW28" s="1146"/>
      <c r="KX28" s="1146"/>
      <c r="KY28" s="1146"/>
      <c r="KZ28" s="1037"/>
      <c r="LA28" s="1146"/>
      <c r="LB28" s="1007">
        <v>42643</v>
      </c>
      <c r="LC28" s="1037"/>
      <c r="LD28" s="1037"/>
      <c r="LE28" s="886"/>
      <c r="LF28" s="886"/>
      <c r="LG28" s="1146"/>
      <c r="LH28" s="968"/>
      <c r="LI28" s="1146"/>
      <c r="LJ28" s="1146"/>
      <c r="LK28" s="921"/>
      <c r="LL28" s="1146"/>
      <c r="LM28" s="1146"/>
      <c r="LN28" s="1007"/>
      <c r="LO28" s="1007">
        <v>42650</v>
      </c>
      <c r="LP28" s="886"/>
      <c r="LQ28" s="1007"/>
      <c r="LR28" s="886"/>
      <c r="LS28" s="886"/>
      <c r="LT28" s="1037"/>
      <c r="LU28" s="886"/>
      <c r="LV28" s="1037">
        <v>42660</v>
      </c>
      <c r="LW28" s="1037"/>
      <c r="LX28" s="1037">
        <v>42656</v>
      </c>
      <c r="LY28" s="886"/>
      <c r="LZ28" s="886"/>
      <c r="MA28" s="886"/>
      <c r="MB28" s="886"/>
      <c r="MC28" s="883"/>
      <c r="MD28" s="1037"/>
      <c r="ME28" s="1037"/>
      <c r="MF28" s="1007">
        <v>42654</v>
      </c>
      <c r="MG28" s="886"/>
      <c r="MH28" s="886"/>
      <c r="MI28" s="1037"/>
      <c r="MJ28" s="921">
        <v>42263</v>
      </c>
      <c r="MK28" s="880"/>
      <c r="ML28" s="880"/>
      <c r="MM28" s="1037"/>
      <c r="MN28" s="1007"/>
      <c r="MO28" s="886"/>
      <c r="MP28" s="1037"/>
      <c r="MQ28" s="880"/>
      <c r="MR28" s="1042"/>
      <c r="MS28" s="975"/>
      <c r="MT28" s="921">
        <f>WORKDAY(MT24,[3]BA!$B23,'[3]Holiday Schedule'!$B$2:$B$30)</f>
        <v>42220</v>
      </c>
      <c r="MU28" s="880">
        <v>42439</v>
      </c>
      <c r="MV28" s="880"/>
      <c r="MW28" s="921">
        <v>42292</v>
      </c>
      <c r="MX28" s="880"/>
      <c r="MY28" s="1141"/>
      <c r="MZ28" s="880">
        <v>42339</v>
      </c>
      <c r="NA28" s="921" t="e">
        <f>WORKDAY(NA23,#REF!,'[3]Holiday Schedule'!$B$2:$B$30)</f>
        <v>#REF!</v>
      </c>
      <c r="NB28" s="921">
        <v>42292</v>
      </c>
      <c r="NC28" s="975"/>
      <c r="ND28" s="975">
        <v>42158</v>
      </c>
      <c r="NE28" s="975">
        <v>42292</v>
      </c>
      <c r="NF28" s="975">
        <v>42339</v>
      </c>
      <c r="NG28" s="975">
        <v>42394</v>
      </c>
      <c r="NH28" s="880">
        <v>42500</v>
      </c>
      <c r="NI28" s="880">
        <v>42500</v>
      </c>
      <c r="NJ28" s="880"/>
      <c r="NK28" s="975"/>
      <c r="NL28" s="880">
        <v>42471</v>
      </c>
      <c r="NM28" s="880">
        <v>42439</v>
      </c>
      <c r="NN28" s="921">
        <v>42394</v>
      </c>
      <c r="NO28" s="880">
        <v>42451</v>
      </c>
      <c r="NP28" s="920"/>
      <c r="NQ28" s="886"/>
      <c r="NR28" s="920"/>
      <c r="NS28" s="920"/>
      <c r="NT28" s="886"/>
      <c r="NU28" s="920"/>
      <c r="NV28" s="1050"/>
      <c r="NW28" s="1050"/>
      <c r="NX28" s="920"/>
      <c r="NY28" s="921">
        <v>42340</v>
      </c>
      <c r="NZ28" s="975"/>
      <c r="OA28" s="975">
        <v>42339</v>
      </c>
      <c r="OB28" s="920"/>
      <c r="OC28" s="920"/>
      <c r="OD28" s="920"/>
      <c r="OE28" s="920"/>
      <c r="OF28" s="920"/>
      <c r="OG28" s="920"/>
      <c r="OH28" s="920"/>
      <c r="OI28" s="920"/>
      <c r="OJ28" s="920"/>
      <c r="OK28" s="920"/>
      <c r="OL28" s="920"/>
      <c r="OM28" s="920"/>
      <c r="ON28" s="920"/>
      <c r="OO28" s="883"/>
      <c r="OP28" s="886"/>
      <c r="OQ28" s="920"/>
      <c r="OR28" s="920"/>
      <c r="OS28" s="920"/>
      <c r="OT28" s="920"/>
      <c r="OU28" s="886"/>
      <c r="OV28" s="886"/>
      <c r="OW28" s="886"/>
      <c r="OX28" s="886"/>
      <c r="OY28" s="886"/>
      <c r="OZ28" s="886"/>
      <c r="PA28" s="886"/>
      <c r="PB28" s="886"/>
      <c r="PC28" s="886"/>
      <c r="PD28" s="886"/>
      <c r="PE28" s="880">
        <v>42509</v>
      </c>
      <c r="PF28" s="886"/>
      <c r="PG28" s="886"/>
      <c r="PH28" s="886"/>
      <c r="PI28" s="886"/>
      <c r="PJ28" s="886"/>
      <c r="PK28" s="886"/>
      <c r="PL28" s="886"/>
      <c r="PM28" s="886"/>
      <c r="PN28" s="1141"/>
      <c r="PO28" s="886"/>
      <c r="PP28" s="886"/>
      <c r="PQ28" s="824"/>
      <c r="PR28" s="880">
        <v>42339</v>
      </c>
      <c r="PS28" s="920"/>
      <c r="PT28" s="880">
        <v>42340</v>
      </c>
      <c r="PU28" s="836"/>
      <c r="PV28" s="886" t="s">
        <v>251</v>
      </c>
      <c r="PW28" s="880"/>
      <c r="PX28" s="880"/>
      <c r="PY28" s="880"/>
      <c r="PZ28" s="880"/>
      <c r="QA28" s="880"/>
      <c r="QB28" s="880"/>
      <c r="QC28" s="880"/>
      <c r="QD28" s="880"/>
      <c r="QE28" s="880"/>
      <c r="QF28" s="1042">
        <v>42174</v>
      </c>
      <c r="QG28" s="836"/>
      <c r="QH28" s="1042">
        <v>42321</v>
      </c>
      <c r="QI28" s="880"/>
      <c r="QJ28" s="880">
        <v>42325</v>
      </c>
      <c r="QK28" s="880">
        <v>42325</v>
      </c>
      <c r="QL28" s="880">
        <v>42312</v>
      </c>
      <c r="QM28" s="880">
        <v>42312</v>
      </c>
      <c r="QN28" s="880">
        <f>WORKDAY(QN29,[3]BA!$B29,'[3]Holiday Schedule'!$B$2:$B$30)</f>
        <v>42101</v>
      </c>
      <c r="QO28" s="880">
        <f>WORKDAY(QO29,[3]BA!$B29,'[3]Holiday Schedule'!$B$2:$B$30)</f>
        <v>42143</v>
      </c>
      <c r="QP28" s="880" t="e">
        <f>WORKDAY(QP29,#REF!,'[3]Holiday Schedule'!$B$2:$B$30)</f>
        <v>#REF!</v>
      </c>
      <c r="QQ28" s="880"/>
      <c r="QR28" s="886" t="s">
        <v>251</v>
      </c>
      <c r="QS28" s="880"/>
      <c r="QT28" s="880"/>
      <c r="QU28" s="880"/>
      <c r="QV28" s="880"/>
      <c r="QW28" s="880"/>
      <c r="QX28" s="880"/>
      <c r="QY28" s="880"/>
      <c r="QZ28" s="880"/>
      <c r="RA28" s="880"/>
      <c r="RB28" s="880"/>
      <c r="RC28" s="880"/>
      <c r="RD28" s="880"/>
      <c r="RE28" s="880"/>
      <c r="RF28" s="880"/>
      <c r="RG28" s="880"/>
      <c r="RH28" s="880"/>
      <c r="RI28" s="880"/>
      <c r="RJ28" s="880"/>
      <c r="RK28" s="880"/>
      <c r="RL28" s="880">
        <v>42222</v>
      </c>
      <c r="RM28" s="880"/>
      <c r="RN28" s="1081"/>
      <c r="RO28" s="880"/>
      <c r="RP28" s="880"/>
      <c r="RQ28" s="921">
        <v>42338</v>
      </c>
      <c r="RR28" s="921">
        <v>42338</v>
      </c>
      <c r="RS28" s="993"/>
      <c r="RT28" s="921">
        <v>42348</v>
      </c>
      <c r="RU28" s="975">
        <v>42311</v>
      </c>
      <c r="RV28" s="921">
        <v>42261</v>
      </c>
      <c r="RW28" s="880"/>
      <c r="RX28" s="880"/>
      <c r="RY28" s="883"/>
      <c r="RZ28" s="883"/>
      <c r="SA28" s="899">
        <v>42437</v>
      </c>
      <c r="SB28" s="880">
        <v>42375</v>
      </c>
      <c r="SC28" s="880">
        <v>42345</v>
      </c>
      <c r="SD28" s="880">
        <v>42384</v>
      </c>
      <c r="SE28" s="1478">
        <v>42409</v>
      </c>
      <c r="SF28" s="880" t="e">
        <f>WORKDAY(SF29,#REF!,'[3]Holiday Schedule'!$B$2:$B$30)</f>
        <v>#REF!</v>
      </c>
      <c r="SG28" s="880">
        <v>42181</v>
      </c>
      <c r="SH28" s="880"/>
      <c r="SI28" s="883"/>
      <c r="SJ28" s="883"/>
      <c r="SK28" s="880"/>
      <c r="SL28" s="880"/>
      <c r="SM28" s="880"/>
      <c r="SN28" s="883"/>
      <c r="SO28" s="883"/>
      <c r="SP28" s="1146">
        <v>42608</v>
      </c>
      <c r="SQ28" s="1146">
        <v>42608</v>
      </c>
      <c r="SR28" s="1146">
        <v>42608</v>
      </c>
      <c r="SS28" s="836"/>
      <c r="ST28" s="880"/>
      <c r="SU28" s="1475"/>
      <c r="SV28" s="1475"/>
      <c r="SW28" s="1475"/>
      <c r="SX28" s="880"/>
      <c r="SY28" s="880"/>
      <c r="SZ28" s="880"/>
      <c r="TA28" s="880"/>
      <c r="TB28" s="880"/>
      <c r="TC28" s="880"/>
      <c r="TD28" s="880"/>
      <c r="TE28" s="880"/>
      <c r="TF28" s="880"/>
      <c r="TG28" s="880"/>
      <c r="TH28" s="880"/>
      <c r="TI28" s="880"/>
      <c r="TJ28" s="880"/>
      <c r="TK28" s="836"/>
    </row>
    <row r="29" spans="3:531" ht="15.75">
      <c r="C29" s="1467">
        <v>1</v>
      </c>
      <c r="D29" s="1470" t="s">
        <v>372</v>
      </c>
      <c r="E29" s="735">
        <v>42410</v>
      </c>
      <c r="F29" s="880"/>
      <c r="G29" s="921">
        <v>42437</v>
      </c>
      <c r="H29" s="921">
        <v>42437</v>
      </c>
      <c r="I29" s="921">
        <v>42437</v>
      </c>
      <c r="J29" s="921">
        <v>42345</v>
      </c>
      <c r="K29" s="921">
        <v>42348</v>
      </c>
      <c r="L29" s="953"/>
      <c r="M29" s="880">
        <v>42533</v>
      </c>
      <c r="N29" s="880"/>
      <c r="O29" s="975">
        <v>42312</v>
      </c>
      <c r="P29" s="880">
        <v>42475</v>
      </c>
      <c r="Q29" s="880">
        <v>42481</v>
      </c>
      <c r="R29" s="880">
        <v>42475</v>
      </c>
      <c r="S29" s="880"/>
      <c r="T29" s="921"/>
      <c r="U29" s="880"/>
      <c r="V29" s="921">
        <v>42433</v>
      </c>
      <c r="W29" s="880"/>
      <c r="X29" s="975"/>
      <c r="Y29" s="921"/>
      <c r="Z29" s="880"/>
      <c r="AA29" s="888">
        <v>42559</v>
      </c>
      <c r="AB29" s="880">
        <v>42446</v>
      </c>
      <c r="AC29" s="975">
        <v>42372</v>
      </c>
      <c r="AD29" s="1037">
        <v>42627</v>
      </c>
      <c r="AE29" s="1037">
        <v>42625</v>
      </c>
      <c r="AF29" s="1037">
        <v>42626</v>
      </c>
      <c r="AG29" s="880">
        <v>42446</v>
      </c>
      <c r="AH29" s="880"/>
      <c r="AI29" s="921">
        <v>42439</v>
      </c>
      <c r="AJ29" s="1037">
        <v>42640</v>
      </c>
      <c r="AK29" s="1037">
        <v>42649</v>
      </c>
      <c r="AL29" s="1037">
        <v>42646</v>
      </c>
      <c r="AM29" s="1037">
        <v>42640</v>
      </c>
      <c r="AN29" s="1037">
        <v>42640</v>
      </c>
      <c r="AO29" s="1037">
        <v>42640</v>
      </c>
      <c r="AP29" s="1037">
        <v>42656</v>
      </c>
      <c r="AQ29" s="1037">
        <v>42654</v>
      </c>
      <c r="AR29" s="880"/>
      <c r="AS29" s="1366" t="s">
        <v>1296</v>
      </c>
      <c r="AT29" s="1366" t="s">
        <v>1296</v>
      </c>
      <c r="AU29" s="880">
        <v>42533</v>
      </c>
      <c r="AV29" s="921">
        <v>42339</v>
      </c>
      <c r="AW29" s="1366" t="s">
        <v>1296</v>
      </c>
      <c r="AX29" s="1037">
        <v>42625</v>
      </c>
      <c r="AY29" s="1037">
        <v>42625</v>
      </c>
      <c r="AZ29" s="1366" t="s">
        <v>1296</v>
      </c>
      <c r="BA29" s="1037">
        <v>42620</v>
      </c>
      <c r="BB29" s="1366" t="s">
        <v>1296</v>
      </c>
      <c r="BC29" s="1366" t="s">
        <v>1296</v>
      </c>
      <c r="BD29" s="1328">
        <v>42620</v>
      </c>
      <c r="BE29" s="1037">
        <v>42633</v>
      </c>
      <c r="BF29" s="880">
        <f>WORKDAY(BF30,[3]BA!$B25,'[3]Holiday Schedule'!$B$2:$B$30)</f>
        <v>42158</v>
      </c>
      <c r="BG29" s="1037">
        <v>42635</v>
      </c>
      <c r="BH29" s="1037">
        <v>42635</v>
      </c>
      <c r="BI29" s="921">
        <f>WORKDAY(BI34,[3]BA!$B30,'[3]Holiday Schedule'!$B$2:$B$30)</f>
        <v>42094</v>
      </c>
      <c r="BJ29" s="1187">
        <v>42571</v>
      </c>
      <c r="BK29" s="1187">
        <v>42387</v>
      </c>
      <c r="BL29" s="880"/>
      <c r="BM29" s="921">
        <v>42440</v>
      </c>
      <c r="BN29" s="921">
        <v>42493</v>
      </c>
      <c r="BO29" s="880"/>
      <c r="BP29" s="921">
        <v>42345</v>
      </c>
      <c r="BQ29" s="880">
        <v>42478</v>
      </c>
      <c r="BR29" s="1141">
        <v>42356</v>
      </c>
      <c r="BS29" s="921" t="e">
        <f>WORKDAY(BS30,#REF!,'[3]Holiday Schedule'!$B$2:$B$30)</f>
        <v>#REF!</v>
      </c>
      <c r="BT29" s="880">
        <v>42454</v>
      </c>
      <c r="BU29" s="1141">
        <v>42287</v>
      </c>
      <c r="BV29" s="921">
        <v>42419</v>
      </c>
      <c r="BW29" s="888">
        <v>42559</v>
      </c>
      <c r="BX29" s="880">
        <v>42549</v>
      </c>
      <c r="BY29" s="921">
        <v>42339</v>
      </c>
      <c r="BZ29" s="921"/>
      <c r="CA29" s="921">
        <v>42438</v>
      </c>
      <c r="CB29" s="921">
        <v>42419</v>
      </c>
      <c r="CC29" s="880"/>
      <c r="CD29" s="888">
        <v>42559</v>
      </c>
      <c r="CE29" s="880">
        <v>42530</v>
      </c>
      <c r="CF29" s="921">
        <f>WORKDAY(CF30,[3]BA!$B29,'[3]Holiday Schedule'!$B$2:$B$30)</f>
        <v>42179</v>
      </c>
      <c r="CG29" s="1366" t="s">
        <v>1296</v>
      </c>
      <c r="CH29" s="880"/>
      <c r="CI29" s="880"/>
      <c r="CJ29" s="880"/>
      <c r="CK29" s="1037">
        <v>42615</v>
      </c>
      <c r="CL29" s="880">
        <v>42632</v>
      </c>
      <c r="CM29" s="1037">
        <v>42668</v>
      </c>
      <c r="CN29" s="1037">
        <v>42668</v>
      </c>
      <c r="CO29" s="1037">
        <v>42668</v>
      </c>
      <c r="CP29" s="1037">
        <v>42668</v>
      </c>
      <c r="CQ29" s="1037">
        <v>42668</v>
      </c>
      <c r="CR29" s="1037">
        <v>42668</v>
      </c>
      <c r="CS29" s="1037">
        <v>42668</v>
      </c>
      <c r="CT29" s="1037">
        <v>42668</v>
      </c>
      <c r="CU29" s="1037">
        <v>42647</v>
      </c>
      <c r="CV29" s="1037">
        <v>42639</v>
      </c>
      <c r="CW29" s="1037">
        <v>42658</v>
      </c>
      <c r="CX29" s="1037">
        <v>42640</v>
      </c>
      <c r="CY29" s="1037">
        <v>42667</v>
      </c>
      <c r="CZ29" s="1037">
        <v>42661</v>
      </c>
      <c r="DA29" s="1037"/>
      <c r="DB29" s="1037">
        <v>42633</v>
      </c>
      <c r="DC29" s="1037">
        <v>42656</v>
      </c>
      <c r="DD29" s="1037">
        <v>42624</v>
      </c>
      <c r="DE29" s="1037">
        <v>42656</v>
      </c>
      <c r="DF29" s="1037">
        <v>42640</v>
      </c>
      <c r="DG29" s="1037">
        <v>42635</v>
      </c>
      <c r="DH29" s="921">
        <v>42331</v>
      </c>
      <c r="DI29" s="880"/>
      <c r="DJ29" s="899"/>
      <c r="DK29" s="899"/>
      <c r="DL29" s="1037">
        <v>42634</v>
      </c>
      <c r="DM29" s="1037">
        <v>42622</v>
      </c>
      <c r="DN29" s="886"/>
      <c r="DO29" s="883"/>
      <c r="DP29" s="885"/>
      <c r="DQ29" s="1037">
        <v>42672</v>
      </c>
      <c r="DR29" s="1037">
        <v>42664</v>
      </c>
      <c r="DS29" s="1046">
        <v>42678</v>
      </c>
      <c r="DT29" s="880">
        <v>42677</v>
      </c>
      <c r="DU29" s="1037">
        <v>42646</v>
      </c>
      <c r="DV29" s="886"/>
      <c r="DW29" s="886"/>
      <c r="DX29" s="886"/>
      <c r="DY29" s="1037">
        <v>42640</v>
      </c>
      <c r="DZ29" s="886"/>
      <c r="EA29" s="886"/>
      <c r="EB29" s="886"/>
      <c r="EC29" s="886"/>
      <c r="ED29" s="1037">
        <v>42647</v>
      </c>
      <c r="EE29" s="1187">
        <v>42387</v>
      </c>
      <c r="EF29" s="1187">
        <v>42510</v>
      </c>
      <c r="EG29" s="880">
        <v>42446</v>
      </c>
      <c r="EH29" s="899">
        <v>42555</v>
      </c>
      <c r="EI29" s="880">
        <v>42556</v>
      </c>
      <c r="EJ29" s="880">
        <v>42562</v>
      </c>
      <c r="EK29" s="923">
        <v>42325</v>
      </c>
      <c r="EL29" s="886"/>
      <c r="EM29" s="920"/>
      <c r="EN29" s="1442"/>
      <c r="EO29" s="886"/>
      <c r="EP29" s="886"/>
      <c r="EQ29" s="886"/>
      <c r="ER29" s="886"/>
      <c r="ES29" s="973">
        <v>42641</v>
      </c>
      <c r="ET29" s="886"/>
      <c r="EU29" s="887">
        <v>42641</v>
      </c>
      <c r="EV29" s="886"/>
      <c r="EW29" s="886"/>
      <c r="EX29" s="886"/>
      <c r="EY29" s="886"/>
      <c r="EZ29" s="886"/>
      <c r="FA29" s="920"/>
      <c r="FB29" s="886"/>
      <c r="FC29" s="886"/>
      <c r="FD29" s="886"/>
      <c r="FE29" s="886"/>
      <c r="FF29" s="886"/>
      <c r="FG29" s="886"/>
      <c r="FH29" s="886"/>
      <c r="FI29" s="886"/>
      <c r="FJ29" s="883"/>
      <c r="FK29" s="885"/>
      <c r="FL29" s="886"/>
      <c r="FM29" s="886"/>
      <c r="FN29" s="1050"/>
      <c r="FO29" s="886"/>
      <c r="FP29" s="886"/>
      <c r="FQ29" s="886"/>
      <c r="FR29" s="886"/>
      <c r="FS29" s="886"/>
      <c r="FT29" s="886"/>
      <c r="FU29" s="1050"/>
      <c r="FV29" s="1050"/>
      <c r="FW29" s="1050"/>
      <c r="FX29" s="886"/>
      <c r="FY29" s="886"/>
      <c r="FZ29" s="886"/>
      <c r="GA29" s="886"/>
      <c r="GB29" s="886"/>
      <c r="GC29" s="886"/>
      <c r="GD29" s="886"/>
      <c r="GE29" s="886"/>
      <c r="GF29" s="886"/>
      <c r="GG29" s="1050"/>
      <c r="GH29" s="886"/>
      <c r="GI29" s="1050"/>
      <c r="GJ29" s="886"/>
      <c r="GK29" s="883"/>
      <c r="GL29" s="886"/>
      <c r="GM29" s="886"/>
      <c r="GN29" s="1050"/>
      <c r="GO29" s="1050"/>
      <c r="GP29" s="886"/>
      <c r="GQ29" s="1050"/>
      <c r="GR29" s="886"/>
      <c r="GS29" s="920"/>
      <c r="GT29" s="886"/>
      <c r="GU29" s="886"/>
      <c r="GV29" s="886"/>
      <c r="GW29" s="886"/>
      <c r="GX29" s="885"/>
      <c r="GY29" s="886"/>
      <c r="GZ29" s="886"/>
      <c r="HA29" s="1037">
        <v>42635</v>
      </c>
      <c r="HB29" s="886"/>
      <c r="HC29" s="886"/>
      <c r="HD29" s="886"/>
      <c r="HE29" s="886"/>
      <c r="HF29" s="1366" t="s">
        <v>1296</v>
      </c>
      <c r="HG29" s="1366" t="s">
        <v>1296</v>
      </c>
      <c r="HH29" s="1037">
        <v>42634</v>
      </c>
      <c r="HI29" s="1037">
        <v>42635</v>
      </c>
      <c r="HJ29" s="1037">
        <v>42634</v>
      </c>
      <c r="HK29" s="1037">
        <v>42634</v>
      </c>
      <c r="HL29" s="1037">
        <v>42640</v>
      </c>
      <c r="HM29" s="1366" t="s">
        <v>1296</v>
      </c>
      <c r="HN29" s="1037">
        <v>42633</v>
      </c>
      <c r="HO29" s="1037">
        <v>42640</v>
      </c>
      <c r="HP29" s="1037"/>
      <c r="HQ29" s="1037">
        <v>42646</v>
      </c>
      <c r="HR29" s="1037">
        <v>42647</v>
      </c>
      <c r="HS29" s="886"/>
      <c r="HT29" s="175"/>
      <c r="HU29" s="899">
        <v>42561</v>
      </c>
      <c r="HV29" s="899">
        <v>42533</v>
      </c>
      <c r="HW29" s="880">
        <v>42533</v>
      </c>
      <c r="HX29" s="886"/>
      <c r="HY29" s="880">
        <v>42561</v>
      </c>
      <c r="HZ29" s="1178"/>
      <c r="IA29" s="1178"/>
      <c r="IB29" s="899">
        <v>42534</v>
      </c>
      <c r="IC29" s="899">
        <v>42557</v>
      </c>
      <c r="ID29" s="1189">
        <v>42559</v>
      </c>
      <c r="IE29" s="921">
        <v>42356</v>
      </c>
      <c r="IF29" s="899">
        <v>42557</v>
      </c>
      <c r="IG29" s="886"/>
      <c r="IH29" s="899">
        <v>42557</v>
      </c>
      <c r="II29" s="836"/>
      <c r="IJ29" s="1140">
        <v>42410</v>
      </c>
      <c r="IK29" s="880"/>
      <c r="IL29" s="880">
        <v>42534</v>
      </c>
      <c r="IM29" s="880">
        <v>42549</v>
      </c>
      <c r="IN29" s="880">
        <v>42530</v>
      </c>
      <c r="IO29" s="880">
        <v>42559</v>
      </c>
      <c r="IP29" s="880">
        <v>42533</v>
      </c>
      <c r="IQ29" s="880">
        <v>42446</v>
      </c>
      <c r="IR29" s="1328"/>
      <c r="IS29" s="1350"/>
      <c r="IT29" s="1203" t="s">
        <v>347</v>
      </c>
      <c r="IU29" s="880">
        <v>42530</v>
      </c>
      <c r="IV29" s="880">
        <v>42549</v>
      </c>
      <c r="IW29" s="880">
        <v>42531</v>
      </c>
      <c r="IX29" s="888">
        <v>42559</v>
      </c>
      <c r="IY29" s="1328" t="s">
        <v>2003</v>
      </c>
      <c r="IZ29" s="880">
        <v>42555</v>
      </c>
      <c r="JA29" s="1479">
        <v>42398</v>
      </c>
      <c r="JB29" s="880">
        <v>42533</v>
      </c>
      <c r="JC29" s="880">
        <v>42533</v>
      </c>
      <c r="JD29" s="880">
        <v>42562</v>
      </c>
      <c r="JE29" s="880">
        <v>42557</v>
      </c>
      <c r="JF29" s="1479">
        <v>42510</v>
      </c>
      <c r="JG29" s="1328">
        <v>42545</v>
      </c>
      <c r="JH29" s="1479">
        <v>42339</v>
      </c>
      <c r="JI29" s="888">
        <v>42559</v>
      </c>
      <c r="JJ29" s="1328">
        <v>42561</v>
      </c>
      <c r="JK29" s="1337"/>
      <c r="JL29" s="921"/>
      <c r="JM29" s="1479">
        <v>42339</v>
      </c>
      <c r="JN29" s="888">
        <v>42559</v>
      </c>
      <c r="JO29" s="1481">
        <v>42384</v>
      </c>
      <c r="JP29" s="1328"/>
      <c r="JQ29" s="1479">
        <v>42458</v>
      </c>
      <c r="JR29" s="880"/>
      <c r="JS29" s="880"/>
      <c r="JT29" s="1328"/>
      <c r="JU29" s="1455">
        <v>42571</v>
      </c>
      <c r="JV29" s="880">
        <v>42561</v>
      </c>
      <c r="JW29" s="1479">
        <v>42571</v>
      </c>
      <c r="JX29" s="1328">
        <v>42475</v>
      </c>
      <c r="JY29" s="1328">
        <v>42545</v>
      </c>
      <c r="JZ29" s="1480" t="s">
        <v>1161</v>
      </c>
      <c r="KA29" s="1479"/>
      <c r="KB29" s="880">
        <v>42556</v>
      </c>
      <c r="KC29" s="1328">
        <v>42530</v>
      </c>
      <c r="KD29" s="1328">
        <v>42615</v>
      </c>
      <c r="KE29" s="1328">
        <v>42615</v>
      </c>
      <c r="KF29" s="1328">
        <v>42620</v>
      </c>
      <c r="KG29" s="1037">
        <v>42620</v>
      </c>
      <c r="KH29" s="899"/>
      <c r="KI29" s="1328">
        <v>42620</v>
      </c>
      <c r="KJ29" s="1328">
        <v>42620</v>
      </c>
      <c r="KK29" s="1328">
        <v>42620</v>
      </c>
      <c r="KL29" s="1366" t="s">
        <v>1296</v>
      </c>
      <c r="KM29" s="1136"/>
      <c r="KN29" s="880">
        <v>42533</v>
      </c>
      <c r="KO29" s="1366" t="s">
        <v>1296</v>
      </c>
      <c r="KP29" s="1366" t="s">
        <v>1296</v>
      </c>
      <c r="KQ29" s="1366" t="s">
        <v>1296</v>
      </c>
      <c r="KR29" s="1366" t="s">
        <v>1296</v>
      </c>
      <c r="KS29" s="1366" t="s">
        <v>1296</v>
      </c>
      <c r="KT29" s="1366" t="s">
        <v>1296</v>
      </c>
      <c r="KU29" s="1328">
        <v>42620</v>
      </c>
      <c r="KV29" s="1366" t="s">
        <v>1296</v>
      </c>
      <c r="KW29" s="1366" t="s">
        <v>1296</v>
      </c>
      <c r="KX29" s="1366" t="s">
        <v>1296</v>
      </c>
      <c r="KY29" s="1366" t="s">
        <v>1296</v>
      </c>
      <c r="KZ29" s="1037">
        <v>42627</v>
      </c>
      <c r="LA29" s="1366" t="s">
        <v>1296</v>
      </c>
      <c r="LB29" s="1037">
        <v>42627</v>
      </c>
      <c r="LC29" s="1037">
        <v>42621</v>
      </c>
      <c r="LD29" s="1037">
        <v>42622</v>
      </c>
      <c r="LE29" s="1037">
        <v>42632</v>
      </c>
      <c r="LF29" s="1037">
        <v>42632</v>
      </c>
      <c r="LG29" s="1366" t="s">
        <v>1296</v>
      </c>
      <c r="LH29" s="673">
        <v>42409</v>
      </c>
      <c r="LI29" s="1366" t="s">
        <v>1296</v>
      </c>
      <c r="LJ29" s="1366" t="s">
        <v>1296</v>
      </c>
      <c r="LK29" s="1366" t="s">
        <v>1296</v>
      </c>
      <c r="LL29" s="1366" t="s">
        <v>1296</v>
      </c>
      <c r="LM29" s="1366" t="s">
        <v>1296</v>
      </c>
      <c r="LN29" s="1037">
        <v>42629</v>
      </c>
      <c r="LO29" s="1366" t="s">
        <v>1296</v>
      </c>
      <c r="LP29" s="1037">
        <v>42649</v>
      </c>
      <c r="LQ29" s="1037">
        <v>42622</v>
      </c>
      <c r="LR29" s="1037">
        <v>42654</v>
      </c>
      <c r="LS29" s="1037">
        <v>42654</v>
      </c>
      <c r="LT29" s="1037"/>
      <c r="LU29" s="1037">
        <v>42658</v>
      </c>
      <c r="LV29" s="1037">
        <v>42656</v>
      </c>
      <c r="LW29" s="1037">
        <v>42626</v>
      </c>
      <c r="LX29" s="1037">
        <v>42656</v>
      </c>
      <c r="LY29" s="1037">
        <v>42661</v>
      </c>
      <c r="LZ29" s="1037">
        <v>42662</v>
      </c>
      <c r="MA29" s="1037"/>
      <c r="MB29" s="1037">
        <v>42660</v>
      </c>
      <c r="MC29" s="880">
        <v>42331</v>
      </c>
      <c r="MD29" s="1037">
        <v>42633</v>
      </c>
      <c r="ME29" s="1037">
        <v>42654</v>
      </c>
      <c r="MF29" s="1037">
        <v>42627</v>
      </c>
      <c r="MG29" s="886"/>
      <c r="MH29" s="886"/>
      <c r="MI29" s="1037">
        <v>42644</v>
      </c>
      <c r="MJ29" s="921">
        <v>42158</v>
      </c>
      <c r="MK29" s="880"/>
      <c r="ML29" s="880">
        <v>42530</v>
      </c>
      <c r="MM29" s="1366" t="s">
        <v>1296</v>
      </c>
      <c r="MN29" s="1037">
        <v>42634</v>
      </c>
      <c r="MO29" s="886"/>
      <c r="MP29" s="1037">
        <v>42639</v>
      </c>
      <c r="MQ29" s="880"/>
      <c r="MR29" s="1042">
        <v>42446</v>
      </c>
      <c r="MS29" s="1187">
        <v>42387</v>
      </c>
      <c r="MT29" s="921">
        <f>WORKDAY(MT30,[3]BA!$B29,'[3]Holiday Schedule'!$B$2:$B$30)</f>
        <v>42206</v>
      </c>
      <c r="MU29" s="921">
        <v>42397</v>
      </c>
      <c r="MV29" s="880">
        <v>42458</v>
      </c>
      <c r="MW29" s="921" t="e">
        <f>WORKDAY(MW30,#REF!,'[3]Holiday Schedule'!$B$2:$B$30)</f>
        <v>#REF!</v>
      </c>
      <c r="MX29" s="880">
        <v>42557</v>
      </c>
      <c r="MY29" s="1141">
        <v>42356</v>
      </c>
      <c r="MZ29" s="880">
        <v>42312</v>
      </c>
      <c r="NA29" s="921">
        <v>42142</v>
      </c>
      <c r="NB29" s="921" t="e">
        <f>WORKDAY(NB30,#REF!,'[3]Holiday Schedule'!$B$2:$B$30)</f>
        <v>#REF!</v>
      </c>
      <c r="NC29" s="1187">
        <v>42387</v>
      </c>
      <c r="ND29" s="975" t="e">
        <f>WORKDAY(ND30,#REF!,'[3]Holiday Schedule'!$B$2:$B$30)</f>
        <v>#REF!</v>
      </c>
      <c r="NE29" s="975" t="e">
        <f>WORKDAY(NE30,#REF!,'[3]Holiday Schedule'!$B$2:$B$30)</f>
        <v>#REF!</v>
      </c>
      <c r="NF29" s="975">
        <v>42321</v>
      </c>
      <c r="NG29" s="975">
        <v>42318</v>
      </c>
      <c r="NH29" s="880">
        <v>42482</v>
      </c>
      <c r="NI29" s="880">
        <v>42481</v>
      </c>
      <c r="NJ29" s="880">
        <v>42488</v>
      </c>
      <c r="NK29" s="1187">
        <v>42387</v>
      </c>
      <c r="NL29" s="921">
        <v>42440</v>
      </c>
      <c r="NM29" s="921">
        <v>42422</v>
      </c>
      <c r="NN29" s="921">
        <v>42345</v>
      </c>
      <c r="NO29" s="1187">
        <v>42422</v>
      </c>
      <c r="NP29" s="1187">
        <v>42459</v>
      </c>
      <c r="NQ29" s="975">
        <v>42493</v>
      </c>
      <c r="NR29" s="975">
        <v>42310</v>
      </c>
      <c r="NS29" s="921">
        <v>42438</v>
      </c>
      <c r="NT29" s="880">
        <v>42459</v>
      </c>
      <c r="NU29" s="920"/>
      <c r="NV29" s="1050"/>
      <c r="NW29" s="1050"/>
      <c r="NX29" s="920"/>
      <c r="NY29" s="921">
        <v>42312</v>
      </c>
      <c r="NZ29" s="975" t="e">
        <f>WORKDAY(NZ30,#REF!,'[3]Holiday Schedule'!$B$2:$B$30)</f>
        <v>#REF!</v>
      </c>
      <c r="OA29" s="975">
        <v>42321</v>
      </c>
      <c r="OB29" s="975">
        <v>42264</v>
      </c>
      <c r="OC29" s="975">
        <v>42348</v>
      </c>
      <c r="OD29" s="920"/>
      <c r="OE29" s="921"/>
      <c r="OF29" s="920"/>
      <c r="OG29" s="920"/>
      <c r="OH29" s="920"/>
      <c r="OI29" s="920"/>
      <c r="OJ29" s="920"/>
      <c r="OK29" s="920"/>
      <c r="OL29" s="920"/>
      <c r="OM29" s="920"/>
      <c r="ON29" s="920"/>
      <c r="OO29" s="880">
        <v>42331</v>
      </c>
      <c r="OP29" s="886"/>
      <c r="OQ29" s="920"/>
      <c r="OR29" s="920"/>
      <c r="OS29" s="920"/>
      <c r="OT29" s="920"/>
      <c r="OU29" s="886"/>
      <c r="OV29" s="886"/>
      <c r="OW29" s="886"/>
      <c r="OX29" s="886"/>
      <c r="OY29" s="886"/>
      <c r="OZ29" s="886"/>
      <c r="PA29" s="886"/>
      <c r="PB29" s="886"/>
      <c r="PC29" s="1037">
        <v>42614</v>
      </c>
      <c r="PD29" s="886"/>
      <c r="PE29" s="880"/>
      <c r="PF29" s="886"/>
      <c r="PG29" s="886"/>
      <c r="PH29" s="886"/>
      <c r="PI29" s="1037">
        <v>42668</v>
      </c>
      <c r="PJ29" s="1037">
        <v>42647</v>
      </c>
      <c r="PK29" s="1037">
        <v>42667</v>
      </c>
      <c r="PL29" s="899">
        <v>42635</v>
      </c>
      <c r="PM29" s="899">
        <v>42635</v>
      </c>
      <c r="PN29" s="1187">
        <v>42387</v>
      </c>
      <c r="PO29" s="886"/>
      <c r="PP29" s="886"/>
      <c r="PQ29" s="824"/>
      <c r="PR29" s="880">
        <v>42321</v>
      </c>
      <c r="PS29" s="920"/>
      <c r="PT29" s="880">
        <v>42312</v>
      </c>
      <c r="PU29" s="836"/>
      <c r="PV29" s="886" t="s">
        <v>139</v>
      </c>
      <c r="PW29" s="880"/>
      <c r="PX29" s="880"/>
      <c r="PY29" s="880">
        <f>WORKDAY(PY30,[3]BA!$B35,'[3]Holiday Schedule'!$B$2:$B$30)</f>
        <v>42097</v>
      </c>
      <c r="PZ29" s="880"/>
      <c r="QA29" s="880"/>
      <c r="QB29" s="880"/>
      <c r="QC29" s="880"/>
      <c r="QD29" s="880"/>
      <c r="QE29" s="880"/>
      <c r="QF29" s="1042">
        <f>WORKDAY(QF30,[3]BA!$B35,'[3]Holiday Schedule'!$B$2:$B$30)</f>
        <v>42542</v>
      </c>
      <c r="QG29" s="836"/>
      <c r="QH29" s="1042">
        <v>42321</v>
      </c>
      <c r="QI29" s="880"/>
      <c r="QJ29" s="880">
        <v>42325</v>
      </c>
      <c r="QK29" s="880">
        <v>42325</v>
      </c>
      <c r="QL29" s="880" t="e">
        <f>WORKDAY('Shipped Sets 24K'!JQ31,#REF!,'[3]Holiday Schedule'!$B$2:$B$30)</f>
        <v>#REF!</v>
      </c>
      <c r="QM29" s="880"/>
      <c r="QN29" s="880">
        <f>WORKDAY(QN34,[3]BA!$B30,'[3]Holiday Schedule'!$B$2:$B$30)</f>
        <v>42100</v>
      </c>
      <c r="QO29" s="880">
        <f>WORKDAY(QO34,[3]BA!$B30,'[3]Holiday Schedule'!$B$2:$B$30)</f>
        <v>42142</v>
      </c>
      <c r="QP29" s="880">
        <v>42179</v>
      </c>
      <c r="QQ29" s="880">
        <f>WORKDAY(QQ32,[3]BA!$B32,'[3]Holiday Schedule'!$B$2:$B$30)</f>
        <v>42186</v>
      </c>
      <c r="QR29" s="886" t="s">
        <v>139</v>
      </c>
      <c r="QS29" s="880"/>
      <c r="QT29" s="880">
        <f>WORKDAY(QT30,[3]BA!$B35,'[3]Holiday Schedule'!$B$2:$B$30)</f>
        <v>42097</v>
      </c>
      <c r="QU29" s="880">
        <f>WORKDAY(QU30,[3]BA!$B35,'[3]Holiday Schedule'!$B$2:$B$30)</f>
        <v>42097</v>
      </c>
      <c r="QV29" s="880">
        <f>WORKDAY(QV30,[3]BA!$B35,'[3]Holiday Schedule'!$B$2:$B$30)</f>
        <v>42144</v>
      </c>
      <c r="QW29" s="880">
        <f>WORKDAY(QW30,[3]BA!$B35,'[3]Holiday Schedule'!$B$2:$B$30)</f>
        <v>42143</v>
      </c>
      <c r="QX29" s="880">
        <f>WORKDAY(QX30,[3]BA!$B35,'[3]Holiday Schedule'!$B$2:$B$30)</f>
        <v>42178</v>
      </c>
      <c r="QY29" s="880">
        <f>WORKDAY(QY30,[3]BA!$B35,'[3]Holiday Schedule'!$B$2:$B$30)</f>
        <v>42143</v>
      </c>
      <c r="QZ29" s="880">
        <f>WORKDAY(QZ30,[3]BA!$B35,'[3]Holiday Schedule'!$B$2:$B$30)</f>
        <v>42144</v>
      </c>
      <c r="RA29" s="880">
        <f>WORKDAY(RA30,[3]BA!$B35,'[3]Holiday Schedule'!$B$2:$B$30)</f>
        <v>42156</v>
      </c>
      <c r="RB29" s="880">
        <f>WORKDAY(RB30,[3]BA!$B35,'[3]Holiday Schedule'!$B$2:$B$30)</f>
        <v>42174</v>
      </c>
      <c r="RC29" s="880">
        <f>WORKDAY(RC30,[3]BA!$B35,'[3]Holiday Schedule'!$B$2:$B$30)</f>
        <v>42174</v>
      </c>
      <c r="RD29" s="880">
        <f>WORKDAY(RD30,[3]BA!$B35,'[3]Holiday Schedule'!$B$2:$B$30)</f>
        <v>42174</v>
      </c>
      <c r="RE29" s="880">
        <f>WORKDAY(RE30,[3]BA!$B35,'[3]Holiday Schedule'!$B$2:$B$30)</f>
        <v>42174</v>
      </c>
      <c r="RF29" s="880">
        <f>WORKDAY(RF30,[3]BA!$B35,'[3]Holiday Schedule'!$B$2:$B$30)</f>
        <v>42178</v>
      </c>
      <c r="RG29" s="880">
        <f>WORKDAY(RG30,[3]BA!$B35,'[3]Holiday Schedule'!$B$2:$B$30)</f>
        <v>42097</v>
      </c>
      <c r="RH29" s="880">
        <f>WORKDAY(RH30,[3]BA!$B35,'[3]Holiday Schedule'!$B$2:$B$30)</f>
        <v>42174</v>
      </c>
      <c r="RI29" s="880">
        <f>WORKDAY(RI30,[3]BA!$B35,'[3]Holiday Schedule'!$B$2:$B$30)</f>
        <v>42178</v>
      </c>
      <c r="RJ29" s="880">
        <f>WORKDAY(RJ30,[3]BA!$B35,'[3]Holiday Schedule'!$B$2:$B$30)</f>
        <v>42143</v>
      </c>
      <c r="RK29" s="880"/>
      <c r="RL29" s="880" t="e">
        <f>WORKDAY(RL30,#REF!,'[3]Holiday Schedule'!$B$2:$B$30)</f>
        <v>#REF!</v>
      </c>
      <c r="RM29" s="880"/>
      <c r="RN29" s="1081"/>
      <c r="RO29" s="880">
        <f>WORKDAY(RO30,[3]BA!$B35,'[3]Holiday Schedule'!$B$2:$B$30)</f>
        <v>42097</v>
      </c>
      <c r="RP29" s="880">
        <f>WORKDAY(RP30,[3]BA!$B35,'[3]Holiday Schedule'!$B$2:$B$30)</f>
        <v>42097</v>
      </c>
      <c r="RQ29" s="921">
        <v>42338</v>
      </c>
      <c r="RR29" s="921">
        <v>42338</v>
      </c>
      <c r="RS29" s="993"/>
      <c r="RT29" s="921">
        <v>42346</v>
      </c>
      <c r="RU29" s="975"/>
      <c r="RV29" s="921"/>
      <c r="RW29" s="880">
        <f>WORKDAY(RW32,[3]BA!$B32,'[3]Holiday Schedule'!$B$2:$B$30)</f>
        <v>42100</v>
      </c>
      <c r="RX29" s="880"/>
      <c r="RY29" s="883"/>
      <c r="RZ29" s="883"/>
      <c r="SA29" s="880">
        <v>42431</v>
      </c>
      <c r="SB29" s="880">
        <v>42373</v>
      </c>
      <c r="SC29" s="880"/>
      <c r="SD29" s="880">
        <v>42361</v>
      </c>
      <c r="SE29" s="1478">
        <v>42406</v>
      </c>
      <c r="SF29" s="880" t="e">
        <f>WORKDAY(SF30,#REF!,'[3]Holiday Schedule'!$B$2:$B$30)</f>
        <v>#REF!</v>
      </c>
      <c r="SG29" s="880"/>
      <c r="SH29" s="880"/>
      <c r="SI29" s="883"/>
      <c r="SJ29" s="883"/>
      <c r="SK29" s="880"/>
      <c r="SL29" s="880">
        <f>WORKDAY(SL32,[3]BA!$B32,'[3]Holiday Schedule'!$B$2:$B$30)</f>
        <v>42186</v>
      </c>
      <c r="SM29" s="880">
        <f>WORKDAY(SM32,[3]BA!$B32,'[3]Holiday Schedule'!$B$2:$B$30)</f>
        <v>42202</v>
      </c>
      <c r="SN29" s="883"/>
      <c r="SO29" s="883"/>
      <c r="SP29" s="1146">
        <v>42604</v>
      </c>
      <c r="SQ29" s="1146">
        <v>42605</v>
      </c>
      <c r="SR29" s="1146">
        <v>42605</v>
      </c>
      <c r="SS29" s="836"/>
      <c r="ST29" s="880"/>
      <c r="SU29" s="1475"/>
      <c r="SV29" s="1475"/>
      <c r="SW29" s="1475"/>
      <c r="SX29" s="880">
        <f>WORKDAY(SX30,[3]BA!$B35,'[3]Holiday Schedule'!$B$2:$B$30)</f>
        <v>42097</v>
      </c>
      <c r="SY29" s="880">
        <f>WORKDAY(SY30,[3]BA!$B35,'[3]Holiday Schedule'!$B$2:$B$30)</f>
        <v>42097</v>
      </c>
      <c r="SZ29" s="880">
        <f>WORKDAY(SZ30,[3]BA!$B35,'[3]Holiday Schedule'!$B$2:$B$30)</f>
        <v>42097</v>
      </c>
      <c r="TA29" s="880">
        <f>WORKDAY(TA30,[3]BA!$B35,'[3]Holiday Schedule'!$B$2:$B$30)</f>
        <v>42097</v>
      </c>
      <c r="TB29" s="880">
        <f>WORKDAY(TB30,[3]BA!$B35,'[3]Holiday Schedule'!$B$2:$B$30)</f>
        <v>42097</v>
      </c>
      <c r="TC29" s="880">
        <f>WORKDAY(TC30,[3]BA!$B35,'[3]Holiday Schedule'!$B$2:$B$30)</f>
        <v>42097</v>
      </c>
      <c r="TD29" s="880">
        <f>WORKDAY(TD30,[3]BA!$B35,'[3]Holiday Schedule'!$B$2:$B$30)</f>
        <v>42138</v>
      </c>
      <c r="TE29" s="880">
        <f>WORKDAY(TE30,[3]BA!$B35,'[3]Holiday Schedule'!$B$2:$B$30)</f>
        <v>42137</v>
      </c>
      <c r="TF29" s="880">
        <f>WORKDAY(TF30,[3]BA!$B35,'[3]Holiday Schedule'!$B$2:$B$30)</f>
        <v>42137</v>
      </c>
      <c r="TG29" s="880">
        <f>WORKDAY(TG30,[3]BA!$B35,'[3]Holiday Schedule'!$B$2:$B$30)</f>
        <v>42137</v>
      </c>
      <c r="TH29" s="880">
        <f>WORKDAY(TH30,[3]BA!$B35,'[3]Holiday Schedule'!$B$2:$B$30)</f>
        <v>42138</v>
      </c>
      <c r="TI29" s="880">
        <f>WORKDAY(TI30,[3]BA!$B35,'[3]Holiday Schedule'!$B$2:$B$30)</f>
        <v>42139</v>
      </c>
      <c r="TJ29" s="880"/>
      <c r="TK29" s="836"/>
    </row>
    <row r="30" spans="3:531" ht="15.75">
      <c r="C30" s="1467">
        <v>0.5</v>
      </c>
      <c r="D30" s="1470" t="s">
        <v>4</v>
      </c>
      <c r="E30" s="975">
        <v>42404</v>
      </c>
      <c r="F30" s="921">
        <v>42431</v>
      </c>
      <c r="G30" s="921">
        <v>42435</v>
      </c>
      <c r="H30" s="921">
        <v>42435</v>
      </c>
      <c r="I30" s="921">
        <v>42436</v>
      </c>
      <c r="J30" s="921">
        <v>42331</v>
      </c>
      <c r="K30" s="921">
        <v>42346</v>
      </c>
      <c r="L30" s="953"/>
      <c r="M30" s="907"/>
      <c r="N30" s="880">
        <v>42479</v>
      </c>
      <c r="O30" s="975"/>
      <c r="P30" s="880">
        <v>42475</v>
      </c>
      <c r="Q30" s="880">
        <v>42480</v>
      </c>
      <c r="R30" s="880">
        <v>42475</v>
      </c>
      <c r="S30" s="880">
        <v>42480</v>
      </c>
      <c r="T30" s="921"/>
      <c r="U30" s="880"/>
      <c r="V30" s="921">
        <v>42430</v>
      </c>
      <c r="W30" s="880">
        <v>42590</v>
      </c>
      <c r="X30" s="975">
        <f>WORKDAY(X33,[3]BA!$B19,'[3]Holiday Schedule'!$B$2:$B$30)</f>
        <v>42174</v>
      </c>
      <c r="Y30" s="921"/>
      <c r="Z30" s="880">
        <v>42482</v>
      </c>
      <c r="AA30" s="907">
        <v>42545</v>
      </c>
      <c r="AB30" s="880"/>
      <c r="AC30" s="975">
        <v>42373</v>
      </c>
      <c r="AD30" s="1037">
        <v>42626</v>
      </c>
      <c r="AE30" s="1037">
        <v>42625</v>
      </c>
      <c r="AF30" s="1037">
        <v>42625</v>
      </c>
      <c r="AG30" s="880">
        <v>42445</v>
      </c>
      <c r="AH30" s="1187">
        <v>42577</v>
      </c>
      <c r="AI30" s="921">
        <v>42439</v>
      </c>
      <c r="AJ30" s="1037">
        <v>42639</v>
      </c>
      <c r="AK30" s="1037"/>
      <c r="AL30" s="1037"/>
      <c r="AM30" s="1037"/>
      <c r="AN30" s="1037"/>
      <c r="AO30" s="1037"/>
      <c r="AP30" s="1037"/>
      <c r="AQ30" s="1037"/>
      <c r="AR30" s="880">
        <v>42590</v>
      </c>
      <c r="AS30" s="1037">
        <v>42613</v>
      </c>
      <c r="AT30" s="1146">
        <v>42604</v>
      </c>
      <c r="AU30" s="907"/>
      <c r="AV30" s="921">
        <v>42337</v>
      </c>
      <c r="AW30" s="1037">
        <v>42613</v>
      </c>
      <c r="AX30" s="1037">
        <v>42625</v>
      </c>
      <c r="AY30" s="1037">
        <v>42623</v>
      </c>
      <c r="AZ30" s="1037">
        <v>42625</v>
      </c>
      <c r="BA30" s="1037">
        <v>42620</v>
      </c>
      <c r="BB30" s="1146">
        <v>42604</v>
      </c>
      <c r="BC30" s="1146">
        <v>42604</v>
      </c>
      <c r="BD30" s="1037">
        <v>42620</v>
      </c>
      <c r="BE30" s="1037"/>
      <c r="BF30" s="880">
        <f>WORKDAY(BF31,[3]BA!$B27,'[3]Holiday Schedule'!$B$2:$B$30)</f>
        <v>42151</v>
      </c>
      <c r="BG30" s="1037"/>
      <c r="BH30" s="1037"/>
      <c r="BI30" s="921"/>
      <c r="BJ30" s="1134"/>
      <c r="BK30" s="975"/>
      <c r="BL30" s="921">
        <v>42494</v>
      </c>
      <c r="BM30" s="921">
        <v>42439</v>
      </c>
      <c r="BN30" s="880">
        <v>42489</v>
      </c>
      <c r="BO30" s="880">
        <v>42484</v>
      </c>
      <c r="BP30" s="921"/>
      <c r="BQ30" s="880">
        <v>42478</v>
      </c>
      <c r="BR30" s="1141">
        <v>42355</v>
      </c>
      <c r="BS30" s="921" t="e">
        <f>WORKDAY(BS31,#REF!,'[3]Holiday Schedule'!$B$2:$B$30)</f>
        <v>#REF!</v>
      </c>
      <c r="BT30" s="880"/>
      <c r="BU30" s="1141">
        <v>42316</v>
      </c>
      <c r="BV30" s="921">
        <v>42418</v>
      </c>
      <c r="BW30" s="907">
        <v>42543</v>
      </c>
      <c r="BX30" s="907">
        <v>42543</v>
      </c>
      <c r="BY30" s="921">
        <v>42338</v>
      </c>
      <c r="BZ30" s="921">
        <f>WORKDAY(BZ31,[3]BA!$B29,'[3]Holiday Schedule'!$B$2:$B$30)</f>
        <v>42164</v>
      </c>
      <c r="CA30" s="880"/>
      <c r="CB30" s="921">
        <v>42417</v>
      </c>
      <c r="CC30" s="880">
        <v>42596</v>
      </c>
      <c r="CD30" s="880">
        <v>42549</v>
      </c>
      <c r="CE30" s="907">
        <v>42529</v>
      </c>
      <c r="CF30" s="921">
        <f>WORKDAY(CF32,[3]BA!$B30,'[3]Holiday Schedule'!$B$2:$B$30)</f>
        <v>42178</v>
      </c>
      <c r="CG30" s="1037">
        <v>42622</v>
      </c>
      <c r="CH30" s="921">
        <v>42494</v>
      </c>
      <c r="CI30" s="880">
        <v>42520</v>
      </c>
      <c r="CJ30" s="880">
        <v>42520</v>
      </c>
      <c r="CK30" s="1037">
        <v>42613</v>
      </c>
      <c r="CL30" s="880"/>
      <c r="CM30" s="1037">
        <v>42665</v>
      </c>
      <c r="CN30" s="1037">
        <v>42663</v>
      </c>
      <c r="CO30" s="1037">
        <v>42663</v>
      </c>
      <c r="CP30" s="1037">
        <v>42664</v>
      </c>
      <c r="CQ30" s="1037">
        <v>42665</v>
      </c>
      <c r="CR30" s="1037">
        <v>42665</v>
      </c>
      <c r="CS30" s="1037">
        <v>42664</v>
      </c>
      <c r="CT30" s="1037">
        <v>42664</v>
      </c>
      <c r="CU30" s="1037"/>
      <c r="CV30" s="1037"/>
      <c r="CW30" s="1037"/>
      <c r="CX30" s="1037">
        <v>42639</v>
      </c>
      <c r="CY30" s="1037">
        <v>42665</v>
      </c>
      <c r="CZ30" s="1037">
        <v>42660</v>
      </c>
      <c r="DA30" s="1037"/>
      <c r="DB30" s="1037">
        <v>42632</v>
      </c>
      <c r="DC30" s="1037"/>
      <c r="DD30" s="1037">
        <v>42620</v>
      </c>
      <c r="DE30" s="1037"/>
      <c r="DF30" s="1037">
        <v>42639</v>
      </c>
      <c r="DG30" s="1037"/>
      <c r="DH30" s="921">
        <v>42331</v>
      </c>
      <c r="DI30" s="880">
        <v>42601</v>
      </c>
      <c r="DJ30" s="880">
        <v>42601</v>
      </c>
      <c r="DK30" s="880">
        <v>42601</v>
      </c>
      <c r="DL30" s="1037"/>
      <c r="DM30" s="1037">
        <v>42620</v>
      </c>
      <c r="DN30" s="1037">
        <v>42676</v>
      </c>
      <c r="DO30" s="1037"/>
      <c r="DP30" s="973">
        <v>42605</v>
      </c>
      <c r="DQ30" s="1046">
        <v>42670</v>
      </c>
      <c r="DR30" s="1046">
        <v>42670</v>
      </c>
      <c r="DS30" s="1046">
        <v>42677</v>
      </c>
      <c r="DT30" s="880">
        <v>42676</v>
      </c>
      <c r="DU30" s="1037"/>
      <c r="DV30" s="883"/>
      <c r="DW30" s="883"/>
      <c r="DX30" s="883"/>
      <c r="DY30" s="1037"/>
      <c r="DZ30" s="883"/>
      <c r="EA30" s="899">
        <v>42618</v>
      </c>
      <c r="EB30" s="883"/>
      <c r="EC30" s="883"/>
      <c r="ED30" s="1037"/>
      <c r="EE30" s="975"/>
      <c r="EF30" s="975">
        <f>WORKDAY(EF32,[3]BA!$B30,'[3]Holiday Schedule'!$B$2:$B$30)</f>
        <v>42178</v>
      </c>
      <c r="EG30" s="887">
        <v>42444</v>
      </c>
      <c r="EH30" s="907">
        <v>42548</v>
      </c>
      <c r="EI30" s="907">
        <v>42541</v>
      </c>
      <c r="EJ30" s="880">
        <v>42535</v>
      </c>
      <c r="EK30" s="921">
        <v>42325</v>
      </c>
      <c r="EL30" s="907"/>
      <c r="EM30" s="1187">
        <v>42577</v>
      </c>
      <c r="EN30" s="923">
        <v>42391</v>
      </c>
      <c r="EO30" s="883"/>
      <c r="EP30" s="883"/>
      <c r="EQ30" s="883"/>
      <c r="ER30" s="883"/>
      <c r="ES30" s="887"/>
      <c r="ET30" s="883"/>
      <c r="EU30" s="887"/>
      <c r="EV30" s="883"/>
      <c r="EW30" s="883"/>
      <c r="EX30" s="883"/>
      <c r="EY30" s="883"/>
      <c r="EZ30" s="883"/>
      <c r="FA30" s="920"/>
      <c r="FB30" s="883"/>
      <c r="FC30" s="883"/>
      <c r="FD30" s="883"/>
      <c r="FE30" s="883"/>
      <c r="FF30" s="883"/>
      <c r="FG30" s="883"/>
      <c r="FH30" s="883"/>
      <c r="FI30" s="883"/>
      <c r="FJ30" s="883"/>
      <c r="FK30" s="1145"/>
      <c r="FL30" s="883"/>
      <c r="FM30" s="883"/>
      <c r="FN30" s="1050"/>
      <c r="FO30" s="883"/>
      <c r="FP30" s="883"/>
      <c r="FQ30" s="883"/>
      <c r="FR30" s="883"/>
      <c r="FS30" s="883"/>
      <c r="FT30" s="883"/>
      <c r="FU30" s="1050"/>
      <c r="FV30" s="1050"/>
      <c r="FW30" s="1050"/>
      <c r="FX30" s="886"/>
      <c r="FY30" s="883"/>
      <c r="FZ30" s="883"/>
      <c r="GA30" s="883"/>
      <c r="GB30" s="883"/>
      <c r="GC30" s="883"/>
      <c r="GD30" s="883"/>
      <c r="GE30" s="883"/>
      <c r="GF30" s="883"/>
      <c r="GG30" s="1468"/>
      <c r="GH30" s="883"/>
      <c r="GI30" s="1050"/>
      <c r="GJ30" s="883"/>
      <c r="GK30" s="883"/>
      <c r="GL30" s="883"/>
      <c r="GM30" s="883"/>
      <c r="GN30" s="1050"/>
      <c r="GO30" s="1050"/>
      <c r="GP30" s="883"/>
      <c r="GQ30" s="1050"/>
      <c r="GR30" s="886"/>
      <c r="GS30" s="1050"/>
      <c r="GT30" s="883"/>
      <c r="GU30" s="883"/>
      <c r="GV30" s="883"/>
      <c r="GW30" s="883"/>
      <c r="GX30" s="1145"/>
      <c r="GY30" s="883"/>
      <c r="GZ30" s="883"/>
      <c r="HA30" s="1037"/>
      <c r="HB30" s="883"/>
      <c r="HC30" s="883"/>
      <c r="HD30" s="883"/>
      <c r="HE30" s="883"/>
      <c r="HF30" s="1037">
        <v>42619</v>
      </c>
      <c r="HG30" s="1037">
        <v>42613</v>
      </c>
      <c r="HH30" s="1037"/>
      <c r="HI30" s="1037"/>
      <c r="HJ30" s="1037"/>
      <c r="HK30" s="1037"/>
      <c r="HL30" s="1037"/>
      <c r="HM30" s="1037">
        <v>42632</v>
      </c>
      <c r="HN30" s="1037"/>
      <c r="HO30" s="1037"/>
      <c r="HP30" s="1037">
        <v>42632</v>
      </c>
      <c r="HQ30" s="1037"/>
      <c r="HR30" s="1037"/>
      <c r="HS30" s="883"/>
      <c r="HT30" s="175"/>
      <c r="HU30" s="880">
        <v>42534</v>
      </c>
      <c r="HV30" s="880"/>
      <c r="HW30" s="880"/>
      <c r="HX30" s="899">
        <v>42533</v>
      </c>
      <c r="HY30" s="880">
        <v>42537</v>
      </c>
      <c r="HZ30" s="1117">
        <v>42538</v>
      </c>
      <c r="IA30" s="1117">
        <v>42538</v>
      </c>
      <c r="IB30" s="668"/>
      <c r="IC30" s="668"/>
      <c r="ID30" s="880">
        <v>42545</v>
      </c>
      <c r="IE30" s="921">
        <v>42355</v>
      </c>
      <c r="IF30" s="668"/>
      <c r="IG30" s="899">
        <v>42543</v>
      </c>
      <c r="IH30" s="968"/>
      <c r="II30" s="823"/>
      <c r="IJ30" s="1141">
        <v>42404</v>
      </c>
      <c r="IK30" s="880"/>
      <c r="IL30" s="907">
        <v>42533</v>
      </c>
      <c r="IM30" s="907"/>
      <c r="IN30" s="907">
        <v>42529</v>
      </c>
      <c r="IO30" s="907">
        <v>42542</v>
      </c>
      <c r="IP30" s="907">
        <v>42533</v>
      </c>
      <c r="IQ30" s="880">
        <v>42445</v>
      </c>
      <c r="IR30" s="880">
        <v>42590</v>
      </c>
      <c r="IS30" s="1350"/>
      <c r="IT30" s="1139">
        <v>42466</v>
      </c>
      <c r="IU30" s="880">
        <v>42529</v>
      </c>
      <c r="IV30" s="907">
        <v>42543</v>
      </c>
      <c r="IW30" s="907">
        <v>42530</v>
      </c>
      <c r="IX30" s="1197">
        <v>42537</v>
      </c>
      <c r="IY30" s="880">
        <v>42458</v>
      </c>
      <c r="IZ30" s="907">
        <v>42542</v>
      </c>
      <c r="JA30" s="921">
        <v>42398</v>
      </c>
      <c r="JB30" s="907">
        <v>42531</v>
      </c>
      <c r="JC30" s="907">
        <v>42531</v>
      </c>
      <c r="JD30" s="967">
        <v>42536</v>
      </c>
      <c r="JE30" s="1199"/>
      <c r="JF30" s="967">
        <f>WORKDAY(JF32,[3]BA!$B30,'[3]Holiday Schedule'!$B$2:$B$30)</f>
        <v>42178</v>
      </c>
      <c r="JG30" s="907">
        <v>42534</v>
      </c>
      <c r="JH30" s="921">
        <v>42337</v>
      </c>
      <c r="JI30" s="880">
        <v>42557</v>
      </c>
      <c r="JJ30" s="967">
        <v>42536</v>
      </c>
      <c r="JK30" s="1197">
        <v>42538</v>
      </c>
      <c r="JL30" s="967">
        <v>42495</v>
      </c>
      <c r="JM30" s="921">
        <v>42337</v>
      </c>
      <c r="JN30" s="907">
        <v>42543</v>
      </c>
      <c r="JO30" s="921">
        <v>42381</v>
      </c>
      <c r="JP30" s="880">
        <v>42599</v>
      </c>
      <c r="JQ30" s="921">
        <v>42458</v>
      </c>
      <c r="JR30" s="880">
        <v>42599</v>
      </c>
      <c r="JS30" s="880">
        <v>42596</v>
      </c>
      <c r="JT30" s="880">
        <v>42599</v>
      </c>
      <c r="JU30" s="967">
        <v>42536</v>
      </c>
      <c r="JV30" s="907">
        <v>42533</v>
      </c>
      <c r="JW30" s="907">
        <v>42558</v>
      </c>
      <c r="JX30" s="880">
        <v>42475</v>
      </c>
      <c r="JY30" s="880">
        <v>42541</v>
      </c>
      <c r="JZ30" s="921"/>
      <c r="KA30" s="923">
        <v>42325</v>
      </c>
      <c r="KB30" s="907">
        <v>42549</v>
      </c>
      <c r="KC30" s="880">
        <v>42529</v>
      </c>
      <c r="KD30" s="1037">
        <v>42613</v>
      </c>
      <c r="KE30" s="1037">
        <v>42614</v>
      </c>
      <c r="KF30" s="1037">
        <v>42620</v>
      </c>
      <c r="KG30" s="1037">
        <v>42620</v>
      </c>
      <c r="KH30" s="880">
        <v>42601</v>
      </c>
      <c r="KI30" s="1037">
        <v>42620</v>
      </c>
      <c r="KJ30" s="1037">
        <v>42618</v>
      </c>
      <c r="KK30" s="1037">
        <v>42620</v>
      </c>
      <c r="KL30" s="1037">
        <v>42613</v>
      </c>
      <c r="KM30" s="1141"/>
      <c r="KN30" s="907"/>
      <c r="KO30" s="1037">
        <v>42620</v>
      </c>
      <c r="KP30" s="1037">
        <v>42613</v>
      </c>
      <c r="KQ30" s="1146">
        <v>42604</v>
      </c>
      <c r="KR30" s="1037">
        <v>42607</v>
      </c>
      <c r="KS30" s="1037">
        <v>42613</v>
      </c>
      <c r="KT30" s="1146">
        <v>42604</v>
      </c>
      <c r="KU30" s="1037">
        <v>42618</v>
      </c>
      <c r="KV30" s="1146">
        <v>42605</v>
      </c>
      <c r="KW30" s="1146">
        <v>42604</v>
      </c>
      <c r="KX30" s="1037">
        <v>42620</v>
      </c>
      <c r="KY30" s="1146">
        <v>42604</v>
      </c>
      <c r="KZ30" s="1037">
        <v>42626</v>
      </c>
      <c r="LA30" s="1037">
        <v>42613</v>
      </c>
      <c r="LB30" s="1037">
        <v>42626</v>
      </c>
      <c r="LC30" s="1037">
        <v>42621</v>
      </c>
      <c r="LD30" s="1037">
        <v>42620</v>
      </c>
      <c r="LE30" s="1037"/>
      <c r="LF30" s="1037"/>
      <c r="LG30" s="1146">
        <v>42604</v>
      </c>
      <c r="LH30" s="921">
        <v>42404</v>
      </c>
      <c r="LI30" s="1146">
        <v>42605</v>
      </c>
      <c r="LJ30" s="1146">
        <v>42605</v>
      </c>
      <c r="LK30" s="880">
        <v>42478</v>
      </c>
      <c r="LL30" s="1146">
        <v>42604</v>
      </c>
      <c r="LM30" s="1146">
        <v>42605</v>
      </c>
      <c r="LN30" s="1037">
        <v>42627</v>
      </c>
      <c r="LO30" s="1037">
        <v>42627</v>
      </c>
      <c r="LP30" s="1037"/>
      <c r="LQ30" s="1037">
        <v>42621</v>
      </c>
      <c r="LR30" s="1037"/>
      <c r="LS30" s="1037"/>
      <c r="LT30" s="1037"/>
      <c r="LU30" s="1037"/>
      <c r="LV30" s="1037">
        <v>42655</v>
      </c>
      <c r="LW30" s="1037">
        <v>42626</v>
      </c>
      <c r="LX30" s="1037">
        <v>42653</v>
      </c>
      <c r="LY30" s="1037"/>
      <c r="LZ30" s="1037">
        <v>42661</v>
      </c>
      <c r="MA30" s="1037"/>
      <c r="MB30" s="1037">
        <v>42659</v>
      </c>
      <c r="MC30" s="880"/>
      <c r="MD30" s="1037">
        <v>42632</v>
      </c>
      <c r="ME30" s="1037"/>
      <c r="MF30" s="1037">
        <v>42626</v>
      </c>
      <c r="MG30" s="883"/>
      <c r="MH30" s="883"/>
      <c r="MI30" s="1037">
        <v>42639</v>
      </c>
      <c r="MJ30" s="921" t="e">
        <f>WORKDAY(MJ31,#REF!,'[3]Holiday Schedule'!$B$2:$B$30)</f>
        <v>#REF!</v>
      </c>
      <c r="MK30" s="880">
        <v>42590</v>
      </c>
      <c r="ML30" s="907">
        <v>42530</v>
      </c>
      <c r="MM30" s="1037">
        <v>42622</v>
      </c>
      <c r="MN30" s="1037"/>
      <c r="MO30" s="883"/>
      <c r="MP30" s="1037"/>
      <c r="MQ30" s="921">
        <v>42391</v>
      </c>
      <c r="MR30" s="1042">
        <v>42445</v>
      </c>
      <c r="MS30" s="975"/>
      <c r="MT30" s="921">
        <f>WORKDAY(MT32,[3]BA!$B30,'[3]Holiday Schedule'!$B$2:$B$30)</f>
        <v>42205</v>
      </c>
      <c r="MU30" s="921">
        <v>42395</v>
      </c>
      <c r="MV30" s="880">
        <v>42458</v>
      </c>
      <c r="MW30" s="921" t="e">
        <f>WORKDAY(MW31,#REF!,'[3]Holiday Schedule'!$B$2:$B$30)</f>
        <v>#REF!</v>
      </c>
      <c r="MX30" s="907"/>
      <c r="MY30" s="1141">
        <v>42355</v>
      </c>
      <c r="MZ30" s="880"/>
      <c r="NA30" s="668"/>
      <c r="NB30" s="921" t="e">
        <f>WORKDAY(NB31,#REF!,'[3]Holiday Schedule'!$B$2:$B$30)</f>
        <v>#REF!</v>
      </c>
      <c r="NC30" s="975"/>
      <c r="ND30" s="975">
        <v>42143</v>
      </c>
      <c r="NE30" s="975" t="e">
        <f>WORKDAY(NE31,#REF!,'[3]Holiday Schedule'!$B$2:$B$30)</f>
        <v>#REF!</v>
      </c>
      <c r="NF30" s="975">
        <v>42321</v>
      </c>
      <c r="NG30" s="975"/>
      <c r="NH30" s="880"/>
      <c r="NI30" s="880">
        <v>42479</v>
      </c>
      <c r="NJ30" s="880">
        <v>42482</v>
      </c>
      <c r="NK30" s="975"/>
      <c r="NL30" s="921">
        <v>42439</v>
      </c>
      <c r="NM30" s="921">
        <v>42417</v>
      </c>
      <c r="NN30" s="921">
        <v>42331</v>
      </c>
      <c r="NO30" s="1187">
        <v>42415</v>
      </c>
      <c r="NP30" s="921">
        <v>42325</v>
      </c>
      <c r="NQ30" s="1042">
        <v>42488</v>
      </c>
      <c r="NR30" s="975"/>
      <c r="NS30" s="921">
        <v>42438</v>
      </c>
      <c r="NT30" s="880">
        <v>42458</v>
      </c>
      <c r="NU30" s="920"/>
      <c r="NV30" s="1050"/>
      <c r="NW30" s="1050"/>
      <c r="NX30" s="920"/>
      <c r="NY30" s="921"/>
      <c r="NZ30" s="975" t="e">
        <f>WORKDAY(NZ31,#REF!,'[3]Holiday Schedule'!$B$2:$B$30)</f>
        <v>#REF!</v>
      </c>
      <c r="OA30" s="975">
        <v>42321</v>
      </c>
      <c r="OB30" s="975"/>
      <c r="OC30" s="975">
        <v>42346</v>
      </c>
      <c r="OD30" s="920"/>
      <c r="OE30" s="921"/>
      <c r="OF30" s="920"/>
      <c r="OG30" s="920"/>
      <c r="OH30" s="920"/>
      <c r="OI30" s="920"/>
      <c r="OJ30" s="920"/>
      <c r="OK30" s="920"/>
      <c r="OL30" s="920"/>
      <c r="OM30" s="920"/>
      <c r="ON30" s="920"/>
      <c r="OO30" s="880">
        <v>42331</v>
      </c>
      <c r="OP30" s="886"/>
      <c r="OQ30" s="920"/>
      <c r="OR30" s="920"/>
      <c r="OS30" s="920"/>
      <c r="OT30" s="920"/>
      <c r="OU30" s="883"/>
      <c r="OV30" s="883"/>
      <c r="OW30" s="883"/>
      <c r="OX30" s="883"/>
      <c r="OY30" s="883"/>
      <c r="OZ30" s="883"/>
      <c r="PA30" s="883"/>
      <c r="PB30" s="883"/>
      <c r="PC30" s="1037">
        <v>42613</v>
      </c>
      <c r="PD30" s="883"/>
      <c r="PE30" s="921">
        <v>42494</v>
      </c>
      <c r="PF30" s="883"/>
      <c r="PG30" s="883"/>
      <c r="PH30" s="883"/>
      <c r="PI30" s="1037"/>
      <c r="PJ30" s="1037"/>
      <c r="PK30" s="1037"/>
      <c r="PL30" s="1037"/>
      <c r="PM30" s="1037"/>
      <c r="PN30" s="1141"/>
      <c r="PO30" s="883"/>
      <c r="PP30" s="883"/>
      <c r="PQ30" s="824"/>
      <c r="PR30" s="880"/>
      <c r="PS30" s="920"/>
      <c r="PT30" s="880"/>
      <c r="PU30" s="836"/>
      <c r="PV30" s="886" t="s">
        <v>3</v>
      </c>
      <c r="PW30" s="880"/>
      <c r="PX30" s="880"/>
      <c r="PY30" s="880">
        <f>WORKDAY(PY32,[3]BA!$B36,'[3]Holiday Schedule'!$B$2:$B$30)</f>
        <v>42095</v>
      </c>
      <c r="PZ30" s="880"/>
      <c r="QA30" s="880"/>
      <c r="QB30" s="880"/>
      <c r="QC30" s="880"/>
      <c r="QD30" s="880"/>
      <c r="QE30" s="880"/>
      <c r="QF30" s="1042">
        <f>WORKDAY(QF32,[3]BA!$B36,'[3]Holiday Schedule'!$B$2:$B$30)</f>
        <v>42538</v>
      </c>
      <c r="QG30" s="836"/>
      <c r="QH30" s="1042">
        <v>42317</v>
      </c>
      <c r="QI30" s="880"/>
      <c r="QJ30" s="880">
        <v>42325</v>
      </c>
      <c r="QK30" s="880">
        <v>42325</v>
      </c>
      <c r="QL30" s="880">
        <v>42304</v>
      </c>
      <c r="QM30" s="880">
        <v>42285</v>
      </c>
      <c r="QN30" s="880"/>
      <c r="QO30" s="880"/>
      <c r="QP30" s="880">
        <v>42178</v>
      </c>
      <c r="QQ30" s="880"/>
      <c r="QR30" s="886" t="s">
        <v>3</v>
      </c>
      <c r="QS30" s="880"/>
      <c r="QT30" s="880">
        <f>WORKDAY(QT32,[3]BA!$B36,'[3]Holiday Schedule'!$B$2:$B$30)</f>
        <v>42095</v>
      </c>
      <c r="QU30" s="880">
        <f>WORKDAY(QU32,[3]BA!$B36,'[3]Holiday Schedule'!$B$2:$B$30)</f>
        <v>42095</v>
      </c>
      <c r="QV30" s="880">
        <f>WORKDAY(QV32,[3]BA!$B36,'[3]Holiday Schedule'!$B$2:$B$30)</f>
        <v>42142</v>
      </c>
      <c r="QW30" s="880">
        <f>WORKDAY(QW32,[3]BA!$B36,'[3]Holiday Schedule'!$B$2:$B$30)</f>
        <v>42139</v>
      </c>
      <c r="QX30" s="880">
        <f>WORKDAY(QX32,[3]BA!$B36,'[3]Holiday Schedule'!$B$2:$B$30)</f>
        <v>42174</v>
      </c>
      <c r="QY30" s="880">
        <f>WORKDAY(QY32,[3]BA!$B36,'[3]Holiday Schedule'!$B$2:$B$30)</f>
        <v>42139</v>
      </c>
      <c r="QZ30" s="880">
        <f>WORKDAY(QZ32,[3]BA!$B36,'[3]Holiday Schedule'!$B$2:$B$30)</f>
        <v>42142</v>
      </c>
      <c r="RA30" s="880">
        <f>WORKDAY(RA32,[3]BA!$B36,'[3]Holiday Schedule'!$B$2:$B$30)</f>
        <v>42152</v>
      </c>
      <c r="RB30" s="880">
        <f>WORKDAY(RB32,[3]BA!$B36,'[3]Holiday Schedule'!$B$2:$B$30)</f>
        <v>42172</v>
      </c>
      <c r="RC30" s="880">
        <f>WORKDAY(RC32,[3]BA!$B36,'[3]Holiday Schedule'!$B$2:$B$30)</f>
        <v>42172</v>
      </c>
      <c r="RD30" s="880">
        <f>WORKDAY(RD32,[3]BA!$B36,'[3]Holiday Schedule'!$B$2:$B$30)</f>
        <v>42172</v>
      </c>
      <c r="RE30" s="880">
        <f>WORKDAY(RE32,[3]BA!$B36,'[3]Holiday Schedule'!$B$2:$B$30)</f>
        <v>42172</v>
      </c>
      <c r="RF30" s="880">
        <f>WORKDAY(RF32,[3]BA!$B36,'[3]Holiday Schedule'!$B$2:$B$30)</f>
        <v>42174</v>
      </c>
      <c r="RG30" s="880">
        <f>WORKDAY(RG32,[3]BA!$B36,'[3]Holiday Schedule'!$B$2:$B$30)</f>
        <v>42095</v>
      </c>
      <c r="RH30" s="880">
        <f>WORKDAY(RH32,[3]BA!$B36,'[3]Holiday Schedule'!$B$2:$B$30)</f>
        <v>42172</v>
      </c>
      <c r="RI30" s="880">
        <f>WORKDAY(RI32,[3]BA!$B36,'[3]Holiday Schedule'!$B$2:$B$30)</f>
        <v>42174</v>
      </c>
      <c r="RJ30" s="880">
        <f>WORKDAY(RJ32,[3]BA!$B36,'[3]Holiday Schedule'!$B$2:$B$30)</f>
        <v>42139</v>
      </c>
      <c r="RK30" s="880"/>
      <c r="RL30" s="880" t="e">
        <f>WORKDAY(RL31,#REF!,'[3]Holiday Schedule'!$B$2:$B$30)</f>
        <v>#REF!</v>
      </c>
      <c r="RM30" s="880"/>
      <c r="RN30" s="1081"/>
      <c r="RO30" s="880">
        <f>WORKDAY(RO32,[3]BA!$B36,'[3]Holiday Schedule'!$B$2:$B$30)</f>
        <v>42095</v>
      </c>
      <c r="RP30" s="880">
        <f>WORKDAY(RP32,[3]BA!$B36,'[3]Holiday Schedule'!$B$2:$B$30)</f>
        <v>42095</v>
      </c>
      <c r="RQ30" s="921">
        <v>42335</v>
      </c>
      <c r="RR30" s="921">
        <v>42335</v>
      </c>
      <c r="RS30" s="880"/>
      <c r="RT30" s="921">
        <v>42345</v>
      </c>
      <c r="RU30" s="975">
        <v>42285</v>
      </c>
      <c r="RV30" s="921" t="e">
        <f>WORKDAY(RV31,#REF!,'[3]Holiday Schedule'!$B$2:$B$30)</f>
        <v>#REF!</v>
      </c>
      <c r="RW30" s="880"/>
      <c r="RX30" s="880"/>
      <c r="RY30" s="883"/>
      <c r="RZ30" s="883"/>
      <c r="SA30" s="888">
        <v>42431</v>
      </c>
      <c r="SB30" s="880">
        <v>42733</v>
      </c>
      <c r="SC30" s="880">
        <v>42327</v>
      </c>
      <c r="SD30" s="880">
        <v>42361</v>
      </c>
      <c r="SE30" s="1042">
        <v>42405</v>
      </c>
      <c r="SF30" s="880" t="e">
        <f>WORKDAY(SF31,#REF!,'[3]Holiday Schedule'!$B$2:$B$30)</f>
        <v>#REF!</v>
      </c>
      <c r="SG30" s="880" t="e">
        <f>WORKDAY(SG31,#REF!,'[3]Holiday Schedule'!$B$2:$B$30)</f>
        <v>#REF!</v>
      </c>
      <c r="SH30" s="880"/>
      <c r="SI30" s="883"/>
      <c r="SJ30" s="883"/>
      <c r="SK30" s="880"/>
      <c r="SL30" s="880"/>
      <c r="SM30" s="880"/>
      <c r="SN30" s="883"/>
      <c r="SO30" s="883"/>
      <c r="SP30" s="1146">
        <v>42604</v>
      </c>
      <c r="SQ30" s="1146">
        <v>42604</v>
      </c>
      <c r="SR30" s="1146">
        <v>42604</v>
      </c>
      <c r="SS30" s="836"/>
      <c r="ST30" s="880"/>
      <c r="SU30" s="1475"/>
      <c r="SV30" s="1475"/>
      <c r="SW30" s="1475"/>
      <c r="SX30" s="880">
        <f>WORKDAY(SX32,[3]BA!$B36,'[3]Holiday Schedule'!$B$2:$B$30)</f>
        <v>42095</v>
      </c>
      <c r="SY30" s="880">
        <f>WORKDAY(SY32,[3]BA!$B36,'[3]Holiday Schedule'!$B$2:$B$30)</f>
        <v>42095</v>
      </c>
      <c r="SZ30" s="880">
        <f>WORKDAY(SZ32,[3]BA!$B36,'[3]Holiday Schedule'!$B$2:$B$30)</f>
        <v>42095</v>
      </c>
      <c r="TA30" s="880">
        <f>WORKDAY(TA32,[3]BA!$B36,'[3]Holiday Schedule'!$B$2:$B$30)</f>
        <v>42095</v>
      </c>
      <c r="TB30" s="880">
        <f>WORKDAY(TB32,[3]BA!$B36,'[3]Holiday Schedule'!$B$2:$B$30)</f>
        <v>42095</v>
      </c>
      <c r="TC30" s="880">
        <f>WORKDAY(TC32,[3]BA!$B36,'[3]Holiday Schedule'!$B$2:$B$30)</f>
        <v>42095</v>
      </c>
      <c r="TD30" s="880">
        <f>WORKDAY(TD32,[3]BA!$B36,'[3]Holiday Schedule'!$B$2:$B$30)</f>
        <v>42136</v>
      </c>
      <c r="TE30" s="880">
        <f>WORKDAY(TE32,[3]BA!$B36,'[3]Holiday Schedule'!$B$2:$B$30)</f>
        <v>42135</v>
      </c>
      <c r="TF30" s="880">
        <f>WORKDAY(TF32,[3]BA!$B36,'[3]Holiday Schedule'!$B$2:$B$30)</f>
        <v>42135</v>
      </c>
      <c r="TG30" s="880">
        <f>WORKDAY(TG32,[3]BA!$B36,'[3]Holiday Schedule'!$B$2:$B$30)</f>
        <v>42135</v>
      </c>
      <c r="TH30" s="880">
        <f>WORKDAY(TH32,[3]BA!$B36,'[3]Holiday Schedule'!$B$2:$B$30)</f>
        <v>42136</v>
      </c>
      <c r="TI30" s="880">
        <f>WORKDAY(TI32,[3]BA!$B36,'[3]Holiday Schedule'!$B$2:$B$30)</f>
        <v>42137</v>
      </c>
      <c r="TJ30" s="880"/>
      <c r="TK30" s="836"/>
    </row>
    <row r="31" spans="3:531">
      <c r="C31" s="1467">
        <v>1</v>
      </c>
      <c r="D31" s="1477" t="s">
        <v>253</v>
      </c>
      <c r="E31" s="975">
        <v>42404</v>
      </c>
      <c r="F31" s="880">
        <v>42431</v>
      </c>
      <c r="G31" s="921">
        <v>42434</v>
      </c>
      <c r="H31" s="921">
        <v>42434</v>
      </c>
      <c r="I31" s="921">
        <v>42434</v>
      </c>
      <c r="J31" s="921"/>
      <c r="K31" s="921">
        <v>42342</v>
      </c>
      <c r="L31" s="954"/>
      <c r="M31" s="880">
        <v>42531</v>
      </c>
      <c r="N31" s="880">
        <v>42478</v>
      </c>
      <c r="O31" s="975"/>
      <c r="P31" s="880">
        <v>42474</v>
      </c>
      <c r="Q31" s="880">
        <v>42480</v>
      </c>
      <c r="R31" s="880">
        <v>42474</v>
      </c>
      <c r="S31" s="880">
        <v>42479</v>
      </c>
      <c r="T31" s="921">
        <v>42223</v>
      </c>
      <c r="U31" s="921">
        <v>42494</v>
      </c>
      <c r="V31" s="921">
        <v>42429</v>
      </c>
      <c r="W31" s="880">
        <v>42589</v>
      </c>
      <c r="X31" s="975"/>
      <c r="Y31" s="921"/>
      <c r="Z31" s="880">
        <v>42481</v>
      </c>
      <c r="AA31" s="880">
        <v>42537</v>
      </c>
      <c r="AB31" s="880">
        <v>42445</v>
      </c>
      <c r="AC31" s="975">
        <v>42361</v>
      </c>
      <c r="AD31" s="1037">
        <v>42625</v>
      </c>
      <c r="AE31" s="1037">
        <v>42624</v>
      </c>
      <c r="AF31" s="1037">
        <v>42624</v>
      </c>
      <c r="AG31" s="887">
        <v>42443</v>
      </c>
      <c r="AH31" s="921">
        <v>42457</v>
      </c>
      <c r="AI31" s="921">
        <v>42436</v>
      </c>
      <c r="AJ31" s="1037">
        <v>42639</v>
      </c>
      <c r="AK31" s="1037">
        <v>42646</v>
      </c>
      <c r="AL31" s="1037">
        <v>42642</v>
      </c>
      <c r="AM31" s="1037">
        <v>42639</v>
      </c>
      <c r="AN31" s="1037">
        <v>42635</v>
      </c>
      <c r="AO31" s="1037">
        <v>42639</v>
      </c>
      <c r="AP31" s="1037">
        <v>42653</v>
      </c>
      <c r="AQ31" s="1037">
        <v>42652</v>
      </c>
      <c r="AR31" s="880">
        <v>42589</v>
      </c>
      <c r="AS31" s="1037">
        <v>42613</v>
      </c>
      <c r="AT31" s="1146">
        <v>42603</v>
      </c>
      <c r="AU31" s="880">
        <v>42531</v>
      </c>
      <c r="AV31" s="921">
        <v>42336</v>
      </c>
      <c r="AW31" s="1037">
        <v>42612</v>
      </c>
      <c r="AX31" s="1037">
        <v>42624</v>
      </c>
      <c r="AY31" s="1037">
        <v>42623</v>
      </c>
      <c r="AZ31" s="1037">
        <v>42623</v>
      </c>
      <c r="BA31" s="1037">
        <v>42619</v>
      </c>
      <c r="BB31" s="1146">
        <v>42603</v>
      </c>
      <c r="BC31" s="1146">
        <v>42603</v>
      </c>
      <c r="BD31" s="1037">
        <v>42619</v>
      </c>
      <c r="BE31" s="1037">
        <v>42632</v>
      </c>
      <c r="BF31" s="880">
        <f>WORKDAY(BF32,[3]BA!$B29,'[3]Holiday Schedule'!$B$2:$B$30)</f>
        <v>42145</v>
      </c>
      <c r="BG31" s="1037">
        <v>42634</v>
      </c>
      <c r="BH31" s="1037">
        <v>42634</v>
      </c>
      <c r="BI31" s="921">
        <f>WORKDAY(BI34,[3]BA!$B32,'[3]Holiday Schedule'!$B$2:$B$30)</f>
        <v>42094</v>
      </c>
      <c r="BJ31" s="1134">
        <v>42537</v>
      </c>
      <c r="BK31" s="975"/>
      <c r="BL31" s="921">
        <v>42494</v>
      </c>
      <c r="BM31" s="921">
        <v>42436</v>
      </c>
      <c r="BN31" s="880">
        <v>42488</v>
      </c>
      <c r="BO31" s="880">
        <v>42482</v>
      </c>
      <c r="BP31" s="921">
        <v>42327</v>
      </c>
      <c r="BQ31" s="880">
        <v>42475</v>
      </c>
      <c r="BR31" s="1141">
        <v>42354</v>
      </c>
      <c r="BS31" s="921" t="e">
        <f>WORKDAY(BS32,#REF!,'[3]Holiday Schedule'!$B$2:$B$30)</f>
        <v>#REF!</v>
      </c>
      <c r="BT31" s="880">
        <v>42453</v>
      </c>
      <c r="BU31" s="1141">
        <v>42316</v>
      </c>
      <c r="BV31" s="673">
        <v>42412</v>
      </c>
      <c r="BW31" s="921">
        <v>42542</v>
      </c>
      <c r="BX31" s="880">
        <v>42538</v>
      </c>
      <c r="BY31" s="921">
        <v>42335</v>
      </c>
      <c r="BZ31" s="921">
        <f>WORKDAY(BZ36,[3]BA!$B30,'[3]Holiday Schedule'!$B$2:$B$30)</f>
        <v>42163</v>
      </c>
      <c r="CA31" s="921">
        <v>42436</v>
      </c>
      <c r="CB31" s="921">
        <v>42416</v>
      </c>
      <c r="CC31" s="880"/>
      <c r="CD31" s="880">
        <v>42549</v>
      </c>
      <c r="CE31" s="880"/>
      <c r="CF31" s="921"/>
      <c r="CG31" s="1037">
        <v>42620</v>
      </c>
      <c r="CH31" s="921">
        <v>42494</v>
      </c>
      <c r="CI31" s="880">
        <v>42516</v>
      </c>
      <c r="CJ31" s="880">
        <v>42516</v>
      </c>
      <c r="CK31" s="1037">
        <v>42613</v>
      </c>
      <c r="CL31" s="880">
        <v>42314</v>
      </c>
      <c r="CM31" s="1037">
        <v>42664</v>
      </c>
      <c r="CN31" s="1037">
        <v>42662</v>
      </c>
      <c r="CO31" s="1037">
        <v>42662</v>
      </c>
      <c r="CP31" s="1037">
        <v>42662</v>
      </c>
      <c r="CQ31" s="1037">
        <v>42662</v>
      </c>
      <c r="CR31" s="1037">
        <v>42665</v>
      </c>
      <c r="CS31" s="1037">
        <v>42663</v>
      </c>
      <c r="CT31" s="1037">
        <v>42662</v>
      </c>
      <c r="CU31" s="1037">
        <v>42643</v>
      </c>
      <c r="CV31" s="1037">
        <v>42632</v>
      </c>
      <c r="CW31" s="1037">
        <v>42656</v>
      </c>
      <c r="CX31" s="1037">
        <v>42639</v>
      </c>
      <c r="CY31" s="1037">
        <v>42663</v>
      </c>
      <c r="CZ31" s="1037"/>
      <c r="DA31" s="1037">
        <v>42660</v>
      </c>
      <c r="DB31" s="1037">
        <v>42629</v>
      </c>
      <c r="DC31" s="1037">
        <v>42654</v>
      </c>
      <c r="DD31" s="1037">
        <v>42620</v>
      </c>
      <c r="DE31" s="1037">
        <v>42654</v>
      </c>
      <c r="DF31" s="1037">
        <v>42639</v>
      </c>
      <c r="DG31" s="1037">
        <v>42633</v>
      </c>
      <c r="DH31" s="921">
        <v>42327</v>
      </c>
      <c r="DI31" s="880">
        <v>42599</v>
      </c>
      <c r="DJ31" s="880">
        <v>42599</v>
      </c>
      <c r="DK31" s="880">
        <v>42599</v>
      </c>
      <c r="DL31" s="1037">
        <v>42632</v>
      </c>
      <c r="DM31" s="1037">
        <v>42619</v>
      </c>
      <c r="DN31" s="1037">
        <v>42675</v>
      </c>
      <c r="DO31" s="1037">
        <v>42663</v>
      </c>
      <c r="DP31" s="1146">
        <v>42603</v>
      </c>
      <c r="DQ31" s="1046">
        <v>42669</v>
      </c>
      <c r="DR31" s="1046">
        <v>42669</v>
      </c>
      <c r="DS31" s="989">
        <v>42675</v>
      </c>
      <c r="DT31" s="880">
        <v>42675</v>
      </c>
      <c r="DU31" s="1037">
        <v>42643</v>
      </c>
      <c r="DV31" s="1037">
        <v>42639</v>
      </c>
      <c r="DW31" s="883"/>
      <c r="DX31" s="883"/>
      <c r="DY31" s="1037">
        <v>42635</v>
      </c>
      <c r="DZ31" s="883"/>
      <c r="EA31" s="1037">
        <v>42618</v>
      </c>
      <c r="EB31" s="883"/>
      <c r="EC31" s="883"/>
      <c r="ED31" s="1037">
        <v>42643</v>
      </c>
      <c r="EE31" s="975"/>
      <c r="EF31" s="975"/>
      <c r="EG31" s="887">
        <v>42443</v>
      </c>
      <c r="EH31" s="880">
        <v>42547</v>
      </c>
      <c r="EI31" s="880">
        <v>42536</v>
      </c>
      <c r="EJ31" s="880">
        <v>42535</v>
      </c>
      <c r="EK31" s="921">
        <v>42325</v>
      </c>
      <c r="EL31" s="899">
        <v>42538</v>
      </c>
      <c r="EM31" s="921">
        <v>42335</v>
      </c>
      <c r="EN31" s="921">
        <v>42391</v>
      </c>
      <c r="EO31" s="899">
        <v>42589</v>
      </c>
      <c r="EP31" s="899">
        <v>42589</v>
      </c>
      <c r="EQ31" s="899">
        <v>42589</v>
      </c>
      <c r="ER31" s="899">
        <v>42589</v>
      </c>
      <c r="ES31" s="887">
        <v>42640</v>
      </c>
      <c r="ET31" s="899">
        <v>42589</v>
      </c>
      <c r="EU31" s="887">
        <v>42639</v>
      </c>
      <c r="EV31" s="899">
        <v>42625</v>
      </c>
      <c r="EW31" s="1037">
        <v>42660</v>
      </c>
      <c r="EX31" s="883"/>
      <c r="EY31" s="883"/>
      <c r="EZ31" s="883"/>
      <c r="FA31" s="920"/>
      <c r="FB31" s="883"/>
      <c r="FC31" s="883"/>
      <c r="FD31" s="883"/>
      <c r="FE31" s="883"/>
      <c r="FF31" s="883"/>
      <c r="FG31" s="883"/>
      <c r="FH31" s="883"/>
      <c r="FI31" s="883"/>
      <c r="FJ31" s="883"/>
      <c r="FK31" s="1145"/>
      <c r="FL31" s="883"/>
      <c r="FM31" s="883"/>
      <c r="FN31" s="1468"/>
      <c r="FO31" s="883"/>
      <c r="FP31" s="883"/>
      <c r="FQ31" s="883"/>
      <c r="FR31" s="883"/>
      <c r="FS31" s="883"/>
      <c r="FT31" s="883"/>
      <c r="FU31" s="1050"/>
      <c r="FV31" s="1050"/>
      <c r="FW31" s="1050"/>
      <c r="FX31" s="886"/>
      <c r="FY31" s="883"/>
      <c r="FZ31" s="883"/>
      <c r="GA31" s="883"/>
      <c r="GB31" s="883"/>
      <c r="GC31" s="883"/>
      <c r="GD31" s="883"/>
      <c r="GE31" s="883"/>
      <c r="GF31" s="883"/>
      <c r="GG31" s="1050"/>
      <c r="GH31" s="883"/>
      <c r="GI31" s="1474"/>
      <c r="GJ31" s="883"/>
      <c r="GK31" s="883"/>
      <c r="GL31" s="883"/>
      <c r="GM31" s="883"/>
      <c r="GN31" s="1050"/>
      <c r="GO31" s="1050"/>
      <c r="GP31" s="883"/>
      <c r="GQ31" s="1050"/>
      <c r="GR31" s="886"/>
      <c r="GS31" s="1050"/>
      <c r="GT31" s="883"/>
      <c r="GU31" s="883"/>
      <c r="GV31" s="883"/>
      <c r="GW31" s="883"/>
      <c r="GX31" s="1145"/>
      <c r="GY31" s="883"/>
      <c r="GZ31" s="883"/>
      <c r="HA31" s="1037">
        <v>42634</v>
      </c>
      <c r="HB31" s="883"/>
      <c r="HC31" s="883"/>
      <c r="HD31" s="883"/>
      <c r="HE31" s="883"/>
      <c r="HF31" s="1037">
        <v>42619</v>
      </c>
      <c r="HG31" s="1037">
        <v>42612</v>
      </c>
      <c r="HH31" s="1037">
        <v>42632</v>
      </c>
      <c r="HI31" s="1037">
        <v>42632</v>
      </c>
      <c r="HJ31" s="1037">
        <v>42632</v>
      </c>
      <c r="HK31" s="1037">
        <v>42633</v>
      </c>
      <c r="HL31" s="1037">
        <v>42635</v>
      </c>
      <c r="HM31" s="1037">
        <v>42629</v>
      </c>
      <c r="HN31" s="1037">
        <v>42632</v>
      </c>
      <c r="HO31" s="1037">
        <v>42639</v>
      </c>
      <c r="HP31" s="1037">
        <v>42632</v>
      </c>
      <c r="HQ31" s="1037">
        <v>42643</v>
      </c>
      <c r="HR31" s="1037">
        <v>42640</v>
      </c>
      <c r="HS31" s="883"/>
      <c r="HT31" s="175"/>
      <c r="HU31" s="880">
        <v>42531</v>
      </c>
      <c r="HV31" s="880">
        <v>42531</v>
      </c>
      <c r="HW31" s="880">
        <v>42530</v>
      </c>
      <c r="HX31" s="880">
        <v>42531</v>
      </c>
      <c r="HY31" s="880">
        <v>42534</v>
      </c>
      <c r="HZ31" s="880">
        <v>42534</v>
      </c>
      <c r="IA31" s="880">
        <v>42535</v>
      </c>
      <c r="IB31" s="880">
        <v>42532</v>
      </c>
      <c r="IC31" s="921">
        <v>42556</v>
      </c>
      <c r="ID31" s="921">
        <v>42542</v>
      </c>
      <c r="IE31" s="921">
        <v>42354</v>
      </c>
      <c r="IF31" s="880">
        <v>42547</v>
      </c>
      <c r="IG31" s="880">
        <v>42537</v>
      </c>
      <c r="IH31" s="880">
        <v>42544</v>
      </c>
      <c r="II31" s="1014"/>
      <c r="IJ31" s="1141">
        <v>42404</v>
      </c>
      <c r="IK31" s="880">
        <v>42566</v>
      </c>
      <c r="IL31" s="880">
        <v>42531</v>
      </c>
      <c r="IM31" s="880">
        <v>42537</v>
      </c>
      <c r="IN31" s="921">
        <v>42528</v>
      </c>
      <c r="IO31" s="880">
        <v>42538</v>
      </c>
      <c r="IP31" s="880">
        <v>42531</v>
      </c>
      <c r="IQ31" s="887">
        <v>42443</v>
      </c>
      <c r="IR31" s="880">
        <v>42588</v>
      </c>
      <c r="IS31" s="1350"/>
      <c r="IT31" s="1139">
        <v>42465</v>
      </c>
      <c r="IU31" s="880"/>
      <c r="IV31" s="880">
        <v>42540</v>
      </c>
      <c r="IW31" s="880">
        <v>42529</v>
      </c>
      <c r="IX31" s="880">
        <v>42534</v>
      </c>
      <c r="IY31" s="921">
        <v>42457</v>
      </c>
      <c r="IZ31" s="880">
        <v>42538</v>
      </c>
      <c r="JA31" s="921">
        <v>42396</v>
      </c>
      <c r="JB31" s="880">
        <v>42530</v>
      </c>
      <c r="JC31" s="880">
        <v>42530</v>
      </c>
      <c r="JD31" s="880">
        <v>42534</v>
      </c>
      <c r="JE31" s="880">
        <v>42544</v>
      </c>
      <c r="JF31" s="1141"/>
      <c r="JG31" s="880">
        <v>42532</v>
      </c>
      <c r="JH31" s="921">
        <v>42336</v>
      </c>
      <c r="JI31" s="921">
        <v>42556</v>
      </c>
      <c r="JJ31" s="880">
        <v>42535</v>
      </c>
      <c r="JK31" s="880">
        <v>42536</v>
      </c>
      <c r="JL31" s="921">
        <v>42494</v>
      </c>
      <c r="JM31" s="921">
        <v>42336</v>
      </c>
      <c r="JN31" s="880">
        <v>42538</v>
      </c>
      <c r="JO31" s="921">
        <v>42381</v>
      </c>
      <c r="JP31" s="880">
        <v>42599</v>
      </c>
      <c r="JQ31" s="921">
        <v>42457</v>
      </c>
      <c r="JR31" s="880">
        <v>42599</v>
      </c>
      <c r="JS31" s="880">
        <v>42596</v>
      </c>
      <c r="JT31" s="880">
        <v>42588</v>
      </c>
      <c r="JU31" s="880">
        <v>42535</v>
      </c>
      <c r="JV31" s="880">
        <v>42532</v>
      </c>
      <c r="JW31" s="880">
        <v>42557</v>
      </c>
      <c r="JX31" s="880">
        <v>42474</v>
      </c>
      <c r="JY31" s="880">
        <v>42536</v>
      </c>
      <c r="JZ31" s="921">
        <v>42285</v>
      </c>
      <c r="KA31" s="921">
        <v>42325</v>
      </c>
      <c r="KB31" s="880">
        <v>42549</v>
      </c>
      <c r="KC31" s="921">
        <v>42528</v>
      </c>
      <c r="KD31" s="1037">
        <v>42613</v>
      </c>
      <c r="KE31" s="1037">
        <v>42613</v>
      </c>
      <c r="KF31" s="1037">
        <v>42619</v>
      </c>
      <c r="KG31" s="1037">
        <v>42619</v>
      </c>
      <c r="KH31" s="880">
        <v>42599</v>
      </c>
      <c r="KI31" s="1037">
        <v>42619</v>
      </c>
      <c r="KJ31" s="1037">
        <v>42617</v>
      </c>
      <c r="KK31" s="1146">
        <v>42619</v>
      </c>
      <c r="KL31" s="1037">
        <v>42612</v>
      </c>
      <c r="KM31" s="1141"/>
      <c r="KN31" s="880">
        <v>42531</v>
      </c>
      <c r="KO31" s="1037">
        <v>42617</v>
      </c>
      <c r="KP31" s="1037">
        <v>42612</v>
      </c>
      <c r="KQ31" s="1037">
        <v>42602</v>
      </c>
      <c r="KR31" s="1037">
        <v>42606</v>
      </c>
      <c r="KS31" s="1037">
        <v>42612</v>
      </c>
      <c r="KT31" s="1037">
        <v>42602</v>
      </c>
      <c r="KU31" s="1037">
        <v>42617</v>
      </c>
      <c r="KV31" s="1146">
        <v>42604</v>
      </c>
      <c r="KW31" s="1146">
        <v>42603</v>
      </c>
      <c r="KX31" s="1037">
        <v>42619</v>
      </c>
      <c r="KY31" s="1037">
        <v>42602</v>
      </c>
      <c r="KZ31" s="1037">
        <v>42624</v>
      </c>
      <c r="LA31" s="1037">
        <v>42612</v>
      </c>
      <c r="LB31" s="1037">
        <v>42624</v>
      </c>
      <c r="LC31" s="1037">
        <v>42620</v>
      </c>
      <c r="LD31" s="1037">
        <v>42619</v>
      </c>
      <c r="LE31" s="1037">
        <v>42628</v>
      </c>
      <c r="LF31" s="1037">
        <v>42628</v>
      </c>
      <c r="LG31" s="1146">
        <v>42604</v>
      </c>
      <c r="LH31" s="921">
        <v>42404</v>
      </c>
      <c r="LI31" s="1146">
        <v>42604</v>
      </c>
      <c r="LJ31" s="1146">
        <v>42604</v>
      </c>
      <c r="LK31" s="1187">
        <v>42452</v>
      </c>
      <c r="LL31" s="1146">
        <v>42604</v>
      </c>
      <c r="LM31" s="1037">
        <v>42605</v>
      </c>
      <c r="LN31" s="1037">
        <v>42625</v>
      </c>
      <c r="LO31" s="1037">
        <v>42625</v>
      </c>
      <c r="LP31" s="1037">
        <v>42643</v>
      </c>
      <c r="LQ31" s="1037">
        <v>42620</v>
      </c>
      <c r="LR31" s="1037">
        <v>42650</v>
      </c>
      <c r="LS31" s="1037">
        <v>42640</v>
      </c>
      <c r="LT31" s="1037">
        <v>42625</v>
      </c>
      <c r="LU31" s="1037">
        <v>42656</v>
      </c>
      <c r="LV31" s="1037">
        <v>42654</v>
      </c>
      <c r="LW31" s="1037">
        <v>42625</v>
      </c>
      <c r="LX31" s="1037">
        <v>42652</v>
      </c>
      <c r="LY31" s="1037">
        <v>42655</v>
      </c>
      <c r="LZ31" s="1037">
        <v>42660</v>
      </c>
      <c r="MA31" s="1037">
        <v>42657</v>
      </c>
      <c r="MB31" s="1037">
        <v>42657</v>
      </c>
      <c r="MC31" s="880">
        <v>42327</v>
      </c>
      <c r="MD31" s="1037">
        <v>42629</v>
      </c>
      <c r="ME31" s="1037">
        <v>42652</v>
      </c>
      <c r="MF31" s="1037">
        <v>42625</v>
      </c>
      <c r="MG31" s="883"/>
      <c r="MH31" s="883"/>
      <c r="MI31" s="1037">
        <v>42639</v>
      </c>
      <c r="MJ31" s="921" t="e">
        <f>WORKDAY(MJ32,#REF!,'[3]Holiday Schedule'!$B$2:$B$30)</f>
        <v>#REF!</v>
      </c>
      <c r="MK31" s="880">
        <v>42589</v>
      </c>
      <c r="ML31" s="880">
        <v>42529</v>
      </c>
      <c r="MM31" s="1037">
        <v>42620</v>
      </c>
      <c r="MN31" s="1037">
        <v>42632</v>
      </c>
      <c r="MO31" s="883"/>
      <c r="MP31" s="1037">
        <v>42635</v>
      </c>
      <c r="MQ31" s="921">
        <v>42391</v>
      </c>
      <c r="MR31" s="1042">
        <v>42443</v>
      </c>
      <c r="MS31" s="975"/>
      <c r="MT31" s="921"/>
      <c r="MU31" s="921">
        <v>42395</v>
      </c>
      <c r="MV31" s="921">
        <v>42457</v>
      </c>
      <c r="MW31" s="921" t="e">
        <f>WORKDAY(MW32,#REF!,'[3]Holiday Schedule'!$B$2:$B$30)</f>
        <v>#REF!</v>
      </c>
      <c r="MX31" s="880">
        <v>42544</v>
      </c>
      <c r="MY31" s="1141">
        <v>42354</v>
      </c>
      <c r="MZ31" s="880">
        <v>42285</v>
      </c>
      <c r="NA31" s="968"/>
      <c r="NB31" s="921" t="e">
        <f>WORKDAY(NB32,#REF!,'[3]Holiday Schedule'!$B$2:$B$30)</f>
        <v>#REF!</v>
      </c>
      <c r="NC31" s="975"/>
      <c r="ND31" s="975" t="e">
        <f>WORKDAY(ND32,#REF!,'[3]Holiday Schedule'!$B$2:$B$30)</f>
        <v>#REF!</v>
      </c>
      <c r="NE31" s="975" t="e">
        <f>WORKDAY(NE32,#REF!,'[3]Holiday Schedule'!$B$2:$B$30)</f>
        <v>#REF!</v>
      </c>
      <c r="NF31" s="975" t="e">
        <f>WORKDAY(NF32,#REF!,'[3]Holiday Schedule'!$B$2:$B$30)</f>
        <v>#REF!</v>
      </c>
      <c r="NG31" s="975">
        <v>42316</v>
      </c>
      <c r="NH31" s="880">
        <v>42480</v>
      </c>
      <c r="NI31" s="880">
        <v>42478</v>
      </c>
      <c r="NJ31" s="880">
        <v>42481</v>
      </c>
      <c r="NK31" s="975"/>
      <c r="NL31" s="921">
        <v>42436</v>
      </c>
      <c r="NM31" s="921">
        <v>42416</v>
      </c>
      <c r="NN31" s="921"/>
      <c r="NO31" s="921">
        <v>42325</v>
      </c>
      <c r="NP31" s="921">
        <v>42325</v>
      </c>
      <c r="NQ31" s="1042">
        <v>42488</v>
      </c>
      <c r="NR31" s="975">
        <v>42285</v>
      </c>
      <c r="NS31" s="921">
        <v>42437</v>
      </c>
      <c r="NT31" s="921">
        <v>42457</v>
      </c>
      <c r="NU31" s="920"/>
      <c r="NV31" s="1050"/>
      <c r="NW31" s="1050"/>
      <c r="NX31" s="1473"/>
      <c r="NY31" s="921">
        <v>42285</v>
      </c>
      <c r="NZ31" s="975" t="e">
        <f>WORKDAY(NZ32,#REF!,'[3]Holiday Schedule'!$B$2:$B$30)</f>
        <v>#REF!</v>
      </c>
      <c r="OA31" s="975" t="e">
        <f>WORKDAY(OA32,#REF!,'[3]Holiday Schedule'!$B$2:$B$30)</f>
        <v>#REF!</v>
      </c>
      <c r="OB31" s="975">
        <v>42263</v>
      </c>
      <c r="OC31" s="975">
        <v>42345</v>
      </c>
      <c r="OD31" s="923">
        <v>42285</v>
      </c>
      <c r="OE31" s="921"/>
      <c r="OF31" s="920"/>
      <c r="OG31" s="920"/>
      <c r="OH31" s="920"/>
      <c r="OI31" s="920"/>
      <c r="OJ31" s="920"/>
      <c r="OK31" s="920"/>
      <c r="OL31" s="920"/>
      <c r="OM31" s="920"/>
      <c r="ON31" s="920"/>
      <c r="OO31" s="880">
        <v>42327</v>
      </c>
      <c r="OP31" s="886"/>
      <c r="OQ31" s="920"/>
      <c r="OR31" s="920"/>
      <c r="OS31" s="920"/>
      <c r="OT31" s="920"/>
      <c r="OU31" s="883"/>
      <c r="OV31" s="883"/>
      <c r="OW31" s="883"/>
      <c r="OX31" s="883"/>
      <c r="OY31" s="883"/>
      <c r="OZ31" s="883"/>
      <c r="PA31" s="883"/>
      <c r="PB31" s="883"/>
      <c r="PC31" s="1037">
        <v>42613</v>
      </c>
      <c r="PD31" s="883"/>
      <c r="PE31" s="921">
        <v>42494</v>
      </c>
      <c r="PF31" s="1037">
        <v>42640</v>
      </c>
      <c r="PG31" s="883"/>
      <c r="PH31" s="883"/>
      <c r="PI31" s="1037">
        <v>42664</v>
      </c>
      <c r="PJ31" s="1037">
        <v>42641</v>
      </c>
      <c r="PK31" s="1037">
        <v>42663</v>
      </c>
      <c r="PL31" s="1037">
        <v>42633</v>
      </c>
      <c r="PM31" s="1037">
        <v>42634</v>
      </c>
      <c r="PN31" s="1141"/>
      <c r="PO31" s="883"/>
      <c r="PP31" s="883"/>
      <c r="PQ31" s="824"/>
      <c r="PR31" s="880">
        <v>42285</v>
      </c>
      <c r="PS31" s="921">
        <v>42307</v>
      </c>
      <c r="PT31" s="880">
        <v>42285</v>
      </c>
      <c r="PU31" s="836"/>
      <c r="PV31" s="886" t="s">
        <v>250</v>
      </c>
      <c r="PW31" s="880"/>
      <c r="PX31" s="880"/>
      <c r="PY31" s="880"/>
      <c r="PZ31" s="880"/>
      <c r="QA31" s="880"/>
      <c r="QB31" s="880"/>
      <c r="QC31" s="880"/>
      <c r="QD31" s="880"/>
      <c r="QE31" s="880"/>
      <c r="QF31" s="1055"/>
      <c r="QG31" s="836"/>
      <c r="QH31" s="1042">
        <v>42317</v>
      </c>
      <c r="QI31" s="880"/>
      <c r="QJ31" s="880" t="e">
        <f>WORKDAY(QJ32,#REF!,'[3]Holiday Schedule'!$B$2:$B$30)</f>
        <v>#REF!</v>
      </c>
      <c r="QK31" s="880" t="e">
        <f>WORKDAY(QK32,#REF!,'[3]Holiday Schedule'!$B$2:$B$30)</f>
        <v>#REF!</v>
      </c>
      <c r="QL31" s="880"/>
      <c r="QM31" s="880"/>
      <c r="QN31" s="880">
        <f>WORKDAY(QN34,[3]BA!$B32,'[3]Holiday Schedule'!$B$2:$B$30)</f>
        <v>42100</v>
      </c>
      <c r="QO31" s="880">
        <f>WORKDAY(QO34,[3]BA!$B32,'[3]Holiday Schedule'!$B$2:$B$30)</f>
        <v>42142</v>
      </c>
      <c r="QP31" s="880">
        <v>42178</v>
      </c>
      <c r="QQ31" s="880"/>
      <c r="QR31" s="886" t="s">
        <v>250</v>
      </c>
      <c r="QS31" s="880"/>
      <c r="QT31" s="880"/>
      <c r="QU31" s="880"/>
      <c r="QV31" s="880"/>
      <c r="QW31" s="880"/>
      <c r="QX31" s="880"/>
      <c r="QY31" s="880"/>
      <c r="QZ31" s="880"/>
      <c r="RA31" s="880"/>
      <c r="RB31" s="880"/>
      <c r="RC31" s="880"/>
      <c r="RD31" s="880"/>
      <c r="RE31" s="880"/>
      <c r="RF31" s="880"/>
      <c r="RG31" s="880"/>
      <c r="RH31" s="880"/>
      <c r="RI31" s="880"/>
      <c r="RJ31" s="880"/>
      <c r="RK31" s="961"/>
      <c r="RL31" s="961">
        <v>42156</v>
      </c>
      <c r="RM31" s="961"/>
      <c r="RN31" s="1081"/>
      <c r="RO31" s="880"/>
      <c r="RP31" s="880"/>
      <c r="RQ31" s="921"/>
      <c r="RR31" s="921"/>
      <c r="RS31" s="880"/>
      <c r="RT31" s="921"/>
      <c r="RU31" s="975"/>
      <c r="RV31" s="921" t="e">
        <f>WORKDAY(RV32,#REF!,'[3]Holiday Schedule'!$B$2:$B$30)</f>
        <v>#REF!</v>
      </c>
      <c r="RW31" s="880"/>
      <c r="RX31" s="880"/>
      <c r="RY31" s="883"/>
      <c r="RZ31" s="883"/>
      <c r="SA31" s="880"/>
      <c r="SB31" s="1461"/>
      <c r="SC31" s="880"/>
      <c r="SD31" s="880">
        <v>42361</v>
      </c>
      <c r="SE31" s="1042"/>
      <c r="SF31" s="880" t="e">
        <f>WORKDAY(SF32,#REF!,'[3]Holiday Schedule'!$B$2:$B$30)</f>
        <v>#REF!</v>
      </c>
      <c r="SG31" s="880" t="e">
        <f>WORKDAY(SG32,#REF!,'[3]Holiday Schedule'!$B$2:$B$30)</f>
        <v>#REF!</v>
      </c>
      <c r="SH31" s="880"/>
      <c r="SI31" s="883"/>
      <c r="SJ31" s="883"/>
      <c r="SK31" s="880"/>
      <c r="SL31" s="880"/>
      <c r="SM31" s="880"/>
      <c r="SN31" s="883"/>
      <c r="SO31" s="883"/>
      <c r="SP31" s="1037">
        <v>42602</v>
      </c>
      <c r="SQ31" s="1037">
        <v>42602</v>
      </c>
      <c r="SR31" s="1146">
        <v>42603</v>
      </c>
      <c r="SS31" s="836"/>
      <c r="ST31" s="880"/>
      <c r="SU31" s="1475"/>
      <c r="SV31" s="1475"/>
      <c r="SW31" s="1475"/>
      <c r="SX31" s="880"/>
      <c r="SY31" s="880"/>
      <c r="SZ31" s="880"/>
      <c r="TA31" s="880"/>
      <c r="TB31" s="880"/>
      <c r="TC31" s="880"/>
      <c r="TD31" s="880"/>
      <c r="TE31" s="880"/>
      <c r="TF31" s="880"/>
      <c r="TG31" s="880"/>
      <c r="TH31" s="880"/>
      <c r="TI31" s="880"/>
      <c r="TJ31" s="880"/>
      <c r="TK31" s="836"/>
    </row>
    <row r="32" spans="3:531">
      <c r="C32" s="1467">
        <v>1</v>
      </c>
      <c r="D32" s="1476" t="s">
        <v>122</v>
      </c>
      <c r="E32" s="1042"/>
      <c r="F32" s="921"/>
      <c r="G32" s="966">
        <v>42432</v>
      </c>
      <c r="H32" s="921">
        <v>42432</v>
      </c>
      <c r="I32" s="921">
        <v>42432</v>
      </c>
      <c r="J32" s="921">
        <v>42327</v>
      </c>
      <c r="K32" s="921">
        <v>42342</v>
      </c>
      <c r="L32" s="955"/>
      <c r="M32" s="921">
        <v>42530</v>
      </c>
      <c r="N32" s="880"/>
      <c r="O32" s="975">
        <v>42304</v>
      </c>
      <c r="P32" s="880"/>
      <c r="Q32" s="880">
        <v>42479</v>
      </c>
      <c r="R32" s="880"/>
      <c r="S32" s="880">
        <v>42478</v>
      </c>
      <c r="T32" s="921"/>
      <c r="U32" s="880">
        <v>42494</v>
      </c>
      <c r="V32" s="921">
        <v>42423</v>
      </c>
      <c r="W32" s="880"/>
      <c r="X32" s="975"/>
      <c r="Y32" s="921"/>
      <c r="Z32" s="880"/>
      <c r="AA32" s="880">
        <v>42537</v>
      </c>
      <c r="AB32" s="880"/>
      <c r="AC32" s="975">
        <v>42361</v>
      </c>
      <c r="AD32" s="1037">
        <v>42624</v>
      </c>
      <c r="AE32" s="1037">
        <v>42624</v>
      </c>
      <c r="AF32" s="1037">
        <v>42624</v>
      </c>
      <c r="AG32" s="880"/>
      <c r="AH32" s="921"/>
      <c r="AI32" s="921"/>
      <c r="AJ32" s="1037"/>
      <c r="AK32" s="1037"/>
      <c r="AL32" s="1037"/>
      <c r="AM32" s="1037"/>
      <c r="AN32" s="1037"/>
      <c r="AO32" s="1037"/>
      <c r="AP32" s="1037"/>
      <c r="AQ32" s="1037"/>
      <c r="AR32" s="880"/>
      <c r="AS32" s="1037"/>
      <c r="AT32" s="1037">
        <v>42602</v>
      </c>
      <c r="AU32" s="880">
        <v>42531</v>
      </c>
      <c r="AV32" s="921"/>
      <c r="AW32" s="1037">
        <v>42612</v>
      </c>
      <c r="AX32" s="1037">
        <v>42623</v>
      </c>
      <c r="AY32" s="1037">
        <v>42622</v>
      </c>
      <c r="AZ32" s="1037">
        <v>42622</v>
      </c>
      <c r="BA32" s="1037">
        <v>42619</v>
      </c>
      <c r="BB32" s="1037">
        <v>42602</v>
      </c>
      <c r="BC32" s="1037">
        <v>42602</v>
      </c>
      <c r="BD32" s="1037">
        <v>42618</v>
      </c>
      <c r="BE32" s="1037"/>
      <c r="BF32" s="880">
        <f>WORKDAY(BF35,[3]BA!$B30,'[3]Holiday Schedule'!$B$2:$B$30)</f>
        <v>42144</v>
      </c>
      <c r="BG32" s="1037"/>
      <c r="BH32" s="1037"/>
      <c r="BI32" s="921"/>
      <c r="BJ32" s="1134"/>
      <c r="BK32" s="975"/>
      <c r="BL32" s="880">
        <v>42493</v>
      </c>
      <c r="BM32" s="921"/>
      <c r="BN32" s="880">
        <v>42488</v>
      </c>
      <c r="BO32" s="880"/>
      <c r="BP32" s="921"/>
      <c r="BQ32" s="880"/>
      <c r="BR32" s="1141">
        <v>42354</v>
      </c>
      <c r="BS32" s="921" t="e">
        <f>WORKDAY(BS33,#REF!,'[3]Holiday Schedule'!$B$2:$B$30)</f>
        <v>#REF!</v>
      </c>
      <c r="BT32" s="880"/>
      <c r="BU32" s="1141">
        <v>42316</v>
      </c>
      <c r="BV32" s="673">
        <v>42412</v>
      </c>
      <c r="BW32" s="880">
        <v>42542</v>
      </c>
      <c r="BX32" s="880"/>
      <c r="BY32" s="921"/>
      <c r="BZ32" s="921"/>
      <c r="CA32" s="921">
        <v>42433</v>
      </c>
      <c r="CB32" s="921">
        <v>42416</v>
      </c>
      <c r="CC32" s="880"/>
      <c r="CD32" s="880"/>
      <c r="CE32" s="880"/>
      <c r="CF32" s="921">
        <f>WORKDAY(CF35,[3]BA!$B32,'[3]Holiday Schedule'!$B$2:$B$30)</f>
        <v>42177</v>
      </c>
      <c r="CG32" s="1037">
        <v>42620</v>
      </c>
      <c r="CH32" s="880">
        <v>42493</v>
      </c>
      <c r="CI32" s="880">
        <v>42512</v>
      </c>
      <c r="CJ32" s="880">
        <v>42512</v>
      </c>
      <c r="CK32" s="1037">
        <v>42613</v>
      </c>
      <c r="CL32" s="880"/>
      <c r="CM32" s="1037">
        <v>42664</v>
      </c>
      <c r="CN32" s="1037">
        <v>42661</v>
      </c>
      <c r="CO32" s="1037">
        <v>42639</v>
      </c>
      <c r="CP32" s="1037">
        <v>42661</v>
      </c>
      <c r="CQ32" s="1037">
        <v>42661</v>
      </c>
      <c r="CR32" s="1037">
        <v>42665</v>
      </c>
      <c r="CS32" s="1037">
        <v>42663</v>
      </c>
      <c r="CT32" s="1037">
        <v>42661</v>
      </c>
      <c r="CU32" s="1037"/>
      <c r="CV32" s="1037"/>
      <c r="CW32" s="1037"/>
      <c r="CX32" s="1037"/>
      <c r="CY32" s="1037">
        <v>42663</v>
      </c>
      <c r="CZ32" s="1037"/>
      <c r="DA32" s="1037"/>
      <c r="DB32" s="1037"/>
      <c r="DC32" s="1037"/>
      <c r="DD32" s="1037">
        <v>42619</v>
      </c>
      <c r="DE32" s="1037"/>
      <c r="DF32" s="1037"/>
      <c r="DG32" s="1037"/>
      <c r="DH32" s="921"/>
      <c r="DI32" s="880"/>
      <c r="DJ32" s="880"/>
      <c r="DK32" s="880"/>
      <c r="DL32" s="1037"/>
      <c r="DM32" s="1037">
        <v>42619</v>
      </c>
      <c r="DN32" s="1037"/>
      <c r="DO32" s="1037">
        <v>42663</v>
      </c>
      <c r="DP32" s="1037">
        <v>42602</v>
      </c>
      <c r="DQ32" s="1046">
        <v>42669</v>
      </c>
      <c r="DR32" s="1046">
        <v>42669</v>
      </c>
      <c r="DS32" s="1046"/>
      <c r="DT32" s="880">
        <v>42534</v>
      </c>
      <c r="DU32" s="1037"/>
      <c r="DV32" s="1037"/>
      <c r="DW32" s="883"/>
      <c r="DX32" s="883"/>
      <c r="DY32" s="1037"/>
      <c r="DZ32" s="883"/>
      <c r="EA32" s="1037">
        <v>42617</v>
      </c>
      <c r="EB32" s="883"/>
      <c r="EC32" s="883"/>
      <c r="ED32" s="1037"/>
      <c r="EE32" s="975"/>
      <c r="EF32" s="975">
        <f>WORKDAY(EF35,[3]BA!$B32,'[3]Holiday Schedule'!$B$2:$B$30)</f>
        <v>42177</v>
      </c>
      <c r="EG32" s="880"/>
      <c r="EH32" s="921"/>
      <c r="EI32" s="880"/>
      <c r="EJ32" s="968"/>
      <c r="EK32" s="921" t="e">
        <f>WORKDAY('Shipped Sets 24K'!JB33,#REF!,'[3]Holiday Schedule'!$B$2:$B$30)</f>
        <v>#REF!</v>
      </c>
      <c r="EL32" s="880"/>
      <c r="EM32" s="921"/>
      <c r="EN32" s="968"/>
      <c r="EO32" s="880"/>
      <c r="EP32" s="880"/>
      <c r="EQ32" s="880"/>
      <c r="ER32" s="880"/>
      <c r="ES32" s="887"/>
      <c r="ET32" s="880"/>
      <c r="EU32" s="887"/>
      <c r="EV32" s="1037">
        <v>42624</v>
      </c>
      <c r="EW32" s="1037"/>
      <c r="EX32" s="883"/>
      <c r="EY32" s="883"/>
      <c r="EZ32" s="883"/>
      <c r="FA32" s="920"/>
      <c r="FB32" s="883"/>
      <c r="FC32" s="883"/>
      <c r="FD32" s="883"/>
      <c r="FE32" s="883"/>
      <c r="FF32" s="883"/>
      <c r="FG32" s="883"/>
      <c r="FH32" s="883"/>
      <c r="FI32" s="883"/>
      <c r="FJ32" s="883"/>
      <c r="FK32" s="1145"/>
      <c r="FL32" s="883"/>
      <c r="FM32" s="883"/>
      <c r="FN32" s="923">
        <v>42391</v>
      </c>
      <c r="FO32" s="883"/>
      <c r="FP32" s="883"/>
      <c r="FQ32" s="883"/>
      <c r="FR32" s="883"/>
      <c r="FS32" s="883"/>
      <c r="FT32" s="883"/>
      <c r="FU32" s="1050"/>
      <c r="FV32" s="920"/>
      <c r="FW32" s="1050"/>
      <c r="FX32" s="883"/>
      <c r="FY32" s="883"/>
      <c r="FZ32" s="883"/>
      <c r="GA32" s="883"/>
      <c r="GB32" s="883"/>
      <c r="GC32" s="883"/>
      <c r="GD32" s="883"/>
      <c r="GE32" s="883"/>
      <c r="GF32" s="883"/>
      <c r="GG32" s="1050"/>
      <c r="GH32" s="883"/>
      <c r="GI32" s="1474"/>
      <c r="GJ32" s="883"/>
      <c r="GK32" s="883"/>
      <c r="GL32" s="883"/>
      <c r="GM32" s="883"/>
      <c r="GN32" s="1050"/>
      <c r="GO32" s="1050"/>
      <c r="GP32" s="883"/>
      <c r="GQ32" s="920"/>
      <c r="GR32" s="883"/>
      <c r="GS32" s="1050"/>
      <c r="GT32" s="883"/>
      <c r="GU32" s="883"/>
      <c r="GV32" s="883"/>
      <c r="GW32" s="883"/>
      <c r="GX32" s="1145"/>
      <c r="GY32" s="883"/>
      <c r="GZ32" s="883"/>
      <c r="HA32" s="1037"/>
      <c r="HB32" s="883"/>
      <c r="HC32" s="883"/>
      <c r="HD32" s="883"/>
      <c r="HE32" s="883"/>
      <c r="HF32" s="1037">
        <v>42616</v>
      </c>
      <c r="HG32" s="1037">
        <v>42612</v>
      </c>
      <c r="HH32" s="1037"/>
      <c r="HI32" s="1037"/>
      <c r="HJ32" s="1037">
        <v>42632</v>
      </c>
      <c r="HK32" s="1037">
        <v>42633</v>
      </c>
      <c r="HL32" s="1037"/>
      <c r="HM32" s="1037"/>
      <c r="HN32" s="1037"/>
      <c r="HO32" s="1037"/>
      <c r="HP32" s="1037"/>
      <c r="HQ32" s="1037"/>
      <c r="HR32" s="1037"/>
      <c r="HS32" s="883"/>
      <c r="HT32" s="175"/>
      <c r="HU32" s="880">
        <v>42531</v>
      </c>
      <c r="HV32" s="880"/>
      <c r="HW32" s="880"/>
      <c r="HX32" s="880">
        <v>42531</v>
      </c>
      <c r="HY32" s="968"/>
      <c r="HZ32" s="968"/>
      <c r="IA32" s="968"/>
      <c r="IB32" s="880"/>
      <c r="IC32" s="921"/>
      <c r="ID32" s="880">
        <v>42542</v>
      </c>
      <c r="IE32" s="921">
        <v>42354</v>
      </c>
      <c r="IF32" s="921"/>
      <c r="IG32" s="880"/>
      <c r="IH32" s="968"/>
      <c r="II32" s="823"/>
      <c r="IJ32" s="1134"/>
      <c r="IK32" s="921">
        <v>42563</v>
      </c>
      <c r="IL32" s="880"/>
      <c r="IM32" s="880"/>
      <c r="IN32" s="921">
        <v>42528</v>
      </c>
      <c r="IO32" s="880"/>
      <c r="IP32" s="880">
        <v>42531</v>
      </c>
      <c r="IQ32" s="880"/>
      <c r="IR32" s="880"/>
      <c r="IS32" s="1350"/>
      <c r="IT32" s="1433"/>
      <c r="IU32" s="880"/>
      <c r="IV32" s="880"/>
      <c r="IW32" s="880"/>
      <c r="IX32" s="968"/>
      <c r="IY32" s="880"/>
      <c r="IZ32" s="880"/>
      <c r="JA32" s="921">
        <v>42395</v>
      </c>
      <c r="JB32" s="880"/>
      <c r="JC32" s="880"/>
      <c r="JD32" s="968"/>
      <c r="JE32" s="968"/>
      <c r="JF32" s="1141">
        <f>WORKDAY(JF35,[3]BA!$B32,'[3]Holiday Schedule'!$B$2:$B$30)</f>
        <v>42177</v>
      </c>
      <c r="JG32" s="880"/>
      <c r="JH32" s="921"/>
      <c r="JI32" s="921">
        <v>42544</v>
      </c>
      <c r="JJ32" s="968"/>
      <c r="JK32" s="880"/>
      <c r="JL32" s="921">
        <v>42494</v>
      </c>
      <c r="JM32" s="921"/>
      <c r="JN32" s="880"/>
      <c r="JO32" s="921"/>
      <c r="JP32" s="880"/>
      <c r="JQ32" s="921"/>
      <c r="JR32" s="880"/>
      <c r="JS32" s="880"/>
      <c r="JT32" s="880"/>
      <c r="JU32" s="968"/>
      <c r="JV32" s="880"/>
      <c r="JW32" s="968"/>
      <c r="JX32" s="880"/>
      <c r="JY32" s="880"/>
      <c r="JZ32" s="921"/>
      <c r="KA32" s="921"/>
      <c r="KB32" s="880"/>
      <c r="KC32" s="921">
        <v>42528</v>
      </c>
      <c r="KD32" s="1037">
        <v>42613</v>
      </c>
      <c r="KE32" s="1037"/>
      <c r="KF32" s="1037">
        <v>42618</v>
      </c>
      <c r="KG32" s="1037">
        <v>42619</v>
      </c>
      <c r="KH32" s="880"/>
      <c r="KI32" s="1037">
        <v>42618</v>
      </c>
      <c r="KJ32" s="1037">
        <v>42616</v>
      </c>
      <c r="KK32" s="1146">
        <v>42619</v>
      </c>
      <c r="KL32" s="1037">
        <v>42612</v>
      </c>
      <c r="KM32" s="1141"/>
      <c r="KN32" s="880"/>
      <c r="KO32" s="1037">
        <v>42616</v>
      </c>
      <c r="KP32" s="1037">
        <v>42612</v>
      </c>
      <c r="KQ32" s="1037">
        <v>42602</v>
      </c>
      <c r="KR32" s="1037">
        <v>42605</v>
      </c>
      <c r="KS32" s="1037">
        <v>42612</v>
      </c>
      <c r="KT32" s="1037">
        <v>42602</v>
      </c>
      <c r="KU32" s="1037">
        <v>42616</v>
      </c>
      <c r="KV32" s="1146">
        <v>42603</v>
      </c>
      <c r="KW32" s="1037">
        <v>42602</v>
      </c>
      <c r="KX32" s="1037">
        <v>42618</v>
      </c>
      <c r="KY32" s="1037">
        <v>42602</v>
      </c>
      <c r="KZ32" s="1037">
        <v>42624</v>
      </c>
      <c r="LA32" s="1037">
        <v>42612</v>
      </c>
      <c r="LB32" s="1037">
        <v>42622</v>
      </c>
      <c r="LC32" s="1037">
        <v>42620</v>
      </c>
      <c r="LD32" s="1037">
        <v>42618</v>
      </c>
      <c r="LE32" s="1037">
        <v>42628</v>
      </c>
      <c r="LF32" s="1037">
        <v>42628</v>
      </c>
      <c r="LG32" s="1037">
        <v>42602</v>
      </c>
      <c r="LH32" s="968"/>
      <c r="LI32" s="1146">
        <v>42603</v>
      </c>
      <c r="LJ32" s="1146">
        <v>42604</v>
      </c>
      <c r="LK32" s="921"/>
      <c r="LL32" s="1037">
        <v>42602</v>
      </c>
      <c r="LM32" s="1146">
        <v>42604</v>
      </c>
      <c r="LN32" s="1037">
        <v>42625</v>
      </c>
      <c r="LO32" s="1037">
        <v>42625</v>
      </c>
      <c r="LP32" s="1037"/>
      <c r="LQ32" s="1037">
        <v>42620</v>
      </c>
      <c r="LR32" s="1037"/>
      <c r="LS32" s="1037"/>
      <c r="LT32" s="1037">
        <v>42625</v>
      </c>
      <c r="LU32" s="1037"/>
      <c r="LV32" s="1037">
        <v>42654</v>
      </c>
      <c r="LW32" s="1037">
        <v>42624</v>
      </c>
      <c r="LX32" s="1037">
        <v>42651</v>
      </c>
      <c r="LY32" s="1037"/>
      <c r="LZ32" s="1037"/>
      <c r="MA32" s="1037"/>
      <c r="MB32" s="1037">
        <v>42657</v>
      </c>
      <c r="MC32" s="880"/>
      <c r="MD32" s="1037"/>
      <c r="ME32" s="1037"/>
      <c r="MF32" s="1037">
        <v>42624</v>
      </c>
      <c r="MG32" s="883"/>
      <c r="MH32" s="883"/>
      <c r="MI32" s="1037">
        <v>42639</v>
      </c>
      <c r="MJ32" s="921" t="e">
        <f>WORKDAY(MJ33,#REF!,'[3]Holiday Schedule'!$B$2:$B$30)</f>
        <v>#REF!</v>
      </c>
      <c r="MK32" s="880"/>
      <c r="ML32" s="880"/>
      <c r="MM32" s="1037">
        <v>42620</v>
      </c>
      <c r="MN32" s="1037"/>
      <c r="MO32" s="883"/>
      <c r="MP32" s="1037"/>
      <c r="MQ32" s="880"/>
      <c r="MR32" s="1042">
        <v>42443</v>
      </c>
      <c r="MS32" s="975"/>
      <c r="MT32" s="921">
        <f>WORKDAY(MT35,[3]BA!$B32,'[3]Holiday Schedule'!$B$2:$B$30)</f>
        <v>42202</v>
      </c>
      <c r="MU32" s="921">
        <v>42394</v>
      </c>
      <c r="MV32" s="880">
        <v>42457</v>
      </c>
      <c r="MW32" s="921" t="e">
        <f>WORKDAY(MW33,#REF!,'[3]Holiday Schedule'!$B$2:$B$30)</f>
        <v>#REF!</v>
      </c>
      <c r="MX32" s="880">
        <v>42542</v>
      </c>
      <c r="MY32" s="1141">
        <v>42354</v>
      </c>
      <c r="MZ32" s="880"/>
      <c r="NA32" s="921" t="e">
        <f>WORKDAY(NA33,#REF!,'[3]Holiday Schedule'!$B$2:$B$30)</f>
        <v>#REF!</v>
      </c>
      <c r="NB32" s="921" t="e">
        <f>WORKDAY(NB33,#REF!,'[3]Holiday Schedule'!$B$2:$B$30)</f>
        <v>#REF!</v>
      </c>
      <c r="NC32" s="975"/>
      <c r="ND32" s="975" t="e">
        <f>WORKDAY(ND33,#REF!,'[3]Holiday Schedule'!$B$2:$B$30)</f>
        <v>#REF!</v>
      </c>
      <c r="NE32" s="975" t="e">
        <f>WORKDAY(NE33,#REF!,'[3]Holiday Schedule'!$B$2:$B$30)</f>
        <v>#REF!</v>
      </c>
      <c r="NF32" s="975" t="e">
        <f>WORKDAY(NF33,#REF!,'[3]Holiday Schedule'!$B$2:$B$30)</f>
        <v>#REF!</v>
      </c>
      <c r="NG32" s="975"/>
      <c r="NH32" s="880"/>
      <c r="NI32" s="880"/>
      <c r="NJ32" s="880"/>
      <c r="NK32" s="975"/>
      <c r="NL32" s="921"/>
      <c r="NM32" s="921">
        <v>42416</v>
      </c>
      <c r="NN32" s="921">
        <v>42327</v>
      </c>
      <c r="NO32" s="921" t="e">
        <f>WORKDAY('24K Quality Clinic'!PR33,#REF!,'[3]Holiday Schedule'!$B$2:$B$30)</f>
        <v>#REF!</v>
      </c>
      <c r="NP32" s="921"/>
      <c r="NQ32" s="1042">
        <v>42488</v>
      </c>
      <c r="NR32" s="975"/>
      <c r="NS32" s="1187">
        <v>42435</v>
      </c>
      <c r="NT32" s="880"/>
      <c r="NU32" s="920"/>
      <c r="NV32" s="920"/>
      <c r="NW32" s="1050"/>
      <c r="NX32" s="1473"/>
      <c r="NY32" s="921"/>
      <c r="NZ32" s="975" t="e">
        <f>WORKDAY(NZ33,#REF!,'[3]Holiday Schedule'!$B$2:$B$30)</f>
        <v>#REF!</v>
      </c>
      <c r="OA32" s="975" t="e">
        <f>WORKDAY(OA33,#REF!,'[3]Holiday Schedule'!$B$2:$B$30)</f>
        <v>#REF!</v>
      </c>
      <c r="OB32" s="975"/>
      <c r="OC32" s="975">
        <v>42342</v>
      </c>
      <c r="OD32" s="975"/>
      <c r="OE32" s="921"/>
      <c r="OF32" s="920"/>
      <c r="OG32" s="920"/>
      <c r="OH32" s="920"/>
      <c r="OI32" s="920"/>
      <c r="OJ32" s="920"/>
      <c r="OK32" s="920"/>
      <c r="OL32" s="920"/>
      <c r="OM32" s="920"/>
      <c r="ON32" s="920"/>
      <c r="OO32" s="880"/>
      <c r="OP32" s="883"/>
      <c r="OQ32" s="920"/>
      <c r="OR32" s="920"/>
      <c r="OS32" s="920"/>
      <c r="OT32" s="920"/>
      <c r="OU32" s="883"/>
      <c r="OV32" s="883"/>
      <c r="OW32" s="883"/>
      <c r="OX32" s="883"/>
      <c r="OY32" s="883"/>
      <c r="OZ32" s="883"/>
      <c r="PA32" s="883"/>
      <c r="PB32" s="883"/>
      <c r="PC32" s="1037">
        <v>42612</v>
      </c>
      <c r="PD32" s="883"/>
      <c r="PE32" s="880">
        <v>42493</v>
      </c>
      <c r="PF32" s="1037"/>
      <c r="PG32" s="883"/>
      <c r="PH32" s="883"/>
      <c r="PI32" s="1037"/>
      <c r="PJ32" s="1037"/>
      <c r="PK32" s="1037">
        <v>42663</v>
      </c>
      <c r="PL32" s="1037">
        <v>42633</v>
      </c>
      <c r="PM32" s="1037"/>
      <c r="PN32" s="1141"/>
      <c r="PO32" s="883"/>
      <c r="PP32" s="883"/>
      <c r="PQ32" s="824"/>
      <c r="PR32" s="880"/>
      <c r="PS32" s="921" t="e">
        <f>WORKDAY(PS35,#REF!,'24K Quality Clinic'!$JQ$49:$JQ$66)</f>
        <v>#REF!</v>
      </c>
      <c r="PT32" s="880"/>
      <c r="PU32" s="836"/>
      <c r="PV32" s="886" t="s">
        <v>2</v>
      </c>
      <c r="PW32" s="880"/>
      <c r="PX32" s="880"/>
      <c r="PY32" s="880">
        <v>42093</v>
      </c>
      <c r="PZ32" s="880"/>
      <c r="QA32" s="880"/>
      <c r="QB32" s="880"/>
      <c r="QC32" s="880"/>
      <c r="QD32" s="880"/>
      <c r="QE32" s="880"/>
      <c r="QF32" s="1055">
        <v>42536</v>
      </c>
      <c r="QG32" s="836"/>
      <c r="QH32" s="1042">
        <v>42316</v>
      </c>
      <c r="QI32" s="880"/>
      <c r="QJ32" s="880">
        <v>42322</v>
      </c>
      <c r="QK32" s="880">
        <v>42322</v>
      </c>
      <c r="QL32" s="880"/>
      <c r="QM32" s="880"/>
      <c r="QN32" s="880"/>
      <c r="QO32" s="880"/>
      <c r="QP32" s="880" t="e">
        <f>WORKDAY(QP33,#REF!,'[3]Holiday Schedule'!$B$2:$B$30)</f>
        <v>#REF!</v>
      </c>
      <c r="QQ32" s="880">
        <f>WORKDAY(QQ33,[3]BA!$B35,'[3]Holiday Schedule'!$B$2:$B$30)</f>
        <v>42185</v>
      </c>
      <c r="QR32" s="886" t="s">
        <v>2</v>
      </c>
      <c r="QS32" s="880"/>
      <c r="QT32" s="880">
        <v>42093</v>
      </c>
      <c r="QU32" s="880">
        <v>42093</v>
      </c>
      <c r="QV32" s="880">
        <v>42138</v>
      </c>
      <c r="QW32" s="880">
        <v>42137</v>
      </c>
      <c r="QX32" s="880">
        <v>42172</v>
      </c>
      <c r="QY32" s="880">
        <v>42137</v>
      </c>
      <c r="QZ32" s="880">
        <v>42138</v>
      </c>
      <c r="RA32" s="880">
        <v>42150</v>
      </c>
      <c r="RB32" s="880">
        <v>42170</v>
      </c>
      <c r="RC32" s="880">
        <v>42170</v>
      </c>
      <c r="RD32" s="880">
        <v>42170</v>
      </c>
      <c r="RE32" s="880">
        <v>42170</v>
      </c>
      <c r="RF32" s="880">
        <v>42172</v>
      </c>
      <c r="RG32" s="880">
        <v>42093</v>
      </c>
      <c r="RH32" s="880">
        <v>42170</v>
      </c>
      <c r="RI32" s="880">
        <v>42172</v>
      </c>
      <c r="RJ32" s="880">
        <v>42137</v>
      </c>
      <c r="RK32" s="1461"/>
      <c r="RL32" s="1461"/>
      <c r="RM32" s="1461"/>
      <c r="RN32" s="1081"/>
      <c r="RO32" s="880">
        <v>42093</v>
      </c>
      <c r="RP32" s="880">
        <v>42093</v>
      </c>
      <c r="RQ32" s="921"/>
      <c r="RR32" s="921"/>
      <c r="RS32" s="880"/>
      <c r="RT32" s="921"/>
      <c r="RU32" s="975"/>
      <c r="RV32" s="921" t="e">
        <f>WORKDAY(RV33,#REF!,'[3]Holiday Schedule'!$B$2:$B$30)</f>
        <v>#REF!</v>
      </c>
      <c r="RW32" s="880">
        <f>WORKDAY(RW35,[3]BA!$B35,'[3]Holiday Schedule'!$B$2:$B$30)</f>
        <v>42097</v>
      </c>
      <c r="RX32" s="880"/>
      <c r="RY32" s="883"/>
      <c r="RZ32" s="883"/>
      <c r="SA32" s="1472"/>
      <c r="SB32" s="1461"/>
      <c r="SC32" s="880"/>
      <c r="SD32" s="880">
        <v>42361</v>
      </c>
      <c r="SE32" s="1042"/>
      <c r="SF32" s="880" t="e">
        <f>WORKDAY(SF33,#REF!,'[3]Holiday Schedule'!$B$2:$B$30)</f>
        <v>#REF!</v>
      </c>
      <c r="SG32" s="880" t="e">
        <f>WORKDAY(SG33,#REF!,'[3]Holiday Schedule'!$B$2:$B$30)</f>
        <v>#REF!</v>
      </c>
      <c r="SH32" s="880"/>
      <c r="SI32" s="883"/>
      <c r="SJ32" s="883"/>
      <c r="SK32" s="880"/>
      <c r="SL32" s="880">
        <f>WORKDAY(SL35,[3]BA!$B35,'[3]Holiday Schedule'!$B$2:$B$30)</f>
        <v>42185</v>
      </c>
      <c r="SM32" s="880">
        <f>WORKDAY(SM35,[3]BA!$B35,'[3]Holiday Schedule'!$B$2:$B$30)</f>
        <v>42201</v>
      </c>
      <c r="SN32" s="883"/>
      <c r="SO32" s="883"/>
      <c r="SP32" s="1037">
        <v>42602</v>
      </c>
      <c r="SQ32" s="1037">
        <v>42602</v>
      </c>
      <c r="SR32" s="1146">
        <v>42603</v>
      </c>
      <c r="SS32" s="836"/>
      <c r="ST32" s="880"/>
      <c r="SU32" s="1475"/>
      <c r="SV32" s="1475"/>
      <c r="SW32" s="1475"/>
      <c r="SX32" s="880">
        <v>42093</v>
      </c>
      <c r="SY32" s="880">
        <v>42093</v>
      </c>
      <c r="SZ32" s="880">
        <v>42093</v>
      </c>
      <c r="TA32" s="880">
        <v>42093</v>
      </c>
      <c r="TB32" s="880">
        <v>42093</v>
      </c>
      <c r="TC32" s="880">
        <v>42093</v>
      </c>
      <c r="TD32" s="880">
        <v>42132</v>
      </c>
      <c r="TE32" s="880">
        <v>42131</v>
      </c>
      <c r="TF32" s="880">
        <v>42131</v>
      </c>
      <c r="TG32" s="880">
        <v>42131</v>
      </c>
      <c r="TH32" s="880">
        <v>42132</v>
      </c>
      <c r="TI32" s="880">
        <v>42135</v>
      </c>
      <c r="TJ32" s="880"/>
      <c r="TK32" s="836"/>
    </row>
    <row r="33" spans="3:531">
      <c r="C33" s="1467">
        <v>0.5</v>
      </c>
      <c r="D33" s="1470" t="s">
        <v>374</v>
      </c>
      <c r="E33" s="1042"/>
      <c r="F33" s="933"/>
      <c r="G33" s="933"/>
      <c r="H33" s="933"/>
      <c r="I33" s="933"/>
      <c r="J33" s="921"/>
      <c r="K33" s="921"/>
      <c r="L33" s="953"/>
      <c r="M33" s="921">
        <v>42530</v>
      </c>
      <c r="N33" s="880"/>
      <c r="O33" s="975"/>
      <c r="P33" s="880"/>
      <c r="Q33" s="880"/>
      <c r="R33" s="880"/>
      <c r="S33" s="880"/>
      <c r="T33" s="921"/>
      <c r="U33" s="880"/>
      <c r="V33" s="933"/>
      <c r="W33" s="880"/>
      <c r="X33" s="975">
        <f>WORKDAY(X34,[3]BA!$B22,'[3]Holiday Schedule'!$B$2:$B$30)</f>
        <v>42174</v>
      </c>
      <c r="Y33" s="921"/>
      <c r="Z33" s="880"/>
      <c r="AA33" s="880"/>
      <c r="AB33" s="880"/>
      <c r="AC33" s="975">
        <v>42360</v>
      </c>
      <c r="AD33" s="1037">
        <v>42624</v>
      </c>
      <c r="AE33" s="1037">
        <v>42623</v>
      </c>
      <c r="AF33" s="1037">
        <v>42623</v>
      </c>
      <c r="AG33" s="880"/>
      <c r="AH33" s="880">
        <v>42456</v>
      </c>
      <c r="AI33" s="921"/>
      <c r="AJ33" s="1037"/>
      <c r="AK33" s="1037"/>
      <c r="AL33" s="1037"/>
      <c r="AM33" s="1037"/>
      <c r="AN33" s="1037"/>
      <c r="AO33" s="1037"/>
      <c r="AP33" s="1037"/>
      <c r="AQ33" s="1037"/>
      <c r="AR33" s="880"/>
      <c r="AS33" s="1037">
        <v>42612</v>
      </c>
      <c r="AT33" s="1037">
        <v>42602</v>
      </c>
      <c r="AU33" s="880"/>
      <c r="AV33" s="921"/>
      <c r="AW33" s="1037">
        <v>42611</v>
      </c>
      <c r="AX33" s="1037">
        <v>42623</v>
      </c>
      <c r="AY33" s="1037">
        <v>42621</v>
      </c>
      <c r="AZ33" s="1037">
        <v>42621</v>
      </c>
      <c r="BA33" s="1037">
        <v>42618</v>
      </c>
      <c r="BB33" s="1037">
        <v>42602</v>
      </c>
      <c r="BC33" s="1037">
        <v>42602</v>
      </c>
      <c r="BD33" s="1037">
        <v>42618</v>
      </c>
      <c r="BE33" s="1037"/>
      <c r="BF33" s="880">
        <f>WORKDAY(BF35,[3]BA!$B32,'[3]Holiday Schedule'!$B$2:$B$30)</f>
        <v>42144</v>
      </c>
      <c r="BG33" s="1037"/>
      <c r="BH33" s="1037"/>
      <c r="BI33" s="921"/>
      <c r="BJ33" s="1134">
        <v>42530</v>
      </c>
      <c r="BK33" s="975"/>
      <c r="BL33" s="880"/>
      <c r="BM33" s="921"/>
      <c r="BN33" s="880"/>
      <c r="BO33" s="880"/>
      <c r="BP33" s="921"/>
      <c r="BQ33" s="880"/>
      <c r="BR33" s="1141">
        <v>42354</v>
      </c>
      <c r="BS33" s="921" t="e">
        <f>WORKDAY(BS34,#REF!,'[3]Holiday Schedule'!$B$2:$B$30)</f>
        <v>#REF!</v>
      </c>
      <c r="BT33" s="880"/>
      <c r="BU33" s="1141">
        <v>42316</v>
      </c>
      <c r="BV33" s="887"/>
      <c r="BW33" s="880"/>
      <c r="BX33" s="880"/>
      <c r="BY33" s="921"/>
      <c r="BZ33" s="921">
        <f>WORKDAY(BZ36,[3]BA!$B32,'[3]Holiday Schedule'!$B$2:$B$30)</f>
        <v>42163</v>
      </c>
      <c r="CA33" s="933"/>
      <c r="CB33" s="880"/>
      <c r="CC33" s="880"/>
      <c r="CD33" s="880"/>
      <c r="CE33" s="880"/>
      <c r="CF33" s="921"/>
      <c r="CG33" s="1037">
        <v>42620</v>
      </c>
      <c r="CH33" s="921"/>
      <c r="CI33" s="880"/>
      <c r="CJ33" s="880"/>
      <c r="CK33" s="1037">
        <v>42613</v>
      </c>
      <c r="CL33" s="880"/>
      <c r="CM33" s="1037">
        <v>42663</v>
      </c>
      <c r="CN33" s="1037">
        <v>42661</v>
      </c>
      <c r="CO33" s="908">
        <v>42649</v>
      </c>
      <c r="CP33" s="1037">
        <v>42662</v>
      </c>
      <c r="CQ33" s="1037">
        <v>42661</v>
      </c>
      <c r="CR33" s="1037">
        <v>42665</v>
      </c>
      <c r="CS33" s="1037">
        <v>42662</v>
      </c>
      <c r="CT33" s="1037">
        <v>42660</v>
      </c>
      <c r="CU33" s="1037"/>
      <c r="CV33" s="1037"/>
      <c r="CW33" s="1037"/>
      <c r="CX33" s="1037"/>
      <c r="CY33" s="1037">
        <v>42662</v>
      </c>
      <c r="CZ33" s="1037"/>
      <c r="DA33" s="1037"/>
      <c r="DB33" s="1037"/>
      <c r="DC33" s="1037"/>
      <c r="DD33" s="1037">
        <v>42619</v>
      </c>
      <c r="DE33" s="1037"/>
      <c r="DF33" s="1037"/>
      <c r="DG33" s="1037"/>
      <c r="DH33" s="921"/>
      <c r="DI33" s="880"/>
      <c r="DJ33" s="880"/>
      <c r="DK33" s="880"/>
      <c r="DL33" s="1037"/>
      <c r="DM33" s="1037">
        <v>42618</v>
      </c>
      <c r="DN33" s="1037">
        <v>42670</v>
      </c>
      <c r="DO33" s="1037">
        <v>42662</v>
      </c>
      <c r="DP33" s="1037">
        <v>42602</v>
      </c>
      <c r="DQ33" s="1046"/>
      <c r="DR33" s="1046"/>
      <c r="DS33" s="1046"/>
      <c r="DT33" s="880">
        <v>42530</v>
      </c>
      <c r="DU33" s="1037"/>
      <c r="DV33" s="1037"/>
      <c r="DW33" s="883"/>
      <c r="DX33" s="883"/>
      <c r="DY33" s="1037"/>
      <c r="DZ33" s="883"/>
      <c r="EA33" s="1037">
        <v>42616</v>
      </c>
      <c r="EB33" s="883"/>
      <c r="EC33" s="883"/>
      <c r="ED33" s="1037"/>
      <c r="EE33" s="975"/>
      <c r="EF33" s="975"/>
      <c r="EG33" s="880"/>
      <c r="EH33" s="1171"/>
      <c r="EI33" s="880"/>
      <c r="EJ33" s="968"/>
      <c r="EK33" s="921">
        <v>42322</v>
      </c>
      <c r="EL33" s="880"/>
      <c r="EM33" s="921"/>
      <c r="EN33" s="968"/>
      <c r="EO33" s="880"/>
      <c r="EP33" s="880"/>
      <c r="EQ33" s="880"/>
      <c r="ER33" s="880"/>
      <c r="ES33" s="887"/>
      <c r="ET33" s="880"/>
      <c r="EU33" s="887"/>
      <c r="EV33" s="1037">
        <v>42624</v>
      </c>
      <c r="EW33" s="1037"/>
      <c r="EX33" s="1037">
        <v>42632</v>
      </c>
      <c r="EY33" s="883"/>
      <c r="EZ33" s="883"/>
      <c r="FA33" s="920"/>
      <c r="FB33" s="883"/>
      <c r="FC33" s="883"/>
      <c r="FD33" s="883"/>
      <c r="FE33" s="883"/>
      <c r="FF33" s="883"/>
      <c r="FG33" s="883"/>
      <c r="FH33" s="883"/>
      <c r="FI33" s="883"/>
      <c r="FJ33" s="883"/>
      <c r="FL33" s="883"/>
      <c r="FM33" s="883"/>
      <c r="FN33" s="968"/>
      <c r="FO33" s="899">
        <v>42537</v>
      </c>
      <c r="FP33" s="883"/>
      <c r="FQ33" s="883"/>
      <c r="FR33" s="883"/>
      <c r="FS33" s="883"/>
      <c r="FT33" s="883"/>
      <c r="FU33" s="1050"/>
      <c r="FV33" s="1468"/>
      <c r="FW33" s="1050"/>
      <c r="FX33" s="883"/>
      <c r="FY33" s="883"/>
      <c r="FZ33" s="883"/>
      <c r="GA33" s="883"/>
      <c r="GB33" s="883"/>
      <c r="GC33" s="883"/>
      <c r="GD33" s="883"/>
      <c r="GE33" s="883"/>
      <c r="GG33" s="1050"/>
      <c r="GH33" s="883"/>
      <c r="GI33" s="1474"/>
      <c r="GJ33" s="883"/>
      <c r="GK33" s="883"/>
      <c r="GL33" s="883"/>
      <c r="GM33" s="883"/>
      <c r="GN33" s="1050"/>
      <c r="GO33" s="1050"/>
      <c r="GP33" s="883"/>
      <c r="GQ33" s="1443"/>
      <c r="GR33" s="883"/>
      <c r="GS33" s="1050"/>
      <c r="GT33" s="883"/>
      <c r="GU33" s="883"/>
      <c r="GV33" s="883"/>
      <c r="GW33" s="883"/>
      <c r="GX33" s="1145"/>
      <c r="GY33" s="883"/>
      <c r="GZ33" s="883"/>
      <c r="HA33" s="1037"/>
      <c r="HB33" s="883"/>
      <c r="HC33" s="883"/>
      <c r="HD33" s="883"/>
      <c r="HE33" s="883"/>
      <c r="HF33" s="1037">
        <v>42615</v>
      </c>
      <c r="HG33" s="1037">
        <v>42612</v>
      </c>
      <c r="HH33" s="1037"/>
      <c r="HI33" s="1037"/>
      <c r="HJ33" s="1037">
        <v>42632</v>
      </c>
      <c r="HK33" s="1037">
        <v>42632</v>
      </c>
      <c r="HL33" s="1037"/>
      <c r="HM33" s="1037">
        <v>42628</v>
      </c>
      <c r="HN33" s="1037"/>
      <c r="HO33" s="1037"/>
      <c r="HP33" s="1037"/>
      <c r="HQ33" s="1037"/>
      <c r="HR33" s="1037"/>
      <c r="HS33" s="883"/>
      <c r="HT33" s="175"/>
      <c r="HU33" s="921">
        <v>42531</v>
      </c>
      <c r="HV33" s="880">
        <v>42530</v>
      </c>
      <c r="HW33" s="880">
        <v>42530</v>
      </c>
      <c r="HX33" s="880">
        <v>42531</v>
      </c>
      <c r="HY33" s="968"/>
      <c r="HZ33" s="968"/>
      <c r="IA33" s="968"/>
      <c r="IB33" s="880"/>
      <c r="IC33" s="880"/>
      <c r="ID33" s="880"/>
      <c r="IE33" s="921">
        <v>42354</v>
      </c>
      <c r="IF33" s="1171"/>
      <c r="IG33" s="880"/>
      <c r="IH33" s="968"/>
      <c r="II33" s="823"/>
      <c r="IJ33" s="1134"/>
      <c r="IK33" s="880"/>
      <c r="IL33" s="880">
        <v>42530</v>
      </c>
      <c r="IM33" s="880"/>
      <c r="IN33" s="921">
        <v>42528</v>
      </c>
      <c r="IO33" s="880"/>
      <c r="IP33" s="880">
        <v>42530</v>
      </c>
      <c r="IQ33" s="880"/>
      <c r="IR33" s="880"/>
      <c r="IS33" s="1351"/>
      <c r="IT33" s="1433"/>
      <c r="IU33" s="880"/>
      <c r="IV33" s="880"/>
      <c r="IW33" s="880"/>
      <c r="IX33" s="968"/>
      <c r="IY33" s="880"/>
      <c r="IZ33" s="880"/>
      <c r="JA33" s="921">
        <v>42390</v>
      </c>
      <c r="JB33" s="880"/>
      <c r="JC33" s="880">
        <v>42530</v>
      </c>
      <c r="JD33" s="968"/>
      <c r="JE33" s="968"/>
      <c r="JF33" s="1141"/>
      <c r="JG33" s="880"/>
      <c r="JH33" s="921"/>
      <c r="JI33" s="968"/>
      <c r="JJ33" s="968"/>
      <c r="JK33" s="880"/>
      <c r="JL33" s="921"/>
      <c r="JM33" s="921"/>
      <c r="JN33" s="880"/>
      <c r="JO33" s="921"/>
      <c r="JP33" s="880"/>
      <c r="JQ33" s="880">
        <v>42456</v>
      </c>
      <c r="JR33" s="880"/>
      <c r="JS33" s="880"/>
      <c r="JT33" s="880"/>
      <c r="JU33" s="968"/>
      <c r="JV33" s="880"/>
      <c r="JW33" s="968"/>
      <c r="JX33" s="880"/>
      <c r="JY33" s="880"/>
      <c r="JZ33" s="921"/>
      <c r="KA33" s="921">
        <v>42324</v>
      </c>
      <c r="KB33" s="880"/>
      <c r="KC33" s="921">
        <v>42528</v>
      </c>
      <c r="KD33" s="1037">
        <v>42613</v>
      </c>
      <c r="KE33" s="1037"/>
      <c r="KF33" s="1037">
        <v>42618</v>
      </c>
      <c r="KG33" s="1037">
        <v>42618</v>
      </c>
      <c r="KH33" s="880"/>
      <c r="KI33" s="1037">
        <v>42616</v>
      </c>
      <c r="KJ33" s="1037">
        <v>42616</v>
      </c>
      <c r="KK33" s="1146">
        <v>42618</v>
      </c>
      <c r="KL33" s="1037">
        <v>42612</v>
      </c>
      <c r="KM33" s="1141"/>
      <c r="KN33" s="880">
        <v>42530</v>
      </c>
      <c r="KO33" s="1037">
        <v>42615</v>
      </c>
      <c r="KP33" s="1037">
        <v>42612</v>
      </c>
      <c r="KQ33" s="1037">
        <v>42602</v>
      </c>
      <c r="KR33" s="1037">
        <v>42605</v>
      </c>
      <c r="KS33" s="1037">
        <v>42612</v>
      </c>
      <c r="KT33" s="1037">
        <v>42602</v>
      </c>
      <c r="KU33" s="1037">
        <v>42615</v>
      </c>
      <c r="KV33" s="1146">
        <v>42603</v>
      </c>
      <c r="KW33" s="1037">
        <v>42602</v>
      </c>
      <c r="KX33" s="1037">
        <v>42616</v>
      </c>
      <c r="KY33" s="1037">
        <v>42602</v>
      </c>
      <c r="KZ33" s="1037">
        <v>42623</v>
      </c>
      <c r="LA33" s="1046">
        <v>42611</v>
      </c>
      <c r="LB33" s="1037">
        <v>42622</v>
      </c>
      <c r="LC33" s="1037">
        <v>42619</v>
      </c>
      <c r="LD33" s="1037">
        <v>42616</v>
      </c>
      <c r="LE33" s="1037">
        <v>42627</v>
      </c>
      <c r="LF33" s="1037">
        <v>42627</v>
      </c>
      <c r="LG33" s="1037">
        <v>42602</v>
      </c>
      <c r="LH33" s="968"/>
      <c r="LI33" s="1146">
        <v>42603</v>
      </c>
      <c r="LJ33" s="1146">
        <v>42604</v>
      </c>
      <c r="LK33" s="921"/>
      <c r="LL33" s="1037">
        <v>42602</v>
      </c>
      <c r="LM33" s="1146">
        <v>42604</v>
      </c>
      <c r="LN33" s="1037">
        <v>42624</v>
      </c>
      <c r="LO33" s="1037">
        <v>42624</v>
      </c>
      <c r="LP33" s="1037"/>
      <c r="LQ33" s="1037">
        <v>42619</v>
      </c>
      <c r="LR33" s="1037"/>
      <c r="LS33" s="1037"/>
      <c r="LT33" s="1037">
        <v>42624</v>
      </c>
      <c r="LU33" s="1037"/>
      <c r="LV33" s="1037">
        <v>42654</v>
      </c>
      <c r="LW33" s="1037">
        <v>42624</v>
      </c>
      <c r="LX33" s="1037">
        <v>42651</v>
      </c>
      <c r="LY33" s="1037"/>
      <c r="LZ33" s="908">
        <v>42649</v>
      </c>
      <c r="MA33" s="1037"/>
      <c r="MB33" s="1037">
        <v>42656</v>
      </c>
      <c r="MC33" s="880"/>
      <c r="MD33" s="1037">
        <v>42628</v>
      </c>
      <c r="ME33" s="1037"/>
      <c r="MF33" s="1037">
        <v>42624</v>
      </c>
      <c r="MG33" s="883"/>
      <c r="MH33" s="883"/>
      <c r="MI33" s="1037">
        <v>42635</v>
      </c>
      <c r="MJ33" s="921" t="e">
        <f>WORKDAY(MJ34,#REF!,'[3]Holiday Schedule'!$B$2:$B$30)</f>
        <v>#REF!</v>
      </c>
      <c r="MK33" s="880"/>
      <c r="ML33" s="880"/>
      <c r="MM33" s="1037">
        <v>42620</v>
      </c>
      <c r="MN33" s="1037"/>
      <c r="MO33" s="883"/>
      <c r="MP33" s="1037"/>
      <c r="MQ33" s="880"/>
      <c r="MR33" s="1042"/>
      <c r="MS33" s="975"/>
      <c r="MT33" s="921"/>
      <c r="MU33" s="880"/>
      <c r="MV33" s="880"/>
      <c r="MW33" s="921" t="e">
        <f>WORKDAY(MW34,#REF!,'[3]Holiday Schedule'!$B$2:$B$30)</f>
        <v>#REF!</v>
      </c>
      <c r="MX33" s="880"/>
      <c r="MY33" s="1141">
        <v>42354</v>
      </c>
      <c r="MZ33" s="880"/>
      <c r="NA33" s="921">
        <v>42138</v>
      </c>
      <c r="NB33" s="921" t="e">
        <f>WORKDAY(NB34,#REF!,'[3]Holiday Schedule'!$B$2:$B$30)</f>
        <v>#REF!</v>
      </c>
      <c r="NC33" s="975"/>
      <c r="ND33" s="975" t="e">
        <f>WORKDAY(ND34,#REF!,'[3]Holiday Schedule'!$B$2:$B$30)</f>
        <v>#REF!</v>
      </c>
      <c r="NE33" s="975" t="e">
        <f>WORKDAY(NE34,#REF!,'[3]Holiday Schedule'!$B$2:$B$30)</f>
        <v>#REF!</v>
      </c>
      <c r="NF33" s="975" t="e">
        <f>WORKDAY(NF34,#REF!,'[3]Holiday Schedule'!$B$2:$B$30)</f>
        <v>#REF!</v>
      </c>
      <c r="NG33" s="975">
        <v>42316</v>
      </c>
      <c r="NH33" s="880"/>
      <c r="NI33" s="880"/>
      <c r="NJ33" s="880"/>
      <c r="NK33" s="975"/>
      <c r="NL33" s="921"/>
      <c r="NM33" s="880"/>
      <c r="NN33" s="921"/>
      <c r="NO33" s="921">
        <v>42322</v>
      </c>
      <c r="NP33" s="921">
        <v>42322</v>
      </c>
      <c r="NQ33" s="1042"/>
      <c r="NR33" s="975"/>
      <c r="NS33" s="921"/>
      <c r="NT33" s="880"/>
      <c r="NU33" s="923">
        <v>42322</v>
      </c>
      <c r="NV33" s="1468"/>
      <c r="NW33" s="1050"/>
      <c r="NX33" s="1473"/>
      <c r="NY33" s="921"/>
      <c r="NZ33" s="975" t="e">
        <f>WORKDAY(NZ34,#REF!,'[3]Holiday Schedule'!$B$2:$B$30)</f>
        <v>#REF!</v>
      </c>
      <c r="OA33" s="975" t="e">
        <f>WORKDAY(OA34,#REF!,'[3]Holiday Schedule'!$B$2:$B$30)</f>
        <v>#REF!</v>
      </c>
      <c r="OB33" s="975"/>
      <c r="OC33" s="975"/>
      <c r="OD33" s="975"/>
      <c r="OE33" s="921"/>
      <c r="OF33" s="920"/>
      <c r="OG33" s="920"/>
      <c r="OH33" s="920"/>
      <c r="OI33" s="920"/>
      <c r="OJ33" s="920"/>
      <c r="OK33" s="920"/>
      <c r="OL33" s="920"/>
      <c r="OM33" s="920"/>
      <c r="ON33" s="920"/>
      <c r="OO33" s="880"/>
      <c r="OP33" s="883"/>
      <c r="OQ33" s="920"/>
      <c r="OR33" s="920"/>
      <c r="OS33" s="920"/>
      <c r="OT33" s="920"/>
      <c r="OU33" s="883"/>
      <c r="OV33" s="883"/>
      <c r="OW33" s="883"/>
      <c r="OX33" s="1037">
        <v>42627</v>
      </c>
      <c r="OY33" s="883"/>
      <c r="OZ33" s="883"/>
      <c r="PA33" s="899">
        <v>42627</v>
      </c>
      <c r="PB33" s="883"/>
      <c r="PC33" s="1037">
        <v>42612</v>
      </c>
      <c r="PD33" s="883"/>
      <c r="PE33" s="921"/>
      <c r="PF33" s="1037"/>
      <c r="PG33" s="883"/>
      <c r="PH33" s="883"/>
      <c r="PI33" s="1037"/>
      <c r="PJ33" s="1037"/>
      <c r="PK33" s="1037">
        <v>42662</v>
      </c>
      <c r="PL33" s="1037">
        <v>42632</v>
      </c>
      <c r="PM33" s="1037"/>
      <c r="PN33" s="1141"/>
      <c r="PO33" s="883"/>
      <c r="PP33" s="883"/>
      <c r="PQ33" s="824"/>
      <c r="PR33" s="880"/>
      <c r="PS33" s="921"/>
      <c r="PT33" s="880"/>
      <c r="PU33" s="836"/>
      <c r="PW33" s="1082" t="s">
        <v>100</v>
      </c>
      <c r="PX33" s="1082" t="s">
        <v>100</v>
      </c>
      <c r="PY33" s="1082" t="s">
        <v>100</v>
      </c>
      <c r="PZ33" s="1082" t="s">
        <v>620</v>
      </c>
      <c r="QA33" s="1082" t="s">
        <v>620</v>
      </c>
      <c r="QB33" s="1082" t="s">
        <v>620</v>
      </c>
      <c r="QC33" s="1082" t="s">
        <v>620</v>
      </c>
      <c r="QD33" s="1082" t="s">
        <v>620</v>
      </c>
      <c r="QE33" s="1082" t="s">
        <v>620</v>
      </c>
      <c r="QG33" s="1081"/>
      <c r="QH33" s="1042" t="e">
        <f>WORKDAY(QH34,#REF!,'[3]Holiday Schedule'!$B$2:$B$30)</f>
        <v>#REF!</v>
      </c>
      <c r="QI33" s="880"/>
      <c r="QJ33" s="880" t="e">
        <f>WORKDAY(QJ34,#REF!,'[3]Holiday Schedule'!$B$2:$B$30)</f>
        <v>#REF!</v>
      </c>
      <c r="QK33" s="880" t="e">
        <f>WORKDAY(QK34,#REF!,'[3]Holiday Schedule'!$B$2:$B$30)</f>
        <v>#REF!</v>
      </c>
      <c r="QL33" s="880" t="e">
        <f>WORKDAY('Shipped Sets 24K'!JQ35,#REF!,'[3]Holiday Schedule'!$B$2:$B$30)</f>
        <v>#REF!</v>
      </c>
      <c r="QM33" s="880">
        <v>42282</v>
      </c>
      <c r="QN33" s="880"/>
      <c r="QO33" s="880"/>
      <c r="QP33" s="880">
        <v>42174</v>
      </c>
      <c r="QQ33" s="880">
        <f>WORKDAY(QQ35,[3]BA!$B36,'[3]Holiday Schedule'!$B$2:$B$30)</f>
        <v>42181</v>
      </c>
      <c r="QS33" s="993"/>
      <c r="QW33" s="1082"/>
      <c r="QY33" s="993"/>
      <c r="QZ33" s="993"/>
      <c r="RA33" s="993"/>
      <c r="RB33" s="993"/>
      <c r="RC33" s="993"/>
      <c r="RD33" s="993"/>
      <c r="RE33" s="993"/>
      <c r="RF33" s="993"/>
      <c r="RG33" s="1082"/>
      <c r="RH33" s="993"/>
      <c r="RI33" s="993"/>
      <c r="RJ33" s="1082"/>
      <c r="RK33" s="1087"/>
      <c r="RL33" s="1087"/>
      <c r="RM33" s="1087"/>
      <c r="RN33" s="1081"/>
      <c r="RO33" s="1082"/>
      <c r="RP33" s="1082"/>
      <c r="RQ33" s="921"/>
      <c r="RR33" s="921"/>
      <c r="RS33" s="880"/>
      <c r="RT33" s="921">
        <v>42341</v>
      </c>
      <c r="RU33" s="975">
        <v>42282</v>
      </c>
      <c r="RV33" s="921" t="e">
        <f>WORKDAY(RV34,#REF!,'[3]Holiday Schedule'!$B$2:$B$30)</f>
        <v>#REF!</v>
      </c>
      <c r="RW33" s="1082"/>
      <c r="RX33" s="1082" t="s">
        <v>100</v>
      </c>
      <c r="RY33" s="883"/>
      <c r="RZ33" s="883"/>
      <c r="SA33" s="1472"/>
      <c r="SB33" s="1461"/>
      <c r="SC33" s="880">
        <v>42327</v>
      </c>
      <c r="SD33" s="880">
        <v>42361</v>
      </c>
      <c r="SE33" s="873"/>
      <c r="SF33" s="880" t="e">
        <f>WORKDAY(SF34,#REF!,'[3]Holiday Schedule'!$B$2:$B$30)</f>
        <v>#REF!</v>
      </c>
      <c r="SG33" s="880" t="e">
        <f>WORKDAY(SG34,#REF!,'[3]Holiday Schedule'!$B$2:$B$30)</f>
        <v>#REF!</v>
      </c>
      <c r="SH33" s="880"/>
      <c r="SI33" s="883"/>
      <c r="SJ33" s="883"/>
      <c r="SK33" s="1082"/>
      <c r="SL33" s="1061"/>
      <c r="SM33" s="1061"/>
      <c r="SN33" s="883"/>
      <c r="SO33" s="899">
        <v>42299</v>
      </c>
      <c r="SP33" s="1037">
        <v>42601</v>
      </c>
      <c r="SQ33" s="1037">
        <v>42601</v>
      </c>
      <c r="SR33" s="1146">
        <v>42602</v>
      </c>
      <c r="SS33" s="831"/>
      <c r="ST33" s="1082" t="s">
        <v>393</v>
      </c>
      <c r="SU33" s="1082" t="s">
        <v>393</v>
      </c>
      <c r="SV33" s="1082" t="s">
        <v>393</v>
      </c>
      <c r="SW33" s="1082" t="s">
        <v>393</v>
      </c>
      <c r="SX33" s="1082" t="s">
        <v>393</v>
      </c>
      <c r="SY33" s="1082" t="s">
        <v>393</v>
      </c>
      <c r="SZ33" s="1082" t="s">
        <v>393</v>
      </c>
      <c r="TA33" s="1082" t="s">
        <v>393</v>
      </c>
      <c r="TB33" s="1082" t="s">
        <v>393</v>
      </c>
      <c r="TC33" s="1082" t="s">
        <v>393</v>
      </c>
      <c r="TD33" s="1082" t="s">
        <v>393</v>
      </c>
      <c r="TE33" s="1082" t="s">
        <v>393</v>
      </c>
      <c r="TF33" s="1082" t="s">
        <v>393</v>
      </c>
      <c r="TG33" s="1082" t="s">
        <v>393</v>
      </c>
      <c r="TH33" s="1082" t="s">
        <v>393</v>
      </c>
      <c r="TI33" s="1082" t="s">
        <v>393</v>
      </c>
      <c r="TJ33" s="1082" t="s">
        <v>393</v>
      </c>
      <c r="TK33" s="1081"/>
    </row>
    <row r="34" spans="3:531" ht="15" customHeight="1">
      <c r="C34" s="1467">
        <v>1</v>
      </c>
      <c r="D34" s="1470" t="s">
        <v>251</v>
      </c>
      <c r="E34" s="1042"/>
      <c r="F34" s="933"/>
      <c r="G34" s="933"/>
      <c r="H34" s="933"/>
      <c r="I34" s="933"/>
      <c r="J34" s="921"/>
      <c r="K34" s="921">
        <v>42341</v>
      </c>
      <c r="L34" s="953"/>
      <c r="M34" s="921"/>
      <c r="N34" s="883"/>
      <c r="O34" s="975">
        <v>42299</v>
      </c>
      <c r="P34" s="883"/>
      <c r="Q34" s="880"/>
      <c r="R34" s="883"/>
      <c r="S34" s="883"/>
      <c r="T34" s="921">
        <v>42222</v>
      </c>
      <c r="U34" s="880"/>
      <c r="V34" s="933"/>
      <c r="W34" s="880"/>
      <c r="X34" s="975">
        <f>WORKDAY(X36,[3]BA!$B23,'[3]Holiday Schedule'!$B$2:$B$30)</f>
        <v>42174</v>
      </c>
      <c r="Y34" s="921"/>
      <c r="Z34" s="883"/>
      <c r="AA34" s="880"/>
      <c r="AB34" s="880"/>
      <c r="AC34" s="975">
        <v>42360</v>
      </c>
      <c r="AD34" s="1037">
        <v>42624</v>
      </c>
      <c r="AE34" s="1037">
        <v>42622</v>
      </c>
      <c r="AF34" s="1037">
        <v>42622</v>
      </c>
      <c r="AG34" s="880"/>
      <c r="AH34" s="880"/>
      <c r="AI34" s="921"/>
      <c r="AJ34" s="1037">
        <v>42636</v>
      </c>
      <c r="AK34" s="1037">
        <v>42639</v>
      </c>
      <c r="AL34" s="1037">
        <v>42639</v>
      </c>
      <c r="AM34" s="1037">
        <v>42635</v>
      </c>
      <c r="AN34" s="1037">
        <v>42634</v>
      </c>
      <c r="AO34" s="1037"/>
      <c r="AP34" s="1037">
        <v>42650</v>
      </c>
      <c r="AQ34" s="1037">
        <v>42650</v>
      </c>
      <c r="AR34" s="880"/>
      <c r="AS34" s="1037">
        <v>42612</v>
      </c>
      <c r="AT34" s="1037">
        <v>42601</v>
      </c>
      <c r="AU34" s="880"/>
      <c r="AV34" s="921"/>
      <c r="AW34" s="1037">
        <v>42611</v>
      </c>
      <c r="AX34" s="1037">
        <v>42622</v>
      </c>
      <c r="AY34" s="1037">
        <v>42621</v>
      </c>
      <c r="AZ34" s="1037">
        <v>42621</v>
      </c>
      <c r="BA34" s="1037">
        <v>42618</v>
      </c>
      <c r="BB34" s="1037">
        <v>42601</v>
      </c>
      <c r="BC34" s="1037">
        <v>42601</v>
      </c>
      <c r="BD34" s="1037">
        <v>42617</v>
      </c>
      <c r="BE34" s="1037">
        <v>42629</v>
      </c>
      <c r="BF34" s="880"/>
      <c r="BG34" s="1046">
        <v>42633</v>
      </c>
      <c r="BH34" s="1046">
        <v>42633</v>
      </c>
      <c r="BI34" s="921">
        <f>WORKDAY(BI35,[3]BA!$B35,'[3]Holiday Schedule'!$B$2:$B$30)</f>
        <v>42093</v>
      </c>
      <c r="BJ34" s="1134"/>
      <c r="BK34" s="975"/>
      <c r="BL34" s="880"/>
      <c r="BM34" s="921"/>
      <c r="BN34" s="880"/>
      <c r="BO34" s="883"/>
      <c r="BP34" s="921"/>
      <c r="BQ34" s="880"/>
      <c r="BR34" s="1141">
        <v>42354</v>
      </c>
      <c r="BS34" s="921" t="e">
        <f>WORKDAY(BS35,#REF!,'[3]Holiday Schedule'!$B$2:$B$30)</f>
        <v>#REF!</v>
      </c>
      <c r="BT34" s="883"/>
      <c r="BU34" s="1141" t="e">
        <f>WORKDAY('Shipped Sets 24K'!HC35,#REF!,'[3]Holiday Schedule'!$B$2:$B$30)</f>
        <v>#REF!</v>
      </c>
      <c r="BV34" s="887"/>
      <c r="BW34" s="880"/>
      <c r="BX34" s="880"/>
      <c r="BY34" s="921"/>
      <c r="BZ34" s="921"/>
      <c r="CA34" s="933"/>
      <c r="CB34" s="880"/>
      <c r="CC34" s="880"/>
      <c r="CD34" s="880"/>
      <c r="CE34" s="880"/>
      <c r="CF34" s="921"/>
      <c r="CG34" s="1037">
        <v>42619</v>
      </c>
      <c r="CH34" s="921">
        <v>42160</v>
      </c>
      <c r="CI34" s="880"/>
      <c r="CJ34" s="880"/>
      <c r="CK34" s="1037">
        <v>42612</v>
      </c>
      <c r="CL34" s="961">
        <v>42309</v>
      </c>
      <c r="CM34" s="1046">
        <v>42663</v>
      </c>
      <c r="CN34" s="1037">
        <v>42661</v>
      </c>
      <c r="CO34" s="1037">
        <v>42639</v>
      </c>
      <c r="CP34" s="1037">
        <v>42661</v>
      </c>
      <c r="CQ34" s="1037">
        <v>42661</v>
      </c>
      <c r="CR34" s="1037">
        <v>42664</v>
      </c>
      <c r="CS34" s="1037">
        <v>42662</v>
      </c>
      <c r="CT34" s="1037">
        <v>42661</v>
      </c>
      <c r="CU34" s="1037">
        <v>42639</v>
      </c>
      <c r="CV34" s="1037">
        <v>42630</v>
      </c>
      <c r="CW34" s="1046">
        <v>42654</v>
      </c>
      <c r="CX34" s="1037">
        <v>42635</v>
      </c>
      <c r="CY34" s="1037">
        <v>42661</v>
      </c>
      <c r="CZ34" s="1037">
        <v>42656</v>
      </c>
      <c r="DA34" s="1037">
        <v>42659</v>
      </c>
      <c r="DB34" s="1037">
        <v>42628</v>
      </c>
      <c r="DC34" s="1037">
        <v>42653</v>
      </c>
      <c r="DD34" s="1037">
        <v>42619</v>
      </c>
      <c r="DE34" s="1037">
        <v>42653</v>
      </c>
      <c r="DF34" s="1037">
        <v>42635</v>
      </c>
      <c r="DG34" s="1037">
        <v>42632</v>
      </c>
      <c r="DH34" s="921"/>
      <c r="DI34" s="880"/>
      <c r="DJ34" s="880"/>
      <c r="DK34" s="880"/>
      <c r="DL34" s="1037">
        <v>42630</v>
      </c>
      <c r="DM34" s="1037">
        <v>42617</v>
      </c>
      <c r="DN34" s="1037"/>
      <c r="DO34" s="1037">
        <v>42662</v>
      </c>
      <c r="DP34" s="1045">
        <v>42601</v>
      </c>
      <c r="DQ34" s="1046">
        <v>42668</v>
      </c>
      <c r="DR34" s="1037">
        <v>42668</v>
      </c>
      <c r="DS34" s="1037">
        <v>42674</v>
      </c>
      <c r="DT34" s="880"/>
      <c r="DU34" s="1037"/>
      <c r="DV34" s="1037"/>
      <c r="DW34" s="883"/>
      <c r="DX34" s="1235"/>
      <c r="DY34" s="1037">
        <v>42634</v>
      </c>
      <c r="DZ34" s="1235"/>
      <c r="EA34" s="1037">
        <v>42616</v>
      </c>
      <c r="EB34" s="1235"/>
      <c r="EC34" s="1037">
        <v>42613</v>
      </c>
      <c r="ED34" s="1037"/>
      <c r="EE34" s="975"/>
      <c r="EF34" s="975"/>
      <c r="EG34" s="880"/>
      <c r="EH34" s="1171"/>
      <c r="EI34" s="880"/>
      <c r="EJ34" s="968"/>
      <c r="EK34" s="921" t="e">
        <f>WORKDAY('Shipped Sets 24K'!JB35,#REF!,'[3]Holiday Schedule'!$B$2:$B$30)</f>
        <v>#REF!</v>
      </c>
      <c r="EL34" s="880"/>
      <c r="EM34" s="921"/>
      <c r="EN34" s="968"/>
      <c r="EO34" s="880"/>
      <c r="EP34" s="880"/>
      <c r="EQ34" s="880"/>
      <c r="ER34" s="880"/>
      <c r="ES34" s="887"/>
      <c r="ET34" s="880"/>
      <c r="EU34" s="887"/>
      <c r="EV34" s="1037">
        <v>42623</v>
      </c>
      <c r="EW34" s="1037">
        <v>42657</v>
      </c>
      <c r="EX34" s="1037">
        <v>42631</v>
      </c>
      <c r="EY34" s="899">
        <v>42537</v>
      </c>
      <c r="EZ34" s="1046">
        <v>42676</v>
      </c>
      <c r="FA34" s="923">
        <v>42156</v>
      </c>
      <c r="FB34" s="1235"/>
      <c r="FC34" s="1235"/>
      <c r="FD34" s="1235"/>
      <c r="FE34" s="1235"/>
      <c r="FF34" s="1235"/>
      <c r="FG34" s="1235"/>
      <c r="FH34" s="1235"/>
      <c r="FI34" s="1037">
        <v>42653</v>
      </c>
      <c r="FJ34" s="1037">
        <v>42617</v>
      </c>
      <c r="FK34" s="973">
        <v>42611</v>
      </c>
      <c r="FL34" s="1037">
        <v>42638</v>
      </c>
      <c r="FM34" s="1037">
        <v>42635</v>
      </c>
      <c r="FN34" s="968"/>
      <c r="FO34" s="1037">
        <v>42535</v>
      </c>
      <c r="FP34" s="883"/>
      <c r="FQ34" s="883"/>
      <c r="FR34" s="883"/>
      <c r="FS34" s="883"/>
      <c r="FT34" s="883"/>
      <c r="FU34" s="1050"/>
      <c r="FV34" s="1468"/>
      <c r="FW34" s="1050"/>
      <c r="FX34" s="883"/>
      <c r="FY34" s="883"/>
      <c r="FZ34" s="883"/>
      <c r="GA34" s="883"/>
      <c r="GB34" s="883"/>
      <c r="GC34" s="883"/>
      <c r="GD34" s="883"/>
      <c r="GE34" s="883"/>
      <c r="GF34" s="880"/>
      <c r="GG34" s="1050"/>
      <c r="GH34" s="883"/>
      <c r="GI34" s="1050"/>
      <c r="GJ34" s="899"/>
      <c r="GK34" s="883"/>
      <c r="GL34" s="1235"/>
      <c r="GM34" s="1235"/>
      <c r="GN34" s="1050"/>
      <c r="GO34" s="1050"/>
      <c r="GP34" s="883"/>
      <c r="GQ34" s="1443"/>
      <c r="GR34" s="883"/>
      <c r="GS34" s="1050"/>
      <c r="GT34" s="1235"/>
      <c r="GU34" s="1037">
        <v>42649</v>
      </c>
      <c r="GV34" s="1037">
        <v>42649</v>
      </c>
      <c r="GW34" s="1037">
        <v>42653</v>
      </c>
      <c r="GX34" s="1164"/>
      <c r="GY34" s="1235"/>
      <c r="GZ34" s="1235"/>
      <c r="HA34" s="1046">
        <v>42633</v>
      </c>
      <c r="HB34" s="1037">
        <v>42654</v>
      </c>
      <c r="HC34" s="1037">
        <v>42655</v>
      </c>
      <c r="HD34" s="899">
        <v>42636</v>
      </c>
      <c r="HE34" s="1235"/>
      <c r="HF34" s="1037">
        <v>42615</v>
      </c>
      <c r="HG34" s="1037">
        <v>42611</v>
      </c>
      <c r="HH34" s="1037">
        <v>42630</v>
      </c>
      <c r="HI34" s="1037">
        <v>42629</v>
      </c>
      <c r="HJ34" s="1037">
        <v>42630</v>
      </c>
      <c r="HK34" s="1037">
        <v>42631</v>
      </c>
      <c r="HL34" s="1037">
        <v>42634</v>
      </c>
      <c r="HM34" s="1037">
        <v>42628</v>
      </c>
      <c r="HN34" s="1037">
        <v>42629</v>
      </c>
      <c r="HO34" s="1037">
        <v>42635</v>
      </c>
      <c r="HP34" s="1037">
        <v>42629</v>
      </c>
      <c r="HQ34" s="1037"/>
      <c r="HR34" s="1037">
        <v>42637</v>
      </c>
      <c r="HS34" s="1235"/>
      <c r="HT34" s="175"/>
      <c r="HU34" s="880"/>
      <c r="HV34" s="880"/>
      <c r="HW34" s="880"/>
      <c r="HX34" s="880"/>
      <c r="HY34" s="880"/>
      <c r="HZ34" s="968"/>
      <c r="IA34" s="968"/>
      <c r="IB34" s="880"/>
      <c r="IC34" s="880"/>
      <c r="ID34" s="880"/>
      <c r="IE34" s="921">
        <v>42354</v>
      </c>
      <c r="IF34" s="1171"/>
      <c r="IG34" s="880"/>
      <c r="IH34" s="968"/>
      <c r="II34" s="823"/>
      <c r="IJ34" s="1134"/>
      <c r="IK34" s="880"/>
      <c r="IL34" s="880"/>
      <c r="IM34" s="880"/>
      <c r="IN34" s="880"/>
      <c r="IO34" s="880"/>
      <c r="IP34" s="921"/>
      <c r="IQ34" s="880"/>
      <c r="IR34" s="880"/>
      <c r="IS34" s="1350"/>
      <c r="IT34" s="1433"/>
      <c r="IU34" s="880"/>
      <c r="IV34" s="880"/>
      <c r="IW34" s="880"/>
      <c r="IX34" s="968"/>
      <c r="IY34" s="880"/>
      <c r="IZ34" s="880"/>
      <c r="JA34" s="880"/>
      <c r="JB34" s="880"/>
      <c r="JC34" s="880"/>
      <c r="JD34" s="968"/>
      <c r="JE34" s="968"/>
      <c r="JF34" s="1141"/>
      <c r="JG34" s="880"/>
      <c r="JH34" s="921"/>
      <c r="JI34" s="968"/>
      <c r="JJ34" s="968"/>
      <c r="JK34" s="880"/>
      <c r="JL34" s="921"/>
      <c r="JM34" s="921"/>
      <c r="JN34" s="880"/>
      <c r="JO34" s="921"/>
      <c r="JP34" s="880"/>
      <c r="JQ34" s="880"/>
      <c r="JR34" s="880"/>
      <c r="JS34" s="880"/>
      <c r="JT34" s="880"/>
      <c r="JU34" s="968"/>
      <c r="JV34" s="880"/>
      <c r="JW34" s="968"/>
      <c r="JX34" s="880"/>
      <c r="JY34" s="880"/>
      <c r="JZ34" s="921">
        <v>42282</v>
      </c>
      <c r="KA34" s="921" t="e">
        <f>WORKDAY('Shipped Sets 24K'!HA35,#REF!,'[3]Holiday Schedule'!$B$2:$B$30)</f>
        <v>#REF!</v>
      </c>
      <c r="KB34" s="880"/>
      <c r="KC34" s="880"/>
      <c r="KD34" s="1037">
        <v>42613</v>
      </c>
      <c r="KE34" s="1037">
        <v>42607</v>
      </c>
      <c r="KF34" s="1037">
        <v>42617</v>
      </c>
      <c r="KG34" s="1037">
        <v>42618</v>
      </c>
      <c r="KH34" s="880"/>
      <c r="KI34" s="1037">
        <v>42615</v>
      </c>
      <c r="KJ34" s="1037">
        <v>42615</v>
      </c>
      <c r="KK34" s="1146">
        <v>42617</v>
      </c>
      <c r="KL34" s="1037">
        <v>42612</v>
      </c>
      <c r="KM34" s="1141"/>
      <c r="KN34" s="880"/>
      <c r="KO34" s="1037">
        <v>42615</v>
      </c>
      <c r="KP34" s="1037">
        <v>42612</v>
      </c>
      <c r="KQ34" s="1045">
        <v>42601</v>
      </c>
      <c r="KR34" s="1037">
        <v>42605</v>
      </c>
      <c r="KS34" s="1037">
        <v>42612</v>
      </c>
      <c r="KT34" s="1045">
        <v>42601</v>
      </c>
      <c r="KU34" s="1037">
        <v>42615</v>
      </c>
      <c r="KV34" s="1037">
        <v>42602</v>
      </c>
      <c r="KW34" s="1037">
        <v>42601</v>
      </c>
      <c r="KX34" s="1037">
        <v>42616</v>
      </c>
      <c r="KY34" s="1045">
        <v>42601</v>
      </c>
      <c r="KZ34" s="1037">
        <v>42622</v>
      </c>
      <c r="LA34" s="1037">
        <v>42611</v>
      </c>
      <c r="LB34" s="1037">
        <v>42622</v>
      </c>
      <c r="LC34" s="1037">
        <v>42619</v>
      </c>
      <c r="LD34" s="1037">
        <v>42616</v>
      </c>
      <c r="LE34" s="1037">
        <v>42627</v>
      </c>
      <c r="LF34" s="1037">
        <v>42627</v>
      </c>
      <c r="LG34" s="1037">
        <v>42601</v>
      </c>
      <c r="LH34" s="968"/>
      <c r="LI34" s="1037">
        <v>42602</v>
      </c>
      <c r="LJ34" s="1037">
        <v>42604</v>
      </c>
      <c r="LK34" s="921"/>
      <c r="LL34" s="1037">
        <v>42601</v>
      </c>
      <c r="LM34" s="883"/>
      <c r="LN34" s="1037">
        <v>42624</v>
      </c>
      <c r="LO34" s="1037">
        <v>42623</v>
      </c>
      <c r="LP34" s="1037">
        <v>42639</v>
      </c>
      <c r="LQ34" s="1037">
        <v>42619</v>
      </c>
      <c r="LR34" s="1037">
        <v>42649</v>
      </c>
      <c r="LS34" s="1037">
        <v>42636</v>
      </c>
      <c r="LT34" s="1037">
        <v>42623</v>
      </c>
      <c r="LU34" s="1037">
        <v>42655</v>
      </c>
      <c r="LV34" s="1037">
        <v>42653</v>
      </c>
      <c r="LW34" s="1037">
        <v>42623</v>
      </c>
      <c r="LX34" s="1037">
        <v>42650</v>
      </c>
      <c r="LY34" s="1037">
        <v>42654</v>
      </c>
      <c r="LZ34" s="1037">
        <v>42635</v>
      </c>
      <c r="MA34" s="1037">
        <v>42656</v>
      </c>
      <c r="MB34" s="1037">
        <v>42656</v>
      </c>
      <c r="MC34" s="880" t="e">
        <f>WORKDAY('24K Quality Clinic'!JH35,#REF!,'[3]Holiday Schedule'!$B$2:$B$30)</f>
        <v>#REF!</v>
      </c>
      <c r="MD34" s="1037">
        <v>42628</v>
      </c>
      <c r="ME34" s="1037">
        <v>42650</v>
      </c>
      <c r="MF34" s="1037">
        <v>42623</v>
      </c>
      <c r="MG34" s="1235"/>
      <c r="MH34" s="1235"/>
      <c r="MI34" s="1037">
        <v>42635</v>
      </c>
      <c r="MJ34" s="921"/>
      <c r="MK34" s="880"/>
      <c r="ML34" s="880"/>
      <c r="MM34" s="1037">
        <v>42619</v>
      </c>
      <c r="MN34" s="1037">
        <v>42631</v>
      </c>
      <c r="MO34" s="1037">
        <v>42674</v>
      </c>
      <c r="MP34" s="1037">
        <v>42634</v>
      </c>
      <c r="MQ34" s="880"/>
      <c r="MR34" s="1042"/>
      <c r="MS34" s="975"/>
      <c r="MT34" s="921"/>
      <c r="MU34" s="880"/>
      <c r="MV34" s="880"/>
      <c r="MW34" s="921" t="e">
        <f>WORKDAY(MW35,#REF!,'[3]Holiday Schedule'!$B$2:$B$30)</f>
        <v>#REF!</v>
      </c>
      <c r="MX34" s="880"/>
      <c r="MY34" s="1141">
        <v>42354</v>
      </c>
      <c r="MZ34" s="880">
        <v>42282</v>
      </c>
      <c r="NA34" s="921" t="e">
        <f>WORKDAY(NA35,#REF!,'[3]Holiday Schedule'!$B$2:$B$30)</f>
        <v>#REF!</v>
      </c>
      <c r="NB34" s="921" t="e">
        <f>WORKDAY(NB35,#REF!,'[3]Holiday Schedule'!$B$2:$B$30)</f>
        <v>#REF!</v>
      </c>
      <c r="NC34" s="975"/>
      <c r="ND34" s="975" t="e">
        <f>WORKDAY(ND35,#REF!,'[3]Holiday Schedule'!$B$2:$B$30)</f>
        <v>#REF!</v>
      </c>
      <c r="NE34" s="975" t="e">
        <f>WORKDAY(NE35,#REF!,'[3]Holiday Schedule'!$B$2:$B$30)</f>
        <v>#REF!</v>
      </c>
      <c r="NF34" s="975" t="e">
        <f>WORKDAY(NF35,#REF!,'[3]Holiday Schedule'!$B$2:$B$30)</f>
        <v>#REF!</v>
      </c>
      <c r="NG34" s="975" t="e">
        <f>WORKDAY('Shipped Sets 24K'!GW35,#REF!,'[3]Holiday Schedule'!$B$2:$B$30)</f>
        <v>#REF!</v>
      </c>
      <c r="NH34" s="883"/>
      <c r="NI34" s="880"/>
      <c r="NJ34" s="880"/>
      <c r="NK34" s="975"/>
      <c r="NL34" s="848"/>
      <c r="NM34" s="880"/>
      <c r="NN34" s="921"/>
      <c r="NO34" s="921" t="e">
        <f>WORKDAY('24K Quality Clinic'!PR35,#REF!,'[3]Holiday Schedule'!$B$2:$B$30)</f>
        <v>#REF!</v>
      </c>
      <c r="NP34" s="921" t="e">
        <f>WORKDAY('24K Quality Clinic'!JM35,#REF!,'[3]Holiday Schedule'!$B$2:$B$30)</f>
        <v>#REF!</v>
      </c>
      <c r="NQ34" s="1042"/>
      <c r="NR34" s="975">
        <v>42282</v>
      </c>
      <c r="NS34" s="921"/>
      <c r="NT34" s="880"/>
      <c r="NU34" s="921"/>
      <c r="NV34" s="1468"/>
      <c r="NW34" s="1050"/>
      <c r="NX34" s="624"/>
      <c r="NY34" s="921">
        <v>42282</v>
      </c>
      <c r="NZ34" s="975" t="e">
        <f>WORKDAY(NZ35,#REF!,'[3]Holiday Schedule'!$B$2:$B$30)</f>
        <v>#REF!</v>
      </c>
      <c r="OA34" s="975" t="e">
        <f>WORKDAY(OA35,#REF!,'[3]Holiday Schedule'!$B$2:$B$30)</f>
        <v>#REF!</v>
      </c>
      <c r="OB34" s="975">
        <v>42262</v>
      </c>
      <c r="OC34" s="975">
        <v>42341</v>
      </c>
      <c r="OD34" s="975">
        <v>42282</v>
      </c>
      <c r="OE34" s="921"/>
      <c r="OF34" s="920"/>
      <c r="OG34" s="920"/>
      <c r="OH34" s="920"/>
      <c r="OI34" s="920"/>
      <c r="OJ34" s="920"/>
      <c r="OK34" s="920"/>
      <c r="OL34" s="920"/>
      <c r="OM34" s="920"/>
      <c r="ON34" s="920"/>
      <c r="OO34" s="880"/>
      <c r="OP34" s="883"/>
      <c r="OQ34" s="920"/>
      <c r="OR34" s="920"/>
      <c r="OS34" s="920"/>
      <c r="OT34" s="920"/>
      <c r="OU34" s="899">
        <v>42607</v>
      </c>
      <c r="OV34" s="1037">
        <v>42619</v>
      </c>
      <c r="OW34" s="1037">
        <v>42631</v>
      </c>
      <c r="OX34" s="1037">
        <v>42627</v>
      </c>
      <c r="OY34" s="1037">
        <v>42629</v>
      </c>
      <c r="OZ34" s="1037">
        <v>42629</v>
      </c>
      <c r="PA34" s="1037">
        <v>42627</v>
      </c>
      <c r="PB34" s="1037">
        <v>42636</v>
      </c>
      <c r="PC34" s="1037">
        <v>42611</v>
      </c>
      <c r="PD34" s="1037">
        <v>42638</v>
      </c>
      <c r="PE34" s="921">
        <v>42160</v>
      </c>
      <c r="PF34" s="1037">
        <v>42635</v>
      </c>
      <c r="PG34" s="1235"/>
      <c r="PH34" s="1037">
        <v>42664</v>
      </c>
      <c r="PI34" s="1037">
        <v>42663</v>
      </c>
      <c r="PJ34" s="1037">
        <v>42638</v>
      </c>
      <c r="PK34" s="1037">
        <v>42662</v>
      </c>
      <c r="PL34" s="1037">
        <v>42630</v>
      </c>
      <c r="PM34" s="1046">
        <v>42633</v>
      </c>
      <c r="PN34" s="1141"/>
      <c r="PO34" s="1235"/>
      <c r="PP34" s="883"/>
      <c r="PQ34" s="824"/>
      <c r="PR34" s="880">
        <v>42282</v>
      </c>
      <c r="PS34" s="921"/>
      <c r="PT34" s="880">
        <v>42282</v>
      </c>
      <c r="PU34" s="836"/>
      <c r="PV34" s="1088" t="s">
        <v>249</v>
      </c>
      <c r="PW34" s="1089" t="s">
        <v>619</v>
      </c>
      <c r="PX34" s="1089" t="s">
        <v>618</v>
      </c>
      <c r="PY34" s="1089" t="s">
        <v>616</v>
      </c>
      <c r="PZ34" s="1089" t="s">
        <v>615</v>
      </c>
      <c r="QA34" s="1089" t="s">
        <v>614</v>
      </c>
      <c r="QB34" s="1089" t="s">
        <v>613</v>
      </c>
      <c r="QC34" s="1089" t="s">
        <v>612</v>
      </c>
      <c r="QD34" s="1089" t="s">
        <v>611</v>
      </c>
      <c r="QE34" s="1089" t="s">
        <v>610</v>
      </c>
      <c r="QF34" s="1089" t="s">
        <v>588</v>
      </c>
      <c r="QG34" s="1081"/>
      <c r="QH34" s="1042" t="e">
        <f>WORKDAY(QH35,#REF!,'[3]Holiday Schedule'!$B$2:$B$30)</f>
        <v>#REF!</v>
      </c>
      <c r="QI34" s="880"/>
      <c r="QJ34" s="880" t="e">
        <f>WORKDAY(QJ35,#REF!,'[3]Holiday Schedule'!$B$2:$B$30)</f>
        <v>#REF!</v>
      </c>
      <c r="QK34" s="880" t="e">
        <f>WORKDAY(QK35,#REF!,'[3]Holiday Schedule'!$B$2:$B$30)</f>
        <v>#REF!</v>
      </c>
      <c r="QL34" s="880" t="e">
        <f>WORKDAY('Shipped Sets 24K'!JQ36,#REF!,'[3]Holiday Schedule'!$B$2:$B$30)</f>
        <v>#REF!</v>
      </c>
      <c r="QM34" s="880" t="e">
        <f>WORKDAY(QM35,#REF!,'[3]Holiday Schedule'!$B$2:$B$30)</f>
        <v>#REF!</v>
      </c>
      <c r="QN34" s="880">
        <f>WORKDAY(QN35,[3]BA!$B35,'[3]Holiday Schedule'!$B$2:$B$30)</f>
        <v>42097</v>
      </c>
      <c r="QO34" s="880">
        <f>WORKDAY(QO35,[3]BA!$B35,'[3]Holiday Schedule'!$B$2:$B$30)</f>
        <v>42139</v>
      </c>
      <c r="QP34" s="880">
        <v>42172</v>
      </c>
      <c r="QQ34" s="880"/>
      <c r="QR34" s="1088" t="s">
        <v>249</v>
      </c>
      <c r="QS34" s="1089" t="s">
        <v>609</v>
      </c>
      <c r="QT34" s="1090" t="s">
        <v>605</v>
      </c>
      <c r="QU34" s="1090" t="s">
        <v>604</v>
      </c>
      <c r="QV34" s="1089" t="s">
        <v>603</v>
      </c>
      <c r="QW34" s="1089" t="s">
        <v>602</v>
      </c>
      <c r="QX34" s="1091" t="s">
        <v>601</v>
      </c>
      <c r="QY34" s="1089" t="s">
        <v>600</v>
      </c>
      <c r="QZ34" s="1091" t="s">
        <v>599</v>
      </c>
      <c r="RA34" s="1089" t="s">
        <v>597</v>
      </c>
      <c r="RB34" s="1089" t="s">
        <v>595</v>
      </c>
      <c r="RC34" s="1089" t="s">
        <v>596</v>
      </c>
      <c r="RD34" s="1089" t="s">
        <v>591</v>
      </c>
      <c r="RE34" s="1089" t="s">
        <v>594</v>
      </c>
      <c r="RF34" s="1089" t="s">
        <v>592</v>
      </c>
      <c r="RG34" s="1091" t="s">
        <v>601</v>
      </c>
      <c r="RH34" s="1089" t="s">
        <v>598</v>
      </c>
      <c r="RI34" s="1089" t="s">
        <v>593</v>
      </c>
      <c r="RJ34" s="1061"/>
      <c r="RK34" s="1061"/>
      <c r="RL34" s="1061"/>
      <c r="RM34" s="1061"/>
      <c r="RN34" s="1081"/>
      <c r="RO34" s="1089" t="s">
        <v>607</v>
      </c>
      <c r="RP34" s="1089" t="s">
        <v>606</v>
      </c>
      <c r="RQ34" s="921"/>
      <c r="RR34" s="921"/>
      <c r="RS34" s="880"/>
      <c r="RT34" s="921"/>
      <c r="RU34" s="975" t="e">
        <f>WORKDAY(#REF!,#REF!,'[3]Holiday Schedule'!$B$2:$B$30)</f>
        <v>#REF!</v>
      </c>
      <c r="RV34" s="921" t="e">
        <f>WORKDAY(RV35,#REF!,'[3]Holiday Schedule'!$B$2:$B$30)</f>
        <v>#REF!</v>
      </c>
      <c r="RW34" s="1089" t="s">
        <v>608</v>
      </c>
      <c r="RX34" s="1089" t="s">
        <v>617</v>
      </c>
      <c r="RY34" s="883"/>
      <c r="RZ34" s="883"/>
      <c r="SA34" s="880">
        <v>42429</v>
      </c>
      <c r="SB34" s="1461"/>
      <c r="SC34" s="880" t="e">
        <f>WORKDAY('Shipped Sets 24K'!HZ36,#REF!,'[3]Holiday Schedule'!$B$2:$B$30)</f>
        <v>#REF!</v>
      </c>
      <c r="SD34" s="880">
        <v>42359</v>
      </c>
      <c r="SE34" s="1042">
        <v>42403</v>
      </c>
      <c r="SF34" s="880" t="e">
        <f>WORKDAY(SF35,#REF!,'[3]Holiday Schedule'!$B$2:$B$30)</f>
        <v>#REF!</v>
      </c>
      <c r="SG34" s="880" t="e">
        <f>WORKDAY(SG35,#REF!,'[3]Holiday Schedule'!$B$2:$B$30)</f>
        <v>#REF!</v>
      </c>
      <c r="SH34" s="880"/>
      <c r="SI34" s="883"/>
      <c r="SJ34" s="883"/>
      <c r="SK34" s="1089"/>
      <c r="SL34" s="1089" t="s">
        <v>590</v>
      </c>
      <c r="SM34" s="1089" t="s">
        <v>589</v>
      </c>
      <c r="SN34" s="883"/>
      <c r="SO34" s="880">
        <v>42297</v>
      </c>
      <c r="SP34" s="1233">
        <v>42600</v>
      </c>
      <c r="SQ34" s="1233">
        <v>42600</v>
      </c>
      <c r="SR34" s="1233">
        <v>42600</v>
      </c>
      <c r="SS34" s="831"/>
      <c r="ST34" s="1061"/>
      <c r="SU34" s="1087"/>
      <c r="SV34" s="1087"/>
      <c r="SW34" s="1087"/>
      <c r="SX34" s="1061"/>
      <c r="SY34" s="1061"/>
      <c r="SZ34" s="1087"/>
      <c r="TA34" s="1087"/>
      <c r="TB34" s="1087"/>
      <c r="TC34" s="1087"/>
      <c r="TD34" s="1061"/>
      <c r="TE34" s="1061"/>
      <c r="TF34" s="1061"/>
      <c r="TG34" s="1061"/>
      <c r="TH34" s="1061"/>
      <c r="TI34" s="1061"/>
      <c r="TJ34" s="1061"/>
      <c r="TK34" s="1081"/>
    </row>
    <row r="35" spans="3:531" ht="15" customHeight="1">
      <c r="C35" s="1467">
        <v>0.5</v>
      </c>
      <c r="D35" s="1470" t="s">
        <v>141</v>
      </c>
      <c r="E35" s="975">
        <v>42403</v>
      </c>
      <c r="F35" s="921">
        <v>42429</v>
      </c>
      <c r="G35" s="966"/>
      <c r="H35" s="966"/>
      <c r="I35" s="921"/>
      <c r="J35" s="921"/>
      <c r="K35" s="921"/>
      <c r="L35" s="953"/>
      <c r="M35" s="921">
        <v>42530</v>
      </c>
      <c r="N35" s="880">
        <v>42475</v>
      </c>
      <c r="O35" s="975" t="e">
        <f>WORKDAY(O36,#REF!,'[3]Holiday Schedule'!$B$2:$B$30)</f>
        <v>#REF!</v>
      </c>
      <c r="P35" s="880">
        <v>42473</v>
      </c>
      <c r="Q35" s="880"/>
      <c r="R35" s="880">
        <v>42473</v>
      </c>
      <c r="S35" s="880">
        <v>42478</v>
      </c>
      <c r="T35" s="921" t="e">
        <f>WORKDAY('24K Quality Clinic'!JO36,#REF!,'[3]Holiday Schedule'!$B$2:$B$30)</f>
        <v>#REF!</v>
      </c>
      <c r="U35" s="880">
        <v>42486</v>
      </c>
      <c r="V35" s="966"/>
      <c r="W35" s="921"/>
      <c r="X35" s="975"/>
      <c r="Y35" s="921"/>
      <c r="Z35" s="880">
        <v>42480</v>
      </c>
      <c r="AA35" s="921"/>
      <c r="AB35" s="880"/>
      <c r="AC35" s="975">
        <v>42360</v>
      </c>
      <c r="AD35" s="1045">
        <v>42622</v>
      </c>
      <c r="AE35" s="1045">
        <v>42621</v>
      </c>
      <c r="AF35" s="1045">
        <v>42621</v>
      </c>
      <c r="AG35" s="880">
        <v>42442</v>
      </c>
      <c r="AH35" s="880"/>
      <c r="AI35" s="1187">
        <v>42435</v>
      </c>
      <c r="AJ35" s="1045"/>
      <c r="AK35" s="1045"/>
      <c r="AL35" s="1045"/>
      <c r="AM35" s="1045"/>
      <c r="AN35" s="1045"/>
      <c r="AO35" s="1045"/>
      <c r="AP35" s="1045"/>
      <c r="AQ35" s="1045"/>
      <c r="AR35" s="921"/>
      <c r="AS35" s="1045">
        <v>42608</v>
      </c>
      <c r="AT35" s="1233">
        <v>42599</v>
      </c>
      <c r="AU35" s="921"/>
      <c r="AV35" s="921"/>
      <c r="AW35" s="1045">
        <v>42607</v>
      </c>
      <c r="AX35" s="1045">
        <v>42620</v>
      </c>
      <c r="AY35" s="1045">
        <v>42620</v>
      </c>
      <c r="AZ35" s="1045">
        <v>42618</v>
      </c>
      <c r="BA35" s="1045">
        <v>42617</v>
      </c>
      <c r="BB35" s="1045">
        <v>42600</v>
      </c>
      <c r="BC35" s="1233">
        <v>42599</v>
      </c>
      <c r="BD35" s="1045">
        <v>42615</v>
      </c>
      <c r="BE35" s="1045" t="s">
        <v>2075</v>
      </c>
      <c r="BF35" s="880">
        <f>WORKDAY(BF36,[3]BA!$B35,'[3]Holiday Schedule'!$B$2:$B$30)</f>
        <v>42143</v>
      </c>
      <c r="BG35" s="1046">
        <v>42633</v>
      </c>
      <c r="BH35" s="1045"/>
      <c r="BI35" s="921">
        <f>WORKDAY(BI37,[3]BA!$B36,'[3]Holiday Schedule'!$B$2:$B$30)</f>
        <v>42089</v>
      </c>
      <c r="BJ35" s="1141"/>
      <c r="BK35" s="975"/>
      <c r="BL35" s="880"/>
      <c r="BM35" s="1187">
        <v>42435</v>
      </c>
      <c r="BN35" s="880"/>
      <c r="BO35" s="880">
        <v>42480</v>
      </c>
      <c r="BP35" s="921" t="e">
        <f>WORKDAY('24K Quality Clinic'!NN36,#REF!,'[3]Holiday Schedule'!$B$2:$B$30)</f>
        <v>#REF!</v>
      </c>
      <c r="BQ35" s="880">
        <v>42473</v>
      </c>
      <c r="BR35" s="1141">
        <v>42354</v>
      </c>
      <c r="BS35" s="921" t="e">
        <f>WORKDAY(BS36,#REF!,'[3]Holiday Schedule'!$B$2:$B$30)</f>
        <v>#REF!</v>
      </c>
      <c r="BT35" s="880">
        <v>42452</v>
      </c>
      <c r="BU35" s="1141" t="e">
        <f>WORKDAY('Shipped Sets 24K'!HC36,#REF!,'[3]Holiday Schedule'!$B$2:$B$30)</f>
        <v>#REF!</v>
      </c>
      <c r="BV35" s="673"/>
      <c r="BW35" s="921"/>
      <c r="BX35" s="921">
        <v>42538</v>
      </c>
      <c r="BY35" s="921"/>
      <c r="BZ35" s="921"/>
      <c r="CA35" s="921"/>
      <c r="CB35" s="921"/>
      <c r="CC35" s="921"/>
      <c r="CD35" s="921">
        <v>42548</v>
      </c>
      <c r="CE35" s="921"/>
      <c r="CF35" s="921">
        <f>WORKDAY(CF36,[3]BA!$B35,'[3]Holiday Schedule'!$B$2:$B$30)</f>
        <v>42174</v>
      </c>
      <c r="CG35" s="1045">
        <v>42614</v>
      </c>
      <c r="CH35" s="921"/>
      <c r="CI35" s="921">
        <v>42510</v>
      </c>
      <c r="CJ35" s="921">
        <v>42501</v>
      </c>
      <c r="CK35" s="1045">
        <v>42612</v>
      </c>
      <c r="CL35" s="961">
        <v>42310</v>
      </c>
      <c r="CM35" s="1037">
        <v>42663</v>
      </c>
      <c r="CN35" s="1045">
        <v>42660</v>
      </c>
      <c r="CO35" s="1045">
        <v>42636</v>
      </c>
      <c r="CP35" s="1045">
        <v>42660</v>
      </c>
      <c r="CQ35" s="1045">
        <v>42660</v>
      </c>
      <c r="CR35" s="1045">
        <v>42663</v>
      </c>
      <c r="CS35" s="1045">
        <v>42661</v>
      </c>
      <c r="CT35" s="1045">
        <v>42660</v>
      </c>
      <c r="CU35" s="1045"/>
      <c r="CV35" s="1045" t="s">
        <v>2075</v>
      </c>
      <c r="CW35" s="1046"/>
      <c r="CX35" s="1045"/>
      <c r="CY35" s="1045">
        <v>42660</v>
      </c>
      <c r="CZ35" s="1046"/>
      <c r="DA35" s="1045"/>
      <c r="DB35" s="1045">
        <v>42628</v>
      </c>
      <c r="DC35" s="1045"/>
      <c r="DD35" s="1045">
        <v>42614</v>
      </c>
      <c r="DE35" s="1045"/>
      <c r="DF35" s="1045"/>
      <c r="DG35" s="1045"/>
      <c r="DH35" s="921">
        <v>42321</v>
      </c>
      <c r="DI35" s="921"/>
      <c r="DJ35" s="921"/>
      <c r="DK35" s="921"/>
      <c r="DL35" s="1045" t="s">
        <v>2075</v>
      </c>
      <c r="DM35" s="1045">
        <v>42615</v>
      </c>
      <c r="DN35" s="1037"/>
      <c r="DO35" s="1045"/>
      <c r="DP35" s="1233">
        <v>42600</v>
      </c>
      <c r="DQ35" s="1046">
        <v>42668</v>
      </c>
      <c r="DR35" s="1046">
        <v>42668</v>
      </c>
      <c r="DS35" s="1045"/>
      <c r="DT35" s="921">
        <v>42530</v>
      </c>
      <c r="DU35" s="1045"/>
      <c r="DV35" s="1045"/>
      <c r="DW35" s="920"/>
      <c r="DX35" s="920"/>
      <c r="DY35" s="1045"/>
      <c r="DZ35" s="920"/>
      <c r="EA35" s="1045">
        <v>42612</v>
      </c>
      <c r="EB35" s="920"/>
      <c r="EC35" s="1045">
        <v>42613</v>
      </c>
      <c r="ED35" s="1045"/>
      <c r="EE35" s="975"/>
      <c r="EF35" s="975">
        <f>WORKDAY(EF36,[3]BA!$B35,'[3]Holiday Schedule'!$B$2:$B$30)</f>
        <v>42174</v>
      </c>
      <c r="EG35" s="880"/>
      <c r="EH35" s="966"/>
      <c r="EI35" s="921"/>
      <c r="EJ35" s="921"/>
      <c r="EK35" s="921" t="e">
        <f>WORKDAY('Shipped Sets 24K'!JB36,#REF!,'[3]Holiday Schedule'!$B$2:$B$30)</f>
        <v>#REF!</v>
      </c>
      <c r="EL35" s="921"/>
      <c r="EM35" s="921"/>
      <c r="EN35" s="921">
        <v>42389</v>
      </c>
      <c r="EO35" s="921"/>
      <c r="EP35" s="921"/>
      <c r="EQ35" s="921"/>
      <c r="ER35" s="921"/>
      <c r="ES35" s="887"/>
      <c r="ET35" s="921"/>
      <c r="EU35" s="887"/>
      <c r="EV35" s="1045">
        <v>42621</v>
      </c>
      <c r="EW35" s="1045"/>
      <c r="EX35" s="1045"/>
      <c r="EY35" s="1045">
        <v>42535</v>
      </c>
      <c r="EZ35" s="1046">
        <v>42676</v>
      </c>
      <c r="FA35" s="921" t="e">
        <f>WORKDAY('24K Quality Clinic'!CH36,#REF!,'[3]Holiday Schedule'!$B$2:$B$30)</f>
        <v>#REF!</v>
      </c>
      <c r="FB35" s="920"/>
      <c r="FC35" s="920"/>
      <c r="FD35" s="920"/>
      <c r="FE35" s="920"/>
      <c r="FF35" s="920"/>
      <c r="FG35" s="920"/>
      <c r="FH35" s="920"/>
      <c r="FI35" s="1045"/>
      <c r="FJ35" s="1045">
        <v>42615</v>
      </c>
      <c r="FK35" s="1233">
        <v>42599</v>
      </c>
      <c r="FL35" s="1045"/>
      <c r="FM35" s="1045"/>
      <c r="FN35" s="921">
        <v>42389</v>
      </c>
      <c r="FO35" s="1045">
        <v>42527</v>
      </c>
      <c r="FP35" s="920"/>
      <c r="FQ35" s="920"/>
      <c r="FR35" s="920"/>
      <c r="FS35" s="920"/>
      <c r="FT35" s="920"/>
      <c r="FU35" s="923">
        <v>42389</v>
      </c>
      <c r="FV35" s="920"/>
      <c r="FW35" s="1442"/>
      <c r="FX35" s="883"/>
      <c r="FY35" s="1045">
        <v>42524</v>
      </c>
      <c r="FZ35" s="920"/>
      <c r="GA35" s="920"/>
      <c r="GB35" s="920"/>
      <c r="GC35" s="921"/>
      <c r="GD35" s="923">
        <v>42576</v>
      </c>
      <c r="GE35" s="920"/>
      <c r="GF35" s="921"/>
      <c r="GG35" s="923">
        <v>42389</v>
      </c>
      <c r="GH35" s="920"/>
      <c r="GI35" s="1050"/>
      <c r="GJ35" s="1045">
        <v>42621</v>
      </c>
      <c r="GK35" s="883"/>
      <c r="GL35" s="920"/>
      <c r="GM35" s="920"/>
      <c r="GN35" s="1442"/>
      <c r="GO35" s="1442"/>
      <c r="GP35" s="920"/>
      <c r="GQ35" s="1443"/>
      <c r="GR35" s="883"/>
      <c r="GS35" s="1050"/>
      <c r="GT35" s="920"/>
      <c r="GU35" s="1045"/>
      <c r="GV35" s="1045"/>
      <c r="GW35" s="1045"/>
      <c r="GX35" s="716"/>
      <c r="GY35" s="920"/>
      <c r="GZ35" s="920"/>
      <c r="HA35" s="1045"/>
      <c r="HB35" s="1045"/>
      <c r="HC35" s="1045"/>
      <c r="HD35" s="1045"/>
      <c r="HE35" s="920"/>
      <c r="HF35" s="1045">
        <v>42614</v>
      </c>
      <c r="HG35" s="1037">
        <v>42611</v>
      </c>
      <c r="HH35" s="1045" t="s">
        <v>2075</v>
      </c>
      <c r="HI35" s="1045" t="s">
        <v>2075</v>
      </c>
      <c r="HJ35" s="1045" t="s">
        <v>2075</v>
      </c>
      <c r="HK35" s="1045" t="s">
        <v>2075</v>
      </c>
      <c r="HL35" s="1045"/>
      <c r="HM35" s="1045">
        <v>42626</v>
      </c>
      <c r="HN35" s="1045" t="s">
        <v>2075</v>
      </c>
      <c r="HO35" s="1045"/>
      <c r="HP35" s="1045"/>
      <c r="HQ35" s="1045"/>
      <c r="HR35" s="1045"/>
      <c r="HS35" s="920"/>
      <c r="HT35" s="175"/>
      <c r="HU35" s="921">
        <v>42531</v>
      </c>
      <c r="HV35" s="921">
        <v>42530</v>
      </c>
      <c r="HW35" s="961">
        <v>42530</v>
      </c>
      <c r="HX35" s="921">
        <v>42531</v>
      </c>
      <c r="HY35" s="921">
        <v>42531</v>
      </c>
      <c r="HZ35" s="921"/>
      <c r="IA35" s="921"/>
      <c r="IB35" s="921">
        <v>42531</v>
      </c>
      <c r="IC35" s="921"/>
      <c r="ID35" s="921">
        <v>42541</v>
      </c>
      <c r="IE35" s="921">
        <v>42354</v>
      </c>
      <c r="IF35" s="966"/>
      <c r="IG35" s="921">
        <v>42537</v>
      </c>
      <c r="IH35" s="921">
        <v>42543</v>
      </c>
      <c r="II35" s="824"/>
      <c r="IJ35" s="1141">
        <v>42402</v>
      </c>
      <c r="IK35" s="921"/>
      <c r="IL35" s="921"/>
      <c r="IM35" s="921"/>
      <c r="IN35" s="921">
        <v>42528</v>
      </c>
      <c r="IO35" s="921">
        <v>42538</v>
      </c>
      <c r="IP35" s="921">
        <v>42530</v>
      </c>
      <c r="IQ35" s="880">
        <v>42442</v>
      </c>
      <c r="IR35" s="921">
        <v>42576</v>
      </c>
      <c r="IS35" s="1351"/>
      <c r="IT35" s="1141"/>
      <c r="IU35" s="921"/>
      <c r="IV35" s="921"/>
      <c r="IW35" s="921">
        <v>42529</v>
      </c>
      <c r="IX35" s="921"/>
      <c r="IY35" s="880">
        <v>42457</v>
      </c>
      <c r="IZ35" s="921"/>
      <c r="JA35" s="921"/>
      <c r="JB35" s="921"/>
      <c r="JC35" s="921">
        <v>42529</v>
      </c>
      <c r="JD35" s="921"/>
      <c r="JE35" s="921">
        <v>42543</v>
      </c>
      <c r="JF35" s="1141">
        <f>WORKDAY(JF36,[3]BA!$B35,'[3]Holiday Schedule'!$B$2:$B$30)</f>
        <v>42174</v>
      </c>
      <c r="JG35" s="921"/>
      <c r="JH35" s="921"/>
      <c r="JI35" s="668"/>
      <c r="JJ35" s="921"/>
      <c r="JK35" s="921">
        <v>42534</v>
      </c>
      <c r="JL35" s="921">
        <v>42493</v>
      </c>
      <c r="JM35" s="921"/>
      <c r="JN35" s="921"/>
      <c r="JO35" s="921">
        <v>42377</v>
      </c>
      <c r="JP35" s="921"/>
      <c r="JQ35" s="880"/>
      <c r="JR35" s="921"/>
      <c r="JS35" s="921">
        <v>42593</v>
      </c>
      <c r="JT35" s="921">
        <v>42576</v>
      </c>
      <c r="JU35" s="921"/>
      <c r="JV35" s="921">
        <v>42531</v>
      </c>
      <c r="JW35" s="921"/>
      <c r="JX35" s="880">
        <v>42472</v>
      </c>
      <c r="JY35" s="921"/>
      <c r="JZ35" s="921" t="e">
        <f>WORKDAY('24K Quality Clinic'!BR36,#REF!,'[3]Holiday Schedule'!$B$2:$B$30)</f>
        <v>#REF!</v>
      </c>
      <c r="KA35" s="921" t="e">
        <f>WORKDAY('Shipped Sets 24K'!HA36,#REF!,'[3]Holiday Schedule'!$B$2:$B$30)</f>
        <v>#REF!</v>
      </c>
      <c r="KB35" s="921"/>
      <c r="KC35" s="921">
        <v>42528</v>
      </c>
      <c r="KD35" s="1045">
        <v>42612</v>
      </c>
      <c r="KE35" s="1045">
        <v>42604</v>
      </c>
      <c r="KF35" s="1045">
        <v>42616</v>
      </c>
      <c r="KG35" s="1045">
        <v>42617</v>
      </c>
      <c r="KH35" s="921"/>
      <c r="KI35" s="1045">
        <v>42612</v>
      </c>
      <c r="KJ35" s="1045">
        <v>42614</v>
      </c>
      <c r="KK35" s="1233">
        <v>42615</v>
      </c>
      <c r="KL35" s="1045">
        <v>42611</v>
      </c>
      <c r="KM35" s="1141"/>
      <c r="KN35" s="921"/>
      <c r="KO35" s="1045">
        <v>42612</v>
      </c>
      <c r="KP35" s="1045">
        <v>42612</v>
      </c>
      <c r="KQ35" s="1045">
        <v>42595</v>
      </c>
      <c r="KR35" s="1045">
        <v>42604</v>
      </c>
      <c r="KS35" s="1045">
        <v>42612</v>
      </c>
      <c r="KT35" s="1045">
        <v>42595</v>
      </c>
      <c r="KU35" s="1045">
        <v>42614</v>
      </c>
      <c r="KV35" s="1045">
        <v>42601</v>
      </c>
      <c r="KW35" s="1233">
        <v>42599</v>
      </c>
      <c r="KX35" s="1045">
        <v>42614</v>
      </c>
      <c r="KY35" s="1233">
        <v>42599</v>
      </c>
      <c r="KZ35" s="1045">
        <v>42621</v>
      </c>
      <c r="LA35" s="1045">
        <v>42602</v>
      </c>
      <c r="LB35" s="1045">
        <v>42621</v>
      </c>
      <c r="LC35" s="1045">
        <v>42618</v>
      </c>
      <c r="LD35" s="1045">
        <v>42614</v>
      </c>
      <c r="LE35" s="1045">
        <v>42626</v>
      </c>
      <c r="LF35" s="1045"/>
      <c r="LG35" s="1045">
        <v>42600</v>
      </c>
      <c r="LH35" s="921">
        <v>42403</v>
      </c>
      <c r="LI35" s="1045">
        <v>42601</v>
      </c>
      <c r="LJ35" s="1045">
        <v>42601</v>
      </c>
      <c r="LK35" s="1187">
        <v>42435</v>
      </c>
      <c r="LL35" s="1233">
        <v>42599</v>
      </c>
      <c r="LM35" s="1045">
        <v>42601</v>
      </c>
      <c r="LN35" s="1045">
        <v>42622</v>
      </c>
      <c r="LO35" s="1045">
        <v>42621</v>
      </c>
      <c r="LP35" s="1045"/>
      <c r="LQ35" s="1045">
        <v>42618</v>
      </c>
      <c r="LR35" s="1045"/>
      <c r="LS35" s="1045"/>
      <c r="LT35" s="1045">
        <v>42621</v>
      </c>
      <c r="LU35" s="1045">
        <v>42655</v>
      </c>
      <c r="LV35" s="1045">
        <v>10.1</v>
      </c>
      <c r="LW35" s="1045">
        <v>42621</v>
      </c>
      <c r="LX35" s="1045">
        <v>42650</v>
      </c>
      <c r="LY35" s="1045"/>
      <c r="LZ35" s="1045"/>
      <c r="MA35" s="1045"/>
      <c r="MB35" s="1045">
        <v>42656</v>
      </c>
      <c r="MC35" s="880" t="e">
        <f>WORKDAY('24K Quality Clinic'!JH36,#REF!,'[3]Holiday Schedule'!$B$2:$B$30)</f>
        <v>#REF!</v>
      </c>
      <c r="MD35" s="1045">
        <v>42626</v>
      </c>
      <c r="ME35" s="1045"/>
      <c r="MF35" s="1045">
        <v>42621</v>
      </c>
      <c r="MG35" s="920"/>
      <c r="MH35" s="920"/>
      <c r="MI35" s="1045">
        <v>42634</v>
      </c>
      <c r="MJ35" s="921" t="e">
        <f>WORKDAY(MJ36,#REF!,'[3]Holiday Schedule'!$B$2:$B$30)</f>
        <v>#REF!</v>
      </c>
      <c r="MK35" s="921"/>
      <c r="ML35" s="921">
        <v>42528</v>
      </c>
      <c r="MM35" s="1045">
        <v>42619</v>
      </c>
      <c r="MN35" s="1045"/>
      <c r="MO35" s="1045"/>
      <c r="MP35" s="1045"/>
      <c r="MQ35" s="921">
        <v>42390</v>
      </c>
      <c r="MR35" s="1042">
        <v>42442</v>
      </c>
      <c r="MS35" s="975"/>
      <c r="MT35" s="921">
        <f>WORKDAY(MT36,[3]BA!$B35,'[3]Holiday Schedule'!$B$2:$B$30)</f>
        <v>42201</v>
      </c>
      <c r="MU35" s="921"/>
      <c r="MV35" s="880"/>
      <c r="MW35" s="921" t="e">
        <f>WORKDAY(MW36,#REF!,'[3]Holiday Schedule'!$B$2:$B$30)</f>
        <v>#REF!</v>
      </c>
      <c r="MX35" s="921"/>
      <c r="MY35" s="1141">
        <v>42354</v>
      </c>
      <c r="MZ35" s="880"/>
      <c r="NA35" s="921" t="e">
        <f>WORKDAY(NA36,#REF!,'[3]Holiday Schedule'!$B$2:$B$30)</f>
        <v>#REF!</v>
      </c>
      <c r="NB35" s="921" t="e">
        <f>WORKDAY(NB36,#REF!,'[3]Holiday Schedule'!$B$2:$B$30)</f>
        <v>#REF!</v>
      </c>
      <c r="NC35" s="975"/>
      <c r="ND35" s="975" t="e">
        <f>WORKDAY(ND36,#REF!,'[3]Holiday Schedule'!$B$2:$B$30)</f>
        <v>#REF!</v>
      </c>
      <c r="NE35" s="975" t="e">
        <f>WORKDAY(NE36,#REF!,'[3]Holiday Schedule'!$B$2:$B$30)</f>
        <v>#REF!</v>
      </c>
      <c r="NF35" s="975" t="e">
        <f>WORKDAY(NF36,#REF!,'[3]Holiday Schedule'!$B$2:$B$30)</f>
        <v>#REF!</v>
      </c>
      <c r="NG35" s="975" t="e">
        <f>WORKDAY('Shipped Sets 24K'!GW36,#REF!,'[3]Holiday Schedule'!$B$2:$B$30)</f>
        <v>#REF!</v>
      </c>
      <c r="NH35" s="880">
        <v>42479</v>
      </c>
      <c r="NI35" s="880"/>
      <c r="NJ35" s="880"/>
      <c r="NK35" s="975"/>
      <c r="NL35" s="1187">
        <v>42435</v>
      </c>
      <c r="NM35" s="848"/>
      <c r="NN35" s="921" t="e">
        <f>WORKDAY('24K Quality Clinic'!T36,#REF!,'[3]Holiday Schedule'!$B$2:$B$30)</f>
        <v>#REF!</v>
      </c>
      <c r="NO35" s="921" t="e">
        <f>WORKDAY('24K Quality Clinic'!PR36,#REF!,'[3]Holiday Schedule'!$B$2:$B$30)</f>
        <v>#REF!</v>
      </c>
      <c r="NP35" s="921" t="e">
        <f>WORKDAY('24K Quality Clinic'!JM36,#REF!,'[3]Holiday Schedule'!$B$2:$B$30)</f>
        <v>#REF!</v>
      </c>
      <c r="NQ35" s="1042">
        <v>42486</v>
      </c>
      <c r="NR35" s="975" t="e">
        <f>WORKDAY('Shipped Sets 24K'!HY36,#REF!,'[3]Holiday Schedule'!$B$2:$B$30)</f>
        <v>#REF!</v>
      </c>
      <c r="NS35" s="1187">
        <v>42435</v>
      </c>
      <c r="NT35" s="880">
        <v>42457</v>
      </c>
      <c r="NU35" s="921"/>
      <c r="NV35" s="921">
        <v>42397</v>
      </c>
      <c r="NW35" s="921">
        <v>42403</v>
      </c>
      <c r="NX35" s="141"/>
      <c r="NY35" s="921" t="e">
        <f>WORKDAY(NY36,#REF!,'[3]Holiday Schedule'!$B$2:$B$30)</f>
        <v>#REF!</v>
      </c>
      <c r="NZ35" s="975" t="e">
        <f>WORKDAY(NZ36,#REF!,'[3]Holiday Schedule'!$B$2:$B$30)</f>
        <v>#REF!</v>
      </c>
      <c r="OA35" s="975" t="e">
        <f>WORKDAY(OA36,#REF!,'[3]Holiday Schedule'!$B$2:$B$30)</f>
        <v>#REF!</v>
      </c>
      <c r="OB35" s="975" t="e">
        <f>WORKDAY('24K Quality Clinic'!AV36,#REF!,'[3]Holiday Schedule'!$B$2:$B$30)</f>
        <v>#REF!</v>
      </c>
      <c r="OC35" s="975"/>
      <c r="OD35" s="975" t="e">
        <f>WORKDAY(#REF!,#REF!,'[3]Holiday Schedule'!$B$2:$B$30)</f>
        <v>#REF!</v>
      </c>
      <c r="OE35" s="921"/>
      <c r="OF35" s="920"/>
      <c r="OG35" s="920"/>
      <c r="OH35" s="920"/>
      <c r="OI35" s="920"/>
      <c r="OJ35" s="920"/>
      <c r="OK35" s="920"/>
      <c r="OL35" s="920"/>
      <c r="OM35" s="920"/>
      <c r="ON35" s="920"/>
      <c r="OO35" s="880">
        <v>42321</v>
      </c>
      <c r="OP35" s="883"/>
      <c r="OQ35" s="920"/>
      <c r="OR35" s="920"/>
      <c r="OS35" s="920"/>
      <c r="OT35" s="920"/>
      <c r="OU35" s="1045">
        <v>42604</v>
      </c>
      <c r="OV35" s="1045">
        <v>42619</v>
      </c>
      <c r="OW35" s="1045"/>
      <c r="OX35" s="1045">
        <v>42626</v>
      </c>
      <c r="OY35" s="1045" t="s">
        <v>2075</v>
      </c>
      <c r="OZ35" s="1045"/>
      <c r="PA35" s="1045">
        <v>42626</v>
      </c>
      <c r="PB35" s="1045"/>
      <c r="PC35" s="1045">
        <v>42611</v>
      </c>
      <c r="PD35" s="1045"/>
      <c r="PE35" s="921"/>
      <c r="PF35" s="1045"/>
      <c r="PG35" s="920"/>
      <c r="PH35" s="1045"/>
      <c r="PI35" s="1037">
        <v>42663</v>
      </c>
      <c r="PJ35" s="1045"/>
      <c r="PK35" s="1045"/>
      <c r="PL35" s="1045" t="s">
        <v>2075</v>
      </c>
      <c r="PM35" s="1045"/>
      <c r="PN35" s="1141"/>
      <c r="PO35" s="920"/>
      <c r="PP35" s="920"/>
      <c r="PQ35" s="824"/>
      <c r="PR35" s="880" t="e">
        <f>WORKDAY(PR36,#REF!,'[3]Holiday Schedule'!$B$2:$B$30)</f>
        <v>#REF!</v>
      </c>
      <c r="PS35" s="921" t="e">
        <f>WORKDAY(PS36,#REF!,'24K Quality Clinic'!$JQ$49:$JQ$66)</f>
        <v>#REF!</v>
      </c>
      <c r="PT35" s="880" t="e">
        <f>WORKDAY(PT36,#REF!,'[3]Holiday Schedule'!$B$2:$B$30)</f>
        <v>#REF!</v>
      </c>
      <c r="PU35" s="836"/>
      <c r="PV35" s="1092"/>
      <c r="PX35" s="1093"/>
      <c r="PY35" s="1093"/>
      <c r="QG35" s="1081"/>
      <c r="QH35" s="1042" t="e">
        <f>WORKDAY(QH36,#REF!,'[3]Holiday Schedule'!$B$2:$B$30)</f>
        <v>#REF!</v>
      </c>
      <c r="QI35" s="880"/>
      <c r="QJ35" s="880" t="e">
        <f>WORKDAY(QJ36,#REF!,'[3]Holiday Schedule'!$B$2:$B$30)</f>
        <v>#REF!</v>
      </c>
      <c r="QK35" s="880" t="e">
        <f>WORKDAY(QK36,#REF!,'[3]Holiday Schedule'!$B$2:$B$30)</f>
        <v>#REF!</v>
      </c>
      <c r="QL35" s="880" t="e">
        <f>WORKDAY('Shipped Sets 24K'!JQ37,#REF!,'[3]Holiday Schedule'!$B$2:$B$30)</f>
        <v>#REF!</v>
      </c>
      <c r="QM35" s="880" t="e">
        <f>WORKDAY(QM36,#REF!,'[3]Holiday Schedule'!$B$2:$B$30)</f>
        <v>#REF!</v>
      </c>
      <c r="QN35" s="880">
        <f>WORKDAY(QN37,[3]BA!$B36,'[3]Holiday Schedule'!$B$2:$B$30)</f>
        <v>42095</v>
      </c>
      <c r="QO35" s="880">
        <f>WORKDAY(QO37,[3]BA!$B36,'[3]Holiday Schedule'!$B$2:$B$30)</f>
        <v>42137</v>
      </c>
      <c r="QP35" s="880"/>
      <c r="QQ35" s="961">
        <v>42179</v>
      </c>
      <c r="QR35" s="1092"/>
      <c r="QS35" s="1094"/>
      <c r="QT35" s="1094"/>
      <c r="QU35" s="1094"/>
      <c r="QV35" s="1094"/>
      <c r="QW35" s="1094"/>
      <c r="QX35" s="1094"/>
      <c r="QY35" s="1094"/>
      <c r="QZ35" s="1094"/>
      <c r="RA35" s="1094"/>
      <c r="RB35" s="1094"/>
      <c r="RC35" s="1094"/>
      <c r="RD35" s="1094"/>
      <c r="RE35" s="1094"/>
      <c r="RF35" s="1094"/>
      <c r="RG35" s="1094"/>
      <c r="RH35" s="1094"/>
      <c r="RI35" s="993"/>
      <c r="RJ35" s="1092"/>
      <c r="RK35" s="1092"/>
      <c r="RL35" s="1092"/>
      <c r="RM35" s="1093"/>
      <c r="RN35" s="1081"/>
      <c r="RO35" s="1094"/>
      <c r="RP35" s="1094"/>
      <c r="RQ35" s="968"/>
      <c r="RR35" s="880"/>
      <c r="RS35" s="880"/>
      <c r="RT35" s="968"/>
      <c r="RU35" s="975" t="e">
        <f>WORKDAY(#REF!,#REF!,'[3]Holiday Schedule'!$B$2:$B$30)</f>
        <v>#REF!</v>
      </c>
      <c r="RV35" s="921" t="e">
        <f>WORKDAY(RV36,#REF!,'[3]Holiday Schedule'!$B$2:$B$30)</f>
        <v>#REF!</v>
      </c>
      <c r="RW35" s="880">
        <f>WORKDAY(RW37,[3]BA!$B36,'[3]Holiday Schedule'!$B$2:$B$30)</f>
        <v>42095</v>
      </c>
      <c r="RX35" s="880"/>
      <c r="RY35" s="883"/>
      <c r="RZ35" s="883"/>
      <c r="SA35" s="880">
        <v>42429</v>
      </c>
      <c r="SB35" s="880">
        <v>42365</v>
      </c>
      <c r="SC35" s="880" t="e">
        <f>WORKDAY('Shipped Sets 24K'!HZ37,#REF!,'[3]Holiday Schedule'!$B$2:$B$30)</f>
        <v>#REF!</v>
      </c>
      <c r="SD35" s="880">
        <v>42359</v>
      </c>
      <c r="SE35" s="1042">
        <v>42402</v>
      </c>
      <c r="SF35" s="880" t="e">
        <f>WORKDAY(SF36,#REF!,'[3]Holiday Schedule'!$B$2:$B$30)</f>
        <v>#REF!</v>
      </c>
      <c r="SG35" s="880" t="e">
        <f>WORKDAY(SG36,#REF!,'[3]Holiday Schedule'!$B$2:$B$30)</f>
        <v>#REF!</v>
      </c>
      <c r="SH35" s="880"/>
      <c r="SI35" s="883"/>
      <c r="SJ35" s="883"/>
      <c r="SK35" s="880"/>
      <c r="SL35" s="880">
        <f>WORKDAY(SL37,[3]BA!$B36,'[3]Holiday Schedule'!$B$2:$B$30)</f>
        <v>42181</v>
      </c>
      <c r="SM35" s="880">
        <f>WORKDAY(SM37,[3]BA!$B36,'[3]Holiday Schedule'!$B$2:$B$30)</f>
        <v>42199</v>
      </c>
      <c r="SN35" s="993"/>
      <c r="SO35" s="880" t="e">
        <f>WORKDAY('24K Quality Clinic'!OD37,#REF!,'[3]Holiday Schedule'!$B$2:$B$30)</f>
        <v>#REF!</v>
      </c>
      <c r="SP35" s="1045">
        <v>42600</v>
      </c>
      <c r="SQ35" s="1046">
        <v>42598</v>
      </c>
      <c r="SR35" s="1045">
        <v>42600</v>
      </c>
      <c r="SS35" s="831"/>
      <c r="ST35" s="1093"/>
      <c r="SU35" s="1082"/>
      <c r="SV35" s="1082"/>
      <c r="SW35" s="1082"/>
      <c r="SX35" s="993"/>
      <c r="SY35" s="993"/>
      <c r="SZ35" s="1082"/>
      <c r="TA35" s="1082"/>
      <c r="TB35" s="1082"/>
      <c r="TC35" s="1082"/>
      <c r="TD35" s="1092"/>
      <c r="TE35" s="1093"/>
      <c r="TF35" s="1093"/>
      <c r="TG35" s="1093"/>
      <c r="TH35" s="1093"/>
      <c r="TI35" s="1092"/>
      <c r="TJ35" s="1093"/>
      <c r="TK35" s="1095"/>
    </row>
    <row r="36" spans="3:531">
      <c r="C36" s="1471">
        <v>1</v>
      </c>
      <c r="D36" s="1470" t="s">
        <v>1297</v>
      </c>
      <c r="E36" s="975">
        <v>42402</v>
      </c>
      <c r="F36" s="921">
        <v>42429</v>
      </c>
      <c r="G36" s="921">
        <v>42432</v>
      </c>
      <c r="H36" s="921">
        <v>42432</v>
      </c>
      <c r="I36" s="921">
        <v>42432</v>
      </c>
      <c r="J36" s="921" t="e">
        <f>WORKDAY('24K Quality Clinic'!DH37,#REF!,'[3]Holiday Schedule'!$B$2:$B$30)</f>
        <v>#REF!</v>
      </c>
      <c r="K36" s="880"/>
      <c r="L36" s="953"/>
      <c r="M36" s="961">
        <v>42530</v>
      </c>
      <c r="N36" s="880">
        <v>42475</v>
      </c>
      <c r="O36" s="975" t="e">
        <f>WORKDAY(O37,#REF!,'[3]Holiday Schedule'!$B$2:$B$30)</f>
        <v>#REF!</v>
      </c>
      <c r="P36" s="880"/>
      <c r="Q36" s="880">
        <v>42478</v>
      </c>
      <c r="R36" s="880"/>
      <c r="S36" s="880">
        <v>42478</v>
      </c>
      <c r="T36" s="921" t="e">
        <f>WORKDAY('24K Quality Clinic'!JO37,#REF!,'[3]Holiday Schedule'!$B$2:$B$30)</f>
        <v>#REF!</v>
      </c>
      <c r="U36" s="880">
        <v>42479</v>
      </c>
      <c r="V36" s="921"/>
      <c r="W36" s="921"/>
      <c r="X36" s="975">
        <v>42172</v>
      </c>
      <c r="Y36" s="683">
        <v>42179</v>
      </c>
      <c r="Z36" s="880"/>
      <c r="AA36" s="921">
        <v>42535</v>
      </c>
      <c r="AB36" s="880"/>
      <c r="AC36" s="975">
        <v>42359</v>
      </c>
      <c r="AD36" s="1037">
        <v>42621</v>
      </c>
      <c r="AE36" s="1037">
        <v>42621</v>
      </c>
      <c r="AF36" s="1037">
        <v>42621</v>
      </c>
      <c r="AG36" s="880">
        <v>42442</v>
      </c>
      <c r="AH36" s="880">
        <v>42452</v>
      </c>
      <c r="AI36" s="921">
        <v>42365</v>
      </c>
      <c r="AJ36" s="1037"/>
      <c r="AK36" s="1037"/>
      <c r="AL36" s="1037"/>
      <c r="AM36" s="1037"/>
      <c r="AN36" s="1037"/>
      <c r="AO36" s="1037"/>
      <c r="AP36" s="1037"/>
      <c r="AQ36" s="1037"/>
      <c r="AR36" s="921"/>
      <c r="AS36" s="1037">
        <v>42608</v>
      </c>
      <c r="AT36" s="1046">
        <v>42598</v>
      </c>
      <c r="AU36" s="961">
        <v>42530</v>
      </c>
      <c r="AV36" s="968"/>
      <c r="AW36" s="1037">
        <v>42607</v>
      </c>
      <c r="AX36" s="1037">
        <v>42619</v>
      </c>
      <c r="AY36" s="1037">
        <v>42620</v>
      </c>
      <c r="AZ36" s="1037">
        <v>42618</v>
      </c>
      <c r="BA36" s="1037">
        <v>42615</v>
      </c>
      <c r="BB36" s="1045">
        <v>42600</v>
      </c>
      <c r="BC36" s="1046">
        <v>42598</v>
      </c>
      <c r="BD36" s="1037">
        <v>42614</v>
      </c>
      <c r="BE36" s="1037">
        <v>42626</v>
      </c>
      <c r="BF36" s="880">
        <f>WORKDAY(BF38,[3]BA!$B36,'[3]Holiday Schedule'!$B$2:$B$30)</f>
        <v>42139</v>
      </c>
      <c r="BG36" s="1037">
        <v>42632</v>
      </c>
      <c r="BH36" s="1037"/>
      <c r="BI36" s="921"/>
      <c r="BJ36" s="1195">
        <v>42530</v>
      </c>
      <c r="BK36" s="975"/>
      <c r="BL36" s="880">
        <v>42493</v>
      </c>
      <c r="BM36" s="921">
        <v>42343</v>
      </c>
      <c r="BN36" s="880"/>
      <c r="BO36" s="880"/>
      <c r="BP36" s="921" t="e">
        <f>WORKDAY('24K Quality Clinic'!NN37,#REF!,'[3]Holiday Schedule'!$B$2:$B$30)</f>
        <v>#REF!</v>
      </c>
      <c r="BQ36" s="880"/>
      <c r="BR36" s="1141">
        <v>42354</v>
      </c>
      <c r="BS36" s="921" t="e">
        <f>WORKDAY(BS37,#REF!,'[3]Holiday Schedule'!$B$2:$B$30)</f>
        <v>#REF!</v>
      </c>
      <c r="BT36" s="880"/>
      <c r="BU36" s="1141" t="e">
        <f>WORKDAY('Shipped Sets 24K'!HC37,#REF!,'[3]Holiday Schedule'!$B$2:$B$30)</f>
        <v>#REF!</v>
      </c>
      <c r="BV36" s="673">
        <v>42409</v>
      </c>
      <c r="BW36" s="921">
        <v>42538</v>
      </c>
      <c r="BX36" s="921">
        <v>42538</v>
      </c>
      <c r="BY36" s="968"/>
      <c r="BZ36" s="921">
        <f>WORKDAY(BZ37,[3]BA!$B35,'[3]Holiday Schedule'!$B$2:$B$30)</f>
        <v>42160</v>
      </c>
      <c r="CA36" s="921">
        <v>42432</v>
      </c>
      <c r="CB36" s="921">
        <v>42415</v>
      </c>
      <c r="CC36" s="921"/>
      <c r="CD36" s="921">
        <v>42537</v>
      </c>
      <c r="CE36" s="921">
        <v>42528</v>
      </c>
      <c r="CF36" s="921">
        <f>WORKDAY(CF38,[3]BA!$B36,'[3]Holiday Schedule'!$B$2:$B$30)</f>
        <v>42172</v>
      </c>
      <c r="CG36" s="1037">
        <v>42614</v>
      </c>
      <c r="CH36" s="1187">
        <v>42483</v>
      </c>
      <c r="CI36" s="961">
        <v>42509</v>
      </c>
      <c r="CJ36" s="961">
        <v>42500</v>
      </c>
      <c r="CK36" s="1037">
        <v>42612</v>
      </c>
      <c r="CL36" s="961">
        <v>42311</v>
      </c>
      <c r="CM36" s="1037">
        <v>42661</v>
      </c>
      <c r="CN36" s="1037">
        <v>42655</v>
      </c>
      <c r="CO36" s="1037">
        <v>42635</v>
      </c>
      <c r="CP36" s="1037">
        <v>42655</v>
      </c>
      <c r="CQ36" s="1046">
        <v>42653</v>
      </c>
      <c r="CR36" s="1037">
        <v>42661</v>
      </c>
      <c r="CS36" s="1037">
        <v>42661</v>
      </c>
      <c r="CT36" s="1037">
        <v>42655</v>
      </c>
      <c r="CU36" s="1037"/>
      <c r="CV36" s="1037">
        <v>42626</v>
      </c>
      <c r="CW36" s="1046">
        <v>42653</v>
      </c>
      <c r="CX36" s="1037">
        <v>42633</v>
      </c>
      <c r="CY36" s="1046">
        <v>42653</v>
      </c>
      <c r="CZ36" s="1046">
        <v>42654</v>
      </c>
      <c r="DA36" s="1037">
        <v>42655</v>
      </c>
      <c r="DB36" s="1037">
        <v>42627</v>
      </c>
      <c r="DC36" s="1037"/>
      <c r="DD36" s="1037">
        <v>42614</v>
      </c>
      <c r="DE36" s="1037"/>
      <c r="DF36" s="1037"/>
      <c r="DG36" s="1037"/>
      <c r="DH36" s="921"/>
      <c r="DI36" s="921"/>
      <c r="DJ36" s="921"/>
      <c r="DK36" s="921"/>
      <c r="DL36" s="1037">
        <v>42626</v>
      </c>
      <c r="DM36" s="1037">
        <v>42614</v>
      </c>
      <c r="DN36" s="923">
        <v>42593</v>
      </c>
      <c r="DO36" s="1037">
        <v>42660</v>
      </c>
      <c r="DP36" s="1234">
        <v>42599</v>
      </c>
      <c r="DQ36" s="1046">
        <v>42667</v>
      </c>
      <c r="DR36" s="1037">
        <v>42667</v>
      </c>
      <c r="DS36" s="1037"/>
      <c r="DT36" s="961"/>
      <c r="DU36" s="1037"/>
      <c r="DV36" s="1037"/>
      <c r="DW36" s="923"/>
      <c r="DX36" s="883"/>
      <c r="DY36" s="1037">
        <v>42633</v>
      </c>
      <c r="DZ36" s="883"/>
      <c r="EA36" s="1037">
        <v>42612</v>
      </c>
      <c r="EB36" s="883"/>
      <c r="EC36" s="1037">
        <v>42611</v>
      </c>
      <c r="ED36" s="1037">
        <v>42632</v>
      </c>
      <c r="EE36" s="975"/>
      <c r="EF36" s="975">
        <f>WORKDAY(EF38,[3]BA!$B36,'[3]Holiday Schedule'!$B$2:$B$30)</f>
        <v>42172</v>
      </c>
      <c r="EG36" s="880"/>
      <c r="EH36" s="921">
        <v>42545</v>
      </c>
      <c r="EI36" s="921">
        <v>42535</v>
      </c>
      <c r="EJ36" s="921">
        <v>42534</v>
      </c>
      <c r="EK36" s="921" t="e">
        <f>WORKDAY('Shipped Sets 24K'!JB37,#REF!,'[3]Holiday Schedule'!$B$2:$B$30)</f>
        <v>#REF!</v>
      </c>
      <c r="EL36" s="921"/>
      <c r="EM36" s="968"/>
      <c r="EN36" s="921">
        <v>42388</v>
      </c>
      <c r="EO36" s="921"/>
      <c r="EP36" s="921"/>
      <c r="EQ36" s="921"/>
      <c r="ER36" s="921"/>
      <c r="ES36" s="887"/>
      <c r="ET36" s="921"/>
      <c r="EU36" s="887"/>
      <c r="EV36" s="1037">
        <v>42621</v>
      </c>
      <c r="EW36" s="1037">
        <v>42655</v>
      </c>
      <c r="EX36" s="1037">
        <v>42627</v>
      </c>
      <c r="EY36" s="1046"/>
      <c r="EZ36" s="1046">
        <v>42674</v>
      </c>
      <c r="FA36" s="921"/>
      <c r="FB36" s="899">
        <v>42628</v>
      </c>
      <c r="FC36" s="1046">
        <v>42674</v>
      </c>
      <c r="FD36" s="886"/>
      <c r="FE36" s="886"/>
      <c r="FF36" s="883">
        <v>42681</v>
      </c>
      <c r="FG36" s="883"/>
      <c r="FH36" s="883"/>
      <c r="FI36" s="1037"/>
      <c r="FJ36" s="1037">
        <v>42614</v>
      </c>
      <c r="FK36" s="1234">
        <v>42598</v>
      </c>
      <c r="FL36" s="1037"/>
      <c r="FM36" s="1037"/>
      <c r="FN36" s="921">
        <v>42388</v>
      </c>
      <c r="FO36" s="1046"/>
      <c r="FP36" s="923"/>
      <c r="FQ36" s="899"/>
      <c r="FR36" s="923"/>
      <c r="FS36" s="899"/>
      <c r="FT36" s="899"/>
      <c r="FU36" s="921">
        <v>42388</v>
      </c>
      <c r="FV36" s="921">
        <v>42394</v>
      </c>
      <c r="FW36" s="923">
        <v>42397</v>
      </c>
      <c r="FX36" s="899"/>
      <c r="FY36" s="1046"/>
      <c r="FZ36" s="923">
        <v>42535</v>
      </c>
      <c r="GA36" s="923"/>
      <c r="GB36" s="923"/>
      <c r="GC36" s="921"/>
      <c r="GD36" s="921"/>
      <c r="GE36" s="1191"/>
      <c r="GF36" s="899"/>
      <c r="GG36" s="921">
        <v>42388</v>
      </c>
      <c r="GH36" s="923"/>
      <c r="GI36" s="1469"/>
      <c r="GJ36" s="1037"/>
      <c r="GK36" s="883"/>
      <c r="GL36" s="886"/>
      <c r="GM36" s="886"/>
      <c r="GN36" s="920"/>
      <c r="GO36" s="920"/>
      <c r="GP36" s="1003"/>
      <c r="GQ36" s="1443"/>
      <c r="GR36" s="883"/>
      <c r="GS36" s="1050"/>
      <c r="GT36" s="883"/>
      <c r="GU36" s="1037"/>
      <c r="GV36" s="1037"/>
      <c r="GW36" s="1037"/>
      <c r="GX36" s="1292"/>
      <c r="GY36" s="1046">
        <v>42653</v>
      </c>
      <c r="GZ36" s="1046">
        <v>42653</v>
      </c>
      <c r="HA36" s="1037"/>
      <c r="HB36" s="1046">
        <v>42653</v>
      </c>
      <c r="HC36" s="1046">
        <v>42653</v>
      </c>
      <c r="HD36" s="1037"/>
      <c r="HE36" s="899">
        <v>42632</v>
      </c>
      <c r="HF36" s="1037">
        <v>42614</v>
      </c>
      <c r="HG36" s="1037">
        <v>42608</v>
      </c>
      <c r="HH36" s="1037">
        <v>42626</v>
      </c>
      <c r="HI36" s="1037">
        <v>42626</v>
      </c>
      <c r="HJ36" s="1037">
        <v>42626</v>
      </c>
      <c r="HK36" s="1037">
        <v>42626</v>
      </c>
      <c r="HL36" s="1037">
        <v>42632</v>
      </c>
      <c r="HM36" s="1037">
        <v>42626</v>
      </c>
      <c r="HN36" s="1037">
        <v>42626</v>
      </c>
      <c r="HO36" s="1037"/>
      <c r="HP36" s="1037"/>
      <c r="HQ36" s="1037"/>
      <c r="HR36" s="1037"/>
      <c r="HS36" s="883"/>
      <c r="HT36" s="175"/>
      <c r="HU36" s="961">
        <v>42530</v>
      </c>
      <c r="HV36" s="961">
        <v>42530</v>
      </c>
      <c r="HW36" s="961"/>
      <c r="HX36" s="880">
        <v>42531</v>
      </c>
      <c r="HY36" s="921"/>
      <c r="HZ36" s="921">
        <v>42533</v>
      </c>
      <c r="IA36" s="921"/>
      <c r="IB36" s="921"/>
      <c r="IC36" s="921"/>
      <c r="ID36" s="921">
        <v>42540</v>
      </c>
      <c r="IE36" s="921">
        <v>42354</v>
      </c>
      <c r="IF36" s="921">
        <v>42545</v>
      </c>
      <c r="IG36" s="921">
        <v>42536</v>
      </c>
      <c r="IH36" s="921"/>
      <c r="II36" s="824"/>
      <c r="IJ36" s="1141">
        <v>42402</v>
      </c>
      <c r="IK36" s="921"/>
      <c r="IL36" s="961">
        <v>42530</v>
      </c>
      <c r="IM36" s="921">
        <v>42537</v>
      </c>
      <c r="IN36" s="961"/>
      <c r="IO36" s="921"/>
      <c r="IP36" s="921">
        <v>42530</v>
      </c>
      <c r="IQ36" s="880">
        <v>42442</v>
      </c>
      <c r="IR36" s="880"/>
      <c r="IS36" s="1352"/>
      <c r="IT36" s="1142">
        <v>42464</v>
      </c>
      <c r="IU36" s="921">
        <v>42528</v>
      </c>
      <c r="IV36" s="921"/>
      <c r="IW36" s="961"/>
      <c r="IX36" s="921"/>
      <c r="IY36" s="880">
        <v>42449</v>
      </c>
      <c r="IZ36" s="921"/>
      <c r="JA36" s="921">
        <v>42386</v>
      </c>
      <c r="JB36" s="961">
        <v>42529</v>
      </c>
      <c r="JC36" s="961"/>
      <c r="JD36" s="921"/>
      <c r="JE36" s="921"/>
      <c r="JF36" s="1141">
        <f>WORKDAY(JF38,[3]BA!$B36,'[3]Holiday Schedule'!$B$2:$B$30)</f>
        <v>42172</v>
      </c>
      <c r="JG36" s="921"/>
      <c r="JH36" s="968"/>
      <c r="JI36" s="921">
        <v>42543</v>
      </c>
      <c r="JJ36" s="921">
        <v>42534</v>
      </c>
      <c r="JK36" s="921">
        <v>42534</v>
      </c>
      <c r="JL36" s="1187">
        <v>42483</v>
      </c>
      <c r="JM36" s="968"/>
      <c r="JN36" s="921">
        <v>42536</v>
      </c>
      <c r="JO36" s="921">
        <v>42377</v>
      </c>
      <c r="JP36" s="921">
        <v>42593</v>
      </c>
      <c r="JQ36" s="921"/>
      <c r="JR36" s="921"/>
      <c r="JS36" s="921">
        <v>42593</v>
      </c>
      <c r="JT36" s="1201">
        <v>42569</v>
      </c>
      <c r="JU36" s="921">
        <v>42534</v>
      </c>
      <c r="JV36" s="880">
        <v>42531</v>
      </c>
      <c r="JW36" s="1187">
        <v>42537</v>
      </c>
      <c r="JX36" s="880"/>
      <c r="JY36" s="921"/>
      <c r="JZ36" s="921" t="e">
        <f>WORKDAY('24K Quality Clinic'!BR37,#REF!,'[3]Holiday Schedule'!$B$2:$B$30)</f>
        <v>#REF!</v>
      </c>
      <c r="KA36" s="921" t="e">
        <f>WORKDAY('Shipped Sets 24K'!HA37,#REF!,'[3]Holiday Schedule'!$B$2:$B$30)</f>
        <v>#REF!</v>
      </c>
      <c r="KB36" s="1187">
        <v>42537</v>
      </c>
      <c r="KC36" s="961"/>
      <c r="KD36" s="1037">
        <v>42611</v>
      </c>
      <c r="KE36" s="1037"/>
      <c r="KF36" s="1037">
        <v>42615</v>
      </c>
      <c r="KG36" s="1037">
        <v>42615</v>
      </c>
      <c r="KH36" s="921"/>
      <c r="KI36" s="1037">
        <v>42611</v>
      </c>
      <c r="KJ36" s="1037">
        <v>42614</v>
      </c>
      <c r="KK36" s="1234">
        <v>42614</v>
      </c>
      <c r="KL36" s="1037">
        <v>42608</v>
      </c>
      <c r="KM36" s="1141"/>
      <c r="KN36" s="880">
        <v>42530</v>
      </c>
      <c r="KO36" s="1037">
        <v>42612</v>
      </c>
      <c r="KP36" s="1037">
        <v>42611</v>
      </c>
      <c r="KQ36" s="1046">
        <v>42593</v>
      </c>
      <c r="KR36" s="1045">
        <v>42600</v>
      </c>
      <c r="KS36" s="1037">
        <v>42608</v>
      </c>
      <c r="KT36" s="1046">
        <v>42593</v>
      </c>
      <c r="KU36" s="1037">
        <v>42614</v>
      </c>
      <c r="KV36" s="1037">
        <v>42600</v>
      </c>
      <c r="KW36" s="1046">
        <v>42598</v>
      </c>
      <c r="KX36" s="1037">
        <v>42614</v>
      </c>
      <c r="KY36" s="1046">
        <v>42598</v>
      </c>
      <c r="KZ36" s="1037">
        <v>42621</v>
      </c>
      <c r="LA36" s="1037"/>
      <c r="LB36" s="1037">
        <v>42621</v>
      </c>
      <c r="LC36" s="1037">
        <v>42615</v>
      </c>
      <c r="LD36" s="1037">
        <v>42614</v>
      </c>
      <c r="LE36" s="1037">
        <v>42625</v>
      </c>
      <c r="LF36" s="1037">
        <v>42626</v>
      </c>
      <c r="LG36" s="1045">
        <v>42600</v>
      </c>
      <c r="LH36" s="921">
        <v>42402</v>
      </c>
      <c r="LI36" s="1037">
        <v>42600</v>
      </c>
      <c r="LJ36" s="1045">
        <v>42600</v>
      </c>
      <c r="LK36" s="921">
        <v>42359</v>
      </c>
      <c r="LL36" s="1046">
        <v>42598</v>
      </c>
      <c r="LM36" s="1045">
        <v>42600</v>
      </c>
      <c r="LN36" s="1037">
        <v>42621</v>
      </c>
      <c r="LO36" s="1037">
        <v>42621</v>
      </c>
      <c r="LP36" s="1037">
        <v>42633</v>
      </c>
      <c r="LQ36" s="1037">
        <v>42615</v>
      </c>
      <c r="LR36" s="1037"/>
      <c r="LS36" s="1037"/>
      <c r="LT36" s="1037">
        <v>42621</v>
      </c>
      <c r="LU36" s="1046">
        <v>42653</v>
      </c>
      <c r="LV36" s="1037">
        <v>42650</v>
      </c>
      <c r="LW36" s="1037">
        <v>42621</v>
      </c>
      <c r="LX36" s="1037">
        <v>42647</v>
      </c>
      <c r="LY36" s="1037"/>
      <c r="LZ36" s="1037"/>
      <c r="MA36" s="1046">
        <v>42653</v>
      </c>
      <c r="MB36" s="1046">
        <v>42653</v>
      </c>
      <c r="MC36" s="880"/>
      <c r="MD36" s="1037">
        <v>42626</v>
      </c>
      <c r="ME36" s="1037"/>
      <c r="MF36" s="1037">
        <v>42621</v>
      </c>
      <c r="MG36" s="1046">
        <v>42653</v>
      </c>
      <c r="MH36" s="1037">
        <v>42660</v>
      </c>
      <c r="MI36" s="1037">
        <v>42632</v>
      </c>
      <c r="MJ36" s="921" t="e">
        <f>WORKDAY(MJ37,#REF!,'[3]Holiday Schedule'!$B$2:$B$30)</f>
        <v>#REF!</v>
      </c>
      <c r="MK36" s="921"/>
      <c r="ML36" s="961"/>
      <c r="MM36" s="1037">
        <v>42618</v>
      </c>
      <c r="MN36" s="1037"/>
      <c r="MO36" s="1037"/>
      <c r="MP36" s="1037"/>
      <c r="MQ36" s="921">
        <v>42388</v>
      </c>
      <c r="MR36" s="1042">
        <v>42442</v>
      </c>
      <c r="MS36" s="975"/>
      <c r="MT36" s="921">
        <f>WORKDAY(MT38,[3]BA!$B36,'[3]Holiday Schedule'!$B$2:$B$30)</f>
        <v>42199</v>
      </c>
      <c r="MU36" s="921">
        <v>42394</v>
      </c>
      <c r="MV36" s="880">
        <v>42454</v>
      </c>
      <c r="MW36" s="921" t="e">
        <f>WORKDAY(MW37,#REF!,'[3]Holiday Schedule'!$B$2:$B$30)</f>
        <v>#REF!</v>
      </c>
      <c r="MX36" s="921"/>
      <c r="MY36" s="1141">
        <v>42354</v>
      </c>
      <c r="MZ36" s="880"/>
      <c r="NA36" s="683">
        <v>42132</v>
      </c>
      <c r="NB36" s="921" t="e">
        <f>WORKDAY(NB37,#REF!,'[3]Holiday Schedule'!$B$2:$B$30)</f>
        <v>#REF!</v>
      </c>
      <c r="NC36" s="975"/>
      <c r="ND36" s="975" t="e">
        <f>WORKDAY(ND37,#REF!,'[3]Holiday Schedule'!$B$2:$B$30)</f>
        <v>#REF!</v>
      </c>
      <c r="NE36" s="975" t="e">
        <f>WORKDAY(NE37,#REF!,'[3]Holiday Schedule'!$B$2:$B$30)</f>
        <v>#REF!</v>
      </c>
      <c r="NF36" s="975" t="e">
        <f>WORKDAY(NF37,#REF!,'[3]Holiday Schedule'!$B$2:$B$30)</f>
        <v>#REF!</v>
      </c>
      <c r="NG36" s="975" t="e">
        <f>WORKDAY('Shipped Sets 24K'!GW37,#REF!,'[3]Holiday Schedule'!$B$2:$B$30)</f>
        <v>#REF!</v>
      </c>
      <c r="NH36" s="880">
        <v>42479</v>
      </c>
      <c r="NI36" s="880"/>
      <c r="NJ36" s="880">
        <v>42480</v>
      </c>
      <c r="NK36" s="975"/>
      <c r="NL36" s="921">
        <v>42341</v>
      </c>
      <c r="NM36" s="921">
        <v>42415</v>
      </c>
      <c r="NN36" s="921" t="e">
        <f>WORKDAY('24K Quality Clinic'!T37,#REF!,'[3]Holiday Schedule'!$B$2:$B$30)</f>
        <v>#REF!</v>
      </c>
      <c r="NO36" s="921" t="e">
        <f>WORKDAY('24K Quality Clinic'!PR37,#REF!,'[3]Holiday Schedule'!$B$2:$B$30)</f>
        <v>#REF!</v>
      </c>
      <c r="NP36" s="921"/>
      <c r="NQ36" s="1042"/>
      <c r="NR36" s="975"/>
      <c r="NS36" s="921">
        <v>42359</v>
      </c>
      <c r="NT36" s="880">
        <v>42449</v>
      </c>
      <c r="NU36" s="921"/>
      <c r="NV36" s="921">
        <v>42394</v>
      </c>
      <c r="NW36" s="921">
        <v>42402</v>
      </c>
      <c r="NX36" s="921">
        <f>WORKDAY(NX38,[3]BA!$B36,'[3]Holiday Schedule'!$B$2:$B$30)</f>
        <v>42152</v>
      </c>
      <c r="NY36" s="921" t="e">
        <f>WORKDAY(NY37,#REF!,'[3]Holiday Schedule'!$B$2:$B$30)</f>
        <v>#REF!</v>
      </c>
      <c r="NZ36" s="975" t="e">
        <f>WORKDAY(NZ37,#REF!,'[3]Holiday Schedule'!$B$2:$B$30)</f>
        <v>#REF!</v>
      </c>
      <c r="OA36" s="975" t="e">
        <f>WORKDAY(OA37,#REF!,'[3]Holiday Schedule'!$B$2:$B$30)</f>
        <v>#REF!</v>
      </c>
      <c r="OB36" s="975" t="e">
        <f>WORKDAY('24K Quality Clinic'!AV37,#REF!,'[3]Holiday Schedule'!$B$2:$B$30)</f>
        <v>#REF!</v>
      </c>
      <c r="OC36" s="1462"/>
      <c r="OD36" s="975" t="e">
        <f>WORKDAY(#REF!,#REF!,'[3]Holiday Schedule'!$B$2:$B$30)</f>
        <v>#REF!</v>
      </c>
      <c r="OE36" s="921"/>
      <c r="OF36" s="920"/>
      <c r="OG36" s="920"/>
      <c r="OH36" s="920"/>
      <c r="OI36" s="920"/>
      <c r="OJ36" s="920"/>
      <c r="OK36" s="920"/>
      <c r="OL36" s="920"/>
      <c r="OM36" s="920"/>
      <c r="ON36" s="920"/>
      <c r="OO36" s="880"/>
      <c r="OP36" s="880">
        <v>42487</v>
      </c>
      <c r="OQ36" s="1468"/>
      <c r="OR36" s="1468"/>
      <c r="OS36" s="1468"/>
      <c r="OT36" s="920"/>
      <c r="OU36" s="1037"/>
      <c r="OV36" s="1037">
        <v>42618</v>
      </c>
      <c r="OW36" s="1037"/>
      <c r="OX36" s="1037">
        <v>42625</v>
      </c>
      <c r="OY36" s="1037">
        <v>42627</v>
      </c>
      <c r="OZ36" s="1037">
        <v>42626</v>
      </c>
      <c r="PA36" s="1037">
        <v>42625</v>
      </c>
      <c r="PB36" s="1037"/>
      <c r="PC36" s="1037">
        <v>42608</v>
      </c>
      <c r="PD36" s="1037"/>
      <c r="PE36" s="1187">
        <v>42483</v>
      </c>
      <c r="PF36" s="1037"/>
      <c r="PG36" s="1037">
        <v>42633</v>
      </c>
      <c r="PH36" s="1037">
        <v>42660</v>
      </c>
      <c r="PI36" s="1037">
        <v>42660</v>
      </c>
      <c r="PJ36" s="1037"/>
      <c r="PK36" s="1037">
        <v>42655</v>
      </c>
      <c r="PL36" s="1037">
        <v>42626</v>
      </c>
      <c r="PM36" s="1037"/>
      <c r="PN36" s="1141"/>
      <c r="PO36" s="886"/>
      <c r="PP36" s="923"/>
      <c r="PQ36" s="824"/>
      <c r="PR36" s="880" t="e">
        <f>WORKDAY(PR37,#REF!,'[3]Holiday Schedule'!$B$2:$B$30)</f>
        <v>#REF!</v>
      </c>
      <c r="PS36" s="921" t="e">
        <f>WORKDAY(PS38,#REF!,'24K Quality Clinic'!$JQ$49:$JQ$66)</f>
        <v>#REF!</v>
      </c>
      <c r="PT36" s="880" t="e">
        <f>WORKDAY(PT37,#REF!,'[3]Holiday Schedule'!$B$2:$B$30)</f>
        <v>#REF!</v>
      </c>
      <c r="PU36" s="836"/>
      <c r="PV36" s="1061"/>
      <c r="PW36" s="1061"/>
      <c r="QG36" s="1096"/>
      <c r="QH36" s="1055">
        <v>42312</v>
      </c>
      <c r="QI36" s="961"/>
      <c r="QJ36" s="961">
        <v>42313</v>
      </c>
      <c r="QK36" s="961">
        <v>42314</v>
      </c>
      <c r="QL36" s="961">
        <v>42277</v>
      </c>
      <c r="QM36" s="961">
        <v>42277</v>
      </c>
      <c r="QN36" s="880"/>
      <c r="QO36" s="880"/>
      <c r="QP36" s="961">
        <v>42170</v>
      </c>
      <c r="QQ36" s="1461"/>
      <c r="QR36" s="1061"/>
      <c r="QS36" s="993"/>
      <c r="QT36" s="200"/>
      <c r="QU36" s="200"/>
      <c r="QV36" s="200"/>
      <c r="QW36" s="200"/>
      <c r="QX36" s="200"/>
      <c r="QY36" s="200"/>
      <c r="QZ36" s="200"/>
      <c r="RA36" s="200"/>
      <c r="RB36" s="200"/>
      <c r="RC36" s="200"/>
      <c r="RD36" s="200"/>
      <c r="RE36" s="200"/>
      <c r="RF36" s="200"/>
      <c r="RG36" s="200"/>
      <c r="RH36" s="200"/>
      <c r="RI36" s="200"/>
      <c r="RJ36" s="200"/>
      <c r="RK36" s="200"/>
      <c r="RL36" s="200"/>
      <c r="RM36" s="200"/>
      <c r="RN36" s="1081"/>
      <c r="RO36" s="200"/>
      <c r="RP36" s="200"/>
      <c r="RQ36" s="921">
        <v>42331</v>
      </c>
      <c r="RR36" s="921">
        <v>42331</v>
      </c>
      <c r="RS36" s="880"/>
      <c r="RT36" s="921"/>
      <c r="RU36" s="1465">
        <v>42277</v>
      </c>
      <c r="RV36" s="683">
        <v>42250</v>
      </c>
      <c r="RW36" s="880"/>
      <c r="RX36" s="880"/>
      <c r="RY36" s="1003"/>
      <c r="RZ36" s="1003"/>
      <c r="SA36" s="880"/>
      <c r="SB36" s="880">
        <v>42361</v>
      </c>
      <c r="SC36" s="961">
        <v>42324</v>
      </c>
      <c r="SD36" s="880">
        <v>42359</v>
      </c>
      <c r="SE36" s="1042">
        <v>42401</v>
      </c>
      <c r="SF36" s="961">
        <v>42250</v>
      </c>
      <c r="SG36" s="961">
        <v>42172</v>
      </c>
      <c r="SH36" s="961"/>
      <c r="SI36" s="1003"/>
      <c r="SJ36" s="1003"/>
      <c r="SK36" s="880"/>
      <c r="SL36" s="880"/>
      <c r="SM36" s="880"/>
      <c r="SN36" s="899">
        <v>42343</v>
      </c>
      <c r="SO36" s="961">
        <v>42277</v>
      </c>
      <c r="SP36" s="1046">
        <v>42598</v>
      </c>
      <c r="SQ36" s="1003"/>
      <c r="SR36" s="1046">
        <v>42598</v>
      </c>
      <c r="SS36" s="831"/>
      <c r="ST36" s="993"/>
      <c r="SU36" s="1082"/>
      <c r="SV36" s="1082"/>
      <c r="SW36" s="1082"/>
      <c r="SX36" s="1082"/>
      <c r="SY36" s="1082"/>
      <c r="SZ36" s="1082"/>
      <c r="TA36" s="1082"/>
      <c r="TB36" s="1082"/>
      <c r="TC36" s="1082"/>
      <c r="TD36" s="993"/>
      <c r="TE36" s="1082"/>
      <c r="TF36" s="1082"/>
      <c r="TG36" s="1082"/>
      <c r="TH36" s="993"/>
      <c r="TI36" s="993"/>
      <c r="TJ36" s="993"/>
      <c r="TK36" s="1097"/>
    </row>
    <row r="37" spans="3:531" s="200" customFormat="1">
      <c r="C37" s="1467">
        <v>1</v>
      </c>
      <c r="D37" s="1466" t="s">
        <v>1089</v>
      </c>
      <c r="E37" s="975">
        <v>42402</v>
      </c>
      <c r="F37" s="921"/>
      <c r="G37" s="921">
        <v>42431</v>
      </c>
      <c r="H37" s="921">
        <v>42431</v>
      </c>
      <c r="I37" s="921">
        <v>42431</v>
      </c>
      <c r="J37" s="961">
        <v>42324</v>
      </c>
      <c r="K37" s="921"/>
      <c r="L37" s="956"/>
      <c r="M37" s="961">
        <v>42529</v>
      </c>
      <c r="N37" s="961">
        <v>42474</v>
      </c>
      <c r="O37" s="1465">
        <v>42277</v>
      </c>
      <c r="P37" s="961">
        <v>42472</v>
      </c>
      <c r="Q37" s="961"/>
      <c r="R37" s="961">
        <v>42473</v>
      </c>
      <c r="S37" s="961"/>
      <c r="T37" s="921">
        <v>42156</v>
      </c>
      <c r="U37" s="961">
        <v>42474</v>
      </c>
      <c r="V37" s="921">
        <v>42414</v>
      </c>
      <c r="W37" s="921">
        <v>42584</v>
      </c>
      <c r="X37" s="209"/>
      <c r="Z37" s="961"/>
      <c r="AA37" s="921">
        <v>42535</v>
      </c>
      <c r="AB37" s="887">
        <v>42444</v>
      </c>
      <c r="AC37" s="975">
        <v>42359</v>
      </c>
      <c r="AD37" s="1046">
        <v>42621</v>
      </c>
      <c r="AE37" s="1037">
        <v>42619</v>
      </c>
      <c r="AF37" s="1037">
        <v>42619</v>
      </c>
      <c r="AG37" s="880">
        <v>42441</v>
      </c>
      <c r="AH37" s="880">
        <v>42451</v>
      </c>
      <c r="AI37" s="683"/>
      <c r="AJ37" s="1046">
        <v>42634</v>
      </c>
      <c r="AK37" s="1046"/>
      <c r="AL37" s="1046">
        <v>42635</v>
      </c>
      <c r="AM37" s="1046">
        <v>42633</v>
      </c>
      <c r="AN37" s="1046">
        <v>42632</v>
      </c>
      <c r="AO37" s="1046">
        <v>42630</v>
      </c>
      <c r="AP37" s="1046">
        <v>42626</v>
      </c>
      <c r="AQ37" s="1046">
        <v>42647</v>
      </c>
      <c r="AR37" s="921">
        <v>42585</v>
      </c>
      <c r="AS37" s="1046">
        <v>42608</v>
      </c>
      <c r="AT37" s="1046">
        <v>42599</v>
      </c>
      <c r="AU37" s="961">
        <v>42530</v>
      </c>
      <c r="AV37" s="921"/>
      <c r="AW37" s="1046">
        <v>42605</v>
      </c>
      <c r="AX37" s="1037">
        <v>42619</v>
      </c>
      <c r="AY37" s="1037">
        <v>42620</v>
      </c>
      <c r="AZ37" s="1046">
        <v>42617</v>
      </c>
      <c r="BA37" s="1046">
        <v>42609</v>
      </c>
      <c r="BB37" s="1046">
        <v>42599</v>
      </c>
      <c r="BC37" s="1046">
        <v>42597</v>
      </c>
      <c r="BD37" s="1046">
        <v>42611</v>
      </c>
      <c r="BE37" s="1046">
        <v>42626</v>
      </c>
      <c r="BF37" s="880"/>
      <c r="BG37" s="1046">
        <v>42632</v>
      </c>
      <c r="BH37" s="1046">
        <v>42631</v>
      </c>
      <c r="BI37" s="921">
        <v>42087</v>
      </c>
      <c r="BJ37" s="1195">
        <v>42529</v>
      </c>
      <c r="BK37" s="975"/>
      <c r="BL37" s="961">
        <v>42488</v>
      </c>
      <c r="BM37" s="961"/>
      <c r="BN37" s="961">
        <v>42485</v>
      </c>
      <c r="BO37" s="961">
        <v>42479</v>
      </c>
      <c r="BP37" s="961">
        <v>42324</v>
      </c>
      <c r="BQ37" s="880">
        <v>42473</v>
      </c>
      <c r="BR37" s="1195">
        <v>42353</v>
      </c>
      <c r="BS37" s="683">
        <v>42135</v>
      </c>
      <c r="BT37" s="880">
        <v>42451</v>
      </c>
      <c r="BU37" s="1195">
        <v>42312</v>
      </c>
      <c r="BV37" s="673">
        <v>42408</v>
      </c>
      <c r="BW37" s="921">
        <v>42537</v>
      </c>
      <c r="BX37" s="921">
        <v>42537</v>
      </c>
      <c r="BY37" s="921">
        <v>42331</v>
      </c>
      <c r="BZ37" s="921">
        <f>WORKDAY(BZ38,[3]BA!$B36,'[3]Holiday Schedule'!$B$2:$B$30)</f>
        <v>42158</v>
      </c>
      <c r="CA37" s="921">
        <v>42431</v>
      </c>
      <c r="CB37" s="921">
        <v>42415</v>
      </c>
      <c r="CC37" s="921">
        <v>42590</v>
      </c>
      <c r="CD37" s="921">
        <v>42536</v>
      </c>
      <c r="CE37" s="961">
        <v>42527</v>
      </c>
      <c r="CF37" s="921"/>
      <c r="CG37" s="1046">
        <v>42610</v>
      </c>
      <c r="CH37" s="683">
        <v>42156</v>
      </c>
      <c r="CI37" s="961">
        <v>42509</v>
      </c>
      <c r="CJ37" s="880">
        <v>42499</v>
      </c>
      <c r="CK37" s="1046">
        <v>42608</v>
      </c>
      <c r="CL37" s="961">
        <v>42312</v>
      </c>
      <c r="CM37" s="1046">
        <v>42660</v>
      </c>
      <c r="CN37" s="1046">
        <v>42654</v>
      </c>
      <c r="CO37" s="1046">
        <v>42635</v>
      </c>
      <c r="CP37" s="1037">
        <v>42655</v>
      </c>
      <c r="CQ37" s="1046">
        <v>42652</v>
      </c>
      <c r="CR37" s="1046">
        <v>42661</v>
      </c>
      <c r="CS37" s="1046">
        <v>42660</v>
      </c>
      <c r="CT37" s="1046">
        <v>42654</v>
      </c>
      <c r="CU37" s="1046">
        <v>42635</v>
      </c>
      <c r="CV37" s="1046">
        <v>42626</v>
      </c>
      <c r="CW37" s="1046">
        <v>42651</v>
      </c>
      <c r="CX37" s="1046">
        <v>42631</v>
      </c>
      <c r="CY37" s="1046">
        <v>42653</v>
      </c>
      <c r="CZ37" s="1046">
        <v>42652</v>
      </c>
      <c r="DA37" s="1046">
        <v>42654</v>
      </c>
      <c r="DB37" s="1046">
        <v>42626</v>
      </c>
      <c r="DC37" s="1046">
        <v>42649</v>
      </c>
      <c r="DD37" s="1046">
        <v>42609</v>
      </c>
      <c r="DE37" s="1046">
        <v>42649</v>
      </c>
      <c r="DF37" s="1046">
        <v>42632</v>
      </c>
      <c r="DG37" s="1046">
        <v>42628</v>
      </c>
      <c r="DH37" s="961">
        <v>42312</v>
      </c>
      <c r="DI37" s="921">
        <v>42584</v>
      </c>
      <c r="DJ37" s="921">
        <v>42585</v>
      </c>
      <c r="DK37" s="921"/>
      <c r="DL37" s="1046">
        <v>42627</v>
      </c>
      <c r="DM37" s="1046">
        <v>42609</v>
      </c>
      <c r="DN37" s="921">
        <v>42592</v>
      </c>
      <c r="DO37" s="1046">
        <v>42657</v>
      </c>
      <c r="DP37" s="1046">
        <v>42599</v>
      </c>
      <c r="DQ37" s="1046">
        <v>42664</v>
      </c>
      <c r="DR37" s="1046">
        <v>42664</v>
      </c>
      <c r="DS37" s="1037">
        <v>42671</v>
      </c>
      <c r="DT37" s="961">
        <v>42529</v>
      </c>
      <c r="DU37" s="1046">
        <v>42635</v>
      </c>
      <c r="DV37" s="1046">
        <v>42635</v>
      </c>
      <c r="DW37" s="921">
        <v>42584</v>
      </c>
      <c r="DX37" s="1046">
        <v>42635</v>
      </c>
      <c r="DY37" s="1046">
        <v>42631</v>
      </c>
      <c r="DZ37" s="989">
        <v>42620</v>
      </c>
      <c r="EA37" s="1046">
        <v>42605</v>
      </c>
      <c r="EB37" s="989">
        <v>42620</v>
      </c>
      <c r="EC37" s="1046">
        <v>42608</v>
      </c>
      <c r="ED37" s="1046">
        <v>42628</v>
      </c>
      <c r="EE37" s="975"/>
      <c r="EF37" s="975"/>
      <c r="EG37" s="880">
        <v>42441</v>
      </c>
      <c r="EH37" s="921">
        <v>42545</v>
      </c>
      <c r="EI37" s="921">
        <v>42535</v>
      </c>
      <c r="EJ37" s="921">
        <v>42534</v>
      </c>
      <c r="EK37" s="961">
        <v>42316</v>
      </c>
      <c r="EL37" s="921">
        <v>42537</v>
      </c>
      <c r="EM37" s="921">
        <v>42331</v>
      </c>
      <c r="EN37" s="921">
        <v>42388</v>
      </c>
      <c r="EO37" s="921">
        <v>42576</v>
      </c>
      <c r="EP37" s="961">
        <v>42574</v>
      </c>
      <c r="EQ37" s="921">
        <v>42576</v>
      </c>
      <c r="ER37" s="921">
        <v>42576</v>
      </c>
      <c r="ES37" s="1369">
        <v>42633</v>
      </c>
      <c r="ET37" s="921">
        <v>42586</v>
      </c>
      <c r="EU37" s="1369">
        <v>42633</v>
      </c>
      <c r="EV37" s="1046">
        <v>42621</v>
      </c>
      <c r="EW37" s="1046">
        <v>42654</v>
      </c>
      <c r="EX37" s="1046">
        <v>42627</v>
      </c>
      <c r="EY37" s="1037">
        <v>42523</v>
      </c>
      <c r="EZ37" s="1046">
        <v>42673</v>
      </c>
      <c r="FA37" s="683">
        <v>42150</v>
      </c>
      <c r="FB37" s="1046">
        <v>42621</v>
      </c>
      <c r="FC37" s="1046">
        <v>42671</v>
      </c>
      <c r="FD37" s="989">
        <v>42605</v>
      </c>
      <c r="FE37" s="899">
        <v>42602</v>
      </c>
      <c r="FF37" s="1046">
        <v>42682</v>
      </c>
      <c r="FG37" s="1046">
        <v>42674</v>
      </c>
      <c r="FH37" s="1046">
        <v>42674</v>
      </c>
      <c r="FI37" s="1046">
        <v>42649</v>
      </c>
      <c r="FJ37" s="1046">
        <v>42611</v>
      </c>
      <c r="FK37" s="1046">
        <v>42598</v>
      </c>
      <c r="FL37" s="1046">
        <v>42635</v>
      </c>
      <c r="FM37" s="1046">
        <v>42630</v>
      </c>
      <c r="FN37" s="921">
        <v>42388</v>
      </c>
      <c r="FO37" s="1037">
        <v>42523</v>
      </c>
      <c r="FP37" s="961">
        <v>42574</v>
      </c>
      <c r="FQ37" s="921">
        <v>42576</v>
      </c>
      <c r="FR37" s="961">
        <v>42574</v>
      </c>
      <c r="FS37" s="921">
        <v>42576</v>
      </c>
      <c r="FT37" s="961">
        <v>42574</v>
      </c>
      <c r="FU37" s="921">
        <v>42388</v>
      </c>
      <c r="FV37" s="921">
        <v>42394</v>
      </c>
      <c r="FW37" s="921">
        <v>42396</v>
      </c>
      <c r="FX37" s="880">
        <v>42467</v>
      </c>
      <c r="FY37" s="1037">
        <v>42523</v>
      </c>
      <c r="FZ37" s="921">
        <v>42535</v>
      </c>
      <c r="GA37" s="921">
        <v>42576</v>
      </c>
      <c r="GB37" s="921">
        <v>42584</v>
      </c>
      <c r="GC37" s="921">
        <v>42585</v>
      </c>
      <c r="GD37" s="961">
        <v>42573</v>
      </c>
      <c r="GE37" s="921"/>
      <c r="GF37" s="921">
        <v>42537</v>
      </c>
      <c r="GG37" s="921">
        <v>42388</v>
      </c>
      <c r="GH37" s="921">
        <v>42590</v>
      </c>
      <c r="GI37" s="1187">
        <v>42577</v>
      </c>
      <c r="GJ37" s="1046">
        <v>42615</v>
      </c>
      <c r="GK37" s="880">
        <v>42454</v>
      </c>
      <c r="GL37" s="989"/>
      <c r="GM37" s="989"/>
      <c r="GN37" s="923">
        <v>42414</v>
      </c>
      <c r="GO37" s="923">
        <v>42414</v>
      </c>
      <c r="GP37" s="989">
        <v>42527</v>
      </c>
      <c r="GQ37" s="923"/>
      <c r="GR37" s="989"/>
      <c r="GS37" s="921"/>
      <c r="GT37" s="899">
        <v>42620</v>
      </c>
      <c r="GU37" s="1046">
        <v>42646</v>
      </c>
      <c r="GV37" s="1046">
        <v>42646</v>
      </c>
      <c r="GW37" s="1046">
        <v>42649</v>
      </c>
      <c r="GX37" s="989">
        <v>42598</v>
      </c>
      <c r="GY37" s="1046">
        <v>42653</v>
      </c>
      <c r="GZ37" s="1046">
        <v>42652</v>
      </c>
      <c r="HA37" s="1037">
        <v>42628</v>
      </c>
      <c r="HB37" s="1046">
        <v>42653</v>
      </c>
      <c r="HC37" s="1046">
        <v>42652</v>
      </c>
      <c r="HD37" s="1046">
        <v>42635</v>
      </c>
      <c r="HE37" s="1046">
        <v>42632</v>
      </c>
      <c r="HF37" s="1046">
        <v>42611</v>
      </c>
      <c r="HG37" s="1037">
        <v>42607</v>
      </c>
      <c r="HH37" s="1046">
        <v>42626</v>
      </c>
      <c r="HI37" s="1046">
        <v>42626</v>
      </c>
      <c r="HJ37" s="1046">
        <v>42626</v>
      </c>
      <c r="HK37" s="1046">
        <v>42626</v>
      </c>
      <c r="HL37" s="1046">
        <v>42632</v>
      </c>
      <c r="HM37" s="1046">
        <v>42626</v>
      </c>
      <c r="HN37" s="1046">
        <v>42627</v>
      </c>
      <c r="HO37" s="1046">
        <v>42633</v>
      </c>
      <c r="HP37" s="1046">
        <v>42620</v>
      </c>
      <c r="HQ37" s="1046">
        <v>42635</v>
      </c>
      <c r="HR37" s="1046">
        <v>42635</v>
      </c>
      <c r="HS37" s="989">
        <v>42620</v>
      </c>
      <c r="HT37" s="1077"/>
      <c r="HU37" s="961"/>
      <c r="HV37" s="961">
        <v>42530</v>
      </c>
      <c r="HW37" s="961">
        <v>42529</v>
      </c>
      <c r="HX37" s="961">
        <v>42530</v>
      </c>
      <c r="HY37" s="961">
        <v>42531</v>
      </c>
      <c r="HZ37" s="921">
        <v>42533</v>
      </c>
      <c r="IA37" s="921">
        <v>42531</v>
      </c>
      <c r="IB37" s="961">
        <v>42531</v>
      </c>
      <c r="IC37" s="921">
        <v>42552</v>
      </c>
      <c r="ID37" s="921">
        <v>42538</v>
      </c>
      <c r="IE37" s="961">
        <v>42353</v>
      </c>
      <c r="IF37" s="921">
        <v>42544</v>
      </c>
      <c r="IG37" s="921">
        <v>42536</v>
      </c>
      <c r="IH37" s="921">
        <v>42542</v>
      </c>
      <c r="II37" s="824"/>
      <c r="IJ37" s="1141">
        <v>42402</v>
      </c>
      <c r="IK37" s="921">
        <v>42537</v>
      </c>
      <c r="IL37" s="961">
        <v>42529</v>
      </c>
      <c r="IM37" s="921">
        <v>42536</v>
      </c>
      <c r="IN37" s="961">
        <v>42527</v>
      </c>
      <c r="IO37" s="921">
        <v>42537</v>
      </c>
      <c r="IP37" s="961">
        <v>42529</v>
      </c>
      <c r="IQ37" s="880">
        <v>42441</v>
      </c>
      <c r="IR37" s="961">
        <v>42573</v>
      </c>
      <c r="IS37" s="1352"/>
      <c r="IT37" s="1187">
        <v>42464</v>
      </c>
      <c r="IU37" s="961">
        <v>42527</v>
      </c>
      <c r="IV37" s="921">
        <v>42537</v>
      </c>
      <c r="IW37" s="961">
        <v>42528</v>
      </c>
      <c r="IX37" s="921">
        <v>42531</v>
      </c>
      <c r="IY37" s="887">
        <v>42445</v>
      </c>
      <c r="IZ37" s="921">
        <v>42537</v>
      </c>
      <c r="JA37" s="683">
        <v>42385</v>
      </c>
      <c r="JB37" s="961">
        <v>42529</v>
      </c>
      <c r="JC37" s="961">
        <v>42529</v>
      </c>
      <c r="JD37" s="1187">
        <v>42389</v>
      </c>
      <c r="JE37" s="921">
        <v>42542</v>
      </c>
      <c r="JF37" s="1141"/>
      <c r="JG37" s="961">
        <v>42531</v>
      </c>
      <c r="JH37" s="921"/>
      <c r="JI37" s="921">
        <v>42542</v>
      </c>
      <c r="JJ37" s="921">
        <v>42534</v>
      </c>
      <c r="JK37" s="921">
        <v>42533</v>
      </c>
      <c r="JL37" s="683">
        <v>42156</v>
      </c>
      <c r="JM37" s="921"/>
      <c r="JN37" s="921">
        <v>42536</v>
      </c>
      <c r="JO37" s="921">
        <v>42377</v>
      </c>
      <c r="JP37" s="921">
        <v>42592</v>
      </c>
      <c r="JQ37" s="880">
        <v>42454</v>
      </c>
      <c r="JR37" s="921">
        <v>42586</v>
      </c>
      <c r="JS37" s="921">
        <v>42592</v>
      </c>
      <c r="JT37" s="961">
        <v>42568</v>
      </c>
      <c r="JU37" s="921">
        <v>42533</v>
      </c>
      <c r="JV37" s="961">
        <v>42530</v>
      </c>
      <c r="JW37" s="921">
        <v>42413</v>
      </c>
      <c r="JX37" s="961">
        <v>42472</v>
      </c>
      <c r="JY37" s="961">
        <v>42530</v>
      </c>
      <c r="JZ37" s="683">
        <v>42277</v>
      </c>
      <c r="KA37" s="961">
        <v>42312</v>
      </c>
      <c r="KB37" s="921">
        <v>42413</v>
      </c>
      <c r="KC37" s="961">
        <v>42527</v>
      </c>
      <c r="KD37" s="1046">
        <v>42608</v>
      </c>
      <c r="KE37" s="1037">
        <v>42600</v>
      </c>
      <c r="KF37" s="1046">
        <v>42609</v>
      </c>
      <c r="KG37" s="1046">
        <v>42608</v>
      </c>
      <c r="KH37" s="921">
        <v>42576</v>
      </c>
      <c r="KI37" s="1037">
        <v>42607</v>
      </c>
      <c r="KJ37" s="1046">
        <v>42604</v>
      </c>
      <c r="KK37" s="1046">
        <v>42598</v>
      </c>
      <c r="KL37" s="1046">
        <v>42608</v>
      </c>
      <c r="KM37" s="1141"/>
      <c r="KN37" s="880">
        <v>42530</v>
      </c>
      <c r="KO37" s="1046">
        <v>42605</v>
      </c>
      <c r="KP37" s="1046">
        <v>42605</v>
      </c>
      <c r="KQ37" s="1046">
        <v>42592</v>
      </c>
      <c r="KR37" s="1037">
        <v>42600</v>
      </c>
      <c r="KS37" s="1046">
        <v>42605</v>
      </c>
      <c r="KT37" s="1046">
        <v>42592</v>
      </c>
      <c r="KU37" s="1046">
        <v>42605</v>
      </c>
      <c r="KV37" s="1037">
        <v>42600</v>
      </c>
      <c r="KW37" s="1046">
        <v>42598</v>
      </c>
      <c r="KX37" s="1037">
        <v>42607</v>
      </c>
      <c r="KY37" s="1046">
        <v>42598</v>
      </c>
      <c r="KZ37" s="1046">
        <v>42619</v>
      </c>
      <c r="LA37" s="198"/>
      <c r="LB37" s="1046">
        <v>42620</v>
      </c>
      <c r="LC37" s="1046">
        <v>42615</v>
      </c>
      <c r="LD37" s="1046">
        <v>42605</v>
      </c>
      <c r="LE37" s="1046">
        <v>42621</v>
      </c>
      <c r="LF37" s="1046">
        <v>42625</v>
      </c>
      <c r="LG37" s="1046">
        <v>42599</v>
      </c>
      <c r="LH37" s="921">
        <v>42402</v>
      </c>
      <c r="LI37" s="1037">
        <v>42600</v>
      </c>
      <c r="LJ37" s="1046">
        <v>42600</v>
      </c>
      <c r="LK37" s="921">
        <v>42359</v>
      </c>
      <c r="LL37" s="1046">
        <v>42598</v>
      </c>
      <c r="LM37" s="1037">
        <v>42600</v>
      </c>
      <c r="LN37" s="1046">
        <v>42620</v>
      </c>
      <c r="LO37" s="1046">
        <v>42621</v>
      </c>
      <c r="LP37" s="1046">
        <v>42631</v>
      </c>
      <c r="LQ37" s="1046">
        <v>42615</v>
      </c>
      <c r="LR37" s="1046">
        <v>42646</v>
      </c>
      <c r="LS37" s="1046">
        <v>42633</v>
      </c>
      <c r="LT37" s="1037">
        <v>42619</v>
      </c>
      <c r="LU37" s="1046">
        <v>42653</v>
      </c>
      <c r="LV37" s="1046">
        <v>42649</v>
      </c>
      <c r="LW37" s="1046">
        <v>42621</v>
      </c>
      <c r="LX37" s="1046">
        <v>42646</v>
      </c>
      <c r="LY37" s="1046">
        <v>42649</v>
      </c>
      <c r="LZ37" s="1046">
        <v>42633</v>
      </c>
      <c r="MA37" s="1046">
        <v>42652</v>
      </c>
      <c r="MB37" s="1046">
        <v>42652</v>
      </c>
      <c r="MC37" s="961">
        <v>42315</v>
      </c>
      <c r="MD37" s="1046">
        <v>42625</v>
      </c>
      <c r="ME37" s="1046">
        <v>42647</v>
      </c>
      <c r="MF37" s="1046">
        <v>42620</v>
      </c>
      <c r="MG37" s="1046">
        <v>42652</v>
      </c>
      <c r="MH37" s="1046">
        <v>42659</v>
      </c>
      <c r="MI37" s="1046">
        <v>42630</v>
      </c>
      <c r="MJ37" s="683">
        <v>42150</v>
      </c>
      <c r="MK37" s="921">
        <v>42576</v>
      </c>
      <c r="ML37" s="961">
        <v>42527</v>
      </c>
      <c r="MM37" s="1046">
        <v>42615</v>
      </c>
      <c r="MN37" s="1046">
        <v>42628</v>
      </c>
      <c r="MO37" s="1046">
        <v>42672</v>
      </c>
      <c r="MP37" s="1046">
        <v>42628</v>
      </c>
      <c r="MQ37" s="921">
        <v>42388</v>
      </c>
      <c r="MR37" s="1042">
        <v>42440</v>
      </c>
      <c r="MS37" s="975"/>
      <c r="MT37" s="921"/>
      <c r="MU37" s="921">
        <v>42394</v>
      </c>
      <c r="MV37" s="880">
        <v>42454</v>
      </c>
      <c r="MW37" s="683">
        <v>42250</v>
      </c>
      <c r="MX37" s="921">
        <v>42537</v>
      </c>
      <c r="MY37" s="1195">
        <v>42353</v>
      </c>
      <c r="MZ37" s="961">
        <v>42277</v>
      </c>
      <c r="NA37" s="968"/>
      <c r="NB37" s="683">
        <v>42250</v>
      </c>
      <c r="NC37" s="975"/>
      <c r="ND37" s="1465">
        <v>42135</v>
      </c>
      <c r="NE37" s="1465">
        <v>42250</v>
      </c>
      <c r="NF37" s="1055">
        <v>42312</v>
      </c>
      <c r="NG37" s="1055">
        <v>42312</v>
      </c>
      <c r="NH37" s="961">
        <v>42479</v>
      </c>
      <c r="NI37" s="961">
        <v>42474</v>
      </c>
      <c r="NJ37" s="961"/>
      <c r="NK37" s="975"/>
      <c r="NL37" s="921"/>
      <c r="NM37" s="921">
        <v>42413</v>
      </c>
      <c r="NN37" s="961">
        <v>42324</v>
      </c>
      <c r="NO37" s="961">
        <v>42312</v>
      </c>
      <c r="NP37" s="961">
        <v>42312</v>
      </c>
      <c r="NQ37" s="1055">
        <v>42486</v>
      </c>
      <c r="NR37" s="1465">
        <v>42277</v>
      </c>
      <c r="NS37" s="921">
        <v>42359</v>
      </c>
      <c r="NT37" s="887">
        <v>42445</v>
      </c>
      <c r="NU37" s="961">
        <v>42320</v>
      </c>
      <c r="NV37" s="921">
        <v>42394</v>
      </c>
      <c r="NW37" s="921">
        <v>42401</v>
      </c>
      <c r="NX37" s="921"/>
      <c r="NY37" s="683">
        <v>42277</v>
      </c>
      <c r="NZ37" s="1465">
        <v>42250</v>
      </c>
      <c r="OA37" s="1055">
        <v>42312</v>
      </c>
      <c r="OB37" s="1465">
        <v>42250</v>
      </c>
      <c r="OC37" s="975"/>
      <c r="OD37" s="1057"/>
      <c r="OE37" s="683"/>
      <c r="OF37" s="690"/>
      <c r="OG37" s="690"/>
      <c r="OH37" s="690"/>
      <c r="OI37" s="690"/>
      <c r="OJ37" s="690"/>
      <c r="OK37" s="690"/>
      <c r="OL37" s="690"/>
      <c r="OM37" s="690"/>
      <c r="ON37" s="690"/>
      <c r="OO37" s="961">
        <v>42312</v>
      </c>
      <c r="OP37" s="961">
        <v>42486</v>
      </c>
      <c r="OQ37" s="923">
        <v>42331</v>
      </c>
      <c r="OR37" s="923">
        <v>42331</v>
      </c>
      <c r="OS37" s="923">
        <v>42331</v>
      </c>
      <c r="OT37" s="920"/>
      <c r="OU37" s="1037">
        <v>42602</v>
      </c>
      <c r="OV37" s="1046">
        <v>42617</v>
      </c>
      <c r="OW37" s="1037">
        <v>42628</v>
      </c>
      <c r="OX37" s="1046">
        <v>42625</v>
      </c>
      <c r="OY37" s="1046">
        <v>42627</v>
      </c>
      <c r="OZ37" s="1046">
        <v>42625</v>
      </c>
      <c r="PA37" s="1046">
        <v>42625</v>
      </c>
      <c r="PB37" s="1046">
        <v>42635</v>
      </c>
      <c r="PC37" s="1046">
        <v>42607</v>
      </c>
      <c r="PD37" s="1046">
        <v>42633</v>
      </c>
      <c r="PE37" s="683">
        <v>42156</v>
      </c>
      <c r="PF37" s="1046">
        <v>42628</v>
      </c>
      <c r="PG37" s="1046">
        <v>42631</v>
      </c>
      <c r="PH37" s="1046">
        <v>42659</v>
      </c>
      <c r="PI37" s="1046">
        <v>42660</v>
      </c>
      <c r="PJ37" s="1046">
        <v>42635</v>
      </c>
      <c r="PK37" s="1046">
        <v>42654</v>
      </c>
      <c r="PL37" s="1046">
        <v>42626</v>
      </c>
      <c r="PM37" s="1037">
        <v>42628</v>
      </c>
      <c r="PN37" s="1141"/>
      <c r="PO37" s="899">
        <v>42617</v>
      </c>
      <c r="PP37" s="921">
        <v>42586</v>
      </c>
      <c r="PQ37" s="824"/>
      <c r="PR37" s="961">
        <v>42277</v>
      </c>
      <c r="PS37" s="921"/>
      <c r="PT37" s="961">
        <v>42277</v>
      </c>
      <c r="PU37" s="941"/>
      <c r="PV37" s="1061"/>
      <c r="PW37" s="1061"/>
      <c r="PX37" s="993"/>
      <c r="PY37" s="1008"/>
      <c r="PZ37" s="993"/>
      <c r="QA37" s="993"/>
      <c r="QB37" s="993"/>
      <c r="QC37" s="993"/>
      <c r="QD37" s="993"/>
      <c r="QE37" s="993"/>
      <c r="QF37" s="993"/>
      <c r="QG37" s="1081"/>
      <c r="QH37" s="1464"/>
      <c r="QI37" s="1461"/>
      <c r="QJ37" s="1461"/>
      <c r="QK37" s="1461"/>
      <c r="QL37" s="1461"/>
      <c r="QM37" s="1461"/>
      <c r="QN37" s="880">
        <v>42093</v>
      </c>
      <c r="QO37" s="880">
        <v>42135</v>
      </c>
      <c r="QP37" s="1461"/>
      <c r="QQ37" s="993"/>
      <c r="QR37" s="1061"/>
      <c r="QS37" s="993"/>
      <c r="QT37" s="1082"/>
      <c r="QU37" s="1082"/>
      <c r="QV37" s="993"/>
      <c r="QW37" s="1082"/>
      <c r="QX37" s="993"/>
      <c r="QY37" s="993"/>
      <c r="QZ37" s="993"/>
      <c r="RA37" s="993"/>
      <c r="RB37" s="993"/>
      <c r="RC37" s="993"/>
      <c r="RD37" s="993"/>
      <c r="RE37" s="993"/>
      <c r="RF37" s="993"/>
      <c r="RG37" s="1082"/>
      <c r="RH37" s="993"/>
      <c r="RI37" s="993"/>
      <c r="RJ37" s="993"/>
      <c r="RK37" s="993"/>
      <c r="RL37" s="993"/>
      <c r="RM37" s="993"/>
      <c r="RN37" s="1081"/>
      <c r="RO37" s="1082"/>
      <c r="RP37" s="1082"/>
      <c r="RQ37" s="1071"/>
      <c r="RR37" s="880"/>
      <c r="RS37" s="880"/>
      <c r="RT37" s="968"/>
      <c r="RU37" s="1055"/>
      <c r="RV37" s="880"/>
      <c r="RW37" s="880">
        <v>42093</v>
      </c>
      <c r="RX37" s="880"/>
      <c r="RY37" s="1461"/>
      <c r="RZ37" s="1461"/>
      <c r="SA37" s="880" t="s">
        <v>1220</v>
      </c>
      <c r="SB37" s="880">
        <v>42361</v>
      </c>
      <c r="SC37" s="1461"/>
      <c r="SD37" s="880">
        <v>42359</v>
      </c>
      <c r="SE37" s="1055">
        <v>42398</v>
      </c>
      <c r="SF37" s="1461"/>
      <c r="SG37" s="1461"/>
      <c r="SH37" s="1461"/>
      <c r="SI37" s="1461"/>
      <c r="SJ37" s="1461"/>
      <c r="SK37" s="880"/>
      <c r="SL37" s="880">
        <v>42179</v>
      </c>
      <c r="SM37" s="880">
        <v>42195</v>
      </c>
      <c r="SN37" s="1461"/>
      <c r="SO37" s="1461"/>
      <c r="SP37" s="1146">
        <v>42597</v>
      </c>
      <c r="SQ37" s="1146">
        <v>42597</v>
      </c>
      <c r="SR37" s="1146">
        <v>42597</v>
      </c>
      <c r="SS37" s="1100"/>
      <c r="ST37" s="993"/>
      <c r="SU37" s="1082"/>
      <c r="SV37" s="1082"/>
      <c r="SW37" s="1082"/>
      <c r="SX37" s="1008"/>
      <c r="SY37" s="1008"/>
      <c r="SZ37" s="1082"/>
      <c r="TA37" s="1082"/>
      <c r="TB37" s="1082"/>
      <c r="TC37" s="1082"/>
      <c r="TD37" s="1008"/>
      <c r="TE37" s="1008"/>
      <c r="TF37" s="1008"/>
      <c r="TG37" s="1008"/>
      <c r="TH37" s="1008"/>
      <c r="TI37" s="1008"/>
      <c r="TJ37" s="1101"/>
      <c r="TK37" s="1102"/>
    </row>
    <row r="38" spans="3:531" ht="19.5" customHeight="1" thickBot="1">
      <c r="C38" s="191"/>
      <c r="D38" s="1463" t="s">
        <v>2</v>
      </c>
      <c r="E38" s="975">
        <v>42398</v>
      </c>
      <c r="F38" s="921" t="s">
        <v>1220</v>
      </c>
      <c r="G38" s="921">
        <v>42431</v>
      </c>
      <c r="H38" s="967" t="s">
        <v>1497</v>
      </c>
      <c r="I38" s="921">
        <v>42431</v>
      </c>
      <c r="J38" s="880"/>
      <c r="K38" s="880"/>
      <c r="L38" s="957"/>
      <c r="M38" s="907" t="s">
        <v>1555</v>
      </c>
      <c r="N38" s="880" t="s">
        <v>1425</v>
      </c>
      <c r="O38" s="1042"/>
      <c r="P38" s="880" t="s">
        <v>1425</v>
      </c>
      <c r="Q38" s="907" t="s">
        <v>1458</v>
      </c>
      <c r="R38" s="880" t="s">
        <v>1425</v>
      </c>
      <c r="S38" s="880" t="s">
        <v>1451</v>
      </c>
      <c r="T38" s="874"/>
      <c r="U38" s="880" t="s">
        <v>1425</v>
      </c>
      <c r="V38" s="1066" t="s">
        <v>1191</v>
      </c>
      <c r="W38" s="883"/>
      <c r="X38" s="1462"/>
      <c r="Y38" s="921"/>
      <c r="Z38" s="907" t="s">
        <v>1458</v>
      </c>
      <c r="AA38" s="907" t="s">
        <v>1555</v>
      </c>
      <c r="AB38" s="880" t="s">
        <v>1374</v>
      </c>
      <c r="AC38" s="975">
        <v>42359</v>
      </c>
      <c r="AD38" s="1037"/>
      <c r="AE38" s="1037">
        <v>42619</v>
      </c>
      <c r="AF38" s="1037">
        <v>42619</v>
      </c>
      <c r="AG38" s="907" t="s">
        <v>1340</v>
      </c>
      <c r="AH38" s="880" t="s">
        <v>1376</v>
      </c>
      <c r="AI38" s="683">
        <v>42361</v>
      </c>
      <c r="AJ38" s="883"/>
      <c r="AK38" s="1037"/>
      <c r="AL38" s="883"/>
      <c r="AM38" s="1240"/>
      <c r="AN38" s="1240"/>
      <c r="AO38" s="1240"/>
      <c r="AP38" s="1037"/>
      <c r="AQ38" s="1037"/>
      <c r="AR38" s="883"/>
      <c r="AS38" s="1240"/>
      <c r="AT38" s="1146">
        <v>42597</v>
      </c>
      <c r="AU38" s="880" t="s">
        <v>1543</v>
      </c>
      <c r="AV38" s="1071"/>
      <c r="AW38" s="1146">
        <v>42602</v>
      </c>
      <c r="AX38" s="1037">
        <v>42619</v>
      </c>
      <c r="AY38" s="1037">
        <v>42619</v>
      </c>
      <c r="AZ38" s="1240"/>
      <c r="BA38" s="1240"/>
      <c r="BB38" s="1146">
        <v>42598</v>
      </c>
      <c r="BC38" s="1146">
        <v>42597</v>
      </c>
      <c r="BD38" s="1240"/>
      <c r="BE38" s="1037"/>
      <c r="BF38" s="880">
        <v>42137</v>
      </c>
      <c r="BG38" s="1240"/>
      <c r="BH38" s="1240"/>
      <c r="BI38" s="921">
        <v>42088</v>
      </c>
      <c r="BJ38" s="1134" t="s">
        <v>1543</v>
      </c>
      <c r="BK38" s="975">
        <v>42132</v>
      </c>
      <c r="BL38" s="880" t="s">
        <v>1374</v>
      </c>
      <c r="BM38" s="880"/>
      <c r="BN38" s="880" t="s">
        <v>1463</v>
      </c>
      <c r="BO38" s="907" t="s">
        <v>1458</v>
      </c>
      <c r="BP38" s="968"/>
      <c r="BQ38" s="967" t="s">
        <v>1424</v>
      </c>
      <c r="BR38" s="1134">
        <v>42353</v>
      </c>
      <c r="BS38" s="968"/>
      <c r="BT38" s="880" t="s">
        <v>1376</v>
      </c>
      <c r="BU38" s="1433"/>
      <c r="BV38" s="718">
        <v>42401</v>
      </c>
      <c r="BW38" s="880" t="s">
        <v>1543</v>
      </c>
      <c r="BX38" s="880" t="s">
        <v>1543</v>
      </c>
      <c r="BY38" s="1071"/>
      <c r="BZ38" s="921">
        <v>42156</v>
      </c>
      <c r="CA38" s="921">
        <v>42431</v>
      </c>
      <c r="CB38" s="967" t="s">
        <v>1191</v>
      </c>
      <c r="CC38" s="883"/>
      <c r="CD38" s="907" t="s">
        <v>1555</v>
      </c>
      <c r="CE38" s="880" t="s">
        <v>1543</v>
      </c>
      <c r="CF38" s="921">
        <v>42170</v>
      </c>
      <c r="CG38" s="1240"/>
      <c r="CH38" s="968"/>
      <c r="CI38" s="880" t="s">
        <v>1607</v>
      </c>
      <c r="CJ38" s="907" t="s">
        <v>1487</v>
      </c>
      <c r="CK38" s="1240"/>
      <c r="CL38" s="1461"/>
      <c r="CM38" s="1037">
        <v>42650</v>
      </c>
      <c r="CN38" s="1037">
        <v>42649</v>
      </c>
      <c r="CO38" s="883">
        <v>42629</v>
      </c>
      <c r="CP38" s="1037">
        <v>42655</v>
      </c>
      <c r="CQ38" s="1037">
        <v>42643</v>
      </c>
      <c r="CR38" s="1037">
        <v>42646</v>
      </c>
      <c r="CS38" s="1037">
        <v>42660</v>
      </c>
      <c r="CT38" s="1037">
        <v>42649</v>
      </c>
      <c r="CU38" s="883"/>
      <c r="CV38" s="1037"/>
      <c r="CW38" s="1037"/>
      <c r="CX38" s="1240"/>
      <c r="CY38" s="1146">
        <v>42643</v>
      </c>
      <c r="CZ38" s="1037"/>
      <c r="DA38" s="1037"/>
      <c r="DB38" s="1037"/>
      <c r="DC38" s="1037"/>
      <c r="DD38" s="1240"/>
      <c r="DE38" s="883"/>
      <c r="DF38" s="1240"/>
      <c r="DG38" s="1240"/>
      <c r="DH38" s="968"/>
      <c r="DI38" s="883"/>
      <c r="DJ38" s="883"/>
      <c r="DK38" s="883"/>
      <c r="DL38" s="1037"/>
      <c r="DM38" s="1240"/>
      <c r="DN38" s="1037"/>
      <c r="DO38" s="1037"/>
      <c r="DP38" s="1146">
        <v>42597</v>
      </c>
      <c r="DQ38" s="1037">
        <v>42664</v>
      </c>
      <c r="DR38" s="1037">
        <v>42664</v>
      </c>
      <c r="DS38" s="1037">
        <v>42671</v>
      </c>
      <c r="DT38" s="880" t="s">
        <v>1543</v>
      </c>
      <c r="DU38" s="883"/>
      <c r="DV38" s="883"/>
      <c r="DW38" s="883"/>
      <c r="DX38" s="883"/>
      <c r="DY38" s="1240"/>
      <c r="DZ38" s="1037"/>
      <c r="EA38" s="1146">
        <v>42602</v>
      </c>
      <c r="EB38" s="1037"/>
      <c r="EC38" s="1240"/>
      <c r="ED38" s="1240"/>
      <c r="EE38" s="975">
        <v>42131</v>
      </c>
      <c r="EF38" s="975">
        <v>42170</v>
      </c>
      <c r="EG38" s="907" t="s">
        <v>1340</v>
      </c>
      <c r="EH38" s="907" t="s">
        <v>1555</v>
      </c>
      <c r="EI38" s="907" t="s">
        <v>1555</v>
      </c>
      <c r="EJ38" s="880" t="s">
        <v>1543</v>
      </c>
      <c r="EK38" s="968"/>
      <c r="EL38" s="880" t="s">
        <v>1543</v>
      </c>
      <c r="EM38" s="1071"/>
      <c r="EN38" s="921">
        <v>42387</v>
      </c>
      <c r="EO38" s="883"/>
      <c r="EP38" s="883"/>
      <c r="EQ38" s="883"/>
      <c r="ER38" s="883"/>
      <c r="ES38" s="1145"/>
      <c r="ET38" s="883"/>
      <c r="EU38" s="1145"/>
      <c r="EV38" s="1037"/>
      <c r="EW38" s="1037"/>
      <c r="EX38" s="1037"/>
      <c r="EY38" s="1037">
        <v>42523</v>
      </c>
      <c r="EZ38" s="1046">
        <v>42673</v>
      </c>
      <c r="FA38" s="968"/>
      <c r="FB38" s="1037"/>
      <c r="FC38" s="1037">
        <v>42671</v>
      </c>
      <c r="FD38" s="1146">
        <v>42602</v>
      </c>
      <c r="FE38" s="1037"/>
      <c r="FF38" s="1234"/>
      <c r="FG38" s="1046">
        <v>42674</v>
      </c>
      <c r="FH38" s="1046">
        <v>42674</v>
      </c>
      <c r="FI38" s="883"/>
      <c r="FJ38" s="1240"/>
      <c r="FK38" s="1146">
        <v>42597</v>
      </c>
      <c r="FL38" s="883"/>
      <c r="FM38" s="1240"/>
      <c r="FN38" s="921">
        <v>42387</v>
      </c>
      <c r="FO38" s="1037">
        <v>42523</v>
      </c>
      <c r="FP38" s="907" t="s">
        <v>1708</v>
      </c>
      <c r="FQ38" s="883"/>
      <c r="FR38" s="907" t="s">
        <v>1708</v>
      </c>
      <c r="FS38" s="883"/>
      <c r="FT38" s="883"/>
      <c r="FU38" s="921">
        <v>42387</v>
      </c>
      <c r="FV38" s="921">
        <v>42391</v>
      </c>
      <c r="FW38" s="921">
        <v>42394</v>
      </c>
      <c r="FX38" s="880" t="s">
        <v>1404</v>
      </c>
      <c r="FY38" s="1037">
        <v>42523</v>
      </c>
      <c r="FZ38" s="907" t="s">
        <v>1555</v>
      </c>
      <c r="GA38" s="883"/>
      <c r="GB38" s="883"/>
      <c r="GC38" s="883"/>
      <c r="GD38" s="907" t="s">
        <v>1708</v>
      </c>
      <c r="GE38" s="883"/>
      <c r="GF38" s="880" t="s">
        <v>1543</v>
      </c>
      <c r="GG38" s="921">
        <v>42387</v>
      </c>
      <c r="GH38" s="883"/>
      <c r="GI38" s="683">
        <v>42361</v>
      </c>
      <c r="GJ38" s="1146"/>
      <c r="GK38" s="907" t="s">
        <v>1372</v>
      </c>
      <c r="GL38" s="1146">
        <v>42599</v>
      </c>
      <c r="GM38" s="1146">
        <v>42599</v>
      </c>
      <c r="GN38" s="1065">
        <v>42412</v>
      </c>
      <c r="GO38" s="1065">
        <v>42412</v>
      </c>
      <c r="GP38" s="961" t="s">
        <v>1543</v>
      </c>
      <c r="GQ38" s="683" t="s">
        <v>1220</v>
      </c>
      <c r="GR38" s="1067" t="s">
        <v>1458</v>
      </c>
      <c r="GS38" s="683">
        <v>42093</v>
      </c>
      <c r="GT38" s="1037">
        <v>42619</v>
      </c>
      <c r="GU38" s="883"/>
      <c r="GV38" s="883"/>
      <c r="GW38" s="883"/>
      <c r="GX38" s="1146">
        <v>42597</v>
      </c>
      <c r="GY38" s="883"/>
      <c r="GZ38" s="883"/>
      <c r="HA38" s="1037"/>
      <c r="HB38" s="883"/>
      <c r="HC38" s="883"/>
      <c r="HD38" s="883"/>
      <c r="HE38" s="1240"/>
      <c r="HF38" s="1240"/>
      <c r="HG38" s="1240"/>
      <c r="HH38" s="1037"/>
      <c r="HI38" s="1037"/>
      <c r="HJ38" s="1037"/>
      <c r="HK38" s="1037"/>
      <c r="HL38" s="1240"/>
      <c r="HM38" s="1037"/>
      <c r="HN38" s="1037"/>
      <c r="HO38" s="1240"/>
      <c r="HP38" s="1037"/>
      <c r="HQ38" s="883"/>
      <c r="HR38" s="883"/>
      <c r="HS38" s="1037"/>
      <c r="HT38" s="175"/>
      <c r="HU38" s="907" t="s">
        <v>1555</v>
      </c>
      <c r="HV38" s="880" t="s">
        <v>1543</v>
      </c>
      <c r="HW38" s="880" t="s">
        <v>1543</v>
      </c>
      <c r="HX38" s="907" t="s">
        <v>1555</v>
      </c>
      <c r="HY38" s="907" t="s">
        <v>1555</v>
      </c>
      <c r="HZ38" s="907" t="s">
        <v>1555</v>
      </c>
      <c r="IA38" s="907" t="s">
        <v>1555</v>
      </c>
      <c r="IB38" s="907" t="s">
        <v>1555</v>
      </c>
      <c r="IC38" s="907" t="s">
        <v>1699</v>
      </c>
      <c r="ID38" s="880" t="s">
        <v>1543</v>
      </c>
      <c r="IE38" s="961">
        <v>42353</v>
      </c>
      <c r="IF38" s="966" t="s">
        <v>1698</v>
      </c>
      <c r="IG38" s="907" t="s">
        <v>1555</v>
      </c>
      <c r="IH38" s="907" t="s">
        <v>1555</v>
      </c>
      <c r="II38" s="836"/>
      <c r="IJ38" s="1141">
        <v>42398</v>
      </c>
      <c r="IK38" s="880" t="s">
        <v>1543</v>
      </c>
      <c r="IL38" s="880" t="s">
        <v>1543</v>
      </c>
      <c r="IM38" s="907" t="s">
        <v>1555</v>
      </c>
      <c r="IN38" s="880" t="s">
        <v>1543</v>
      </c>
      <c r="IO38" s="880" t="s">
        <v>1543</v>
      </c>
      <c r="IP38" s="880" t="s">
        <v>1543</v>
      </c>
      <c r="IQ38" s="880" t="s">
        <v>1374</v>
      </c>
      <c r="IR38" s="883"/>
      <c r="IS38" s="1350"/>
      <c r="IT38" s="1141">
        <v>42398</v>
      </c>
      <c r="IU38" s="907" t="s">
        <v>1555</v>
      </c>
      <c r="IV38" s="880" t="s">
        <v>1543</v>
      </c>
      <c r="IW38" s="880" t="s">
        <v>1543</v>
      </c>
      <c r="IX38" s="907" t="s">
        <v>1555</v>
      </c>
      <c r="IY38" s="907" t="s">
        <v>1340</v>
      </c>
      <c r="IZ38" s="880" t="s">
        <v>1543</v>
      </c>
      <c r="JA38" s="969">
        <v>42013</v>
      </c>
      <c r="JB38" s="880" t="s">
        <v>1543</v>
      </c>
      <c r="JC38" s="880" t="s">
        <v>1543</v>
      </c>
      <c r="JD38" s="921">
        <v>42387</v>
      </c>
      <c r="JE38" s="907" t="s">
        <v>1555</v>
      </c>
      <c r="JF38" s="1141">
        <v>42170</v>
      </c>
      <c r="JG38" s="907" t="s">
        <v>1555</v>
      </c>
      <c r="JH38" s="1071"/>
      <c r="JI38" s="907" t="s">
        <v>1699</v>
      </c>
      <c r="JJ38" s="880" t="s">
        <v>1543</v>
      </c>
      <c r="JK38" s="907" t="s">
        <v>1555</v>
      </c>
      <c r="JL38" s="968"/>
      <c r="JM38" s="1071"/>
      <c r="JN38" s="907" t="s">
        <v>1555</v>
      </c>
      <c r="JO38" s="921">
        <v>42376</v>
      </c>
      <c r="JP38" s="883"/>
      <c r="JQ38" s="907" t="s">
        <v>1372</v>
      </c>
      <c r="JR38" s="883"/>
      <c r="JS38" s="883"/>
      <c r="JT38" s="907" t="s">
        <v>1707</v>
      </c>
      <c r="JU38" s="880" t="s">
        <v>1543</v>
      </c>
      <c r="JV38" s="880" t="s">
        <v>1543</v>
      </c>
      <c r="JW38" s="1066" t="s">
        <v>1191</v>
      </c>
      <c r="JX38" s="907" t="s">
        <v>1416</v>
      </c>
      <c r="JY38" s="907" t="s">
        <v>1555</v>
      </c>
      <c r="JZ38" s="968"/>
      <c r="KA38" s="968"/>
      <c r="KB38" s="1066" t="s">
        <v>1191</v>
      </c>
      <c r="KC38" s="880" t="s">
        <v>1543</v>
      </c>
      <c r="KD38" s="1240"/>
      <c r="KE38" s="1236"/>
      <c r="KF38" s="1240"/>
      <c r="KG38" s="1240"/>
      <c r="KH38" s="883"/>
      <c r="KI38" s="1240"/>
      <c r="KJ38" s="1146">
        <v>42602</v>
      </c>
      <c r="KK38" s="1146">
        <v>42597</v>
      </c>
      <c r="KL38" s="1240">
        <v>42606</v>
      </c>
      <c r="KM38" s="1141">
        <v>42132</v>
      </c>
      <c r="KN38" s="880" t="s">
        <v>1543</v>
      </c>
      <c r="KO38" s="1146">
        <v>42602</v>
      </c>
      <c r="KP38" s="1146">
        <v>42602</v>
      </c>
      <c r="KQ38" s="1037">
        <v>42523</v>
      </c>
      <c r="KR38" s="1236"/>
      <c r="KS38" s="1146">
        <v>42602</v>
      </c>
      <c r="KT38" s="1037">
        <v>42523</v>
      </c>
      <c r="KU38" s="1146">
        <v>42602</v>
      </c>
      <c r="KV38" s="1037"/>
      <c r="KW38" s="1146">
        <v>42597</v>
      </c>
      <c r="KX38" s="1240"/>
      <c r="KY38" s="1146">
        <v>42597</v>
      </c>
      <c r="KZ38" s="1037">
        <v>42619</v>
      </c>
      <c r="LA38" s="1146">
        <v>42599</v>
      </c>
      <c r="LB38" s="1146"/>
      <c r="LC38" s="1238"/>
      <c r="LD38" s="1146">
        <v>42602</v>
      </c>
      <c r="LE38" s="1037"/>
      <c r="LF38" s="1240"/>
      <c r="LG38" s="1146">
        <v>42597</v>
      </c>
      <c r="LH38" s="921">
        <v>42398</v>
      </c>
      <c r="LI38" s="1146"/>
      <c r="LJ38" s="1146">
        <v>42599</v>
      </c>
      <c r="LK38" s="921">
        <v>42359</v>
      </c>
      <c r="LL38" s="1146">
        <v>42597</v>
      </c>
      <c r="LM38" s="1236"/>
      <c r="LN38" s="1037"/>
      <c r="LO38" s="1037"/>
      <c r="LP38" s="1240"/>
      <c r="LQ38" s="1037"/>
      <c r="LR38" s="883"/>
      <c r="LS38" s="1240"/>
      <c r="LT38" s="1037">
        <v>42619</v>
      </c>
      <c r="LU38" s="883"/>
      <c r="LV38" s="1046">
        <v>42634</v>
      </c>
      <c r="LW38" s="1037">
        <v>42619</v>
      </c>
      <c r="LX38" s="1240">
        <v>42634</v>
      </c>
      <c r="LY38" s="1037"/>
      <c r="LZ38" s="1240"/>
      <c r="MA38" s="1037"/>
      <c r="MB38" s="1037">
        <v>42643</v>
      </c>
      <c r="MC38" s="1461"/>
      <c r="MD38" s="1240"/>
      <c r="ME38" s="883"/>
      <c r="MF38" s="1037"/>
      <c r="MG38" s="1037"/>
      <c r="MH38" s="1037"/>
      <c r="MI38" s="1240">
        <v>42627</v>
      </c>
      <c r="MJ38" s="1071"/>
      <c r="MK38" s="883"/>
      <c r="ML38" s="880" t="s">
        <v>1543</v>
      </c>
      <c r="MM38" s="1240"/>
      <c r="MN38" s="1240"/>
      <c r="MO38" s="1046">
        <v>42672</v>
      </c>
      <c r="MP38" s="1240"/>
      <c r="MQ38" s="921">
        <v>42387</v>
      </c>
      <c r="MR38" s="1042" t="s">
        <v>1374</v>
      </c>
      <c r="MS38" s="975"/>
      <c r="MT38" s="880">
        <v>42195</v>
      </c>
      <c r="MU38" s="921">
        <v>42391</v>
      </c>
      <c r="MV38" s="907" t="s">
        <v>1496</v>
      </c>
      <c r="MW38" s="880"/>
      <c r="MX38" s="907" t="s">
        <v>1555</v>
      </c>
      <c r="MY38" s="1134">
        <v>42353</v>
      </c>
      <c r="MZ38" s="1461"/>
      <c r="NA38" s="968"/>
      <c r="NB38" s="880"/>
      <c r="NC38" s="975">
        <v>42132</v>
      </c>
      <c r="ND38" s="1042"/>
      <c r="NE38" s="1056"/>
      <c r="NF38" s="1056"/>
      <c r="NG38" s="1042"/>
      <c r="NH38" s="880" t="s">
        <v>1451</v>
      </c>
      <c r="NI38" s="880" t="s">
        <v>1425</v>
      </c>
      <c r="NJ38" s="907" t="s">
        <v>1458</v>
      </c>
      <c r="NK38" s="975">
        <v>42087</v>
      </c>
      <c r="NL38" s="880"/>
      <c r="NM38" s="1066" t="s">
        <v>1191</v>
      </c>
      <c r="NN38" s="1071"/>
      <c r="NO38" s="961"/>
      <c r="NP38" s="1071"/>
      <c r="NQ38" s="1042"/>
      <c r="NR38" s="1462"/>
      <c r="NS38" s="683">
        <v>42359</v>
      </c>
      <c r="NT38" s="1067" t="s">
        <v>1373</v>
      </c>
      <c r="NU38" s="1071"/>
      <c r="NV38" s="683">
        <v>42391</v>
      </c>
      <c r="NW38" s="683">
        <v>42398</v>
      </c>
      <c r="NX38" s="683">
        <v>42150</v>
      </c>
      <c r="NY38" s="968"/>
      <c r="NZ38" s="1462"/>
      <c r="OA38" s="1462"/>
      <c r="OB38" s="1462"/>
      <c r="OC38" s="1462"/>
      <c r="OD38" s="1462"/>
      <c r="OE38" s="968"/>
      <c r="OF38" s="968"/>
      <c r="OG38" s="968"/>
      <c r="OH38" s="968"/>
      <c r="OI38" s="968"/>
      <c r="OJ38" s="968"/>
      <c r="OK38" s="968"/>
      <c r="OL38" s="968"/>
      <c r="OM38" s="968"/>
      <c r="ON38" s="968"/>
      <c r="OO38" s="1461"/>
      <c r="OP38" s="880" t="s">
        <v>1469</v>
      </c>
      <c r="OQ38" s="968"/>
      <c r="OR38" s="968"/>
      <c r="OS38" s="968"/>
      <c r="OT38" s="1003"/>
      <c r="OU38" s="1236"/>
      <c r="OV38" s="1240"/>
      <c r="OW38" s="1037">
        <v>42619</v>
      </c>
      <c r="OX38" s="1240"/>
      <c r="OY38" s="1037"/>
      <c r="OZ38" s="1240"/>
      <c r="PA38" s="1240"/>
      <c r="PB38" s="883"/>
      <c r="PC38" s="1240">
        <v>42607</v>
      </c>
      <c r="PD38" s="1240"/>
      <c r="PE38" s="968"/>
      <c r="PF38" s="1240"/>
      <c r="PG38" s="1240"/>
      <c r="PH38" s="1037"/>
      <c r="PI38" s="1037"/>
      <c r="PJ38" s="883"/>
      <c r="PK38" s="1037"/>
      <c r="PL38" s="1146"/>
      <c r="PM38" s="1037"/>
      <c r="PN38" s="1141">
        <v>42135</v>
      </c>
      <c r="PO38" s="1238"/>
      <c r="PP38" s="883"/>
      <c r="PQ38" s="941"/>
      <c r="PR38" s="1461"/>
      <c r="PS38" s="921">
        <v>42277</v>
      </c>
      <c r="PT38" s="1461"/>
      <c r="PU38" s="1098"/>
      <c r="PV38" s="1061"/>
      <c r="PW38" s="1061"/>
      <c r="PY38" s="390"/>
      <c r="QG38" s="1081"/>
      <c r="QH38" s="1069"/>
      <c r="QI38" s="1069"/>
      <c r="QJ38" s="644"/>
      <c r="QK38" s="644"/>
      <c r="QL38" s="1069"/>
      <c r="QM38" s="1069"/>
      <c r="QN38" s="644"/>
      <c r="QO38" s="644"/>
      <c r="QP38" s="644"/>
      <c r="QQ38" s="644"/>
      <c r="QR38" s="1061"/>
      <c r="QS38" s="993"/>
      <c r="QW38" s="1082"/>
      <c r="QY38" s="993"/>
      <c r="QZ38" s="993"/>
      <c r="RA38" s="993"/>
      <c r="RB38" s="993"/>
      <c r="RC38" s="993"/>
      <c r="RD38" s="993"/>
      <c r="RE38" s="993"/>
      <c r="RF38" s="993"/>
      <c r="RG38" s="1082"/>
      <c r="RH38" s="993"/>
      <c r="RI38" s="993"/>
      <c r="RJ38" s="993"/>
      <c r="RK38" s="993"/>
      <c r="RL38" s="993"/>
      <c r="RM38" s="993"/>
      <c r="RN38" s="1081"/>
      <c r="RO38" s="1082"/>
      <c r="RP38" s="1082"/>
      <c r="RQ38" s="1069"/>
      <c r="RR38" s="849" t="s">
        <v>445</v>
      </c>
      <c r="RS38" s="993"/>
      <c r="RT38" s="489"/>
      <c r="RU38" s="849" t="s">
        <v>445</v>
      </c>
      <c r="RV38" s="849" t="s">
        <v>445</v>
      </c>
      <c r="RW38" s="1082"/>
      <c r="RX38" s="993"/>
      <c r="RY38" s="1432"/>
      <c r="RZ38" s="1432"/>
      <c r="SA38" s="634" t="s">
        <v>1103</v>
      </c>
      <c r="SB38" s="489"/>
      <c r="SC38" s="634" t="s">
        <v>436</v>
      </c>
      <c r="SD38" s="634" t="s">
        <v>1103</v>
      </c>
      <c r="SE38" s="1103" t="s">
        <v>1300</v>
      </c>
      <c r="SF38" s="1432"/>
      <c r="SG38" s="1432"/>
      <c r="SH38" s="993"/>
      <c r="SI38" s="993"/>
      <c r="SJ38" s="993"/>
      <c r="SK38" s="993"/>
      <c r="SL38" s="993"/>
      <c r="SM38" s="993"/>
      <c r="SN38" s="1432"/>
      <c r="SO38" s="1432"/>
      <c r="SP38" s="27"/>
      <c r="SQ38" s="27"/>
      <c r="SR38" s="27"/>
      <c r="SS38" s="645"/>
      <c r="ST38" s="993"/>
      <c r="SU38" s="1082"/>
      <c r="SV38" s="1082"/>
      <c r="SW38" s="1082"/>
      <c r="SX38" s="390"/>
      <c r="SY38" s="390"/>
      <c r="SZ38" s="1082"/>
      <c r="TA38" s="1082"/>
      <c r="TB38" s="1082"/>
      <c r="TC38" s="1082"/>
      <c r="TD38" s="1101"/>
      <c r="TE38" s="1101"/>
      <c r="TF38" s="1101"/>
      <c r="TG38" s="1101"/>
      <c r="TH38" s="1101"/>
      <c r="TI38" s="1101"/>
      <c r="TJ38" s="390"/>
      <c r="TK38" s="1102"/>
    </row>
    <row r="39" spans="3:531" ht="15.75">
      <c r="C39" s="203">
        <f>SUM(C6:C37)</f>
        <v>64</v>
      </c>
      <c r="D39" s="655" t="s">
        <v>1106</v>
      </c>
      <c r="E39" s="849" t="s">
        <v>445</v>
      </c>
      <c r="F39" s="27"/>
      <c r="G39" s="27"/>
      <c r="H39" s="27"/>
      <c r="I39" s="27"/>
      <c r="J39" s="27"/>
      <c r="K39" s="27"/>
      <c r="L39" s="227"/>
      <c r="M39" s="840"/>
      <c r="N39" s="840"/>
      <c r="O39" s="849" t="s">
        <v>445</v>
      </c>
      <c r="P39" s="840"/>
      <c r="Q39" s="840"/>
      <c r="R39" s="840"/>
      <c r="S39" s="840"/>
      <c r="T39" s="198"/>
      <c r="U39" s="840"/>
      <c r="V39" s="405"/>
      <c r="W39" s="840"/>
      <c r="X39" s="177"/>
      <c r="Y39" s="177"/>
      <c r="Z39" s="27"/>
      <c r="AA39" s="849" t="s">
        <v>445</v>
      </c>
      <c r="AB39" s="849" t="s">
        <v>445</v>
      </c>
      <c r="AC39" s="198"/>
      <c r="AD39" s="27"/>
      <c r="AE39" s="27"/>
      <c r="AF39" s="27"/>
      <c r="AG39" s="198"/>
      <c r="AH39" s="198"/>
      <c r="AI39" s="405"/>
      <c r="AJ39" s="27"/>
      <c r="AK39" s="27"/>
      <c r="AL39" s="27"/>
      <c r="AM39" s="27"/>
      <c r="AN39" s="27"/>
      <c r="AO39" s="27"/>
      <c r="AP39" s="27"/>
      <c r="AQ39" s="27"/>
      <c r="AR39" s="840"/>
      <c r="AS39" s="27"/>
      <c r="AT39" s="27"/>
      <c r="AU39" s="27"/>
      <c r="AV39" s="849" t="s">
        <v>2074</v>
      </c>
      <c r="AW39" s="1324" t="s">
        <v>2026</v>
      </c>
      <c r="AX39" s="27"/>
      <c r="AY39" s="27"/>
      <c r="AZ39" s="27"/>
      <c r="BA39" s="27"/>
      <c r="BB39" s="27"/>
      <c r="BC39" s="27"/>
      <c r="BD39" s="27"/>
      <c r="BE39" s="27"/>
      <c r="BF39" s="993"/>
      <c r="BG39" s="27"/>
      <c r="BH39" s="27"/>
      <c r="BI39" s="198"/>
      <c r="BJ39" s="849" t="s">
        <v>445</v>
      </c>
      <c r="BK39" s="489"/>
      <c r="BL39" s="27"/>
      <c r="BM39" s="198"/>
      <c r="BN39" s="840"/>
      <c r="BO39" s="840"/>
      <c r="BP39" s="1432"/>
      <c r="BQ39" s="198"/>
      <c r="BR39" s="849" t="s">
        <v>445</v>
      </c>
      <c r="BS39" s="1432"/>
      <c r="BT39" s="198"/>
      <c r="BU39" s="849" t="s">
        <v>445</v>
      </c>
      <c r="BV39" s="405"/>
      <c r="BW39" s="840"/>
      <c r="BX39" s="840"/>
      <c r="BY39" s="1069"/>
      <c r="BZ39" s="849" t="s">
        <v>445</v>
      </c>
      <c r="CA39" s="27"/>
      <c r="CB39" s="198"/>
      <c r="CC39" s="840"/>
      <c r="CD39" s="840"/>
      <c r="CE39" s="27"/>
      <c r="CF39" s="210"/>
      <c r="CG39" s="27"/>
      <c r="CH39" s="198"/>
      <c r="CI39" s="27"/>
      <c r="CJ39" s="27"/>
      <c r="CK39" s="27"/>
      <c r="CL39" s="1432"/>
      <c r="CM39" s="27"/>
      <c r="CN39" s="27"/>
      <c r="CO39" s="1115" t="s">
        <v>1544</v>
      </c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1432"/>
      <c r="DI39" s="840"/>
      <c r="DJ39" s="840"/>
      <c r="DK39" s="840"/>
      <c r="DL39" s="27"/>
      <c r="DM39" s="27"/>
      <c r="DN39" s="840"/>
      <c r="DO39" s="27"/>
      <c r="DP39" s="27"/>
      <c r="DQ39" s="27"/>
      <c r="DR39" s="27"/>
      <c r="DS39" s="27"/>
      <c r="DT39" s="840"/>
      <c r="DU39" s="27"/>
      <c r="DV39" s="27"/>
      <c r="DW39" s="840"/>
      <c r="DX39" s="27"/>
      <c r="DY39" s="27"/>
      <c r="DZ39" s="27"/>
      <c r="EA39" s="1324" t="s">
        <v>2026</v>
      </c>
      <c r="EB39" s="27"/>
      <c r="EC39" s="27"/>
      <c r="ED39" s="27"/>
      <c r="EE39" s="651" t="s">
        <v>445</v>
      </c>
      <c r="EF39" s="849" t="s">
        <v>445</v>
      </c>
      <c r="EG39" s="489"/>
      <c r="EH39" s="1427"/>
      <c r="EI39" s="840"/>
      <c r="EJ39" s="1020"/>
      <c r="EK39" s="489"/>
      <c r="EL39" s="840"/>
      <c r="EM39" s="1069"/>
      <c r="EN39" s="489"/>
      <c r="EO39" s="840"/>
      <c r="EP39" s="840"/>
      <c r="EQ39" s="840"/>
      <c r="ER39" s="840"/>
      <c r="ES39" s="1427"/>
      <c r="ET39" s="840"/>
      <c r="EU39" s="1427"/>
      <c r="EV39" s="27"/>
      <c r="EW39" s="27"/>
      <c r="EX39" s="27"/>
      <c r="EY39" s="27"/>
      <c r="EZ39" s="27"/>
      <c r="FA39" s="1432"/>
      <c r="FB39" s="27"/>
      <c r="FC39" s="27"/>
      <c r="FD39" s="1324" t="s">
        <v>2026</v>
      </c>
      <c r="FE39" s="27"/>
      <c r="FF39" s="27"/>
      <c r="FG39" s="27"/>
      <c r="FH39" s="27"/>
      <c r="FI39" s="27"/>
      <c r="FJ39" s="27"/>
      <c r="FK39" s="27"/>
      <c r="FL39" s="27"/>
      <c r="FM39" s="27"/>
      <c r="FN39" s="1432"/>
      <c r="FO39" s="27"/>
      <c r="FP39" s="840"/>
      <c r="FQ39" s="840"/>
      <c r="FR39" s="840"/>
      <c r="FS39" s="840"/>
      <c r="FT39" s="840"/>
      <c r="FU39" s="489"/>
      <c r="FV39" s="489"/>
      <c r="FW39" s="489"/>
      <c r="FX39" s="840"/>
      <c r="FY39" s="840"/>
      <c r="FZ39" s="840"/>
      <c r="GA39" s="840"/>
      <c r="GB39" s="840"/>
      <c r="GC39" s="840"/>
      <c r="GD39" s="840"/>
      <c r="GE39" s="840"/>
      <c r="GF39" s="840"/>
      <c r="GG39" s="489"/>
      <c r="GH39" s="840"/>
      <c r="GI39" s="1069"/>
      <c r="GJ39" s="840"/>
      <c r="GK39" s="198"/>
      <c r="GL39" s="27"/>
      <c r="GM39" s="27"/>
      <c r="GN39" s="1069"/>
      <c r="GO39" s="1069"/>
      <c r="GP39" s="1070"/>
      <c r="GQ39" s="1069"/>
      <c r="GR39" s="1070"/>
      <c r="GS39" s="405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1324" t="s">
        <v>2026</v>
      </c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175"/>
      <c r="HU39" s="840"/>
      <c r="HV39" s="840"/>
      <c r="HW39" s="840"/>
      <c r="HX39" s="840"/>
      <c r="HY39" s="840"/>
      <c r="HZ39" s="1020"/>
      <c r="IA39" s="1020"/>
      <c r="IB39" s="840"/>
      <c r="IC39" s="840"/>
      <c r="ID39" s="840"/>
      <c r="IE39" s="1115" t="s">
        <v>1544</v>
      </c>
      <c r="IF39" s="1427"/>
      <c r="IG39" s="840"/>
      <c r="IH39" s="1069"/>
      <c r="II39" s="1051"/>
      <c r="IJ39" s="849" t="s">
        <v>445</v>
      </c>
      <c r="IK39" s="840"/>
      <c r="IL39" s="840"/>
      <c r="IM39" s="840"/>
      <c r="IN39" s="27"/>
      <c r="IO39" s="840"/>
      <c r="IP39" s="849" t="s">
        <v>445</v>
      </c>
      <c r="IQ39" s="849" t="s">
        <v>445</v>
      </c>
      <c r="IR39" s="840"/>
      <c r="IS39" s="1353"/>
      <c r="IT39" s="849" t="s">
        <v>445</v>
      </c>
      <c r="IU39" s="27"/>
      <c r="IV39" s="840"/>
      <c r="IW39" s="27"/>
      <c r="IX39" s="1020"/>
      <c r="IY39" s="27"/>
      <c r="IZ39" s="849" t="s">
        <v>445</v>
      </c>
      <c r="JA39" s="849" t="s">
        <v>445</v>
      </c>
      <c r="JB39" s="849" t="s">
        <v>445</v>
      </c>
      <c r="JC39" s="840"/>
      <c r="JD39" s="1020"/>
      <c r="JE39" s="849" t="s">
        <v>445</v>
      </c>
      <c r="JF39" s="849" t="s">
        <v>445</v>
      </c>
      <c r="JG39" s="840"/>
      <c r="JH39" s="1069"/>
      <c r="JI39" s="1069"/>
      <c r="JJ39" s="1020"/>
      <c r="JK39" s="1020"/>
      <c r="JL39" s="849" t="s">
        <v>445</v>
      </c>
      <c r="JM39" s="1069"/>
      <c r="JN39" s="840"/>
      <c r="JO39" s="849" t="s">
        <v>445</v>
      </c>
      <c r="JP39" s="840"/>
      <c r="JQ39" s="198"/>
      <c r="JR39" s="840"/>
      <c r="JS39" s="840"/>
      <c r="JT39" s="840"/>
      <c r="JU39" s="849" t="s">
        <v>445</v>
      </c>
      <c r="JV39" s="840"/>
      <c r="JW39" s="849" t="s">
        <v>445</v>
      </c>
      <c r="JX39" s="849" t="s">
        <v>445</v>
      </c>
      <c r="JY39" s="1115" t="s">
        <v>1544</v>
      </c>
      <c r="JZ39" s="637" t="s">
        <v>445</v>
      </c>
      <c r="KA39" s="489"/>
      <c r="KB39" s="1115" t="s">
        <v>1544</v>
      </c>
      <c r="KC39" s="1115" t="s">
        <v>1544</v>
      </c>
      <c r="KD39" s="27"/>
      <c r="KE39" s="1324" t="s">
        <v>2026</v>
      </c>
      <c r="KF39" s="27"/>
      <c r="KG39" s="27"/>
      <c r="KH39" s="840"/>
      <c r="KI39" s="1324" t="s">
        <v>2026</v>
      </c>
      <c r="KJ39" s="1324" t="s">
        <v>2026</v>
      </c>
      <c r="KK39" s="27"/>
      <c r="KL39" s="27"/>
      <c r="KM39" s="1115" t="s">
        <v>1544</v>
      </c>
      <c r="KN39" s="849" t="s">
        <v>445</v>
      </c>
      <c r="KO39" s="1324" t="s">
        <v>2026</v>
      </c>
      <c r="KP39" s="1324" t="s">
        <v>2026</v>
      </c>
      <c r="KQ39" s="27"/>
      <c r="KR39" s="27"/>
      <c r="KS39" s="1324" t="s">
        <v>2026</v>
      </c>
      <c r="KT39" s="27"/>
      <c r="KU39" s="1324" t="s">
        <v>2026</v>
      </c>
      <c r="KV39" s="27"/>
      <c r="KW39" s="27"/>
      <c r="KX39" s="27"/>
      <c r="KY39" s="27"/>
      <c r="KZ39" s="27"/>
      <c r="LA39" s="27"/>
      <c r="LB39" s="27"/>
      <c r="LC39" s="27"/>
      <c r="LD39" s="1324" t="s">
        <v>2026</v>
      </c>
      <c r="LE39" s="27"/>
      <c r="LF39" s="27"/>
      <c r="LG39" s="27"/>
      <c r="LH39" s="849" t="s">
        <v>445</v>
      </c>
      <c r="LI39" s="27"/>
      <c r="LJ39" s="27"/>
      <c r="LK39" s="849" t="s">
        <v>445</v>
      </c>
      <c r="LL39" s="27"/>
      <c r="LM39" s="1324" t="s">
        <v>2026</v>
      </c>
      <c r="LN39" s="27"/>
      <c r="LO39" s="27"/>
      <c r="LP39" s="27"/>
      <c r="LQ39" s="27"/>
      <c r="LR39" s="27"/>
      <c r="LS39" s="27"/>
      <c r="LT39" s="27"/>
      <c r="LU39" s="27"/>
      <c r="LV39" s="27"/>
      <c r="LW39" s="27"/>
      <c r="LX39" s="27"/>
      <c r="LY39" s="27"/>
      <c r="LZ39" s="1115" t="s">
        <v>1544</v>
      </c>
      <c r="MA39" s="27"/>
      <c r="MB39" s="27"/>
      <c r="MC39" s="1432"/>
      <c r="MD39" s="27"/>
      <c r="ME39" s="27"/>
      <c r="MF39" s="27"/>
      <c r="MG39" s="27"/>
      <c r="MH39" s="27"/>
      <c r="MI39" s="27"/>
      <c r="MJ39" s="1069"/>
      <c r="MK39" s="840"/>
      <c r="ML39" s="849" t="s">
        <v>445</v>
      </c>
      <c r="MM39" s="27"/>
      <c r="MN39" s="27"/>
      <c r="MO39" s="27"/>
      <c r="MP39" s="27"/>
      <c r="MQ39" s="27"/>
      <c r="MR39" s="849" t="s">
        <v>445</v>
      </c>
      <c r="MS39" s="849" t="s">
        <v>445</v>
      </c>
      <c r="MT39" s="849" t="s">
        <v>445</v>
      </c>
      <c r="MU39" s="849" t="s">
        <v>445</v>
      </c>
      <c r="MV39" s="849" t="s">
        <v>445</v>
      </c>
      <c r="MW39" s="1115" t="s">
        <v>1544</v>
      </c>
      <c r="MX39" s="840"/>
      <c r="MY39" s="849" t="s">
        <v>445</v>
      </c>
      <c r="MZ39" s="1115" t="s">
        <v>1544</v>
      </c>
      <c r="NA39" s="198"/>
      <c r="NB39" s="849" t="s">
        <v>445</v>
      </c>
      <c r="NC39" s="849" t="s">
        <v>445</v>
      </c>
      <c r="ND39" s="849" t="s">
        <v>445</v>
      </c>
      <c r="NE39" s="849" t="s">
        <v>445</v>
      </c>
      <c r="NF39" s="849" t="s">
        <v>445</v>
      </c>
      <c r="NG39" s="849" t="s">
        <v>445</v>
      </c>
      <c r="NH39" s="840"/>
      <c r="NI39" s="840"/>
      <c r="NJ39" s="27"/>
      <c r="NK39" s="849" t="s">
        <v>445</v>
      </c>
      <c r="NL39" s="849" t="s">
        <v>445</v>
      </c>
      <c r="NM39" s="1070"/>
      <c r="NN39" s="1069"/>
      <c r="NO39" s="405"/>
      <c r="NP39" s="1069"/>
      <c r="NQ39" s="849" t="s">
        <v>445</v>
      </c>
      <c r="NR39" s="1432"/>
      <c r="NS39" s="1069"/>
      <c r="NT39" s="1069"/>
      <c r="NU39" s="1069"/>
      <c r="NV39" s="1069"/>
      <c r="NW39" s="1069"/>
      <c r="NX39" s="1073"/>
      <c r="NY39" s="1432"/>
      <c r="NZ39" s="1432"/>
      <c r="OA39" s="1432"/>
      <c r="OB39" s="624"/>
      <c r="OC39" s="624"/>
      <c r="OD39" s="1432"/>
      <c r="OE39" s="624"/>
      <c r="OF39" s="624"/>
      <c r="OG39" s="624"/>
      <c r="OH39" s="624"/>
      <c r="OI39" s="624"/>
      <c r="OJ39" s="624"/>
      <c r="OK39" s="624"/>
      <c r="OL39" s="1432"/>
      <c r="OM39" s="1432"/>
      <c r="ON39" s="1432"/>
      <c r="OO39" s="1432"/>
      <c r="OP39" s="198"/>
      <c r="OQ39" s="1432"/>
      <c r="OR39" s="1432"/>
      <c r="OS39" s="1432"/>
      <c r="OT39" s="1072"/>
      <c r="OU39" s="1324" t="s">
        <v>2026</v>
      </c>
      <c r="OV39" s="27"/>
      <c r="OW39" s="27"/>
      <c r="OX39" s="27"/>
      <c r="OY39" s="27"/>
      <c r="OZ39" s="27"/>
      <c r="PA39" s="27"/>
      <c r="PB39" s="27"/>
      <c r="PC39" s="27"/>
      <c r="PD39" s="27"/>
      <c r="PE39" s="849" t="s">
        <v>445</v>
      </c>
      <c r="PF39" s="27"/>
      <c r="PG39" s="27"/>
      <c r="PH39" s="27"/>
      <c r="PI39" s="27"/>
      <c r="PJ39" s="27"/>
      <c r="PK39" s="27"/>
      <c r="PL39" s="1324"/>
      <c r="PM39" s="27"/>
      <c r="PN39" s="849" t="s">
        <v>445</v>
      </c>
      <c r="PO39" s="27"/>
      <c r="PP39" s="840"/>
      <c r="PQ39" s="1122"/>
      <c r="PR39" s="1432"/>
      <c r="PS39" s="624"/>
      <c r="PT39" s="1432"/>
      <c r="PU39" s="1081"/>
      <c r="PV39" s="1104"/>
      <c r="PW39" s="489"/>
      <c r="PX39" s="489"/>
      <c r="PY39" s="489"/>
      <c r="PZ39" s="1427"/>
      <c r="QA39" s="1427"/>
      <c r="QB39" s="1427"/>
      <c r="QC39" s="1427"/>
      <c r="QD39" s="1427"/>
      <c r="QE39" s="1427"/>
      <c r="QF39" s="489"/>
      <c r="QG39" s="1081"/>
      <c r="QH39" s="858"/>
      <c r="QI39" s="858"/>
      <c r="QJ39" s="1101"/>
      <c r="QK39" s="1101"/>
      <c r="QL39" s="858"/>
      <c r="QM39" s="858"/>
      <c r="QN39" s="1101"/>
      <c r="QO39" s="1101"/>
      <c r="QP39" s="1101"/>
      <c r="QQ39" s="1101"/>
      <c r="QR39" s="1104"/>
      <c r="QS39" s="1101"/>
      <c r="QT39" s="1101"/>
      <c r="QU39" s="1101"/>
      <c r="QV39" s="1101"/>
      <c r="QW39" s="1101"/>
      <c r="QX39" s="1101"/>
      <c r="QY39" s="1101"/>
      <c r="QZ39" s="1101"/>
      <c r="RA39" s="1101"/>
      <c r="RB39" s="1101"/>
      <c r="RC39" s="1101"/>
      <c r="RD39" s="1101"/>
      <c r="RE39" s="1101"/>
      <c r="RF39" s="1101"/>
      <c r="RG39" s="1101"/>
      <c r="RH39" s="1101"/>
      <c r="RI39" s="1101"/>
      <c r="RJ39" s="1101"/>
      <c r="RK39" s="489"/>
      <c r="RL39" s="489"/>
      <c r="RM39" s="489"/>
      <c r="RN39" s="1081"/>
      <c r="RO39" s="1101"/>
      <c r="RP39" s="1101"/>
      <c r="RQ39" s="1427"/>
      <c r="RR39" s="850">
        <v>42439</v>
      </c>
      <c r="RS39" s="1427"/>
      <c r="RT39" s="489"/>
      <c r="RU39" s="850">
        <v>42424</v>
      </c>
      <c r="RV39" s="850">
        <v>42438</v>
      </c>
      <c r="RW39" s="1101"/>
      <c r="RX39" s="1427"/>
      <c r="RY39" s="430"/>
      <c r="RZ39" s="430"/>
      <c r="SA39" s="1103" t="s">
        <v>1300</v>
      </c>
      <c r="SB39" s="1432" t="s">
        <v>1141</v>
      </c>
      <c r="SC39" s="633">
        <v>42418</v>
      </c>
      <c r="SD39" s="1103" t="s">
        <v>1300</v>
      </c>
      <c r="SE39" s="633">
        <v>42467</v>
      </c>
      <c r="SF39" s="430"/>
      <c r="SG39" s="430"/>
      <c r="SH39" s="1083"/>
      <c r="SI39" s="1427"/>
      <c r="SJ39" s="1427"/>
      <c r="SK39" s="1427"/>
      <c r="SL39" s="1427"/>
      <c r="SM39" s="1105"/>
      <c r="SN39" s="430"/>
      <c r="SO39" s="430"/>
      <c r="SP39" s="847" t="s">
        <v>2028</v>
      </c>
      <c r="SQ39" s="847" t="s">
        <v>2028</v>
      </c>
      <c r="SR39" s="847" t="s">
        <v>2028</v>
      </c>
      <c r="SS39" s="645"/>
      <c r="ST39" s="993"/>
      <c r="SU39" s="1082"/>
      <c r="SV39" s="1082"/>
      <c r="SW39" s="1082"/>
      <c r="SX39" s="806"/>
      <c r="SY39" s="806"/>
      <c r="SZ39" s="1082"/>
      <c r="TA39" s="1082"/>
      <c r="TB39" s="1082"/>
      <c r="TC39" s="1082"/>
      <c r="TD39" s="1101"/>
      <c r="TE39" s="1101"/>
      <c r="TF39" s="1101"/>
      <c r="TG39" s="1101"/>
      <c r="TH39" s="1101"/>
      <c r="TI39" s="1101"/>
      <c r="TJ39" s="390"/>
      <c r="TK39" s="1102"/>
    </row>
    <row r="40" spans="3:531" ht="17.25" customHeight="1">
      <c r="C40" s="203"/>
      <c r="D40" s="656" t="s">
        <v>1107</v>
      </c>
      <c r="E40" s="850">
        <v>42415</v>
      </c>
      <c r="F40" s="181"/>
      <c r="G40" s="181"/>
      <c r="H40" s="181"/>
      <c r="I40" s="181"/>
      <c r="J40" s="27"/>
      <c r="K40" s="27"/>
      <c r="L40" s="228"/>
      <c r="M40" s="840"/>
      <c r="N40" s="840"/>
      <c r="O40" s="850">
        <v>42438</v>
      </c>
      <c r="P40" s="840"/>
      <c r="Q40" s="840"/>
      <c r="R40" s="840"/>
      <c r="S40" s="840"/>
      <c r="T40" s="636"/>
      <c r="U40" s="840"/>
      <c r="V40" s="1016"/>
      <c r="W40" s="840"/>
      <c r="X40" s="1062"/>
      <c r="Y40" s="1062"/>
      <c r="Z40" s="27"/>
      <c r="AA40" s="850">
        <v>42612</v>
      </c>
      <c r="AB40" s="850">
        <v>42524</v>
      </c>
      <c r="AC40" s="636"/>
      <c r="AD40" s="27"/>
      <c r="AE40" s="27"/>
      <c r="AF40" s="27"/>
      <c r="AG40" s="636"/>
      <c r="AH40" s="636"/>
      <c r="AI40" s="1016"/>
      <c r="AJ40" s="27"/>
      <c r="AK40" s="27"/>
      <c r="AL40" s="27"/>
      <c r="AM40" s="27"/>
      <c r="AN40" s="27"/>
      <c r="AO40" s="27"/>
      <c r="AP40" s="27"/>
      <c r="AQ40" s="27"/>
      <c r="AR40" s="840"/>
      <c r="AU40" s="27"/>
      <c r="AV40" s="850">
        <v>42627</v>
      </c>
      <c r="AX40" s="27"/>
      <c r="AY40" s="27"/>
      <c r="AZ40" s="27"/>
      <c r="BA40" s="27"/>
      <c r="BD40" s="27"/>
      <c r="BE40" s="27"/>
      <c r="BF40" s="1101"/>
      <c r="BG40" s="27"/>
      <c r="BH40" s="27"/>
      <c r="BI40" s="198"/>
      <c r="BJ40" s="850">
        <v>42571</v>
      </c>
      <c r="BK40" s="636"/>
      <c r="BL40" s="27"/>
      <c r="BM40" s="636"/>
      <c r="BN40" s="840"/>
      <c r="BO40" s="840"/>
      <c r="BP40" s="1432"/>
      <c r="BQ40" s="636"/>
      <c r="BR40" s="850">
        <v>42534</v>
      </c>
      <c r="BS40" s="489"/>
      <c r="BT40" s="636"/>
      <c r="BU40" s="850">
        <v>42478</v>
      </c>
      <c r="BV40" s="1016"/>
      <c r="BW40" s="840"/>
      <c r="BX40" s="840"/>
      <c r="BY40" s="1427"/>
      <c r="BZ40" s="850">
        <v>42510</v>
      </c>
      <c r="CA40" s="181"/>
      <c r="CB40" s="636"/>
      <c r="CC40" s="840"/>
      <c r="CD40" s="840"/>
      <c r="CE40" s="27"/>
      <c r="CF40" s="210"/>
      <c r="CG40" s="27"/>
      <c r="CH40" s="636"/>
      <c r="CI40" s="27"/>
      <c r="CJ40" s="27"/>
      <c r="CK40" s="27"/>
      <c r="CL40" s="1432"/>
      <c r="CM40" s="27"/>
      <c r="CN40" s="27"/>
      <c r="CO40" s="1116">
        <v>42649</v>
      </c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1432"/>
      <c r="DI40" s="840"/>
      <c r="DJ40" s="840"/>
      <c r="DK40" s="840"/>
      <c r="DL40" s="27"/>
      <c r="DM40" s="27"/>
      <c r="DN40" s="840"/>
      <c r="DO40" s="27"/>
      <c r="DP40" s="27"/>
      <c r="DQ40" s="27"/>
      <c r="DR40" s="27"/>
      <c r="DS40" s="27"/>
      <c r="DT40" s="840"/>
      <c r="DU40" s="27"/>
      <c r="DV40" s="27"/>
      <c r="DW40" s="840"/>
      <c r="DX40" s="27"/>
      <c r="DY40" s="27"/>
      <c r="DZ40" s="27"/>
      <c r="EA40" s="27"/>
      <c r="EB40" s="27"/>
      <c r="EC40" s="27"/>
      <c r="ED40" s="27"/>
      <c r="EE40" s="652">
        <v>42387</v>
      </c>
      <c r="EF40" s="850">
        <v>42510</v>
      </c>
      <c r="EG40" s="636"/>
      <c r="EH40" s="1016"/>
      <c r="EI40" s="840"/>
      <c r="EJ40" s="1021"/>
      <c r="EK40" s="489"/>
      <c r="EL40" s="840"/>
      <c r="EM40" s="1427"/>
      <c r="EN40" s="198"/>
      <c r="EO40" s="840"/>
      <c r="EP40" s="840"/>
      <c r="EQ40" s="840"/>
      <c r="ER40" s="840"/>
      <c r="ES40" s="1016"/>
      <c r="ET40" s="840"/>
      <c r="EU40" s="1016"/>
      <c r="EV40" s="27"/>
      <c r="EW40" s="27"/>
      <c r="EX40" s="27"/>
      <c r="EY40" s="27"/>
      <c r="EZ40" s="27"/>
      <c r="FA40" s="1432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O40" s="27"/>
      <c r="FP40" s="840"/>
      <c r="FQ40" s="840"/>
      <c r="FR40" s="840"/>
      <c r="FS40" s="840"/>
      <c r="FT40" s="840"/>
      <c r="FU40" s="636"/>
      <c r="FV40" s="636"/>
      <c r="FW40" s="198"/>
      <c r="FX40" s="840"/>
      <c r="FY40" s="840"/>
      <c r="FZ40" s="840"/>
      <c r="GA40" s="840"/>
      <c r="GB40" s="840"/>
      <c r="GC40" s="840"/>
      <c r="GD40" s="840"/>
      <c r="GE40" s="840"/>
      <c r="GF40" s="840"/>
      <c r="GG40" s="636"/>
      <c r="GH40" s="840"/>
      <c r="GI40" s="1016" t="s">
        <v>1998</v>
      </c>
      <c r="GJ40" s="27"/>
      <c r="GK40" s="636"/>
      <c r="GL40" s="27"/>
      <c r="GM40" s="27"/>
      <c r="GN40" s="1016"/>
      <c r="GO40" s="1016"/>
      <c r="GP40" s="654"/>
      <c r="GQ40" s="1016"/>
      <c r="GR40" s="654"/>
      <c r="GS40" s="50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175"/>
      <c r="HU40" s="840"/>
      <c r="HV40" s="840"/>
      <c r="HW40" s="840"/>
      <c r="HX40" s="840"/>
      <c r="HY40" s="840"/>
      <c r="HZ40" s="1021"/>
      <c r="IA40" s="1021"/>
      <c r="IB40" s="840"/>
      <c r="IC40" s="840"/>
      <c r="ID40" s="840"/>
      <c r="IE40" s="1116">
        <v>42537</v>
      </c>
      <c r="IF40" s="1016"/>
      <c r="IG40" s="840"/>
      <c r="IH40" s="1016"/>
      <c r="II40" s="1123"/>
      <c r="IJ40" s="850" t="s">
        <v>1519</v>
      </c>
      <c r="IK40" s="840"/>
      <c r="IL40" s="840"/>
      <c r="IM40" s="840"/>
      <c r="IN40" s="27"/>
      <c r="IO40" s="840"/>
      <c r="IP40" s="850">
        <v>42611</v>
      </c>
      <c r="IQ40" s="850">
        <v>42576</v>
      </c>
      <c r="IR40" s="840"/>
      <c r="IS40" s="1353"/>
      <c r="IT40" s="850">
        <v>42524</v>
      </c>
      <c r="IU40" s="27"/>
      <c r="IV40" s="840"/>
      <c r="IW40" s="27"/>
      <c r="IX40" s="1021"/>
      <c r="IY40" s="27"/>
      <c r="IZ40" s="850">
        <v>42612</v>
      </c>
      <c r="JA40" s="850">
        <v>42499</v>
      </c>
      <c r="JB40" s="850">
        <v>42611</v>
      </c>
      <c r="JC40" s="840"/>
      <c r="JD40" s="1021"/>
      <c r="JE40" s="850">
        <v>42612</v>
      </c>
      <c r="JF40" s="850">
        <v>42510</v>
      </c>
      <c r="JG40" s="840"/>
      <c r="JH40" s="1427"/>
      <c r="JI40" s="1016"/>
      <c r="JJ40" s="1021"/>
      <c r="JK40" s="1021"/>
      <c r="JL40" s="850">
        <v>42483</v>
      </c>
      <c r="JM40" s="1427"/>
      <c r="JN40" s="840"/>
      <c r="JO40" s="850">
        <v>42621</v>
      </c>
      <c r="JP40" s="840"/>
      <c r="JQ40" s="636"/>
      <c r="JR40" s="840"/>
      <c r="JS40" s="840"/>
      <c r="JT40" s="840"/>
      <c r="JU40" s="850">
        <v>42571</v>
      </c>
      <c r="JV40" s="840"/>
      <c r="JW40" s="850">
        <v>42571</v>
      </c>
      <c r="JX40" s="850">
        <v>42621</v>
      </c>
      <c r="JY40" s="1116">
        <v>42621</v>
      </c>
      <c r="JZ40" s="638">
        <v>42621</v>
      </c>
      <c r="KA40" s="198"/>
      <c r="KB40" s="1116">
        <v>42627</v>
      </c>
      <c r="KC40" s="1116">
        <v>42621</v>
      </c>
      <c r="KD40" s="27"/>
      <c r="KE40" s="27"/>
      <c r="KF40" s="27"/>
      <c r="KG40" s="27"/>
      <c r="KH40" s="840"/>
      <c r="KI40" s="27"/>
      <c r="KJ40" s="27"/>
      <c r="KK40" s="27"/>
      <c r="KM40" s="1116">
        <v>42544</v>
      </c>
      <c r="KN40" s="850">
        <v>42639</v>
      </c>
      <c r="KP40" s="624"/>
      <c r="KZ40" s="27"/>
      <c r="LB40" s="27"/>
      <c r="LE40" s="27"/>
      <c r="LF40" s="27"/>
      <c r="LG40" s="624"/>
      <c r="LH40" s="850">
        <v>42477</v>
      </c>
      <c r="LK40" s="850">
        <v>42627</v>
      </c>
      <c r="LN40" s="27"/>
      <c r="LO40" s="27"/>
      <c r="LP40" s="27"/>
      <c r="LQ40" s="27"/>
      <c r="LR40" s="27"/>
      <c r="LS40" s="27"/>
      <c r="LT40" s="27"/>
      <c r="LU40" s="27"/>
      <c r="LV40" s="27"/>
      <c r="LW40" s="27"/>
      <c r="LX40" s="27"/>
      <c r="LY40" s="27"/>
      <c r="LZ40" s="1116">
        <v>42649</v>
      </c>
      <c r="MA40" s="27"/>
      <c r="MB40" s="27"/>
      <c r="MC40" s="430"/>
      <c r="MD40" s="27"/>
      <c r="ME40" s="27"/>
      <c r="MF40" s="27"/>
      <c r="MG40" s="27"/>
      <c r="MH40" s="27"/>
      <c r="MI40" s="27"/>
      <c r="MJ40" s="898" t="s">
        <v>350</v>
      </c>
      <c r="MK40" s="840"/>
      <c r="ML40" s="850">
        <v>42646</v>
      </c>
      <c r="MN40" s="27"/>
      <c r="MO40" s="27"/>
      <c r="MP40" s="27"/>
      <c r="MQ40" s="851"/>
      <c r="MR40" s="850">
        <v>42478</v>
      </c>
      <c r="MS40" s="850">
        <v>42480</v>
      </c>
      <c r="MT40" s="850">
        <v>42445</v>
      </c>
      <c r="MU40" s="850">
        <v>42424</v>
      </c>
      <c r="MV40" s="850">
        <v>42501</v>
      </c>
      <c r="MW40" s="1116">
        <v>42537</v>
      </c>
      <c r="MX40" s="840"/>
      <c r="MY40" s="850">
        <v>42534</v>
      </c>
      <c r="MZ40" s="1116">
        <v>42627</v>
      </c>
      <c r="NA40" s="92"/>
      <c r="NB40" s="850">
        <v>42447</v>
      </c>
      <c r="NC40" s="850">
        <v>42387</v>
      </c>
      <c r="ND40" s="850">
        <v>42445</v>
      </c>
      <c r="NE40" s="850">
        <v>42446</v>
      </c>
      <c r="NF40" s="850">
        <v>42471</v>
      </c>
      <c r="NG40" s="850">
        <v>42468</v>
      </c>
      <c r="NH40" s="840"/>
      <c r="NI40" s="840"/>
      <c r="NJ40" s="27"/>
      <c r="NK40" s="850">
        <v>42387</v>
      </c>
      <c r="NL40" s="850">
        <v>42435</v>
      </c>
      <c r="NM40" s="195"/>
      <c r="NN40" s="1427"/>
      <c r="NO40" s="1016"/>
      <c r="NP40" s="1427"/>
      <c r="NQ40" s="850">
        <v>42534</v>
      </c>
      <c r="NR40" s="1427"/>
      <c r="NS40" s="1016"/>
      <c r="NT40" s="1016"/>
      <c r="NU40" s="1427"/>
      <c r="NV40" s="1016"/>
      <c r="NW40" s="1016"/>
      <c r="NX40" s="1016"/>
      <c r="NY40" s="1427"/>
      <c r="NZ40" s="1427"/>
      <c r="OA40" s="1427"/>
      <c r="OB40" s="1427"/>
      <c r="OC40" s="1427"/>
      <c r="OD40" s="1427"/>
      <c r="OE40" s="1427"/>
      <c r="OF40" s="1427"/>
      <c r="OG40" s="1427"/>
      <c r="OH40" s="1427"/>
      <c r="OI40" s="1427"/>
      <c r="OJ40" s="1427"/>
      <c r="OK40" s="1427"/>
      <c r="OL40" s="1427"/>
      <c r="OM40" s="1427"/>
      <c r="ON40" s="1427"/>
      <c r="OO40" s="430"/>
      <c r="OP40" s="636"/>
      <c r="OQ40" s="1432"/>
      <c r="OR40" s="1432"/>
      <c r="OS40" s="1432"/>
      <c r="OT40" s="1016"/>
      <c r="OU40" s="27"/>
      <c r="OV40" s="27"/>
      <c r="OW40" s="27"/>
      <c r="OX40" s="27"/>
      <c r="OY40" s="27"/>
      <c r="OZ40" s="27"/>
      <c r="PA40" s="27"/>
      <c r="PB40" s="27"/>
      <c r="PC40" s="27"/>
      <c r="PD40" s="27"/>
      <c r="PE40" s="850">
        <v>42483</v>
      </c>
      <c r="PF40" s="27"/>
      <c r="PG40" s="27"/>
      <c r="PH40" s="27"/>
      <c r="PI40" s="27"/>
      <c r="PJ40" s="27"/>
      <c r="PK40" s="27"/>
      <c r="PL40" s="27"/>
      <c r="PM40" s="27"/>
      <c r="PN40" s="850">
        <v>42619</v>
      </c>
      <c r="PO40" s="27"/>
      <c r="PP40" s="840"/>
      <c r="PQ40" s="1123"/>
      <c r="PR40" s="430"/>
      <c r="PS40" s="489"/>
      <c r="PT40" s="430"/>
      <c r="PU40" s="914"/>
      <c r="PW40" s="1094"/>
      <c r="PZ40" s="1106"/>
      <c r="QA40" s="1106"/>
      <c r="QB40" s="685"/>
      <c r="QC40" s="685"/>
      <c r="QD40" s="685"/>
      <c r="QE40" s="1106"/>
      <c r="QF40" s="1094"/>
      <c r="QG40" s="1081"/>
      <c r="QH40" s="648"/>
      <c r="QI40" s="648"/>
      <c r="QJ40" s="1076"/>
      <c r="QK40" s="1076"/>
      <c r="QL40" s="648"/>
      <c r="QM40" s="648"/>
      <c r="QN40" s="1076"/>
      <c r="QO40" s="1076"/>
      <c r="QP40" s="1076"/>
      <c r="QQ40" s="1076"/>
      <c r="QS40" s="390"/>
      <c r="QT40" s="806"/>
      <c r="QU40" s="806"/>
      <c r="QV40" s="390"/>
      <c r="QW40" s="390"/>
      <c r="QX40" s="390"/>
      <c r="QY40" s="390"/>
      <c r="QZ40" s="390"/>
      <c r="RA40" s="390"/>
      <c r="RB40" s="390"/>
      <c r="RC40" s="390"/>
      <c r="RD40" s="390"/>
      <c r="RE40" s="390"/>
      <c r="RF40" s="390"/>
      <c r="RG40" s="390"/>
      <c r="RH40" s="390"/>
      <c r="RI40" s="1094"/>
      <c r="RJ40" s="390"/>
      <c r="RK40" s="1094"/>
      <c r="RL40" s="1094"/>
      <c r="RM40" s="1094"/>
      <c r="RN40" s="1081"/>
      <c r="RO40" s="806"/>
      <c r="RP40" s="806"/>
      <c r="RQ40" s="1426"/>
      <c r="RR40" s="840"/>
      <c r="RS40" s="1107"/>
      <c r="RT40" s="648"/>
      <c r="RU40" s="1064"/>
      <c r="RV40" s="181"/>
      <c r="RW40" s="390"/>
      <c r="RX40" s="1084"/>
      <c r="RY40" s="685"/>
      <c r="RZ40" s="685"/>
      <c r="SA40" s="633">
        <v>42443</v>
      </c>
      <c r="SB40" s="650" t="s">
        <v>1164</v>
      </c>
      <c r="SC40" s="633" t="s">
        <v>1171</v>
      </c>
      <c r="SD40" s="633">
        <v>42438</v>
      </c>
      <c r="SE40" s="633" t="s">
        <v>1410</v>
      </c>
      <c r="SF40" s="685"/>
      <c r="SG40" s="685"/>
      <c r="SH40" s="1107"/>
      <c r="SI40" s="2064"/>
      <c r="SJ40" s="2064"/>
      <c r="SK40" s="685"/>
      <c r="SL40" s="2064"/>
      <c r="SM40" s="2064"/>
      <c r="SN40" s="685"/>
      <c r="SO40" s="685"/>
      <c r="SP40" s="635" t="s">
        <v>2029</v>
      </c>
      <c r="SQ40" s="635" t="s">
        <v>2029</v>
      </c>
      <c r="SR40" s="635" t="s">
        <v>2029</v>
      </c>
      <c r="SS40" s="731"/>
      <c r="ST40" s="993"/>
      <c r="SU40" s="1082"/>
      <c r="SV40" s="1082"/>
      <c r="SW40" s="1082"/>
      <c r="SX40" s="806"/>
      <c r="SY40" s="806"/>
      <c r="SZ40" s="1082"/>
      <c r="TA40" s="1082"/>
      <c r="TB40" s="1082"/>
      <c r="TC40" s="1082"/>
      <c r="TD40" s="390"/>
      <c r="TE40" s="390"/>
      <c r="TF40" s="390"/>
      <c r="TG40" s="390"/>
      <c r="TH40" s="390"/>
      <c r="TI40" s="390"/>
      <c r="TJ40" s="390"/>
      <c r="TK40" s="1102"/>
    </row>
    <row r="41" spans="3:531" ht="15.75">
      <c r="C41" s="203"/>
      <c r="D41" s="656" t="s">
        <v>1108</v>
      </c>
      <c r="E41" s="847" t="s">
        <v>1224</v>
      </c>
      <c r="F41" s="847" t="s">
        <v>1224</v>
      </c>
      <c r="G41" s="847" t="s">
        <v>1224</v>
      </c>
      <c r="H41" s="847" t="s">
        <v>1224</v>
      </c>
      <c r="I41" s="847" t="s">
        <v>1224</v>
      </c>
      <c r="J41" s="847" t="s">
        <v>1224</v>
      </c>
      <c r="K41" s="847" t="s">
        <v>1223</v>
      </c>
      <c r="L41" s="228"/>
      <c r="M41" s="840"/>
      <c r="N41" s="27"/>
      <c r="O41" s="870"/>
      <c r="P41" s="27"/>
      <c r="Q41" s="27"/>
      <c r="R41" s="27"/>
      <c r="S41" s="27"/>
      <c r="T41" s="636"/>
      <c r="U41" s="27"/>
      <c r="V41" s="840"/>
      <c r="W41" s="840"/>
      <c r="X41" s="1063"/>
      <c r="Y41" s="1063"/>
      <c r="Z41" s="27"/>
      <c r="AA41" s="840"/>
      <c r="AB41" s="840"/>
      <c r="AC41" s="636"/>
      <c r="AD41" s="489"/>
      <c r="AE41" s="489"/>
      <c r="AF41" s="489" t="s">
        <v>1922</v>
      </c>
      <c r="AG41" s="636"/>
      <c r="AH41" s="489"/>
      <c r="AI41" s="840"/>
      <c r="AJ41" s="840"/>
      <c r="AL41" s="840"/>
      <c r="AM41" s="840"/>
      <c r="AN41" s="840"/>
      <c r="AP41" s="840"/>
      <c r="AR41" s="489"/>
      <c r="AS41" s="489"/>
      <c r="AU41" s="27"/>
      <c r="AV41" s="1426"/>
      <c r="AW41" s="489"/>
      <c r="AX41" s="489"/>
      <c r="AY41" s="489"/>
      <c r="AZ41" s="489"/>
      <c r="BA41" s="489"/>
      <c r="BB41" s="489"/>
      <c r="BC41" s="489"/>
      <c r="BD41" s="489"/>
      <c r="BE41" s="489"/>
      <c r="BF41" s="390"/>
      <c r="BG41" s="840"/>
      <c r="BH41" s="489"/>
      <c r="BI41" s="198"/>
      <c r="BJ41" s="489"/>
      <c r="BK41" s="636"/>
      <c r="BL41" s="840"/>
      <c r="BM41" s="636"/>
      <c r="BN41" s="840"/>
      <c r="BO41" s="840"/>
      <c r="BQ41" s="636"/>
      <c r="BR41" s="840"/>
      <c r="BS41" s="636"/>
      <c r="BT41" s="636"/>
      <c r="BU41" s="842"/>
      <c r="BV41" s="1016"/>
      <c r="BW41" s="489" t="s">
        <v>1700</v>
      </c>
      <c r="BX41" s="489">
        <v>150</v>
      </c>
      <c r="BY41" s="1385" t="s">
        <v>1339</v>
      </c>
      <c r="BZ41" s="1432"/>
      <c r="CB41" s="636"/>
      <c r="CC41" s="489"/>
      <c r="CD41" s="489"/>
      <c r="CE41" s="27"/>
      <c r="CF41" s="406"/>
      <c r="CG41" s="489" t="s">
        <v>1952</v>
      </c>
      <c r="CH41" s="636"/>
      <c r="CI41" s="27"/>
      <c r="CJ41" s="27"/>
      <c r="CK41" s="489"/>
      <c r="CL41" s="489"/>
      <c r="CM41" s="840" t="s">
        <v>313</v>
      </c>
      <c r="CN41" s="840" t="s">
        <v>2197</v>
      </c>
      <c r="CO41" s="840" t="s">
        <v>2197</v>
      </c>
      <c r="CP41" s="840" t="s">
        <v>2197</v>
      </c>
      <c r="CQ41" s="840"/>
      <c r="CR41" s="840"/>
      <c r="CS41" s="840"/>
      <c r="CT41" s="840"/>
      <c r="CU41" s="840"/>
      <c r="CV41" s="840"/>
      <c r="CW41" s="840"/>
      <c r="CX41" s="840"/>
      <c r="CY41" s="840" t="s">
        <v>313</v>
      </c>
      <c r="CZ41" s="840"/>
      <c r="DA41" s="840"/>
      <c r="DB41" s="840"/>
      <c r="DC41" s="840"/>
      <c r="DD41" s="489"/>
      <c r="DE41" s="840"/>
      <c r="DF41" s="840"/>
      <c r="DG41" s="840"/>
      <c r="DH41" s="222"/>
      <c r="DI41" s="489"/>
      <c r="DJ41" s="840"/>
      <c r="DK41" s="840"/>
      <c r="DL41" s="840" t="s">
        <v>313</v>
      </c>
      <c r="DM41" s="489"/>
      <c r="DN41" s="840"/>
      <c r="DO41" s="840"/>
      <c r="DP41" s="840"/>
      <c r="DQ41" s="840"/>
      <c r="DR41" s="840"/>
      <c r="DS41" s="840"/>
      <c r="DT41" s="840"/>
      <c r="DU41" s="840"/>
      <c r="DV41" s="840"/>
      <c r="DW41" s="840"/>
      <c r="DX41" s="840"/>
      <c r="DY41" s="840"/>
      <c r="DZ41" s="840"/>
      <c r="EA41" s="840"/>
      <c r="EB41" s="840"/>
      <c r="EC41" s="840"/>
      <c r="ED41" s="840"/>
      <c r="EE41" s="1432"/>
      <c r="EF41" s="198"/>
      <c r="EG41" s="636"/>
      <c r="EH41" s="489">
        <v>85</v>
      </c>
      <c r="EI41" s="489">
        <v>85</v>
      </c>
      <c r="EJ41" s="489">
        <v>85</v>
      </c>
      <c r="EK41" s="636"/>
      <c r="EL41" s="840"/>
      <c r="EN41" s="489"/>
      <c r="EO41" s="840"/>
      <c r="EP41" s="840"/>
      <c r="EQ41" s="840">
        <v>80</v>
      </c>
      <c r="ER41" s="840"/>
      <c r="ES41" s="840"/>
      <c r="ET41" s="840"/>
      <c r="EU41" s="840"/>
      <c r="EV41" s="840"/>
      <c r="EW41" s="840"/>
      <c r="EX41" s="840"/>
      <c r="EY41" s="840">
        <v>70</v>
      </c>
      <c r="EZ41" s="840"/>
      <c r="FA41" s="222"/>
      <c r="FB41" s="840"/>
      <c r="FC41" s="840"/>
      <c r="FD41" s="840"/>
      <c r="FE41" s="840"/>
      <c r="FF41" s="840"/>
      <c r="FG41" s="840"/>
      <c r="FH41" s="840"/>
      <c r="FI41" s="840"/>
      <c r="FJ41" s="840"/>
      <c r="FK41" s="840"/>
      <c r="FL41" s="840"/>
      <c r="FM41" s="840"/>
      <c r="FN41" s="1432"/>
      <c r="FO41" s="840">
        <v>70</v>
      </c>
      <c r="FP41" s="840"/>
      <c r="FQ41" s="840"/>
      <c r="FR41" s="840"/>
      <c r="FS41" s="840"/>
      <c r="FT41" s="840"/>
      <c r="FU41" s="636"/>
      <c r="FV41" s="636"/>
      <c r="FW41" s="489"/>
      <c r="FX41" s="840"/>
      <c r="FY41" s="840"/>
      <c r="FZ41" s="840"/>
      <c r="GA41" s="840"/>
      <c r="GB41" s="840"/>
      <c r="GC41" s="840">
        <v>40</v>
      </c>
      <c r="GD41" s="840"/>
      <c r="GE41" s="840"/>
      <c r="GF41" s="840"/>
      <c r="GG41" s="636"/>
      <c r="GH41" s="840"/>
      <c r="GI41" s="853" t="s">
        <v>1999</v>
      </c>
      <c r="GJ41" s="840"/>
      <c r="GK41" s="636"/>
      <c r="GL41" s="840"/>
      <c r="GM41" s="840"/>
      <c r="GN41" s="2065"/>
      <c r="GO41" s="2065"/>
      <c r="GP41" s="654"/>
      <c r="GQ41" s="1427"/>
      <c r="GR41" s="654"/>
      <c r="GS41" s="88"/>
      <c r="GT41" s="840"/>
      <c r="GU41" s="840"/>
      <c r="GV41" s="840"/>
      <c r="GW41" s="840"/>
      <c r="GX41" s="840"/>
      <c r="GY41" s="840"/>
      <c r="GZ41" s="840"/>
      <c r="HA41" s="840"/>
      <c r="HB41" s="840"/>
      <c r="HC41" s="840"/>
      <c r="HD41" s="840"/>
      <c r="HE41" s="840"/>
      <c r="HF41" s="489"/>
      <c r="HG41" s="489"/>
      <c r="HH41" s="840"/>
      <c r="HI41" s="840"/>
      <c r="HJ41" s="840"/>
      <c r="HK41" s="840"/>
      <c r="HL41" s="840"/>
      <c r="HM41" s="840"/>
      <c r="HN41" s="840"/>
      <c r="HO41" s="840"/>
      <c r="HP41" s="840"/>
      <c r="HQ41" s="840"/>
      <c r="HR41" s="840"/>
      <c r="HS41" s="840"/>
      <c r="HT41" s="175"/>
      <c r="HU41" s="489"/>
      <c r="HV41" s="840"/>
      <c r="HW41" s="27"/>
      <c r="HX41" s="840"/>
      <c r="HY41" s="840" t="s">
        <v>2190</v>
      </c>
      <c r="HZ41" s="840" t="s">
        <v>2190</v>
      </c>
      <c r="IA41" s="840" t="s">
        <v>2190</v>
      </c>
      <c r="IB41" s="489"/>
      <c r="IC41" s="840" t="s">
        <v>2190</v>
      </c>
      <c r="ID41" s="840" t="s">
        <v>2190</v>
      </c>
      <c r="IE41" s="840"/>
      <c r="IF41" s="489"/>
      <c r="IG41" s="840" t="s">
        <v>2190</v>
      </c>
      <c r="IH41" s="840" t="s">
        <v>2190</v>
      </c>
      <c r="II41" s="890"/>
      <c r="IJ41" s="840"/>
      <c r="IK41" s="489"/>
      <c r="IL41" s="840"/>
      <c r="IM41" s="840"/>
      <c r="IN41" s="840"/>
      <c r="IO41" s="840"/>
      <c r="IP41" s="840"/>
      <c r="IQ41" s="27"/>
      <c r="IR41" s="489"/>
      <c r="IS41" s="1354"/>
      <c r="IT41" s="27"/>
      <c r="IU41" s="840"/>
      <c r="IV41" s="840"/>
      <c r="IW41" s="840"/>
      <c r="IX41" s="840"/>
      <c r="IY41" s="840"/>
      <c r="IZ41" s="840"/>
      <c r="JA41" s="27"/>
      <c r="JB41" s="840"/>
      <c r="JC41" s="840"/>
      <c r="JD41" s="840"/>
      <c r="JE41" s="840"/>
      <c r="JF41" s="840"/>
      <c r="JG41" s="809"/>
      <c r="JH41" s="898" t="s">
        <v>1339</v>
      </c>
      <c r="JI41" s="840"/>
      <c r="JJ41" s="489"/>
      <c r="JK41" s="840"/>
      <c r="JL41" s="840"/>
      <c r="JM41" s="840"/>
      <c r="JN41" s="489"/>
      <c r="JO41" s="974"/>
      <c r="JP41" s="489"/>
      <c r="JQ41" s="27"/>
      <c r="JR41" s="489"/>
      <c r="JS41" s="489"/>
      <c r="JT41" s="840"/>
      <c r="JU41" s="840"/>
      <c r="JV41" s="840"/>
      <c r="JW41" s="489"/>
      <c r="JX41" s="840"/>
      <c r="JY41" s="1144" t="s">
        <v>1474</v>
      </c>
      <c r="JZ41" s="489"/>
      <c r="KA41" s="1327" t="s">
        <v>1211</v>
      </c>
      <c r="KB41" s="840"/>
      <c r="KC41" s="489"/>
      <c r="KD41" s="489"/>
      <c r="KE41" s="489"/>
      <c r="KF41" s="489"/>
      <c r="KG41" s="489"/>
      <c r="KH41" s="1239" t="s">
        <v>1854</v>
      </c>
      <c r="KI41" s="489"/>
      <c r="KJ41" s="489"/>
      <c r="KK41" s="489"/>
      <c r="KL41" s="489"/>
      <c r="KM41" s="648"/>
      <c r="KN41" s="840"/>
      <c r="KO41" s="489"/>
      <c r="KP41" s="489" t="s">
        <v>2188</v>
      </c>
      <c r="KQ41" s="489" t="s">
        <v>2188</v>
      </c>
      <c r="KR41" s="489" t="s">
        <v>2188</v>
      </c>
      <c r="KS41" s="489" t="s">
        <v>2188</v>
      </c>
      <c r="KT41" s="489" t="s">
        <v>2188</v>
      </c>
      <c r="KU41" s="489" t="s">
        <v>2188</v>
      </c>
      <c r="KV41" s="489" t="s">
        <v>2188</v>
      </c>
      <c r="KW41" s="489" t="s">
        <v>2188</v>
      </c>
      <c r="KX41" s="489" t="s">
        <v>2188</v>
      </c>
      <c r="KY41" s="489" t="s">
        <v>1922</v>
      </c>
      <c r="KZ41" s="489" t="s">
        <v>1922</v>
      </c>
      <c r="LA41" s="489"/>
      <c r="LB41" s="489"/>
      <c r="LC41" s="489"/>
      <c r="LD41" s="489"/>
      <c r="LE41" s="489"/>
      <c r="LF41" s="489"/>
      <c r="LG41" s="489"/>
      <c r="LH41" s="840"/>
      <c r="LI41" s="489"/>
      <c r="LJ41" s="489"/>
      <c r="LK41" s="840" t="s">
        <v>1922</v>
      </c>
      <c r="LL41" s="489"/>
      <c r="LM41" s="489"/>
      <c r="LN41" s="489" t="s">
        <v>1922</v>
      </c>
      <c r="LO41" s="489"/>
      <c r="LP41" s="840"/>
      <c r="LQ41" s="489"/>
      <c r="LR41" s="840"/>
      <c r="LS41" s="840"/>
      <c r="LT41" s="840"/>
      <c r="LU41" s="840"/>
      <c r="LV41" s="489"/>
      <c r="LW41" s="489"/>
      <c r="LX41" s="489"/>
      <c r="LY41" s="840"/>
      <c r="LZ41" s="840"/>
      <c r="MA41" s="840"/>
      <c r="MB41" s="840"/>
      <c r="MC41" s="1125"/>
      <c r="MD41" s="840"/>
      <c r="ME41" s="840"/>
      <c r="MF41" s="489"/>
      <c r="MG41" s="840"/>
      <c r="MH41" s="840">
        <v>40</v>
      </c>
      <c r="MI41" s="489"/>
      <c r="MJ41" s="1213" t="s">
        <v>1193</v>
      </c>
      <c r="MK41" s="840"/>
      <c r="ML41" s="840"/>
      <c r="MM41" s="489"/>
      <c r="MN41" s="489"/>
      <c r="MO41" s="840"/>
      <c r="MP41" s="840"/>
      <c r="MQ41" s="840"/>
      <c r="MR41" s="27"/>
      <c r="MS41" s="840"/>
      <c r="MT41" s="27"/>
      <c r="MU41" s="840"/>
      <c r="MV41" s="840"/>
      <c r="MW41" s="840"/>
      <c r="MX41" s="840"/>
      <c r="MY41" s="27" t="s">
        <v>1684</v>
      </c>
      <c r="MZ41" s="840"/>
      <c r="NA41" s="233"/>
      <c r="NB41" s="27"/>
      <c r="NC41" s="654"/>
      <c r="ND41" s="852"/>
      <c r="NE41" s="27"/>
      <c r="NF41" s="27"/>
      <c r="NG41" s="27"/>
      <c r="NH41" s="27"/>
      <c r="NI41" s="27"/>
      <c r="NJ41" s="27"/>
      <c r="NK41" s="113"/>
      <c r="NL41" s="842"/>
      <c r="NM41" s="1074"/>
      <c r="NN41" s="1426"/>
      <c r="NO41" s="1016"/>
      <c r="NP41" s="654"/>
      <c r="NQ41" s="636"/>
      <c r="NR41" s="1016"/>
      <c r="NS41" s="1016"/>
      <c r="NT41" s="1016"/>
      <c r="NU41" s="1427"/>
      <c r="NV41" s="1427"/>
      <c r="NW41" s="2064"/>
      <c r="NX41" s="2064"/>
      <c r="NY41" s="1426"/>
      <c r="NZ41" s="1426"/>
      <c r="OA41" s="1426"/>
      <c r="OB41" s="1426"/>
      <c r="OC41" s="1426"/>
      <c r="OD41" s="1426"/>
      <c r="OE41" s="1024"/>
      <c r="OF41" s="1024"/>
      <c r="OG41" s="1024"/>
      <c r="OH41" s="1024"/>
      <c r="OI41" s="1426"/>
      <c r="OJ41" s="1426"/>
      <c r="OK41" s="1426"/>
      <c r="OL41" s="1426"/>
      <c r="OM41" s="1426"/>
      <c r="ON41" s="1426"/>
      <c r="OO41" s="1125"/>
      <c r="OP41" s="636"/>
      <c r="OQ41" s="222"/>
      <c r="OR41" s="222"/>
      <c r="OS41" s="222"/>
      <c r="OT41" s="50"/>
      <c r="OU41" s="840"/>
      <c r="OV41" s="840"/>
      <c r="OW41" s="840"/>
      <c r="OX41" s="840"/>
      <c r="OY41" s="840"/>
      <c r="OZ41" s="840"/>
      <c r="PA41" s="840"/>
      <c r="PB41" s="840"/>
      <c r="PC41" s="489"/>
      <c r="PD41" s="840"/>
      <c r="PE41" s="840"/>
      <c r="PF41" s="840"/>
      <c r="PG41" s="840"/>
      <c r="PH41" s="840">
        <v>50</v>
      </c>
      <c r="PI41" s="840"/>
      <c r="PJ41" s="840"/>
      <c r="PK41" s="840">
        <v>150</v>
      </c>
      <c r="PL41" s="840"/>
      <c r="PM41" s="840"/>
      <c r="PN41" s="1061">
        <v>150</v>
      </c>
      <c r="PO41" s="840"/>
      <c r="PP41" s="840"/>
      <c r="PQ41" s="197"/>
      <c r="PR41" s="685"/>
      <c r="PS41" s="489"/>
      <c r="PT41" s="685"/>
      <c r="PU41" s="1081"/>
      <c r="PW41" s="692" t="s">
        <v>1189</v>
      </c>
      <c r="PX41" s="780" t="s">
        <v>296</v>
      </c>
      <c r="PY41" s="780" t="s">
        <v>1187</v>
      </c>
      <c r="PZ41" s="780" t="s">
        <v>363</v>
      </c>
      <c r="QA41" s="780" t="s">
        <v>363</v>
      </c>
      <c r="QB41" s="780" t="s">
        <v>363</v>
      </c>
      <c r="QC41" s="780" t="s">
        <v>363</v>
      </c>
      <c r="QD41" s="780" t="s">
        <v>363</v>
      </c>
      <c r="QE41" s="780" t="s">
        <v>363</v>
      </c>
      <c r="QF41" s="1108" t="s">
        <v>349</v>
      </c>
      <c r="QG41" s="1081"/>
      <c r="QH41" s="684" t="s">
        <v>393</v>
      </c>
      <c r="QI41" s="684" t="s">
        <v>393</v>
      </c>
      <c r="QJ41" s="684" t="s">
        <v>393</v>
      </c>
      <c r="QK41" s="684" t="s">
        <v>393</v>
      </c>
      <c r="QL41" s="684" t="s">
        <v>393</v>
      </c>
      <c r="QM41" s="684" t="s">
        <v>393</v>
      </c>
      <c r="QN41" s="684" t="s">
        <v>393</v>
      </c>
      <c r="QO41" s="684" t="s">
        <v>393</v>
      </c>
      <c r="QP41" s="684" t="s">
        <v>393</v>
      </c>
      <c r="QQ41" s="993"/>
      <c r="QS41" s="1109" t="s">
        <v>393</v>
      </c>
      <c r="QT41" s="1109" t="s">
        <v>393</v>
      </c>
      <c r="QU41" s="1109" t="s">
        <v>393</v>
      </c>
      <c r="QV41" s="1109" t="s">
        <v>393</v>
      </c>
      <c r="QW41" s="1109" t="s">
        <v>393</v>
      </c>
      <c r="QX41" s="1109" t="s">
        <v>393</v>
      </c>
      <c r="QY41" s="1109" t="s">
        <v>393</v>
      </c>
      <c r="QZ41" s="1109" t="s">
        <v>393</v>
      </c>
      <c r="RA41" s="1109" t="s">
        <v>393</v>
      </c>
      <c r="RB41" s="1109" t="s">
        <v>393</v>
      </c>
      <c r="RC41" s="1109" t="s">
        <v>393</v>
      </c>
      <c r="RD41" s="1109" t="s">
        <v>393</v>
      </c>
      <c r="RE41" s="1109" t="s">
        <v>393</v>
      </c>
      <c r="RF41" s="1109" t="s">
        <v>393</v>
      </c>
      <c r="RG41" s="1109" t="s">
        <v>393</v>
      </c>
      <c r="RH41" s="1109" t="s">
        <v>393</v>
      </c>
      <c r="RI41" s="1109" t="s">
        <v>393</v>
      </c>
      <c r="RJ41" s="1109" t="s">
        <v>393</v>
      </c>
      <c r="RK41" s="1109" t="s">
        <v>393</v>
      </c>
      <c r="RL41" s="1109" t="s">
        <v>393</v>
      </c>
      <c r="RM41" s="1109" t="s">
        <v>393</v>
      </c>
      <c r="RN41" s="1081"/>
      <c r="RO41" s="1109" t="s">
        <v>393</v>
      </c>
      <c r="RP41" s="1109" t="s">
        <v>393</v>
      </c>
      <c r="RR41" s="840"/>
      <c r="RS41" s="993"/>
      <c r="RV41" s="181"/>
      <c r="RW41" s="1109" t="s">
        <v>393</v>
      </c>
      <c r="RX41" s="780" t="s">
        <v>1187</v>
      </c>
      <c r="RY41" s="653"/>
      <c r="RZ41" s="653"/>
      <c r="SA41" s="898" t="s">
        <v>1193</v>
      </c>
      <c r="SB41" s="780" t="s">
        <v>1140</v>
      </c>
      <c r="SC41" s="635" t="s">
        <v>1193</v>
      </c>
      <c r="SD41" s="728" t="s">
        <v>1301</v>
      </c>
      <c r="SE41" s="898" t="s">
        <v>1193</v>
      </c>
      <c r="SF41" s="686" t="s">
        <v>441</v>
      </c>
      <c r="SG41" s="635" t="s">
        <v>1163</v>
      </c>
      <c r="SH41" s="1110" t="s">
        <v>1193</v>
      </c>
      <c r="SI41" s="2066" t="s">
        <v>378</v>
      </c>
      <c r="SJ41" s="2066"/>
      <c r="SK41" s="780" t="s">
        <v>378</v>
      </c>
      <c r="SL41" s="780" t="s">
        <v>378</v>
      </c>
      <c r="SM41" s="780" t="s">
        <v>378</v>
      </c>
      <c r="SN41" s="635" t="s">
        <v>442</v>
      </c>
      <c r="SO41" s="635" t="s">
        <v>1142</v>
      </c>
      <c r="SP41" s="895" t="s">
        <v>1208</v>
      </c>
      <c r="SQ41" s="895" t="s">
        <v>1208</v>
      </c>
      <c r="SR41" s="895" t="s">
        <v>1208</v>
      </c>
      <c r="SS41" s="645"/>
      <c r="ST41" s="993"/>
      <c r="SU41" s="1082"/>
      <c r="SV41" s="1082"/>
      <c r="SW41" s="1082"/>
      <c r="SX41" s="1084"/>
      <c r="SY41" s="1084"/>
      <c r="SZ41" s="1082"/>
      <c r="TA41" s="1082"/>
      <c r="TB41" s="1082"/>
      <c r="TC41" s="1082"/>
      <c r="TD41" s="390"/>
      <c r="TE41" s="390"/>
      <c r="TF41" s="390"/>
      <c r="TG41" s="390"/>
      <c r="TH41" s="390"/>
      <c r="TI41" s="390"/>
      <c r="TJ41" s="1061"/>
      <c r="TK41" s="215"/>
    </row>
    <row r="42" spans="3:531" ht="16.5" customHeight="1" thickBot="1">
      <c r="C42" s="203"/>
      <c r="D42" s="657" t="s">
        <v>1109</v>
      </c>
      <c r="E42" s="847" t="s">
        <v>1513</v>
      </c>
      <c r="F42" s="847" t="s">
        <v>1513</v>
      </c>
      <c r="G42" s="847" t="s">
        <v>1513</v>
      </c>
      <c r="H42" s="847" t="s">
        <v>1513</v>
      </c>
      <c r="I42" s="847" t="s">
        <v>1513</v>
      </c>
      <c r="J42" s="847" t="s">
        <v>1513</v>
      </c>
      <c r="K42" s="847" t="s">
        <v>1224</v>
      </c>
      <c r="L42" s="228"/>
      <c r="M42" s="853"/>
      <c r="N42" s="853"/>
      <c r="O42" s="853"/>
      <c r="P42" s="853"/>
      <c r="Q42" s="853"/>
      <c r="R42" s="853"/>
      <c r="S42" s="853"/>
      <c r="T42" s="851"/>
      <c r="U42" s="853"/>
      <c r="V42" s="853"/>
      <c r="W42" s="1387" t="s">
        <v>1383</v>
      </c>
      <c r="Z42" s="853"/>
      <c r="AA42" s="851"/>
      <c r="AB42" s="853"/>
      <c r="AD42" s="853"/>
      <c r="AE42" s="853"/>
      <c r="AF42" s="853">
        <v>42663</v>
      </c>
      <c r="AH42" s="853"/>
      <c r="AI42" s="853"/>
      <c r="AJ42" s="851"/>
      <c r="AL42" s="853"/>
      <c r="AM42" s="853"/>
      <c r="AN42" s="853"/>
      <c r="AP42" s="851"/>
      <c r="AR42" s="853"/>
      <c r="AS42" s="853"/>
      <c r="AU42" s="851"/>
      <c r="AV42" s="853"/>
      <c r="AW42" s="853"/>
      <c r="AX42" s="853"/>
      <c r="AY42" s="853"/>
      <c r="AZ42" s="853"/>
      <c r="BA42" s="853"/>
      <c r="BB42" s="853"/>
      <c r="BC42" s="853"/>
      <c r="BD42" s="853"/>
      <c r="BE42" s="853"/>
      <c r="BF42" s="1061"/>
      <c r="BG42" s="853"/>
      <c r="BH42" s="853"/>
      <c r="BI42" s="91"/>
      <c r="BJ42" s="853"/>
      <c r="BK42" s="198"/>
      <c r="BL42" s="851"/>
      <c r="BM42" s="853"/>
      <c r="BN42" s="853"/>
      <c r="BO42" s="853"/>
      <c r="BQ42" s="853"/>
      <c r="BR42" s="853"/>
      <c r="BS42" s="489"/>
      <c r="BT42" s="853"/>
      <c r="BU42" s="851"/>
      <c r="BV42" s="850">
        <v>42576</v>
      </c>
      <c r="BW42" s="853">
        <v>42570</v>
      </c>
      <c r="BX42" s="851">
        <v>42578</v>
      </c>
      <c r="BY42" s="1213" t="s">
        <v>1193</v>
      </c>
      <c r="BZ42" s="203"/>
      <c r="CB42" s="853"/>
      <c r="CC42" s="853"/>
      <c r="CD42" s="853"/>
      <c r="CE42" s="851"/>
      <c r="CF42" s="210"/>
      <c r="CG42" s="853">
        <v>42640</v>
      </c>
      <c r="CH42" s="853"/>
      <c r="CI42" s="851"/>
      <c r="CJ42" s="851"/>
      <c r="CK42" s="853"/>
      <c r="CL42" s="851"/>
      <c r="CM42" s="853">
        <v>42669</v>
      </c>
      <c r="CN42" s="853">
        <v>42687</v>
      </c>
      <c r="CO42" s="853">
        <v>42687</v>
      </c>
      <c r="CP42" s="853">
        <v>42687</v>
      </c>
      <c r="CQ42" s="853"/>
      <c r="CR42" s="853"/>
      <c r="CS42" s="853"/>
      <c r="CT42" s="853"/>
      <c r="CU42" s="853"/>
      <c r="CV42" s="851"/>
      <c r="CW42" s="851"/>
      <c r="CX42" s="851"/>
      <c r="CY42" s="853">
        <v>42669</v>
      </c>
      <c r="CZ42" s="851"/>
      <c r="DA42" s="851"/>
      <c r="DB42" s="851"/>
      <c r="DC42" s="853"/>
      <c r="DD42" s="851"/>
      <c r="DE42" s="851"/>
      <c r="DF42" s="851"/>
      <c r="DG42" s="851"/>
      <c r="DI42" s="853"/>
      <c r="DJ42" s="853"/>
      <c r="DK42" s="853"/>
      <c r="DL42" s="851">
        <v>42640</v>
      </c>
      <c r="DM42" s="851"/>
      <c r="DN42" s="853"/>
      <c r="DO42" s="851"/>
      <c r="DP42" s="851"/>
      <c r="DQ42" s="851"/>
      <c r="DR42" s="851"/>
      <c r="DS42" s="851"/>
      <c r="DT42" s="853"/>
      <c r="DU42" s="851"/>
      <c r="DV42" s="851"/>
      <c r="DW42" s="853"/>
      <c r="DX42" s="851"/>
      <c r="DY42" s="851"/>
      <c r="DZ42" s="851"/>
      <c r="EA42" s="851"/>
      <c r="EB42" s="851"/>
      <c r="EC42" s="851"/>
      <c r="ED42" s="851"/>
      <c r="EF42" s="50"/>
      <c r="EH42" s="853">
        <v>42555</v>
      </c>
      <c r="EI42" s="853">
        <v>42557</v>
      </c>
      <c r="EJ42" s="853">
        <v>42562</v>
      </c>
      <c r="EL42" s="853"/>
      <c r="EM42" s="850">
        <v>42574</v>
      </c>
      <c r="EO42" s="853"/>
      <c r="EP42" s="853"/>
      <c r="EQ42" s="853">
        <v>42590</v>
      </c>
      <c r="ER42" s="853"/>
      <c r="ES42" s="853"/>
      <c r="ET42" s="853"/>
      <c r="EU42" s="853"/>
      <c r="EV42" s="851"/>
      <c r="EW42" s="851"/>
      <c r="EX42" s="851"/>
      <c r="EY42" s="853">
        <v>42536</v>
      </c>
      <c r="EZ42" s="851"/>
      <c r="FA42" s="435"/>
      <c r="FB42" s="851"/>
      <c r="FC42" s="851"/>
      <c r="FD42" s="851"/>
      <c r="FE42" s="851"/>
      <c r="FF42" s="851"/>
      <c r="FG42" s="851"/>
      <c r="FH42" s="851"/>
      <c r="FI42" s="851"/>
      <c r="FJ42" s="851"/>
      <c r="FK42" s="851"/>
      <c r="FL42" s="851"/>
      <c r="FM42" s="851"/>
      <c r="FN42" s="787"/>
      <c r="FO42" s="853">
        <v>42536</v>
      </c>
      <c r="FP42" s="853"/>
      <c r="FQ42" s="853"/>
      <c r="FR42" s="853"/>
      <c r="FS42" s="853"/>
      <c r="FT42" s="853"/>
      <c r="FU42" s="490"/>
      <c r="FV42" s="198"/>
      <c r="FW42" s="198"/>
      <c r="FX42" s="853"/>
      <c r="FY42" s="853"/>
      <c r="FZ42" s="853"/>
      <c r="GA42" s="853"/>
      <c r="GB42" s="853"/>
      <c r="GC42" s="853">
        <v>42587</v>
      </c>
      <c r="GD42" s="853"/>
      <c r="GE42" s="853"/>
      <c r="GF42" s="853"/>
      <c r="GG42" s="490"/>
      <c r="GH42" s="853"/>
      <c r="GI42" s="624" t="s">
        <v>2000</v>
      </c>
      <c r="GJ42" s="851"/>
      <c r="GK42" s="853"/>
      <c r="GL42" s="851"/>
      <c r="GM42" s="851"/>
      <c r="GN42" s="50"/>
      <c r="GO42" s="50"/>
      <c r="GP42" s="858"/>
      <c r="GQ42" s="1016"/>
      <c r="GR42" s="858"/>
      <c r="GS42" s="50"/>
      <c r="GT42" s="851"/>
      <c r="GU42" s="851"/>
      <c r="GV42" s="851"/>
      <c r="GW42" s="851"/>
      <c r="GX42" s="851"/>
      <c r="GY42" s="851"/>
      <c r="GZ42" s="851"/>
      <c r="HA42" s="851"/>
      <c r="HB42" s="851"/>
      <c r="HC42" s="851"/>
      <c r="HD42" s="851"/>
      <c r="HE42" s="851"/>
      <c r="HF42" s="853"/>
      <c r="HG42" s="853"/>
      <c r="HH42" s="851"/>
      <c r="HI42" s="851"/>
      <c r="HJ42" s="851"/>
      <c r="HK42" s="851"/>
      <c r="HL42" s="851"/>
      <c r="HM42" s="851"/>
      <c r="HN42" s="851"/>
      <c r="HO42" s="851"/>
      <c r="HP42" s="851"/>
      <c r="HQ42" s="851"/>
      <c r="HR42" s="851"/>
      <c r="HS42" s="851"/>
      <c r="HT42" s="175"/>
      <c r="HU42" s="853"/>
      <c r="HV42" s="851"/>
      <c r="HW42" s="851"/>
      <c r="HX42" s="853"/>
      <c r="HY42" s="853">
        <v>42655</v>
      </c>
      <c r="HZ42" s="853">
        <v>42655</v>
      </c>
      <c r="IA42" s="853">
        <v>42655</v>
      </c>
      <c r="IB42" s="853"/>
      <c r="IC42" s="853">
        <v>42655</v>
      </c>
      <c r="ID42" s="853">
        <v>42655</v>
      </c>
      <c r="IE42" s="853"/>
      <c r="IF42" s="853"/>
      <c r="IG42" s="853">
        <v>42655</v>
      </c>
      <c r="IH42" s="853">
        <v>42655</v>
      </c>
      <c r="II42" s="892"/>
      <c r="IJ42" s="853"/>
      <c r="IK42" s="853"/>
      <c r="IL42" s="853"/>
      <c r="IM42" s="851"/>
      <c r="IN42" s="853"/>
      <c r="IO42" s="851"/>
      <c r="IP42" s="851"/>
      <c r="IQ42" s="853"/>
      <c r="IR42" s="853"/>
      <c r="IS42" s="1355"/>
      <c r="IT42" s="853"/>
      <c r="IU42" s="853"/>
      <c r="IV42" s="853"/>
      <c r="IW42" s="851"/>
      <c r="IX42" s="851"/>
      <c r="IY42" s="898" t="s">
        <v>1520</v>
      </c>
      <c r="IZ42" s="851"/>
      <c r="JA42" s="853"/>
      <c r="JB42" s="851"/>
      <c r="JC42" s="853"/>
      <c r="JD42" s="851"/>
      <c r="JE42" s="851"/>
      <c r="JF42" s="851"/>
      <c r="JG42" s="809"/>
      <c r="JH42" s="1213" t="s">
        <v>1193</v>
      </c>
      <c r="JI42" s="853"/>
      <c r="JJ42" s="853"/>
      <c r="JK42" s="853"/>
      <c r="JL42" s="853"/>
      <c r="JM42" s="853"/>
      <c r="JN42" s="853"/>
      <c r="JO42" s="624"/>
      <c r="JP42" s="853"/>
      <c r="JQ42" s="1214" t="s">
        <v>1472</v>
      </c>
      <c r="JR42" s="853"/>
      <c r="JS42" s="853"/>
      <c r="JT42" s="853"/>
      <c r="JU42" s="853"/>
      <c r="JV42" s="851"/>
      <c r="JW42" s="853"/>
      <c r="JX42" s="853"/>
      <c r="JY42" s="1144" t="s">
        <v>2030</v>
      </c>
      <c r="JZ42" s="853"/>
      <c r="KA42" s="635" t="s">
        <v>2027</v>
      </c>
      <c r="KB42" s="853"/>
      <c r="KC42" s="851"/>
      <c r="KD42" s="853"/>
      <c r="KE42" s="853"/>
      <c r="KF42" s="853"/>
      <c r="KG42" s="853"/>
      <c r="KH42" s="999" t="s">
        <v>1855</v>
      </c>
      <c r="KI42" s="853"/>
      <c r="KJ42" s="853"/>
      <c r="KK42" s="853"/>
      <c r="KL42" s="853"/>
      <c r="KM42" s="853"/>
      <c r="KN42" s="853"/>
      <c r="KO42" s="853"/>
      <c r="KP42" s="853"/>
      <c r="KQ42" s="853"/>
      <c r="KR42" s="853"/>
      <c r="KS42" s="853"/>
      <c r="KT42" s="853"/>
      <c r="KU42" s="853"/>
      <c r="KV42" s="853"/>
      <c r="KW42" s="853"/>
      <c r="KX42" s="853"/>
      <c r="KY42" s="853">
        <v>42653</v>
      </c>
      <c r="KZ42" s="853">
        <v>42653</v>
      </c>
      <c r="LA42" s="853"/>
      <c r="LB42" s="851"/>
      <c r="LC42" s="853"/>
      <c r="LD42" s="853"/>
      <c r="LE42" s="851"/>
      <c r="LF42" s="851"/>
      <c r="LG42" s="853"/>
      <c r="LH42" s="853"/>
      <c r="LI42" s="853"/>
      <c r="LJ42" s="853"/>
      <c r="LK42" s="851">
        <v>42647</v>
      </c>
      <c r="LL42" s="853"/>
      <c r="LM42" s="853"/>
      <c r="LN42" s="853">
        <v>42663</v>
      </c>
      <c r="LO42" s="853"/>
      <c r="LP42" s="851"/>
      <c r="LQ42" s="853"/>
      <c r="LR42" s="851"/>
      <c r="LS42" s="851"/>
      <c r="LT42" s="851"/>
      <c r="LU42" s="851"/>
      <c r="LV42" s="853"/>
      <c r="LW42" s="853"/>
      <c r="LX42" s="853"/>
      <c r="LY42" s="853"/>
      <c r="LZ42" s="853"/>
      <c r="MA42" s="851"/>
      <c r="MB42" s="853"/>
      <c r="MD42" s="851"/>
      <c r="ME42" s="853"/>
      <c r="MF42" s="853"/>
      <c r="MG42" s="851"/>
      <c r="MH42" s="851"/>
      <c r="MI42" s="853"/>
      <c r="MK42" s="853"/>
      <c r="ML42" s="851"/>
      <c r="MM42" s="853"/>
      <c r="MN42" s="853"/>
      <c r="MO42" s="851"/>
      <c r="MP42" s="851"/>
      <c r="MR42" s="858"/>
      <c r="MS42" s="853"/>
      <c r="MT42" s="853"/>
      <c r="MU42" s="853"/>
      <c r="MV42" s="853"/>
      <c r="MW42" s="851"/>
      <c r="MX42" s="851"/>
      <c r="MY42" s="853">
        <v>42545</v>
      </c>
      <c r="MZ42" s="853"/>
      <c r="NA42" s="679"/>
      <c r="NB42" s="851"/>
      <c r="NC42" s="851"/>
      <c r="ND42" s="851"/>
      <c r="NE42" s="853"/>
      <c r="NF42" s="858"/>
      <c r="NG42" s="858"/>
      <c r="NH42" s="853"/>
      <c r="NI42" s="853"/>
      <c r="NJ42" s="853"/>
      <c r="NK42" s="624"/>
      <c r="NL42" s="851"/>
      <c r="NM42" s="624"/>
      <c r="NN42" s="624"/>
      <c r="NO42" s="853"/>
      <c r="NP42" s="853"/>
      <c r="NQ42" s="853"/>
      <c r="NR42" s="624"/>
      <c r="NS42" s="624"/>
      <c r="NT42" s="624"/>
      <c r="NU42" s="490"/>
      <c r="NV42" s="624"/>
      <c r="NW42" s="624"/>
      <c r="NX42" s="141"/>
      <c r="NY42" s="624"/>
      <c r="NZ42" s="624"/>
      <c r="OA42" s="624"/>
      <c r="OB42" s="624"/>
      <c r="OC42" s="624"/>
      <c r="OD42" s="624"/>
      <c r="OE42" s="624"/>
      <c r="OF42" s="1431" t="s">
        <v>378</v>
      </c>
      <c r="OG42" s="1431" t="s">
        <v>378</v>
      </c>
      <c r="OH42" s="1431" t="s">
        <v>1185</v>
      </c>
      <c r="OI42" s="1431" t="s">
        <v>1181</v>
      </c>
      <c r="OJ42" s="1431"/>
      <c r="OK42" s="1431"/>
      <c r="OL42" s="653" t="s">
        <v>1142</v>
      </c>
      <c r="OM42" s="653"/>
      <c r="ON42" s="653"/>
      <c r="OO42" s="780" t="s">
        <v>378</v>
      </c>
      <c r="OP42" s="853"/>
      <c r="OQ42" s="624"/>
      <c r="OR42" s="624"/>
      <c r="OS42" s="624"/>
      <c r="OT42" s="624"/>
      <c r="OU42" s="851"/>
      <c r="OV42" s="851"/>
      <c r="OW42" s="851"/>
      <c r="OX42" s="851"/>
      <c r="OY42" s="851"/>
      <c r="OZ42" s="851"/>
      <c r="PA42" s="851"/>
      <c r="PB42" s="851"/>
      <c r="PC42" s="853"/>
      <c r="PD42" s="851"/>
      <c r="PE42" s="851"/>
      <c r="PF42" s="851"/>
      <c r="PG42" s="851"/>
      <c r="PH42" s="851"/>
      <c r="PI42" s="851"/>
      <c r="PJ42" s="851"/>
      <c r="PK42" s="851"/>
      <c r="PL42" s="851"/>
      <c r="PM42" s="851"/>
      <c r="PN42" s="489"/>
      <c r="PO42" s="851"/>
      <c r="PP42" s="853"/>
      <c r="PQ42" s="175"/>
      <c r="PR42" s="993"/>
      <c r="PS42" s="624"/>
      <c r="PU42" s="915"/>
      <c r="PW42" s="840" t="s">
        <v>1587</v>
      </c>
      <c r="PX42" s="1246" t="s">
        <v>445</v>
      </c>
      <c r="PY42" s="1246" t="s">
        <v>1883</v>
      </c>
      <c r="QC42" s="1246" t="s">
        <v>1883</v>
      </c>
      <c r="QF42" s="692" t="s">
        <v>1339</v>
      </c>
      <c r="QG42" s="1081"/>
      <c r="QH42" s="635" t="s">
        <v>1347</v>
      </c>
      <c r="QI42" s="635" t="s">
        <v>1347</v>
      </c>
      <c r="QJ42" s="635" t="s">
        <v>1347</v>
      </c>
      <c r="QK42" s="635" t="s">
        <v>1347</v>
      </c>
      <c r="QL42" s="635" t="s">
        <v>1347</v>
      </c>
      <c r="QM42" s="635" t="s">
        <v>1347</v>
      </c>
      <c r="QN42" s="635" t="s">
        <v>1347</v>
      </c>
      <c r="QO42" s="489"/>
      <c r="QP42" s="993"/>
      <c r="QQ42" s="1083"/>
      <c r="QS42" s="993"/>
      <c r="QV42" s="390"/>
      <c r="QW42" s="390"/>
      <c r="QX42" s="390"/>
      <c r="QY42" s="390"/>
      <c r="QZ42" s="390"/>
      <c r="RA42" s="806"/>
      <c r="RB42" s="390"/>
      <c r="RC42" s="390"/>
      <c r="RD42" s="806"/>
      <c r="RE42" s="390"/>
      <c r="RF42" s="390"/>
      <c r="RG42" s="1082"/>
      <c r="RH42" s="390"/>
      <c r="RI42" s="635" t="s">
        <v>1347</v>
      </c>
      <c r="RJ42" s="390"/>
      <c r="RK42" s="1061"/>
      <c r="RL42" s="1083"/>
      <c r="RM42" s="1083"/>
      <c r="RN42" s="1081"/>
      <c r="RO42" s="386"/>
      <c r="RP42" s="386"/>
      <c r="RQ42" s="635" t="s">
        <v>1193</v>
      </c>
      <c r="RR42" s="635" t="s">
        <v>1193</v>
      </c>
      <c r="RS42" s="780" t="s">
        <v>1184</v>
      </c>
      <c r="RT42" s="692" t="s">
        <v>1145</v>
      </c>
      <c r="RU42" s="898" t="s">
        <v>419</v>
      </c>
      <c r="RV42" s="854"/>
      <c r="RW42" s="386"/>
      <c r="RX42" s="993"/>
      <c r="RY42" s="1432"/>
      <c r="RZ42" s="1432"/>
      <c r="SA42" s="635" t="s">
        <v>1298</v>
      </c>
      <c r="SB42" s="489"/>
      <c r="SC42" s="993"/>
      <c r="SD42" s="636"/>
      <c r="SE42" s="993"/>
      <c r="SF42" s="636"/>
      <c r="SG42" s="636"/>
      <c r="SH42" s="1092"/>
      <c r="SI42" s="993"/>
      <c r="SJ42" s="993"/>
      <c r="SK42" s="993"/>
      <c r="SL42" s="1061"/>
      <c r="SM42" s="1061"/>
      <c r="SN42" s="636"/>
      <c r="SO42" s="1432"/>
      <c r="SP42" s="1144" t="s">
        <v>1296</v>
      </c>
      <c r="SQ42" s="1144" t="s">
        <v>1296</v>
      </c>
      <c r="SR42" s="1144" t="s">
        <v>1296</v>
      </c>
      <c r="SS42" s="645"/>
      <c r="ST42" s="993"/>
      <c r="SU42" s="1082"/>
      <c r="SV42" s="1082"/>
      <c r="SW42" s="1082"/>
      <c r="SX42" s="386"/>
      <c r="SY42" s="386"/>
      <c r="SZ42" s="1082"/>
      <c r="TA42" s="1082"/>
      <c r="TB42" s="1082"/>
      <c r="TC42" s="1082"/>
      <c r="TD42" s="390"/>
      <c r="TE42" s="390"/>
      <c r="TF42" s="390"/>
      <c r="TG42" s="390"/>
      <c r="TH42" s="390"/>
      <c r="TI42" s="390"/>
      <c r="TJ42" s="1061"/>
      <c r="TK42" s="215"/>
    </row>
    <row r="43" spans="3:531" ht="15" customHeight="1" thickBot="1">
      <c r="C43" s="139"/>
      <c r="D43" s="657" t="s">
        <v>1111</v>
      </c>
      <c r="E43" s="895" t="s">
        <v>1514</v>
      </c>
      <c r="F43" s="895" t="s">
        <v>1514</v>
      </c>
      <c r="G43" s="895" t="s">
        <v>1514</v>
      </c>
      <c r="H43" s="895" t="s">
        <v>1514</v>
      </c>
      <c r="I43" s="895" t="s">
        <v>1514</v>
      </c>
      <c r="J43" s="895" t="s">
        <v>1514</v>
      </c>
      <c r="K43" s="895">
        <v>42428</v>
      </c>
      <c r="L43" s="228"/>
      <c r="M43" s="898" t="s">
        <v>2004</v>
      </c>
      <c r="N43" s="898" t="s">
        <v>1526</v>
      </c>
      <c r="O43" s="847" t="s">
        <v>1193</v>
      </c>
      <c r="P43" s="1460"/>
      <c r="Q43" s="1460"/>
      <c r="R43" s="898" t="s">
        <v>1517</v>
      </c>
      <c r="S43" s="898" t="s">
        <v>1526</v>
      </c>
      <c r="T43" s="199" t="s">
        <v>1117</v>
      </c>
      <c r="U43" s="809"/>
      <c r="V43" s="853"/>
      <c r="W43" s="780" t="s">
        <v>1337</v>
      </c>
      <c r="X43" s="1325" t="s">
        <v>1117</v>
      </c>
      <c r="Y43" s="1326"/>
      <c r="Z43" s="809"/>
      <c r="AA43" s="809"/>
      <c r="AB43" s="1114" t="s">
        <v>350</v>
      </c>
      <c r="AC43" s="865" t="s">
        <v>1339</v>
      </c>
      <c r="AD43" s="809"/>
      <c r="AE43" s="809"/>
      <c r="AF43" s="809"/>
      <c r="AG43" s="1216" t="s">
        <v>1499</v>
      </c>
      <c r="AH43" s="1212" t="s">
        <v>1193</v>
      </c>
      <c r="AI43" s="1215" t="s">
        <v>1193</v>
      </c>
      <c r="AJ43" s="809"/>
      <c r="AK43" s="809"/>
      <c r="AL43" s="809"/>
      <c r="AM43" s="898" t="s">
        <v>2307</v>
      </c>
      <c r="AN43" s="898" t="s">
        <v>2307</v>
      </c>
      <c r="AO43" s="809"/>
      <c r="AP43" s="809"/>
      <c r="AQ43" s="809"/>
      <c r="AR43" s="198"/>
      <c r="AS43" s="809"/>
      <c r="AT43" s="809"/>
      <c r="AU43" s="809"/>
      <c r="AV43" s="635" t="s">
        <v>1339</v>
      </c>
      <c r="AW43" s="809"/>
      <c r="AX43" s="809"/>
      <c r="AY43" s="809"/>
      <c r="AZ43" s="809"/>
      <c r="BA43" s="809"/>
      <c r="BB43" s="809"/>
      <c r="BC43" s="809"/>
      <c r="BD43" s="809"/>
      <c r="BE43" s="809"/>
      <c r="BF43" s="1061"/>
      <c r="BG43" s="809"/>
      <c r="BH43" s="809"/>
      <c r="BI43" s="847" t="s">
        <v>1193</v>
      </c>
      <c r="BJ43" s="199" t="s">
        <v>1238</v>
      </c>
      <c r="BK43" s="686" t="s">
        <v>1193</v>
      </c>
      <c r="BL43" s="898" t="s">
        <v>296</v>
      </c>
      <c r="BM43" s="866" t="s">
        <v>1460</v>
      </c>
      <c r="BN43" s="898" t="s">
        <v>296</v>
      </c>
      <c r="BO43" s="898" t="s">
        <v>1381</v>
      </c>
      <c r="BP43" s="785" t="s">
        <v>1212</v>
      </c>
      <c r="BQ43" s="898" t="s">
        <v>1512</v>
      </c>
      <c r="BR43" s="865" t="s">
        <v>1718</v>
      </c>
      <c r="BT43" s="898" t="s">
        <v>1193</v>
      </c>
      <c r="BU43" s="898" t="s">
        <v>1193</v>
      </c>
      <c r="BV43" s="1215" t="s">
        <v>1193</v>
      </c>
      <c r="BW43" s="809"/>
      <c r="BX43" s="692" t="s">
        <v>1211</v>
      </c>
      <c r="BY43" s="653" t="s">
        <v>1739</v>
      </c>
      <c r="BZ43" s="653" t="s">
        <v>1739</v>
      </c>
      <c r="CA43" s="847" t="s">
        <v>1441</v>
      </c>
      <c r="CB43" s="847" t="s">
        <v>1412</v>
      </c>
      <c r="CC43" s="199" t="s">
        <v>1339</v>
      </c>
      <c r="CD43" s="898" t="s">
        <v>296</v>
      </c>
      <c r="CE43" s="898" t="s">
        <v>1668</v>
      </c>
      <c r="CF43" s="181"/>
      <c r="CG43" s="809"/>
      <c r="CH43" s="898" t="s">
        <v>1193</v>
      </c>
      <c r="CI43" s="898" t="s">
        <v>1193</v>
      </c>
      <c r="CJ43" s="898" t="s">
        <v>1193</v>
      </c>
      <c r="CK43" s="898" t="s">
        <v>1339</v>
      </c>
      <c r="CL43" s="840"/>
      <c r="CM43" s="809"/>
      <c r="CN43" s="809"/>
      <c r="CO43" s="851"/>
      <c r="CP43" s="809"/>
      <c r="CQ43" s="809"/>
      <c r="CR43" s="809"/>
      <c r="CS43" s="809"/>
      <c r="CT43" s="809"/>
      <c r="CU43" s="809"/>
      <c r="CV43" s="809"/>
      <c r="CW43" s="809"/>
      <c r="CX43" s="809"/>
      <c r="CY43" s="809"/>
      <c r="CZ43" s="809"/>
      <c r="DA43" s="809"/>
      <c r="DB43" s="809"/>
      <c r="DC43" s="809"/>
      <c r="DD43" s="809"/>
      <c r="DE43" s="809"/>
      <c r="DF43" s="809"/>
      <c r="DG43" s="809"/>
      <c r="DH43" s="692" t="s">
        <v>378</v>
      </c>
      <c r="DI43" s="1239" t="s">
        <v>1854</v>
      </c>
      <c r="DJ43" s="1239" t="s">
        <v>1854</v>
      </c>
      <c r="DK43" s="1239" t="s">
        <v>1854</v>
      </c>
      <c r="DL43" s="809"/>
      <c r="DM43" s="898" t="s">
        <v>2076</v>
      </c>
      <c r="DN43" s="198"/>
      <c r="DO43" s="809"/>
      <c r="DP43" s="898"/>
      <c r="DQ43" s="809"/>
      <c r="DR43" s="809"/>
      <c r="DS43" s="898" t="s">
        <v>2307</v>
      </c>
      <c r="DT43" s="865" t="s">
        <v>1339</v>
      </c>
      <c r="DU43" s="809"/>
      <c r="DV43" s="809"/>
      <c r="DW43" s="199" t="s">
        <v>1315</v>
      </c>
      <c r="DX43" s="809"/>
      <c r="DY43" s="898" t="s">
        <v>1339</v>
      </c>
      <c r="DZ43" s="898" t="s">
        <v>2077</v>
      </c>
      <c r="EA43" s="898" t="s">
        <v>2076</v>
      </c>
      <c r="EB43" s="898" t="s">
        <v>1742</v>
      </c>
      <c r="EC43" s="809"/>
      <c r="ED43" s="809"/>
      <c r="EE43" s="786" t="s">
        <v>1102</v>
      </c>
      <c r="EF43" s="95" t="s">
        <v>1339</v>
      </c>
      <c r="EG43" s="898" t="s">
        <v>1193</v>
      </c>
      <c r="EH43" s="692" t="s">
        <v>1211</v>
      </c>
      <c r="EI43" s="809"/>
      <c r="EJ43" s="985"/>
      <c r="EK43" s="692" t="s">
        <v>437</v>
      </c>
      <c r="EL43" s="898" t="s">
        <v>1669</v>
      </c>
      <c r="EM43" s="1212" t="s">
        <v>1193</v>
      </c>
      <c r="EN43" s="490"/>
      <c r="EO43" s="199" t="s">
        <v>1773</v>
      </c>
      <c r="EP43" s="199" t="s">
        <v>1773</v>
      </c>
      <c r="EQ43" s="199" t="s">
        <v>1773</v>
      </c>
      <c r="ER43" s="199" t="s">
        <v>1773</v>
      </c>
      <c r="ES43" s="728" t="s">
        <v>1339</v>
      </c>
      <c r="ET43" s="199" t="s">
        <v>1773</v>
      </c>
      <c r="EU43" s="489"/>
      <c r="EV43" s="898" t="s">
        <v>2076</v>
      </c>
      <c r="EW43" s="809"/>
      <c r="EX43" s="809"/>
      <c r="EY43" s="809"/>
      <c r="EZ43" s="809"/>
      <c r="FB43" s="809"/>
      <c r="FC43" s="809"/>
      <c r="FD43" s="809"/>
      <c r="FE43" s="809"/>
      <c r="FF43" s="809"/>
      <c r="FG43" s="809"/>
      <c r="FH43" s="809"/>
      <c r="FI43" s="809"/>
      <c r="FJ43" s="809"/>
      <c r="FK43" s="809"/>
      <c r="FL43" s="809"/>
      <c r="FM43" s="809"/>
      <c r="FN43" s="1432"/>
      <c r="FO43" s="809"/>
      <c r="FP43" s="199" t="s">
        <v>1298</v>
      </c>
      <c r="FQ43" s="199" t="s">
        <v>1772</v>
      </c>
      <c r="FR43" s="199" t="s">
        <v>1772</v>
      </c>
      <c r="FS43" s="199" t="s">
        <v>1772</v>
      </c>
      <c r="FT43" s="199" t="s">
        <v>1772</v>
      </c>
      <c r="FV43" s="692" t="s">
        <v>1193</v>
      </c>
      <c r="FW43" s="692" t="s">
        <v>1237</v>
      </c>
      <c r="FX43" s="809"/>
      <c r="FY43" s="809"/>
      <c r="FZ43" s="898" t="s">
        <v>1641</v>
      </c>
      <c r="GA43" s="199" t="s">
        <v>364</v>
      </c>
      <c r="GB43" s="199" t="s">
        <v>1381</v>
      </c>
      <c r="GC43" s="199" t="s">
        <v>364</v>
      </c>
      <c r="GD43" s="199" t="s">
        <v>1693</v>
      </c>
      <c r="GE43" s="199" t="s">
        <v>364</v>
      </c>
      <c r="GF43" s="898" t="s">
        <v>1664</v>
      </c>
      <c r="GG43" s="199" t="s">
        <v>1234</v>
      </c>
      <c r="GH43" s="199" t="s">
        <v>1693</v>
      </c>
      <c r="GI43" s="692" t="s">
        <v>1193</v>
      </c>
      <c r="GJ43" s="898" t="s">
        <v>2032</v>
      </c>
      <c r="GK43" s="865" t="s">
        <v>1172</v>
      </c>
      <c r="GL43" s="898" t="s">
        <v>1824</v>
      </c>
      <c r="GM43" s="898" t="s">
        <v>1824</v>
      </c>
      <c r="GN43" s="728" t="s">
        <v>1172</v>
      </c>
      <c r="GO43" s="728" t="s">
        <v>1172</v>
      </c>
      <c r="GP43" s="809"/>
      <c r="GQ43" s="635" t="s">
        <v>1295</v>
      </c>
      <c r="GR43" s="809"/>
      <c r="GS43" s="49"/>
      <c r="GT43" s="898" t="s">
        <v>2077</v>
      </c>
      <c r="GU43" s="809"/>
      <c r="GV43" s="809"/>
      <c r="GW43" s="809"/>
      <c r="GX43" s="999" t="s">
        <v>1794</v>
      </c>
      <c r="GY43" s="809"/>
      <c r="GZ43" s="809"/>
      <c r="HA43" s="809"/>
      <c r="HB43" s="809"/>
      <c r="HC43" s="809"/>
      <c r="HD43" s="809"/>
      <c r="HE43" s="809"/>
      <c r="HF43" s="809"/>
      <c r="HG43" s="809"/>
      <c r="HH43" s="809"/>
      <c r="HI43" s="809"/>
      <c r="HJ43" s="809"/>
      <c r="HK43" s="809"/>
      <c r="HL43" s="809"/>
      <c r="HM43" s="809"/>
      <c r="HN43" s="809"/>
      <c r="HO43" s="809"/>
      <c r="HP43" s="809"/>
      <c r="HQ43" s="809"/>
      <c r="HR43" s="809"/>
      <c r="HS43" s="898" t="s">
        <v>1742</v>
      </c>
      <c r="HT43" s="175"/>
      <c r="HU43" s="1430" t="s">
        <v>1686</v>
      </c>
      <c r="HV43" s="1429" t="s">
        <v>1686</v>
      </c>
      <c r="HW43" s="898" t="s">
        <v>1193</v>
      </c>
      <c r="HX43" s="1429" t="s">
        <v>1686</v>
      </c>
      <c r="HY43" s="1428" t="s">
        <v>1686</v>
      </c>
      <c r="HZ43" s="1429" t="s">
        <v>1686</v>
      </c>
      <c r="IA43" s="1429" t="s">
        <v>1686</v>
      </c>
      <c r="IB43" s="1429" t="s">
        <v>1686</v>
      </c>
      <c r="IC43" s="1429" t="s">
        <v>1686</v>
      </c>
      <c r="ID43" s="1429" t="s">
        <v>1686</v>
      </c>
      <c r="IE43" s="1427"/>
      <c r="IF43" s="1429" t="s">
        <v>1686</v>
      </c>
      <c r="IG43" s="1429" t="s">
        <v>1686</v>
      </c>
      <c r="IH43" s="1429" t="s">
        <v>1686</v>
      </c>
      <c r="II43" s="829"/>
      <c r="IJ43" s="898" t="s">
        <v>347</v>
      </c>
      <c r="IK43" s="898" t="s">
        <v>347</v>
      </c>
      <c r="IL43" s="898" t="s">
        <v>347</v>
      </c>
      <c r="IM43" s="898" t="s">
        <v>347</v>
      </c>
      <c r="IN43" s="898" t="s">
        <v>347</v>
      </c>
      <c r="IO43" s="898" t="s">
        <v>347</v>
      </c>
      <c r="IP43" s="898" t="s">
        <v>347</v>
      </c>
      <c r="IQ43" s="898" t="s">
        <v>347</v>
      </c>
      <c r="IR43" s="898" t="s">
        <v>347</v>
      </c>
      <c r="IS43" s="1356"/>
      <c r="IT43" s="898" t="s">
        <v>347</v>
      </c>
      <c r="IU43" s="898" t="s">
        <v>347</v>
      </c>
      <c r="IV43" s="898" t="s">
        <v>347</v>
      </c>
      <c r="IW43" s="898" t="s">
        <v>347</v>
      </c>
      <c r="IX43" s="898" t="s">
        <v>347</v>
      </c>
      <c r="IY43" s="898" t="s">
        <v>347</v>
      </c>
      <c r="IZ43" s="898" t="s">
        <v>347</v>
      </c>
      <c r="JA43" s="898" t="s">
        <v>347</v>
      </c>
      <c r="JB43" s="898" t="s">
        <v>347</v>
      </c>
      <c r="JC43" s="898" t="s">
        <v>347</v>
      </c>
      <c r="JD43" s="898" t="s">
        <v>347</v>
      </c>
      <c r="JE43" s="898" t="s">
        <v>347</v>
      </c>
      <c r="JF43" s="898" t="s">
        <v>347</v>
      </c>
      <c r="JG43" s="898" t="s">
        <v>347</v>
      </c>
      <c r="JH43" s="898" t="s">
        <v>347</v>
      </c>
      <c r="JI43" s="898" t="s">
        <v>347</v>
      </c>
      <c r="JJ43" s="898" t="s">
        <v>347</v>
      </c>
      <c r="JK43" s="898" t="s">
        <v>347</v>
      </c>
      <c r="JL43" s="898" t="s">
        <v>347</v>
      </c>
      <c r="JM43" s="898" t="s">
        <v>347</v>
      </c>
      <c r="JN43" s="898" t="s">
        <v>347</v>
      </c>
      <c r="JO43" s="898" t="s">
        <v>347</v>
      </c>
      <c r="JP43" s="898" t="s">
        <v>347</v>
      </c>
      <c r="JQ43" s="898" t="s">
        <v>347</v>
      </c>
      <c r="JR43" s="898" t="s">
        <v>347</v>
      </c>
      <c r="JS43" s="898" t="s">
        <v>347</v>
      </c>
      <c r="JT43" s="898" t="s">
        <v>347</v>
      </c>
      <c r="JU43" s="898" t="s">
        <v>347</v>
      </c>
      <c r="JV43" s="898" t="s">
        <v>347</v>
      </c>
      <c r="JW43" s="898" t="s">
        <v>347</v>
      </c>
      <c r="JX43" s="898" t="s">
        <v>347</v>
      </c>
      <c r="JY43" s="898" t="s">
        <v>347</v>
      </c>
      <c r="JZ43" s="898" t="s">
        <v>347</v>
      </c>
      <c r="KA43" s="898" t="s">
        <v>347</v>
      </c>
      <c r="KB43" s="898" t="s">
        <v>347</v>
      </c>
      <c r="KC43" s="898" t="s">
        <v>347</v>
      </c>
      <c r="KD43" s="898" t="s">
        <v>347</v>
      </c>
      <c r="KE43" s="898" t="s">
        <v>347</v>
      </c>
      <c r="KF43" s="898" t="s">
        <v>347</v>
      </c>
      <c r="KG43" s="898" t="s">
        <v>347</v>
      </c>
      <c r="KH43" s="898" t="s">
        <v>347</v>
      </c>
      <c r="KI43" s="898" t="s">
        <v>347</v>
      </c>
      <c r="KJ43" s="898" t="s">
        <v>347</v>
      </c>
      <c r="KK43" s="898" t="s">
        <v>347</v>
      </c>
      <c r="KL43" s="898" t="s">
        <v>347</v>
      </c>
      <c r="KM43" s="898" t="s">
        <v>347</v>
      </c>
      <c r="KN43" s="898" t="s">
        <v>347</v>
      </c>
      <c r="KO43" s="898" t="s">
        <v>347</v>
      </c>
      <c r="KP43" s="898" t="s">
        <v>2194</v>
      </c>
      <c r="KQ43" s="898" t="s">
        <v>2194</v>
      </c>
      <c r="KR43" s="898" t="s">
        <v>2194</v>
      </c>
      <c r="KS43" s="898" t="s">
        <v>2194</v>
      </c>
      <c r="KT43" s="898" t="s">
        <v>2194</v>
      </c>
      <c r="KU43" s="898" t="s">
        <v>2194</v>
      </c>
      <c r="KV43" s="898" t="s">
        <v>2194</v>
      </c>
      <c r="KW43" s="898" t="s">
        <v>2194</v>
      </c>
      <c r="KX43" s="898" t="s">
        <v>2194</v>
      </c>
      <c r="KY43" s="898" t="s">
        <v>2194</v>
      </c>
      <c r="KZ43" s="898" t="s">
        <v>2194</v>
      </c>
      <c r="LA43" s="898" t="s">
        <v>2194</v>
      </c>
      <c r="LB43" s="898" t="s">
        <v>2194</v>
      </c>
      <c r="LC43" s="898" t="s">
        <v>2194</v>
      </c>
      <c r="LD43" s="898" t="s">
        <v>2194</v>
      </c>
      <c r="LE43" s="898" t="s">
        <v>2194</v>
      </c>
      <c r="LF43" s="898" t="s">
        <v>2194</v>
      </c>
      <c r="LG43" s="898" t="s">
        <v>2194</v>
      </c>
      <c r="LH43" s="898" t="s">
        <v>2194</v>
      </c>
      <c r="LI43" s="898" t="s">
        <v>2194</v>
      </c>
      <c r="LJ43" s="898" t="s">
        <v>2194</v>
      </c>
      <c r="LK43" s="898" t="s">
        <v>2194</v>
      </c>
      <c r="LL43" s="898" t="s">
        <v>2194</v>
      </c>
      <c r="LM43" s="898" t="s">
        <v>2194</v>
      </c>
      <c r="LN43" s="898" t="s">
        <v>2194</v>
      </c>
      <c r="LO43" s="898" t="s">
        <v>2194</v>
      </c>
      <c r="LP43" s="809"/>
      <c r="LQ43" s="809"/>
      <c r="LR43" s="809"/>
      <c r="LS43" s="809"/>
      <c r="LT43" s="809"/>
      <c r="LU43" s="809"/>
      <c r="LV43" s="809"/>
      <c r="LW43" s="809"/>
      <c r="LX43" s="809"/>
      <c r="LY43" s="809"/>
      <c r="LZ43" s="809"/>
      <c r="MA43" s="809"/>
      <c r="MB43" s="809"/>
      <c r="MC43" s="692" t="s">
        <v>1193</v>
      </c>
      <c r="MD43" s="809"/>
      <c r="ME43" s="809"/>
      <c r="MF43" s="809"/>
      <c r="MG43" s="1211" t="s">
        <v>1557</v>
      </c>
      <c r="MH43" s="1211" t="s">
        <v>1557</v>
      </c>
      <c r="MI43" s="1211" t="s">
        <v>1557</v>
      </c>
      <c r="MJ43" s="1211" t="s">
        <v>1557</v>
      </c>
      <c r="MK43" s="1211" t="s">
        <v>1557</v>
      </c>
      <c r="ML43" s="1211" t="s">
        <v>1557</v>
      </c>
      <c r="MM43" s="898" t="s">
        <v>1337</v>
      </c>
      <c r="MN43" s="1211" t="s">
        <v>1557</v>
      </c>
      <c r="MO43" s="1211" t="s">
        <v>1557</v>
      </c>
      <c r="MP43" s="1211" t="s">
        <v>1557</v>
      </c>
      <c r="MQ43" s="1211" t="s">
        <v>1557</v>
      </c>
      <c r="MR43" s="1211" t="s">
        <v>1557</v>
      </c>
      <c r="MS43" s="1211" t="s">
        <v>1557</v>
      </c>
      <c r="MT43" s="1211" t="s">
        <v>1557</v>
      </c>
      <c r="MU43" s="1211" t="s">
        <v>1557</v>
      </c>
      <c r="MV43" s="1211" t="s">
        <v>1557</v>
      </c>
      <c r="MW43" s="895" t="s">
        <v>1294</v>
      </c>
      <c r="MX43" s="898" t="s">
        <v>350</v>
      </c>
      <c r="MY43" s="898" t="s">
        <v>347</v>
      </c>
      <c r="MZ43" s="489" t="s">
        <v>1411</v>
      </c>
      <c r="NA43" s="92"/>
      <c r="NB43" s="930" t="s">
        <v>1383</v>
      </c>
      <c r="NC43" s="847" t="s">
        <v>1411</v>
      </c>
      <c r="ND43" s="720" t="s">
        <v>350</v>
      </c>
      <c r="NE43" s="840"/>
      <c r="NF43" s="865" t="s">
        <v>1492</v>
      </c>
      <c r="NG43" s="895" t="s">
        <v>1492</v>
      </c>
      <c r="NH43" s="898" t="s">
        <v>1526</v>
      </c>
      <c r="NI43" s="898" t="s">
        <v>1526</v>
      </c>
      <c r="NJ43" s="898" t="s">
        <v>1526</v>
      </c>
      <c r="NK43" s="847" t="s">
        <v>1413</v>
      </c>
      <c r="NL43" s="881"/>
      <c r="NM43" s="898" t="s">
        <v>1193</v>
      </c>
      <c r="NN43" s="635" t="s">
        <v>1193</v>
      </c>
      <c r="NO43" s="847" t="s">
        <v>1193</v>
      </c>
      <c r="NP43" s="489"/>
      <c r="NQ43" s="198"/>
      <c r="NR43" s="692" t="s">
        <v>1339</v>
      </c>
      <c r="NS43" s="898" t="s">
        <v>1193</v>
      </c>
      <c r="NT43" s="395" t="s">
        <v>1193</v>
      </c>
      <c r="NU43" s="1432"/>
      <c r="NV43" s="728" t="s">
        <v>1172</v>
      </c>
      <c r="NW43" s="728" t="s">
        <v>1206</v>
      </c>
      <c r="NX43" s="728" t="s">
        <v>1206</v>
      </c>
      <c r="NY43" s="635" t="s">
        <v>1105</v>
      </c>
      <c r="NZ43" s="692" t="s">
        <v>1339</v>
      </c>
      <c r="OA43" s="692" t="s">
        <v>1339</v>
      </c>
      <c r="OB43" s="692" t="s">
        <v>1339</v>
      </c>
      <c r="OC43" s="692" t="s">
        <v>1339</v>
      </c>
      <c r="OD43" s="692" t="s">
        <v>1339</v>
      </c>
      <c r="OE43" s="1075" t="s">
        <v>265</v>
      </c>
      <c r="OF43" s="624"/>
      <c r="OG43" s="624"/>
      <c r="OH43" s="624"/>
      <c r="OI43" s="624"/>
      <c r="OJ43" s="624"/>
      <c r="OK43" s="624"/>
      <c r="OL43" s="1432"/>
      <c r="OM43" s="1432"/>
      <c r="ON43" s="1432"/>
      <c r="OO43" s="692" t="s">
        <v>1193</v>
      </c>
      <c r="OP43" s="898" t="s">
        <v>1490</v>
      </c>
      <c r="OQ43" s="692" t="s">
        <v>394</v>
      </c>
      <c r="OR43" s="692" t="s">
        <v>394</v>
      </c>
      <c r="OS43" s="692" t="s">
        <v>394</v>
      </c>
      <c r="OT43" s="788"/>
      <c r="OU43" s="809"/>
      <c r="OV43" s="809"/>
      <c r="OW43" s="809"/>
      <c r="OX43" s="809"/>
      <c r="OY43" s="809"/>
      <c r="OZ43" s="809"/>
      <c r="PA43" s="898" t="s">
        <v>1474</v>
      </c>
      <c r="PB43" s="809"/>
      <c r="PC43" s="809"/>
      <c r="PD43" s="809"/>
      <c r="PE43" s="635" t="s">
        <v>1087</v>
      </c>
      <c r="PF43" s="809"/>
      <c r="PG43" s="809"/>
      <c r="PH43" s="809"/>
      <c r="PI43" s="809"/>
      <c r="PJ43" s="809"/>
      <c r="PK43" s="809"/>
      <c r="PL43" s="898" t="s">
        <v>1996</v>
      </c>
      <c r="PM43" s="898" t="s">
        <v>1996</v>
      </c>
      <c r="PN43" s="390"/>
      <c r="PO43" s="898" t="s">
        <v>2102</v>
      </c>
      <c r="PP43" s="199" t="s">
        <v>1774</v>
      </c>
      <c r="PQ43" s="1124"/>
      <c r="PR43" s="635" t="s">
        <v>1193</v>
      </c>
      <c r="PS43" s="691" t="s">
        <v>1193</v>
      </c>
      <c r="PT43" s="635" t="s">
        <v>1193</v>
      </c>
      <c r="PU43" s="1081"/>
      <c r="PW43" s="624"/>
      <c r="PX43" s="1246"/>
      <c r="PY43" s="1246"/>
      <c r="QC43" s="1246"/>
      <c r="QG43" s="1081"/>
      <c r="QH43" s="489"/>
      <c r="QI43" s="636"/>
      <c r="QJ43" s="489"/>
      <c r="QK43" s="489"/>
      <c r="QL43" s="489"/>
      <c r="QM43" s="636"/>
      <c r="QN43" s="222"/>
      <c r="QO43" s="222"/>
      <c r="QP43" s="1083"/>
      <c r="QQ43" s="1083"/>
      <c r="QS43" s="993"/>
      <c r="QV43" s="390"/>
      <c r="QW43" s="390"/>
      <c r="QX43" s="390"/>
      <c r="QY43" s="1083"/>
      <c r="QZ43" s="390"/>
      <c r="RA43" s="390"/>
      <c r="RB43" s="390"/>
      <c r="RC43" s="390"/>
      <c r="RD43" s="390"/>
      <c r="RE43" s="390"/>
      <c r="RF43" s="390"/>
      <c r="RG43" s="1082"/>
      <c r="RH43" s="1083"/>
      <c r="RI43" s="390"/>
      <c r="RJ43" s="390"/>
      <c r="RK43" s="1061"/>
      <c r="RL43" s="1083"/>
      <c r="RM43" s="1083"/>
      <c r="RN43" s="1081"/>
      <c r="RO43" s="386"/>
      <c r="RP43" s="386"/>
      <c r="RQ43" s="489"/>
      <c r="RS43" s="993"/>
      <c r="RU43" s="809"/>
      <c r="RV43" s="840"/>
      <c r="RW43" s="1082"/>
      <c r="RX43" s="993"/>
      <c r="RY43" s="489"/>
      <c r="RZ43" s="489"/>
      <c r="SA43" s="727" t="s">
        <v>1299</v>
      </c>
      <c r="SB43" s="222"/>
      <c r="SC43" s="1432"/>
      <c r="SD43" s="489"/>
      <c r="SE43" s="654"/>
      <c r="SF43" s="636"/>
      <c r="SG43" s="489"/>
      <c r="SH43" s="1092"/>
      <c r="SI43" s="1083"/>
      <c r="SJ43" s="1083"/>
      <c r="SK43" s="993"/>
      <c r="SL43" s="1061"/>
      <c r="SM43" s="1061"/>
      <c r="SN43" s="489"/>
      <c r="SO43" s="489"/>
      <c r="SP43" s="809"/>
      <c r="SQ43" s="809"/>
      <c r="SR43" s="809"/>
      <c r="SS43" s="645"/>
      <c r="ST43" s="993"/>
      <c r="SU43" s="1082"/>
      <c r="SV43" s="1082"/>
      <c r="SW43" s="1082"/>
      <c r="SX43" s="386"/>
      <c r="SY43" s="386"/>
      <c r="SZ43" s="1082"/>
      <c r="TA43" s="1082"/>
      <c r="TB43" s="1082"/>
      <c r="TC43" s="1082"/>
      <c r="TD43" s="390"/>
      <c r="TE43" s="390"/>
      <c r="TF43" s="390"/>
      <c r="TG43" s="390"/>
      <c r="TH43" s="390"/>
      <c r="TI43" s="390"/>
      <c r="TJ43" s="1061"/>
      <c r="TK43" s="1100"/>
    </row>
    <row r="44" spans="3:531" ht="15.75">
      <c r="C44" s="139"/>
      <c r="D44" s="657" t="s">
        <v>1113</v>
      </c>
      <c r="E44" s="853"/>
      <c r="F44" s="654"/>
      <c r="G44" s="654"/>
      <c r="H44" s="719"/>
      <c r="I44" s="654"/>
      <c r="J44" s="27"/>
      <c r="K44" s="853"/>
      <c r="L44" s="229"/>
      <c r="M44" s="898" t="s">
        <v>2005</v>
      </c>
      <c r="N44" s="809"/>
      <c r="O44" s="847" t="s">
        <v>350</v>
      </c>
      <c r="P44" s="809"/>
      <c r="Q44" s="809"/>
      <c r="R44" s="898" t="s">
        <v>1518</v>
      </c>
      <c r="S44" s="809"/>
      <c r="U44" s="809"/>
      <c r="V44" s="853"/>
      <c r="W44" s="809"/>
      <c r="X44" s="489"/>
      <c r="Y44" s="198"/>
      <c r="Z44" s="809"/>
      <c r="AA44" s="809"/>
      <c r="AB44" s="393"/>
      <c r="AC44" s="895" t="s">
        <v>1415</v>
      </c>
      <c r="AD44" s="809"/>
      <c r="AE44" s="809"/>
      <c r="AF44" s="809"/>
      <c r="AG44" s="47"/>
      <c r="AH44" s="851"/>
      <c r="AI44" s="210"/>
      <c r="AJ44" s="809"/>
      <c r="AK44" s="809"/>
      <c r="AL44" s="809"/>
      <c r="AM44" s="898" t="s">
        <v>2330</v>
      </c>
      <c r="AN44" s="898" t="s">
        <v>2330</v>
      </c>
      <c r="AO44" s="809"/>
      <c r="AP44" s="809"/>
      <c r="AQ44" s="809"/>
      <c r="AR44" s="809"/>
      <c r="AS44" s="809"/>
      <c r="AT44" s="809"/>
      <c r="AU44" s="809"/>
      <c r="AV44" s="1432"/>
      <c r="AW44" s="809"/>
      <c r="AX44" s="809"/>
      <c r="AY44" s="809"/>
      <c r="AZ44" s="809"/>
      <c r="BA44" s="809"/>
      <c r="BB44" s="809"/>
      <c r="BC44" s="809"/>
      <c r="BD44" s="809"/>
      <c r="BE44" s="809"/>
      <c r="BF44" s="1061"/>
      <c r="BG44" s="809"/>
      <c r="BH44" s="654"/>
      <c r="BI44" s="49"/>
      <c r="BJ44" s="898" t="s">
        <v>2088</v>
      </c>
      <c r="BK44" s="62"/>
      <c r="BL44" s="865" t="s">
        <v>1516</v>
      </c>
      <c r="BM44" s="27"/>
      <c r="BN44" s="865" t="s">
        <v>1516</v>
      </c>
      <c r="BO44" s="809"/>
      <c r="BP44" s="1432"/>
      <c r="BQ44" s="47"/>
      <c r="BR44" s="210"/>
      <c r="BT44" s="813"/>
      <c r="BU44" s="222"/>
      <c r="BW44" s="809"/>
      <c r="BX44" s="898" t="s">
        <v>1742</v>
      </c>
      <c r="BY44" s="47"/>
      <c r="BZ44" s="140"/>
      <c r="CA44" s="895" t="s">
        <v>1442</v>
      </c>
      <c r="CB44" s="654"/>
      <c r="CC44" s="809"/>
      <c r="CD44" s="809"/>
      <c r="CE44" s="809"/>
      <c r="CF44" s="181"/>
      <c r="CG44" s="809"/>
      <c r="CH44" s="1009"/>
      <c r="CI44" s="809"/>
      <c r="CJ44" s="809"/>
      <c r="CK44" s="809"/>
      <c r="CL44" s="840"/>
      <c r="CM44" s="809"/>
      <c r="CN44" s="809"/>
      <c r="CO44" s="809"/>
      <c r="CP44" s="809"/>
      <c r="CQ44" s="809"/>
      <c r="CR44" s="809"/>
      <c r="CS44" s="809"/>
      <c r="CT44" s="809"/>
      <c r="CU44" s="809"/>
      <c r="CV44" s="809"/>
      <c r="CW44" s="809"/>
      <c r="CX44" s="809"/>
      <c r="CY44" s="809"/>
      <c r="CZ44" s="809"/>
      <c r="DA44" s="809"/>
      <c r="DB44" s="809"/>
      <c r="DC44" s="809"/>
      <c r="DD44" s="809"/>
      <c r="DE44" s="809"/>
      <c r="DF44" s="809"/>
      <c r="DG44" s="809"/>
      <c r="DH44" s="436"/>
      <c r="DI44" s="999" t="s">
        <v>1855</v>
      </c>
      <c r="DJ44" s="999" t="s">
        <v>1855</v>
      </c>
      <c r="DK44" s="999" t="s">
        <v>1855</v>
      </c>
      <c r="DL44" s="809"/>
      <c r="DM44" s="898" t="s">
        <v>378</v>
      </c>
      <c r="DN44" s="809"/>
      <c r="DO44" s="809"/>
      <c r="DP44" s="809"/>
      <c r="DQ44" s="809"/>
      <c r="DR44" s="809"/>
      <c r="DS44" s="898" t="s">
        <v>2330</v>
      </c>
      <c r="DT44" s="809"/>
      <c r="DU44" s="809"/>
      <c r="DV44" s="809"/>
      <c r="DW44" s="809"/>
      <c r="DX44" s="809"/>
      <c r="DY44" s="809"/>
      <c r="DZ44" s="898" t="s">
        <v>1742</v>
      </c>
      <c r="EA44" s="898" t="s">
        <v>378</v>
      </c>
      <c r="EB44" s="898" t="s">
        <v>2078</v>
      </c>
      <c r="EC44" s="809"/>
      <c r="ED44" s="809"/>
      <c r="EE44" s="62"/>
      <c r="EF44" s="91"/>
      <c r="EG44" s="393"/>
      <c r="EH44" s="653" t="s">
        <v>1701</v>
      </c>
      <c r="EI44" s="809"/>
      <c r="EJ44" s="50"/>
      <c r="EK44" s="1432"/>
      <c r="EL44" s="809"/>
      <c r="EM44" s="1211" t="s">
        <v>1739</v>
      </c>
      <c r="EN44" s="430"/>
      <c r="EO44" s="809"/>
      <c r="EP44" s="809"/>
      <c r="EQ44" s="809"/>
      <c r="ER44" s="809"/>
      <c r="ES44" s="809"/>
      <c r="ET44" s="809"/>
      <c r="EU44" s="809"/>
      <c r="EV44" s="898" t="s">
        <v>378</v>
      </c>
      <c r="EW44" s="809"/>
      <c r="EX44" s="809"/>
      <c r="EY44" s="809"/>
      <c r="EZ44" s="809"/>
      <c r="FB44" s="809"/>
      <c r="FC44" s="809"/>
      <c r="FD44" s="809"/>
      <c r="FE44" s="809"/>
      <c r="FF44" s="809"/>
      <c r="FG44" s="809"/>
      <c r="FH44" s="809"/>
      <c r="FI44" s="809"/>
      <c r="FJ44" s="809"/>
      <c r="FK44" s="809"/>
      <c r="FL44" s="809"/>
      <c r="FM44" s="809"/>
      <c r="FN44" s="430"/>
      <c r="FO44" s="809"/>
      <c r="FP44" s="898" t="s">
        <v>1812</v>
      </c>
      <c r="FQ44" s="1228"/>
      <c r="FR44" s="1228"/>
      <c r="FS44" s="1228"/>
      <c r="FT44" s="1228"/>
      <c r="FV44" s="430"/>
      <c r="FW44" s="430"/>
      <c r="FX44" s="809"/>
      <c r="FY44" s="809"/>
      <c r="FZ44" s="809"/>
      <c r="GA44" s="809"/>
      <c r="GB44" s="809"/>
      <c r="GC44" s="809"/>
      <c r="GD44" s="809"/>
      <c r="GE44" s="809"/>
      <c r="GF44" s="809"/>
      <c r="GG44" s="199" t="s">
        <v>1235</v>
      </c>
      <c r="GH44" s="809"/>
      <c r="GI44" s="199" t="s">
        <v>1233</v>
      </c>
      <c r="GJ44" s="809"/>
      <c r="GK44" s="195"/>
      <c r="GL44" s="898" t="s">
        <v>1825</v>
      </c>
      <c r="GM44" s="898" t="s">
        <v>1825</v>
      </c>
      <c r="GN44" s="489"/>
      <c r="GO44" s="489"/>
      <c r="GP44" s="809"/>
      <c r="GQ44" s="1427"/>
      <c r="GR44" s="809"/>
      <c r="GS44" s="62"/>
      <c r="GT44" s="898" t="s">
        <v>1742</v>
      </c>
      <c r="GU44" s="809"/>
      <c r="GV44" s="809"/>
      <c r="GW44" s="809"/>
      <c r="GX44" s="809"/>
      <c r="GY44" s="809"/>
      <c r="GZ44" s="809"/>
      <c r="HA44" s="809"/>
      <c r="HB44" s="809"/>
      <c r="HC44" s="809"/>
      <c r="HD44" s="809"/>
      <c r="HE44" s="898" t="s">
        <v>1337</v>
      </c>
      <c r="HF44" s="809"/>
      <c r="HG44" s="809"/>
      <c r="HH44" s="809"/>
      <c r="HI44" s="809"/>
      <c r="HJ44" s="809"/>
      <c r="HK44" s="809"/>
      <c r="HL44" s="809"/>
      <c r="HM44" s="809"/>
      <c r="HN44" s="809"/>
      <c r="HO44" s="47"/>
      <c r="HP44" s="809"/>
      <c r="HQ44" s="809"/>
      <c r="HR44" s="809"/>
      <c r="HS44" s="898" t="s">
        <v>2078</v>
      </c>
      <c r="HT44" s="175"/>
      <c r="HU44" s="728" t="s">
        <v>1339</v>
      </c>
      <c r="HV44" s="809"/>
      <c r="HW44" s="809"/>
      <c r="HX44" s="809"/>
      <c r="HY44" s="809"/>
      <c r="HZ44" s="50"/>
      <c r="IA44" s="50"/>
      <c r="IB44" s="809"/>
      <c r="IC44" s="809"/>
      <c r="ID44" s="898" t="s">
        <v>1622</v>
      </c>
      <c r="IE44" s="198"/>
      <c r="IF44" s="1427"/>
      <c r="IG44" s="809"/>
      <c r="IH44" s="809"/>
      <c r="II44" s="829"/>
      <c r="IJ44" s="898" t="s">
        <v>1884</v>
      </c>
      <c r="IK44" s="898" t="s">
        <v>1884</v>
      </c>
      <c r="IL44" s="898" t="s">
        <v>1884</v>
      </c>
      <c r="IM44" s="898" t="s">
        <v>1884</v>
      </c>
      <c r="IN44" s="898" t="s">
        <v>1884</v>
      </c>
      <c r="IO44" s="898" t="s">
        <v>1884</v>
      </c>
      <c r="IP44" s="898" t="s">
        <v>1884</v>
      </c>
      <c r="IQ44" s="898" t="s">
        <v>1884</v>
      </c>
      <c r="IR44" s="898" t="s">
        <v>1884</v>
      </c>
      <c r="IS44" s="1357"/>
      <c r="IT44" s="898" t="s">
        <v>1884</v>
      </c>
      <c r="IU44" s="898" t="s">
        <v>1884</v>
      </c>
      <c r="IV44" s="898" t="s">
        <v>1884</v>
      </c>
      <c r="IW44" s="898" t="s">
        <v>1884</v>
      </c>
      <c r="IX44" s="898" t="s">
        <v>1884</v>
      </c>
      <c r="IY44" s="898" t="s">
        <v>1884</v>
      </c>
      <c r="IZ44" s="898" t="s">
        <v>1884</v>
      </c>
      <c r="JA44" s="898" t="s">
        <v>1884</v>
      </c>
      <c r="JB44" s="898" t="s">
        <v>1884</v>
      </c>
      <c r="JC44" s="898" t="s">
        <v>1884</v>
      </c>
      <c r="JD44" s="898" t="s">
        <v>1884</v>
      </c>
      <c r="JE44" s="898" t="s">
        <v>1884</v>
      </c>
      <c r="JF44" s="898" t="s">
        <v>1884</v>
      </c>
      <c r="JG44" s="898" t="s">
        <v>1884</v>
      </c>
      <c r="JH44" s="898" t="s">
        <v>1884</v>
      </c>
      <c r="JI44" s="898" t="s">
        <v>1884</v>
      </c>
      <c r="JJ44" s="898" t="s">
        <v>1884</v>
      </c>
      <c r="JK44" s="898" t="s">
        <v>1884</v>
      </c>
      <c r="JL44" s="898" t="s">
        <v>1884</v>
      </c>
      <c r="JM44" s="898" t="s">
        <v>1884</v>
      </c>
      <c r="JN44" s="898" t="s">
        <v>1884</v>
      </c>
      <c r="JO44" s="898" t="s">
        <v>1884</v>
      </c>
      <c r="JP44" s="898" t="s">
        <v>1884</v>
      </c>
      <c r="JQ44" s="898" t="s">
        <v>1884</v>
      </c>
      <c r="JR44" s="898" t="s">
        <v>1884</v>
      </c>
      <c r="JS44" s="898" t="s">
        <v>1884</v>
      </c>
      <c r="JT44" s="898" t="s">
        <v>1884</v>
      </c>
      <c r="JU44" s="898" t="s">
        <v>1884</v>
      </c>
      <c r="JV44" s="898" t="s">
        <v>1884</v>
      </c>
      <c r="JW44" s="898" t="s">
        <v>1884</v>
      </c>
      <c r="JX44" s="898" t="s">
        <v>1884</v>
      </c>
      <c r="JY44" s="898" t="s">
        <v>1884</v>
      </c>
      <c r="JZ44" s="898" t="s">
        <v>1884</v>
      </c>
      <c r="KA44" s="898" t="s">
        <v>1884</v>
      </c>
      <c r="KB44" s="898" t="s">
        <v>1884</v>
      </c>
      <c r="KC44" s="898" t="s">
        <v>1884</v>
      </c>
      <c r="KD44" s="898" t="s">
        <v>1884</v>
      </c>
      <c r="KE44" s="898" t="s">
        <v>1884</v>
      </c>
      <c r="KF44" s="898" t="s">
        <v>1884</v>
      </c>
      <c r="KG44" s="898" t="s">
        <v>1884</v>
      </c>
      <c r="KH44" s="898" t="s">
        <v>1884</v>
      </c>
      <c r="KI44" s="898" t="s">
        <v>1884</v>
      </c>
      <c r="KJ44" s="898" t="s">
        <v>1884</v>
      </c>
      <c r="KK44" s="898" t="s">
        <v>1884</v>
      </c>
      <c r="KL44" s="898" t="s">
        <v>1884</v>
      </c>
      <c r="KM44" s="898" t="s">
        <v>1884</v>
      </c>
      <c r="KN44" s="898" t="s">
        <v>1884</v>
      </c>
      <c r="KO44" s="898" t="s">
        <v>1884</v>
      </c>
      <c r="KP44" s="898" t="s">
        <v>309</v>
      </c>
      <c r="KQ44" s="898" t="s">
        <v>309</v>
      </c>
      <c r="KR44" s="898" t="s">
        <v>309</v>
      </c>
      <c r="KS44" s="898" t="s">
        <v>309</v>
      </c>
      <c r="KT44" s="898" t="s">
        <v>309</v>
      </c>
      <c r="KU44" s="898" t="s">
        <v>309</v>
      </c>
      <c r="KV44" s="898" t="s">
        <v>309</v>
      </c>
      <c r="KW44" s="898" t="s">
        <v>309</v>
      </c>
      <c r="KX44" s="898" t="s">
        <v>309</v>
      </c>
      <c r="KY44" s="898" t="s">
        <v>309</v>
      </c>
      <c r="KZ44" s="898" t="s">
        <v>309</v>
      </c>
      <c r="LA44" s="898" t="s">
        <v>309</v>
      </c>
      <c r="LB44" s="898" t="s">
        <v>309</v>
      </c>
      <c r="LC44" s="898" t="s">
        <v>309</v>
      </c>
      <c r="LD44" s="898" t="s">
        <v>309</v>
      </c>
      <c r="LE44" s="898" t="s">
        <v>309</v>
      </c>
      <c r="LF44" s="898" t="s">
        <v>309</v>
      </c>
      <c r="LG44" s="898" t="s">
        <v>309</v>
      </c>
      <c r="LH44" s="898" t="s">
        <v>309</v>
      </c>
      <c r="LI44" s="898" t="s">
        <v>309</v>
      </c>
      <c r="LJ44" s="898" t="s">
        <v>309</v>
      </c>
      <c r="LK44" s="898" t="s">
        <v>309</v>
      </c>
      <c r="LL44" s="898" t="s">
        <v>309</v>
      </c>
      <c r="LM44" s="898" t="s">
        <v>309</v>
      </c>
      <c r="LN44" s="898" t="s">
        <v>309</v>
      </c>
      <c r="LO44" s="898" t="s">
        <v>309</v>
      </c>
      <c r="LP44" s="809"/>
      <c r="LQ44" s="809"/>
      <c r="LR44" s="809"/>
      <c r="LS44" s="809"/>
      <c r="LT44" s="809"/>
      <c r="LU44" s="809"/>
      <c r="LV44" s="809"/>
      <c r="LW44" s="809"/>
      <c r="LX44" s="809"/>
      <c r="LY44" s="809"/>
      <c r="LZ44" s="809"/>
      <c r="MA44" s="809"/>
      <c r="MB44" s="809"/>
      <c r="MD44" s="809"/>
      <c r="ME44" s="809"/>
      <c r="MF44" s="809"/>
      <c r="MG44" s="809"/>
      <c r="MH44" s="809"/>
      <c r="MI44" s="809"/>
      <c r="MJ44" s="1427"/>
      <c r="MK44" s="809"/>
      <c r="ML44" s="809"/>
      <c r="MM44" s="809"/>
      <c r="MN44" s="809"/>
      <c r="MO44" s="809"/>
      <c r="MP44" s="809"/>
      <c r="MQ44" s="654"/>
      <c r="MR44" s="393"/>
      <c r="MS44" s="654"/>
      <c r="MT44" s="853"/>
      <c r="MU44" s="654"/>
      <c r="MV44" s="195"/>
      <c r="MW44" s="840"/>
      <c r="MX44" s="809"/>
      <c r="MY44" s="199" t="s">
        <v>2080</v>
      </c>
      <c r="MZ44" s="1061"/>
      <c r="NA44" s="50"/>
      <c r="NB44" s="840"/>
      <c r="NC44" s="864"/>
      <c r="ND44" s="847" t="s">
        <v>1411</v>
      </c>
      <c r="NE44" s="851"/>
      <c r="NF44" s="719"/>
      <c r="NG44" s="210"/>
      <c r="NH44" s="809"/>
      <c r="NI44" s="809"/>
      <c r="NJ44" s="809"/>
      <c r="NK44" s="1015" t="s">
        <v>1510</v>
      </c>
      <c r="NL44" s="27"/>
      <c r="NM44" s="809"/>
      <c r="NN44" s="222"/>
      <c r="NO44" s="1204">
        <v>42576</v>
      </c>
      <c r="NP44" s="649"/>
      <c r="NQ44" s="809"/>
      <c r="NR44" s="489"/>
      <c r="NS44" s="809"/>
      <c r="NT44" s="146"/>
      <c r="NU44" s="489"/>
      <c r="NV44" s="430"/>
      <c r="NW44" s="1206" t="s">
        <v>1735</v>
      </c>
      <c r="NX44" s="1206" t="s">
        <v>1735</v>
      </c>
      <c r="NY44" s="1432"/>
      <c r="NZ44" s="1432"/>
      <c r="OA44" s="636"/>
      <c r="OB44" s="198"/>
      <c r="OC44" s="92"/>
      <c r="OD44" s="1432"/>
      <c r="OE44" s="198"/>
      <c r="OF44" s="50"/>
      <c r="OG44" s="50"/>
      <c r="OH44" s="50"/>
      <c r="OI44" s="50"/>
      <c r="OJ44" s="50"/>
      <c r="OK44" s="50"/>
      <c r="OL44" s="489"/>
      <c r="OM44" s="489"/>
      <c r="ON44" s="489"/>
      <c r="OP44" s="898" t="s">
        <v>1491</v>
      </c>
      <c r="OQ44" s="1432"/>
      <c r="OR44" s="1432"/>
      <c r="OS44" s="1432"/>
      <c r="OT44" s="62"/>
      <c r="OU44" s="809"/>
      <c r="OV44" s="809"/>
      <c r="OW44" s="809"/>
      <c r="OX44" s="809"/>
      <c r="OY44" s="809"/>
      <c r="OZ44" s="809"/>
      <c r="PA44" s="898" t="s">
        <v>2079</v>
      </c>
      <c r="PB44" s="809"/>
      <c r="PC44" s="809"/>
      <c r="PD44" s="809"/>
      <c r="PE44" s="489"/>
      <c r="PF44" s="809"/>
      <c r="PG44" s="809"/>
      <c r="PH44" s="809"/>
      <c r="PI44" s="809"/>
      <c r="PJ44" s="809"/>
      <c r="PK44" s="809"/>
      <c r="PL44" s="898" t="s">
        <v>2114</v>
      </c>
      <c r="PM44" s="898" t="s">
        <v>2114</v>
      </c>
      <c r="PO44" s="898" t="s">
        <v>2103</v>
      </c>
      <c r="PP44" s="809"/>
      <c r="PQ44" s="1122"/>
      <c r="PR44" s="993"/>
      <c r="PS44" s="624"/>
      <c r="PU44" s="647"/>
      <c r="PW44" s="853">
        <v>42667</v>
      </c>
      <c r="PX44" s="1247">
        <v>42655</v>
      </c>
      <c r="PY44" s="1247">
        <v>42607</v>
      </c>
      <c r="QC44" s="1247">
        <v>42607</v>
      </c>
      <c r="QG44" s="1096"/>
      <c r="QH44" s="663"/>
      <c r="QI44" s="669"/>
      <c r="QJ44" s="663"/>
      <c r="QK44" s="663"/>
      <c r="QL44" s="669"/>
      <c r="QM44" s="663"/>
      <c r="QN44" s="644"/>
      <c r="QO44" s="390"/>
      <c r="QP44" s="1111"/>
      <c r="QQ44" s="992"/>
      <c r="QS44" s="993"/>
      <c r="QV44" s="1101"/>
      <c r="QW44" s="1101"/>
      <c r="QX44" s="1101"/>
      <c r="QY44" s="1101"/>
      <c r="QZ44" s="1101"/>
      <c r="RA44" s="390"/>
      <c r="RB44" s="806"/>
      <c r="RC44" s="390"/>
      <c r="RD44" s="1112"/>
      <c r="RE44" s="1112"/>
      <c r="RF44" s="1112"/>
      <c r="RG44" s="1082"/>
      <c r="RH44" s="1101"/>
      <c r="RI44" s="1112"/>
      <c r="RJ44" s="390"/>
      <c r="RK44" s="1111"/>
      <c r="RL44" s="993"/>
      <c r="RM44" s="1111"/>
      <c r="RN44" s="1081"/>
      <c r="RO44" s="390"/>
      <c r="RP44" s="390"/>
      <c r="RR44" s="736"/>
      <c r="RS44" s="993"/>
      <c r="RT44" s="489"/>
      <c r="RU44" s="654"/>
      <c r="RV44" s="856"/>
      <c r="RW44" s="390"/>
      <c r="RX44" s="993"/>
      <c r="RY44" s="1432"/>
      <c r="RZ44" s="1432"/>
      <c r="SA44" s="666"/>
      <c r="SB44" s="666"/>
      <c r="SC44" s="663"/>
      <c r="SD44" s="663"/>
      <c r="SE44" s="654"/>
      <c r="SF44" s="993"/>
      <c r="SG44" s="663"/>
      <c r="SH44" s="1111"/>
      <c r="SI44" s="1061"/>
      <c r="SJ44" s="1061"/>
      <c r="SK44" s="993"/>
      <c r="SL44" s="1092"/>
      <c r="SM44" s="1092"/>
      <c r="SN44" s="993"/>
      <c r="SO44" s="1432"/>
      <c r="SP44" s="917"/>
      <c r="SQ44" s="1260" t="s">
        <v>1953</v>
      </c>
      <c r="SR44" s="917"/>
      <c r="SS44" s="645"/>
      <c r="ST44" s="993"/>
      <c r="SU44" s="1082"/>
      <c r="SV44" s="1082"/>
      <c r="SW44" s="1082"/>
      <c r="SX44" s="1082"/>
      <c r="SY44" s="1082"/>
      <c r="SZ44" s="1082"/>
      <c r="TA44" s="1082"/>
      <c r="TB44" s="1082"/>
      <c r="TC44" s="1082"/>
      <c r="TD44" s="390"/>
      <c r="TE44" s="390"/>
      <c r="TF44" s="390"/>
      <c r="TG44" s="390"/>
      <c r="TH44" s="390"/>
      <c r="TI44" s="390"/>
      <c r="TJ44" s="1061"/>
      <c r="TK44" s="215"/>
    </row>
    <row r="45" spans="3:531" ht="16.5" thickBot="1">
      <c r="D45" s="659" t="s">
        <v>1112</v>
      </c>
      <c r="E45" s="27"/>
      <c r="F45" s="857"/>
      <c r="G45" s="857"/>
      <c r="H45" s="857"/>
      <c r="I45" s="857"/>
      <c r="J45" s="27"/>
      <c r="K45" s="857"/>
      <c r="L45" s="229"/>
      <c r="M45" s="917"/>
      <c r="N45" s="917"/>
      <c r="O45" s="856"/>
      <c r="P45" s="917"/>
      <c r="Q45" s="917"/>
      <c r="R45" s="917"/>
      <c r="S45" s="917"/>
      <c r="T45" s="856"/>
      <c r="U45" s="917"/>
      <c r="V45" s="857"/>
      <c r="W45" s="917"/>
      <c r="X45" s="665"/>
      <c r="Y45" s="667"/>
      <c r="Z45" s="917"/>
      <c r="AA45" s="889"/>
      <c r="AB45" s="917"/>
      <c r="AC45" s="654"/>
      <c r="AD45" s="917"/>
      <c r="AE45" s="917"/>
      <c r="AF45" s="917"/>
      <c r="AG45" s="917"/>
      <c r="AH45" s="917"/>
      <c r="AI45" s="879"/>
      <c r="AJ45" s="917"/>
      <c r="AK45" s="917"/>
      <c r="AL45" s="917"/>
      <c r="AM45" s="1382"/>
      <c r="AN45" s="917"/>
      <c r="AO45" s="917"/>
      <c r="AP45" s="917"/>
      <c r="AQ45" s="917"/>
      <c r="AR45" s="917"/>
      <c r="AS45" s="917"/>
      <c r="AT45" s="917"/>
      <c r="AU45" s="917"/>
      <c r="AV45" s="917"/>
      <c r="AW45" s="917"/>
      <c r="AX45" s="917"/>
      <c r="AY45" s="917"/>
      <c r="AZ45" s="917"/>
      <c r="BA45" s="917"/>
      <c r="BB45" s="917"/>
      <c r="BC45" s="917"/>
      <c r="BD45" s="917"/>
      <c r="BE45" s="917"/>
      <c r="BF45" s="1101"/>
      <c r="BG45" s="917"/>
      <c r="BH45" s="917"/>
      <c r="BJ45" s="889"/>
      <c r="BK45" s="643"/>
      <c r="BL45" s="917"/>
      <c r="BM45" s="856"/>
      <c r="BN45" s="917"/>
      <c r="BO45" s="917"/>
      <c r="BP45" s="663"/>
      <c r="BQ45" s="917"/>
      <c r="BR45" s="857"/>
      <c r="BS45" s="666"/>
      <c r="BT45" s="857"/>
      <c r="BU45" s="666"/>
      <c r="BV45" s="857"/>
      <c r="BW45" s="917"/>
      <c r="BX45" s="889"/>
      <c r="BY45" s="889"/>
      <c r="BZ45" s="1038"/>
      <c r="CA45" s="857"/>
      <c r="CB45" s="654"/>
      <c r="CC45" s="917"/>
      <c r="CD45" s="666"/>
      <c r="CE45" s="889"/>
      <c r="CG45" s="917"/>
      <c r="CH45" s="917"/>
      <c r="CI45" s="889"/>
      <c r="CJ45" s="889"/>
      <c r="CK45" s="917"/>
      <c r="CL45" s="917"/>
      <c r="CM45" s="663"/>
      <c r="CN45" s="663"/>
      <c r="CO45" s="663"/>
      <c r="CP45" s="663"/>
      <c r="CQ45" s="663"/>
      <c r="CR45" s="1399" t="s">
        <v>1953</v>
      </c>
      <c r="CS45" s="663"/>
      <c r="CT45" s="1399"/>
      <c r="CU45" s="917"/>
      <c r="CV45" s="917"/>
      <c r="CW45" s="917"/>
      <c r="CX45" s="917"/>
      <c r="CY45" s="1386" t="s">
        <v>1380</v>
      </c>
      <c r="CZ45" s="663"/>
      <c r="DA45" s="917"/>
      <c r="DB45" s="917"/>
      <c r="DC45" s="917"/>
      <c r="DD45" s="917"/>
      <c r="DE45" s="917"/>
      <c r="DF45" s="917"/>
      <c r="DG45" s="917"/>
      <c r="DH45" s="639" t="s">
        <v>1092</v>
      </c>
      <c r="DI45" s="401"/>
      <c r="DJ45" s="401"/>
      <c r="DK45" s="401"/>
      <c r="DL45" s="917"/>
      <c r="DM45" s="917"/>
      <c r="DN45" s="195"/>
      <c r="DO45" s="1399"/>
      <c r="DP45" s="917"/>
      <c r="DQ45" s="195"/>
      <c r="DR45" s="195"/>
      <c r="DS45" s="195"/>
      <c r="DT45" s="195"/>
      <c r="DU45" s="917"/>
      <c r="DV45" s="195"/>
      <c r="DW45" s="195"/>
      <c r="DX45" s="195"/>
      <c r="DY45" s="917"/>
      <c r="DZ45" s="195"/>
      <c r="EA45" s="917"/>
      <c r="EB45" s="195"/>
      <c r="EC45" s="195"/>
      <c r="ED45" s="917"/>
      <c r="EE45" s="1432"/>
      <c r="EF45" s="91"/>
      <c r="EG45" s="917"/>
      <c r="EH45" s="666"/>
      <c r="EI45" s="889"/>
      <c r="EJ45" s="889"/>
      <c r="EK45" s="1432" t="s">
        <v>1093</v>
      </c>
      <c r="EL45" s="889"/>
      <c r="EM45" s="663"/>
      <c r="EN45" s="430"/>
      <c r="EO45" s="195"/>
      <c r="EP45" s="195"/>
      <c r="EQ45" s="195"/>
      <c r="ER45" s="195"/>
      <c r="ES45" s="917"/>
      <c r="ET45" s="195"/>
      <c r="EU45" s="917"/>
      <c r="EV45" s="917"/>
      <c r="EW45" s="1399"/>
      <c r="EX45" s="195"/>
      <c r="EY45" s="195"/>
      <c r="EZ45" s="195"/>
      <c r="FB45" s="195"/>
      <c r="FC45" s="195"/>
      <c r="FD45" s="195"/>
      <c r="FE45" s="195"/>
      <c r="FF45" s="195"/>
      <c r="FG45" s="195"/>
      <c r="FH45" s="195"/>
      <c r="FI45" s="195"/>
      <c r="FJ45" s="195"/>
      <c r="FK45" s="195"/>
      <c r="FL45" s="195"/>
      <c r="FM45" s="195"/>
      <c r="FN45" s="430"/>
      <c r="FO45" s="195"/>
      <c r="FP45" s="195"/>
      <c r="FQ45" s="195"/>
      <c r="FR45" s="195"/>
      <c r="FS45" s="195"/>
      <c r="FT45" s="195"/>
      <c r="FV45" s="430"/>
      <c r="FW45" s="430"/>
      <c r="FX45" s="195"/>
      <c r="FY45" s="195"/>
      <c r="FZ45" s="195"/>
      <c r="GA45" s="195"/>
      <c r="GB45" s="195"/>
      <c r="GC45" s="195"/>
      <c r="GD45" s="195"/>
      <c r="GE45" s="195"/>
      <c r="GF45" s="195"/>
      <c r="GG45" s="199" t="s">
        <v>1236</v>
      </c>
      <c r="GH45" s="195"/>
      <c r="GJ45" s="195"/>
      <c r="GK45" s="195"/>
      <c r="GL45" s="195"/>
      <c r="GM45" s="195"/>
      <c r="GN45" s="430"/>
      <c r="GO45" s="430"/>
      <c r="GP45" s="195"/>
      <c r="GQ45" s="1427"/>
      <c r="GR45" s="195"/>
      <c r="GT45" s="195"/>
      <c r="GU45" s="195"/>
      <c r="GV45" s="195"/>
      <c r="GW45" s="195"/>
      <c r="GX45" s="195"/>
      <c r="GY45" s="195"/>
      <c r="GZ45" s="195"/>
      <c r="HA45" s="917"/>
      <c r="HB45" s="195"/>
      <c r="HC45" s="195"/>
      <c r="HD45" s="195"/>
      <c r="HE45" s="195"/>
      <c r="HF45" s="917"/>
      <c r="HG45" s="917"/>
      <c r="HH45" s="917"/>
      <c r="HI45" s="917"/>
      <c r="HJ45" s="917"/>
      <c r="HK45" s="917"/>
      <c r="HL45" s="917"/>
      <c r="HM45" s="917"/>
      <c r="HN45" s="917"/>
      <c r="HO45" s="1382"/>
      <c r="HP45" s="917"/>
      <c r="HQ45" s="917"/>
      <c r="HR45" s="917"/>
      <c r="HS45" s="195"/>
      <c r="HT45" s="175"/>
      <c r="HU45" s="889"/>
      <c r="HV45" s="889"/>
      <c r="HW45" s="917"/>
      <c r="HX45" s="889"/>
      <c r="HY45" s="889"/>
      <c r="HZ45" s="889"/>
      <c r="IA45" s="889"/>
      <c r="IB45" s="889"/>
      <c r="IC45" s="889"/>
      <c r="ID45" s="917"/>
      <c r="IE45" s="666"/>
      <c r="IF45" s="666"/>
      <c r="IG45" s="889"/>
      <c r="IH45" s="889"/>
      <c r="II45" s="892"/>
      <c r="IJ45" s="654"/>
      <c r="IK45" s="857"/>
      <c r="IL45" s="889"/>
      <c r="IM45" s="889"/>
      <c r="IN45" s="889"/>
      <c r="IO45" s="889"/>
      <c r="IP45" s="917"/>
      <c r="IQ45" s="917"/>
      <c r="IR45" s="917"/>
      <c r="IS45" s="1355"/>
      <c r="IT45" s="654"/>
      <c r="IU45" s="889"/>
      <c r="IV45" s="889"/>
      <c r="IW45" s="889"/>
      <c r="IX45" s="889"/>
      <c r="IY45" s="917"/>
      <c r="IZ45" s="889"/>
      <c r="JA45" s="856"/>
      <c r="JB45" s="889"/>
      <c r="JC45" s="917"/>
      <c r="JD45" s="889"/>
      <c r="JE45" s="889"/>
      <c r="JF45" s="91"/>
      <c r="JG45" s="889"/>
      <c r="JH45" s="857"/>
      <c r="JI45" s="889"/>
      <c r="JJ45" s="889"/>
      <c r="JK45" s="889"/>
      <c r="JL45" s="889"/>
      <c r="JM45" s="857"/>
      <c r="JN45" s="889"/>
      <c r="JO45" s="670" t="s">
        <v>1380</v>
      </c>
      <c r="JP45" s="917"/>
      <c r="JQ45" s="879"/>
      <c r="JR45" s="917"/>
      <c r="JS45" s="917"/>
      <c r="JT45" s="917"/>
      <c r="JU45" s="889"/>
      <c r="JV45" s="889"/>
      <c r="JW45" s="666"/>
      <c r="JX45" s="917"/>
      <c r="JY45" s="889"/>
      <c r="JZ45" s="666"/>
      <c r="KA45" s="1432"/>
      <c r="KB45" s="401" t="s">
        <v>1380</v>
      </c>
      <c r="KC45" s="195"/>
      <c r="KD45" s="917"/>
      <c r="KE45" s="917"/>
      <c r="KF45" s="917"/>
      <c r="KG45" s="917"/>
      <c r="KH45" s="401"/>
      <c r="KI45" s="917"/>
      <c r="KJ45" s="917"/>
      <c r="KK45" s="917"/>
      <c r="KL45" s="917"/>
      <c r="KM45" s="62"/>
      <c r="KN45" s="889"/>
      <c r="KO45" s="917"/>
      <c r="KP45" s="917"/>
      <c r="KQ45" s="917"/>
      <c r="KR45" s="917"/>
      <c r="KS45" s="917"/>
      <c r="KT45" s="917"/>
      <c r="KU45" s="917"/>
      <c r="KV45" s="917"/>
      <c r="KW45" s="917"/>
      <c r="KX45" s="917"/>
      <c r="KY45" s="917"/>
      <c r="KZ45" s="917"/>
      <c r="LA45" s="917"/>
      <c r="LB45" s="917"/>
      <c r="LC45" s="917"/>
      <c r="LD45" s="917"/>
      <c r="LE45" s="917"/>
      <c r="LF45" s="917"/>
      <c r="LG45" s="917"/>
      <c r="LH45" s="666"/>
      <c r="LI45" s="917"/>
      <c r="LJ45" s="917"/>
      <c r="LK45" s="917"/>
      <c r="LL45" s="917"/>
      <c r="LM45" s="917"/>
      <c r="LN45" s="917"/>
      <c r="LO45" s="917"/>
      <c r="LP45" s="917"/>
      <c r="LQ45" s="917"/>
      <c r="LR45" s="917"/>
      <c r="LS45" s="917"/>
      <c r="LT45" s="917"/>
      <c r="LU45" s="917"/>
      <c r="LV45" s="917"/>
      <c r="LW45" s="917"/>
      <c r="LX45" s="917"/>
      <c r="LY45" s="917"/>
      <c r="LZ45" s="917"/>
      <c r="MA45" s="917"/>
      <c r="MB45" s="917"/>
      <c r="MD45" s="917"/>
      <c r="ME45" s="917"/>
      <c r="MF45" s="917"/>
      <c r="MG45" s="195"/>
      <c r="MH45" s="195"/>
      <c r="MI45" s="917"/>
      <c r="MJ45" s="663"/>
      <c r="MK45" s="917"/>
      <c r="ML45" s="889"/>
      <c r="MM45" s="917"/>
      <c r="MN45" s="917"/>
      <c r="MO45" s="195"/>
      <c r="MP45" s="917"/>
      <c r="MQ45" s="857"/>
      <c r="MR45" s="393"/>
      <c r="MS45" s="840"/>
      <c r="MT45" s="856"/>
      <c r="MU45" s="857"/>
      <c r="MV45" s="401" t="s">
        <v>1380</v>
      </c>
      <c r="MW45" s="856"/>
      <c r="MX45" s="889"/>
      <c r="MY45" s="666"/>
      <c r="MZ45" s="917"/>
      <c r="NB45" s="856"/>
      <c r="NC45" s="867"/>
      <c r="ND45" s="857"/>
      <c r="NE45" s="856"/>
      <c r="NF45" s="857"/>
      <c r="NG45" s="857"/>
      <c r="NH45" s="917"/>
      <c r="NI45" s="917"/>
      <c r="NJ45" s="917"/>
      <c r="NK45" s="840"/>
      <c r="NL45" s="27"/>
      <c r="NM45" s="897"/>
      <c r="NN45" s="663"/>
      <c r="NO45" s="897"/>
      <c r="NP45" s="639" t="s">
        <v>1092</v>
      </c>
      <c r="NQ45" s="917"/>
      <c r="NR45" s="1432"/>
      <c r="NS45" s="879"/>
      <c r="NT45" s="393"/>
      <c r="NU45" s="1432"/>
      <c r="NV45" s="430"/>
      <c r="NW45" s="670" t="s">
        <v>1689</v>
      </c>
      <c r="NX45" s="670" t="s">
        <v>1689</v>
      </c>
      <c r="NY45" s="1432"/>
      <c r="NZ45" s="1432"/>
      <c r="OA45" s="489"/>
      <c r="OB45" s="198"/>
      <c r="OC45" s="198"/>
      <c r="OD45" s="1432"/>
      <c r="OE45" s="668"/>
      <c r="OF45" s="198"/>
      <c r="OG45" s="198"/>
      <c r="OH45" s="198"/>
      <c r="OI45" s="198"/>
      <c r="OJ45" s="198"/>
      <c r="OK45" s="198"/>
      <c r="OL45" s="1432"/>
      <c r="OM45" s="1432"/>
      <c r="ON45" s="1432"/>
      <c r="OP45" s="195"/>
      <c r="OQ45" s="1432"/>
      <c r="OR45" s="1432"/>
      <c r="OS45" s="1432"/>
      <c r="OT45" s="62"/>
      <c r="OU45" s="195"/>
      <c r="OV45" s="195"/>
      <c r="OW45" s="195"/>
      <c r="OX45" s="195"/>
      <c r="OY45" s="195"/>
      <c r="OZ45" s="195"/>
      <c r="PA45" s="195"/>
      <c r="PB45" s="195"/>
      <c r="PC45" s="917"/>
      <c r="PD45" s="195"/>
      <c r="PE45" s="1026" t="s">
        <v>1380</v>
      </c>
      <c r="PF45" s="917"/>
      <c r="PG45" s="195"/>
      <c r="PH45" s="195"/>
      <c r="PI45" s="1399"/>
      <c r="PJ45" s="917"/>
      <c r="PK45" s="1399"/>
      <c r="PL45" s="917"/>
      <c r="PM45" s="917"/>
      <c r="PO45" s="195"/>
      <c r="PP45" s="195"/>
      <c r="PQ45" s="1122"/>
      <c r="PR45" s="993"/>
      <c r="PS45" s="1432"/>
      <c r="PU45" s="645"/>
      <c r="PY45" s="840" t="s">
        <v>2190</v>
      </c>
      <c r="QF45" s="936" t="s">
        <v>1385</v>
      </c>
      <c r="QG45" s="1081"/>
      <c r="QH45" s="904" t="s">
        <v>1348</v>
      </c>
      <c r="QI45" s="904" t="s">
        <v>1348</v>
      </c>
      <c r="QJ45" s="904" t="s">
        <v>1348</v>
      </c>
      <c r="QK45" s="904" t="s">
        <v>1348</v>
      </c>
      <c r="QL45" s="904" t="s">
        <v>1348</v>
      </c>
      <c r="QM45" s="904" t="s">
        <v>1348</v>
      </c>
      <c r="QN45" s="904" t="s">
        <v>1348</v>
      </c>
      <c r="QO45" s="904" t="s">
        <v>1348</v>
      </c>
      <c r="QP45" s="904" t="s">
        <v>1348</v>
      </c>
      <c r="QQ45" s="1061"/>
      <c r="QS45" s="904" t="s">
        <v>1348</v>
      </c>
      <c r="QT45" s="987" t="s">
        <v>1438</v>
      </c>
      <c r="QU45" s="987" t="s">
        <v>1438</v>
      </c>
      <c r="QV45" s="987" t="s">
        <v>1438</v>
      </c>
      <c r="QW45" s="987" t="s">
        <v>1438</v>
      </c>
      <c r="QX45" s="987" t="s">
        <v>1438</v>
      </c>
      <c r="QY45" s="987" t="s">
        <v>1438</v>
      </c>
      <c r="QZ45" s="987" t="s">
        <v>1438</v>
      </c>
      <c r="RA45" s="987" t="s">
        <v>1438</v>
      </c>
      <c r="RB45" s="987" t="s">
        <v>1438</v>
      </c>
      <c r="RC45" s="987" t="s">
        <v>1438</v>
      </c>
      <c r="RD45" s="987" t="s">
        <v>1438</v>
      </c>
      <c r="RE45" s="987" t="s">
        <v>1438</v>
      </c>
      <c r="RF45" s="987" t="s">
        <v>1438</v>
      </c>
      <c r="RG45" s="987" t="s">
        <v>1438</v>
      </c>
      <c r="RH45" s="987" t="s">
        <v>1438</v>
      </c>
      <c r="RI45" s="987" t="s">
        <v>1438</v>
      </c>
      <c r="RJ45" s="987" t="s">
        <v>1438</v>
      </c>
      <c r="RK45" s="987" t="s">
        <v>1438</v>
      </c>
      <c r="RL45" s="987" t="s">
        <v>1438</v>
      </c>
      <c r="RM45" s="987" t="s">
        <v>1438</v>
      </c>
      <c r="RN45" s="1081"/>
      <c r="RO45" s="644" t="s">
        <v>1736</v>
      </c>
      <c r="RP45" s="644" t="s">
        <v>1736</v>
      </c>
      <c r="RQ45" s="904" t="s">
        <v>1335</v>
      </c>
      <c r="RR45" s="904" t="s">
        <v>1335</v>
      </c>
      <c r="RS45" s="840" t="s">
        <v>1733</v>
      </c>
      <c r="RT45" s="840" t="s">
        <v>1208</v>
      </c>
      <c r="RU45" s="840" t="s">
        <v>1208</v>
      </c>
      <c r="RV45" s="840" t="s">
        <v>1208</v>
      </c>
      <c r="RW45" s="840" t="s">
        <v>1348</v>
      </c>
      <c r="RX45" s="642" t="s">
        <v>1732</v>
      </c>
      <c r="RY45" s="840" t="s">
        <v>1729</v>
      </c>
      <c r="RZ45" s="840" t="s">
        <v>1729</v>
      </c>
      <c r="SA45" s="489"/>
      <c r="SB45" s="904" t="s">
        <v>1335</v>
      </c>
      <c r="SC45" s="904" t="s">
        <v>1335</v>
      </c>
      <c r="SD45" s="904" t="s">
        <v>1335</v>
      </c>
      <c r="SE45" s="904" t="s">
        <v>1335</v>
      </c>
      <c r="SF45" s="840" t="s">
        <v>1500</v>
      </c>
      <c r="SG45" s="840"/>
      <c r="SH45" s="642" t="s">
        <v>1732</v>
      </c>
      <c r="SI45" s="1061"/>
      <c r="SJ45" s="1061"/>
      <c r="SK45" s="993"/>
      <c r="SL45" s="806"/>
      <c r="SM45" s="993"/>
      <c r="SN45" s="642" t="s">
        <v>1162</v>
      </c>
      <c r="SO45" s="642" t="s">
        <v>1162</v>
      </c>
      <c r="SP45" s="840" t="s">
        <v>2023</v>
      </c>
      <c r="SQ45" s="840" t="s">
        <v>2023</v>
      </c>
      <c r="SR45" s="840" t="s">
        <v>2023</v>
      </c>
      <c r="SS45" s="732"/>
      <c r="ST45" s="993"/>
      <c r="SU45" s="1082"/>
      <c r="SV45" s="1082"/>
      <c r="SW45" s="1082"/>
      <c r="SX45" s="1082"/>
      <c r="SY45" s="1082"/>
      <c r="SZ45" s="1082"/>
      <c r="TA45" s="1082"/>
      <c r="TB45" s="1082"/>
      <c r="TC45" s="1082"/>
      <c r="TD45" s="390"/>
      <c r="TE45" s="390"/>
      <c r="TF45" s="390"/>
      <c r="TG45" s="390"/>
      <c r="TH45" s="390"/>
      <c r="TI45" s="390"/>
      <c r="TJ45" s="1061"/>
      <c r="TK45" s="215"/>
    </row>
    <row r="46" spans="3:531" ht="15.75">
      <c r="D46" s="657" t="s">
        <v>1110</v>
      </c>
      <c r="E46" s="624" t="s">
        <v>1222</v>
      </c>
      <c r="F46" s="624" t="s">
        <v>1222</v>
      </c>
      <c r="G46" s="624" t="s">
        <v>1222</v>
      </c>
      <c r="H46" s="624" t="s">
        <v>1222</v>
      </c>
      <c r="I46" s="624" t="s">
        <v>1222</v>
      </c>
      <c r="J46" s="780" t="s">
        <v>1194</v>
      </c>
      <c r="K46" s="780" t="s">
        <v>1194</v>
      </c>
      <c r="L46" s="230"/>
      <c r="M46" s="840" t="s">
        <v>1213</v>
      </c>
      <c r="N46" s="1246" t="s">
        <v>1883</v>
      </c>
      <c r="O46" s="840" t="s">
        <v>1338</v>
      </c>
      <c r="P46" s="1246" t="s">
        <v>1883</v>
      </c>
      <c r="Q46" s="1246" t="s">
        <v>1883</v>
      </c>
      <c r="R46" s="1246" t="s">
        <v>1883</v>
      </c>
      <c r="S46" s="1246" t="s">
        <v>1883</v>
      </c>
      <c r="T46" s="1246" t="s">
        <v>1883</v>
      </c>
      <c r="U46" s="1322" t="s">
        <v>1366</v>
      </c>
      <c r="V46" s="1322" t="s">
        <v>1366</v>
      </c>
      <c r="W46" s="489"/>
      <c r="X46" s="1322" t="s">
        <v>1334</v>
      </c>
      <c r="Y46" s="840" t="s">
        <v>1366</v>
      </c>
      <c r="Z46" s="840" t="s">
        <v>2191</v>
      </c>
      <c r="AA46" s="840" t="s">
        <v>2191</v>
      </c>
      <c r="AB46" s="840" t="s">
        <v>1366</v>
      </c>
      <c r="AC46" s="840" t="s">
        <v>2195</v>
      </c>
      <c r="AD46" s="1391" t="s">
        <v>1366</v>
      </c>
      <c r="AE46" s="1393" t="s">
        <v>2203</v>
      </c>
      <c r="AF46" s="840"/>
      <c r="AG46" s="840" t="s">
        <v>1587</v>
      </c>
      <c r="AH46" s="840" t="s">
        <v>1587</v>
      </c>
      <c r="AI46" s="489" t="s">
        <v>414</v>
      </c>
      <c r="AJ46" s="1393" t="s">
        <v>2209</v>
      </c>
      <c r="AK46" s="840" t="s">
        <v>6</v>
      </c>
      <c r="AL46" s="840" t="s">
        <v>2218</v>
      </c>
      <c r="AM46" s="840" t="s">
        <v>6</v>
      </c>
      <c r="AN46" s="840" t="s">
        <v>6</v>
      </c>
      <c r="AO46" s="840" t="s">
        <v>2218</v>
      </c>
      <c r="AP46" s="840" t="s">
        <v>2218</v>
      </c>
      <c r="AQ46" s="840" t="s">
        <v>2306</v>
      </c>
      <c r="AR46" s="840" t="s">
        <v>2192</v>
      </c>
      <c r="AS46" s="840" t="s">
        <v>2183</v>
      </c>
      <c r="AT46" s="840"/>
      <c r="AU46" s="840" t="s">
        <v>2192</v>
      </c>
      <c r="AV46" s="840" t="s">
        <v>1366</v>
      </c>
      <c r="AW46" s="840"/>
      <c r="AX46" s="840"/>
      <c r="AY46" s="840" t="s">
        <v>1366</v>
      </c>
      <c r="AZ46" s="1393" t="s">
        <v>1366</v>
      </c>
      <c r="BA46" s="840" t="s">
        <v>1366</v>
      </c>
      <c r="BB46" s="840" t="s">
        <v>1366</v>
      </c>
      <c r="BC46" s="840" t="s">
        <v>1366</v>
      </c>
      <c r="BD46" s="840" t="s">
        <v>1366</v>
      </c>
      <c r="BE46" s="1393" t="s">
        <v>2203</v>
      </c>
      <c r="BF46" s="840" t="s">
        <v>1366</v>
      </c>
      <c r="BG46" s="840" t="s">
        <v>2219</v>
      </c>
      <c r="BH46" s="840" t="s">
        <v>1366</v>
      </c>
      <c r="BI46" s="1322" t="s">
        <v>1366</v>
      </c>
      <c r="BJ46" s="840" t="s">
        <v>2191</v>
      </c>
      <c r="BK46" s="1246" t="s">
        <v>1883</v>
      </c>
      <c r="BL46" s="1246" t="s">
        <v>1883</v>
      </c>
      <c r="BM46" s="1246" t="s">
        <v>1883</v>
      </c>
      <c r="BN46" s="1246" t="s">
        <v>1883</v>
      </c>
      <c r="BO46" s="1246" t="s">
        <v>1883</v>
      </c>
      <c r="BP46" s="1322" t="s">
        <v>1366</v>
      </c>
      <c r="BQ46" s="840" t="s">
        <v>1366</v>
      </c>
      <c r="BR46" s="1322" t="s">
        <v>1366</v>
      </c>
      <c r="BS46" s="1322" t="s">
        <v>1366</v>
      </c>
      <c r="BT46" s="1322" t="s">
        <v>1366</v>
      </c>
      <c r="BU46" s="840" t="s">
        <v>1587</v>
      </c>
      <c r="BV46" s="1322" t="s">
        <v>1366</v>
      </c>
      <c r="BW46" s="1322" t="s">
        <v>1366</v>
      </c>
      <c r="BX46" s="1322" t="s">
        <v>1366</v>
      </c>
      <c r="BY46" s="1322" t="s">
        <v>1366</v>
      </c>
      <c r="BZ46" s="1322" t="s">
        <v>1366</v>
      </c>
      <c r="CA46" s="904" t="s">
        <v>1366</v>
      </c>
      <c r="CB46" s="904" t="s">
        <v>1335</v>
      </c>
      <c r="CC46" s="840" t="s">
        <v>414</v>
      </c>
      <c r="CD46" s="840" t="s">
        <v>1366</v>
      </c>
      <c r="CE46" s="1322" t="s">
        <v>1366</v>
      </c>
      <c r="CF46" s="1322" t="s">
        <v>1366</v>
      </c>
      <c r="CG46" s="840" t="s">
        <v>2115</v>
      </c>
      <c r="CH46" s="1322" t="s">
        <v>1366</v>
      </c>
      <c r="CI46" s="1322" t="s">
        <v>1366</v>
      </c>
      <c r="CJ46" s="1322" t="s">
        <v>1366</v>
      </c>
      <c r="CK46" s="840" t="s">
        <v>2313</v>
      </c>
      <c r="CL46" s="840" t="s">
        <v>6</v>
      </c>
      <c r="CM46" s="840"/>
      <c r="CN46" s="840" t="s">
        <v>2305</v>
      </c>
      <c r="CO46" s="840" t="s">
        <v>2305</v>
      </c>
      <c r="CP46" s="840" t="s">
        <v>2305</v>
      </c>
      <c r="CQ46" s="840"/>
      <c r="CR46" s="840"/>
      <c r="CS46" s="840"/>
      <c r="CT46" s="840"/>
      <c r="CU46" s="840" t="s">
        <v>1493</v>
      </c>
      <c r="CV46" s="840" t="s">
        <v>2192</v>
      </c>
      <c r="CW46" s="840" t="s">
        <v>2208</v>
      </c>
      <c r="CX46" s="840" t="s">
        <v>2196</v>
      </c>
      <c r="CY46" s="840"/>
      <c r="CZ46" s="840" t="s">
        <v>2219</v>
      </c>
      <c r="DA46" s="840" t="s">
        <v>2205</v>
      </c>
      <c r="DB46" s="840" t="s">
        <v>2210</v>
      </c>
      <c r="DC46" s="840" t="s">
        <v>1996</v>
      </c>
      <c r="DD46" s="840"/>
      <c r="DE46" s="840" t="s">
        <v>2181</v>
      </c>
      <c r="DF46" s="1391" t="s">
        <v>2205</v>
      </c>
      <c r="DG46" s="840" t="s">
        <v>1338</v>
      </c>
      <c r="DH46" s="840" t="s">
        <v>1366</v>
      </c>
      <c r="DI46" s="840"/>
      <c r="DJ46" s="840"/>
      <c r="DK46" s="840"/>
      <c r="DL46" s="840" t="s">
        <v>2115</v>
      </c>
      <c r="DM46" s="840" t="s">
        <v>2036</v>
      </c>
      <c r="DN46" s="840" t="s">
        <v>2219</v>
      </c>
      <c r="DO46" s="840" t="s">
        <v>2197</v>
      </c>
      <c r="DP46" s="840" t="s">
        <v>4</v>
      </c>
      <c r="DQ46" s="840" t="s">
        <v>2312</v>
      </c>
      <c r="DR46" s="840" t="s">
        <v>2312</v>
      </c>
      <c r="DS46" s="840" t="s">
        <v>6</v>
      </c>
      <c r="DT46" s="840" t="s">
        <v>2219</v>
      </c>
      <c r="DU46" s="840" t="s">
        <v>2195</v>
      </c>
      <c r="DV46" s="840" t="s">
        <v>2191</v>
      </c>
      <c r="DW46" s="840" t="s">
        <v>2191</v>
      </c>
      <c r="DX46" s="840" t="s">
        <v>2191</v>
      </c>
      <c r="DY46" s="840" t="s">
        <v>445</v>
      </c>
      <c r="DZ46" s="840" t="s">
        <v>1366</v>
      </c>
      <c r="EA46" s="840" t="s">
        <v>1366</v>
      </c>
      <c r="EB46" s="840" t="s">
        <v>1366</v>
      </c>
      <c r="EC46" s="840" t="s">
        <v>2191</v>
      </c>
      <c r="ED46" s="840" t="s">
        <v>1366</v>
      </c>
      <c r="EE46" s="840" t="s">
        <v>1366</v>
      </c>
      <c r="EF46" s="840" t="s">
        <v>1366</v>
      </c>
      <c r="EG46" s="904" t="s">
        <v>1366</v>
      </c>
      <c r="EH46" s="840" t="s">
        <v>1366</v>
      </c>
      <c r="EI46" s="1322" t="s">
        <v>1366</v>
      </c>
      <c r="EJ46" s="1246" t="s">
        <v>1883</v>
      </c>
      <c r="EK46" s="840" t="s">
        <v>1587</v>
      </c>
      <c r="EL46" s="1322" t="s">
        <v>1366</v>
      </c>
      <c r="EM46" s="1322" t="s">
        <v>1366</v>
      </c>
      <c r="EN46" s="840" t="s">
        <v>1366</v>
      </c>
      <c r="EO46" s="1322" t="s">
        <v>1366</v>
      </c>
      <c r="EP46" s="1322" t="s">
        <v>1366</v>
      </c>
      <c r="EQ46" s="1322" t="s">
        <v>1366</v>
      </c>
      <c r="ER46" s="1322" t="s">
        <v>1366</v>
      </c>
      <c r="ES46" s="840" t="s">
        <v>445</v>
      </c>
      <c r="ET46" s="1322" t="s">
        <v>1366</v>
      </c>
      <c r="EU46" s="840" t="s">
        <v>2003</v>
      </c>
      <c r="EV46" s="840" t="s">
        <v>1366</v>
      </c>
      <c r="EW46" s="1395" t="s">
        <v>1338</v>
      </c>
      <c r="EX46" s="840" t="s">
        <v>1338</v>
      </c>
      <c r="EY46" s="840" t="s">
        <v>1587</v>
      </c>
      <c r="EZ46" s="840" t="s">
        <v>2205</v>
      </c>
      <c r="FA46" s="840" t="s">
        <v>2205</v>
      </c>
      <c r="FB46" s="840" t="s">
        <v>1811</v>
      </c>
      <c r="FC46" s="840" t="s">
        <v>2205</v>
      </c>
      <c r="FD46" s="840" t="s">
        <v>1587</v>
      </c>
      <c r="FE46" s="840"/>
      <c r="FF46" s="840" t="s">
        <v>2205</v>
      </c>
      <c r="FG46" s="840" t="s">
        <v>2195</v>
      </c>
      <c r="FH46" s="840" t="s">
        <v>2195</v>
      </c>
      <c r="FI46" s="840" t="s">
        <v>2191</v>
      </c>
      <c r="FJ46" s="840" t="s">
        <v>2191</v>
      </c>
      <c r="FK46" s="840" t="s">
        <v>2191</v>
      </c>
      <c r="FL46" s="840" t="s">
        <v>2190</v>
      </c>
      <c r="FM46" s="840" t="s">
        <v>2190</v>
      </c>
      <c r="FN46" s="1322" t="s">
        <v>1366</v>
      </c>
      <c r="FO46" s="1322" t="s">
        <v>1366</v>
      </c>
      <c r="FP46" s="1322" t="s">
        <v>1366</v>
      </c>
      <c r="FQ46" s="1322" t="s">
        <v>1366</v>
      </c>
      <c r="FR46" s="1322" t="s">
        <v>1366</v>
      </c>
      <c r="FS46" s="1322" t="s">
        <v>1366</v>
      </c>
      <c r="FT46" s="1322" t="s">
        <v>1366</v>
      </c>
      <c r="FU46" s="1322" t="s">
        <v>1366</v>
      </c>
      <c r="FV46" s="1322" t="s">
        <v>1366</v>
      </c>
      <c r="FW46" s="1322" t="s">
        <v>1366</v>
      </c>
      <c r="FX46" s="840" t="s">
        <v>445</v>
      </c>
      <c r="FY46" s="1246" t="s">
        <v>1883</v>
      </c>
      <c r="FZ46" s="1322" t="s">
        <v>1366</v>
      </c>
      <c r="GA46" s="1322" t="s">
        <v>1366</v>
      </c>
      <c r="GB46" s="1322" t="s">
        <v>1366</v>
      </c>
      <c r="GC46" s="1322" t="s">
        <v>1366</v>
      </c>
      <c r="GD46" s="1322" t="s">
        <v>1366</v>
      </c>
      <c r="GE46" s="1322" t="s">
        <v>1366</v>
      </c>
      <c r="GF46" s="904" t="s">
        <v>1366</v>
      </c>
      <c r="GG46" s="904" t="s">
        <v>1366</v>
      </c>
      <c r="GH46" s="840" t="s">
        <v>414</v>
      </c>
      <c r="GI46" s="840" t="s">
        <v>1366</v>
      </c>
      <c r="GJ46" s="840" t="s">
        <v>2036</v>
      </c>
      <c r="GK46" s="1322" t="s">
        <v>1366</v>
      </c>
      <c r="GL46" s="1322" t="s">
        <v>1366</v>
      </c>
      <c r="GM46" s="1322" t="s">
        <v>1366</v>
      </c>
      <c r="GN46" s="1246" t="s">
        <v>1883</v>
      </c>
      <c r="GO46" s="1246" t="s">
        <v>1883</v>
      </c>
      <c r="GP46" s="1246" t="s">
        <v>1883</v>
      </c>
      <c r="GQ46" s="904" t="s">
        <v>1366</v>
      </c>
      <c r="GR46" s="904" t="s">
        <v>1366</v>
      </c>
      <c r="GS46" s="904" t="s">
        <v>1366</v>
      </c>
      <c r="GT46" s="840" t="s">
        <v>1366</v>
      </c>
      <c r="GU46" s="840" t="s">
        <v>2191</v>
      </c>
      <c r="GV46" s="840" t="s">
        <v>2191</v>
      </c>
      <c r="GW46" s="840" t="s">
        <v>1366</v>
      </c>
      <c r="GX46" s="840" t="s">
        <v>1587</v>
      </c>
      <c r="GY46" s="840" t="s">
        <v>2182</v>
      </c>
      <c r="GZ46" s="840" t="s">
        <v>2182</v>
      </c>
      <c r="HA46" s="840" t="s">
        <v>1366</v>
      </c>
      <c r="HB46" s="840" t="s">
        <v>1366</v>
      </c>
      <c r="HC46" s="840" t="s">
        <v>1366</v>
      </c>
      <c r="HD46" s="840" t="s">
        <v>1366</v>
      </c>
      <c r="HE46" s="840" t="s">
        <v>2160</v>
      </c>
      <c r="HF46" s="840" t="s">
        <v>2183</v>
      </c>
      <c r="HG46" s="840" t="s">
        <v>2183</v>
      </c>
      <c r="HH46" s="840" t="s">
        <v>2162</v>
      </c>
      <c r="HI46" s="840" t="s">
        <v>2162</v>
      </c>
      <c r="HJ46" s="840" t="s">
        <v>2162</v>
      </c>
      <c r="HK46" s="840" t="s">
        <v>2162</v>
      </c>
      <c r="HL46" s="840" t="s">
        <v>2162</v>
      </c>
      <c r="HM46" s="840" t="s">
        <v>2164</v>
      </c>
      <c r="HN46" s="840" t="s">
        <v>2164</v>
      </c>
      <c r="HO46" s="840" t="s">
        <v>2164</v>
      </c>
      <c r="HP46" s="840" t="s">
        <v>2162</v>
      </c>
      <c r="HQ46" s="840" t="s">
        <v>2164</v>
      </c>
      <c r="HR46" s="840" t="s">
        <v>2164</v>
      </c>
      <c r="HS46" s="840" t="s">
        <v>1366</v>
      </c>
      <c r="HT46" s="175"/>
      <c r="HU46" s="2052" t="s">
        <v>1719</v>
      </c>
      <c r="HV46" s="2053"/>
      <c r="HW46" s="2053"/>
      <c r="HX46" s="2053"/>
      <c r="HY46" s="2053"/>
      <c r="HZ46" s="2053"/>
      <c r="IA46" s="2053"/>
      <c r="IB46" s="2053"/>
      <c r="IC46" s="2053"/>
      <c r="ID46" s="2053"/>
      <c r="IE46" s="2053"/>
      <c r="IF46" s="2053"/>
      <c r="IG46" s="2053"/>
      <c r="IH46" s="2054"/>
      <c r="II46" s="1364"/>
      <c r="IJ46" s="2061" t="s">
        <v>2089</v>
      </c>
      <c r="IK46" s="2061"/>
      <c r="IL46" s="2061"/>
      <c r="IM46" s="2061"/>
      <c r="IN46" s="2061"/>
      <c r="IO46" s="2061"/>
      <c r="IP46" s="2061"/>
      <c r="IQ46" s="2061"/>
      <c r="IR46" s="2061"/>
      <c r="IS46" s="1353"/>
      <c r="IT46" s="840"/>
      <c r="IU46" s="1246" t="s">
        <v>1993</v>
      </c>
      <c r="IV46" s="1246" t="s">
        <v>1993</v>
      </c>
      <c r="IW46" s="840" t="s">
        <v>2002</v>
      </c>
      <c r="IX46" s="1246" t="s">
        <v>1993</v>
      </c>
      <c r="IY46" s="1322" t="s">
        <v>1334</v>
      </c>
      <c r="IZ46" s="840" t="s">
        <v>2002</v>
      </c>
      <c r="JA46" s="1246" t="s">
        <v>1883</v>
      </c>
      <c r="JB46" s="840" t="s">
        <v>2002</v>
      </c>
      <c r="JC46" s="1246" t="s">
        <v>1993</v>
      </c>
      <c r="JD46" s="840"/>
      <c r="JE46" s="840"/>
      <c r="JF46" s="840"/>
      <c r="JG46" s="840"/>
      <c r="JH46" s="840"/>
      <c r="JI46" s="840"/>
      <c r="JJ46" s="840"/>
      <c r="JK46" s="840"/>
      <c r="JL46" s="840"/>
      <c r="JM46" s="840"/>
      <c r="JN46" s="840"/>
      <c r="JO46" s="840"/>
      <c r="JP46" s="840"/>
      <c r="JQ46" s="840"/>
      <c r="JR46" s="840"/>
      <c r="JS46" s="840"/>
      <c r="JT46" s="1322" t="s">
        <v>1366</v>
      </c>
      <c r="JU46" s="840"/>
      <c r="JV46" s="840"/>
      <c r="JW46" s="840"/>
      <c r="JX46" s="840"/>
      <c r="JY46" s="840"/>
      <c r="JZ46" s="840"/>
      <c r="KA46" s="840"/>
      <c r="KB46" s="840"/>
      <c r="KC46" s="840"/>
      <c r="KD46" s="840"/>
      <c r="KE46" s="840" t="s">
        <v>1366</v>
      </c>
      <c r="KF46" s="840"/>
      <c r="KG46" s="840"/>
      <c r="KH46" s="840"/>
      <c r="KI46" s="839" t="s">
        <v>2069</v>
      </c>
      <c r="KJ46" s="840"/>
      <c r="KK46" s="840"/>
      <c r="KL46" s="840"/>
      <c r="KM46" s="840" t="s">
        <v>2179</v>
      </c>
      <c r="KN46" s="840" t="s">
        <v>2179</v>
      </c>
      <c r="KO46" s="840" t="s">
        <v>2190</v>
      </c>
      <c r="KP46" s="840"/>
      <c r="KQ46" s="840" t="s">
        <v>414</v>
      </c>
      <c r="KR46" s="840" t="s">
        <v>2192</v>
      </c>
      <c r="KS46" s="840" t="s">
        <v>414</v>
      </c>
      <c r="KT46" s="840"/>
      <c r="KU46" s="840"/>
      <c r="KV46" s="840"/>
      <c r="KW46" s="840"/>
      <c r="KX46" s="840"/>
      <c r="KY46" s="840"/>
      <c r="KZ46" s="840"/>
      <c r="LA46" s="840"/>
      <c r="LB46" s="840"/>
      <c r="LC46" s="840"/>
      <c r="LD46" s="840"/>
      <c r="LE46" s="840"/>
      <c r="LF46" s="840"/>
      <c r="LG46" s="840"/>
      <c r="LH46" s="840"/>
      <c r="LI46" s="840"/>
      <c r="LJ46" s="840"/>
      <c r="LK46" s="840"/>
      <c r="LL46" s="840"/>
      <c r="LM46" s="840"/>
      <c r="LN46" s="840"/>
      <c r="LO46" s="840"/>
      <c r="LP46" s="1391" t="s">
        <v>1338</v>
      </c>
      <c r="LQ46" s="840"/>
      <c r="LR46" s="840" t="s">
        <v>347</v>
      </c>
      <c r="LS46" s="840" t="s">
        <v>414</v>
      </c>
      <c r="LT46" s="840" t="s">
        <v>2218</v>
      </c>
      <c r="LU46" s="840" t="s">
        <v>2218</v>
      </c>
      <c r="LV46" s="840"/>
      <c r="LW46" s="840"/>
      <c r="LX46" s="840"/>
      <c r="LY46" s="840" t="s">
        <v>2219</v>
      </c>
      <c r="LZ46" s="840" t="s">
        <v>2219</v>
      </c>
      <c r="MA46" s="840" t="s">
        <v>2205</v>
      </c>
      <c r="MB46" s="840" t="s">
        <v>2219</v>
      </c>
      <c r="MC46" s="1422" t="s">
        <v>2195</v>
      </c>
      <c r="MD46" s="840" t="s">
        <v>2195</v>
      </c>
      <c r="ME46" s="840" t="s">
        <v>2218</v>
      </c>
      <c r="MF46" s="840" t="s">
        <v>2205</v>
      </c>
      <c r="MG46" s="840" t="s">
        <v>414</v>
      </c>
      <c r="MH46" s="1395" t="s">
        <v>2205</v>
      </c>
      <c r="MI46" s="840" t="s">
        <v>1587</v>
      </c>
      <c r="MJ46" s="840"/>
      <c r="MK46" s="489"/>
      <c r="ML46" s="840"/>
      <c r="MM46" s="840" t="s">
        <v>1366</v>
      </c>
      <c r="MN46" s="840"/>
      <c r="MO46" s="840" t="s">
        <v>2205</v>
      </c>
      <c r="MP46" s="1393" t="s">
        <v>2203</v>
      </c>
      <c r="MQ46" s="1246" t="s">
        <v>1993</v>
      </c>
      <c r="MR46" s="1246" t="s">
        <v>1993</v>
      </c>
      <c r="MS46" s="1246" t="s">
        <v>1993</v>
      </c>
      <c r="MT46" s="1246" t="s">
        <v>1993</v>
      </c>
      <c r="MU46" s="1246" t="s">
        <v>1993</v>
      </c>
      <c r="MV46" s="1246" t="s">
        <v>1993</v>
      </c>
      <c r="MW46" s="1322"/>
      <c r="MX46" s="840" t="s">
        <v>2205</v>
      </c>
      <c r="MY46" s="840"/>
      <c r="MZ46" s="840"/>
      <c r="NA46" s="904" t="s">
        <v>1366</v>
      </c>
      <c r="NB46" s="1246" t="s">
        <v>1883</v>
      </c>
      <c r="NC46" s="1246" t="s">
        <v>1883</v>
      </c>
      <c r="ND46" s="1246" t="s">
        <v>1883</v>
      </c>
      <c r="NE46" s="1246" t="s">
        <v>1883</v>
      </c>
      <c r="NF46" s="1246" t="s">
        <v>1883</v>
      </c>
      <c r="NG46" s="1246" t="s">
        <v>1883</v>
      </c>
      <c r="NH46" s="1246" t="s">
        <v>1883</v>
      </c>
      <c r="NI46" s="1246" t="s">
        <v>1883</v>
      </c>
      <c r="NJ46" s="1246" t="s">
        <v>1883</v>
      </c>
      <c r="NK46" s="1246" t="s">
        <v>1883</v>
      </c>
      <c r="NL46" s="1246" t="s">
        <v>1883</v>
      </c>
      <c r="NM46" s="840" t="s">
        <v>2190</v>
      </c>
      <c r="NN46" s="840" t="s">
        <v>1587</v>
      </c>
      <c r="NO46" s="904" t="s">
        <v>1335</v>
      </c>
      <c r="NP46" s="904" t="s">
        <v>1366</v>
      </c>
      <c r="NQ46" s="840" t="s">
        <v>2162</v>
      </c>
      <c r="NR46" s="1246" t="s">
        <v>1883</v>
      </c>
      <c r="NS46" s="840" t="s">
        <v>1587</v>
      </c>
      <c r="NT46" s="1246" t="s">
        <v>1883</v>
      </c>
      <c r="NU46" s="840" t="s">
        <v>1587</v>
      </c>
      <c r="NV46" s="1246" t="s">
        <v>1883</v>
      </c>
      <c r="NW46" s="904" t="s">
        <v>1335</v>
      </c>
      <c r="NX46" s="904" t="s">
        <v>1335</v>
      </c>
      <c r="NY46" s="840" t="s">
        <v>1348</v>
      </c>
      <c r="NZ46" s="1017" t="s">
        <v>1385</v>
      </c>
      <c r="OA46" s="1017" t="s">
        <v>1388</v>
      </c>
      <c r="OB46" s="1017" t="s">
        <v>1385</v>
      </c>
      <c r="OC46" s="1017" t="s">
        <v>1386</v>
      </c>
      <c r="OD46" s="1017" t="s">
        <v>1387</v>
      </c>
      <c r="OE46" s="840" t="s">
        <v>1366</v>
      </c>
      <c r="OF46" s="198"/>
      <c r="OG46" s="198"/>
      <c r="OH46" s="198"/>
      <c r="OI46" s="198"/>
      <c r="OJ46" s="198"/>
      <c r="OK46" s="489" t="s">
        <v>1338</v>
      </c>
      <c r="OL46" s="642"/>
      <c r="OM46" s="642"/>
      <c r="ON46" s="642"/>
      <c r="OO46" s="1246" t="s">
        <v>1883</v>
      </c>
      <c r="OP46" s="840" t="s">
        <v>1366</v>
      </c>
      <c r="OQ46" s="840" t="s">
        <v>1366</v>
      </c>
      <c r="OR46" s="840" t="s">
        <v>1366</v>
      </c>
      <c r="OS46" s="840" t="s">
        <v>1366</v>
      </c>
      <c r="OT46" s="489" t="s">
        <v>1116</v>
      </c>
      <c r="OU46" s="840" t="s">
        <v>2162</v>
      </c>
      <c r="OV46" s="840" t="s">
        <v>2162</v>
      </c>
      <c r="OW46" s="840" t="s">
        <v>2162</v>
      </c>
      <c r="OX46" s="840" t="s">
        <v>2162</v>
      </c>
      <c r="OY46" s="840" t="s">
        <v>2162</v>
      </c>
      <c r="OZ46" s="840" t="s">
        <v>2162</v>
      </c>
      <c r="PA46" s="840" t="s">
        <v>2162</v>
      </c>
      <c r="PB46" s="840" t="s">
        <v>2162</v>
      </c>
      <c r="PC46" s="840" t="s">
        <v>2162</v>
      </c>
      <c r="PD46" s="840" t="s">
        <v>2162</v>
      </c>
      <c r="PE46" s="1246" t="s">
        <v>1883</v>
      </c>
      <c r="PF46" s="840" t="s">
        <v>2119</v>
      </c>
      <c r="PG46" s="840" t="s">
        <v>414</v>
      </c>
      <c r="PH46" s="1393" t="s">
        <v>1366</v>
      </c>
      <c r="PI46" s="1395" t="s">
        <v>6</v>
      </c>
      <c r="PJ46" s="1393" t="s">
        <v>6</v>
      </c>
      <c r="PK46" s="1395" t="s">
        <v>6</v>
      </c>
      <c r="PL46" s="840" t="s">
        <v>1366</v>
      </c>
      <c r="PM46" s="840" t="s">
        <v>1366</v>
      </c>
      <c r="PN46" s="840" t="s">
        <v>2205</v>
      </c>
      <c r="PO46" s="840" t="s">
        <v>1493</v>
      </c>
      <c r="PP46" s="840" t="s">
        <v>1587</v>
      </c>
      <c r="PQ46" s="645"/>
      <c r="PR46" s="1322" t="s">
        <v>1366</v>
      </c>
      <c r="PS46" s="840" t="s">
        <v>1587</v>
      </c>
      <c r="PT46" s="1322" t="s">
        <v>1366</v>
      </c>
      <c r="PU46" s="890"/>
      <c r="PY46" s="853">
        <v>42655</v>
      </c>
      <c r="QG46" s="1081"/>
      <c r="QH46" s="904" t="s">
        <v>1349</v>
      </c>
      <c r="QI46" s="904" t="s">
        <v>1350</v>
      </c>
      <c r="QJ46" s="904" t="s">
        <v>1351</v>
      </c>
      <c r="QK46" s="904" t="s">
        <v>1351</v>
      </c>
      <c r="QL46" s="904" t="s">
        <v>1351</v>
      </c>
      <c r="QM46" s="904" t="s">
        <v>1352</v>
      </c>
      <c r="QN46" s="1113" t="s">
        <v>1351</v>
      </c>
      <c r="QO46" s="1113" t="s">
        <v>1354</v>
      </c>
      <c r="QP46" s="1113" t="s">
        <v>1353</v>
      </c>
      <c r="QQ46" s="1092"/>
      <c r="QS46" s="1113"/>
      <c r="QT46" s="1099" t="s">
        <v>1439</v>
      </c>
      <c r="QU46" s="1099" t="s">
        <v>1439</v>
      </c>
      <c r="QV46" s="1099" t="s">
        <v>1439</v>
      </c>
      <c r="QW46" s="1099" t="s">
        <v>1439</v>
      </c>
      <c r="QX46" s="1099" t="s">
        <v>1439</v>
      </c>
      <c r="QY46" s="1099" t="s">
        <v>1439</v>
      </c>
      <c r="QZ46" s="1099" t="s">
        <v>1439</v>
      </c>
      <c r="RA46" s="1099" t="s">
        <v>1439</v>
      </c>
      <c r="RB46" s="1099" t="s">
        <v>1439</v>
      </c>
      <c r="RC46" s="1099" t="s">
        <v>1439</v>
      </c>
      <c r="RD46" s="1099" t="s">
        <v>1439</v>
      </c>
      <c r="RE46" s="1099" t="s">
        <v>1439</v>
      </c>
      <c r="RF46" s="1099" t="s">
        <v>1439</v>
      </c>
      <c r="RG46" s="1099" t="s">
        <v>1439</v>
      </c>
      <c r="RH46" s="1099" t="s">
        <v>1439</v>
      </c>
      <c r="RI46" s="1099" t="s">
        <v>1439</v>
      </c>
      <c r="RJ46" s="1099" t="s">
        <v>1439</v>
      </c>
      <c r="RK46" s="1099" t="s">
        <v>1439</v>
      </c>
      <c r="RL46" s="1099" t="s">
        <v>1439</v>
      </c>
      <c r="RM46" s="1099" t="s">
        <v>1439</v>
      </c>
      <c r="RN46" s="1081"/>
      <c r="RO46" s="1101"/>
      <c r="RP46" s="1101"/>
      <c r="RQ46" s="904" t="s">
        <v>1689</v>
      </c>
      <c r="RR46" s="904" t="s">
        <v>1689</v>
      </c>
      <c r="RS46" s="840" t="s">
        <v>1734</v>
      </c>
      <c r="RT46" s="840" t="s">
        <v>1727</v>
      </c>
      <c r="RU46" s="840" t="s">
        <v>1727</v>
      </c>
      <c r="RV46" s="840" t="s">
        <v>1727</v>
      </c>
      <c r="RW46" s="1061"/>
      <c r="RX46" s="993"/>
      <c r="RY46" s="840" t="s">
        <v>1730</v>
      </c>
      <c r="RZ46" s="840" t="s">
        <v>1730</v>
      </c>
      <c r="SA46" s="489"/>
      <c r="SB46" s="904" t="s">
        <v>1689</v>
      </c>
      <c r="SC46" s="904" t="s">
        <v>1689</v>
      </c>
      <c r="SD46" s="904" t="s">
        <v>1689</v>
      </c>
      <c r="SE46" s="904" t="s">
        <v>1689</v>
      </c>
      <c r="SF46" s="840" t="s">
        <v>1731</v>
      </c>
      <c r="SG46" s="1061"/>
      <c r="SH46" s="993"/>
      <c r="SI46" s="1092"/>
      <c r="SJ46" s="1092"/>
      <c r="SK46" s="993"/>
      <c r="SL46" s="806"/>
      <c r="SM46" s="993"/>
      <c r="SN46" s="993"/>
      <c r="SO46" s="993"/>
      <c r="SP46" s="840"/>
      <c r="SQ46" s="840"/>
      <c r="SR46" s="840"/>
      <c r="SS46" s="1081"/>
      <c r="ST46" s="993"/>
      <c r="SU46" s="1082"/>
      <c r="SV46" s="1082"/>
      <c r="SW46" s="1082"/>
      <c r="SX46" s="1082"/>
      <c r="SY46" s="1082"/>
      <c r="SZ46" s="1082"/>
      <c r="TA46" s="1082"/>
      <c r="TB46" s="1082"/>
      <c r="TC46" s="1082"/>
      <c r="TD46" s="390"/>
      <c r="TE46" s="390"/>
      <c r="TF46" s="390"/>
      <c r="TG46" s="390"/>
      <c r="TH46" s="390"/>
      <c r="TI46" s="390"/>
      <c r="TJ46" s="1061"/>
      <c r="TK46" s="215"/>
    </row>
    <row r="47" spans="3:531" ht="15.75">
      <c r="D47" s="661" t="s">
        <v>1114</v>
      </c>
      <c r="J47" s="780" t="s">
        <v>1337</v>
      </c>
      <c r="K47" s="780" t="s">
        <v>1337</v>
      </c>
      <c r="L47" s="230"/>
      <c r="M47" s="840"/>
      <c r="N47" s="1246"/>
      <c r="P47" s="1246"/>
      <c r="Q47" s="1246"/>
      <c r="R47" s="1246"/>
      <c r="S47" s="1246"/>
      <c r="T47" s="1246"/>
      <c r="U47" s="1322" t="s">
        <v>1165</v>
      </c>
      <c r="V47" s="1322" t="s">
        <v>1997</v>
      </c>
      <c r="X47" s="1322" t="s">
        <v>2001</v>
      </c>
      <c r="Y47" s="840" t="s">
        <v>1740</v>
      </c>
      <c r="Z47" s="840"/>
      <c r="AA47" s="840"/>
      <c r="AB47" s="840" t="s">
        <v>2118</v>
      </c>
      <c r="AC47" s="840"/>
      <c r="AD47" s="1391"/>
      <c r="AE47" s="1393"/>
      <c r="AF47" s="840"/>
      <c r="AJ47" s="1393"/>
      <c r="AK47" s="840"/>
      <c r="AL47" s="840"/>
      <c r="AM47" s="840"/>
      <c r="AN47" s="840"/>
      <c r="AO47" s="840"/>
      <c r="AP47" s="840"/>
      <c r="AQ47" s="840"/>
      <c r="AR47" s="840"/>
      <c r="AS47" s="840"/>
      <c r="AT47" s="840"/>
      <c r="AV47" s="840" t="s">
        <v>1141</v>
      </c>
      <c r="AW47" s="840"/>
      <c r="AX47" s="840"/>
      <c r="AY47" s="840"/>
      <c r="AZ47" s="1393"/>
      <c r="BA47" s="840"/>
      <c r="BB47" s="840"/>
      <c r="BC47" s="840"/>
      <c r="BD47" s="840"/>
      <c r="BE47" s="1393"/>
      <c r="BF47" s="840"/>
      <c r="BG47" s="840"/>
      <c r="BH47" s="840"/>
      <c r="BI47" s="1322" t="s">
        <v>1997</v>
      </c>
      <c r="BJ47" s="840"/>
      <c r="BK47" s="1246"/>
      <c r="BL47" s="1246"/>
      <c r="BM47" s="1246"/>
      <c r="BN47" s="1246"/>
      <c r="BO47" s="1246"/>
      <c r="BP47" s="1322" t="s">
        <v>1165</v>
      </c>
      <c r="BQ47" s="840" t="s">
        <v>1740</v>
      </c>
      <c r="BR47" s="1322" t="s">
        <v>1165</v>
      </c>
      <c r="BS47" s="1322" t="s">
        <v>1165</v>
      </c>
      <c r="BT47" s="1322" t="s">
        <v>1997</v>
      </c>
      <c r="BU47" s="840"/>
      <c r="BV47" s="1322" t="s">
        <v>1290</v>
      </c>
      <c r="BW47" s="1322" t="s">
        <v>1165</v>
      </c>
      <c r="BX47" s="1322" t="s">
        <v>1165</v>
      </c>
      <c r="BY47" s="1322" t="s">
        <v>1995</v>
      </c>
      <c r="BZ47" s="1322" t="s">
        <v>1165</v>
      </c>
      <c r="CA47" s="904" t="s">
        <v>1165</v>
      </c>
      <c r="CB47" s="904" t="s">
        <v>1688</v>
      </c>
      <c r="CC47" s="840"/>
      <c r="CD47" s="840" t="s">
        <v>1141</v>
      </c>
      <c r="CE47" s="1322" t="s">
        <v>1165</v>
      </c>
      <c r="CF47" s="1322" t="s">
        <v>1997</v>
      </c>
      <c r="CG47" s="840" t="s">
        <v>2116</v>
      </c>
      <c r="CH47" s="1322" t="s">
        <v>1997</v>
      </c>
      <c r="CI47" s="1322" t="s">
        <v>1165</v>
      </c>
      <c r="CJ47" s="1322" t="s">
        <v>1165</v>
      </c>
      <c r="CK47" s="840"/>
      <c r="CL47" s="840"/>
      <c r="CM47" s="840"/>
      <c r="CN47" s="840"/>
      <c r="CO47" s="840"/>
      <c r="CP47" s="840"/>
      <c r="CQ47" s="840"/>
      <c r="CR47" s="840"/>
      <c r="CS47" s="840"/>
      <c r="CT47" s="840"/>
      <c r="CU47" s="840"/>
      <c r="CV47" s="840"/>
      <c r="CW47" s="840"/>
      <c r="CX47" s="840"/>
      <c r="CY47" s="840"/>
      <c r="CZ47" s="840"/>
      <c r="DA47" s="840"/>
      <c r="DB47" s="840"/>
      <c r="DC47" s="840"/>
      <c r="DD47" s="840"/>
      <c r="DE47" s="840"/>
      <c r="DF47" s="1391"/>
      <c r="DG47" s="840"/>
      <c r="DH47" s="840" t="s">
        <v>1141</v>
      </c>
      <c r="DJ47" s="840"/>
      <c r="DK47" s="840"/>
      <c r="DL47" s="840" t="s">
        <v>2116</v>
      </c>
      <c r="DM47" s="840" t="s">
        <v>1882</v>
      </c>
      <c r="DN47" s="489"/>
      <c r="DO47" s="840"/>
      <c r="DP47" s="840"/>
      <c r="DQ47" s="840"/>
      <c r="DR47" s="840"/>
      <c r="DS47" s="840"/>
      <c r="DT47" s="840"/>
      <c r="DU47" s="840"/>
      <c r="DV47" s="840"/>
      <c r="DW47" s="840"/>
      <c r="DX47" s="840"/>
      <c r="DY47" s="840"/>
      <c r="DZ47" s="840" t="s">
        <v>1141</v>
      </c>
      <c r="EA47" s="840" t="s">
        <v>2118</v>
      </c>
      <c r="EB47" s="840"/>
      <c r="EC47" s="840"/>
      <c r="ED47" s="840"/>
      <c r="EE47" s="840" t="s">
        <v>2118</v>
      </c>
      <c r="EF47" s="840" t="s">
        <v>2118</v>
      </c>
      <c r="EG47" s="904"/>
      <c r="EH47" s="840" t="s">
        <v>2118</v>
      </c>
      <c r="EI47" s="1322" t="s">
        <v>1290</v>
      </c>
      <c r="EJ47" s="1246"/>
      <c r="EL47" s="1322" t="s">
        <v>1165</v>
      </c>
      <c r="EM47" s="1322" t="s">
        <v>1165</v>
      </c>
      <c r="EN47" s="840" t="s">
        <v>1740</v>
      </c>
      <c r="EO47" s="1322" t="s">
        <v>1290</v>
      </c>
      <c r="EP47" s="1322" t="s">
        <v>1290</v>
      </c>
      <c r="EQ47" s="1322" t="s">
        <v>1290</v>
      </c>
      <c r="ER47" s="1322" t="s">
        <v>1290</v>
      </c>
      <c r="ES47" s="840"/>
      <c r="ET47" s="1322" t="s">
        <v>1290</v>
      </c>
      <c r="EU47" s="840"/>
      <c r="EV47" s="840" t="s">
        <v>2117</v>
      </c>
      <c r="EW47" s="1395"/>
      <c r="EX47" s="840"/>
      <c r="EY47" s="840"/>
      <c r="EZ47" s="840"/>
      <c r="FB47" s="840"/>
      <c r="FC47" s="840"/>
      <c r="FD47" s="840"/>
      <c r="FE47" s="840"/>
      <c r="FF47" s="840"/>
      <c r="FG47" s="840"/>
      <c r="FH47" s="840"/>
      <c r="FI47" s="840"/>
      <c r="FJ47" s="840"/>
      <c r="FK47" s="840"/>
      <c r="FM47" s="840"/>
      <c r="FN47" s="1322" t="s">
        <v>1290</v>
      </c>
      <c r="FO47" s="1322" t="s">
        <v>1997</v>
      </c>
      <c r="FP47" s="1322" t="s">
        <v>1997</v>
      </c>
      <c r="FQ47" s="1322" t="s">
        <v>1290</v>
      </c>
      <c r="FR47" s="1322" t="s">
        <v>1290</v>
      </c>
      <c r="FS47" s="1322" t="s">
        <v>1290</v>
      </c>
      <c r="FT47" s="1322" t="s">
        <v>1290</v>
      </c>
      <c r="FU47" s="1322" t="s">
        <v>1290</v>
      </c>
      <c r="FV47" s="1322" t="s">
        <v>1290</v>
      </c>
      <c r="FW47" s="1322" t="s">
        <v>1165</v>
      </c>
      <c r="FX47" s="840" t="s">
        <v>1141</v>
      </c>
      <c r="FY47" s="1246"/>
      <c r="FZ47" s="1322" t="s">
        <v>1165</v>
      </c>
      <c r="GA47" s="1322" t="s">
        <v>1997</v>
      </c>
      <c r="GB47" s="1322" t="s">
        <v>1997</v>
      </c>
      <c r="GC47" s="1322" t="s">
        <v>1997</v>
      </c>
      <c r="GD47" s="1322" t="s">
        <v>1997</v>
      </c>
      <c r="GE47" s="1322" t="s">
        <v>1997</v>
      </c>
      <c r="GF47" s="904" t="s">
        <v>1165</v>
      </c>
      <c r="GG47" s="904" t="s">
        <v>414</v>
      </c>
      <c r="GH47" s="840"/>
      <c r="GI47" s="840" t="s">
        <v>1740</v>
      </c>
      <c r="GJ47" s="840" t="s">
        <v>1882</v>
      </c>
      <c r="GK47" s="1322" t="s">
        <v>1165</v>
      </c>
      <c r="GL47" s="1322" t="s">
        <v>1997</v>
      </c>
      <c r="GM47" s="1322" t="s">
        <v>1997</v>
      </c>
      <c r="GN47" s="1246"/>
      <c r="GO47" s="1246"/>
      <c r="GP47" s="1246"/>
      <c r="GQ47" s="904" t="s">
        <v>1291</v>
      </c>
      <c r="GR47" s="904" t="s">
        <v>1291</v>
      </c>
      <c r="GS47" s="904" t="s">
        <v>414</v>
      </c>
      <c r="GT47" s="840" t="s">
        <v>1141</v>
      </c>
      <c r="GU47" s="840"/>
      <c r="GV47" s="840"/>
      <c r="GW47" s="840"/>
      <c r="GY47" s="862"/>
      <c r="GZ47" s="840"/>
      <c r="HA47" s="840" t="s">
        <v>2023</v>
      </c>
      <c r="HB47" s="840"/>
      <c r="HC47" s="840"/>
      <c r="HD47" s="840"/>
      <c r="HE47" s="840" t="s">
        <v>2161</v>
      </c>
      <c r="HF47" s="840" t="s">
        <v>2198</v>
      </c>
      <c r="HG47" s="840"/>
      <c r="HH47" s="840" t="s">
        <v>2184</v>
      </c>
      <c r="HI47" s="840" t="s">
        <v>2184</v>
      </c>
      <c r="HJ47" s="840" t="s">
        <v>2184</v>
      </c>
      <c r="HK47" s="840" t="s">
        <v>2184</v>
      </c>
      <c r="HL47" s="840" t="s">
        <v>2184</v>
      </c>
      <c r="HM47" s="840"/>
      <c r="HN47" s="840"/>
      <c r="HO47" s="840"/>
      <c r="HP47" s="840" t="s">
        <v>2184</v>
      </c>
      <c r="HQ47" s="840"/>
      <c r="HR47" s="840"/>
      <c r="HS47" s="840" t="s">
        <v>1141</v>
      </c>
      <c r="HT47" s="175"/>
      <c r="HU47" s="2055"/>
      <c r="HV47" s="2056"/>
      <c r="HW47" s="2056"/>
      <c r="HX47" s="2056"/>
      <c r="HY47" s="2056"/>
      <c r="HZ47" s="2056"/>
      <c r="IA47" s="2056"/>
      <c r="IB47" s="2056"/>
      <c r="IC47" s="2056"/>
      <c r="ID47" s="2056"/>
      <c r="IE47" s="2056"/>
      <c r="IF47" s="2056"/>
      <c r="IG47" s="2056"/>
      <c r="IH47" s="2057"/>
      <c r="II47" s="1364"/>
      <c r="IJ47" s="2061"/>
      <c r="IK47" s="2061"/>
      <c r="IL47" s="2061"/>
      <c r="IM47" s="2061"/>
      <c r="IN47" s="2061"/>
      <c r="IO47" s="2061"/>
      <c r="IP47" s="2061"/>
      <c r="IQ47" s="2061"/>
      <c r="IR47" s="2061"/>
      <c r="IS47" s="1353"/>
      <c r="IT47" s="840"/>
      <c r="IU47" s="1246" t="s">
        <v>1994</v>
      </c>
      <c r="IV47" s="1246" t="s">
        <v>1994</v>
      </c>
      <c r="IW47" s="840"/>
      <c r="IX47" s="1246" t="s">
        <v>1994</v>
      </c>
      <c r="IY47" s="1322" t="s">
        <v>2001</v>
      </c>
      <c r="IZ47" s="840"/>
      <c r="JA47" s="1246"/>
      <c r="JB47" s="840"/>
      <c r="JC47" s="1246" t="s">
        <v>1994</v>
      </c>
      <c r="JD47" s="840"/>
      <c r="JE47" s="840"/>
      <c r="JF47" s="840"/>
      <c r="JG47" s="840"/>
      <c r="JH47" s="840"/>
      <c r="JI47" s="840"/>
      <c r="JJ47" s="840"/>
      <c r="JK47" s="840"/>
      <c r="JL47" s="840"/>
      <c r="JM47" s="840"/>
      <c r="JN47" s="840"/>
      <c r="JO47" s="840"/>
      <c r="JQ47" s="840"/>
      <c r="JT47" s="1322" t="s">
        <v>1997</v>
      </c>
      <c r="JU47" s="840"/>
      <c r="JV47" s="840"/>
      <c r="JW47" s="840"/>
      <c r="JX47" s="840"/>
      <c r="JY47" s="840"/>
      <c r="JZ47" s="840"/>
      <c r="KA47" s="840"/>
      <c r="KB47" s="840"/>
      <c r="KC47" s="840"/>
      <c r="KD47" s="840"/>
      <c r="KE47" s="840"/>
      <c r="KF47" s="840"/>
      <c r="KG47" s="840"/>
      <c r="KH47" s="840"/>
      <c r="KI47" s="840"/>
      <c r="KJ47" s="840"/>
      <c r="KK47" s="840"/>
      <c r="KL47" s="840"/>
      <c r="KM47" s="840"/>
      <c r="KN47" s="840"/>
      <c r="KO47" s="840"/>
      <c r="KP47" s="840"/>
      <c r="KQ47" s="840"/>
      <c r="KR47" s="840"/>
      <c r="KS47" s="840"/>
      <c r="KT47" s="840"/>
      <c r="KU47" s="840"/>
      <c r="KV47" s="840"/>
      <c r="KW47" s="840"/>
      <c r="KX47" s="840"/>
      <c r="KY47" s="840"/>
      <c r="KZ47" s="840"/>
      <c r="LA47" s="840"/>
      <c r="LB47" s="840"/>
      <c r="LC47" s="840"/>
      <c r="LD47" s="840"/>
      <c r="LE47" s="840"/>
      <c r="LF47" s="840"/>
      <c r="LG47" s="840"/>
      <c r="LH47" s="840"/>
      <c r="LI47" s="840"/>
      <c r="LJ47" s="840"/>
      <c r="LK47" s="840"/>
      <c r="LL47" s="840"/>
      <c r="LM47" s="840"/>
      <c r="LN47" s="840"/>
      <c r="LO47" s="840"/>
      <c r="LP47" s="1391"/>
      <c r="LQ47" s="840"/>
      <c r="LR47" s="840"/>
      <c r="LS47" s="840"/>
      <c r="LT47" s="840"/>
      <c r="LU47" s="840"/>
      <c r="LV47" s="840"/>
      <c r="LW47" s="840"/>
      <c r="LX47" s="840"/>
      <c r="LY47" s="840"/>
      <c r="LZ47" s="840"/>
      <c r="MA47" s="840"/>
      <c r="MB47" s="840"/>
      <c r="MC47" s="1422"/>
      <c r="MD47" s="840"/>
      <c r="ME47" s="840"/>
      <c r="MF47" s="840"/>
      <c r="MG47" s="840"/>
      <c r="MH47" s="1395"/>
      <c r="MI47" s="840"/>
      <c r="MJ47" s="840"/>
      <c r="ML47" s="840"/>
      <c r="MM47" s="840" t="s">
        <v>2193</v>
      </c>
      <c r="MN47" s="840"/>
      <c r="MO47" s="840"/>
      <c r="MP47" s="1393"/>
      <c r="MQ47" s="1246" t="s">
        <v>1994</v>
      </c>
      <c r="MR47" s="1246" t="s">
        <v>1994</v>
      </c>
      <c r="MS47" s="1246" t="s">
        <v>1994</v>
      </c>
      <c r="MT47" s="1246" t="s">
        <v>1994</v>
      </c>
      <c r="MU47" s="1246" t="s">
        <v>1994</v>
      </c>
      <c r="MV47" s="1246" t="s">
        <v>1994</v>
      </c>
      <c r="MW47" s="1322"/>
      <c r="MX47" s="840"/>
      <c r="MY47" s="840"/>
      <c r="MZ47" s="840"/>
      <c r="NA47" s="904" t="s">
        <v>1165</v>
      </c>
      <c r="NB47" s="1246"/>
      <c r="NC47" s="1246"/>
      <c r="ND47" s="1246"/>
      <c r="NE47" s="1246"/>
      <c r="NF47" s="1246"/>
      <c r="NG47" s="1246"/>
      <c r="NH47" s="1246"/>
      <c r="NI47" s="1246"/>
      <c r="NJ47" s="1246"/>
      <c r="NK47" s="1246"/>
      <c r="NL47" s="1246"/>
      <c r="NM47" s="853">
        <v>42655</v>
      </c>
      <c r="NN47" s="624"/>
      <c r="NO47" s="904" t="s">
        <v>1687</v>
      </c>
      <c r="NP47" s="905" t="s">
        <v>414</v>
      </c>
      <c r="NQ47" s="840" t="s">
        <v>2113</v>
      </c>
      <c r="NR47" s="1246"/>
      <c r="NS47" s="624"/>
      <c r="NT47" s="1246"/>
      <c r="NU47" s="624"/>
      <c r="NV47" s="1246"/>
      <c r="NW47" s="904" t="s">
        <v>1522</v>
      </c>
      <c r="NX47" s="904" t="s">
        <v>1522</v>
      </c>
      <c r="NY47" s="198" t="s">
        <v>1351</v>
      </c>
      <c r="NZ47" s="198"/>
      <c r="OA47" s="198"/>
      <c r="OB47" s="92"/>
      <c r="OC47" s="92"/>
      <c r="OD47" s="198"/>
      <c r="OE47" s="840" t="s">
        <v>2117</v>
      </c>
      <c r="OF47" s="92"/>
      <c r="OG47" s="92"/>
      <c r="OH47" s="92"/>
      <c r="OI47" s="92"/>
      <c r="OJ47" s="92"/>
      <c r="OK47" s="636" t="s">
        <v>414</v>
      </c>
      <c r="OL47" s="624"/>
      <c r="OM47" s="624"/>
      <c r="ON47" s="624"/>
      <c r="OO47" s="1246"/>
      <c r="OP47" s="840" t="s">
        <v>1141</v>
      </c>
      <c r="OQ47" s="840" t="s">
        <v>2118</v>
      </c>
      <c r="OR47" s="840" t="s">
        <v>2118</v>
      </c>
      <c r="OS47" s="840" t="s">
        <v>2118</v>
      </c>
      <c r="OT47" s="489"/>
      <c r="OU47" s="840" t="s">
        <v>2113</v>
      </c>
      <c r="OV47" s="840" t="s">
        <v>2113</v>
      </c>
      <c r="OW47" s="840" t="s">
        <v>2113</v>
      </c>
      <c r="OX47" s="840" t="s">
        <v>2113</v>
      </c>
      <c r="OY47" s="840" t="s">
        <v>2113</v>
      </c>
      <c r="OZ47" s="840" t="s">
        <v>2113</v>
      </c>
      <c r="PA47" s="840" t="s">
        <v>2113</v>
      </c>
      <c r="PB47" s="840" t="s">
        <v>2113</v>
      </c>
      <c r="PC47" s="840" t="s">
        <v>2113</v>
      </c>
      <c r="PD47" s="840" t="s">
        <v>2113</v>
      </c>
      <c r="PE47" s="1246"/>
      <c r="PF47" s="840" t="s">
        <v>2120</v>
      </c>
      <c r="PG47" s="840"/>
      <c r="PH47" s="1393"/>
      <c r="PI47" s="1395"/>
      <c r="PJ47" s="1393"/>
      <c r="PK47" s="1395"/>
      <c r="PL47" s="840"/>
      <c r="PM47" s="840"/>
      <c r="PN47" s="840"/>
      <c r="PO47" s="840"/>
      <c r="PP47" s="840"/>
      <c r="PQ47" s="645"/>
      <c r="PR47" s="1322" t="s">
        <v>1165</v>
      </c>
      <c r="PS47" s="624"/>
      <c r="PT47" s="1322" t="s">
        <v>1165</v>
      </c>
      <c r="PU47" s="1081"/>
      <c r="QG47" s="215"/>
      <c r="QH47" s="905">
        <v>42452</v>
      </c>
      <c r="QI47" s="905">
        <v>42452</v>
      </c>
      <c r="QJ47" s="905">
        <v>42452</v>
      </c>
      <c r="QK47" s="905">
        <v>42452</v>
      </c>
      <c r="QL47" s="905">
        <v>42452</v>
      </c>
      <c r="QM47" s="905">
        <v>42452</v>
      </c>
      <c r="QN47" s="903">
        <v>42412</v>
      </c>
      <c r="QO47" s="903">
        <v>42412</v>
      </c>
      <c r="QP47" s="903">
        <v>42304</v>
      </c>
      <c r="QQ47" s="1092"/>
      <c r="QS47" s="903"/>
      <c r="QT47" s="988">
        <v>42486</v>
      </c>
      <c r="QU47" s="988">
        <v>42486</v>
      </c>
      <c r="QV47" s="988">
        <v>42486</v>
      </c>
      <c r="QW47" s="988">
        <v>42486</v>
      </c>
      <c r="QX47" s="988">
        <v>42486</v>
      </c>
      <c r="QY47" s="988">
        <v>42486</v>
      </c>
      <c r="QZ47" s="988">
        <v>42486</v>
      </c>
      <c r="RA47" s="988">
        <v>42486</v>
      </c>
      <c r="RB47" s="988">
        <v>42486</v>
      </c>
      <c r="RC47" s="988">
        <v>42486</v>
      </c>
      <c r="RD47" s="988">
        <v>42484</v>
      </c>
      <c r="RE47" s="988">
        <v>42486</v>
      </c>
      <c r="RF47" s="988">
        <v>42486</v>
      </c>
      <c r="RG47" s="988">
        <v>42486</v>
      </c>
      <c r="RH47" s="988">
        <v>42486</v>
      </c>
      <c r="RI47" s="988">
        <v>42486</v>
      </c>
      <c r="RJ47" s="988">
        <v>42486</v>
      </c>
      <c r="RK47" s="988">
        <v>42486</v>
      </c>
      <c r="RL47" s="988">
        <v>42486</v>
      </c>
      <c r="RM47" s="988">
        <v>42486</v>
      </c>
      <c r="RN47" s="1081"/>
      <c r="RO47" s="1076"/>
      <c r="RP47" s="1076"/>
      <c r="RQ47" s="905">
        <v>42577</v>
      </c>
      <c r="RR47" s="905">
        <v>42577</v>
      </c>
      <c r="RS47" s="853">
        <v>42535</v>
      </c>
      <c r="RT47" s="1174">
        <v>42544</v>
      </c>
      <c r="RU47" s="1174">
        <v>42544</v>
      </c>
      <c r="RV47" s="1174">
        <v>42544</v>
      </c>
      <c r="RW47" s="636"/>
      <c r="RX47" s="993"/>
      <c r="RY47" s="993"/>
      <c r="RZ47" s="1061"/>
      <c r="SA47" s="636"/>
      <c r="SB47" s="905">
        <v>42577</v>
      </c>
      <c r="SC47" s="905">
        <v>42577</v>
      </c>
      <c r="SD47" s="905">
        <v>42577</v>
      </c>
      <c r="SE47" s="905">
        <v>42577</v>
      </c>
      <c r="SF47" s="853"/>
      <c r="SG47" s="1061"/>
      <c r="SH47" s="993"/>
      <c r="SI47" s="993"/>
      <c r="SJ47" s="993"/>
      <c r="SK47" s="993"/>
      <c r="SL47" s="993"/>
      <c r="SM47" s="993"/>
      <c r="SN47" s="636">
        <v>42412</v>
      </c>
      <c r="SO47" s="636">
        <v>42412</v>
      </c>
      <c r="SP47" s="853">
        <v>42622</v>
      </c>
      <c r="SQ47" s="853">
        <v>42622</v>
      </c>
      <c r="SR47" s="853">
        <v>42622</v>
      </c>
      <c r="SS47" s="647"/>
      <c r="ST47" s="993"/>
      <c r="SU47" s="1082"/>
      <c r="SV47" s="1082"/>
      <c r="SW47" s="1082"/>
      <c r="SX47" s="1082"/>
      <c r="SY47" s="1082"/>
      <c r="SZ47" s="1082"/>
      <c r="TA47" s="1082"/>
      <c r="TB47" s="1082"/>
      <c r="TC47" s="1082"/>
      <c r="TD47" s="806"/>
      <c r="TE47" s="806"/>
      <c r="TF47" s="806"/>
      <c r="TG47" s="806"/>
      <c r="TH47" s="806"/>
      <c r="TI47" s="806"/>
      <c r="TJ47" s="993"/>
      <c r="TK47" s="215"/>
    </row>
    <row r="48" spans="3:531" s="105" customFormat="1" ht="16.5" thickBot="1">
      <c r="C48" s="615"/>
      <c r="D48" s="662" t="s">
        <v>1115</v>
      </c>
      <c r="J48" s="1110">
        <v>42548</v>
      </c>
      <c r="K48" s="1110">
        <v>42548</v>
      </c>
      <c r="L48" s="616"/>
      <c r="M48" s="853">
        <v>42619</v>
      </c>
      <c r="N48" s="1247">
        <v>42607</v>
      </c>
      <c r="O48" s="853">
        <v>42654</v>
      </c>
      <c r="P48" s="1247">
        <v>42607</v>
      </c>
      <c r="Q48" s="1247">
        <v>42607</v>
      </c>
      <c r="R48" s="1247">
        <v>42607</v>
      </c>
      <c r="S48" s="1247">
        <v>42607</v>
      </c>
      <c r="T48" s="1247">
        <v>42607</v>
      </c>
      <c r="U48" s="1323">
        <v>42615</v>
      </c>
      <c r="V48" s="1323">
        <v>42615</v>
      </c>
      <c r="W48" s="853"/>
      <c r="X48" s="1323">
        <v>42615</v>
      </c>
      <c r="Y48" s="853">
        <v>42667</v>
      </c>
      <c r="Z48" s="853">
        <v>42667</v>
      </c>
      <c r="AA48" s="853">
        <v>42667</v>
      </c>
      <c r="AB48" s="853">
        <v>42637</v>
      </c>
      <c r="AC48" s="853">
        <v>42685</v>
      </c>
      <c r="AD48" s="1392">
        <v>42667</v>
      </c>
      <c r="AE48" s="1394">
        <v>42663</v>
      </c>
      <c r="AF48" s="853"/>
      <c r="AG48" s="853">
        <v>42667</v>
      </c>
      <c r="AH48" s="853">
        <v>42667</v>
      </c>
      <c r="AI48" s="853">
        <v>42633</v>
      </c>
      <c r="AJ48" s="1394">
        <v>42669</v>
      </c>
      <c r="AK48" s="851">
        <v>42688</v>
      </c>
      <c r="AL48" s="853">
        <v>42684</v>
      </c>
      <c r="AM48" s="853">
        <v>42683</v>
      </c>
      <c r="AN48" s="853">
        <v>42683</v>
      </c>
      <c r="AO48" s="851">
        <v>42682</v>
      </c>
      <c r="AP48" s="853">
        <v>42683</v>
      </c>
      <c r="AQ48" s="851">
        <v>42682</v>
      </c>
      <c r="AR48" s="853">
        <v>42681</v>
      </c>
      <c r="AS48" s="1343">
        <v>42653</v>
      </c>
      <c r="AT48" s="853"/>
      <c r="AU48" s="853">
        <v>42677</v>
      </c>
      <c r="AV48" s="853">
        <v>42667</v>
      </c>
      <c r="AW48" s="853"/>
      <c r="AX48" s="853"/>
      <c r="AY48" s="853">
        <v>42667</v>
      </c>
      <c r="AZ48" s="1394">
        <v>42667</v>
      </c>
      <c r="BA48" s="853">
        <v>42667</v>
      </c>
      <c r="BB48" s="853">
        <v>42667</v>
      </c>
      <c r="BC48" s="853">
        <v>42667</v>
      </c>
      <c r="BD48" s="853">
        <v>42667</v>
      </c>
      <c r="BE48" s="1394">
        <v>42663</v>
      </c>
      <c r="BF48" s="853">
        <v>42667</v>
      </c>
      <c r="BG48" s="853">
        <v>42677</v>
      </c>
      <c r="BH48" s="853">
        <v>42667</v>
      </c>
      <c r="BI48" s="1323">
        <v>42667</v>
      </c>
      <c r="BJ48" s="853">
        <v>42667</v>
      </c>
      <c r="BK48" s="1247">
        <v>42607</v>
      </c>
      <c r="BL48" s="1247">
        <v>42607</v>
      </c>
      <c r="BM48" s="1247">
        <v>42607</v>
      </c>
      <c r="BN48" s="1247">
        <v>42607</v>
      </c>
      <c r="BO48" s="1247">
        <v>42607</v>
      </c>
      <c r="BP48" s="1323">
        <v>42615</v>
      </c>
      <c r="BQ48" s="853">
        <v>42667</v>
      </c>
      <c r="BR48" s="1323">
        <v>42615</v>
      </c>
      <c r="BS48" s="1323">
        <v>42615</v>
      </c>
      <c r="BT48" s="1323">
        <v>42615</v>
      </c>
      <c r="BU48" s="853">
        <v>42667</v>
      </c>
      <c r="BV48" s="1323">
        <v>42615</v>
      </c>
      <c r="BW48" s="1323">
        <v>42615</v>
      </c>
      <c r="BX48" s="1323">
        <v>42615</v>
      </c>
      <c r="BY48" s="1323">
        <v>42667</v>
      </c>
      <c r="BZ48" s="1323">
        <v>42615</v>
      </c>
      <c r="CA48" s="905">
        <v>42667</v>
      </c>
      <c r="CB48" s="905">
        <v>42577</v>
      </c>
      <c r="CC48" s="853">
        <v>42640</v>
      </c>
      <c r="CD48" s="853">
        <v>42640</v>
      </c>
      <c r="CE48" s="1323">
        <v>42615</v>
      </c>
      <c r="CF48" s="1323">
        <v>42615</v>
      </c>
      <c r="CG48" s="853"/>
      <c r="CH48" s="1323">
        <v>42615</v>
      </c>
      <c r="CI48" s="1323">
        <v>42615</v>
      </c>
      <c r="CJ48" s="1323">
        <v>42615</v>
      </c>
      <c r="CK48" s="853">
        <v>42689</v>
      </c>
      <c r="CL48" s="853">
        <v>42688</v>
      </c>
      <c r="CM48" s="853"/>
      <c r="CN48" s="853">
        <v>42688</v>
      </c>
      <c r="CO48" s="853">
        <v>42688</v>
      </c>
      <c r="CP48" s="853">
        <v>42688</v>
      </c>
      <c r="CQ48" s="853"/>
      <c r="CR48" s="853"/>
      <c r="CS48" s="853"/>
      <c r="CT48" s="853"/>
      <c r="CU48" s="1343">
        <v>42663</v>
      </c>
      <c r="CV48" s="1343">
        <v>42662</v>
      </c>
      <c r="CW48" s="1343">
        <v>42669</v>
      </c>
      <c r="CX48" s="1343">
        <v>42660</v>
      </c>
      <c r="CY48" s="853"/>
      <c r="CZ48" s="1343">
        <v>42684</v>
      </c>
      <c r="DA48" s="853">
        <v>42681</v>
      </c>
      <c r="DB48" s="1343">
        <v>42663</v>
      </c>
      <c r="DC48" s="853">
        <v>42689</v>
      </c>
      <c r="DD48" s="853"/>
      <c r="DE48" s="1343">
        <v>42667</v>
      </c>
      <c r="DF48" s="1392">
        <v>42681</v>
      </c>
      <c r="DG48" s="1343">
        <v>42667</v>
      </c>
      <c r="DH48" s="853">
        <v>42640</v>
      </c>
      <c r="DI48" s="853"/>
      <c r="DJ48" s="853"/>
      <c r="DK48" s="853"/>
      <c r="DL48" s="853"/>
      <c r="DM48" s="853">
        <v>42634</v>
      </c>
      <c r="DN48" s="853">
        <v>42683</v>
      </c>
      <c r="DO48" s="1343">
        <v>42672</v>
      </c>
      <c r="DP48" s="1343">
        <v>42663</v>
      </c>
      <c r="DQ48" s="853">
        <v>42685</v>
      </c>
      <c r="DR48" s="853">
        <v>42685</v>
      </c>
      <c r="DS48" s="853">
        <v>42683</v>
      </c>
      <c r="DT48" s="853">
        <v>42683</v>
      </c>
      <c r="DU48" s="853">
        <v>42685</v>
      </c>
      <c r="DV48" s="853">
        <v>42667</v>
      </c>
      <c r="DW48" s="853">
        <v>42667</v>
      </c>
      <c r="DX48" s="853">
        <v>42667</v>
      </c>
      <c r="DY48" s="853">
        <v>42655</v>
      </c>
      <c r="DZ48" s="853">
        <v>42640</v>
      </c>
      <c r="EA48" s="853">
        <v>42667</v>
      </c>
      <c r="EB48" s="853">
        <v>42667</v>
      </c>
      <c r="EC48" s="853">
        <v>42667</v>
      </c>
      <c r="ED48" s="853">
        <v>42667</v>
      </c>
      <c r="EE48" s="853">
        <v>42640</v>
      </c>
      <c r="EF48" s="853">
        <v>42667</v>
      </c>
      <c r="EG48" s="905">
        <v>42667</v>
      </c>
      <c r="EH48" s="853">
        <v>42667</v>
      </c>
      <c r="EI48" s="1323">
        <v>42615</v>
      </c>
      <c r="EJ48" s="1247">
        <v>42607</v>
      </c>
      <c r="EK48" s="853">
        <v>42654</v>
      </c>
      <c r="EL48" s="1323">
        <v>42615</v>
      </c>
      <c r="EM48" s="1323">
        <v>42615</v>
      </c>
      <c r="EN48" s="853">
        <v>42667</v>
      </c>
      <c r="EO48" s="1323">
        <v>42615</v>
      </c>
      <c r="EP48" s="1323">
        <v>42615</v>
      </c>
      <c r="EQ48" s="1323">
        <v>42615</v>
      </c>
      <c r="ER48" s="1323">
        <v>42615</v>
      </c>
      <c r="ES48" s="853">
        <v>42655</v>
      </c>
      <c r="ET48" s="1323">
        <v>42615</v>
      </c>
      <c r="EU48" s="853">
        <v>42641</v>
      </c>
      <c r="EV48" s="853">
        <v>42640</v>
      </c>
      <c r="EW48" s="1396">
        <v>42667</v>
      </c>
      <c r="EX48" s="853">
        <v>42667</v>
      </c>
      <c r="EY48" s="853">
        <v>42614</v>
      </c>
      <c r="EZ48" s="853">
        <v>42681</v>
      </c>
      <c r="FA48" s="853">
        <v>42682</v>
      </c>
      <c r="FB48" s="1343">
        <v>42629</v>
      </c>
      <c r="FC48" s="853">
        <v>42681</v>
      </c>
      <c r="FD48" s="1343">
        <v>42611</v>
      </c>
      <c r="FE48" s="1343"/>
      <c r="FF48" s="853">
        <v>42683</v>
      </c>
      <c r="FG48" s="853">
        <v>42682</v>
      </c>
      <c r="FH48" s="853">
        <v>42682</v>
      </c>
      <c r="FI48" s="853">
        <v>42667</v>
      </c>
      <c r="FJ48" s="853">
        <v>42667</v>
      </c>
      <c r="FK48" s="853">
        <v>42667</v>
      </c>
      <c r="FL48" s="853">
        <v>42655</v>
      </c>
      <c r="FM48" s="853">
        <v>42655</v>
      </c>
      <c r="FN48" s="1323">
        <v>42615</v>
      </c>
      <c r="FO48" s="1323">
        <v>42615</v>
      </c>
      <c r="FP48" s="1323">
        <v>42615</v>
      </c>
      <c r="FQ48" s="1323">
        <v>42615</v>
      </c>
      <c r="FR48" s="1323">
        <v>42615</v>
      </c>
      <c r="FS48" s="1323">
        <v>42615</v>
      </c>
      <c r="FT48" s="1323">
        <v>42615</v>
      </c>
      <c r="FU48" s="1323">
        <v>42615</v>
      </c>
      <c r="FV48" s="1323">
        <v>42615</v>
      </c>
      <c r="FW48" s="1323">
        <v>42615</v>
      </c>
      <c r="FX48" s="853">
        <v>42655</v>
      </c>
      <c r="FY48" s="1247">
        <v>42607</v>
      </c>
      <c r="FZ48" s="1323">
        <v>42615</v>
      </c>
      <c r="GA48" s="1323">
        <v>42615</v>
      </c>
      <c r="GB48" s="1323">
        <v>42615</v>
      </c>
      <c r="GC48" s="1323">
        <v>42615</v>
      </c>
      <c r="GD48" s="1323">
        <v>42615</v>
      </c>
      <c r="GE48" s="1323">
        <v>42615</v>
      </c>
      <c r="GF48" s="905">
        <v>42577</v>
      </c>
      <c r="GG48" s="905">
        <v>42577</v>
      </c>
      <c r="GH48" s="853">
        <v>42594</v>
      </c>
      <c r="GI48" s="853">
        <v>42667</v>
      </c>
      <c r="GJ48" s="853">
        <v>42625</v>
      </c>
      <c r="GK48" s="1323">
        <v>42615</v>
      </c>
      <c r="GL48" s="1323">
        <v>42615</v>
      </c>
      <c r="GM48" s="1323">
        <v>42615</v>
      </c>
      <c r="GN48" s="1247">
        <v>42607</v>
      </c>
      <c r="GO48" s="1247">
        <v>42607</v>
      </c>
      <c r="GP48" s="1247">
        <v>42607</v>
      </c>
      <c r="GQ48" s="905">
        <v>42577</v>
      </c>
      <c r="GR48" s="905">
        <v>42594</v>
      </c>
      <c r="GS48" s="905">
        <v>42577</v>
      </c>
      <c r="GT48" s="853">
        <v>42640</v>
      </c>
      <c r="GU48" s="853">
        <v>42667</v>
      </c>
      <c r="GV48" s="853">
        <v>42667</v>
      </c>
      <c r="GW48" s="853">
        <v>42667</v>
      </c>
      <c r="GX48" s="853">
        <v>42667</v>
      </c>
      <c r="GY48" s="853">
        <v>42653</v>
      </c>
      <c r="GZ48" s="853">
        <v>42654</v>
      </c>
      <c r="HA48" s="853">
        <v>42667</v>
      </c>
      <c r="HB48" s="853">
        <v>42667</v>
      </c>
      <c r="HC48" s="853">
        <v>42667</v>
      </c>
      <c r="HD48" s="853">
        <v>42667</v>
      </c>
      <c r="HE48" s="1343">
        <v>42647</v>
      </c>
      <c r="HF48" s="853">
        <v>42653</v>
      </c>
      <c r="HG48" s="853">
        <v>42653</v>
      </c>
      <c r="HH48" s="853">
        <v>42654</v>
      </c>
      <c r="HI48" s="853">
        <v>42654</v>
      </c>
      <c r="HJ48" s="853">
        <v>42654</v>
      </c>
      <c r="HK48" s="853">
        <v>42654</v>
      </c>
      <c r="HL48" s="853">
        <v>42654</v>
      </c>
      <c r="HM48" s="853">
        <v>42653</v>
      </c>
      <c r="HN48" s="853">
        <v>42653</v>
      </c>
      <c r="HO48" s="853">
        <v>42653</v>
      </c>
      <c r="HP48" s="853">
        <v>42654</v>
      </c>
      <c r="HQ48" s="853">
        <v>42653</v>
      </c>
      <c r="HR48" s="853">
        <v>42653</v>
      </c>
      <c r="HS48" s="853">
        <v>42667</v>
      </c>
      <c r="HT48" s="176"/>
      <c r="HU48" s="2058"/>
      <c r="HV48" s="2059"/>
      <c r="HW48" s="2059"/>
      <c r="HX48" s="2059"/>
      <c r="HY48" s="2059"/>
      <c r="HZ48" s="2059"/>
      <c r="IA48" s="2059"/>
      <c r="IB48" s="2059"/>
      <c r="IC48" s="2059"/>
      <c r="ID48" s="2059"/>
      <c r="IE48" s="2059"/>
      <c r="IF48" s="2059"/>
      <c r="IG48" s="2059"/>
      <c r="IH48" s="2060"/>
      <c r="II48" s="1364"/>
      <c r="IJ48" s="2061"/>
      <c r="IK48" s="2061"/>
      <c r="IL48" s="2061"/>
      <c r="IM48" s="2061"/>
      <c r="IN48" s="2061"/>
      <c r="IO48" s="2061"/>
      <c r="IP48" s="2061"/>
      <c r="IQ48" s="2061"/>
      <c r="IR48" s="2061"/>
      <c r="IS48" s="1355"/>
      <c r="IT48" s="853"/>
      <c r="IU48" s="1247">
        <v>42615</v>
      </c>
      <c r="IV48" s="1247">
        <v>42615</v>
      </c>
      <c r="IW48" s="853">
        <v>42615</v>
      </c>
      <c r="IX48" s="1247">
        <v>42615</v>
      </c>
      <c r="IY48" s="1323">
        <v>42615</v>
      </c>
      <c r="IZ48" s="853">
        <v>42615</v>
      </c>
      <c r="JA48" s="1247">
        <v>42607</v>
      </c>
      <c r="JB48" s="853">
        <v>42615</v>
      </c>
      <c r="JC48" s="1247">
        <v>42615</v>
      </c>
      <c r="JD48" s="853"/>
      <c r="JE48" s="853"/>
      <c r="JF48" s="853"/>
      <c r="JG48" s="853"/>
      <c r="JH48" s="853"/>
      <c r="JI48" s="853"/>
      <c r="JJ48" s="853"/>
      <c r="JK48" s="853"/>
      <c r="JL48" s="853"/>
      <c r="JM48" s="853"/>
      <c r="JN48" s="853"/>
      <c r="JO48" s="853"/>
      <c r="JP48" s="853"/>
      <c r="JQ48" s="853"/>
      <c r="JR48" s="624"/>
      <c r="JS48" s="853"/>
      <c r="JT48" s="1323">
        <v>42615</v>
      </c>
      <c r="JU48" s="853"/>
      <c r="JV48" s="853"/>
      <c r="JW48" s="853"/>
      <c r="JX48" s="853"/>
      <c r="JY48" s="853"/>
      <c r="JZ48" s="853"/>
      <c r="KA48" s="853"/>
      <c r="KB48" s="853"/>
      <c r="KC48" s="853"/>
      <c r="KD48" s="853"/>
      <c r="KE48" s="853">
        <v>42667</v>
      </c>
      <c r="KF48" s="624"/>
      <c r="KG48" s="624"/>
      <c r="KH48" s="853"/>
      <c r="KI48" s="624"/>
      <c r="KJ48" s="624"/>
      <c r="KK48" s="624"/>
      <c r="KL48" s="853"/>
      <c r="KM48" s="853">
        <v>42650</v>
      </c>
      <c r="KN48" s="853">
        <v>42649</v>
      </c>
      <c r="KO48" s="853">
        <v>42655</v>
      </c>
      <c r="KP48" s="853"/>
      <c r="KQ48" s="853">
        <v>42655</v>
      </c>
      <c r="KR48" s="853">
        <v>42655</v>
      </c>
      <c r="KS48" s="853">
        <v>42655</v>
      </c>
      <c r="KT48" s="853"/>
      <c r="KU48" s="853"/>
      <c r="KV48" s="853"/>
      <c r="KW48" s="853"/>
      <c r="KX48" s="853"/>
      <c r="KY48" s="853"/>
      <c r="KZ48" s="853"/>
      <c r="LA48" s="853"/>
      <c r="LB48" s="853"/>
      <c r="LC48" s="853"/>
      <c r="LD48" s="853"/>
      <c r="LE48" s="853"/>
      <c r="LF48" s="853"/>
      <c r="LG48" s="853"/>
      <c r="LH48" s="853"/>
      <c r="LI48" s="853"/>
      <c r="LJ48" s="853"/>
      <c r="LK48" s="853"/>
      <c r="LL48" s="853"/>
      <c r="LM48" s="853"/>
      <c r="LN48" s="853"/>
      <c r="LO48" s="853"/>
      <c r="LP48" s="1392">
        <v>42667</v>
      </c>
      <c r="LQ48" s="853"/>
      <c r="LR48" s="1343">
        <v>42669</v>
      </c>
      <c r="LS48" s="853">
        <v>42678</v>
      </c>
      <c r="LT48" s="853">
        <v>42683</v>
      </c>
      <c r="LU48" s="853">
        <v>42683</v>
      </c>
      <c r="LV48" s="853"/>
      <c r="LW48" s="853"/>
      <c r="LX48" s="853"/>
      <c r="LY48" s="853">
        <v>42684</v>
      </c>
      <c r="LZ48" s="853">
        <v>42684</v>
      </c>
      <c r="MA48" s="853">
        <v>42681</v>
      </c>
      <c r="MB48" s="853">
        <v>42682</v>
      </c>
      <c r="MC48" s="1423">
        <v>42685</v>
      </c>
      <c r="MD48" s="853">
        <v>42685</v>
      </c>
      <c r="ME48" s="853">
        <v>42684</v>
      </c>
      <c r="MF48" s="853">
        <v>42684</v>
      </c>
      <c r="MG48" s="1343">
        <v>42677</v>
      </c>
      <c r="MH48" s="1396">
        <v>42682</v>
      </c>
      <c r="MI48" s="853">
        <v>42688</v>
      </c>
      <c r="MJ48" s="853"/>
      <c r="MK48" s="853"/>
      <c r="ML48" s="853"/>
      <c r="MM48" s="853">
        <v>42667</v>
      </c>
      <c r="MN48" s="853"/>
      <c r="MO48" s="853">
        <v>42678</v>
      </c>
      <c r="MP48" s="1394">
        <v>42669</v>
      </c>
      <c r="MQ48" s="1247">
        <v>42615</v>
      </c>
      <c r="MR48" s="1247">
        <v>42615</v>
      </c>
      <c r="MS48" s="1247">
        <v>42615</v>
      </c>
      <c r="MT48" s="1247">
        <v>42615</v>
      </c>
      <c r="MU48" s="1247">
        <v>42615</v>
      </c>
      <c r="MV48" s="1247">
        <v>42615</v>
      </c>
      <c r="MW48" s="1323"/>
      <c r="MX48" s="853">
        <v>42682</v>
      </c>
      <c r="MY48" s="853"/>
      <c r="MZ48" s="853"/>
      <c r="NA48" s="905">
        <v>42594</v>
      </c>
      <c r="NB48" s="1247">
        <v>42607</v>
      </c>
      <c r="NC48" s="1247">
        <v>42607</v>
      </c>
      <c r="ND48" s="1247">
        <v>42607</v>
      </c>
      <c r="NE48" s="1247">
        <v>42607</v>
      </c>
      <c r="NF48" s="1247">
        <v>42607</v>
      </c>
      <c r="NG48" s="1247">
        <v>42607</v>
      </c>
      <c r="NH48" s="1247">
        <v>42607</v>
      </c>
      <c r="NI48" s="1247">
        <v>42607</v>
      </c>
      <c r="NJ48" s="1247">
        <v>42607</v>
      </c>
      <c r="NK48" s="1247">
        <v>42607</v>
      </c>
      <c r="NL48" s="1247">
        <v>42607</v>
      </c>
      <c r="NM48" s="853"/>
      <c r="NN48" s="853">
        <v>42654</v>
      </c>
      <c r="NO48" s="905">
        <v>42577</v>
      </c>
      <c r="NP48" s="905">
        <v>42577</v>
      </c>
      <c r="NQ48" s="853">
        <v>42649</v>
      </c>
      <c r="NR48" s="1247">
        <v>42607</v>
      </c>
      <c r="NS48" s="853">
        <v>42667</v>
      </c>
      <c r="NT48" s="1247">
        <v>42667</v>
      </c>
      <c r="NU48" s="853">
        <v>42667</v>
      </c>
      <c r="NV48" s="1247">
        <v>42607</v>
      </c>
      <c r="NW48" s="905">
        <v>42577</v>
      </c>
      <c r="NX48" s="905">
        <v>42577</v>
      </c>
      <c r="NY48" s="636">
        <v>42412</v>
      </c>
      <c r="NZ48" s="636"/>
      <c r="OA48" s="636"/>
      <c r="OB48" s="92"/>
      <c r="OC48" s="92"/>
      <c r="OD48" s="636"/>
      <c r="OE48" s="853">
        <v>42640</v>
      </c>
      <c r="OF48" s="92"/>
      <c r="OG48" s="92"/>
      <c r="OH48" s="92"/>
      <c r="OI48" s="92"/>
      <c r="OJ48" s="92"/>
      <c r="OK48" s="636">
        <v>42478</v>
      </c>
      <c r="OL48" s="636"/>
      <c r="OM48" s="636"/>
      <c r="ON48" s="636"/>
      <c r="OO48" s="1247">
        <v>42607</v>
      </c>
      <c r="OP48" s="853">
        <v>42640</v>
      </c>
      <c r="OQ48" s="853">
        <v>42640</v>
      </c>
      <c r="OR48" s="853">
        <v>42640</v>
      </c>
      <c r="OS48" s="853">
        <v>42640</v>
      </c>
      <c r="OT48" s="1025">
        <v>42409</v>
      </c>
      <c r="OU48" s="853">
        <v>42647</v>
      </c>
      <c r="OV48" s="853">
        <v>42647</v>
      </c>
      <c r="OW48" s="853">
        <v>42647</v>
      </c>
      <c r="OX48" s="853">
        <v>42647</v>
      </c>
      <c r="OY48" s="853">
        <v>42647</v>
      </c>
      <c r="OZ48" s="853">
        <v>42647</v>
      </c>
      <c r="PA48" s="853">
        <v>42647</v>
      </c>
      <c r="PB48" s="853">
        <v>42649</v>
      </c>
      <c r="PC48" s="853">
        <v>42649</v>
      </c>
      <c r="PD48" s="853">
        <v>42649</v>
      </c>
      <c r="PE48" s="1247">
        <v>42607</v>
      </c>
      <c r="PF48" s="853">
        <v>42642</v>
      </c>
      <c r="PG48" s="853">
        <v>42640</v>
      </c>
      <c r="PH48" s="1394">
        <v>42667</v>
      </c>
      <c r="PI48" s="1396">
        <v>42670</v>
      </c>
      <c r="PJ48" s="1394">
        <v>42669</v>
      </c>
      <c r="PK48" s="1396">
        <v>42669</v>
      </c>
      <c r="PL48" s="853">
        <v>42667</v>
      </c>
      <c r="PM48" s="853">
        <v>42667</v>
      </c>
      <c r="PN48" s="853">
        <v>42674</v>
      </c>
      <c r="PO48" s="853">
        <v>42667</v>
      </c>
      <c r="PP48" s="1343">
        <v>42667</v>
      </c>
      <c r="PQ48" s="647"/>
      <c r="PR48" s="1323">
        <v>42615</v>
      </c>
      <c r="PS48" s="853">
        <v>42667</v>
      </c>
      <c r="PT48" s="1323">
        <v>42615</v>
      </c>
      <c r="PU48" s="647"/>
      <c r="PV48" s="993"/>
      <c r="PW48" s="993"/>
      <c r="PX48" s="993"/>
      <c r="PY48" s="993"/>
      <c r="PZ48" s="993"/>
      <c r="QA48" s="993"/>
      <c r="QB48" s="993"/>
      <c r="QC48" s="993"/>
      <c r="QD48" s="993"/>
      <c r="QE48" s="993"/>
      <c r="QF48" s="993"/>
      <c r="QG48" s="1081"/>
      <c r="QH48" s="1061"/>
      <c r="QI48" s="993"/>
      <c r="QJ48" s="993"/>
      <c r="QK48" s="993"/>
      <c r="QL48" s="993"/>
      <c r="QM48" s="1061"/>
      <c r="QN48" s="993"/>
      <c r="QO48" s="993"/>
      <c r="QP48" s="993"/>
      <c r="QQ48" s="993"/>
      <c r="QR48" s="993"/>
      <c r="QS48" s="993"/>
      <c r="QT48" s="1082"/>
      <c r="QU48" s="1082"/>
      <c r="QV48" s="993"/>
      <c r="QW48" s="1082"/>
      <c r="QX48" s="993"/>
      <c r="QY48" s="993"/>
      <c r="QZ48" s="1061"/>
      <c r="RA48" s="993"/>
      <c r="RB48" s="993"/>
      <c r="RC48" s="993"/>
      <c r="RD48" s="993"/>
      <c r="RE48" s="993"/>
      <c r="RF48" s="993"/>
      <c r="RG48" s="1082"/>
      <c r="RH48" s="1061"/>
      <c r="RI48" s="993"/>
      <c r="RJ48" s="993"/>
      <c r="RK48" s="993"/>
      <c r="RL48" s="993"/>
      <c r="RM48" s="993"/>
      <c r="RN48" s="1081"/>
      <c r="RO48" s="1082"/>
      <c r="RP48" s="1082"/>
      <c r="RQ48" s="198"/>
      <c r="RR48" s="840"/>
      <c r="RS48" s="993"/>
      <c r="RT48" s="489" t="s">
        <v>1728</v>
      </c>
      <c r="RU48" s="489" t="s">
        <v>1728</v>
      </c>
      <c r="RV48" s="489" t="s">
        <v>1728</v>
      </c>
      <c r="RW48" s="992" t="s">
        <v>1489</v>
      </c>
      <c r="RX48" s="992" t="s">
        <v>1489</v>
      </c>
      <c r="RY48" s="992" t="s">
        <v>1489</v>
      </c>
      <c r="RZ48" s="992" t="s">
        <v>1489</v>
      </c>
      <c r="SA48" s="992" t="s">
        <v>1489</v>
      </c>
      <c r="SB48" s="992" t="s">
        <v>1489</v>
      </c>
      <c r="SC48" s="992" t="s">
        <v>1489</v>
      </c>
      <c r="SD48" s="992" t="s">
        <v>1489</v>
      </c>
      <c r="SE48" s="992" t="s">
        <v>1489</v>
      </c>
      <c r="SF48" s="992" t="s">
        <v>1489</v>
      </c>
      <c r="SG48" s="992" t="s">
        <v>1489</v>
      </c>
      <c r="SH48" s="992" t="s">
        <v>1489</v>
      </c>
      <c r="SI48" s="992" t="s">
        <v>1489</v>
      </c>
      <c r="SJ48" s="992" t="s">
        <v>1489</v>
      </c>
      <c r="SK48" s="992" t="s">
        <v>1489</v>
      </c>
      <c r="SL48" s="992" t="s">
        <v>1489</v>
      </c>
      <c r="SM48" s="992" t="s">
        <v>1489</v>
      </c>
      <c r="SN48" s="489"/>
      <c r="SO48" s="1432"/>
      <c r="SP48" s="624"/>
      <c r="SQ48" s="624"/>
      <c r="SR48" s="624"/>
      <c r="SS48" s="645"/>
      <c r="ST48" s="993"/>
      <c r="SU48" s="1082"/>
      <c r="SV48" s="1082"/>
      <c r="SW48" s="1082"/>
      <c r="SX48" s="1082"/>
      <c r="SY48" s="1082"/>
      <c r="SZ48" s="1082"/>
      <c r="TA48" s="1082"/>
      <c r="TB48" s="1082"/>
      <c r="TC48" s="1082"/>
      <c r="TD48" s="993"/>
      <c r="TE48" s="993"/>
      <c r="TF48" s="1061"/>
      <c r="TG48" s="993"/>
      <c r="TH48" s="1082"/>
      <c r="TI48" s="1082"/>
      <c r="TJ48" s="1082"/>
      <c r="TK48" s="1081"/>
    </row>
    <row r="49" spans="7:512" ht="15.75">
      <c r="L49" s="230"/>
      <c r="M49" s="624"/>
      <c r="N49" s="198"/>
      <c r="P49" s="198"/>
      <c r="Q49" s="198"/>
      <c r="R49" s="198"/>
      <c r="S49" s="198"/>
      <c r="T49" s="181"/>
      <c r="U49" s="198"/>
      <c r="V49" s="198"/>
      <c r="W49" s="198"/>
      <c r="AB49" s="198"/>
      <c r="AC49" s="198"/>
      <c r="AI49" s="198"/>
      <c r="AK49" s="489"/>
      <c r="AL49" s="489"/>
      <c r="AM49" s="489"/>
      <c r="AN49" s="489"/>
      <c r="AO49" s="489"/>
      <c r="AP49" s="489"/>
      <c r="AQ49" s="141"/>
      <c r="AV49" s="1432"/>
      <c r="BF49" s="1061"/>
      <c r="BG49" s="489"/>
      <c r="BI49" s="49"/>
      <c r="BM49" s="1432"/>
      <c r="BQ49" s="198"/>
      <c r="BS49" s="233"/>
      <c r="BY49" s="1432"/>
      <c r="BZ49" s="141"/>
      <c r="CC49" s="198"/>
      <c r="CH49" s="1432"/>
      <c r="CL49" s="1432"/>
      <c r="CW49" s="489"/>
      <c r="DC49" s="489"/>
      <c r="DG49" s="141"/>
      <c r="DH49" s="489"/>
      <c r="DI49" s="198"/>
      <c r="DJ49" s="198"/>
      <c r="DK49" s="198"/>
      <c r="DN49" s="198"/>
      <c r="DT49" s="198"/>
      <c r="DW49" s="198"/>
      <c r="EF49" s="62"/>
      <c r="EK49" s="1432"/>
      <c r="EM49" s="489"/>
      <c r="EO49" s="198"/>
      <c r="EP49" s="198"/>
      <c r="EQ49" s="198"/>
      <c r="ER49" s="198"/>
      <c r="ES49" s="198"/>
      <c r="ET49" s="198"/>
      <c r="EU49" s="198"/>
      <c r="EW49" s="141"/>
      <c r="EX49" s="141"/>
      <c r="FF49" s="198"/>
      <c r="FG49" s="198"/>
      <c r="FH49" s="198"/>
      <c r="FJ49" s="624"/>
      <c r="FP49" s="198"/>
      <c r="FQ49" s="198"/>
      <c r="FR49" s="198"/>
      <c r="FS49" s="198"/>
      <c r="FT49" s="198"/>
      <c r="FU49" s="198"/>
      <c r="FW49" s="624"/>
      <c r="FX49" s="198"/>
      <c r="GA49" s="198"/>
      <c r="GB49" s="198"/>
      <c r="GC49" s="198"/>
      <c r="GD49" s="198"/>
      <c r="GE49" s="198"/>
      <c r="GG49" s="198"/>
      <c r="GH49" s="198"/>
      <c r="GI49" s="198"/>
      <c r="GL49" s="624"/>
      <c r="GN49" s="198"/>
      <c r="GO49" s="198"/>
      <c r="GS49" s="198"/>
      <c r="HT49" s="175"/>
      <c r="HZ49" s="198"/>
      <c r="IH49" s="198"/>
      <c r="II49" s="175"/>
      <c r="IQ49" s="198"/>
      <c r="IR49" s="198"/>
      <c r="IS49" s="1358"/>
      <c r="IT49" s="932"/>
      <c r="JA49" s="198"/>
      <c r="JE49" s="198"/>
      <c r="JF49" s="62"/>
      <c r="JH49" s="636"/>
      <c r="JI49" s="198"/>
      <c r="JL49" s="1432"/>
      <c r="JM49" s="198"/>
      <c r="JO49" s="198"/>
      <c r="JP49" s="198"/>
      <c r="JQ49" s="198"/>
      <c r="JR49" s="198"/>
      <c r="JS49" s="198"/>
      <c r="JT49" s="198"/>
      <c r="JV49" s="624"/>
      <c r="JW49" s="198"/>
      <c r="JX49" s="198"/>
      <c r="JZ49" s="1432"/>
      <c r="KA49" s="198"/>
      <c r="KB49" s="198"/>
      <c r="KC49" s="198"/>
      <c r="KH49" s="198"/>
      <c r="KN49" s="198"/>
      <c r="KP49" s="624"/>
      <c r="LG49" s="624"/>
      <c r="LH49" s="198"/>
      <c r="LK49" s="198"/>
      <c r="LM49" s="141"/>
      <c r="LO49" s="1421"/>
      <c r="LP49" s="141"/>
      <c r="LQ49" s="141"/>
      <c r="LT49" s="489"/>
      <c r="LU49" s="489"/>
      <c r="LV49" s="489"/>
      <c r="LW49" s="198"/>
      <c r="LX49" s="642"/>
      <c r="MC49" s="1432"/>
      <c r="ME49" s="489"/>
      <c r="MH49" s="198"/>
      <c r="MI49" s="1421"/>
      <c r="MJ49" s="1432"/>
      <c r="MK49" s="198"/>
      <c r="MN49" s="141"/>
      <c r="MS49" s="62"/>
      <c r="MT49" s="181"/>
      <c r="MU49" s="181"/>
      <c r="MW49" s="198"/>
      <c r="MZ49" s="489"/>
      <c r="NB49" s="198"/>
      <c r="NC49" s="181"/>
      <c r="ND49" s="198"/>
      <c r="NE49" s="198"/>
      <c r="NF49" s="198"/>
      <c r="NG49" s="210"/>
      <c r="NH49" s="624"/>
      <c r="NI49" s="198"/>
      <c r="NJ49" s="624"/>
      <c r="NK49" s="864"/>
      <c r="NL49" s="1432"/>
      <c r="NM49" s="624"/>
      <c r="NN49" s="624"/>
      <c r="NO49" s="642"/>
      <c r="NP49" s="642"/>
      <c r="NQ49" s="624"/>
      <c r="NR49" s="1432"/>
      <c r="NS49" s="198"/>
      <c r="NT49" s="624"/>
      <c r="NU49" s="1432"/>
      <c r="NV49" s="624"/>
      <c r="NW49" s="624"/>
      <c r="NX49" s="141"/>
      <c r="NY49" s="624"/>
      <c r="NZ49" s="489"/>
      <c r="OA49" s="489"/>
      <c r="OB49" s="198"/>
      <c r="OC49" s="198"/>
      <c r="OD49" s="489"/>
      <c r="OE49" s="624"/>
      <c r="OF49" s="624"/>
      <c r="OG49" s="624"/>
      <c r="OH49" s="624"/>
      <c r="OI49" s="624"/>
      <c r="OJ49" s="624"/>
      <c r="OK49" s="624"/>
      <c r="OL49" s="1432"/>
      <c r="OM49" s="1432"/>
      <c r="ON49" s="1432"/>
      <c r="OO49" s="489"/>
      <c r="OP49" s="624"/>
      <c r="OQ49" s="1432"/>
      <c r="OR49" s="1432"/>
      <c r="OS49" s="1432"/>
      <c r="OT49" s="624"/>
      <c r="OU49" s="624"/>
      <c r="OV49" s="624"/>
      <c r="OW49" s="624"/>
      <c r="OX49" s="624"/>
      <c r="OY49" s="624"/>
      <c r="OZ49" s="624"/>
      <c r="PA49" s="624"/>
      <c r="PB49" s="624"/>
      <c r="PC49" s="624"/>
      <c r="PD49" s="624"/>
      <c r="PE49" s="1432"/>
      <c r="PG49" s="624"/>
      <c r="PP49" s="198"/>
      <c r="PQ49" s="175"/>
      <c r="PR49" s="1432"/>
      <c r="PS49" s="1432"/>
      <c r="PT49" s="1432"/>
      <c r="PU49" s="1081"/>
      <c r="QF49" s="1432"/>
      <c r="QG49" s="1432"/>
      <c r="QH49" s="645"/>
      <c r="QR49" s="1061"/>
      <c r="QS49" s="993"/>
      <c r="QT49" s="1061"/>
      <c r="QV49" s="1082"/>
      <c r="QW49" s="1082"/>
      <c r="SR49" s="1432"/>
    </row>
    <row r="50" spans="7:512" ht="15.75">
      <c r="G50" s="198"/>
      <c r="H50" s="198"/>
      <c r="N50" s="1432"/>
      <c r="O50" s="50"/>
      <c r="P50" s="198"/>
      <c r="Q50" s="198"/>
      <c r="R50" s="198"/>
      <c r="AG50" s="198"/>
      <c r="AL50" s="198"/>
      <c r="AM50" s="198"/>
      <c r="AN50" s="198"/>
      <c r="AV50" s="1432"/>
      <c r="AZ50" s="198"/>
      <c r="BB50" s="49"/>
      <c r="BC50" s="1432"/>
      <c r="BE50" s="198"/>
      <c r="BG50" s="198"/>
      <c r="BK50" s="198"/>
      <c r="BL50" s="198"/>
      <c r="BM50" s="198"/>
      <c r="BN50" s="198"/>
      <c r="BO50" s="198"/>
      <c r="BP50" s="198"/>
      <c r="BQ50" s="198"/>
      <c r="BV50" s="198"/>
      <c r="BX50" s="198"/>
      <c r="BY50" s="198"/>
      <c r="BZ50" s="198"/>
      <c r="CA50" s="198"/>
      <c r="CB50" s="198"/>
      <c r="CI50" s="198"/>
      <c r="CJ50" s="198"/>
      <c r="CL50" s="1432"/>
      <c r="DH50" s="198"/>
      <c r="DI50" s="198"/>
      <c r="DJ50" s="198"/>
      <c r="DK50" s="198"/>
      <c r="DN50" s="198"/>
      <c r="DU50" s="1432"/>
      <c r="DV50" s="198"/>
      <c r="EJ50" s="198"/>
      <c r="FW50" s="1365"/>
      <c r="GP50" s="233"/>
      <c r="GQ50" s="50"/>
      <c r="GS50" s="233"/>
      <c r="GV50" s="1432"/>
      <c r="GX50" s="198"/>
      <c r="GZ50" s="198"/>
      <c r="HB50" s="1432"/>
      <c r="HD50" s="233"/>
      <c r="HE50" s="198"/>
      <c r="IB50" s="198"/>
      <c r="IH50" s="198"/>
      <c r="JF50" s="198"/>
      <c r="JH50" s="1432"/>
      <c r="JI50" s="198"/>
      <c r="JO50" s="47"/>
      <c r="JP50" s="62"/>
      <c r="JV50" s="1432"/>
      <c r="KA50" s="198"/>
      <c r="KB50" s="198"/>
      <c r="KF50" s="1432"/>
      <c r="KH50" s="636"/>
      <c r="KI50" s="636"/>
      <c r="KK50" s="1432"/>
      <c r="KN50" s="1432"/>
      <c r="KR50" s="489"/>
      <c r="KS50" s="1432"/>
      <c r="KT50" s="198"/>
      <c r="KU50" s="198"/>
      <c r="KV50" s="1432"/>
      <c r="LD50" s="1432"/>
      <c r="LE50" s="1432"/>
      <c r="LF50" s="1432"/>
      <c r="LG50" s="489"/>
      <c r="LI50" s="1432"/>
      <c r="LJ50" s="1432"/>
      <c r="LK50" s="1432"/>
      <c r="LN50" s="198"/>
      <c r="LU50" s="654"/>
      <c r="LV50" s="198"/>
      <c r="LW50" s="198"/>
      <c r="LX50" s="198"/>
      <c r="ME50" s="198"/>
      <c r="MI50" s="1061"/>
      <c r="MV50" s="436"/>
      <c r="NB50" s="645"/>
      <c r="NC50" s="1432"/>
      <c r="ND50" s="1432"/>
      <c r="NE50" s="1432"/>
      <c r="OJ50" s="1061"/>
      <c r="PF50" s="1432"/>
      <c r="PQ50" s="1432"/>
      <c r="PR50" s="489"/>
      <c r="PS50" s="1432"/>
      <c r="PT50" s="1432"/>
      <c r="QR50" s="1061"/>
    </row>
    <row r="51" spans="7:512">
      <c r="O51" s="1017"/>
      <c r="AG51" s="198"/>
      <c r="BB51" s="49"/>
      <c r="BE51" s="198"/>
      <c r="GQ51" s="1017"/>
      <c r="JO51" s="47"/>
      <c r="JP51" s="62"/>
      <c r="KA51" s="233"/>
      <c r="KH51" s="636"/>
      <c r="KI51" s="636"/>
      <c r="LG51" s="636"/>
      <c r="MI51" s="1061"/>
      <c r="OJ51" s="1061"/>
      <c r="QR51" s="1061"/>
    </row>
    <row r="52" spans="7:512" ht="15.75">
      <c r="O52" s="198"/>
      <c r="AX52" s="853"/>
      <c r="BE52" s="198"/>
      <c r="GQ52" s="198"/>
      <c r="JO52" s="47"/>
      <c r="JP52" s="62"/>
      <c r="KA52" s="198"/>
      <c r="LG52" s="489"/>
      <c r="MI52" s="1061"/>
      <c r="OJ52" s="1061"/>
      <c r="QR52" s="1061"/>
    </row>
    <row r="53" spans="7:512">
      <c r="O53" s="198"/>
      <c r="BE53" s="198"/>
      <c r="GQ53" s="198"/>
      <c r="JO53" s="47"/>
      <c r="JP53" s="234"/>
      <c r="LG53" s="222"/>
      <c r="OJ53" s="1061"/>
      <c r="QR53" s="1061"/>
    </row>
    <row r="54" spans="7:512">
      <c r="O54" s="198"/>
      <c r="BE54" s="198"/>
      <c r="GQ54" s="198"/>
      <c r="JN54" s="198"/>
      <c r="JO54" s="47"/>
      <c r="JP54" s="198"/>
      <c r="OJ54" s="1061"/>
      <c r="QR54" s="1061"/>
    </row>
    <row r="55" spans="7:512">
      <c r="O55" s="198"/>
      <c r="BE55" s="198"/>
      <c r="GQ55" s="198"/>
      <c r="JN55" s="198"/>
      <c r="JO55" s="47"/>
      <c r="JP55" s="198"/>
      <c r="OJ55" s="1061"/>
      <c r="QR55" s="1061"/>
    </row>
    <row r="56" spans="7:512">
      <c r="O56" s="198"/>
      <c r="BE56" s="198"/>
      <c r="GQ56" s="198"/>
      <c r="JN56" s="198"/>
      <c r="JO56" s="47"/>
      <c r="JP56" s="198"/>
      <c r="OJ56" s="1061"/>
      <c r="QR56" s="1061"/>
    </row>
    <row r="57" spans="7:512">
      <c r="O57" s="198"/>
      <c r="BE57" s="198"/>
      <c r="GQ57" s="198"/>
      <c r="JN57" s="198"/>
      <c r="JO57" s="47"/>
      <c r="JP57" s="198"/>
      <c r="OJ57" s="1061"/>
      <c r="QR57" s="1061"/>
    </row>
    <row r="58" spans="7:512">
      <c r="O58" s="198"/>
      <c r="BE58" s="198"/>
      <c r="GQ58" s="198"/>
      <c r="JN58" s="198"/>
      <c r="JO58" s="47"/>
      <c r="JP58" s="198"/>
      <c r="OJ58" s="1061"/>
      <c r="QR58" s="1061"/>
    </row>
    <row r="59" spans="7:512">
      <c r="O59" s="198"/>
      <c r="BE59" s="198"/>
      <c r="GQ59" s="198"/>
      <c r="JN59" s="198"/>
      <c r="JO59" s="47"/>
      <c r="JP59" s="198"/>
      <c r="OJ59" s="1061"/>
      <c r="QR59" s="1061"/>
    </row>
    <row r="60" spans="7:512">
      <c r="O60" s="198"/>
      <c r="BE60" s="198"/>
      <c r="GQ60" s="198"/>
      <c r="JN60" s="198"/>
      <c r="JO60" s="47"/>
      <c r="JP60" s="198"/>
      <c r="OJ60" s="1061"/>
      <c r="QR60" s="1061"/>
    </row>
    <row r="61" spans="7:512">
      <c r="O61" s="198"/>
      <c r="BE61" s="198"/>
      <c r="GQ61" s="198"/>
      <c r="JN61" s="198"/>
      <c r="JO61" s="47"/>
      <c r="JP61" s="198"/>
      <c r="OJ61" s="1061"/>
      <c r="QR61" s="1061"/>
    </row>
    <row r="62" spans="7:512">
      <c r="O62" s="198"/>
      <c r="BE62" s="198"/>
      <c r="GQ62" s="198"/>
      <c r="JN62" s="198"/>
      <c r="JO62" s="47"/>
      <c r="JP62" s="198"/>
      <c r="OJ62" s="1061"/>
      <c r="QR62" s="1061"/>
    </row>
    <row r="63" spans="7:512">
      <c r="O63" s="198"/>
      <c r="BE63" s="198"/>
      <c r="GQ63" s="198"/>
      <c r="JN63" s="198"/>
      <c r="JO63" s="47"/>
      <c r="JP63" s="198"/>
      <c r="OJ63" s="1061"/>
      <c r="QR63" s="1061"/>
    </row>
    <row r="64" spans="7:512">
      <c r="O64" s="198"/>
      <c r="BE64" s="198"/>
      <c r="GQ64" s="198"/>
      <c r="JN64" s="198"/>
      <c r="JO64" s="47"/>
      <c r="JP64" s="198"/>
      <c r="OJ64" s="1061"/>
      <c r="QR64" s="1061"/>
    </row>
    <row r="65" spans="15:466">
      <c r="O65" s="198"/>
      <c r="BE65" s="198"/>
      <c r="GQ65" s="198"/>
      <c r="JN65" s="198"/>
      <c r="JO65" s="47"/>
      <c r="JP65" s="198"/>
      <c r="OJ65" s="1061"/>
      <c r="QR65" s="1061"/>
    </row>
    <row r="66" spans="15:466">
      <c r="O66" s="198"/>
      <c r="BE66" s="198"/>
      <c r="GQ66" s="198"/>
      <c r="JN66" s="198"/>
      <c r="JO66" s="47"/>
      <c r="JP66" s="198"/>
      <c r="OJ66" s="1061"/>
      <c r="QR66" s="1061"/>
    </row>
    <row r="67" spans="15:466">
      <c r="O67" s="198"/>
      <c r="BE67" s="198"/>
      <c r="GQ67" s="198"/>
      <c r="JN67" s="198"/>
      <c r="JO67" s="47"/>
      <c r="JP67" s="198"/>
      <c r="OJ67" s="1061"/>
      <c r="QR67" s="1061"/>
    </row>
    <row r="68" spans="15:466">
      <c r="O68" s="198"/>
      <c r="BE68" s="198"/>
      <c r="GQ68" s="198"/>
      <c r="JN68" s="198"/>
      <c r="JO68" s="47"/>
      <c r="JP68" s="198"/>
      <c r="OJ68" s="1061"/>
      <c r="QC68" s="1092"/>
      <c r="QI68" s="1092"/>
      <c r="QR68" s="1061"/>
      <c r="QV68" s="1092"/>
      <c r="QW68" s="1092"/>
      <c r="QX68" s="1092"/>
    </row>
    <row r="69" spans="15:466">
      <c r="O69" s="198"/>
      <c r="BE69" s="198"/>
      <c r="GQ69" s="198"/>
      <c r="JN69" s="198"/>
      <c r="JO69" s="47"/>
      <c r="JP69" s="198"/>
      <c r="MC69" s="1092"/>
      <c r="ND69" s="92"/>
      <c r="NH69" s="1092"/>
      <c r="NI69" s="1092"/>
      <c r="NJ69" s="1092"/>
      <c r="NK69" s="1092"/>
      <c r="NL69" s="1092"/>
      <c r="NM69" s="1092"/>
      <c r="NN69" s="1092"/>
      <c r="NO69" s="1092"/>
      <c r="NP69" s="1092"/>
      <c r="NQ69" s="1092"/>
      <c r="NR69" s="1092"/>
      <c r="OF69" s="1092"/>
      <c r="OG69" s="1092"/>
      <c r="OJ69" s="1061"/>
      <c r="PG69" s="1092"/>
      <c r="QC69" s="1061"/>
      <c r="QI69" s="1061"/>
      <c r="QR69" s="1061"/>
      <c r="QV69" s="1061"/>
      <c r="QW69" s="1061"/>
      <c r="QX69" s="1061"/>
    </row>
    <row r="70" spans="15:466">
      <c r="O70" s="198"/>
      <c r="BE70" s="198"/>
      <c r="GQ70" s="198"/>
      <c r="JN70" s="198"/>
      <c r="JO70" s="47"/>
      <c r="JP70" s="198"/>
      <c r="MC70" s="1061"/>
      <c r="ND70" s="198"/>
      <c r="NH70" s="1061"/>
      <c r="NI70" s="1061"/>
      <c r="NJ70" s="1061"/>
      <c r="NK70" s="1061"/>
      <c r="NL70" s="1061"/>
      <c r="NM70" s="1061"/>
      <c r="NN70" s="1061"/>
      <c r="NO70" s="1061"/>
      <c r="NP70" s="1061"/>
      <c r="NQ70" s="1061"/>
      <c r="NR70" s="1061"/>
      <c r="OF70" s="1061"/>
      <c r="OG70" s="1061"/>
      <c r="OJ70" s="1061"/>
      <c r="PG70" s="1061"/>
      <c r="QC70" s="1061"/>
      <c r="QI70" s="1061"/>
      <c r="QR70" s="1061"/>
      <c r="QV70" s="1061"/>
      <c r="QW70" s="1061"/>
      <c r="QX70" s="1061"/>
    </row>
    <row r="71" spans="15:466">
      <c r="O71" s="198"/>
      <c r="BE71" s="198"/>
      <c r="GQ71" s="198"/>
      <c r="JN71" s="198"/>
      <c r="JO71" s="47"/>
      <c r="JP71" s="198"/>
      <c r="MC71" s="1061"/>
      <c r="ND71" s="198"/>
      <c r="NH71" s="1061"/>
      <c r="NI71" s="1061"/>
      <c r="NJ71" s="1061"/>
      <c r="NK71" s="1061"/>
      <c r="NL71" s="1061"/>
      <c r="NM71" s="1061"/>
      <c r="NN71" s="1061"/>
      <c r="NO71" s="1061"/>
      <c r="NP71" s="1061"/>
      <c r="NQ71" s="1061"/>
      <c r="NR71" s="1061"/>
      <c r="OF71" s="1061"/>
      <c r="OG71" s="1061"/>
      <c r="OJ71" s="1061"/>
      <c r="PG71" s="1061"/>
      <c r="QC71" s="1061"/>
      <c r="QI71" s="1061"/>
      <c r="QR71" s="1061"/>
      <c r="QV71" s="1061"/>
      <c r="QW71" s="1061"/>
      <c r="QX71" s="1061"/>
    </row>
    <row r="72" spans="15:466">
      <c r="O72" s="198"/>
      <c r="BE72" s="198"/>
      <c r="GQ72" s="198"/>
      <c r="JN72" s="198"/>
      <c r="JO72" s="47"/>
      <c r="JP72" s="198"/>
      <c r="MC72" s="1061"/>
      <c r="ND72" s="198"/>
      <c r="NH72" s="1061"/>
      <c r="NI72" s="1061"/>
      <c r="NJ72" s="1061"/>
      <c r="NK72" s="1061"/>
      <c r="NL72" s="1061"/>
      <c r="NM72" s="1061"/>
      <c r="NN72" s="1061"/>
      <c r="NO72" s="1061"/>
      <c r="NP72" s="1061"/>
      <c r="NQ72" s="1061"/>
      <c r="NR72" s="1061"/>
      <c r="OF72" s="1061"/>
      <c r="OG72" s="1061"/>
      <c r="OJ72" s="1061"/>
      <c r="PG72" s="1061"/>
      <c r="QC72" s="1061"/>
      <c r="QI72" s="1061"/>
      <c r="QR72" s="1061"/>
      <c r="QV72" s="1061"/>
      <c r="QW72" s="1061"/>
      <c r="QX72" s="1061"/>
    </row>
    <row r="73" spans="15:466">
      <c r="O73" s="198"/>
      <c r="BE73" s="198"/>
      <c r="GQ73" s="198"/>
      <c r="JN73" s="198"/>
      <c r="JO73" s="47"/>
      <c r="JP73" s="198"/>
      <c r="MC73" s="1061"/>
      <c r="ND73" s="198"/>
      <c r="NH73" s="1061"/>
      <c r="NI73" s="1061"/>
      <c r="NJ73" s="1061"/>
      <c r="NK73" s="1061"/>
      <c r="NL73" s="1061"/>
      <c r="NM73" s="1061"/>
      <c r="NN73" s="1061"/>
      <c r="NO73" s="1061"/>
      <c r="NP73" s="1061"/>
      <c r="NQ73" s="1061"/>
      <c r="NR73" s="1061"/>
      <c r="OF73" s="1061"/>
      <c r="OG73" s="1061"/>
      <c r="OJ73" s="1061"/>
      <c r="PG73" s="1061"/>
      <c r="QC73" s="1061"/>
      <c r="QI73" s="1061"/>
      <c r="QV73" s="1061"/>
      <c r="QW73" s="1061"/>
      <c r="QX73" s="1061"/>
    </row>
    <row r="74" spans="15:466">
      <c r="JO74" s="47"/>
      <c r="MC74" s="1061"/>
      <c r="ND74" s="198"/>
      <c r="NH74" s="1061"/>
      <c r="NI74" s="1061"/>
      <c r="NJ74" s="1061"/>
      <c r="NK74" s="1061"/>
      <c r="NL74" s="1061"/>
      <c r="NM74" s="1061"/>
      <c r="NN74" s="1061"/>
      <c r="NO74" s="1061"/>
      <c r="NP74" s="1061"/>
      <c r="NQ74" s="1061"/>
      <c r="NR74" s="1061"/>
      <c r="OF74" s="1061"/>
      <c r="OG74" s="1061"/>
      <c r="PG74" s="1061"/>
      <c r="QC74" s="1061"/>
      <c r="QI74" s="1061"/>
      <c r="QV74" s="1061"/>
      <c r="QW74" s="1061"/>
      <c r="QX74" s="1061"/>
    </row>
    <row r="75" spans="15:466">
      <c r="JO75" s="47"/>
      <c r="MC75" s="1061"/>
      <c r="ND75" s="198"/>
      <c r="NH75" s="1061"/>
      <c r="NI75" s="1061"/>
      <c r="NJ75" s="1061"/>
      <c r="NK75" s="1061"/>
      <c r="NL75" s="1061"/>
      <c r="NM75" s="1061"/>
      <c r="NN75" s="1061"/>
      <c r="NO75" s="1061"/>
      <c r="NP75" s="1061"/>
      <c r="NQ75" s="1061"/>
      <c r="NR75" s="1061"/>
      <c r="OF75" s="1061"/>
      <c r="OG75" s="1061"/>
      <c r="PG75" s="1061"/>
      <c r="QC75" s="1061"/>
      <c r="QI75" s="1061"/>
      <c r="QV75" s="1061"/>
      <c r="QW75" s="1061"/>
      <c r="QX75" s="1061"/>
    </row>
    <row r="76" spans="15:466">
      <c r="JO76" s="47"/>
      <c r="MC76" s="1061"/>
      <c r="ND76" s="198"/>
      <c r="NH76" s="1061"/>
      <c r="NI76" s="1061"/>
      <c r="NJ76" s="1061"/>
      <c r="NK76" s="1061"/>
      <c r="NL76" s="1061"/>
      <c r="NM76" s="1061"/>
      <c r="NN76" s="1061"/>
      <c r="NO76" s="1061"/>
      <c r="NP76" s="1061"/>
      <c r="NQ76" s="1061"/>
      <c r="NR76" s="1061"/>
      <c r="OF76" s="1061"/>
      <c r="OG76" s="1061"/>
      <c r="PG76" s="1061"/>
      <c r="QC76" s="1061"/>
      <c r="QI76" s="1061"/>
      <c r="QV76" s="1061"/>
      <c r="QW76" s="1061"/>
      <c r="QX76" s="1061"/>
    </row>
    <row r="77" spans="15:466">
      <c r="JO77" s="47"/>
      <c r="MC77" s="1061"/>
      <c r="ND77" s="198"/>
      <c r="NH77" s="1061"/>
      <c r="NI77" s="1061"/>
      <c r="NJ77" s="1061"/>
      <c r="NK77" s="1061"/>
      <c r="NL77" s="1061"/>
      <c r="NM77" s="1061"/>
      <c r="NN77" s="1061"/>
      <c r="NO77" s="1061"/>
      <c r="NP77" s="1061"/>
      <c r="NQ77" s="1061"/>
      <c r="NR77" s="1061"/>
      <c r="OF77" s="1061"/>
      <c r="OG77" s="1061"/>
      <c r="PG77" s="1061"/>
    </row>
    <row r="78" spans="15:466">
      <c r="JO78" s="47"/>
    </row>
    <row r="79" spans="15:466">
      <c r="JO79" s="47"/>
    </row>
    <row r="80" spans="15:466">
      <c r="JO80" s="47"/>
    </row>
    <row r="81" spans="54:275">
      <c r="JO81" s="47"/>
    </row>
    <row r="82" spans="54:275">
      <c r="JO82" s="47"/>
    </row>
    <row r="83" spans="54:275">
      <c r="JO83" s="47"/>
    </row>
    <row r="84" spans="54:275">
      <c r="BB84" s="802"/>
      <c r="JO84" s="47"/>
    </row>
    <row r="85" spans="54:275">
      <c r="BB85" s="803"/>
      <c r="JO85" s="47"/>
    </row>
    <row r="86" spans="54:275">
      <c r="BB86" s="803"/>
      <c r="JO86" s="47"/>
    </row>
    <row r="87" spans="54:275">
      <c r="BB87" s="803"/>
      <c r="JO87" s="47"/>
    </row>
    <row r="88" spans="54:275">
      <c r="BB88" s="803"/>
      <c r="JO88" s="47"/>
    </row>
    <row r="89" spans="54:275">
      <c r="BB89" s="803"/>
      <c r="JO89" s="47"/>
    </row>
    <row r="90" spans="54:275">
      <c r="BB90" s="803"/>
      <c r="JO90" s="47"/>
    </row>
    <row r="91" spans="54:275">
      <c r="BB91" s="803"/>
      <c r="JO91" s="47"/>
    </row>
    <row r="92" spans="54:275">
      <c r="BB92" s="50"/>
      <c r="JO92" s="674"/>
    </row>
    <row r="93" spans="54:275">
      <c r="BB93" s="50"/>
    </row>
  </sheetData>
  <protectedRanges>
    <protectedRange sqref="CF24:CF27 CF29:CF38 CF5" name="Range1_8_1"/>
    <protectedRange sqref="CF10:CF22 CF28" name="Range1_8_1_1"/>
    <protectedRange sqref="D17:D18 C16 L17:L18" name="Range1_1_1"/>
    <protectedRange sqref="NA5" name="Range1_2"/>
    <protectedRange sqref="NA6:NA8 NA32:NA36 NA10:NA29" name="Range1_1_2"/>
    <protectedRange sqref="Y9" name="Range1_8_1_3"/>
    <protectedRange sqref="Y38:Y39 X39 Y10:Y36" name="Range1_8_1_9"/>
    <protectedRange sqref="BI49 BI44 BI42 BB50:BB51 BI5:BI38" name="Range1_3"/>
    <protectedRange sqref="GS37:GS38 GS43 GS5:GS29" name="Range1_8_1_5"/>
    <protectedRange sqref="GS44" name="Range1_4_1_2"/>
    <protectedRange sqref="OQ37:OS37" name="Range1_1_6"/>
    <protectedRange sqref="OQ6:OS35" name="Range1_8_3_2"/>
    <protectedRange sqref="DH6:DH36" name="Range1_1_9"/>
    <protectedRange sqref="BS5" name="Range1_4"/>
    <protectedRange sqref="BS6:BS16 BS19:BS37" name="Range1_1_3"/>
    <protectedRange sqref="BK43" name="Range1_1_28"/>
    <protectedRange sqref="EK6:EK37" name="Range1_1_18"/>
    <protectedRange sqref="RT29:RT30" name="Range1_8_3_15"/>
    <protectedRange sqref="PS29" name="Range1_8_2"/>
    <protectedRange sqref="PS30:PS38 PS6:PS28" name="Range1_8_2_1"/>
    <protectedRange sqref="FV44" name="Range1_1_15"/>
    <protectedRange sqref="EN6:EN36" name="Range1_1_38"/>
    <protectedRange sqref="X8" name="Range1_1_17_1_1"/>
    <protectedRange sqref="X5:X6 X9:X36" name="Range1_8_1_3_1_2"/>
    <protectedRange sqref="FW44" name="Range1_1_31"/>
    <protectedRange sqref="EE5 EE28 EE43:EE45 EE30:EE38 EE11:EE26" name="Range1_16"/>
    <protectedRange sqref="EE27" name="Range1_19_1"/>
    <protectedRange sqref="EE29" name="Range1_8_2_3"/>
    <protectedRange sqref="FN44" name="Range1_1_34"/>
    <protectedRange sqref="GN44:GO44" name="Range1_17"/>
    <protectedRange sqref="BK19" name="Range1_1_46"/>
    <protectedRange sqref="BK23 BK20:BK21" name="Range1_1_48"/>
    <protectedRange sqref="BK27" name="Range1_19_4"/>
    <protectedRange sqref="BK30:BK38 BK28 BK5 BK11:BK18 BK44:BK45 BK22" name="Range1_20"/>
    <protectedRange sqref="BK29" name="Range1_8_2_6"/>
    <protectedRange sqref="BK26" name="Range1_8_2_1_3"/>
    <protectedRange sqref="BK25" name="Range1_8_1_1_1_3"/>
    <protectedRange sqref="BP6:BP36" name="Range1_1"/>
    <protectedRange sqref="GQ44" name="Range1_1_20"/>
    <protectedRange sqref="NA9" name="Range1_1_61"/>
    <protectedRange sqref="RV12" name="Range1_8_3_11"/>
    <protectedRange sqref="RV14" name="Range1_1_60"/>
    <protectedRange sqref="RV13" name="Range1_1_12_1_2"/>
    <protectedRange sqref="RV17" name="Range1_1_17_2_1"/>
    <protectedRange sqref="RV6:RV8 RV10:RV11 RV15 RV18:RV36" name="Range1_1_12_1_1_2"/>
    <protectedRange sqref="RV9" name="Range1_1_61_1"/>
    <protectedRange sqref="O10" name="Range1_8_3_16"/>
    <protectedRange sqref="O13:O16 O6:O8 O20:O37" name="Range1_1_13_1_1"/>
    <protectedRange sqref="O12" name="Range1_1_11_2"/>
    <protectedRange sqref="O9" name="Range1_1_61_1_1"/>
    <protectedRange sqref="RU28:RU37 RU6:RU17" name="Range1_8_3_16_1"/>
    <protectedRange sqref="CB44" name="Range1_1_8"/>
    <protectedRange sqref="CB24" name="Range1_19_9"/>
    <protectedRange sqref="CA24" name="Range1_8_3_2_2"/>
    <protectedRange sqref="CA19" name="Range1_8_3_1_1_1"/>
    <protectedRange sqref="BM37" name="Range1_1_6_1"/>
    <protectedRange sqref="BM6:BM18 BM20:BM21 BM32:BM34 BM24:BM27" name="Range1_8_3_2_3"/>
    <protectedRange sqref="BM29:BM30 BM35" name="Range1_8_3_7_3"/>
    <protectedRange sqref="BM43" name="Range1_1_41_1"/>
    <protectedRange sqref="BU28 BU37 BU19:BU24" name="Range1_1_29_1"/>
    <protectedRange sqref="BU6:BU18 BU25:BU27 BU29:BU35" name="Range1_8_3_20"/>
    <protectedRange sqref="T13:T16 T28:T36 T6:T11 T25:T26 T19:T23" name="Range1_1_12_4_1"/>
    <protectedRange sqref="T27" name="Range1_19_12"/>
    <protectedRange sqref="T12" name="Range1_1_13_1_2_1"/>
    <protectedRange sqref="X7:Y7" name="Range1_8_1_1_1_4_1"/>
    <protectedRange sqref="CH5" name="Range1_9"/>
    <protectedRange sqref="CH33:CH37 CH30:CH31 CH28 CH6:CH26" name="Range1_1_7_1"/>
    <protectedRange sqref="PE5" name="Range1_9_1"/>
    <protectedRange sqref="PE30:PE31 PE20:PE21 PE24:PE26 PE6:PE18 PE33:PE37" name="Range1_1_7_2"/>
    <protectedRange sqref="BL30:BL31 BL26" name="Range1_1_7_3"/>
    <protectedRange sqref="Z9" name="Range1_1_61_1_3"/>
    <protectedRange sqref="BN29 LY35 CM35:CN35 FC35 CM34 ME35 AL35 DA35 CP35:CS35 CY35 DQ35:DS35 EZ35" name="Range1_8_3_3_1_1"/>
    <protectedRange sqref="Q9" name="Range1_1_61_1_4"/>
    <protectedRange sqref="FY35" name="Range1_8_3_3_1_3"/>
    <protectedRange sqref="F44:J44 J6:J25 J27:J36" name="Range1_1_11"/>
    <protectedRange sqref="F26:I26" name="Range1_1_9_1"/>
    <protectedRange sqref="K6:K22 K25:K37" name="Range1_1_12"/>
    <protectedRange sqref="K23" name="Range1_1_1_1"/>
    <protectedRange sqref="M8" name="Range1_1_17_1_4_1"/>
    <protectedRange sqref="GP35" name="Range1_8_3_3_1_4"/>
    <protectedRange sqref="EF6:EF29" name="Range1_1_25_1_1"/>
    <protectedRange sqref="EF30:EF38 EF43:EF45 EF5" name="Range1_8_1_2"/>
    <protectedRange sqref="EF49" name="Range1_5_1_1"/>
    <protectedRange sqref="NB7" name="Range1_1_65"/>
    <protectedRange sqref="NB12" name="Range1_8_3_28"/>
    <protectedRange sqref="NB11" name="Range1_8_1_8_3"/>
    <protectedRange sqref="NB6 NB14:NB15 NB17:NB18 NB8 NB10 NB20:NB37" name="Range1_1_18_1_1"/>
    <protectedRange sqref="NB9" name="Range1_1_29_1_1"/>
    <protectedRange sqref="ND12" name="Range1_1_14_1_1"/>
    <protectedRange sqref="ND10 ND8" name="Range1_1_19_1_2_2"/>
    <protectedRange sqref="ND5" name="Range1_6_1_1"/>
    <protectedRange sqref="ND13:ND16 ND6:ND7 ND20:ND37" name="Range1_1_17_2"/>
    <protectedRange sqref="ND19" name="Range1_1_4_1_1"/>
    <protectedRange sqref="ND17:ND18" name="Range1_8_3_24_1"/>
    <protectedRange sqref="ND9" name="Range1_1_15_2_1"/>
    <protectedRange sqref="NC44 NC23 NC20" name="Range1_1_64"/>
    <protectedRange sqref="NC30:NC31" name="Range1_8_3_23"/>
    <protectedRange sqref="NC27" name="Range1_19_11"/>
    <protectedRange sqref="NC26" name="Range1_8_2_1_5"/>
    <protectedRange sqref="NC25" name="Range1_8_1_1_1_7"/>
    <protectedRange sqref="NC8" name="Range1_1_17_1"/>
    <protectedRange sqref="NC9" name="Range1_1_15_2_1_1_1"/>
    <protectedRange sqref="MT17:MT18" name="Range1_1_51"/>
    <protectedRange sqref="MT12 MT14" name="Range1_8_3_28_1"/>
    <protectedRange sqref="MT20" name="Range1_1_12_1_1"/>
    <protectedRange sqref="MT6:MT10" name="Range1_1_19_1_1"/>
    <protectedRange sqref="MT11 MT15:MT16 MT21:MT37" name="Range1_8_1_8_2"/>
    <protectedRange sqref="MT19" name="Range1_1_13_3"/>
    <protectedRange sqref="MS10" name="Range1_8_3_19"/>
    <protectedRange sqref="MS9" name="Range1_1_15_2_1_1_1_1"/>
    <protectedRange sqref="MS23" name="Range1_1_19_2"/>
    <protectedRange sqref="MS27" name="Range1_19_2"/>
    <protectedRange sqref="MS29" name="Range1_8_2_4"/>
    <protectedRange sqref="MS26" name="Range1_8_2_1_1"/>
    <protectedRange sqref="MS49 MS5 MS30:MS38 MS28 JP50 MS11:MS22" name="Range1_15_1"/>
    <protectedRange sqref="MS25" name="Range1_8_1_1_1_1"/>
    <protectedRange sqref="MS44" name="Range1_1_12_3_1_1"/>
    <protectedRange sqref="MR24" name="Range1_8_3_2_1_1"/>
    <protectedRange sqref="MR12" name="Range1_1_51_2_1"/>
    <protectedRange sqref="MR9" name="Range1_1_61_1_2_1_1"/>
    <protectedRange sqref="MU8" name="Range1_1_17_1_2"/>
    <protectedRange sqref="MU9" name="Range1_1_15_2_1_3"/>
    <protectedRange sqref="MU44" name="Range1_1_38_1"/>
    <protectedRange sqref="NE7" name="Range1_1_7_1_1"/>
    <protectedRange sqref="NE8" name="Range1_1_17_1_3"/>
    <protectedRange sqref="NE9" name="Range1_1_24_2"/>
    <protectedRange sqref="NE11" name="Range1_8_1_8_1_1"/>
    <protectedRange sqref="NE6 NE10 NE12:NE37" name="Range1_1_17_1_1_1"/>
    <protectedRange sqref="MV7" name="Range1_1_19_1_2_2_1"/>
    <protectedRange sqref="MV9" name="Range1_1_15_2_1_3_1"/>
    <protectedRange sqref="MV12" name="Range1_1_13_1_4"/>
    <protectedRange sqref="MQ19:MQ20 MQ23" name="Range1_1_43"/>
    <protectedRange sqref="MQ5 MQ44 MQ30:MQ38" name="Range1_17_5"/>
    <protectedRange sqref="MQ13:MQ15 MQ11 MQ27:MQ28 MQ21:MQ22" name="Range1_19_6"/>
    <protectedRange sqref="MQ29" name="Range1_8_2_5"/>
    <protectedRange sqref="MQ25" name="Range1_8_1_1_1_2"/>
    <protectedRange sqref="MQ16" name="Range1_1_32_1"/>
    <protectedRange sqref="MQ17:MQ18" name="Range1_1_18_1"/>
    <protectedRange sqref="NG6:NG12 NF12 NG16:NG18 NG22:NG36" name="Range1_1_51_2"/>
    <protectedRange sqref="NG43" name="Range1_18_4"/>
    <protectedRange sqref="NG21" name="Range1_1_13_2_1_1"/>
    <protectedRange sqref="NG19" name="Range1_1_25_1_1_1"/>
    <protectedRange sqref="NF6:NF11 NF20:NF36" name="Range1_1_17_4"/>
    <protectedRange sqref="NF16" name="Range1_8_3_19_1"/>
    <protectedRange sqref="NF17:NF18" name="Range1_8_3_24_3_1"/>
    <protectedRange sqref="NP28:NP33 NP6:NP26" name="Range1_1_9_1_1"/>
    <protectedRange sqref="NS37" name="Range1_1_20_1"/>
    <protectedRange sqref="NS28:NS29 NS33 NS36 NS31 NS6:NS26" name="Range1_8_3_1_7"/>
    <protectedRange sqref="NS35" name="Range1_8_3_7_1_1"/>
    <protectedRange sqref="NS32" name="Range1_8_3_11_1"/>
    <protectedRange sqref="NO21:NO22 NO6:NO18 NO30:NO33 NO24:NO27" name="Range1_1_9_2_1"/>
    <protectedRange sqref="RQ24 RQ36 RQ18:RQ21" name="Range1_1_35"/>
    <protectedRange sqref="RQ6:RQ15 RQ26:RQ34 RQ17" name="Range1_8_3_12"/>
    <protectedRange sqref="RQ22:RQ23" name="Range1_1_1_4"/>
    <protectedRange sqref="RQ25" name="Range1_8_3_1_2"/>
    <protectedRange sqref="RR18" name="Range1_1_11_1_1"/>
    <protectedRange sqref="RR19:RR21 RR24 RR36" name="Range1_1_36"/>
    <protectedRange sqref="RR26:RR34 RR6:RR17" name="Range1_8_3_5_1"/>
    <protectedRange sqref="RR22:RR23" name="Range1_1_1_5"/>
    <protectedRange sqref="RR25" name="Range1_8_3_1_3"/>
    <protectedRange sqref="NM23" name="Range1_19_7"/>
    <protectedRange sqref="NM21:NM22" name="Range1_1_9_1_2"/>
    <protectedRange sqref="NN6:NN36" name="Range1_1_29"/>
    <protectedRange sqref="NN43" name="Range1_17_2_1"/>
    <protectedRange sqref="NL37" name="Range1_1_6_2_1"/>
    <protectedRange sqref="NL20:NL21 NL32:NL34 NL6:NL18 NL24:NL27" name="Range1_8_3_2_4"/>
    <protectedRange sqref="NL35 NL29:NL30" name="Range1_8_3_7_4"/>
    <protectedRange sqref="NL43" name="Range1_1_41_2"/>
    <protectedRange sqref="NK19:NK21 NK23" name="Range1_1_50"/>
    <protectedRange sqref="NK43" name="Range1_17_7"/>
    <protectedRange sqref="NK5 NK30:NK38 NK11:NK18 NK28 NK22" name="Range1_18_1"/>
    <protectedRange sqref="NK27" name="Range1_19_8"/>
    <protectedRange sqref="NK29" name="Range1_8_2_8"/>
    <protectedRange sqref="NK26" name="Range1_8_2_1_2"/>
    <protectedRange sqref="NK25" name="Range1_8_1_1_1_6"/>
    <protectedRange sqref="OF5:OK5" name="Range1_2_2"/>
    <protectedRange sqref="OF6:OK37" name="Range1_1_2_2"/>
    <protectedRange sqref="OE5" name="Range1_2_5"/>
    <protectedRange sqref="OE6:OE37" name="Range1_1_2_5"/>
    <protectedRange sqref="OB6:OB36" name="Range1_1_9_2"/>
    <protectedRange sqref="OC34:OC36 OC6:OC28" name="Range1_1_25"/>
    <protectedRange sqref="OC29:OC33" name="Range1_8_3_6"/>
    <protectedRange sqref="OL5:ON5" name="Range1_8_4"/>
    <protectedRange sqref="OL6:ON37" name="Range1_1_6_2"/>
    <protectedRange sqref="NZ6:NZ37" name="Range1_1_11_1"/>
    <protectedRange sqref="OD6:OD37" name="Range1_1_6_1_1"/>
    <protectedRange sqref="OA6:OA36" name="Range1_1_11_1_2"/>
    <protectedRange sqref="NY6:NY16 NY19:NY37" name="Range1_1_34_1"/>
    <protectedRange sqref="NY44" name="Range1_1_37"/>
    <protectedRange sqref="NR37 NR30" name="Range1_1_8_2"/>
    <protectedRange sqref="NR31:NR35 NR6:NR29" name="Range1_8_3_4"/>
    <protectedRange sqref="OT6:OT10 PQ6:PQ10" name="Range1_1_19_1"/>
    <protectedRange sqref="PQ39 OT39 OT43:OT45 PQ43:PQ45" name="Range1_8_1_7"/>
    <protectedRange sqref="PQ11:PQ37 OT11:OT37" name="Range1_8_1_8"/>
    <protectedRange sqref="NX36:NX39 NX5:NX30" name="Range1_5_2"/>
    <protectedRange sqref="NU5" name="Range1_8_6"/>
    <protectedRange sqref="NU6:NU37" name="Range1_1_6_3"/>
    <protectedRange sqref="NV44" name="Range1_1_39"/>
    <protectedRange sqref="SK25 QS22 RX25 ST22:SW22 PW22:PX22 RS22 PZ22:QE22" name="Range1_8"/>
    <protectedRange sqref="RX35:RX37 RS27 RS30:RS37 SK35:SK37 RS23 PW23:PX32 RX26:RX32 SK26:SK32 PZ23:QE32 ST23:SW32 QS23:QS32 RX6:RX24 RS6:RS21 SK6:SK24 PZ6:QE21 PW6:PX21 ST6:SW21 QS6:QS21" name="Range1_8_2_10"/>
    <protectedRange sqref="SL37 TK44:TK47 SL45:SL46 QV44:RF44 RH42 TD37:TI42 TD44:TI47 RJ42 QF23:QF25 SL35:SM36 RJ39:RJ40 RO39:RP39 QG47 TK37:TK42 RW39:RW40 QV42:RF42 QF29 QS39:QS40 RH44:RJ44 QT39:RI39 QV40:RH40 TD5:TI32 TK5:TK32 SL6:SM32 RH5:RJ32 QV5:RF32" name="Range1_8_1_4"/>
    <protectedRange sqref="TD43 TH43:TI43 QV43" name="Range1_1_2_3"/>
    <protectedRange sqref="QW43 QZ43" name="Range1_1_1_1_1"/>
    <protectedRange sqref="RJ43 RD43" name="Range1_3_1"/>
    <protectedRange sqref="RE43:RF43 RB43:RC43 RI43 QX43" name="Range1_5_1_2"/>
    <protectedRange sqref="SZ5:SZ32 TB5:TB32" name="Range1"/>
    <protectedRange sqref="TA5:TA32" name="Range1_1_5"/>
    <protectedRange sqref="TC5:TC32 QG5:QG32" name="Range1_2_3"/>
    <protectedRange sqref="QT5:QT32" name="Range1_4_1"/>
    <protectedRange sqref="RG5:RG32 QU5:QU32" name="Range1_5"/>
    <protectedRange sqref="RW35:RW37 RW44 RW42 RW5:RW32" name="Range1_6"/>
    <protectedRange sqref="RO42:RO44 RO40 QJ39:QK39 RO46:RP46 QT46:RM46 QN39:QQ39 RO5:RO32" name="Range1_9_2"/>
    <protectedRange sqref="RP40 RP42:RP44 RP5:RP32" name="Range1_11"/>
    <protectedRange sqref="SX37:SX40 SX42:SX43 SX5:SX32" name="Range1_12"/>
    <protectedRange sqref="SY37:SY40 SY42:SY43 SY5:SY32" name="Range1_13"/>
    <protectedRange sqref="TJ37:TJ40 TJ5:TJ32" name="Range1_8_3_3"/>
    <protectedRange sqref="RG34 QX34 QZ34" name="Range1_17_4"/>
    <protectedRange sqref="PY37:PY38 PY5:PY32" name="Range1_24"/>
    <protectedRange sqref="QF30 QF26 QF28 QF6:QF22" name="Range1_1_1_3"/>
    <protectedRange sqref="RM5" name="Range1_2_1_1"/>
    <protectedRange sqref="RM6:RM7 RM9:RM31" name="Range1_1_2_1_1"/>
    <protectedRange sqref="QP5 SI5:SJ5" name="Range1_2_2_1"/>
    <protectedRange sqref="QP6:QP36 SI6:SJ36" name="Range1_1_2_2_1"/>
    <protectedRange sqref="RL5" name="Range1_2_3_1"/>
    <protectedRange sqref="RL6:RL7 RL9:RL31" name="Range1_1_2_3_1"/>
    <protectedRange sqref="RK5" name="Range1_2_4"/>
    <protectedRange sqref="RK6:RK7 RK9:RK31" name="Range1_1_2_4"/>
    <protectedRange sqref="SH5" name="Range1_6_1"/>
    <protectedRange sqref="SH6:SH36" name="Range1_1_22"/>
    <protectedRange sqref="RY5:RZ5 SO5 SS5" name="Range1_8_4_1"/>
    <protectedRange sqref="SS6:SS36 SO6:SO36 RY6:RZ36" name="Range1_1_6_4"/>
    <protectedRange sqref="QN6:QO10" name="Range1_1_3_1"/>
    <protectedRange sqref="QO44 QO5 QO11:QO37" name="Range1_8_1_2_2"/>
    <protectedRange sqref="QN5 QN11:QN37" name="Range1_8_1_4_1"/>
    <protectedRange sqref="SG5" name="Range1_7"/>
    <protectedRange sqref="SG6:SG36" name="Range1_1_31_1"/>
    <protectedRange sqref="SN6:SN34" name="Range1_8_3_11_2"/>
    <protectedRange sqref="PU8" name="Range1_1_17_1_1_2"/>
    <protectedRange sqref="PU5" name="Range1_12_1"/>
    <protectedRange sqref="PU9:PU37 PU6:PU7" name="Range1_1_14_1"/>
    <protectedRange sqref="QL24 QL18:QL21 QL15:QL16 QL36 QJ43:QL43 QJ6:QK8 QJ10:QK10 QJ12:QK35" name="Range1_1_14_2"/>
    <protectedRange sqref="QL13 QL6:QL11 QJ11:QK11 QL26:QL34 QL17" name="Range1_8_3_8"/>
    <protectedRange sqref="QL22:QL23" name="Range1_1_1_8"/>
    <protectedRange sqref="QL25" name="Range1_8_3_1_6"/>
    <protectedRange sqref="QJ9:QK9" name="Range1_1_15_2"/>
    <protectedRange sqref="QL12 QL14" name="Range1_1_4_1_2"/>
    <protectedRange sqref="QH6:QH10 QH43 QH12:QH35" name="Range1_1_26_2"/>
    <protectedRange sqref="QH11" name="Range1_8_3_17_1"/>
    <protectedRange sqref="QI11" name="Range1_8_3_17_1_1"/>
    <protectedRange sqref="QI5" name="Range1_7_1"/>
    <protectedRange sqref="QI6:QI10 QI12:QI36" name="Range1_1_24_1_1"/>
    <protectedRange sqref="QM12 QM6:QM10 QM14:QM36" name="Range1_1_30_1"/>
    <protectedRange sqref="QM11" name="Range1_8_3_18_1"/>
    <protectedRange sqref="QM13" name="Range1_1_4_1_1_1"/>
    <protectedRange sqref="PR6:PR37 PT6:PT37" name="Range1_1_11_2_1"/>
    <protectedRange sqref="OO6:OO36" name="Range1_1_9_1_3"/>
    <protectedRange sqref="QQ8:QQ35" name="Range1_8_1_1_1"/>
    <protectedRange sqref="SF6:SF36" name="Range1_1_5_2"/>
    <protectedRange sqref="SF41" name="Range1_1_28_2"/>
    <protectedRange sqref="SE43" name="Range1_1_32_2_1"/>
    <protectedRange sqref="SD19:SD20 SD22" name="Range1_1_45_1"/>
    <protectedRange sqref="SD42" name="Range1_18_2_1"/>
    <protectedRange sqref="SC43 SC6:SC35" name="Range1_1_44"/>
    <protectedRange sqref="SC5" name="Range1_8_1_2_1_1"/>
    <protectedRange sqref="SB19:SB20 SB22" name="Range1_1_22_2"/>
    <protectedRange sqref="SB24:SB37 SB21 SB6:SB18" name="Range1_8_3_24_2"/>
    <protectedRange sqref="SA43" name="Range1_1_32"/>
    <protectedRange sqref="AB24" name="Range1_8_3_2_6"/>
    <protectedRange sqref="AB19:AB20" name="Range1_1_13_1_7"/>
    <protectedRange sqref="FZ35:FZ37" name="Range1_8_3_3_1_5"/>
    <protectedRange sqref="HZ35:IA36 HV35" name="Range1_8_3_3_1_9"/>
    <protectedRange sqref="NQ29" name="Range1_8_3_3_1_1_1"/>
    <protectedRange sqref="U8" name="Range1_1_19_1_2_1"/>
    <protectedRange sqref="U26 U31" name="Range1_1_7"/>
    <protectedRange sqref="U9" name="Range1_1_61_1_2_1_2"/>
    <protectedRange sqref="JA8" name="Range1_1_17_1_5"/>
    <protectedRange sqref="JA19:JA20" name="Range1_1_13_1_8"/>
    <protectedRange sqref="JA5" name="Range1_3_2"/>
    <protectedRange sqref="JA10:JA18 JA6:JA7 JA35:JA37 JA21:JA33" name="Range1_1_4_1"/>
    <protectedRange sqref="JA9" name="Range1_1_61_1_9"/>
    <protectedRange sqref="CE35:CE36" name="Range1_8_3_3_1_10"/>
    <protectedRange sqref="GF35 GF37" name="Range1_8_3_3_1_11"/>
    <protectedRange sqref="CI35:CJ35" name="Range1_8_3_3_1_13"/>
    <protectedRange sqref="EL35:EL37" name="Range1_8_3_3_1_14"/>
    <protectedRange sqref="O51" name="Range1_8_1_6"/>
    <protectedRange sqref="IG35:IG37 HX35 IH37:II37" name="Range1_8_3_3_1_17"/>
    <protectedRange sqref="EI35:EI37" name="Range1_8_3_3_1_6"/>
    <protectedRange sqref="HY35:HY36 IC32 IC35:IC37 IB35:IB36" name="Range1_8_3_3_1_19"/>
    <protectedRange sqref="IS33 HU35 HU33 IS35" name="Range1_8_3_3_1_27"/>
    <protectedRange sqref="ID31 ID35:ID37" name="Range1_8_3_3_1_28"/>
    <protectedRange sqref="IY9" name="Range1_1_61_1_2_1_4"/>
    <protectedRange sqref="EJ35:EJ36" name="Range1_8_3_3_1_30"/>
    <protectedRange sqref="EJ43" name="Range1_1_41"/>
    <protectedRange sqref="IF44" name="Range1_1_62_2"/>
    <protectedRange sqref="BR6:BR18 BR25:BR26 BR28:BR36 BR20:BR23" name="Range1_1_14"/>
    <protectedRange sqref="IE31:IE36 IE6:IE11 IE17:IE18 IE15 IE28:IE29 IE25:IE26 IE44 IE20:IE23" name="Range1_1_47_1"/>
    <protectedRange sqref="IE30 IE27" name="Range1_8_3_25"/>
    <protectedRange sqref="EH44" name="Range1_1_62_3"/>
    <protectedRange sqref="BW31 BW35:BW37" name="Range1_8_3_3_1_33"/>
    <protectedRange sqref="BV24" name="Range1_19_10"/>
    <protectedRange sqref="BV19" name="Range1_8_3_7_2_1"/>
    <protectedRange sqref="EM30" name="Range1_8_3_7_2_1_1"/>
    <protectedRange sqref="EM37" name="Range1_1_25_2"/>
    <protectedRange sqref="EM28:EM29 EM31:EM35 EM6:EM26" name="Range1_8_3_6_1"/>
    <protectedRange sqref="BX35:BX37" name="Range1_8_3_3_1_34"/>
    <protectedRange sqref="FO35" name="Range1_8_3_3_1_40"/>
    <protectedRange sqref="GH35:GH37" name="Range1_8_3_3_1_42"/>
    <protectedRange sqref="IT8" name="Range1_1_17_1_6"/>
    <protectedRange sqref="IT9" name="Range1_1_15_2_1_5"/>
    <protectedRange sqref="IT19" name="Range1_1_13_1_10"/>
    <protectedRange sqref="EQ37 EP35:EQ36 ER35:ER37" name="Range1_8_3_3_1_46"/>
    <protectedRange sqref="GE35:GE37" name="Range1_8_3_3_1_47"/>
    <protectedRange sqref="GC35:GC37 GD35:GD36" name="Range1_8_3_3_1_50"/>
    <protectedRange sqref="GA35:GB37" name="Range1_8_3_3_1_52"/>
    <protectedRange sqref="BY37 BY21:BY22 BY25" name="Range1_1_37_1"/>
    <protectedRange sqref="BY6:BY19 BY27:BY35" name="Range1_8_3_13"/>
    <protectedRange sqref="BY23:BY24" name="Range1_1_1_6"/>
    <protectedRange sqref="BY26" name="Range1_8_3_1_4"/>
    <protectedRange sqref="BY20" name="Range1_8_3_7_2_1_2"/>
    <protectedRange sqref="FR36 FQ37 EO35:EO37 FQ35:FR35" name="Range1_8_3_3_1_54"/>
    <protectedRange sqref="FS35 FS37" name="Range1_8_3_3_1_55"/>
    <protectedRange sqref="BZ5:BZ11 BZ20:BZ38" name="Range1_8_1_6_1"/>
    <protectedRange sqref="FP35:FP36 FT35" name="Range1_8_3_3_1_56"/>
    <protectedRange sqref="ET35:ET37" name="Range1_8_3_3_1_57"/>
    <protectedRange sqref="GL35:GM35" name="Range1_8_3_3_1_1_2"/>
    <protectedRange sqref="IO35:IO37" name="Range1_8_3_3_1_15"/>
    <protectedRange sqref="IO9" name="Range1_1_61_1_2_1_8"/>
    <protectedRange sqref="JT35" name="Range1_8_3_3_1_36"/>
    <protectedRange sqref="IL23" name="Range1_8_3_23_2"/>
    <protectedRange sqref="IL35" name="Range1_8_3_3_1_58"/>
    <protectedRange sqref="IL9" name="Range1_1_61_1_2_1_9"/>
    <protectedRange sqref="IQ9" name="Range1_1_61_1_7"/>
    <protectedRange sqref="IP34:IP36" name="Range1_8_3_3_1_29_2"/>
    <protectedRange sqref="JC23" name="Range1_8_3_23_3"/>
    <protectedRange sqref="IX35:IX36 IN31:IN33 IV35:IV37 IN35 IM35:IM37 JC35" name="Range1_8_3_3_1_38"/>
    <protectedRange sqref="IM9:IN9 IX9 IV9 JC9" name="Range1_1_61_1_2_1_5"/>
    <protectedRange sqref="IU35:IU36" name="Range1_8_3_3_1_39"/>
    <protectedRange sqref="IU9" name="Range1_1_61_1_2_1_6"/>
    <protectedRange sqref="V22 V19" name="Range1_8_3_7_2_1_4"/>
    <protectedRange sqref="V23:V26" name="Range1_1_9_5"/>
    <protectedRange sqref="AA35:AA37" name="Range1_8_3_3_1_45"/>
    <protectedRange sqref="JD30 JD35:JD36" name="Range1_8_3_3_1_59"/>
    <protectedRange sqref="JD9" name="Range1_1_61_1_2_1_12"/>
    <protectedRange sqref="JD19" name="Range1_8_3_7_2_1_5"/>
    <protectedRange sqref="GI37" name="Range1_8_3_7_2_1_6"/>
    <protectedRange sqref="GI38" name="Range1_8_3_1"/>
    <protectedRange sqref="IW35" name="Range1_8_3_3_1_37_1"/>
    <protectedRange sqref="IW9" name="Range1_1_61_1_2_1_10_1"/>
    <protectedRange sqref="JB23" name="Range1_8_3_23_3_1"/>
    <protectedRange sqref="JB35" name="Range1_8_3_3_1_37_2"/>
    <protectedRange sqref="IZ35:IZ37" name="Range1_8_3_3_1_44_1"/>
    <protectedRange sqref="JE37" name="Range1_8_3_3_1_29_3"/>
    <protectedRange sqref="JE9" name="Range1_1_61_1_2_1_5_1"/>
    <protectedRange sqref="JE8 JE10:JE11" name="Range1_8_3_17_1_2"/>
    <protectedRange sqref="M23" name="Range1_8_3_23_4"/>
    <protectedRange sqref="M32:M35" name="Range1_8_3_3_1_2"/>
    <protectedRange sqref="M9" name="Range1_1_61_1_2_1_10"/>
    <protectedRange sqref="JG35:JG36" name="Range1_8_3_3_1_37"/>
    <protectedRange sqref="JR35:JS37" name="Range1_8_3_3_1_41"/>
    <protectedRange sqref="JL36" name="Range1_1_7_1_2"/>
    <protectedRange sqref="JL37:JL38 JL6:JL11 JL13:JL35" name="Range1_8_3_3_1_5_1"/>
    <protectedRange sqref="JV35" name="Range1_8_3_3_1_41_1"/>
    <protectedRange sqref="JV19" name="Range1_8_3_7_2_1_3"/>
    <protectedRange sqref="IK35:IK37 IK32" name="Range1_8_3_3_1_43"/>
    <protectedRange sqref="IJ8" name="Range1_1_17_1_7"/>
    <protectedRange sqref="IJ9" name="Range1_1_15_2_1_6"/>
    <protectedRange sqref="IJ19" name="Range1_1_13_1_5"/>
    <protectedRange sqref="JI37" name="Range1_8_3_3_1_60"/>
    <protectedRange sqref="JN35:JN37" name="Range1_8_3_3_1_8"/>
    <protectedRange sqref="KH35:KH37 DI35:DK37" name="Range1_8_3_3_1_16"/>
    <protectedRange sqref="SR35 SP35" name="Range1_8_3_3_1_35"/>
    <protectedRange sqref="SP34:SR34" name="Range1_8_3_3_1_1_4"/>
    <protectedRange sqref="JU29" name="Range1_1_25_1_2"/>
    <protectedRange sqref="JU35:JU36 JU30" name="Range1_8_3_3_1_21_1"/>
    <protectedRange sqref="JO9" name="Range1_1_15_2_1_1"/>
    <protectedRange sqref="JO12" name="Range1_8_3_19_2_1"/>
    <protectedRange sqref="JO23 JO20:JO21" name="Range1_1_52"/>
    <protectedRange sqref="JO7:JO8 JO10:JO11 JO25 JO13:JO18 JO27:JO28 JO22" name="Range1_8_1_1_1_4_1_1"/>
    <protectedRange sqref="JO5" name="Range1_2_1"/>
    <protectedRange sqref="JO29:JO37" name="Range1_1_2_1"/>
    <protectedRange sqref="JK23" name="Range1_8_3_23_5"/>
    <protectedRange sqref="JJ30 JJ35:JK36" name="Range1_8_3_3_1_51"/>
    <protectedRange sqref="JM17" name="Range1_8_3_7_2_2"/>
    <protectedRange sqref="JM19" name="Range1_8_3_7_2_1_7"/>
    <protectedRange sqref="JM6:JM16 JM20:JM36" name="Range1_1_33"/>
    <protectedRange sqref="MW9" name="Range1_1_61_1_2_1_7"/>
    <protectedRange sqref="MW14" name="Range1_8_3_17"/>
    <protectedRange sqref="MW19" name="Range1_1_57"/>
    <protectedRange sqref="MW20" name="Range1_1_32_3"/>
    <protectedRange sqref="MW13 MW15 MW10:MW11 MW21:MW37 MW6:MW7" name="Range1_1_16_1"/>
    <protectedRange sqref="GJ35" name="Range1_8_3_3_1_1_5"/>
    <protectedRange sqref="KD35:KE35" name="Range1_8_3_3_1_1_6"/>
    <protectedRange sqref="IR35" name="Range1_8_3_3_1_61"/>
    <protectedRange sqref="JP35:JP37" name="Range1_8_3_3_1_62"/>
    <protectedRange sqref="JF9" name="Range1_1_61_1_2_1_13"/>
    <protectedRange sqref="JF16:JF19 JF10:JF11 JF6:JF8 JF23:JF27 JF29" name="Range1_1_25_1_3"/>
    <protectedRange sqref="JF45 GQ51 JF30:JF38 JF5" name="Range1_8_1_10"/>
    <protectedRange sqref="JF49" name="Range1_1_2_7"/>
    <protectedRange sqref="JW29" name="Range1_1_25_1_4"/>
    <protectedRange sqref="JW9" name="Range1_1_61_1_2_1_7_1"/>
    <protectedRange sqref="MY9" name="Range1_1_15_2_1_4"/>
    <protectedRange sqref="MY17:MY18" name="Range1_1_47"/>
    <protectedRange sqref="MY44 MY15:MY16 MY10:MY11 MY6:MY8 MY25:MY36 MY20:MY23" name="Range1_1_58"/>
    <protectedRange sqref="JX19" name="Range1_1_13_1"/>
    <protectedRange sqref="OV35" name="Range1_8_3_3_1_1_9"/>
    <protectedRange sqref="OU35" name="Range1_8_3_3_1_1_10"/>
    <protectedRange sqref="EY35" name="Range1_8_3_3_1_49"/>
    <protectedRange sqref="BE50:BE53" name="Range1_8_1_2_1"/>
    <protectedRange sqref="BJ29" name="Range1_1_25_1_5"/>
    <protectedRange sqref="BJ35" name="Range1_8_3_3_1_12_1"/>
    <protectedRange sqref="JZ25" name="Range1_1_53"/>
    <protectedRange sqref="JZ28 JZ24 JZ30:JZ37 JZ26 JZ6:JZ22" name="Range1_1_8_1"/>
    <protectedRange sqref="KA42" name="Range1_1_24"/>
    <protectedRange sqref="KA30:KA31" name="Range1_8_3_21"/>
    <protectedRange sqref="GT35" name="Range1_8_3_3_1_1_11"/>
    <protectedRange sqref="CD35:CD37" name="Range1_8_3_3_1_63"/>
    <protectedRange sqref="JH20" name="Range1_8_3_7_2_1_8"/>
    <protectedRange sqref="JH6:JH19 JH21:JH36" name="Range1_1_37_1_1"/>
    <protectedRange sqref="PA35" name="Range1_8_3_3_1_1_12"/>
    <protectedRange sqref="OZ35" name="Range1_8_3_3_1_1_13"/>
    <protectedRange sqref="EV35" name="Range1_8_3_3_1_1_14"/>
    <protectedRange sqref="OX35:OY35" name="Range1_8_3_3_1_1_15"/>
    <protectedRange sqref="JQ32 JQ6:JQ16 JQ28 JQ36 JQ21:JQ22" name="Range1_8_3_1_7_1"/>
    <protectedRange sqref="JQ29:JQ30" name="Range1_8_3_7_1"/>
    <protectedRange sqref="JQ17" name="Range1_8_3_7_2"/>
    <protectedRange sqref="JQ19" name="Range1_8_3_7_2_1_9"/>
    <protectedRange sqref="AI24" name="Range1_8_3_2_1_1_1"/>
    <protectedRange sqref="AI37" name="Range1_1_23_1"/>
    <protectedRange sqref="AI20 AI26 AI32:AI33 AI6:AI17 AI35:AI36 AI29:AI30" name="Range1_8_3_7_2_3"/>
    <protectedRange sqref="AH32" name="Range1_8_3_1_7_1_1"/>
    <protectedRange sqref="AH30 AI19" name="Range1_8_3_7_2_1_10"/>
    <protectedRange sqref="AG17" name="Range1_8_3_7_2_4"/>
    <protectedRange sqref="AG20" name="Range1_8_3_7_2_1_11"/>
    <protectedRange sqref="AV19" name="Range1_8_3_7_2_2_1"/>
    <protectedRange sqref="AV20:AV37 AV6:AV18" name="Range1_1_37_2"/>
    <protectedRange sqref="AV43" name="Range1_17_2_1_1"/>
    <protectedRange sqref="JY35:JY36" name="Range1_8_3_3_1_21_1_1"/>
    <protectedRange sqref="PC35" name="Range1_8_3_3_1_1_16"/>
    <protectedRange sqref="OW35" name="Range1_8_3_3_1_1_17"/>
    <protectedRange sqref="EB35" name="Range1_8_3_3_1_1_18"/>
    <protectedRange sqref="EA35 DM35" name="Range1_8_3_3_1_1_19"/>
    <protectedRange sqref="MZ9" name="Range1_1_61_1_2_1_7_2"/>
    <protectedRange sqref="MZ6:MZ8 MZ12 MZ14:MZ15 MZ10 MZ17:MZ36" name="Range1_1_10_1"/>
    <protectedRange sqref="LH7" name="Range1_1_19_1_2_1_1_1"/>
    <protectedRange sqref="LH8" name="Range1_1_17_1_2_1_1"/>
    <protectedRange sqref="LH11" name="Range1_8_3_1_1_2"/>
    <protectedRange sqref="LH16 LH13:LH14" name="Range1_1_12_4_2"/>
    <protectedRange sqref="LH25" name="Range1_1_21_2"/>
    <protectedRange sqref="LH23" name="Range1_8_3_1_2_1"/>
    <protectedRange sqref="DW35:DW37" name="Range1_8_3_3_1_41_2"/>
    <protectedRange sqref="HS35" name="Range1_8_3_3_1_1_20"/>
    <protectedRange sqref="DD35" name="Range1_8_3_3_1_1_22"/>
    <protectedRange sqref="KG35" name="Range1_8_3_3_1_1_24"/>
    <protectedRange sqref="KF35" name="Range1_8_3_3_1_1_25"/>
    <protectedRange sqref="KI35" name="Range1_8_3_3_1_1_27"/>
    <protectedRange sqref="DV35" name="Range1_8_3_3_1_1_23"/>
    <protectedRange sqref="DX35" name="Range1_8_3_3_1_1_28"/>
    <protectedRange sqref="FL35" name="Range1_8_3_3_1_1_30"/>
    <protectedRange sqref="PL35:PM35" name="Range1_8_3_3_1_1_31"/>
    <protectedRange sqref="CC35:CC37" name="Range1_8_3_3_1_23"/>
    <protectedRange sqref="KJ35:KK35" name="Range1_8_3_3_1_1_32"/>
    <protectedRange sqref="PG35" name="Range1_8_3_3_1_1_33"/>
    <protectedRange sqref="FM35 PB35 PD35" name="Range1_8_3_3_1_1_34"/>
    <protectedRange sqref="KC31:KC33 KC35" name="Range1_8_3_3_1_8_1"/>
    <protectedRange sqref="CG35" name="Range1_8_3_3_1_1_35"/>
    <protectedRange sqref="DL35" name="Range1_8_3_3_1_1_36"/>
    <protectedRange sqref="PO35" name="Range1_8_3_3_1_1_37"/>
    <protectedRange sqref="DZ35" name="Range1_8_3_3_1_1_38"/>
    <protectedRange sqref="DY35" name="Range1_8_3_3_1_1_39"/>
    <protectedRange sqref="PF35" name="Range1_8_3_3_1_1_40"/>
    <protectedRange sqref="KL35 AW35" name="Range1_8_3_3_1_1_41"/>
    <protectedRange sqref="W35:W37" name="Range1_8_3_3_1_22"/>
    <protectedRange sqref="EC35" name="Range1_8_3_3_1_1_42"/>
    <protectedRange sqref="KN23" name="Range1_8_3_23_1"/>
    <protectedRange sqref="KN35" name="Range1_8_3_3_1_23_1"/>
    <protectedRange sqref="LK28 LK32:LK34 LK36:LK38 LK6:LK15 LK25:LK26 LK17:LK18 LK23" name="Range1_8_3_1_7_1_1_1"/>
    <protectedRange sqref="LK31 LK35" name="Range1_8_3_7_1_1_1"/>
    <protectedRange sqref="KM9" name="Range1_1_15_2_1_4_1"/>
    <protectedRange sqref="KM45 KM30:KM38 KM28 KM5 KM20:KM26 KM11:KM18" name="Range1_8_1_1_3"/>
    <protectedRange sqref="KM27" name="Range1_19"/>
    <protectedRange sqref="KM19" name="Range1_8_2_2"/>
    <protectedRange sqref="KO35" name="Range1_8_3_3_1_1_44"/>
    <protectedRange sqref="GV35" name="Range1_8_3_3_1_1_3"/>
    <protectedRange sqref="GU35" name="Range1_8_3_3_1_1_21"/>
    <protectedRange sqref="MJ17" name="Range1_8_3_7_2_3_1"/>
    <protectedRange sqref="MJ5" name="Range1_10_1"/>
    <protectedRange sqref="MJ10:MJ16 MJ20:MJ37" name="Range1_1_11_3_1"/>
    <protectedRange sqref="MJ41" name="Range1_17_2_1_1_1"/>
    <protectedRange sqref="MJ19" name="Range1_8_3_7_2_1_2_1"/>
    <protectedRange sqref="MJ9" name="Range1_1_61_1_2_1_7_7"/>
    <protectedRange sqref="FJ35:FK35" name="Range1_8_3_3_1_1_26"/>
    <protectedRange sqref="FI35" name="Range1_8_3_3_1_1_29"/>
    <protectedRange sqref="MK35:MK37" name="Range1_8_3_3_1_25"/>
    <protectedRange sqref="PP35:PP37" name="Range1_8_3_3_1_26"/>
    <protectedRange sqref="GW35" name="Range1_8_3_3_1_1_46"/>
    <protectedRange sqref="GX35" name="Range1_8_3_3_1_1_47"/>
    <protectedRange sqref="KQ34:KQ35 KR36" name="Range1_8_3_3_1_31"/>
    <protectedRange sqref="KR35:KS35 KP35" name="Range1_8_3_3_1_1_48"/>
    <protectedRange sqref="KT34:KT35" name="Range1_8_3_3_1_44"/>
    <protectedRange sqref="KU35:KW35" name="Range1_8_3_3_1_1_49"/>
    <protectedRange sqref="KY34" name="Range1_8_3_3_1_64"/>
    <protectedRange sqref="KY35:KZ35" name="Range1_8_3_3_1_1_50"/>
    <protectedRange sqref="LG36" name="Range1_8_3_3_1_65"/>
    <protectedRange sqref="LA35:LB35 LG35" name="Range1_8_3_3_1_1_51"/>
    <protectedRange sqref="GY35" name="Range1_8_3_3_1_1_52"/>
    <protectedRange sqref="GZ35" name="Range1_8_3_3_1_1_54"/>
    <protectedRange sqref="HA35" name="Range1_8_3_3_1_1_57"/>
    <protectedRange sqref="KX35" name="Range1_8_3_3_1_1_58"/>
    <protectedRange sqref="HB35:HC35" name="Range1_8_3_3_1_1_59"/>
    <protectedRange sqref="LE35:LF35" name="Range1_8_3_3_1_1_61"/>
    <protectedRange sqref="LC35:LD35" name="Range1_8_3_3_1_1_62"/>
    <protectedRange sqref="HD35" name="Range1_8_3_3_1_1_63"/>
    <protectedRange sqref="MM35" name="Range1_8_3_3_1_1_64"/>
    <protectedRange sqref="HE35" name="Range1_8_3_3_1_1_65"/>
    <protectedRange sqref="ML17:ML18" name="Range1_8_3_1_7_1_1_1_1"/>
    <protectedRange sqref="ML35" name="Range1_8_3_3_1_26_1"/>
    <protectedRange sqref="LI35" name="Range1_8_3_3_1_1_67"/>
    <protectedRange sqref="LJ36" name="Range1_8_3_3_1_67"/>
    <protectedRange sqref="LJ35" name="Range1_8_3_3_1_1_68"/>
    <protectedRange sqref="ED35" name="Range1_8_3_3_1_1_53"/>
    <protectedRange sqref="BH35" name="Range1_8_3_3_1_1_66"/>
    <protectedRange sqref="LL35" name="Range1_8_3_3_1_1_71"/>
    <protectedRange sqref="AE35" name="Range1_8_3_3_1_1_3_1"/>
    <protectedRange sqref="AD35" name="Range1_8_3_3_1_1_3_1_1"/>
    <protectedRange sqref="BD35" name="Range1_8_3_3_1_1_74"/>
    <protectedRange sqref="BB36" name="Range1_8_3_3_1_66"/>
    <protectedRange sqref="BA35:BC35" name="Range1_8_3_3_1_1_75"/>
    <protectedRange sqref="BE35" name="Range1_8_3_3_1_1_79"/>
    <protectedRange sqref="BF21 BF13:BF14 BF16 BF5:BF11 BF19 BF45 BF40:BF41 BF25:BF38" name="Range1_8_1_4_2"/>
    <protectedRange sqref="LN35 AF35" name="Range1_8_3_3_1_1_3_1_2"/>
    <protectedRange sqref="PH35" name="Range1_8_3_3_1_1_60"/>
    <protectedRange sqref="AZ35" name="Range1_8_3_3_1_1_81"/>
    <protectedRange sqref="AX35:AY35" name="Range1_8_3_3_1_1_3_1_3"/>
    <protectedRange sqref="LM36" name="Range1_8_3_3_1_7"/>
    <protectedRange sqref="LM35 LO35" name="Range1_8_3_3_1_1_91"/>
    <protectedRange sqref="DG35" name="Range1_8_3_3_1_1_94"/>
    <protectedRange sqref="LP35" name="Range1_8_3_3_1_1_98"/>
    <protectedRange sqref="EW35" name="Range1_8_3_3_1_1_99"/>
    <protectedRange sqref="EX35" name="Range1_8_3_3_1_1_29_1"/>
    <protectedRange sqref="DE35" name="Range1_8_3_3_1_1_83"/>
    <protectedRange sqref="PK35" name="Range1_8_3_3_1_1_84"/>
    <protectedRange sqref="PJ35" name="Range1_8_3_3_1_1_85"/>
    <protectedRange sqref="MP35" name="Range1_8_3_3_1_1_86"/>
    <protectedRange sqref="AJ35" name="Range1_8_3_3_1_1_88"/>
    <protectedRange sqref="PI35" name="Range1_8_3_3_1_1_89"/>
    <protectedRange sqref="DF35" name="Range1_8_3_3_1_1_97"/>
    <protectedRange sqref="LQ35" name="Range1_8_3_3_1_1_22_1"/>
    <protectedRange sqref="HH35:HR35" name="Range1_8_3_3_1_1_7"/>
    <protectedRange sqref="HF35" name="Range1_8_3_3_1_1_43"/>
    <protectedRange sqref="MN35" name="Range1_8_3_3_1_1_91_1"/>
    <protectedRange sqref="AT35" name="Range1_8_3_3_1_1_8"/>
    <protectedRange sqref="DP34" name="Range1_8_3_3_1_12"/>
    <protectedRange sqref="CX35 AS35 CV35 DP35 FB35 FD35:FE35" name="Range1_8_3_3_1_1_55"/>
    <protectedRange sqref="LR35" name="Range1_8_3_3_1_1_70"/>
    <protectedRange sqref="DO35" name="Range1_8_3_3_1_1_72"/>
    <protectedRange sqref="PN19:PN21 PN23" name="Range1_1_27"/>
    <protectedRange sqref="PN16" name="Range1_8_3_22"/>
    <protectedRange sqref="PN11:PN15 PN5 PN30:PN38 PN27:PN28 PN22 PN18" name="Range1_19_5"/>
    <protectedRange sqref="PN29" name="Range1_8_2_7"/>
    <protectedRange sqref="PN26" name="Range1_8_2_1_4"/>
    <protectedRange sqref="PN25" name="Range1_8_1_1_1_5"/>
    <protectedRange sqref="AU35" name="Range1_8_3_3_1_32"/>
    <protectedRange sqref="CW35" name="Range1_8_3_3_1_1_89_1_1"/>
    <protectedRange sqref="DC35" name="Range1_8_3_3_1_1_97_1"/>
    <protectedRange sqref="MO35" name="Range1_8_3_3_1_1_45"/>
    <protectedRange sqref="LS35" name="Range1_8_3_3_1_1_56"/>
    <protectedRange sqref="LW35" name="Range1_8_3_3_1_1_69"/>
    <protectedRange sqref="LX35 LV35" name="Range1_8_3_3_1_1_89_1_2"/>
    <protectedRange sqref="DB35 CU35" name="Range1_8_3_3_1_1_73"/>
    <protectedRange sqref="LT35" name="Range1_8_3_3_1_1_89_1_3"/>
    <protectedRange sqref="LU50" name="Range1_1_13"/>
    <protectedRange sqref="LU35" name="Range1_8_3_3_1_1_89_1_1_1"/>
    <protectedRange sqref="FA6:FA38" name="Range1_8_3_14"/>
    <protectedRange sqref="MB35" name="Range1_8_3_3_1_1_76"/>
    <protectedRange sqref="AQ35" name="Range1_8_3_3_1_1_95"/>
    <protectedRange sqref="FG35:FH35" name="Range1_8_3_3_1_1_77"/>
    <protectedRange sqref="MH35" name="Range1_8_3_3_1_1_56_1"/>
    <protectedRange sqref="AP35" name="Range1_8_3_3_1_1_89_1_4"/>
    <protectedRange sqref="DN35:DN37" name="Range1_8_3_3_1_18"/>
    <protectedRange sqref="FF35" name="Range1_8_3_3_1_1_87"/>
    <protectedRange sqref="MG35" name="Range1_8_3_3_1_1_92"/>
    <protectedRange sqref="MA35" name="Range1_8_3_3_1_1_93"/>
    <protectedRange sqref="AR35:AR37" name="Range1_8_3_3_1_24"/>
    <protectedRange sqref="AO35" name="Range1_8_3_3_1_1_89_2"/>
    <protectedRange sqref="DT35" name="Range1_8_3_3_1_12_1_1"/>
    <protectedRange sqref="MX35:MX37" name="Range1_8_3_3_1_29_1"/>
    <protectedRange sqref="AM35:AN35" name="Range1_8_3_3_1_1_89_3"/>
    <protectedRange sqref="MF35" name="Range1_8_3_3_1_1_3_1_2_1"/>
    <protectedRange sqref="LZ35" name="Range1_8_3_3_1_1_26_1"/>
    <protectedRange sqref="MC6:MC36" name="Range1_1_9_2_2"/>
    <protectedRange sqref="MD35" name="Range1_8_3_3_1_1_9_1"/>
    <protectedRange sqref="AC29:AC36 AC6:AC18" name="Range1_1_27_1"/>
    <protectedRange sqref="CT35" name="Range1_8_3_3_1_1_80"/>
    <protectedRange sqref="CO35" name="Range1_8_3_3_1_1_34_1"/>
    <protectedRange sqref="DU35" name="Range1_8_3_3_1_1_69_1"/>
    <protectedRange sqref="CL5" name="Range1_8_5"/>
    <protectedRange sqref="CL6:CL37" name="Range1_1_6_2_2"/>
    <protectedRange sqref="AK35" name="Range1_8_3_3_1_1_89_1"/>
    <protectedRange sqref="MI35" name="Range1_8_3_3_1_1_93_1"/>
    <protectedRange sqref="CK35" name="Range1_8_3_3_1_1_6_1"/>
    <protectedRange sqref="CZ35" name="Range1_8_3_3_1_1_78"/>
  </protectedRanges>
  <mergeCells count="8">
    <mergeCell ref="HU46:IH48"/>
    <mergeCell ref="IJ46:IR48"/>
    <mergeCell ref="C4:D4"/>
    <mergeCell ref="SI40:SJ40"/>
    <mergeCell ref="SL40:SM40"/>
    <mergeCell ref="GN41:GO41"/>
    <mergeCell ref="NW41:NX41"/>
    <mergeCell ref="SI41:SJ41"/>
  </mergeCells>
  <conditionalFormatting sqref="NX5">
    <cfRule type="duplicateValues" dxfId="403" priority="239"/>
  </conditionalFormatting>
  <conditionalFormatting sqref="GS5 C5:D5 L5">
    <cfRule type="duplicateValues" dxfId="402" priority="240"/>
  </conditionalFormatting>
  <conditionalFormatting sqref="BZ5">
    <cfRule type="duplicateValues" dxfId="401" priority="238"/>
  </conditionalFormatting>
  <conditionalFormatting sqref="BZ5">
    <cfRule type="duplicateValues" dxfId="400" priority="237"/>
  </conditionalFormatting>
  <conditionalFormatting sqref="FP5 FT5">
    <cfRule type="duplicateValues" dxfId="399" priority="236"/>
  </conditionalFormatting>
  <conditionalFormatting sqref="ET5">
    <cfRule type="duplicateValues" dxfId="398" priority="235"/>
  </conditionalFormatting>
  <conditionalFormatting sqref="GL5:GM5">
    <cfRule type="duplicateValues" dxfId="397" priority="234"/>
  </conditionalFormatting>
  <conditionalFormatting sqref="IO5">
    <cfRule type="duplicateValues" dxfId="396" priority="233"/>
  </conditionalFormatting>
  <conditionalFormatting sqref="JT5">
    <cfRule type="duplicateValues" dxfId="395" priority="232"/>
  </conditionalFormatting>
  <conditionalFormatting sqref="IL5">
    <cfRule type="duplicateValues" dxfId="394" priority="231"/>
  </conditionalFormatting>
  <conditionalFormatting sqref="IQ5">
    <cfRule type="duplicateValues" dxfId="393" priority="230"/>
  </conditionalFormatting>
  <conditionalFormatting sqref="IU5">
    <cfRule type="duplicateValues" dxfId="392" priority="229"/>
  </conditionalFormatting>
  <conditionalFormatting sqref="V5">
    <cfRule type="duplicateValues" dxfId="391" priority="228"/>
  </conditionalFormatting>
  <conditionalFormatting sqref="JD5">
    <cfRule type="duplicateValues" dxfId="390" priority="227"/>
  </conditionalFormatting>
  <conditionalFormatting sqref="GI5">
    <cfRule type="duplicateValues" dxfId="389" priority="226"/>
  </conditionalFormatting>
  <conditionalFormatting sqref="IW5">
    <cfRule type="duplicateValues" dxfId="388" priority="225"/>
  </conditionalFormatting>
  <conditionalFormatting sqref="M5">
    <cfRule type="duplicateValues" dxfId="387" priority="224"/>
  </conditionalFormatting>
  <conditionalFormatting sqref="JG5">
    <cfRule type="duplicateValues" dxfId="386" priority="223"/>
  </conditionalFormatting>
  <conditionalFormatting sqref="JL5">
    <cfRule type="duplicateValues" dxfId="385" priority="222"/>
  </conditionalFormatting>
  <conditionalFormatting sqref="JV5">
    <cfRule type="duplicateValues" dxfId="384" priority="221"/>
  </conditionalFormatting>
  <conditionalFormatting sqref="IK5">
    <cfRule type="duplicateValues" dxfId="383" priority="220"/>
  </conditionalFormatting>
  <conditionalFormatting sqref="IJ5">
    <cfRule type="duplicateValues" dxfId="382" priority="219"/>
  </conditionalFormatting>
  <conditionalFormatting sqref="JI5">
    <cfRule type="duplicateValues" dxfId="381" priority="218"/>
  </conditionalFormatting>
  <conditionalFormatting sqref="JN5">
    <cfRule type="duplicateValues" dxfId="380" priority="217"/>
  </conditionalFormatting>
  <conditionalFormatting sqref="SP5:SR5">
    <cfRule type="duplicateValues" dxfId="379" priority="216"/>
  </conditionalFormatting>
  <conditionalFormatting sqref="JU5">
    <cfRule type="duplicateValues" dxfId="378" priority="215"/>
  </conditionalFormatting>
  <conditionalFormatting sqref="JO5">
    <cfRule type="duplicateValues" dxfId="377" priority="214"/>
  </conditionalFormatting>
  <conditionalFormatting sqref="JM5">
    <cfRule type="duplicateValues" dxfId="376" priority="213"/>
  </conditionalFormatting>
  <conditionalFormatting sqref="MW5">
    <cfRule type="duplicateValues" dxfId="375" priority="212"/>
  </conditionalFormatting>
  <conditionalFormatting sqref="GJ5">
    <cfRule type="duplicateValues" dxfId="374" priority="211"/>
  </conditionalFormatting>
  <conditionalFormatting sqref="KD5:KE5">
    <cfRule type="duplicateValues" dxfId="373" priority="210"/>
  </conditionalFormatting>
  <conditionalFormatting sqref="IR5">
    <cfRule type="duplicateValues" dxfId="372" priority="209"/>
  </conditionalFormatting>
  <conditionalFormatting sqref="JP5">
    <cfRule type="duplicateValues" dxfId="371" priority="208"/>
  </conditionalFormatting>
  <conditionalFormatting sqref="JF5">
    <cfRule type="duplicateValues" dxfId="370" priority="207"/>
  </conditionalFormatting>
  <conditionalFormatting sqref="JW5">
    <cfRule type="duplicateValues" dxfId="369" priority="206"/>
  </conditionalFormatting>
  <conditionalFormatting sqref="MY5">
    <cfRule type="duplicateValues" dxfId="368" priority="205"/>
  </conditionalFormatting>
  <conditionalFormatting sqref="OV5">
    <cfRule type="duplicateValues" dxfId="367" priority="204"/>
  </conditionalFormatting>
  <conditionalFormatting sqref="OU5">
    <cfRule type="duplicateValues" dxfId="366" priority="203"/>
  </conditionalFormatting>
  <conditionalFormatting sqref="EY5">
    <cfRule type="duplicateValues" dxfId="365" priority="202"/>
  </conditionalFormatting>
  <conditionalFormatting sqref="BJ5">
    <cfRule type="duplicateValues" dxfId="364" priority="201"/>
  </conditionalFormatting>
  <conditionalFormatting sqref="JZ5">
    <cfRule type="duplicateValues" dxfId="363" priority="200"/>
  </conditionalFormatting>
  <conditionalFormatting sqref="KA5">
    <cfRule type="duplicateValues" dxfId="362" priority="199"/>
  </conditionalFormatting>
  <conditionalFormatting sqref="GT5">
    <cfRule type="duplicateValues" dxfId="361" priority="198"/>
  </conditionalFormatting>
  <conditionalFormatting sqref="CD5">
    <cfRule type="duplicateValues" dxfId="360" priority="197"/>
  </conditionalFormatting>
  <conditionalFormatting sqref="JH5">
    <cfRule type="duplicateValues" dxfId="359" priority="196"/>
  </conditionalFormatting>
  <conditionalFormatting sqref="PA5">
    <cfRule type="duplicateValues" dxfId="358" priority="195"/>
  </conditionalFormatting>
  <conditionalFormatting sqref="OZ5">
    <cfRule type="duplicateValues" dxfId="357" priority="194"/>
  </conditionalFormatting>
  <conditionalFormatting sqref="EV5">
    <cfRule type="duplicateValues" dxfId="356" priority="193"/>
  </conditionalFormatting>
  <conditionalFormatting sqref="OX5:OY5">
    <cfRule type="duplicateValues" dxfId="355" priority="192"/>
  </conditionalFormatting>
  <conditionalFormatting sqref="JQ5">
    <cfRule type="duplicateValues" dxfId="354" priority="191"/>
  </conditionalFormatting>
  <conditionalFormatting sqref="AH5:AI5">
    <cfRule type="duplicateValues" dxfId="353" priority="190"/>
  </conditionalFormatting>
  <conditionalFormatting sqref="AG5">
    <cfRule type="duplicateValues" dxfId="352" priority="189"/>
  </conditionalFormatting>
  <conditionalFormatting sqref="JY5">
    <cfRule type="duplicateValues" dxfId="351" priority="188"/>
  </conditionalFormatting>
  <conditionalFormatting sqref="PC5">
    <cfRule type="duplicateValues" dxfId="350" priority="187"/>
  </conditionalFormatting>
  <conditionalFormatting sqref="OW5">
    <cfRule type="duplicateValues" dxfId="349" priority="186"/>
  </conditionalFormatting>
  <conditionalFormatting sqref="EB5">
    <cfRule type="duplicateValues" dxfId="348" priority="185"/>
  </conditionalFormatting>
  <conditionalFormatting sqref="DW5">
    <cfRule type="duplicateValues" dxfId="347" priority="184"/>
  </conditionalFormatting>
  <conditionalFormatting sqref="HS5">
    <cfRule type="duplicateValues" dxfId="346" priority="183"/>
  </conditionalFormatting>
  <conditionalFormatting sqref="KH5 DI5:DK5">
    <cfRule type="duplicateValues" dxfId="345" priority="241"/>
  </conditionalFormatting>
  <conditionalFormatting sqref="JC5 IX5 IM5:IN5 IV5">
    <cfRule type="duplicateValues" dxfId="344" priority="242"/>
  </conditionalFormatting>
  <conditionalFormatting sqref="JJ5:JK5">
    <cfRule type="duplicateValues" dxfId="343" priority="243"/>
  </conditionalFormatting>
  <conditionalFormatting sqref="JR5:JS5">
    <cfRule type="duplicateValues" dxfId="342" priority="244"/>
  </conditionalFormatting>
  <conditionalFormatting sqref="JX5">
    <cfRule type="duplicateValues" dxfId="341" priority="245"/>
  </conditionalFormatting>
  <conditionalFormatting sqref="DD5">
    <cfRule type="duplicateValues" dxfId="340" priority="182"/>
  </conditionalFormatting>
  <conditionalFormatting sqref="KG5">
    <cfRule type="duplicateValues" dxfId="339" priority="181"/>
  </conditionalFormatting>
  <conditionalFormatting sqref="KF5">
    <cfRule type="duplicateValues" dxfId="338" priority="180"/>
  </conditionalFormatting>
  <conditionalFormatting sqref="KI5">
    <cfRule type="duplicateValues" dxfId="337" priority="179"/>
  </conditionalFormatting>
  <conditionalFormatting sqref="DV5">
    <cfRule type="duplicateValues" dxfId="336" priority="178"/>
  </conditionalFormatting>
  <conditionalFormatting sqref="DX5">
    <cfRule type="duplicateValues" dxfId="335" priority="177"/>
  </conditionalFormatting>
  <conditionalFormatting sqref="FL5">
    <cfRule type="duplicateValues" dxfId="334" priority="176"/>
  </conditionalFormatting>
  <conditionalFormatting sqref="PL5:PM5">
    <cfRule type="duplicateValues" dxfId="333" priority="175"/>
  </conditionalFormatting>
  <conditionalFormatting sqref="CC5">
    <cfRule type="duplicateValues" dxfId="332" priority="174"/>
  </conditionalFormatting>
  <conditionalFormatting sqref="KJ5:KK5">
    <cfRule type="duplicateValues" dxfId="331" priority="173"/>
  </conditionalFormatting>
  <conditionalFormatting sqref="PG5">
    <cfRule type="duplicateValues" dxfId="330" priority="172"/>
  </conditionalFormatting>
  <conditionalFormatting sqref="KC5">
    <cfRule type="duplicateValues" dxfId="329" priority="171"/>
  </conditionalFormatting>
  <conditionalFormatting sqref="CG5">
    <cfRule type="duplicateValues" dxfId="328" priority="170"/>
  </conditionalFormatting>
  <conditionalFormatting sqref="DL5">
    <cfRule type="duplicateValues" dxfId="327" priority="169"/>
  </conditionalFormatting>
  <conditionalFormatting sqref="PO5">
    <cfRule type="duplicateValues" dxfId="326" priority="168"/>
  </conditionalFormatting>
  <conditionalFormatting sqref="DZ5">
    <cfRule type="duplicateValues" dxfId="325" priority="167"/>
  </conditionalFormatting>
  <conditionalFormatting sqref="DY5">
    <cfRule type="duplicateValues" dxfId="324" priority="166"/>
  </conditionalFormatting>
  <conditionalFormatting sqref="ES5">
    <cfRule type="duplicateValues" dxfId="323" priority="165"/>
  </conditionalFormatting>
  <conditionalFormatting sqref="EU5">
    <cfRule type="duplicateValues" dxfId="322" priority="164"/>
  </conditionalFormatting>
  <conditionalFormatting sqref="DM5 EA5">
    <cfRule type="duplicateValues" dxfId="321" priority="246"/>
  </conditionalFormatting>
  <conditionalFormatting sqref="PF5">
    <cfRule type="duplicateValues" dxfId="320" priority="163"/>
  </conditionalFormatting>
  <conditionalFormatting sqref="KL5 AW5">
    <cfRule type="duplicateValues" dxfId="319" priority="247"/>
  </conditionalFormatting>
  <conditionalFormatting sqref="W5">
    <cfRule type="duplicateValues" dxfId="318" priority="162"/>
  </conditionalFormatting>
  <conditionalFormatting sqref="EC5">
    <cfRule type="duplicateValues" dxfId="317" priority="161"/>
  </conditionalFormatting>
  <conditionalFormatting sqref="KM5">
    <cfRule type="duplicateValues" dxfId="316" priority="160"/>
  </conditionalFormatting>
  <conditionalFormatting sqref="PD5 FM5 PB5">
    <cfRule type="duplicateValues" dxfId="315" priority="248"/>
  </conditionalFormatting>
  <conditionalFormatting sqref="KO5">
    <cfRule type="duplicateValues" dxfId="314" priority="159"/>
  </conditionalFormatting>
  <conditionalFormatting sqref="GV5">
    <cfRule type="duplicateValues" dxfId="313" priority="158"/>
  </conditionalFormatting>
  <conditionalFormatting sqref="GU5">
    <cfRule type="duplicateValues" dxfId="312" priority="157"/>
  </conditionalFormatting>
  <conditionalFormatting sqref="MJ5">
    <cfRule type="duplicateValues" dxfId="311" priority="156"/>
  </conditionalFormatting>
  <conditionalFormatting sqref="FJ5:FK5">
    <cfRule type="duplicateValues" dxfId="310" priority="155"/>
  </conditionalFormatting>
  <conditionalFormatting sqref="FI5">
    <cfRule type="duplicateValues" dxfId="309" priority="154"/>
  </conditionalFormatting>
  <conditionalFormatting sqref="MK5">
    <cfRule type="duplicateValues" dxfId="308" priority="153"/>
  </conditionalFormatting>
  <conditionalFormatting sqref="PP5">
    <cfRule type="duplicateValues" dxfId="307" priority="152"/>
  </conditionalFormatting>
  <conditionalFormatting sqref="GW5">
    <cfRule type="duplicateValues" dxfId="306" priority="151"/>
  </conditionalFormatting>
  <conditionalFormatting sqref="GX5">
    <cfRule type="duplicateValues" dxfId="305" priority="150"/>
  </conditionalFormatting>
  <conditionalFormatting sqref="KP5:KS5">
    <cfRule type="duplicateValues" dxfId="304" priority="149"/>
  </conditionalFormatting>
  <conditionalFormatting sqref="KT5:KW5">
    <cfRule type="duplicateValues" dxfId="303" priority="148"/>
  </conditionalFormatting>
  <conditionalFormatting sqref="KY5:KZ5">
    <cfRule type="duplicateValues" dxfId="302" priority="147"/>
  </conditionalFormatting>
  <conditionalFormatting sqref="GY5">
    <cfRule type="duplicateValues" dxfId="301" priority="146"/>
  </conditionalFormatting>
  <conditionalFormatting sqref="GZ5">
    <cfRule type="duplicateValues" dxfId="300" priority="145"/>
  </conditionalFormatting>
  <conditionalFormatting sqref="HA5">
    <cfRule type="duplicateValues" dxfId="299" priority="144"/>
  </conditionalFormatting>
  <conditionalFormatting sqref="KX5">
    <cfRule type="duplicateValues" dxfId="298" priority="143"/>
  </conditionalFormatting>
  <conditionalFormatting sqref="HB5:HC5">
    <cfRule type="duplicateValues" dxfId="297" priority="142"/>
  </conditionalFormatting>
  <conditionalFormatting sqref="LG5 LA5:LB5">
    <cfRule type="duplicateValues" dxfId="296" priority="249"/>
  </conditionalFormatting>
  <conditionalFormatting sqref="LE5:LF5">
    <cfRule type="duplicateValues" dxfId="295" priority="141"/>
  </conditionalFormatting>
  <conditionalFormatting sqref="LC5:LD5">
    <cfRule type="duplicateValues" dxfId="294" priority="140"/>
  </conditionalFormatting>
  <conditionalFormatting sqref="HD5">
    <cfRule type="duplicateValues" dxfId="293" priority="139"/>
  </conditionalFormatting>
  <conditionalFormatting sqref="MM5">
    <cfRule type="duplicateValues" dxfId="292" priority="138"/>
  </conditionalFormatting>
  <conditionalFormatting sqref="HE5">
    <cfRule type="duplicateValues" dxfId="291" priority="137"/>
  </conditionalFormatting>
  <conditionalFormatting sqref="LI5">
    <cfRule type="duplicateValues" dxfId="290" priority="136"/>
  </conditionalFormatting>
  <conditionalFormatting sqref="LJ5">
    <cfRule type="duplicateValues" dxfId="289" priority="135"/>
  </conditionalFormatting>
  <conditionalFormatting sqref="ED5">
    <cfRule type="duplicateValues" dxfId="288" priority="134"/>
  </conditionalFormatting>
  <conditionalFormatting sqref="BH5">
    <cfRule type="duplicateValues" dxfId="287" priority="133"/>
  </conditionalFormatting>
  <conditionalFormatting sqref="LL5">
    <cfRule type="duplicateValues" dxfId="286" priority="132"/>
  </conditionalFormatting>
  <conditionalFormatting sqref="AE5">
    <cfRule type="duplicateValues" dxfId="285" priority="131"/>
  </conditionalFormatting>
  <conditionalFormatting sqref="AD5">
    <cfRule type="duplicateValues" dxfId="284" priority="130"/>
  </conditionalFormatting>
  <conditionalFormatting sqref="BD5">
    <cfRule type="duplicateValues" dxfId="283" priority="129"/>
  </conditionalFormatting>
  <conditionalFormatting sqref="BA5:BC5">
    <cfRule type="duplicateValues" dxfId="282" priority="128"/>
  </conditionalFormatting>
  <conditionalFormatting sqref="BE5">
    <cfRule type="duplicateValues" dxfId="281" priority="127"/>
  </conditionalFormatting>
  <conditionalFormatting sqref="BF5">
    <cfRule type="duplicateValues" dxfId="280" priority="126"/>
  </conditionalFormatting>
  <conditionalFormatting sqref="PH5">
    <cfRule type="duplicateValues" dxfId="279" priority="125"/>
  </conditionalFormatting>
  <conditionalFormatting sqref="AZ5">
    <cfRule type="duplicateValues" dxfId="278" priority="124"/>
  </conditionalFormatting>
  <conditionalFormatting sqref="AX5:AY5">
    <cfRule type="duplicateValues" dxfId="277" priority="123"/>
  </conditionalFormatting>
  <conditionalFormatting sqref="LO5 LM5">
    <cfRule type="duplicateValues" dxfId="276" priority="121"/>
  </conditionalFormatting>
  <conditionalFormatting sqref="LO5">
    <cfRule type="duplicateValues" dxfId="275" priority="122"/>
  </conditionalFormatting>
  <conditionalFormatting sqref="DG5">
    <cfRule type="duplicateValues" dxfId="274" priority="120"/>
  </conditionalFormatting>
  <conditionalFormatting sqref="LP5">
    <cfRule type="duplicateValues" dxfId="273" priority="119"/>
  </conditionalFormatting>
  <conditionalFormatting sqref="EW5">
    <cfRule type="duplicateValues" dxfId="272" priority="118"/>
  </conditionalFormatting>
  <conditionalFormatting sqref="EX5">
    <cfRule type="duplicateValues" dxfId="271" priority="117"/>
  </conditionalFormatting>
  <conditionalFormatting sqref="DE5">
    <cfRule type="duplicateValues" dxfId="270" priority="116"/>
  </conditionalFormatting>
  <conditionalFormatting sqref="PK5">
    <cfRule type="duplicateValues" dxfId="269" priority="115"/>
  </conditionalFormatting>
  <conditionalFormatting sqref="PJ5">
    <cfRule type="duplicateValues" dxfId="268" priority="114"/>
  </conditionalFormatting>
  <conditionalFormatting sqref="MP5">
    <cfRule type="duplicateValues" dxfId="267" priority="113"/>
  </conditionalFormatting>
  <conditionalFormatting sqref="AJ5">
    <cfRule type="duplicateValues" dxfId="266" priority="112"/>
  </conditionalFormatting>
  <conditionalFormatting sqref="PI5">
    <cfRule type="duplicateValues" dxfId="265" priority="111"/>
  </conditionalFormatting>
  <conditionalFormatting sqref="LN5 AF5">
    <cfRule type="duplicateValues" dxfId="264" priority="250"/>
  </conditionalFormatting>
  <conditionalFormatting sqref="DF5">
    <cfRule type="duplicateValues" dxfId="263" priority="110"/>
  </conditionalFormatting>
  <conditionalFormatting sqref="LQ5">
    <cfRule type="duplicateValues" dxfId="262" priority="109"/>
  </conditionalFormatting>
  <conditionalFormatting sqref="HG5:HR5">
    <cfRule type="duplicateValues" dxfId="261" priority="108"/>
  </conditionalFormatting>
  <conditionalFormatting sqref="HF5">
    <cfRule type="duplicateValues" dxfId="260" priority="107"/>
  </conditionalFormatting>
  <conditionalFormatting sqref="MN5">
    <cfRule type="duplicateValues" dxfId="259" priority="106"/>
  </conditionalFormatting>
  <conditionalFormatting sqref="AT5">
    <cfRule type="duplicateValues" dxfId="258" priority="105"/>
  </conditionalFormatting>
  <conditionalFormatting sqref="LR5">
    <cfRule type="duplicateValues" dxfId="257" priority="104"/>
  </conditionalFormatting>
  <conditionalFormatting sqref="DO5">
    <cfRule type="duplicateValues" dxfId="256" priority="103"/>
  </conditionalFormatting>
  <conditionalFormatting sqref="PN5">
    <cfRule type="duplicateValues" dxfId="255" priority="102"/>
  </conditionalFormatting>
  <conditionalFormatting sqref="BG5">
    <cfRule type="duplicateValues" dxfId="254" priority="101"/>
  </conditionalFormatting>
  <conditionalFormatting sqref="DC5">
    <cfRule type="duplicateValues" dxfId="253" priority="99"/>
  </conditionalFormatting>
  <conditionalFormatting sqref="CW5">
    <cfRule type="duplicateValues" dxfId="252" priority="100"/>
  </conditionalFormatting>
  <conditionalFormatting sqref="MO5">
    <cfRule type="duplicateValues" dxfId="251" priority="98"/>
  </conditionalFormatting>
  <conditionalFormatting sqref="LS5">
    <cfRule type="duplicateValues" dxfId="250" priority="94"/>
  </conditionalFormatting>
  <conditionalFormatting sqref="LS5">
    <cfRule type="duplicateValues" dxfId="249" priority="95"/>
  </conditionalFormatting>
  <conditionalFormatting sqref="LS5">
    <cfRule type="duplicateValues" dxfId="248" priority="96"/>
  </conditionalFormatting>
  <conditionalFormatting sqref="LS5">
    <cfRule type="duplicateValues" dxfId="247" priority="97"/>
  </conditionalFormatting>
  <conditionalFormatting sqref="LV5 LX5">
    <cfRule type="duplicateValues" dxfId="246" priority="88"/>
  </conditionalFormatting>
  <conditionalFormatting sqref="LV5">
    <cfRule type="duplicateValues" dxfId="245" priority="89"/>
  </conditionalFormatting>
  <conditionalFormatting sqref="LW5">
    <cfRule type="duplicateValues" dxfId="244" priority="90"/>
  </conditionalFormatting>
  <conditionalFormatting sqref="LW5">
    <cfRule type="duplicateValues" dxfId="243" priority="91"/>
  </conditionalFormatting>
  <conditionalFormatting sqref="LW5">
    <cfRule type="duplicateValues" dxfId="242" priority="92"/>
  </conditionalFormatting>
  <conditionalFormatting sqref="LV5:LX5">
    <cfRule type="duplicateValues" dxfId="241" priority="93"/>
  </conditionalFormatting>
  <conditionalFormatting sqref="DB5 CU5">
    <cfRule type="duplicateValues" dxfId="240" priority="87"/>
  </conditionalFormatting>
  <conditionalFormatting sqref="LT5">
    <cfRule type="duplicateValues" dxfId="239" priority="84"/>
  </conditionalFormatting>
  <conditionalFormatting sqref="LT5">
    <cfRule type="duplicateValues" dxfId="238" priority="85"/>
  </conditionalFormatting>
  <conditionalFormatting sqref="LT5">
    <cfRule type="duplicateValues" dxfId="237" priority="86"/>
  </conditionalFormatting>
  <conditionalFormatting sqref="LU5">
    <cfRule type="duplicateValues" dxfId="236" priority="83"/>
  </conditionalFormatting>
  <conditionalFormatting sqref="MB5">
    <cfRule type="duplicateValues" dxfId="235" priority="82"/>
  </conditionalFormatting>
  <conditionalFormatting sqref="AQ5">
    <cfRule type="duplicateValues" dxfId="234" priority="81"/>
  </conditionalFormatting>
  <conditionalFormatting sqref="FG5:FH5">
    <cfRule type="duplicateValues" dxfId="233" priority="80"/>
  </conditionalFormatting>
  <conditionalFormatting sqref="MH5">
    <cfRule type="duplicateValues" dxfId="232" priority="79"/>
  </conditionalFormatting>
  <conditionalFormatting sqref="AP5">
    <cfRule type="duplicateValues" dxfId="231" priority="78"/>
  </conditionalFormatting>
  <conditionalFormatting sqref="DN5">
    <cfRule type="duplicateValues" dxfId="230" priority="77"/>
  </conditionalFormatting>
  <conditionalFormatting sqref="FF5">
    <cfRule type="duplicateValues" dxfId="229" priority="76"/>
  </conditionalFormatting>
  <conditionalFormatting sqref="MG5">
    <cfRule type="duplicateValues" dxfId="228" priority="75"/>
  </conditionalFormatting>
  <conditionalFormatting sqref="MA5">
    <cfRule type="duplicateValues" dxfId="227" priority="74"/>
  </conditionalFormatting>
  <conditionalFormatting sqref="EZ5">
    <cfRule type="duplicateValues" dxfId="226" priority="73"/>
  </conditionalFormatting>
  <conditionalFormatting sqref="FC5">
    <cfRule type="duplicateValues" dxfId="225" priority="72"/>
  </conditionalFormatting>
  <conditionalFormatting sqref="DA5">
    <cfRule type="duplicateValues" dxfId="224" priority="71"/>
  </conditionalFormatting>
  <conditionalFormatting sqref="AR5">
    <cfRule type="duplicateValues" dxfId="223" priority="70"/>
  </conditionalFormatting>
  <conditionalFormatting sqref="AO5">
    <cfRule type="duplicateValues" dxfId="222" priority="69"/>
  </conditionalFormatting>
  <conditionalFormatting sqref="DS5">
    <cfRule type="duplicateValues" dxfId="221" priority="68"/>
  </conditionalFormatting>
  <conditionalFormatting sqref="AM5:AN5">
    <cfRule type="duplicateValues" dxfId="220" priority="66"/>
  </conditionalFormatting>
  <conditionalFormatting sqref="AM5:AN5">
    <cfRule type="duplicateValues" dxfId="219" priority="67"/>
  </conditionalFormatting>
  <conditionalFormatting sqref="MF5">
    <cfRule type="duplicateValues" dxfId="218" priority="65"/>
  </conditionalFormatting>
  <conditionalFormatting sqref="LZ5">
    <cfRule type="duplicateValues" dxfId="217" priority="60"/>
  </conditionalFormatting>
  <conditionalFormatting sqref="LY5:LZ5">
    <cfRule type="duplicateValues" dxfId="216" priority="59"/>
  </conditionalFormatting>
  <conditionalFormatting sqref="LY5">
    <cfRule type="duplicateValues" dxfId="215" priority="61"/>
  </conditionalFormatting>
  <conditionalFormatting sqref="LY5:LZ5">
    <cfRule type="duplicateValues" dxfId="214" priority="62"/>
  </conditionalFormatting>
  <conditionalFormatting sqref="LY5">
    <cfRule type="duplicateValues" dxfId="213" priority="63"/>
  </conditionalFormatting>
  <conditionalFormatting sqref="LY5:LZ5">
    <cfRule type="duplicateValues" dxfId="212" priority="64"/>
  </conditionalFormatting>
  <conditionalFormatting sqref="DQ5:DR5">
    <cfRule type="duplicateValues" dxfId="211" priority="57"/>
  </conditionalFormatting>
  <conditionalFormatting sqref="DR5">
    <cfRule type="duplicateValues" dxfId="210" priority="58"/>
  </conditionalFormatting>
  <conditionalFormatting sqref="MD5">
    <cfRule type="duplicateValues" dxfId="209" priority="56"/>
  </conditionalFormatting>
  <conditionalFormatting sqref="MC5:MD5">
    <cfRule type="duplicateValues" dxfId="208" priority="55"/>
  </conditionalFormatting>
  <conditionalFormatting sqref="AC5">
    <cfRule type="duplicateValues" dxfId="207" priority="54"/>
  </conditionalFormatting>
  <conditionalFormatting sqref="CT5">
    <cfRule type="duplicateValues" dxfId="206" priority="50"/>
  </conditionalFormatting>
  <conditionalFormatting sqref="CT5">
    <cfRule type="duplicateValues" dxfId="205" priority="49"/>
  </conditionalFormatting>
  <conditionalFormatting sqref="CT5">
    <cfRule type="duplicateValues" dxfId="204" priority="51"/>
  </conditionalFormatting>
  <conditionalFormatting sqref="CT5">
    <cfRule type="duplicateValues" dxfId="203" priority="52"/>
  </conditionalFormatting>
  <conditionalFormatting sqref="CT5">
    <cfRule type="duplicateValues" dxfId="202" priority="53"/>
  </conditionalFormatting>
  <conditionalFormatting sqref="CR5">
    <cfRule type="duplicateValues" dxfId="201" priority="43"/>
  </conditionalFormatting>
  <conditionalFormatting sqref="CQ5:CS5">
    <cfRule type="duplicateValues" dxfId="200" priority="42"/>
  </conditionalFormatting>
  <conditionalFormatting sqref="CQ5:CS5">
    <cfRule type="duplicateValues" dxfId="199" priority="44"/>
  </conditionalFormatting>
  <conditionalFormatting sqref="CQ5:CS5">
    <cfRule type="duplicateValues" dxfId="198" priority="45"/>
  </conditionalFormatting>
  <conditionalFormatting sqref="CQ5:CS5">
    <cfRule type="duplicateValues" dxfId="197" priority="46"/>
  </conditionalFormatting>
  <conditionalFormatting sqref="CQ5 CS5">
    <cfRule type="duplicateValues" dxfId="196" priority="47"/>
  </conditionalFormatting>
  <conditionalFormatting sqref="CQ5">
    <cfRule type="duplicateValues" dxfId="195" priority="48"/>
  </conditionalFormatting>
  <conditionalFormatting sqref="CO5">
    <cfRule type="duplicateValues" dxfId="194" priority="39"/>
  </conditionalFormatting>
  <conditionalFormatting sqref="CP5">
    <cfRule type="duplicateValues" dxfId="193" priority="40"/>
  </conditionalFormatting>
  <conditionalFormatting sqref="CY5 CM5:CP5">
    <cfRule type="duplicateValues" dxfId="192" priority="38"/>
  </conditionalFormatting>
  <conditionalFormatting sqref="CY5 CM5:CN5">
    <cfRule type="duplicateValues" dxfId="191" priority="41"/>
  </conditionalFormatting>
  <conditionalFormatting sqref="AL5">
    <cfRule type="duplicateValues" dxfId="190" priority="32"/>
  </conditionalFormatting>
  <conditionalFormatting sqref="AL5">
    <cfRule type="duplicateValues" dxfId="189" priority="33"/>
  </conditionalFormatting>
  <conditionalFormatting sqref="AL5">
    <cfRule type="duplicateValues" dxfId="188" priority="34"/>
  </conditionalFormatting>
  <conditionalFormatting sqref="AL5">
    <cfRule type="duplicateValues" dxfId="187" priority="35"/>
  </conditionalFormatting>
  <conditionalFormatting sqref="AL5">
    <cfRule type="duplicateValues" dxfId="186" priority="36"/>
  </conditionalFormatting>
  <conditionalFormatting sqref="AL5">
    <cfRule type="duplicateValues" dxfId="185" priority="37"/>
  </conditionalFormatting>
  <conditionalFormatting sqref="ME5">
    <cfRule type="duplicateValues" dxfId="184" priority="26"/>
  </conditionalFormatting>
  <conditionalFormatting sqref="ME5">
    <cfRule type="duplicateValues" dxfId="183" priority="27"/>
  </conditionalFormatting>
  <conditionalFormatting sqref="ME5">
    <cfRule type="duplicateValues" dxfId="182" priority="28"/>
  </conditionalFormatting>
  <conditionalFormatting sqref="ME5">
    <cfRule type="duplicateValues" dxfId="181" priority="29"/>
  </conditionalFormatting>
  <conditionalFormatting sqref="ME5">
    <cfRule type="duplicateValues" dxfId="180" priority="30"/>
  </conditionalFormatting>
  <conditionalFormatting sqref="ME5">
    <cfRule type="duplicateValues" dxfId="179" priority="31"/>
  </conditionalFormatting>
  <conditionalFormatting sqref="DU5">
    <cfRule type="duplicateValues" dxfId="178" priority="24"/>
  </conditionalFormatting>
  <conditionalFormatting sqref="DU5">
    <cfRule type="duplicateValues" dxfId="177" priority="23"/>
  </conditionalFormatting>
  <conditionalFormatting sqref="DU5">
    <cfRule type="duplicateValues" dxfId="176" priority="25"/>
  </conditionalFormatting>
  <conditionalFormatting sqref="CL5">
    <cfRule type="duplicateValues" dxfId="175" priority="19"/>
  </conditionalFormatting>
  <conditionalFormatting sqref="CL5">
    <cfRule type="duplicateValues" dxfId="174" priority="18"/>
  </conditionalFormatting>
  <conditionalFormatting sqref="CL5">
    <cfRule type="duplicateValues" dxfId="173" priority="20"/>
  </conditionalFormatting>
  <conditionalFormatting sqref="CL5">
    <cfRule type="duplicateValues" dxfId="172" priority="21"/>
  </conditionalFormatting>
  <conditionalFormatting sqref="CL5">
    <cfRule type="duplicateValues" dxfId="171" priority="22"/>
  </conditionalFormatting>
  <conditionalFormatting sqref="AK5">
    <cfRule type="duplicateValues" dxfId="170" priority="15"/>
  </conditionalFormatting>
  <conditionalFormatting sqref="AK5">
    <cfRule type="duplicateValues" dxfId="169" priority="14"/>
  </conditionalFormatting>
  <conditionalFormatting sqref="AK5">
    <cfRule type="duplicateValues" dxfId="168" priority="16"/>
  </conditionalFormatting>
  <conditionalFormatting sqref="AK5">
    <cfRule type="duplicateValues" dxfId="167" priority="17"/>
  </conditionalFormatting>
  <conditionalFormatting sqref="MI5">
    <cfRule type="duplicateValues" dxfId="166" priority="11"/>
  </conditionalFormatting>
  <conditionalFormatting sqref="MI5">
    <cfRule type="duplicateValues" dxfId="165" priority="10"/>
  </conditionalFormatting>
  <conditionalFormatting sqref="MI5">
    <cfRule type="duplicateValues" dxfId="164" priority="12"/>
  </conditionalFormatting>
  <conditionalFormatting sqref="MI5">
    <cfRule type="duplicateValues" dxfId="163" priority="13"/>
  </conditionalFormatting>
  <conditionalFormatting sqref="CK5">
    <cfRule type="duplicateValues" dxfId="162" priority="8"/>
  </conditionalFormatting>
  <conditionalFormatting sqref="CK5">
    <cfRule type="duplicateValues" dxfId="161" priority="7"/>
  </conditionalFormatting>
  <conditionalFormatting sqref="CK5">
    <cfRule type="duplicateValues" dxfId="160" priority="9"/>
  </conditionalFormatting>
  <conditionalFormatting sqref="CZ5">
    <cfRule type="duplicateValues" dxfId="159" priority="1"/>
  </conditionalFormatting>
  <conditionalFormatting sqref="CZ5">
    <cfRule type="duplicateValues" dxfId="158" priority="2"/>
  </conditionalFormatting>
  <conditionalFormatting sqref="CZ5">
    <cfRule type="duplicateValues" dxfId="157" priority="3"/>
  </conditionalFormatting>
  <conditionalFormatting sqref="CZ5">
    <cfRule type="duplicateValues" dxfId="156" priority="4"/>
  </conditionalFormatting>
  <conditionalFormatting sqref="CZ5">
    <cfRule type="duplicateValues" dxfId="155" priority="5"/>
  </conditionalFormatting>
  <conditionalFormatting sqref="CZ5">
    <cfRule type="duplicateValues" dxfId="154" priority="6"/>
  </conditionalFormatting>
  <conditionalFormatting sqref="FB5 DP5 CV5 AS5 CX5 FD5:FE5">
    <cfRule type="duplicateValues" dxfId="153" priority="251"/>
  </conditionalFormatting>
  <conditionalFormatting sqref="CW5 DC5">
    <cfRule type="duplicateValues" dxfId="152" priority="252"/>
  </conditionalFormatting>
  <pageMargins left="0.25" right="0.25" top="0.25" bottom="0.25" header="0.3" footer="0.3"/>
  <pageSetup scale="40" fitToWidth="0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NB92"/>
  <sheetViews>
    <sheetView zoomScale="80" zoomScaleNormal="80" workbookViewId="0">
      <selection activeCell="B27" sqref="B27"/>
    </sheetView>
  </sheetViews>
  <sheetFormatPr defaultRowHeight="14.25"/>
  <cols>
    <col min="1" max="1" width="4.5" style="624" customWidth="1"/>
    <col min="2" max="2" width="20.625" style="624" bestFit="1" customWidth="1"/>
    <col min="3" max="4" width="6.625" style="624" customWidth="1"/>
    <col min="5" max="5" width="6.625" style="175" customWidth="1"/>
    <col min="6" max="10" width="6.625" style="624" customWidth="1"/>
    <col min="11" max="11" width="7.125" style="624" customWidth="1"/>
    <col min="12" max="24" width="6.625" style="624" customWidth="1"/>
    <col min="25" max="25" width="6.625" style="175" customWidth="1"/>
    <col min="26" max="43" width="6.625" style="624" customWidth="1"/>
    <col min="44" max="44" width="6.625" style="175" customWidth="1"/>
    <col min="45" max="62" width="6.625" style="624" customWidth="1"/>
    <col min="63" max="63" width="6.625" style="175" customWidth="1"/>
    <col min="64" max="81" width="6.625" style="624" customWidth="1"/>
    <col min="82" max="82" width="6.625" style="175" customWidth="1"/>
    <col min="83" max="102" width="6.625" style="624" customWidth="1"/>
    <col min="103" max="103" width="6.625" style="175" customWidth="1"/>
    <col min="104" max="112" width="6.625" style="624" customWidth="1"/>
    <col min="113" max="113" width="6.625" style="993" customWidth="1"/>
    <col min="114" max="119" width="6.625" style="624" customWidth="1"/>
    <col min="120" max="120" width="6.625" style="175" customWidth="1"/>
    <col min="121" max="138" width="6.625" style="624" customWidth="1"/>
    <col min="139" max="139" width="6.625" style="175" customWidth="1"/>
    <col min="140" max="153" width="6.625" style="624" customWidth="1"/>
    <col min="154" max="154" width="6.625" style="175" customWidth="1"/>
    <col min="155" max="172" width="6.625" style="624" customWidth="1"/>
    <col min="173" max="173" width="6.625" style="175" customWidth="1"/>
    <col min="174" max="191" width="6.625" style="624" customWidth="1"/>
    <col min="192" max="192" width="6.625" style="175" customWidth="1"/>
    <col min="193" max="200" width="6.625" style="624" customWidth="1"/>
    <col min="201" max="201" width="6.625" style="1153" customWidth="1"/>
    <col min="202" max="209" width="6.625" style="624" customWidth="1"/>
    <col min="210" max="210" width="6.75" style="624" customWidth="1"/>
    <col min="211" max="211" width="6.625" style="624" customWidth="1"/>
    <col min="212" max="212" width="6.625" style="175" customWidth="1"/>
    <col min="213" max="217" width="6.625" style="624" customWidth="1"/>
    <col min="218" max="218" width="6.625" style="1050" customWidth="1"/>
    <col min="219" max="229" width="6.625" style="624" customWidth="1"/>
    <col min="230" max="230" width="6.625" style="47" customWidth="1"/>
    <col min="231" max="231" width="6.625" style="175" customWidth="1"/>
    <col min="232" max="245" width="6.625" style="624" customWidth="1"/>
    <col min="246" max="246" width="6.625" style="1050" customWidth="1"/>
    <col min="247" max="247" width="6.625" style="624" customWidth="1"/>
    <col min="248" max="248" width="6.625" style="175" customWidth="1"/>
    <col min="249" max="266" width="6.625" style="624" customWidth="1"/>
    <col min="267" max="267" width="6.625" style="175" customWidth="1"/>
    <col min="268" max="285" width="6.625" style="624" customWidth="1"/>
    <col min="286" max="286" width="8.125" style="175" customWidth="1"/>
    <col min="287" max="293" width="6.625" style="624" customWidth="1"/>
    <col min="294" max="294" width="7.75" style="624" customWidth="1"/>
    <col min="295" max="304" width="6.625" style="624" customWidth="1"/>
    <col min="305" max="305" width="5.875" style="175" customWidth="1"/>
    <col min="306" max="306" width="8.25" style="624" customWidth="1"/>
    <col min="307" max="326" width="5.875" style="624" customWidth="1"/>
    <col min="327" max="327" width="6.75" style="624" bestFit="1" customWidth="1"/>
    <col min="328" max="346" width="5.875" style="624" customWidth="1"/>
    <col min="347" max="364" width="6.875" style="624" customWidth="1"/>
    <col min="365" max="16384" width="9" style="624"/>
  </cols>
  <sheetData>
    <row r="1" spans="1:366" ht="15" thickBot="1">
      <c r="A1" s="183"/>
      <c r="B1" s="184" t="s">
        <v>332</v>
      </c>
      <c r="C1" s="194"/>
      <c r="D1" s="676"/>
      <c r="E1" s="1359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212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212"/>
      <c r="AS1" s="194"/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212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676"/>
      <c r="BY1" s="194"/>
      <c r="BZ1" s="194"/>
      <c r="CA1" s="194"/>
      <c r="CB1" s="194"/>
      <c r="CC1" s="194"/>
      <c r="CD1" s="212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676"/>
      <c r="CR1" s="194"/>
      <c r="CS1" s="194"/>
      <c r="CT1" s="676"/>
      <c r="CU1" s="194"/>
      <c r="CV1" s="194"/>
      <c r="CW1" s="194"/>
      <c r="CX1" s="194"/>
      <c r="CY1" s="212"/>
      <c r="CZ1" s="194"/>
      <c r="DA1" s="194"/>
      <c r="DB1" s="194"/>
      <c r="DC1" s="194"/>
      <c r="DD1" s="194"/>
      <c r="DE1" s="676"/>
      <c r="DF1" s="194"/>
      <c r="DG1" s="194"/>
      <c r="DH1" s="194"/>
      <c r="DI1" s="1080"/>
      <c r="DJ1" s="676"/>
      <c r="DK1" s="194"/>
      <c r="DL1" s="194"/>
      <c r="DM1" s="676"/>
      <c r="DN1" s="194"/>
      <c r="DO1" s="676"/>
      <c r="DP1" s="212"/>
      <c r="DQ1" s="194"/>
      <c r="DR1" s="194"/>
      <c r="DS1" s="194"/>
      <c r="DT1" s="194"/>
      <c r="DU1" s="194"/>
      <c r="DV1" s="194"/>
      <c r="DW1" s="194"/>
      <c r="DX1" s="194"/>
      <c r="DY1" s="194"/>
      <c r="DZ1" s="194"/>
      <c r="EA1" s="194"/>
      <c r="EB1" s="194"/>
      <c r="EC1" s="194"/>
      <c r="ED1" s="194"/>
      <c r="EE1" s="194"/>
      <c r="EF1" s="676"/>
      <c r="EG1" s="194"/>
      <c r="EH1" s="194"/>
      <c r="EI1" s="212"/>
      <c r="EJ1" s="194"/>
      <c r="EK1" s="194"/>
      <c r="EL1" s="194"/>
      <c r="EM1" s="194"/>
      <c r="EN1" s="194"/>
      <c r="EO1" s="194"/>
      <c r="EP1" s="194"/>
      <c r="EQ1" s="194"/>
      <c r="ER1" s="194"/>
      <c r="ES1" s="194"/>
      <c r="ET1" s="194"/>
      <c r="EU1" s="194"/>
      <c r="EV1" s="194"/>
      <c r="EW1" s="194"/>
      <c r="EX1" s="212"/>
      <c r="EY1" s="194">
        <v>927</v>
      </c>
      <c r="EZ1" s="194">
        <v>927</v>
      </c>
      <c r="FA1" s="194">
        <v>927</v>
      </c>
      <c r="FB1" s="194">
        <v>927</v>
      </c>
      <c r="FC1" s="194">
        <v>927</v>
      </c>
      <c r="FD1" s="194">
        <v>927</v>
      </c>
      <c r="FE1" s="194">
        <v>927</v>
      </c>
      <c r="FF1" s="194">
        <v>927</v>
      </c>
      <c r="FG1" s="194">
        <v>927</v>
      </c>
      <c r="FH1" s="194">
        <v>927</v>
      </c>
      <c r="FI1" s="194">
        <v>927</v>
      </c>
      <c r="FJ1" s="194">
        <v>927</v>
      </c>
      <c r="FK1" s="194">
        <v>927</v>
      </c>
      <c r="FL1" s="194">
        <v>927</v>
      </c>
      <c r="FM1" s="194">
        <v>927</v>
      </c>
      <c r="FN1" s="194"/>
      <c r="FO1" s="676"/>
      <c r="FP1" s="194"/>
      <c r="FQ1" s="212"/>
      <c r="FR1" s="194">
        <v>926</v>
      </c>
      <c r="FS1" s="194">
        <v>926</v>
      </c>
      <c r="FT1" s="194">
        <v>926</v>
      </c>
      <c r="FU1" s="194">
        <v>926</v>
      </c>
      <c r="FV1" s="194">
        <v>926</v>
      </c>
      <c r="FW1" s="194">
        <v>926</v>
      </c>
      <c r="FX1" s="194">
        <v>926</v>
      </c>
      <c r="FY1" s="194">
        <v>926</v>
      </c>
      <c r="FZ1" s="194">
        <v>926</v>
      </c>
      <c r="GA1" s="194">
        <v>926</v>
      </c>
      <c r="GB1" s="194">
        <v>926</v>
      </c>
      <c r="GC1" s="194">
        <v>926</v>
      </c>
      <c r="GD1" s="194">
        <v>926</v>
      </c>
      <c r="GE1" s="194">
        <v>926</v>
      </c>
      <c r="GF1" s="194">
        <v>926</v>
      </c>
      <c r="GG1" s="194">
        <v>926</v>
      </c>
      <c r="GH1" s="194">
        <v>926</v>
      </c>
      <c r="GI1" s="194">
        <v>926</v>
      </c>
      <c r="GJ1" s="212"/>
      <c r="GK1" s="194" t="s">
        <v>1536</v>
      </c>
      <c r="GL1" s="194" t="s">
        <v>1536</v>
      </c>
      <c r="GM1" s="194" t="s">
        <v>1536</v>
      </c>
      <c r="GN1" s="194" t="s">
        <v>1536</v>
      </c>
      <c r="GO1" s="194" t="s">
        <v>1536</v>
      </c>
      <c r="GP1" s="194" t="s">
        <v>1536</v>
      </c>
      <c r="GQ1" s="194" t="s">
        <v>1536</v>
      </c>
      <c r="GR1" s="194" t="s">
        <v>1536</v>
      </c>
      <c r="GS1" s="194" t="s">
        <v>1536</v>
      </c>
      <c r="GT1" s="194" t="s">
        <v>1536</v>
      </c>
      <c r="GU1" s="194" t="s">
        <v>1536</v>
      </c>
      <c r="GV1" s="194" t="s">
        <v>1536</v>
      </c>
      <c r="GW1" s="194" t="s">
        <v>1536</v>
      </c>
      <c r="GX1" s="194" t="s">
        <v>1536</v>
      </c>
      <c r="GY1" s="194" t="s">
        <v>1536</v>
      </c>
      <c r="GZ1" s="194" t="s">
        <v>1536</v>
      </c>
      <c r="HA1" s="194" t="s">
        <v>1536</v>
      </c>
      <c r="HB1" s="194" t="s">
        <v>1536</v>
      </c>
      <c r="HC1" s="194" t="s">
        <v>1536</v>
      </c>
      <c r="HD1" s="212"/>
      <c r="HE1" s="194" t="s">
        <v>1440</v>
      </c>
      <c r="HF1" s="194" t="s">
        <v>1440</v>
      </c>
      <c r="HG1" s="194" t="s">
        <v>1440</v>
      </c>
      <c r="HH1" s="194" t="s">
        <v>1440</v>
      </c>
      <c r="HI1" s="194" t="s">
        <v>1440</v>
      </c>
      <c r="HJ1" s="194" t="s">
        <v>1440</v>
      </c>
      <c r="HK1" s="194" t="s">
        <v>1440</v>
      </c>
      <c r="HL1" s="194" t="s">
        <v>1440</v>
      </c>
      <c r="HM1" s="194" t="s">
        <v>1440</v>
      </c>
      <c r="HN1" s="194" t="s">
        <v>1440</v>
      </c>
      <c r="HO1" s="194" t="s">
        <v>1440</v>
      </c>
      <c r="HP1" s="194" t="s">
        <v>1440</v>
      </c>
      <c r="HQ1" s="194" t="s">
        <v>1440</v>
      </c>
      <c r="HR1" s="194" t="s">
        <v>1440</v>
      </c>
      <c r="HS1" s="194" t="s">
        <v>1440</v>
      </c>
      <c r="HT1" s="194" t="s">
        <v>1440</v>
      </c>
      <c r="HU1" s="194" t="s">
        <v>1440</v>
      </c>
      <c r="HV1" s="194" t="s">
        <v>1440</v>
      </c>
      <c r="HW1" s="212"/>
      <c r="HX1" s="194" t="s">
        <v>1137</v>
      </c>
      <c r="HY1" s="194" t="s">
        <v>1137</v>
      </c>
      <c r="HZ1" s="194" t="s">
        <v>1137</v>
      </c>
      <c r="IA1" s="194" t="s">
        <v>1137</v>
      </c>
      <c r="IB1" s="194" t="s">
        <v>1137</v>
      </c>
      <c r="IC1" s="194" t="s">
        <v>1137</v>
      </c>
      <c r="ID1" s="194" t="s">
        <v>1137</v>
      </c>
      <c r="IE1" s="194" t="s">
        <v>1137</v>
      </c>
      <c r="IF1" s="194" t="s">
        <v>1137</v>
      </c>
      <c r="IG1" s="194" t="s">
        <v>1440</v>
      </c>
      <c r="IH1" s="194" t="s">
        <v>1440</v>
      </c>
      <c r="II1" s="194" t="s">
        <v>1137</v>
      </c>
      <c r="IJ1" s="194" t="s">
        <v>1137</v>
      </c>
      <c r="IK1" s="194" t="s">
        <v>1137</v>
      </c>
      <c r="IL1" s="194" t="s">
        <v>1137</v>
      </c>
      <c r="IM1" s="194" t="s">
        <v>1137</v>
      </c>
      <c r="IN1" s="212"/>
      <c r="IO1" s="194">
        <v>925</v>
      </c>
      <c r="IP1" s="194">
        <v>925</v>
      </c>
      <c r="IQ1" s="194">
        <v>925</v>
      </c>
      <c r="IR1" s="194" t="s">
        <v>1440</v>
      </c>
      <c r="IS1" s="194">
        <v>925</v>
      </c>
      <c r="IT1" s="194">
        <v>925</v>
      </c>
      <c r="IU1" s="194">
        <v>925</v>
      </c>
      <c r="IV1" s="194">
        <v>925</v>
      </c>
      <c r="IW1" s="194" t="s">
        <v>1440</v>
      </c>
      <c r="IX1" s="194" t="s">
        <v>1440</v>
      </c>
      <c r="IY1" s="194" t="s">
        <v>1440</v>
      </c>
      <c r="IZ1" s="194" t="s">
        <v>1440</v>
      </c>
      <c r="JA1" s="194" t="s">
        <v>1440</v>
      </c>
      <c r="JB1" s="194">
        <v>925</v>
      </c>
      <c r="JC1" s="194">
        <v>925</v>
      </c>
      <c r="JD1" s="194" t="s">
        <v>1440</v>
      </c>
      <c r="JE1" s="194" t="s">
        <v>1440</v>
      </c>
      <c r="JF1" s="194">
        <v>925</v>
      </c>
      <c r="JG1" s="212"/>
      <c r="JH1" s="194">
        <v>924</v>
      </c>
      <c r="JI1" s="194">
        <v>924</v>
      </c>
      <c r="JJ1" s="194">
        <v>924</v>
      </c>
      <c r="JK1" s="194">
        <v>924</v>
      </c>
      <c r="JL1" s="194">
        <v>924</v>
      </c>
      <c r="JM1" s="194">
        <v>924</v>
      </c>
      <c r="JN1" s="194">
        <v>924</v>
      </c>
      <c r="JO1" s="194">
        <v>924</v>
      </c>
      <c r="JP1" s="194">
        <v>924</v>
      </c>
      <c r="JQ1" s="194">
        <v>924</v>
      </c>
      <c r="JR1" s="194">
        <v>924</v>
      </c>
      <c r="JS1" s="194">
        <v>924</v>
      </c>
      <c r="JT1" s="194">
        <v>924</v>
      </c>
      <c r="JU1" s="194">
        <v>924</v>
      </c>
      <c r="JV1" s="194">
        <v>924</v>
      </c>
      <c r="JW1" s="194">
        <v>924</v>
      </c>
      <c r="JX1" s="194">
        <v>924</v>
      </c>
      <c r="JY1" s="194">
        <v>924</v>
      </c>
      <c r="JZ1" s="224"/>
      <c r="KA1" s="624" t="s">
        <v>1139</v>
      </c>
      <c r="KB1" s="194"/>
      <c r="KT1" s="153">
        <v>735920</v>
      </c>
      <c r="KU1" s="154"/>
      <c r="KV1" s="154"/>
      <c r="KW1" s="154"/>
      <c r="KX1" s="154"/>
      <c r="KY1" s="154"/>
      <c r="KZ1" s="154"/>
      <c r="LA1" s="154"/>
      <c r="LB1" s="154"/>
      <c r="LC1" s="154"/>
      <c r="LD1" s="154"/>
      <c r="LE1" s="154"/>
      <c r="LF1" s="154"/>
      <c r="LG1" s="154"/>
      <c r="LH1" s="154"/>
      <c r="LI1" s="154"/>
      <c r="LJ1" s="154"/>
      <c r="LK1" s="154"/>
      <c r="LL1" s="154"/>
      <c r="LM1" s="154"/>
      <c r="LN1" s="154"/>
      <c r="LO1" s="154"/>
      <c r="LP1" s="154"/>
      <c r="LQ1" s="153">
        <v>735921</v>
      </c>
      <c r="LR1" s="154"/>
      <c r="LS1" s="154"/>
      <c r="LT1" s="154"/>
      <c r="LU1" s="154"/>
      <c r="LV1" s="154"/>
      <c r="LW1" s="154"/>
      <c r="LX1" s="154"/>
      <c r="LY1" s="154"/>
      <c r="LZ1" s="154"/>
      <c r="MA1" s="154"/>
      <c r="MB1" s="154"/>
      <c r="MC1" s="154"/>
      <c r="MD1" s="154"/>
      <c r="ME1" s="154"/>
      <c r="MF1" s="154"/>
      <c r="MG1" s="154"/>
      <c r="MH1" s="154"/>
      <c r="MI1" s="148"/>
      <c r="MJ1" s="148"/>
      <c r="MK1" s="153">
        <v>783001</v>
      </c>
      <c r="ML1" s="154"/>
      <c r="MM1" s="154"/>
      <c r="MN1" s="154"/>
      <c r="MO1" s="154"/>
      <c r="MP1" s="154"/>
      <c r="MQ1" s="154"/>
      <c r="MR1" s="154"/>
      <c r="MS1" s="154"/>
      <c r="MT1" s="154"/>
      <c r="MU1" s="154"/>
      <c r="MV1" s="154"/>
      <c r="MW1" s="154"/>
      <c r="MX1" s="154"/>
      <c r="MY1" s="154"/>
      <c r="MZ1" s="154"/>
      <c r="NA1" s="154"/>
      <c r="NB1" s="155"/>
    </row>
    <row r="2" spans="1:366" ht="15" thickBot="1">
      <c r="A2" s="1168"/>
      <c r="B2" s="1169"/>
      <c r="C2" s="1162"/>
      <c r="D2" s="1162"/>
      <c r="E2" s="1161"/>
      <c r="F2" s="1162"/>
      <c r="G2" s="1162"/>
      <c r="H2" s="1162"/>
      <c r="I2" s="1162"/>
      <c r="J2" s="1162"/>
      <c r="K2" s="1162"/>
      <c r="L2" s="1162"/>
      <c r="M2" s="1162"/>
      <c r="N2" s="1162"/>
      <c r="O2" s="1162"/>
      <c r="P2" s="1162"/>
      <c r="Q2" s="1162"/>
      <c r="R2" s="1162"/>
      <c r="S2" s="1162"/>
      <c r="T2" s="1162"/>
      <c r="U2" s="1162"/>
      <c r="V2" s="1162"/>
      <c r="W2" s="1162"/>
      <c r="X2" s="1162"/>
      <c r="Y2" s="1161"/>
      <c r="Z2" s="1162"/>
      <c r="AA2" s="1162"/>
      <c r="AB2" s="1162"/>
      <c r="AC2" s="1162"/>
      <c r="AD2" s="1162"/>
      <c r="AE2" s="1162"/>
      <c r="AF2" s="1162"/>
      <c r="AG2" s="1162"/>
      <c r="AH2" s="1370"/>
      <c r="AI2" s="1162"/>
      <c r="AJ2" s="1162"/>
      <c r="AK2" s="1162"/>
      <c r="AL2" s="1162"/>
      <c r="AM2" s="1162"/>
      <c r="AN2" s="1162"/>
      <c r="AO2" s="1162"/>
      <c r="AP2" s="1162"/>
      <c r="AQ2" s="1162"/>
      <c r="AR2" s="1161"/>
      <c r="AS2" s="1162"/>
      <c r="AT2" s="1162"/>
      <c r="AU2" s="1162"/>
      <c r="AV2" s="1162"/>
      <c r="AW2" s="1162"/>
      <c r="AX2" s="1162"/>
      <c r="AY2" s="1162"/>
      <c r="AZ2" s="1162"/>
      <c r="BA2" s="1162"/>
      <c r="BB2" s="1162"/>
      <c r="BC2" s="1162"/>
      <c r="BD2" s="1162"/>
      <c r="BE2" s="1162"/>
      <c r="BF2" s="1162"/>
      <c r="BG2" s="1162"/>
      <c r="BH2" s="1162"/>
      <c r="BI2" s="1162"/>
      <c r="BJ2" s="1162"/>
      <c r="BK2" s="1161"/>
      <c r="BL2" s="1162"/>
      <c r="BM2" s="1162"/>
      <c r="BN2" s="1162"/>
      <c r="BO2" s="1162"/>
      <c r="BP2" s="1162"/>
      <c r="BQ2" s="1162"/>
      <c r="BR2" s="1162"/>
      <c r="BS2" s="1162"/>
      <c r="BT2" s="1370"/>
      <c r="BU2" s="1162"/>
      <c r="BV2" s="1162"/>
      <c r="BW2" s="1162"/>
      <c r="BX2" s="1162"/>
      <c r="BY2" s="1370"/>
      <c r="BZ2" s="1370"/>
      <c r="CA2" s="1370"/>
      <c r="CB2" s="1162"/>
      <c r="CC2" s="1162"/>
      <c r="CD2" s="1161"/>
      <c r="CE2" s="1162"/>
      <c r="CF2" s="1162"/>
      <c r="CG2" s="1162"/>
      <c r="CH2" s="1162"/>
      <c r="CI2" s="1162"/>
      <c r="CJ2" s="1162"/>
      <c r="CK2" s="1162"/>
      <c r="CL2" s="1162"/>
      <c r="CM2" s="1162"/>
      <c r="CN2" s="1162"/>
      <c r="CO2" s="1162"/>
      <c r="CP2" s="1162"/>
      <c r="CQ2" s="1162"/>
      <c r="CR2" s="1162"/>
      <c r="CS2" s="1162"/>
      <c r="CT2" s="1162"/>
      <c r="CU2" s="1162"/>
      <c r="CV2" s="1162"/>
      <c r="CW2" s="1162"/>
      <c r="CX2" s="1370"/>
      <c r="CY2" s="1161"/>
      <c r="CZ2" s="1162"/>
      <c r="DA2" s="1162"/>
      <c r="DB2" s="1162"/>
      <c r="DC2" s="1162"/>
      <c r="DD2" s="1162"/>
      <c r="DE2" s="1162"/>
      <c r="DF2" s="1162"/>
      <c r="DG2" s="1162"/>
      <c r="DH2" s="1162"/>
      <c r="DI2" s="1162"/>
      <c r="DJ2" s="1162"/>
      <c r="DK2" s="1162"/>
      <c r="DL2" s="1162"/>
      <c r="DM2" s="1162"/>
      <c r="DN2" s="1162"/>
      <c r="DO2" s="1162"/>
      <c r="DP2" s="212"/>
      <c r="DQ2" s="1162"/>
      <c r="DR2" s="1162"/>
      <c r="DS2" s="1162"/>
      <c r="DT2" s="1162"/>
      <c r="DU2" s="1162"/>
      <c r="DV2" s="1162"/>
      <c r="DW2" s="1162"/>
      <c r="DX2" s="1162"/>
      <c r="DY2" s="1162"/>
      <c r="DZ2" s="1162"/>
      <c r="EA2" s="1162"/>
      <c r="EB2" s="1162"/>
      <c r="EC2" s="1162"/>
      <c r="ED2" s="1162"/>
      <c r="EE2" s="1162"/>
      <c r="EF2" s="1162"/>
      <c r="EG2" s="1162"/>
      <c r="EH2" s="1162"/>
      <c r="EI2" s="1161"/>
      <c r="EJ2" s="1162"/>
      <c r="EK2" s="1162"/>
      <c r="EL2" s="1162"/>
      <c r="EM2" s="1162"/>
      <c r="EN2" s="1162"/>
      <c r="EO2" s="1162"/>
      <c r="EP2" s="1162"/>
      <c r="EQ2" s="1162"/>
      <c r="ER2" s="1162"/>
      <c r="ES2" s="1162"/>
      <c r="ET2" s="1162"/>
      <c r="EU2" s="1162"/>
      <c r="EV2" s="1162"/>
      <c r="EW2" s="1162"/>
      <c r="EX2" s="1161"/>
      <c r="EY2" s="1162">
        <v>42551</v>
      </c>
      <c r="EZ2" s="1162">
        <v>42551</v>
      </c>
      <c r="FA2" s="1162">
        <v>42551</v>
      </c>
      <c r="FB2" s="1162">
        <v>42551</v>
      </c>
      <c r="FC2" s="1162">
        <v>42551</v>
      </c>
      <c r="FD2" s="1162">
        <v>42551</v>
      </c>
      <c r="FE2" s="1162">
        <v>42551</v>
      </c>
      <c r="FF2" s="1162">
        <v>42551</v>
      </c>
      <c r="FG2" s="1162">
        <v>42551</v>
      </c>
      <c r="FH2" s="1162">
        <v>42551</v>
      </c>
      <c r="FI2" s="1162">
        <v>42551</v>
      </c>
      <c r="FJ2" s="1162">
        <v>42551</v>
      </c>
      <c r="FK2" s="1162">
        <v>42551</v>
      </c>
      <c r="FL2" s="1162">
        <v>42551</v>
      </c>
      <c r="FM2" s="1162">
        <v>42580</v>
      </c>
      <c r="FN2" s="1162"/>
      <c r="FO2" s="1162"/>
      <c r="FP2" s="1162"/>
      <c r="FQ2" s="1161"/>
      <c r="FR2" s="1162">
        <v>42543</v>
      </c>
      <c r="FS2" s="1162">
        <v>42543</v>
      </c>
      <c r="FT2" s="1162">
        <v>42543</v>
      </c>
      <c r="FU2" s="1162">
        <v>42543</v>
      </c>
      <c r="FV2" s="1162">
        <v>42543</v>
      </c>
      <c r="FW2" s="1162">
        <v>42543</v>
      </c>
      <c r="FX2" s="1162">
        <v>42543</v>
      </c>
      <c r="FY2" s="1162">
        <v>42543</v>
      </c>
      <c r="FZ2" s="1162">
        <v>42543</v>
      </c>
      <c r="GA2" s="1162">
        <v>42543</v>
      </c>
      <c r="GB2" s="1162">
        <v>42543</v>
      </c>
      <c r="GC2" s="1162">
        <v>42543</v>
      </c>
      <c r="GD2" s="1162">
        <v>42543</v>
      </c>
      <c r="GE2" s="1162">
        <v>42543</v>
      </c>
      <c r="GF2" s="1162">
        <v>42543</v>
      </c>
      <c r="GG2" s="1162">
        <v>42543</v>
      </c>
      <c r="GH2" s="1162">
        <v>42543</v>
      </c>
      <c r="GI2" s="1162">
        <v>42543</v>
      </c>
      <c r="GJ2" s="1166"/>
      <c r="GK2" s="194"/>
      <c r="GL2" s="194"/>
      <c r="GM2" s="194"/>
      <c r="GN2" s="194"/>
      <c r="GO2" s="194"/>
      <c r="GP2" s="194"/>
      <c r="GQ2" s="194"/>
      <c r="GR2" s="194"/>
      <c r="GS2" s="1176"/>
      <c r="GT2" s="1176"/>
      <c r="GU2" s="1176"/>
      <c r="GV2" s="1176"/>
      <c r="GW2" s="1176"/>
      <c r="GX2" s="1176"/>
      <c r="GY2" s="1176"/>
      <c r="GZ2" s="1176"/>
      <c r="HA2" s="1176"/>
      <c r="HB2" s="1176"/>
      <c r="HC2" s="1176"/>
      <c r="HD2" s="212"/>
      <c r="HE2" s="194"/>
      <c r="HF2" s="194"/>
      <c r="HG2" s="194"/>
      <c r="HH2" s="194"/>
      <c r="HI2" s="194"/>
      <c r="HJ2" s="194"/>
      <c r="HK2" s="194"/>
      <c r="HL2" s="194"/>
      <c r="HM2" s="194"/>
      <c r="HN2" s="194"/>
      <c r="HO2" s="194"/>
      <c r="HP2" s="194"/>
      <c r="HQ2" s="194"/>
      <c r="HR2" s="194"/>
      <c r="HS2" s="194"/>
      <c r="HT2" s="194"/>
      <c r="HU2" s="194"/>
      <c r="HV2" s="194"/>
      <c r="HW2" s="212"/>
      <c r="HX2" s="194"/>
      <c r="HY2" s="194"/>
      <c r="HZ2" s="194"/>
      <c r="IA2" s="194"/>
      <c r="IB2" s="194"/>
      <c r="IC2" s="194"/>
      <c r="ID2" s="194"/>
      <c r="IE2" s="194"/>
      <c r="IF2" s="194"/>
      <c r="IG2" s="194"/>
      <c r="IH2" s="194"/>
      <c r="II2" s="194"/>
      <c r="IJ2" s="194"/>
      <c r="IK2" s="194"/>
      <c r="IL2" s="194"/>
      <c r="IM2" s="194"/>
      <c r="IN2" s="212"/>
      <c r="IO2" s="194"/>
      <c r="IP2" s="194"/>
      <c r="IQ2" s="194"/>
      <c r="IR2" s="194"/>
      <c r="IS2" s="194"/>
      <c r="IT2" s="194"/>
      <c r="IU2" s="194"/>
      <c r="IV2" s="194"/>
      <c r="IW2" s="194"/>
      <c r="IX2" s="194"/>
      <c r="IY2" s="194"/>
      <c r="IZ2" s="194"/>
      <c r="JA2" s="194"/>
      <c r="JB2" s="194"/>
      <c r="JC2" s="194"/>
      <c r="JD2" s="194"/>
      <c r="JE2" s="194"/>
      <c r="JF2" s="194"/>
      <c r="JG2" s="212"/>
      <c r="JH2" s="194"/>
      <c r="JI2" s="194"/>
      <c r="JJ2" s="194"/>
      <c r="JK2" s="194"/>
      <c r="JL2" s="194"/>
      <c r="JM2" s="194"/>
      <c r="JN2" s="194"/>
      <c r="JO2" s="194"/>
      <c r="JP2" s="194"/>
      <c r="JQ2" s="194"/>
      <c r="JR2" s="194"/>
      <c r="JS2" s="194"/>
      <c r="JT2" s="194"/>
      <c r="JU2" s="194"/>
      <c r="JV2" s="194"/>
      <c r="JW2" s="194"/>
      <c r="JX2" s="194"/>
      <c r="JY2" s="194"/>
      <c r="JZ2" s="224"/>
      <c r="KB2" s="194"/>
      <c r="KT2" s="153"/>
      <c r="KU2" s="154"/>
      <c r="KV2" s="154"/>
      <c r="KW2" s="154"/>
      <c r="KX2" s="154"/>
      <c r="KY2" s="154"/>
      <c r="KZ2" s="154"/>
      <c r="LA2" s="154"/>
      <c r="LB2" s="154"/>
      <c r="LC2" s="154"/>
      <c r="LD2" s="154"/>
      <c r="LE2" s="154"/>
      <c r="LF2" s="154"/>
      <c r="LG2" s="154"/>
      <c r="LH2" s="154"/>
      <c r="LI2" s="154"/>
      <c r="LJ2" s="154"/>
      <c r="LK2" s="154"/>
      <c r="LL2" s="154"/>
      <c r="LM2" s="154"/>
      <c r="LN2" s="154"/>
      <c r="LO2" s="154"/>
      <c r="LP2" s="154"/>
      <c r="LQ2" s="154"/>
      <c r="LR2" s="154"/>
      <c r="LS2" s="154"/>
      <c r="LT2" s="154"/>
      <c r="LU2" s="154"/>
      <c r="LV2" s="154"/>
      <c r="LW2" s="154"/>
      <c r="LX2" s="154"/>
      <c r="LY2" s="154"/>
      <c r="LZ2" s="154"/>
      <c r="MA2" s="154"/>
      <c r="MB2" s="154"/>
      <c r="MC2" s="154"/>
      <c r="MD2" s="154"/>
      <c r="ME2" s="154"/>
      <c r="MF2" s="154"/>
      <c r="MG2" s="154"/>
      <c r="MH2" s="154"/>
      <c r="MI2" s="148"/>
      <c r="MJ2" s="148"/>
      <c r="MK2" s="154"/>
      <c r="ML2" s="154"/>
      <c r="MM2" s="154"/>
      <c r="MN2" s="154"/>
      <c r="MO2" s="154"/>
      <c r="MP2" s="154"/>
      <c r="MQ2" s="154"/>
      <c r="MR2" s="154"/>
      <c r="MS2" s="154"/>
      <c r="MT2" s="154"/>
      <c r="MU2" s="154"/>
      <c r="MV2" s="154"/>
      <c r="MW2" s="154"/>
      <c r="MX2" s="154"/>
      <c r="MY2" s="154"/>
      <c r="MZ2" s="154"/>
      <c r="NA2" s="154"/>
      <c r="NB2" s="154"/>
    </row>
    <row r="3" spans="1:366" ht="15" thickBot="1">
      <c r="B3" s="185" t="s">
        <v>333</v>
      </c>
      <c r="C3" s="1163"/>
      <c r="D3" s="1163"/>
      <c r="E3" s="1160"/>
      <c r="F3" s="1163"/>
      <c r="G3" s="1163"/>
      <c r="H3" s="1163"/>
      <c r="I3" s="1163"/>
      <c r="J3" s="1163"/>
      <c r="K3" s="1163"/>
      <c r="L3" s="1163"/>
      <c r="M3" s="1163"/>
      <c r="N3" s="1163"/>
      <c r="O3" s="1163"/>
      <c r="P3" s="1163"/>
      <c r="Q3" s="1163"/>
      <c r="R3" s="1163"/>
      <c r="S3" s="1163"/>
      <c r="T3" s="1163"/>
      <c r="U3" s="1163"/>
      <c r="V3" s="1163"/>
      <c r="W3" s="1163"/>
      <c r="X3" s="1163"/>
      <c r="Y3" s="1160"/>
      <c r="Z3" s="1163"/>
      <c r="AA3" s="1163"/>
      <c r="AB3" s="1163"/>
      <c r="AC3" s="1163"/>
      <c r="AD3" s="1163"/>
      <c r="AE3" s="1163"/>
      <c r="AF3" s="1163"/>
      <c r="AG3" s="1163"/>
      <c r="AH3" s="1163"/>
      <c r="AI3" s="1163"/>
      <c r="AJ3" s="1163"/>
      <c r="AK3" s="1163"/>
      <c r="AL3" s="1163"/>
      <c r="AM3" s="1163"/>
      <c r="AN3" s="1163"/>
      <c r="AO3" s="1163"/>
      <c r="AP3" s="1163"/>
      <c r="AQ3" s="1163"/>
      <c r="AR3" s="1160"/>
      <c r="AS3" s="1163"/>
      <c r="AT3" s="1163"/>
      <c r="AU3" s="1163"/>
      <c r="AV3" s="1163"/>
      <c r="AW3" s="1163"/>
      <c r="AX3" s="1163"/>
      <c r="AY3" s="1163"/>
      <c r="AZ3" s="1163"/>
      <c r="BA3" s="1163"/>
      <c r="BB3" s="1163"/>
      <c r="BC3" s="1163"/>
      <c r="BD3" s="1163"/>
      <c r="BE3" s="1163"/>
      <c r="BF3" s="1163"/>
      <c r="BG3" s="1163"/>
      <c r="BH3" s="1163"/>
      <c r="BI3" s="1163"/>
      <c r="BJ3" s="1163"/>
      <c r="BK3" s="1160"/>
      <c r="BL3" s="1163"/>
      <c r="BM3" s="1163"/>
      <c r="BN3" s="1163"/>
      <c r="BO3" s="1163"/>
      <c r="BP3" s="1163"/>
      <c r="BQ3" s="1163"/>
      <c r="BR3" s="1163"/>
      <c r="BS3" s="1163"/>
      <c r="BT3" s="1163"/>
      <c r="BU3" s="1163"/>
      <c r="BV3" s="1163"/>
      <c r="BW3" s="1163"/>
      <c r="BX3" s="1163"/>
      <c r="BY3" s="1163"/>
      <c r="BZ3" s="1163"/>
      <c r="CA3" s="1163"/>
      <c r="CB3" s="1163"/>
      <c r="CC3" s="1163"/>
      <c r="CD3" s="1160"/>
      <c r="CE3" s="1163"/>
      <c r="CF3" s="1163"/>
      <c r="CG3" s="1163"/>
      <c r="CH3" s="1163"/>
      <c r="CI3" s="1163"/>
      <c r="CJ3" s="1163"/>
      <c r="CK3" s="1163"/>
      <c r="CL3" s="1163"/>
      <c r="CM3" s="1163"/>
      <c r="CN3" s="1163"/>
      <c r="CO3" s="1163"/>
      <c r="CP3" s="1163"/>
      <c r="CQ3" s="1163"/>
      <c r="CR3" s="1163"/>
      <c r="CS3" s="1163"/>
      <c r="CT3" s="1163"/>
      <c r="CU3" s="1163"/>
      <c r="CV3" s="1163"/>
      <c r="CW3" s="1163"/>
      <c r="CX3" s="1163"/>
      <c r="CY3" s="1160"/>
      <c r="CZ3" s="1163"/>
      <c r="DA3" s="1163"/>
      <c r="DB3" s="1163"/>
      <c r="DC3" s="1163"/>
      <c r="DD3" s="1163"/>
      <c r="DE3" s="1163"/>
      <c r="DF3" s="1163"/>
      <c r="DG3" s="1163"/>
      <c r="DH3" s="1163"/>
      <c r="DI3" s="1163"/>
      <c r="DJ3" s="1163"/>
      <c r="DK3" s="1163"/>
      <c r="DL3" s="1163"/>
      <c r="DM3" s="1163"/>
      <c r="DN3" s="1163"/>
      <c r="DO3" s="1163"/>
      <c r="DQ3" s="1163"/>
      <c r="DR3" s="1163"/>
      <c r="DS3" s="1163"/>
      <c r="DT3" s="1163"/>
      <c r="DU3" s="1163"/>
      <c r="DV3" s="1163"/>
      <c r="DW3" s="1163"/>
      <c r="DX3" s="1163"/>
      <c r="DY3" s="1163"/>
      <c r="DZ3" s="1163"/>
      <c r="EA3" s="1163"/>
      <c r="EB3" s="1163"/>
      <c r="EC3" s="1163"/>
      <c r="ED3" s="1163"/>
      <c r="EE3" s="1163"/>
      <c r="EF3" s="1163"/>
      <c r="EG3" s="1163"/>
      <c r="EH3" s="1163"/>
      <c r="EI3" s="1160"/>
      <c r="EJ3" s="1163"/>
      <c r="EK3" s="1163"/>
      <c r="EL3" s="1163"/>
      <c r="EM3" s="1163"/>
      <c r="EN3" s="1163"/>
      <c r="EO3" s="1163"/>
      <c r="EP3" s="1163"/>
      <c r="EQ3" s="1163"/>
      <c r="ER3" s="1163"/>
      <c r="ES3" s="1163"/>
      <c r="ET3" s="1163"/>
      <c r="EU3" s="1163"/>
      <c r="EV3" s="1163"/>
      <c r="EW3" s="1163"/>
      <c r="EX3" s="1160"/>
      <c r="EY3" s="1163" t="e">
        <f>$EY$2-#REF!</f>
        <v>#REF!</v>
      </c>
      <c r="EZ3" s="1163" t="e">
        <f>$EZ$2-#REF!</f>
        <v>#REF!</v>
      </c>
      <c r="FA3" s="1163" t="e">
        <f>$FA$2-#REF!</f>
        <v>#REF!</v>
      </c>
      <c r="FB3" s="1163" t="e">
        <f>$FB$2-#REF!</f>
        <v>#REF!</v>
      </c>
      <c r="FC3" s="1163" t="e">
        <f>$FC$2-#REF!</f>
        <v>#REF!</v>
      </c>
      <c r="FD3" s="1163" t="e">
        <f>$FD$2-#REF!</f>
        <v>#REF!</v>
      </c>
      <c r="FE3" s="1163" t="e">
        <f>$FE$2-#REF!</f>
        <v>#REF!</v>
      </c>
      <c r="FF3" s="1163" t="e">
        <f>$FF$2-#REF!</f>
        <v>#REF!</v>
      </c>
      <c r="FG3" s="1163" t="e">
        <f>$FG$2-#REF!</f>
        <v>#REF!</v>
      </c>
      <c r="FH3" s="1163" t="e">
        <f>$FH$2-#REF!</f>
        <v>#REF!</v>
      </c>
      <c r="FI3" s="1163" t="e">
        <f>$FI$2-#REF!</f>
        <v>#REF!</v>
      </c>
      <c r="FJ3" s="1163" t="e">
        <f>$FJ$2-#REF!</f>
        <v>#REF!</v>
      </c>
      <c r="FK3" s="1163" t="e">
        <f>$FK$2-#REF!</f>
        <v>#REF!</v>
      </c>
      <c r="FL3" s="1163" t="e">
        <f>$FL$2-#REF!</f>
        <v>#REF!</v>
      </c>
      <c r="FM3" s="1163" t="e">
        <f>$FM$2-#REF!</f>
        <v>#REF!</v>
      </c>
      <c r="FN3" s="1163"/>
      <c r="FO3" s="1163"/>
      <c r="FP3" s="1163"/>
      <c r="FQ3" s="1160"/>
      <c r="FR3" s="1163"/>
      <c r="FS3" s="1163"/>
      <c r="FT3" s="1163"/>
      <c r="FU3" s="1163"/>
      <c r="FV3" s="1163"/>
      <c r="FW3" s="1163"/>
      <c r="FX3" s="1163"/>
      <c r="FY3" s="1163"/>
      <c r="FZ3" s="1163"/>
      <c r="GA3" s="1163"/>
      <c r="GB3" s="1163"/>
      <c r="GC3" s="1163"/>
      <c r="GD3" s="1163"/>
      <c r="GE3" s="1163"/>
      <c r="GF3" s="1163"/>
      <c r="GG3" s="1163"/>
      <c r="GH3" s="1163"/>
      <c r="GI3" s="1163"/>
      <c r="GJ3" s="1170"/>
      <c r="GS3" s="1177"/>
      <c r="GT3" s="1177"/>
      <c r="GU3" s="1177"/>
      <c r="GV3" s="1177"/>
      <c r="GW3" s="1177"/>
      <c r="GX3" s="1177"/>
      <c r="GY3" s="1177"/>
      <c r="GZ3" s="1177"/>
      <c r="HA3" s="1177"/>
      <c r="HB3" s="1177"/>
      <c r="HC3" s="1177" t="s">
        <v>1769</v>
      </c>
      <c r="HE3" s="682">
        <v>42509</v>
      </c>
      <c r="HI3" s="47"/>
      <c r="HJ3" s="92"/>
      <c r="HM3" s="190"/>
      <c r="HN3" s="47"/>
      <c r="HV3" s="105">
        <v>42514</v>
      </c>
      <c r="HX3" s="682">
        <v>42502</v>
      </c>
      <c r="IL3" s="47"/>
      <c r="IO3" s="682">
        <v>42486</v>
      </c>
      <c r="IQ3" s="47"/>
      <c r="IR3" s="994" t="s">
        <v>1474</v>
      </c>
      <c r="IU3" s="47"/>
      <c r="IV3" s="47"/>
      <c r="IW3" s="994" t="s">
        <v>1474</v>
      </c>
      <c r="JC3" s="994" t="s">
        <v>1473</v>
      </c>
      <c r="JD3" s="994" t="s">
        <v>1473</v>
      </c>
      <c r="JH3" s="682">
        <v>42450</v>
      </c>
      <c r="KT3" s="166">
        <v>41977</v>
      </c>
      <c r="KU3" s="167"/>
      <c r="KV3" s="167"/>
      <c r="KW3" s="167"/>
      <c r="KX3" s="167"/>
      <c r="KY3" s="167"/>
      <c r="KZ3" s="167"/>
      <c r="LA3" s="167"/>
      <c r="LB3" s="167"/>
      <c r="LC3" s="167"/>
      <c r="LD3" s="167"/>
      <c r="LE3" s="167"/>
      <c r="LF3" s="167"/>
      <c r="LG3" s="167"/>
      <c r="LH3" s="167"/>
      <c r="LI3" s="167"/>
      <c r="LJ3" s="167"/>
      <c r="LK3" s="167"/>
      <c r="LL3" s="167"/>
      <c r="LM3" s="167"/>
      <c r="LN3" s="168"/>
      <c r="LO3" s="149"/>
      <c r="LP3" s="149"/>
      <c r="LQ3" s="167"/>
      <c r="LR3" s="167"/>
      <c r="LS3" s="167"/>
      <c r="LT3" s="167"/>
      <c r="LU3" s="167"/>
      <c r="LV3" s="167"/>
      <c r="LW3" s="167"/>
      <c r="LX3" s="167"/>
      <c r="LY3" s="167"/>
      <c r="LZ3" s="167"/>
      <c r="MA3" s="167"/>
      <c r="MB3" s="167"/>
      <c r="MC3" s="167"/>
      <c r="MD3" s="167"/>
      <c r="ME3" s="167"/>
      <c r="MF3" s="167"/>
      <c r="MG3" s="167"/>
      <c r="MH3" s="167"/>
      <c r="MI3" s="166">
        <v>41865</v>
      </c>
      <c r="MJ3" s="167"/>
      <c r="MK3" s="167"/>
      <c r="ML3" s="167"/>
      <c r="MM3" s="167"/>
      <c r="MN3" s="167"/>
      <c r="MO3" s="167"/>
      <c r="MP3" s="167"/>
      <c r="MQ3" s="167"/>
      <c r="MR3" s="167"/>
      <c r="MS3" s="167"/>
      <c r="MT3" s="167"/>
      <c r="MU3" s="167"/>
      <c r="MV3" s="167"/>
      <c r="MW3" s="167"/>
      <c r="MX3" s="167"/>
      <c r="MY3" s="167"/>
      <c r="MZ3" s="167"/>
      <c r="NA3" s="167"/>
      <c r="NB3" s="167"/>
    </row>
    <row r="4" spans="1:366" ht="15.75" thickBot="1">
      <c r="A4" s="2067" t="s">
        <v>334</v>
      </c>
      <c r="B4" s="2068"/>
      <c r="C4" s="1401">
        <v>1</v>
      </c>
      <c r="D4" s="1404">
        <v>2</v>
      </c>
      <c r="E4" s="939"/>
      <c r="F4" s="1401">
        <v>1</v>
      </c>
      <c r="G4" s="1401">
        <v>2</v>
      </c>
      <c r="H4" s="1401">
        <v>3</v>
      </c>
      <c r="I4" s="1401">
        <v>4</v>
      </c>
      <c r="J4" s="1401">
        <v>5</v>
      </c>
      <c r="K4" s="1401">
        <v>6</v>
      </c>
      <c r="L4" s="1401">
        <v>7</v>
      </c>
      <c r="M4" s="1401">
        <v>8</v>
      </c>
      <c r="N4" s="1401">
        <v>9</v>
      </c>
      <c r="O4" s="1401">
        <v>10</v>
      </c>
      <c r="P4" s="1401">
        <v>11</v>
      </c>
      <c r="Q4" s="1401">
        <v>12</v>
      </c>
      <c r="R4" s="1401">
        <v>13</v>
      </c>
      <c r="S4" s="1401">
        <v>14</v>
      </c>
      <c r="T4" s="1401">
        <v>15</v>
      </c>
      <c r="U4" s="1401">
        <v>16</v>
      </c>
      <c r="V4" s="1401">
        <v>17</v>
      </c>
      <c r="W4" s="1401">
        <v>18</v>
      </c>
      <c r="X4" s="1401">
        <v>19</v>
      </c>
      <c r="Y4" s="939"/>
      <c r="Z4" s="1401">
        <v>1</v>
      </c>
      <c r="AA4" s="1401">
        <v>2</v>
      </c>
      <c r="AB4" s="1401">
        <v>3</v>
      </c>
      <c r="AC4" s="1401">
        <v>4</v>
      </c>
      <c r="AD4" s="1401">
        <v>5</v>
      </c>
      <c r="AE4" s="1401">
        <v>6</v>
      </c>
      <c r="AF4" s="1401">
        <v>7</v>
      </c>
      <c r="AG4" s="1401">
        <v>8</v>
      </c>
      <c r="AH4" s="1401">
        <v>9</v>
      </c>
      <c r="AI4" s="1401">
        <v>10</v>
      </c>
      <c r="AJ4" s="1401">
        <v>11</v>
      </c>
      <c r="AK4" s="1401">
        <v>12</v>
      </c>
      <c r="AL4" s="1401">
        <v>13</v>
      </c>
      <c r="AM4" s="1401">
        <v>14</v>
      </c>
      <c r="AN4" s="1401">
        <v>15</v>
      </c>
      <c r="AO4" s="1401">
        <v>16</v>
      </c>
      <c r="AP4" s="1401">
        <v>17</v>
      </c>
      <c r="AQ4" s="1401">
        <v>18</v>
      </c>
      <c r="AR4" s="939"/>
      <c r="AS4" s="1582">
        <v>1</v>
      </c>
      <c r="AT4" s="1582">
        <v>2</v>
      </c>
      <c r="AU4" s="1582">
        <v>3</v>
      </c>
      <c r="AV4" s="1582">
        <v>4</v>
      </c>
      <c r="AW4" s="1582">
        <v>5</v>
      </c>
      <c r="AX4" s="1582">
        <v>6</v>
      </c>
      <c r="AY4" s="1582">
        <v>7</v>
      </c>
      <c r="AZ4" s="1582">
        <v>8</v>
      </c>
      <c r="BA4" s="1582">
        <v>9</v>
      </c>
      <c r="BB4" s="1582">
        <v>10</v>
      </c>
      <c r="BC4" s="1582">
        <v>11</v>
      </c>
      <c r="BD4" s="1582">
        <v>12</v>
      </c>
      <c r="BE4" s="1582">
        <v>13</v>
      </c>
      <c r="BF4" s="1582">
        <v>14</v>
      </c>
      <c r="BG4" s="1582">
        <v>15</v>
      </c>
      <c r="BH4" s="1582">
        <v>16</v>
      </c>
      <c r="BI4" s="1582">
        <v>17</v>
      </c>
      <c r="BJ4" s="1582">
        <v>18</v>
      </c>
      <c r="BK4" s="939"/>
      <c r="BL4" s="1582">
        <v>1</v>
      </c>
      <c r="BM4" s="1383">
        <v>2</v>
      </c>
      <c r="BN4" s="1582">
        <v>3</v>
      </c>
      <c r="BO4" s="1584">
        <v>4</v>
      </c>
      <c r="BP4" s="1584">
        <v>5</v>
      </c>
      <c r="BQ4" s="1583">
        <v>6</v>
      </c>
      <c r="BR4" s="1583">
        <v>7</v>
      </c>
      <c r="BS4" s="1582">
        <v>8</v>
      </c>
      <c r="BT4" s="1582">
        <v>9</v>
      </c>
      <c r="BU4" s="1584">
        <v>10</v>
      </c>
      <c r="BV4" s="1582">
        <v>11</v>
      </c>
      <c r="BW4" s="1582">
        <v>12</v>
      </c>
      <c r="BX4" s="1383">
        <v>13</v>
      </c>
      <c r="BY4" s="1583">
        <v>14</v>
      </c>
      <c r="BZ4" s="1582">
        <v>15</v>
      </c>
      <c r="CA4" s="1582">
        <v>16</v>
      </c>
      <c r="CB4" s="1582">
        <v>17</v>
      </c>
      <c r="CC4" s="1582">
        <v>18</v>
      </c>
      <c r="CD4" s="1361"/>
      <c r="CE4" s="1320">
        <v>1</v>
      </c>
      <c r="CF4" s="1320">
        <v>2</v>
      </c>
      <c r="CG4" s="1320">
        <v>3</v>
      </c>
      <c r="CH4" s="1320">
        <v>4</v>
      </c>
      <c r="CI4" s="1320">
        <v>5</v>
      </c>
      <c r="CJ4" s="1320">
        <v>6</v>
      </c>
      <c r="CK4" s="1320">
        <v>7</v>
      </c>
      <c r="CL4" s="1383">
        <v>8</v>
      </c>
      <c r="CM4" s="1320">
        <v>9</v>
      </c>
      <c r="CN4" s="1320">
        <v>10</v>
      </c>
      <c r="CO4" s="1320">
        <v>11</v>
      </c>
      <c r="CP4" s="1320">
        <v>12</v>
      </c>
      <c r="CQ4" s="1320">
        <v>13</v>
      </c>
      <c r="CR4" s="1582">
        <v>14</v>
      </c>
      <c r="CS4" s="1320">
        <v>15</v>
      </c>
      <c r="CT4" s="1342">
        <v>16</v>
      </c>
      <c r="CU4" s="1320">
        <v>17</v>
      </c>
      <c r="CV4" s="1321">
        <v>18</v>
      </c>
      <c r="CW4" s="1320">
        <v>19</v>
      </c>
      <c r="CX4" s="1320">
        <v>20</v>
      </c>
      <c r="CY4" s="939"/>
      <c r="CZ4" s="1320">
        <v>3</v>
      </c>
      <c r="DA4" s="1582">
        <v>4</v>
      </c>
      <c r="DB4" s="1320">
        <v>5</v>
      </c>
      <c r="DC4" s="1582">
        <v>6</v>
      </c>
      <c r="DD4" s="1320">
        <v>7</v>
      </c>
      <c r="DE4" s="1582">
        <v>8</v>
      </c>
      <c r="DF4" s="1320">
        <v>9</v>
      </c>
      <c r="DG4" s="1582">
        <v>10</v>
      </c>
      <c r="DH4" s="1320">
        <v>11</v>
      </c>
      <c r="DI4" s="1582">
        <v>12</v>
      </c>
      <c r="DJ4" s="1320">
        <v>13</v>
      </c>
      <c r="DK4" s="1582">
        <v>14</v>
      </c>
      <c r="DL4" s="1320">
        <v>15</v>
      </c>
      <c r="DM4" s="1582">
        <v>16</v>
      </c>
      <c r="DN4" s="1320">
        <v>17</v>
      </c>
      <c r="DO4" s="1320">
        <v>18</v>
      </c>
      <c r="DP4" s="1285"/>
      <c r="DQ4" s="1320">
        <v>1</v>
      </c>
      <c r="DR4" s="1320">
        <v>2</v>
      </c>
      <c r="DS4" s="1320">
        <v>3</v>
      </c>
      <c r="DT4" s="1320">
        <v>4</v>
      </c>
      <c r="DU4" s="1320">
        <v>5</v>
      </c>
      <c r="DV4" s="1320">
        <v>6</v>
      </c>
      <c r="DW4" s="1320">
        <v>7</v>
      </c>
      <c r="DX4" s="1320">
        <v>8</v>
      </c>
      <c r="DY4" s="1320">
        <v>9</v>
      </c>
      <c r="DZ4" s="1320">
        <v>10</v>
      </c>
      <c r="EA4" s="1320">
        <v>11</v>
      </c>
      <c r="EB4" s="1320">
        <v>12</v>
      </c>
      <c r="EC4" s="1320">
        <v>13</v>
      </c>
      <c r="ED4" s="1320">
        <v>14</v>
      </c>
      <c r="EE4" s="1320">
        <v>15</v>
      </c>
      <c r="EF4" s="1320">
        <v>16</v>
      </c>
      <c r="EG4" s="1320">
        <v>17</v>
      </c>
      <c r="EH4" s="1320">
        <v>18</v>
      </c>
      <c r="EI4" s="1285"/>
      <c r="EJ4" s="1205">
        <v>1</v>
      </c>
      <c r="EK4" s="1205">
        <v>2</v>
      </c>
      <c r="EL4" s="1205">
        <v>3</v>
      </c>
      <c r="EM4" s="1205">
        <v>4</v>
      </c>
      <c r="EN4" s="1205">
        <v>5</v>
      </c>
      <c r="EO4" s="1205">
        <v>6</v>
      </c>
      <c r="EP4" s="1205">
        <v>7</v>
      </c>
      <c r="EQ4" s="1205">
        <v>8</v>
      </c>
      <c r="ER4" s="1205">
        <v>9</v>
      </c>
      <c r="ES4" s="1205">
        <v>10</v>
      </c>
      <c r="ET4" s="1205">
        <v>11</v>
      </c>
      <c r="EU4" s="1205">
        <v>12</v>
      </c>
      <c r="EV4" s="1205">
        <v>13</v>
      </c>
      <c r="EW4" s="1205">
        <v>14</v>
      </c>
      <c r="EX4" s="1285"/>
      <c r="EY4" s="1036">
        <v>1</v>
      </c>
      <c r="EZ4" s="1036">
        <v>2</v>
      </c>
      <c r="FA4" s="1036">
        <v>3</v>
      </c>
      <c r="FB4" s="1036">
        <v>4</v>
      </c>
      <c r="FC4" s="1036">
        <v>5</v>
      </c>
      <c r="FD4" s="1036">
        <v>6</v>
      </c>
      <c r="FE4" s="1036">
        <v>7</v>
      </c>
      <c r="FF4" s="1036">
        <v>8</v>
      </c>
      <c r="FG4" s="1036">
        <v>9</v>
      </c>
      <c r="FH4" s="1036">
        <v>10</v>
      </c>
      <c r="FI4" s="1036">
        <v>11</v>
      </c>
      <c r="FJ4" s="1036">
        <v>12</v>
      </c>
      <c r="FK4" s="1036">
        <v>13</v>
      </c>
      <c r="FL4" s="1036">
        <v>14</v>
      </c>
      <c r="FM4" s="1538">
        <v>15</v>
      </c>
      <c r="FN4" s="1205">
        <v>16</v>
      </c>
      <c r="FO4" s="1036">
        <v>17</v>
      </c>
      <c r="FP4" s="1205">
        <v>18</v>
      </c>
      <c r="FQ4" s="939"/>
      <c r="FR4" s="1036">
        <v>1</v>
      </c>
      <c r="FS4" s="1036">
        <v>2</v>
      </c>
      <c r="FT4" s="1036">
        <v>3</v>
      </c>
      <c r="FU4" s="1036">
        <v>4</v>
      </c>
      <c r="FV4" s="1036">
        <v>5</v>
      </c>
      <c r="FW4" s="1036">
        <v>6</v>
      </c>
      <c r="FX4" s="1036">
        <v>7</v>
      </c>
      <c r="FY4" s="1036">
        <v>8</v>
      </c>
      <c r="FZ4" s="1036">
        <v>9</v>
      </c>
      <c r="GA4" s="1036">
        <v>10</v>
      </c>
      <c r="GB4" s="1036">
        <v>11</v>
      </c>
      <c r="GC4" s="1036">
        <v>12</v>
      </c>
      <c r="GD4" s="1036">
        <v>13</v>
      </c>
      <c r="GE4" s="1036">
        <v>14</v>
      </c>
      <c r="GF4" s="1036">
        <v>15</v>
      </c>
      <c r="GG4" s="1036">
        <v>16</v>
      </c>
      <c r="GH4" s="1036">
        <v>17</v>
      </c>
      <c r="GI4" s="1036">
        <v>18</v>
      </c>
      <c r="GJ4" s="939"/>
      <c r="GK4" s="1036">
        <v>1</v>
      </c>
      <c r="GL4" s="1036">
        <v>2</v>
      </c>
      <c r="GM4" s="1036">
        <v>3</v>
      </c>
      <c r="GN4" s="1036">
        <v>4</v>
      </c>
      <c r="GO4" s="1036">
        <v>5</v>
      </c>
      <c r="GP4" s="1036">
        <v>6</v>
      </c>
      <c r="GQ4" s="1036">
        <v>7</v>
      </c>
      <c r="GR4" s="1036">
        <v>8</v>
      </c>
      <c r="GS4" s="1183">
        <v>9</v>
      </c>
      <c r="GT4" s="1175">
        <v>10</v>
      </c>
      <c r="GU4" s="1183">
        <v>11</v>
      </c>
      <c r="GV4" s="1175">
        <v>12</v>
      </c>
      <c r="GW4" s="1183">
        <v>13</v>
      </c>
      <c r="GX4" s="1175">
        <v>14</v>
      </c>
      <c r="GY4" s="1183">
        <v>15</v>
      </c>
      <c r="GZ4" s="1175">
        <v>16</v>
      </c>
      <c r="HA4" s="1183">
        <v>17</v>
      </c>
      <c r="HB4" s="1175">
        <v>18</v>
      </c>
      <c r="HC4" s="1175">
        <v>19</v>
      </c>
      <c r="HD4" s="939"/>
      <c r="HE4" s="1036">
        <v>1</v>
      </c>
      <c r="HF4" s="1036">
        <v>2</v>
      </c>
      <c r="HG4" s="1036">
        <v>3</v>
      </c>
      <c r="HH4" s="1581">
        <v>4</v>
      </c>
      <c r="HI4" s="1036">
        <v>5</v>
      </c>
      <c r="HJ4" s="1036">
        <v>6</v>
      </c>
      <c r="HK4" s="1581">
        <v>7</v>
      </c>
      <c r="HL4" s="1036">
        <v>8</v>
      </c>
      <c r="HM4" s="1036">
        <v>9</v>
      </c>
      <c r="HN4" s="1036">
        <v>10</v>
      </c>
      <c r="HO4" s="1036">
        <v>11</v>
      </c>
      <c r="HP4" s="1036">
        <v>12</v>
      </c>
      <c r="HQ4" s="1036">
        <v>13</v>
      </c>
      <c r="HR4" s="1581">
        <v>14</v>
      </c>
      <c r="HS4" s="1036">
        <v>15</v>
      </c>
      <c r="HT4" s="1581">
        <v>16</v>
      </c>
      <c r="HU4" s="1036">
        <v>17</v>
      </c>
      <c r="HV4" s="1036">
        <v>18</v>
      </c>
      <c r="HW4" s="939"/>
      <c r="HX4" s="1036">
        <v>1</v>
      </c>
      <c r="HY4" s="1036">
        <v>2</v>
      </c>
      <c r="HZ4" s="1036">
        <v>3</v>
      </c>
      <c r="IA4" s="1036">
        <v>4</v>
      </c>
      <c r="IB4" s="1036">
        <v>5</v>
      </c>
      <c r="IC4" s="1036">
        <v>6</v>
      </c>
      <c r="ID4" s="1036">
        <v>7</v>
      </c>
      <c r="IE4" s="1036">
        <v>8</v>
      </c>
      <c r="IF4" s="1036">
        <v>9</v>
      </c>
      <c r="IG4" s="1036">
        <v>10</v>
      </c>
      <c r="IH4" s="1036">
        <v>11</v>
      </c>
      <c r="II4" s="1036">
        <v>12</v>
      </c>
      <c r="IJ4" s="1036">
        <v>13</v>
      </c>
      <c r="IK4" s="1036">
        <v>14</v>
      </c>
      <c r="IL4" s="1036">
        <v>15</v>
      </c>
      <c r="IM4" s="1036">
        <v>16</v>
      </c>
      <c r="IN4" s="939"/>
      <c r="IO4" s="1581">
        <v>1</v>
      </c>
      <c r="IP4" s="1403">
        <v>2</v>
      </c>
      <c r="IQ4" s="1580">
        <v>3</v>
      </c>
      <c r="IR4" s="1580">
        <v>4</v>
      </c>
      <c r="IS4" s="1580">
        <v>5</v>
      </c>
      <c r="IT4" s="1580">
        <v>6</v>
      </c>
      <c r="IU4" s="1581">
        <v>7</v>
      </c>
      <c r="IV4" s="1580">
        <v>8</v>
      </c>
      <c r="IW4" s="1580">
        <v>9</v>
      </c>
      <c r="IX4" s="1580">
        <v>10</v>
      </c>
      <c r="IY4" s="1580">
        <v>11</v>
      </c>
      <c r="IZ4" s="1580">
        <v>12</v>
      </c>
      <c r="JA4" s="1580">
        <v>13</v>
      </c>
      <c r="JB4" s="1580">
        <v>14</v>
      </c>
      <c r="JC4" s="1580">
        <v>15</v>
      </c>
      <c r="JD4" s="1580">
        <v>16</v>
      </c>
      <c r="JE4" s="1580">
        <v>17</v>
      </c>
      <c r="JF4" s="1580">
        <v>18</v>
      </c>
      <c r="JG4" s="939"/>
      <c r="JH4" s="1036">
        <v>1</v>
      </c>
      <c r="JI4" s="1036">
        <v>2</v>
      </c>
      <c r="JJ4" s="1036">
        <v>3</v>
      </c>
      <c r="JK4" s="1036">
        <v>4</v>
      </c>
      <c r="JL4" s="1036">
        <v>5</v>
      </c>
      <c r="JM4" s="1036">
        <v>6</v>
      </c>
      <c r="JN4" s="1036">
        <v>7</v>
      </c>
      <c r="JO4" s="1036">
        <v>8</v>
      </c>
      <c r="JP4" s="1036">
        <v>9</v>
      </c>
      <c r="JQ4" s="1036">
        <v>10</v>
      </c>
      <c r="JR4" s="1036">
        <v>11</v>
      </c>
      <c r="JS4" s="1036">
        <v>12</v>
      </c>
      <c r="JT4" s="1036">
        <v>13</v>
      </c>
      <c r="JU4" s="1036">
        <v>14</v>
      </c>
      <c r="JV4" s="1036">
        <v>15</v>
      </c>
      <c r="JW4" s="1036">
        <v>16</v>
      </c>
      <c r="JX4" s="1036">
        <v>17</v>
      </c>
      <c r="JY4" s="1036">
        <v>18</v>
      </c>
      <c r="JZ4" s="226"/>
      <c r="KA4" s="1579">
        <v>1</v>
      </c>
      <c r="KB4" s="1579">
        <v>2</v>
      </c>
      <c r="KC4" s="1579">
        <v>3</v>
      </c>
      <c r="KD4" s="1579">
        <v>4</v>
      </c>
      <c r="KE4" s="1579">
        <v>5</v>
      </c>
      <c r="KF4" s="1579">
        <v>6</v>
      </c>
      <c r="KG4" s="1579">
        <v>7</v>
      </c>
      <c r="KH4" s="1579">
        <v>8</v>
      </c>
      <c r="KI4" s="1579">
        <v>9</v>
      </c>
      <c r="KJ4" s="1579">
        <v>10</v>
      </c>
      <c r="KK4" s="1579">
        <v>11</v>
      </c>
      <c r="KL4" s="1579">
        <v>12</v>
      </c>
      <c r="KM4" s="1579">
        <v>13</v>
      </c>
      <c r="KN4" s="1579">
        <v>14</v>
      </c>
      <c r="KO4" s="1579">
        <v>15</v>
      </c>
      <c r="KP4" s="1579">
        <v>16</v>
      </c>
      <c r="KQ4" s="1579">
        <v>17</v>
      </c>
      <c r="KR4" s="1579">
        <v>18</v>
      </c>
      <c r="KT4" s="45">
        <v>1</v>
      </c>
      <c r="KU4" s="45">
        <v>2</v>
      </c>
      <c r="KV4" s="45">
        <v>3</v>
      </c>
      <c r="KW4" s="45">
        <v>4</v>
      </c>
      <c r="KX4" s="45">
        <v>5</v>
      </c>
      <c r="KY4" s="45">
        <v>6</v>
      </c>
      <c r="KZ4" s="45">
        <v>7</v>
      </c>
      <c r="LA4" s="45">
        <v>8</v>
      </c>
      <c r="LB4" s="45">
        <v>9</v>
      </c>
      <c r="LC4" s="45">
        <v>10</v>
      </c>
      <c r="LD4" s="45">
        <v>11</v>
      </c>
      <c r="LE4" s="45">
        <v>12</v>
      </c>
      <c r="LF4" s="45">
        <v>13</v>
      </c>
      <c r="LG4" s="45">
        <v>14</v>
      </c>
      <c r="LH4" s="45">
        <v>15</v>
      </c>
      <c r="LI4" s="45">
        <v>16</v>
      </c>
      <c r="LJ4" s="45">
        <v>17</v>
      </c>
      <c r="LK4" s="45">
        <v>18</v>
      </c>
      <c r="LL4" s="45">
        <v>19</v>
      </c>
      <c r="LM4" s="45">
        <v>21</v>
      </c>
      <c r="LN4" s="45">
        <v>22</v>
      </c>
      <c r="LO4" s="45">
        <v>27</v>
      </c>
      <c r="LP4" s="45">
        <v>29</v>
      </c>
      <c r="LQ4" s="45">
        <v>1</v>
      </c>
      <c r="LR4" s="45">
        <v>2</v>
      </c>
      <c r="LS4" s="45">
        <v>3</v>
      </c>
      <c r="LT4" s="45">
        <v>4</v>
      </c>
      <c r="LU4" s="45">
        <v>5</v>
      </c>
      <c r="LV4" s="45">
        <v>6</v>
      </c>
      <c r="LW4" s="45">
        <v>7</v>
      </c>
      <c r="LX4" s="45">
        <v>8</v>
      </c>
      <c r="LY4" s="45">
        <v>9</v>
      </c>
      <c r="LZ4" s="45">
        <v>10</v>
      </c>
      <c r="MA4" s="45">
        <v>11</v>
      </c>
      <c r="MB4" s="45">
        <v>12</v>
      </c>
      <c r="MC4" s="45">
        <v>13</v>
      </c>
      <c r="MD4" s="45">
        <v>14</v>
      </c>
      <c r="ME4" s="45">
        <v>15</v>
      </c>
      <c r="MF4" s="45">
        <v>16</v>
      </c>
      <c r="MG4" s="45">
        <v>17</v>
      </c>
      <c r="MH4" s="45">
        <v>18</v>
      </c>
      <c r="MI4" s="84"/>
      <c r="MK4" s="45">
        <v>1</v>
      </c>
      <c r="ML4" s="45">
        <v>2</v>
      </c>
      <c r="MM4" s="45">
        <v>3</v>
      </c>
      <c r="MN4" s="45">
        <v>4</v>
      </c>
      <c r="MO4" s="45">
        <v>5</v>
      </c>
      <c r="MP4" s="45">
        <v>6</v>
      </c>
      <c r="MQ4" s="45">
        <v>7</v>
      </c>
      <c r="MR4" s="45">
        <v>8</v>
      </c>
      <c r="MS4" s="45">
        <v>9</v>
      </c>
      <c r="MT4" s="45">
        <v>10</v>
      </c>
      <c r="MU4" s="45">
        <v>11</v>
      </c>
      <c r="MV4" s="45">
        <v>12</v>
      </c>
      <c r="MW4" s="45">
        <v>13</v>
      </c>
      <c r="MX4" s="45">
        <v>14</v>
      </c>
      <c r="MY4" s="45">
        <v>15</v>
      </c>
      <c r="MZ4" s="45">
        <v>16</v>
      </c>
      <c r="NA4" s="45">
        <v>17</v>
      </c>
      <c r="NB4" s="45">
        <v>18</v>
      </c>
    </row>
    <row r="5" spans="1:366" ht="85.5" thickBot="1">
      <c r="A5" s="186" t="s">
        <v>335</v>
      </c>
      <c r="B5" s="187" t="s">
        <v>336</v>
      </c>
      <c r="C5" s="1001" t="s">
        <v>1846</v>
      </c>
      <c r="D5" s="1001" t="s">
        <v>2110</v>
      </c>
      <c r="E5" s="940"/>
      <c r="F5" s="1001" t="s">
        <v>2081</v>
      </c>
      <c r="G5" s="1001" t="s">
        <v>1978</v>
      </c>
      <c r="H5" s="1001" t="s">
        <v>2038</v>
      </c>
      <c r="I5" s="1001" t="s">
        <v>1788</v>
      </c>
      <c r="J5" s="1001" t="s">
        <v>1905</v>
      </c>
      <c r="K5" s="1001" t="s">
        <v>2100</v>
      </c>
      <c r="L5" s="1001" t="s">
        <v>2045</v>
      </c>
      <c r="M5" s="1001" t="s">
        <v>2035</v>
      </c>
      <c r="N5" s="1534" t="s">
        <v>1156</v>
      </c>
      <c r="O5" s="1001" t="s">
        <v>2034</v>
      </c>
      <c r="P5" s="1001" t="s">
        <v>2097</v>
      </c>
      <c r="Q5" s="1456" t="s">
        <v>1167</v>
      </c>
      <c r="R5" s="1028" t="s">
        <v>1321</v>
      </c>
      <c r="S5" s="1001" t="s">
        <v>1832</v>
      </c>
      <c r="T5" s="1001" t="s">
        <v>1871</v>
      </c>
      <c r="U5" s="1001" t="s">
        <v>1907</v>
      </c>
      <c r="V5" s="1001" t="s">
        <v>1623</v>
      </c>
      <c r="W5" s="1001" t="s">
        <v>2010</v>
      </c>
      <c r="X5" s="1001" t="s">
        <v>2099</v>
      </c>
      <c r="Y5" s="940"/>
      <c r="Z5" s="1001" t="s">
        <v>2044</v>
      </c>
      <c r="AA5" s="1001" t="s">
        <v>1823</v>
      </c>
      <c r="AB5" s="1001" t="s">
        <v>1879</v>
      </c>
      <c r="AC5" s="1001" t="s">
        <v>1808</v>
      </c>
      <c r="AD5" s="1001" t="s">
        <v>1913</v>
      </c>
      <c r="AE5" s="1001" t="s">
        <v>1787</v>
      </c>
      <c r="AF5" s="1001" t="s">
        <v>1933</v>
      </c>
      <c r="AG5" s="1001" t="s">
        <v>1848</v>
      </c>
      <c r="AH5" s="1001" t="s">
        <v>1891</v>
      </c>
      <c r="AI5" s="1001" t="s">
        <v>2066</v>
      </c>
      <c r="AJ5" s="1001" t="s">
        <v>2049</v>
      </c>
      <c r="AK5" s="1001" t="s">
        <v>1782</v>
      </c>
      <c r="AL5" s="1001" t="s">
        <v>1912</v>
      </c>
      <c r="AM5" s="1001" t="s">
        <v>1921</v>
      </c>
      <c r="AN5" s="1001" t="s">
        <v>1531</v>
      </c>
      <c r="AO5" s="1397" t="s">
        <v>233</v>
      </c>
      <c r="AP5" s="1001" t="s">
        <v>1484</v>
      </c>
      <c r="AQ5" s="1001" t="s">
        <v>1816</v>
      </c>
      <c r="AR5" s="940"/>
      <c r="AS5" s="1001" t="s">
        <v>1980</v>
      </c>
      <c r="AT5" s="1001" t="s">
        <v>2013</v>
      </c>
      <c r="AU5" s="1001" t="s">
        <v>1803</v>
      </c>
      <c r="AV5" s="1001" t="s">
        <v>1820</v>
      </c>
      <c r="AW5" s="1001" t="s">
        <v>1665</v>
      </c>
      <c r="AX5" s="1001" t="s">
        <v>1903</v>
      </c>
      <c r="AY5" s="1001" t="s">
        <v>1801</v>
      </c>
      <c r="AZ5" s="1001" t="s">
        <v>1779</v>
      </c>
      <c r="BA5" s="1001" t="s">
        <v>1810</v>
      </c>
      <c r="BB5" s="1001" t="s">
        <v>1864</v>
      </c>
      <c r="BC5" s="1001" t="s">
        <v>1705</v>
      </c>
      <c r="BD5" s="1001" t="s">
        <v>1863</v>
      </c>
      <c r="BE5" s="1001" t="s">
        <v>1785</v>
      </c>
      <c r="BF5" s="1001" t="s">
        <v>1992</v>
      </c>
      <c r="BG5" s="1001" t="s">
        <v>1532</v>
      </c>
      <c r="BH5" s="1001" t="s">
        <v>2070</v>
      </c>
      <c r="BI5" s="1001" t="s">
        <v>1828</v>
      </c>
      <c r="BJ5" s="1001" t="s">
        <v>1851</v>
      </c>
      <c r="BK5" s="940"/>
      <c r="BL5" s="1120" t="s">
        <v>1401</v>
      </c>
      <c r="BM5" s="1001" t="s">
        <v>1549</v>
      </c>
      <c r="BN5" s="1001" t="s">
        <v>1806</v>
      </c>
      <c r="BO5" s="1001" t="s">
        <v>1508</v>
      </c>
      <c r="BP5" s="1001" t="s">
        <v>1831</v>
      </c>
      <c r="BQ5" s="1001" t="s">
        <v>1805</v>
      </c>
      <c r="BR5" s="1001" t="s">
        <v>1778</v>
      </c>
      <c r="BS5" s="1001" t="s">
        <v>2024</v>
      </c>
      <c r="BT5" s="1001" t="s">
        <v>1814</v>
      </c>
      <c r="BU5" s="1001" t="s">
        <v>1802</v>
      </c>
      <c r="BV5" s="1001" t="s">
        <v>1797</v>
      </c>
      <c r="BW5" s="1001" t="s">
        <v>2016</v>
      </c>
      <c r="BX5" s="1120" t="s">
        <v>1448</v>
      </c>
      <c r="BY5" s="1001" t="s">
        <v>1898</v>
      </c>
      <c r="BZ5" s="1001" t="s">
        <v>1867</v>
      </c>
      <c r="CA5" s="1001" t="s">
        <v>1827</v>
      </c>
      <c r="CB5" s="1001" t="s">
        <v>1443</v>
      </c>
      <c r="CC5" s="1001" t="s">
        <v>1858</v>
      </c>
      <c r="CD5" s="940"/>
      <c r="CE5" s="1001" t="s">
        <v>1595</v>
      </c>
      <c r="CF5" s="1001" t="s">
        <v>1575</v>
      </c>
      <c r="CG5" s="1001" t="s">
        <v>1726</v>
      </c>
      <c r="CH5" s="1001" t="s">
        <v>1660</v>
      </c>
      <c r="CI5" s="1459" t="s">
        <v>1169</v>
      </c>
      <c r="CJ5" s="1001" t="s">
        <v>1713</v>
      </c>
      <c r="CK5" s="1001" t="s">
        <v>1715</v>
      </c>
      <c r="CL5" s="1001" t="s">
        <v>1551</v>
      </c>
      <c r="CM5" s="1001" t="s">
        <v>1753</v>
      </c>
      <c r="CN5" s="1001" t="s">
        <v>1204</v>
      </c>
      <c r="CO5" s="1001" t="s">
        <v>1546</v>
      </c>
      <c r="CP5" s="1120" t="s">
        <v>1308</v>
      </c>
      <c r="CQ5" s="1001" t="s">
        <v>1599</v>
      </c>
      <c r="CR5" s="1120" t="s">
        <v>1312</v>
      </c>
      <c r="CS5" s="1001" t="s">
        <v>1756</v>
      </c>
      <c r="CT5" s="1001" t="s">
        <v>1630</v>
      </c>
      <c r="CU5" s="1001" t="s">
        <v>1767</v>
      </c>
      <c r="CV5" s="1001" t="s">
        <v>1585</v>
      </c>
      <c r="CW5" s="1001" t="s">
        <v>1682</v>
      </c>
      <c r="CX5" s="1001" t="s">
        <v>1590</v>
      </c>
      <c r="CY5" s="940"/>
      <c r="CZ5" s="1459" t="s">
        <v>422</v>
      </c>
      <c r="DA5" s="1459" t="s">
        <v>1203</v>
      </c>
      <c r="DB5" s="1001" t="s">
        <v>1709</v>
      </c>
      <c r="DC5" s="1001" t="s">
        <v>1654</v>
      </c>
      <c r="DD5" s="1001" t="s">
        <v>1602</v>
      </c>
      <c r="DE5" s="1001" t="s">
        <v>1657</v>
      </c>
      <c r="DF5" s="1001" t="s">
        <v>1680</v>
      </c>
      <c r="DG5" s="1001" t="s">
        <v>1502</v>
      </c>
      <c r="DH5" s="1001" t="s">
        <v>1646</v>
      </c>
      <c r="DI5" s="1459" t="s">
        <v>231</v>
      </c>
      <c r="DJ5" s="1001" t="s">
        <v>1570</v>
      </c>
      <c r="DK5" s="1001" t="s">
        <v>1755</v>
      </c>
      <c r="DL5" s="1001" t="s">
        <v>1711</v>
      </c>
      <c r="DM5" s="1001" t="s">
        <v>1644</v>
      </c>
      <c r="DN5" s="1001" t="s">
        <v>438</v>
      </c>
      <c r="DO5" s="1001" t="s">
        <v>1643</v>
      </c>
      <c r="DP5" s="1371"/>
      <c r="DQ5" s="1001" t="s">
        <v>1318</v>
      </c>
      <c r="DR5" s="1001" t="s">
        <v>1601</v>
      </c>
      <c r="DS5" s="1001" t="s">
        <v>1594</v>
      </c>
      <c r="DT5" s="1001" t="s">
        <v>1619</v>
      </c>
      <c r="DU5" s="1001" t="s">
        <v>1617</v>
      </c>
      <c r="DV5" s="1001" t="s">
        <v>1642</v>
      </c>
      <c r="DW5" s="1459" t="s">
        <v>1170</v>
      </c>
      <c r="DX5" s="1001" t="s">
        <v>1580</v>
      </c>
      <c r="DY5" s="1001" t="s">
        <v>1678</v>
      </c>
      <c r="DZ5" s="1001" t="s">
        <v>635</v>
      </c>
      <c r="EA5" s="1001" t="s">
        <v>1577</v>
      </c>
      <c r="EB5" s="1001" t="s">
        <v>1542</v>
      </c>
      <c r="EC5" s="1001" t="s">
        <v>1648</v>
      </c>
      <c r="ED5" s="1001" t="s">
        <v>1650</v>
      </c>
      <c r="EE5" s="1001" t="s">
        <v>1550</v>
      </c>
      <c r="EF5" s="1120" t="s">
        <v>1431</v>
      </c>
      <c r="EG5" s="1001" t="s">
        <v>1592</v>
      </c>
      <c r="EH5" s="1534" t="s">
        <v>396</v>
      </c>
      <c r="EI5" s="940"/>
      <c r="EJ5" s="1001" t="s">
        <v>1573</v>
      </c>
      <c r="EK5" s="1001" t="s">
        <v>1659</v>
      </c>
      <c r="EL5" s="1001" t="s">
        <v>1666</v>
      </c>
      <c r="EM5" s="1001" t="s">
        <v>1636</v>
      </c>
      <c r="EN5" s="1001" t="s">
        <v>1656</v>
      </c>
      <c r="EO5" s="1001" t="s">
        <v>1578</v>
      </c>
      <c r="EP5" s="1001" t="s">
        <v>1569</v>
      </c>
      <c r="EQ5" s="1001" t="s">
        <v>1635</v>
      </c>
      <c r="ER5" s="1001" t="s">
        <v>1553</v>
      </c>
      <c r="ES5" s="1001" t="s">
        <v>1645</v>
      </c>
      <c r="ET5" s="1001" t="s">
        <v>1584</v>
      </c>
      <c r="EU5" s="1001" t="s">
        <v>1547</v>
      </c>
      <c r="EV5" s="1001" t="s">
        <v>1632</v>
      </c>
      <c r="EW5" s="1001" t="s">
        <v>1677</v>
      </c>
      <c r="EX5" s="940"/>
      <c r="EY5" s="1001" t="s">
        <v>1407</v>
      </c>
      <c r="EZ5" s="1001" t="s">
        <v>1356</v>
      </c>
      <c r="FA5" s="1001" t="s">
        <v>1357</v>
      </c>
      <c r="FB5" s="1001" t="s">
        <v>1478</v>
      </c>
      <c r="FC5" s="1001" t="s">
        <v>1470</v>
      </c>
      <c r="FD5" s="1574" t="s">
        <v>242</v>
      </c>
      <c r="FE5" s="1001" t="s">
        <v>1486</v>
      </c>
      <c r="FF5" s="1001" t="s">
        <v>1322</v>
      </c>
      <c r="FG5" s="1001" t="s">
        <v>1485</v>
      </c>
      <c r="FH5" s="1001" t="s">
        <v>1446</v>
      </c>
      <c r="FI5" s="1001" t="s">
        <v>1501</v>
      </c>
      <c r="FJ5" s="1001" t="s">
        <v>1409</v>
      </c>
      <c r="FK5" s="1001" t="s">
        <v>1420</v>
      </c>
      <c r="FL5" s="1001" t="s">
        <v>1482</v>
      </c>
      <c r="FM5" s="1028" t="s">
        <v>1304</v>
      </c>
      <c r="FN5" s="1001" t="s">
        <v>425</v>
      </c>
      <c r="FO5" s="1534" t="s">
        <v>1152</v>
      </c>
      <c r="FP5" s="1001" t="s">
        <v>1620</v>
      </c>
      <c r="FQ5" s="940"/>
      <c r="FR5" s="1001" t="s">
        <v>1471</v>
      </c>
      <c r="FS5" s="1456" t="s">
        <v>1072</v>
      </c>
      <c r="FT5" s="1001" t="s">
        <v>1344</v>
      </c>
      <c r="FU5" s="1574" t="s">
        <v>146</v>
      </c>
      <c r="FV5" s="1534" t="s">
        <v>1154</v>
      </c>
      <c r="FW5" s="1001" t="s">
        <v>1429</v>
      </c>
      <c r="FX5" s="1001" t="s">
        <v>1432</v>
      </c>
      <c r="FY5" s="1001" t="s">
        <v>1427</v>
      </c>
      <c r="FZ5" s="1001" t="s">
        <v>1504</v>
      </c>
      <c r="GA5" s="1534" t="s">
        <v>1418</v>
      </c>
      <c r="GB5" s="1001" t="s">
        <v>1434</v>
      </c>
      <c r="GC5" s="1001" t="s">
        <v>1419</v>
      </c>
      <c r="GD5" s="1578" t="s">
        <v>1123</v>
      </c>
      <c r="GE5" s="1001" t="s">
        <v>1307</v>
      </c>
      <c r="GF5" s="1001" t="s">
        <v>1426</v>
      </c>
      <c r="GG5" s="1001" t="s">
        <v>1430</v>
      </c>
      <c r="GH5" s="1001" t="s">
        <v>1433</v>
      </c>
      <c r="GI5" s="1001" t="s">
        <v>1444</v>
      </c>
      <c r="GJ5" s="940"/>
      <c r="GK5" s="1456" t="s">
        <v>1099</v>
      </c>
      <c r="GL5" s="1039" t="s">
        <v>111</v>
      </c>
      <c r="GM5" s="1456" t="s">
        <v>238</v>
      </c>
      <c r="GN5" s="1534" t="s">
        <v>308</v>
      </c>
      <c r="GO5" s="1456" t="s">
        <v>185</v>
      </c>
      <c r="GP5" s="1001" t="s">
        <v>1306</v>
      </c>
      <c r="GQ5" s="1536" t="s">
        <v>623</v>
      </c>
      <c r="GR5" s="1456" t="s">
        <v>404</v>
      </c>
      <c r="GS5" s="1147" t="s">
        <v>1134</v>
      </c>
      <c r="GT5" s="1536" t="s">
        <v>639</v>
      </c>
      <c r="GU5" s="1456" t="s">
        <v>232</v>
      </c>
      <c r="GV5" s="1456" t="s">
        <v>426</v>
      </c>
      <c r="GW5" s="1456" t="s">
        <v>412</v>
      </c>
      <c r="GX5" s="1028" t="s">
        <v>1133</v>
      </c>
      <c r="GY5" s="1456" t="s">
        <v>1075</v>
      </c>
      <c r="GZ5" s="1534" t="s">
        <v>1201</v>
      </c>
      <c r="HA5" s="1456" t="s">
        <v>230</v>
      </c>
      <c r="HB5" s="1173" t="s">
        <v>1311</v>
      </c>
      <c r="HC5" s="1000" t="s">
        <v>270</v>
      </c>
      <c r="HD5" s="998"/>
      <c r="HE5" s="1534" t="s">
        <v>435</v>
      </c>
      <c r="HF5" s="1534" t="s">
        <v>1073</v>
      </c>
      <c r="HG5" s="1456" t="s">
        <v>227</v>
      </c>
      <c r="HH5" s="1534" t="s">
        <v>1147</v>
      </c>
      <c r="HI5" s="1534" t="s">
        <v>1228</v>
      </c>
      <c r="HJ5" s="1577" t="s">
        <v>1136</v>
      </c>
      <c r="HK5" s="919" t="s">
        <v>1342</v>
      </c>
      <c r="HL5" s="919" t="s">
        <v>1360</v>
      </c>
      <c r="HM5" s="935" t="s">
        <v>162</v>
      </c>
      <c r="HN5" s="1001" t="s">
        <v>1362</v>
      </c>
      <c r="HO5" s="1001" t="s">
        <v>1359</v>
      </c>
      <c r="HP5" s="1001" t="s">
        <v>1313</v>
      </c>
      <c r="HQ5" s="919" t="s">
        <v>1317</v>
      </c>
      <c r="HR5" s="1576" t="s">
        <v>1363</v>
      </c>
      <c r="HS5" s="882" t="s">
        <v>1078</v>
      </c>
      <c r="HT5" s="919" t="s">
        <v>1343</v>
      </c>
      <c r="HU5" s="1574" t="s">
        <v>304</v>
      </c>
      <c r="HV5" s="1575" t="s">
        <v>686</v>
      </c>
      <c r="HW5" s="940"/>
      <c r="HX5" s="1456" t="s">
        <v>246</v>
      </c>
      <c r="HY5" s="1456" t="s">
        <v>397</v>
      </c>
      <c r="HZ5" s="1456" t="s">
        <v>1466</v>
      </c>
      <c r="IA5" s="1456" t="s">
        <v>273</v>
      </c>
      <c r="IB5" s="1456" t="s">
        <v>1121</v>
      </c>
      <c r="IC5" s="1039" t="s">
        <v>106</v>
      </c>
      <c r="ID5" s="1534" t="s">
        <v>406</v>
      </c>
      <c r="IE5" s="1456" t="s">
        <v>269</v>
      </c>
      <c r="IF5" s="1456" t="s">
        <v>211</v>
      </c>
      <c r="IG5" s="1456" t="s">
        <v>271</v>
      </c>
      <c r="IH5" s="1456" t="s">
        <v>206</v>
      </c>
      <c r="II5" s="1039" t="s">
        <v>107</v>
      </c>
      <c r="IJ5" s="1456" t="s">
        <v>1080</v>
      </c>
      <c r="IK5" s="1000" t="s">
        <v>440</v>
      </c>
      <c r="IL5" s="1039" t="s">
        <v>1132</v>
      </c>
      <c r="IM5" s="1456" t="s">
        <v>305</v>
      </c>
      <c r="IN5" s="998"/>
      <c r="IO5" s="1534" t="s">
        <v>1149</v>
      </c>
      <c r="IP5" s="1457" t="s">
        <v>130</v>
      </c>
      <c r="IQ5" s="1001" t="s">
        <v>1130</v>
      </c>
      <c r="IR5" s="1536" t="s">
        <v>626</v>
      </c>
      <c r="IS5" s="1534" t="s">
        <v>1202</v>
      </c>
      <c r="IT5" s="1534" t="s">
        <v>212</v>
      </c>
      <c r="IU5" s="1534" t="s">
        <v>1153</v>
      </c>
      <c r="IV5" s="1534" t="s">
        <v>1168</v>
      </c>
      <c r="IW5" s="1456" t="s">
        <v>1074</v>
      </c>
      <c r="IX5" s="1456" t="s">
        <v>1082</v>
      </c>
      <c r="IY5" s="1456" t="s">
        <v>1083</v>
      </c>
      <c r="IZ5" s="1456" t="s">
        <v>1096</v>
      </c>
      <c r="JA5" s="1456" t="s">
        <v>1097</v>
      </c>
      <c r="JB5" s="1534" t="s">
        <v>416</v>
      </c>
      <c r="JC5" s="1456" t="s">
        <v>434</v>
      </c>
      <c r="JD5" s="1456" t="s">
        <v>389</v>
      </c>
      <c r="JE5" s="1456" t="s">
        <v>400</v>
      </c>
      <c r="JF5" s="1456" t="s">
        <v>208</v>
      </c>
      <c r="JG5" s="998"/>
      <c r="JH5" s="1534" t="s">
        <v>166</v>
      </c>
      <c r="JI5" s="1534" t="s">
        <v>188</v>
      </c>
      <c r="JJ5" s="1534" t="s">
        <v>217</v>
      </c>
      <c r="JK5" s="1534" t="s">
        <v>184</v>
      </c>
      <c r="JL5" s="1534" t="s">
        <v>430</v>
      </c>
      <c r="JM5" s="1534" t="s">
        <v>199</v>
      </c>
      <c r="JN5" s="1534" t="s">
        <v>142</v>
      </c>
      <c r="JO5" s="1534" t="s">
        <v>272</v>
      </c>
      <c r="JP5" s="1534" t="s">
        <v>155</v>
      </c>
      <c r="JQ5" s="1534" t="s">
        <v>278</v>
      </c>
      <c r="JR5" s="1534" t="s">
        <v>183</v>
      </c>
      <c r="JS5" s="1534" t="s">
        <v>228</v>
      </c>
      <c r="JT5" s="1534" t="s">
        <v>136</v>
      </c>
      <c r="JU5" s="1456" t="s">
        <v>275</v>
      </c>
      <c r="JV5" s="1456" t="s">
        <v>303</v>
      </c>
      <c r="JW5" s="1456" t="s">
        <v>424</v>
      </c>
      <c r="JX5" s="1456" t="s">
        <v>383</v>
      </c>
      <c r="JY5" s="1456" t="s">
        <v>245</v>
      </c>
      <c r="JZ5" s="227"/>
      <c r="KA5" s="1574" t="s">
        <v>213</v>
      </c>
      <c r="KB5" s="1457" t="s">
        <v>159</v>
      </c>
      <c r="KC5" s="1457" t="s">
        <v>197</v>
      </c>
      <c r="KD5" s="1457" t="s">
        <v>190</v>
      </c>
      <c r="KE5" s="1457" t="s">
        <v>182</v>
      </c>
      <c r="KF5" s="1457" t="s">
        <v>187</v>
      </c>
      <c r="KG5" s="1457" t="s">
        <v>90</v>
      </c>
      <c r="KH5" s="1457" t="s">
        <v>189</v>
      </c>
      <c r="KI5" s="1573" t="s">
        <v>158</v>
      </c>
      <c r="KJ5" s="1573" t="s">
        <v>168</v>
      </c>
      <c r="KK5" s="1573" t="s">
        <v>121</v>
      </c>
      <c r="KL5" s="1573" t="s">
        <v>108</v>
      </c>
      <c r="KM5" s="1573" t="s">
        <v>214</v>
      </c>
      <c r="KN5" s="1573" t="s">
        <v>195</v>
      </c>
      <c r="KO5" s="1573" t="s">
        <v>124</v>
      </c>
      <c r="KP5" s="1573" t="s">
        <v>192</v>
      </c>
      <c r="KQ5" s="1573" t="s">
        <v>191</v>
      </c>
      <c r="KR5" s="1573" t="s">
        <v>123</v>
      </c>
      <c r="KT5" s="1549" t="s">
        <v>47</v>
      </c>
      <c r="KU5" s="1549" t="s">
        <v>48</v>
      </c>
      <c r="KV5" s="1549" t="s">
        <v>49</v>
      </c>
      <c r="KW5" s="1549" t="s">
        <v>50</v>
      </c>
      <c r="KX5" s="1549" t="s">
        <v>53</v>
      </c>
      <c r="KY5" s="1549" t="s">
        <v>55</v>
      </c>
      <c r="KZ5" s="1549" t="s">
        <v>58</v>
      </c>
      <c r="LA5" s="1549" t="s">
        <v>61</v>
      </c>
      <c r="LB5" s="1549" t="s">
        <v>52</v>
      </c>
      <c r="LC5" s="1549" t="s">
        <v>63</v>
      </c>
      <c r="LD5" s="1548" t="s">
        <v>67</v>
      </c>
      <c r="LE5" s="1549" t="s">
        <v>65</v>
      </c>
      <c r="LF5" s="1549" t="s">
        <v>51</v>
      </c>
      <c r="LG5" s="1549" t="s">
        <v>57</v>
      </c>
      <c r="LH5" s="1549" t="s">
        <v>75</v>
      </c>
      <c r="LI5" s="1549" t="s">
        <v>76</v>
      </c>
      <c r="LJ5" s="1548" t="s">
        <v>70</v>
      </c>
      <c r="LK5" s="1548" t="s">
        <v>59</v>
      </c>
      <c r="LL5" s="1572" t="s">
        <v>64</v>
      </c>
      <c r="LM5" s="1572" t="s">
        <v>54</v>
      </c>
      <c r="LN5" s="1572" t="s">
        <v>69</v>
      </c>
      <c r="LO5" s="1571" t="s">
        <v>62</v>
      </c>
      <c r="LP5" s="1571" t="s">
        <v>66</v>
      </c>
      <c r="LQ5" s="1548" t="s">
        <v>71</v>
      </c>
      <c r="LR5" s="1548" t="s">
        <v>72</v>
      </c>
      <c r="LS5" s="1548" t="s">
        <v>73</v>
      </c>
      <c r="LT5" s="1548" t="s">
        <v>78</v>
      </c>
      <c r="LU5" s="1548" t="s">
        <v>81</v>
      </c>
      <c r="LV5" s="1548" t="s">
        <v>74</v>
      </c>
      <c r="LW5" s="1548" t="s">
        <v>80</v>
      </c>
      <c r="LX5" s="1548" t="s">
        <v>77</v>
      </c>
      <c r="LY5" s="1548" t="s">
        <v>79</v>
      </c>
      <c r="LZ5" s="1549" t="s">
        <v>127</v>
      </c>
      <c r="MA5" s="1548" t="s">
        <v>82</v>
      </c>
      <c r="MB5" s="1548" t="s">
        <v>84</v>
      </c>
      <c r="MC5" s="1548" t="s">
        <v>85</v>
      </c>
      <c r="MD5" s="1548" t="s">
        <v>118</v>
      </c>
      <c r="ME5" s="1549" t="s">
        <v>126</v>
      </c>
      <c r="MF5" s="1549" t="s">
        <v>128</v>
      </c>
      <c r="MG5" s="1548" t="s">
        <v>56</v>
      </c>
      <c r="MH5" s="1548" t="s">
        <v>60</v>
      </c>
      <c r="MK5" s="1549" t="s">
        <v>134</v>
      </c>
      <c r="ML5" s="1548" t="s">
        <v>137</v>
      </c>
      <c r="MM5" s="1548" t="s">
        <v>129</v>
      </c>
      <c r="MN5" s="1548" t="s">
        <v>138</v>
      </c>
      <c r="MO5" s="1548" t="s">
        <v>83</v>
      </c>
      <c r="MP5" s="1549" t="s">
        <v>125</v>
      </c>
      <c r="MQ5" s="1548" t="s">
        <v>91</v>
      </c>
      <c r="MR5" s="1548" t="s">
        <v>161</v>
      </c>
      <c r="MS5" s="1549" t="s">
        <v>163</v>
      </c>
      <c r="MT5" s="1549" t="s">
        <v>167</v>
      </c>
      <c r="MU5" s="1549" t="s">
        <v>173</v>
      </c>
      <c r="MV5" s="1548" t="s">
        <v>177</v>
      </c>
      <c r="MW5" s="1549" t="s">
        <v>170</v>
      </c>
      <c r="MX5" s="1549" t="s">
        <v>172</v>
      </c>
      <c r="MY5" s="1549" t="s">
        <v>135</v>
      </c>
      <c r="MZ5" s="1570" t="s">
        <v>201</v>
      </c>
      <c r="NA5" s="1570" t="s">
        <v>175</v>
      </c>
    </row>
    <row r="6" spans="1:366" ht="15">
      <c r="A6" s="1453">
        <v>1</v>
      </c>
      <c r="B6" s="1452" t="s">
        <v>68</v>
      </c>
      <c r="C6" s="1146">
        <v>42688</v>
      </c>
      <c r="D6" s="887">
        <v>42688</v>
      </c>
      <c r="E6" s="1014"/>
      <c r="F6" s="1146">
        <v>42686</v>
      </c>
      <c r="G6" s="1146">
        <v>42686</v>
      </c>
      <c r="H6" s="1146">
        <v>42686</v>
      </c>
      <c r="I6" s="1146">
        <v>42686</v>
      </c>
      <c r="J6" s="1146">
        <v>42686</v>
      </c>
      <c r="K6" s="1146">
        <v>42686</v>
      </c>
      <c r="L6" s="1146">
        <v>42686</v>
      </c>
      <c r="M6" s="1146">
        <v>42687</v>
      </c>
      <c r="N6" s="887">
        <v>42687</v>
      </c>
      <c r="O6" s="1146">
        <v>42687</v>
      </c>
      <c r="P6" s="1146">
        <v>42687</v>
      </c>
      <c r="Q6" s="887">
        <v>42687</v>
      </c>
      <c r="R6" s="887">
        <v>42687</v>
      </c>
      <c r="S6" s="1146">
        <v>42687</v>
      </c>
      <c r="T6" s="1146">
        <v>42687</v>
      </c>
      <c r="U6" s="1146">
        <v>42687</v>
      </c>
      <c r="V6" s="887">
        <v>42687</v>
      </c>
      <c r="W6" s="1146">
        <v>42687</v>
      </c>
      <c r="X6" s="1146">
        <v>42688</v>
      </c>
      <c r="Y6" s="1014"/>
      <c r="Z6" s="1146">
        <v>42676</v>
      </c>
      <c r="AA6" s="1146">
        <v>42676</v>
      </c>
      <c r="AB6" s="1146">
        <v>42678</v>
      </c>
      <c r="AC6" s="1146">
        <v>42678</v>
      </c>
      <c r="AD6" s="1146">
        <v>42678</v>
      </c>
      <c r="AE6" s="1146">
        <v>42678</v>
      </c>
      <c r="AF6" s="1146">
        <v>42678</v>
      </c>
      <c r="AG6" s="1146">
        <v>42678</v>
      </c>
      <c r="AH6" s="1146">
        <v>42678</v>
      </c>
      <c r="AI6" s="1146">
        <v>42678</v>
      </c>
      <c r="AJ6" s="1146">
        <v>42679</v>
      </c>
      <c r="AK6" s="1146">
        <v>42680</v>
      </c>
      <c r="AL6" s="1146">
        <v>42680</v>
      </c>
      <c r="AM6" s="1146">
        <v>42680</v>
      </c>
      <c r="AN6" s="1146">
        <v>42680</v>
      </c>
      <c r="AO6" s="1037">
        <v>42681</v>
      </c>
      <c r="AP6" s="1037">
        <v>42681</v>
      </c>
      <c r="AQ6" s="1037">
        <v>42681</v>
      </c>
      <c r="AR6" s="1014"/>
      <c r="AS6" s="1146">
        <v>42666</v>
      </c>
      <c r="AT6" s="1146">
        <v>42666</v>
      </c>
      <c r="AU6" s="1146">
        <v>42666</v>
      </c>
      <c r="AV6" s="1146">
        <v>42666</v>
      </c>
      <c r="AW6" s="887">
        <v>42667</v>
      </c>
      <c r="AX6" s="1146">
        <v>42666</v>
      </c>
      <c r="AY6" s="1146">
        <v>42668</v>
      </c>
      <c r="AZ6" s="1146">
        <v>42668</v>
      </c>
      <c r="BA6" s="1146">
        <v>42668</v>
      </c>
      <c r="BB6" s="1146">
        <v>42668</v>
      </c>
      <c r="BC6" s="887">
        <v>42668</v>
      </c>
      <c r="BD6" s="1146">
        <v>42668</v>
      </c>
      <c r="BE6" s="1146">
        <v>42668</v>
      </c>
      <c r="BF6" s="1146">
        <v>42668</v>
      </c>
      <c r="BG6" s="1146">
        <v>42668</v>
      </c>
      <c r="BH6" s="1146">
        <v>42668</v>
      </c>
      <c r="BI6" s="1146">
        <v>42668</v>
      </c>
      <c r="BJ6" s="1146">
        <v>42668</v>
      </c>
      <c r="BK6" s="1014"/>
      <c r="BL6" s="1454" t="s">
        <v>2177</v>
      </c>
      <c r="BM6" s="880">
        <v>42660</v>
      </c>
      <c r="BN6" s="885"/>
      <c r="BO6" s="886"/>
      <c r="BP6" s="885"/>
      <c r="BQ6" s="885"/>
      <c r="BR6" s="885"/>
      <c r="BS6" s="885"/>
      <c r="BT6" s="885"/>
      <c r="BU6" s="885"/>
      <c r="BV6" s="885"/>
      <c r="BW6" s="885"/>
      <c r="BX6" s="886"/>
      <c r="BY6" s="885"/>
      <c r="BZ6" s="885"/>
      <c r="CA6" s="885"/>
      <c r="CB6" s="886"/>
      <c r="CC6" s="885"/>
      <c r="CD6" s="824"/>
      <c r="CE6" s="921">
        <v>42643</v>
      </c>
      <c r="CF6" s="921">
        <v>42643</v>
      </c>
      <c r="CG6" s="880">
        <v>42646</v>
      </c>
      <c r="CH6" s="880">
        <v>42646</v>
      </c>
      <c r="CI6" s="880">
        <v>42651</v>
      </c>
      <c r="CJ6" s="880">
        <v>42651</v>
      </c>
      <c r="CK6" s="880">
        <v>42651</v>
      </c>
      <c r="CL6" s="880">
        <v>42651</v>
      </c>
      <c r="CM6" s="880">
        <v>42651</v>
      </c>
      <c r="CN6" s="1454" t="s">
        <v>2177</v>
      </c>
      <c r="CO6" s="880">
        <v>42653</v>
      </c>
      <c r="CP6" s="880">
        <v>42653</v>
      </c>
      <c r="CQ6" s="880">
        <v>42653</v>
      </c>
      <c r="CR6" s="880">
        <v>42653</v>
      </c>
      <c r="CS6" s="880">
        <v>42653</v>
      </c>
      <c r="CT6" s="880">
        <v>42653</v>
      </c>
      <c r="CU6" s="880">
        <v>42653</v>
      </c>
      <c r="CV6" s="880">
        <v>42653</v>
      </c>
      <c r="CW6" s="880">
        <v>42653</v>
      </c>
      <c r="CX6" s="880">
        <v>42653</v>
      </c>
      <c r="CY6" s="836"/>
      <c r="CZ6" s="880">
        <v>42637</v>
      </c>
      <c r="DA6" s="880">
        <v>42637</v>
      </c>
      <c r="DB6" s="880">
        <v>42637</v>
      </c>
      <c r="DC6" s="880">
        <v>42637</v>
      </c>
      <c r="DD6" s="880">
        <v>42637</v>
      </c>
      <c r="DE6" s="880">
        <v>42637</v>
      </c>
      <c r="DF6" s="880">
        <v>42637</v>
      </c>
      <c r="DG6" s="880">
        <v>42637</v>
      </c>
      <c r="DH6" s="880">
        <v>42637</v>
      </c>
      <c r="DI6" s="880">
        <v>42637</v>
      </c>
      <c r="DJ6" s="880">
        <v>42637</v>
      </c>
      <c r="DK6" s="880">
        <v>42637</v>
      </c>
      <c r="DL6" s="880">
        <v>42637</v>
      </c>
      <c r="DM6" s="880">
        <v>42637</v>
      </c>
      <c r="DN6" s="880">
        <v>42637</v>
      </c>
      <c r="DO6" s="880">
        <v>42638</v>
      </c>
      <c r="DP6" s="1005"/>
      <c r="DQ6" s="880">
        <v>42621</v>
      </c>
      <c r="DR6" s="921">
        <v>42622</v>
      </c>
      <c r="DS6" s="921">
        <v>42622</v>
      </c>
      <c r="DT6" s="921">
        <v>42622</v>
      </c>
      <c r="DU6" s="921">
        <v>42622</v>
      </c>
      <c r="DV6" s="921">
        <v>42622</v>
      </c>
      <c r="DW6" s="921">
        <v>42624</v>
      </c>
      <c r="DX6" s="921">
        <v>42624</v>
      </c>
      <c r="DY6" s="921">
        <v>42624</v>
      </c>
      <c r="DZ6" s="921">
        <v>42624</v>
      </c>
      <c r="EA6" s="921">
        <v>42624</v>
      </c>
      <c r="EB6" s="921">
        <v>42624</v>
      </c>
      <c r="EC6" s="921">
        <v>42624</v>
      </c>
      <c r="ED6" s="921">
        <v>42624</v>
      </c>
      <c r="EE6" s="921">
        <v>42624</v>
      </c>
      <c r="EF6" s="921">
        <v>42624</v>
      </c>
      <c r="EG6" s="921">
        <v>42624</v>
      </c>
      <c r="EH6" s="921">
        <v>42624</v>
      </c>
      <c r="EI6" s="824"/>
      <c r="EJ6" s="921">
        <v>42613</v>
      </c>
      <c r="EK6" s="921">
        <v>42613</v>
      </c>
      <c r="EL6" s="921">
        <v>42613</v>
      </c>
      <c r="EM6" s="921">
        <v>42613</v>
      </c>
      <c r="EN6" s="921">
        <v>42613</v>
      </c>
      <c r="EO6" s="921">
        <v>42613</v>
      </c>
      <c r="EP6" s="921">
        <v>42613</v>
      </c>
      <c r="EQ6" s="921">
        <v>42613</v>
      </c>
      <c r="ER6" s="921">
        <v>42613</v>
      </c>
      <c r="ES6" s="921">
        <v>42613</v>
      </c>
      <c r="ET6" s="880">
        <v>42614</v>
      </c>
      <c r="EU6" s="880">
        <v>42615</v>
      </c>
      <c r="EV6" s="880">
        <v>42615</v>
      </c>
      <c r="EW6" s="880">
        <v>42615</v>
      </c>
      <c r="EX6" s="824"/>
      <c r="EY6" s="880">
        <v>42558</v>
      </c>
      <c r="EZ6" s="880">
        <v>42558</v>
      </c>
      <c r="FA6" s="880">
        <v>42558</v>
      </c>
      <c r="FB6" s="880">
        <v>42558</v>
      </c>
      <c r="FC6" s="880">
        <v>42562</v>
      </c>
      <c r="FD6" s="880">
        <v>42562</v>
      </c>
      <c r="FE6" s="880">
        <v>42562</v>
      </c>
      <c r="FF6" s="880">
        <v>42562</v>
      </c>
      <c r="FG6" s="880">
        <v>42570</v>
      </c>
      <c r="FH6" s="880">
        <v>42570</v>
      </c>
      <c r="FI6" s="880">
        <v>42570</v>
      </c>
      <c r="FJ6" s="880">
        <v>42570</v>
      </c>
      <c r="FK6" s="880">
        <v>42570</v>
      </c>
      <c r="FL6" s="880">
        <v>42574</v>
      </c>
      <c r="FM6" s="880">
        <v>42597</v>
      </c>
      <c r="FN6" s="921">
        <v>42613</v>
      </c>
      <c r="FO6" s="921">
        <v>42613</v>
      </c>
      <c r="FP6" s="921">
        <v>42613</v>
      </c>
      <c r="FQ6" s="836"/>
      <c r="FR6" s="880">
        <v>42545</v>
      </c>
      <c r="FS6" s="880">
        <v>42545</v>
      </c>
      <c r="FT6" s="880">
        <v>42545</v>
      </c>
      <c r="FU6" s="880">
        <v>42545</v>
      </c>
      <c r="FV6" s="880">
        <v>42545</v>
      </c>
      <c r="FW6" s="880">
        <v>42545</v>
      </c>
      <c r="FX6" s="880">
        <v>42545</v>
      </c>
      <c r="FY6" s="880">
        <v>42545</v>
      </c>
      <c r="FZ6" s="880">
        <v>42545</v>
      </c>
      <c r="GA6" s="880">
        <v>42545</v>
      </c>
      <c r="GB6" s="880">
        <v>42545</v>
      </c>
      <c r="GC6" s="880">
        <v>42545</v>
      </c>
      <c r="GD6" s="880">
        <v>42545</v>
      </c>
      <c r="GE6" s="880">
        <v>42545</v>
      </c>
      <c r="GF6" s="880">
        <v>42545</v>
      </c>
      <c r="GG6" s="880">
        <v>42545</v>
      </c>
      <c r="GH6" s="880">
        <v>42545</v>
      </c>
      <c r="GI6" s="880">
        <v>42545</v>
      </c>
      <c r="GJ6" s="836"/>
      <c r="GK6" s="1042">
        <v>42528</v>
      </c>
      <c r="GL6" s="1042">
        <v>42528</v>
      </c>
      <c r="GM6" s="1042">
        <v>42528</v>
      </c>
      <c r="GN6" s="1042">
        <v>42528</v>
      </c>
      <c r="GO6" s="1042">
        <v>42528</v>
      </c>
      <c r="GP6" s="1042">
        <v>42528</v>
      </c>
      <c r="GQ6" s="1042">
        <v>42528</v>
      </c>
      <c r="GR6" s="1042">
        <v>42528</v>
      </c>
      <c r="GS6" s="1141">
        <v>42557</v>
      </c>
      <c r="GT6" s="1141">
        <v>42557</v>
      </c>
      <c r="GU6" s="1141">
        <v>42557</v>
      </c>
      <c r="GV6" s="1141">
        <v>42557</v>
      </c>
      <c r="GW6" s="1141">
        <v>42557</v>
      </c>
      <c r="GX6" s="1141">
        <v>42557</v>
      </c>
      <c r="GY6" s="1141">
        <v>42557</v>
      </c>
      <c r="GZ6" s="1134">
        <v>42565</v>
      </c>
      <c r="HA6" s="1134">
        <v>42565</v>
      </c>
      <c r="HB6" s="1134">
        <v>42565</v>
      </c>
      <c r="HC6" s="1141">
        <v>42583</v>
      </c>
      <c r="HD6" s="836"/>
      <c r="HE6" s="921">
        <v>42509</v>
      </c>
      <c r="HF6" s="921">
        <v>42509</v>
      </c>
      <c r="HG6" s="921">
        <v>42509</v>
      </c>
      <c r="HH6" s="921">
        <v>42509</v>
      </c>
      <c r="HI6" s="921">
        <v>42509</v>
      </c>
      <c r="HJ6" s="921">
        <v>42509</v>
      </c>
      <c r="HK6" s="921">
        <v>42509</v>
      </c>
      <c r="HL6" s="921">
        <v>42509</v>
      </c>
      <c r="HM6" s="921">
        <v>42509</v>
      </c>
      <c r="HN6" s="921">
        <v>42509</v>
      </c>
      <c r="HO6" s="921">
        <v>42509</v>
      </c>
      <c r="HP6" s="921">
        <v>42509</v>
      </c>
      <c r="HQ6" s="1018" t="s">
        <v>1515</v>
      </c>
      <c r="HR6" s="921">
        <v>42513</v>
      </c>
      <c r="HS6" s="880">
        <v>42513</v>
      </c>
      <c r="HT6" s="880">
        <v>42516</v>
      </c>
      <c r="HU6" s="921">
        <v>42516</v>
      </c>
      <c r="HV6" s="880">
        <v>42517</v>
      </c>
      <c r="HW6" s="836"/>
      <c r="HX6" s="965">
        <v>42502</v>
      </c>
      <c r="HY6" s="965">
        <v>42502</v>
      </c>
      <c r="HZ6" s="965">
        <v>42502</v>
      </c>
      <c r="IA6" s="965">
        <v>42502</v>
      </c>
      <c r="IB6" s="965">
        <v>42502</v>
      </c>
      <c r="IC6" s="965">
        <v>42502</v>
      </c>
      <c r="ID6" s="965">
        <v>42502</v>
      </c>
      <c r="IE6" s="965">
        <v>42502</v>
      </c>
      <c r="IF6" s="965">
        <v>42502</v>
      </c>
      <c r="IG6" s="965">
        <v>42502</v>
      </c>
      <c r="IH6" s="965">
        <v>42502</v>
      </c>
      <c r="II6" s="965">
        <v>42502</v>
      </c>
      <c r="IJ6" s="965">
        <v>42503</v>
      </c>
      <c r="IK6" s="965">
        <v>42503</v>
      </c>
      <c r="IL6" s="965">
        <v>42503</v>
      </c>
      <c r="IM6" s="965">
        <v>42503</v>
      </c>
      <c r="IN6" s="824"/>
      <c r="IO6" s="880">
        <v>42488</v>
      </c>
      <c r="IP6" s="880">
        <v>42488</v>
      </c>
      <c r="IQ6" s="880">
        <v>42488</v>
      </c>
      <c r="IR6" s="880">
        <v>42488</v>
      </c>
      <c r="IS6" s="880">
        <v>42488</v>
      </c>
      <c r="IT6" s="880">
        <v>42488</v>
      </c>
      <c r="IU6" s="880">
        <v>42488</v>
      </c>
      <c r="IV6" s="880">
        <v>42488</v>
      </c>
      <c r="IW6" s="880">
        <v>42488</v>
      </c>
      <c r="IX6" s="880">
        <v>42488</v>
      </c>
      <c r="IY6" s="880">
        <v>42488</v>
      </c>
      <c r="IZ6" s="880">
        <v>42488</v>
      </c>
      <c r="JA6" s="880">
        <v>42488</v>
      </c>
      <c r="JB6" s="880">
        <v>42488</v>
      </c>
      <c r="JC6" s="880">
        <v>42488</v>
      </c>
      <c r="JD6" s="880">
        <v>42488</v>
      </c>
      <c r="JE6" s="880">
        <v>42488</v>
      </c>
      <c r="JF6" s="880">
        <v>42488</v>
      </c>
      <c r="JG6" s="836"/>
      <c r="JH6" s="921">
        <v>42468</v>
      </c>
      <c r="JI6" s="921">
        <v>42468</v>
      </c>
      <c r="JJ6" s="921">
        <v>42468</v>
      </c>
      <c r="JK6" s="921">
        <v>42468</v>
      </c>
      <c r="JL6" s="921">
        <v>42468</v>
      </c>
      <c r="JM6" s="921">
        <v>42468</v>
      </c>
      <c r="JN6" s="921">
        <v>42468</v>
      </c>
      <c r="JO6" s="921">
        <v>42468</v>
      </c>
      <c r="JP6" s="921">
        <v>42468</v>
      </c>
      <c r="JQ6" s="921">
        <v>42468</v>
      </c>
      <c r="JR6" s="921">
        <v>42468</v>
      </c>
      <c r="JS6" s="921">
        <v>42468</v>
      </c>
      <c r="JT6" s="921">
        <v>42468</v>
      </c>
      <c r="JU6" s="921">
        <v>42468</v>
      </c>
      <c r="JV6" s="921">
        <v>42468</v>
      </c>
      <c r="JW6" s="921">
        <v>42468</v>
      </c>
      <c r="JX6" s="921">
        <v>42468</v>
      </c>
      <c r="JY6" s="921">
        <v>42468</v>
      </c>
      <c r="JZ6" s="824"/>
      <c r="KA6" s="921">
        <v>42406</v>
      </c>
      <c r="KB6" s="921">
        <v>42406</v>
      </c>
      <c r="KC6" s="921">
        <v>42406</v>
      </c>
      <c r="KD6" s="921">
        <v>42406</v>
      </c>
      <c r="KE6" s="921">
        <v>42406</v>
      </c>
      <c r="KF6" s="921">
        <v>42406</v>
      </c>
      <c r="KG6" s="921">
        <v>42406</v>
      </c>
      <c r="KH6" s="921">
        <v>42406</v>
      </c>
      <c r="KI6" s="975">
        <v>42406</v>
      </c>
      <c r="KJ6" s="975">
        <v>42406</v>
      </c>
      <c r="KK6" s="975">
        <v>42406</v>
      </c>
      <c r="KL6" s="975">
        <v>42406</v>
      </c>
      <c r="KM6" s="975">
        <v>42406</v>
      </c>
      <c r="KN6" s="975">
        <v>42406</v>
      </c>
      <c r="KO6" s="975">
        <v>42406</v>
      </c>
      <c r="KP6" s="975">
        <v>42406</v>
      </c>
      <c r="KQ6" s="975">
        <v>42406</v>
      </c>
      <c r="KR6" s="975">
        <v>42406</v>
      </c>
      <c r="KT6" s="921">
        <f>WORKDAY(KT7,[3]BA!$B13,'[3]Holiday Schedule'!$B$2:$B$30)</f>
        <v>42143</v>
      </c>
      <c r="KU6" s="921">
        <f>WORKDAY(KU7,[3]BA!$B13,'[3]Holiday Schedule'!$B$2:$B$30)</f>
        <v>42143</v>
      </c>
      <c r="KV6" s="921">
        <f>WORKDAY(KV7,[3]BA!$B13,'[3]Holiday Schedule'!$B$2:$B$30)</f>
        <v>42143</v>
      </c>
      <c r="KW6" s="921">
        <f>WORKDAY(KW7,[3]BA!$B13,'[3]Holiday Schedule'!$B$2:$B$30)</f>
        <v>42143</v>
      </c>
      <c r="KX6" s="921">
        <f>WORKDAY(KX7,[3]BA!$B13,'[3]Holiday Schedule'!$B$2:$B$30)</f>
        <v>42143</v>
      </c>
      <c r="KY6" s="921">
        <f>WORKDAY(KY7,[3]BA!$B13,'[3]Holiday Schedule'!$B$2:$B$30)</f>
        <v>42143</v>
      </c>
      <c r="KZ6" s="921">
        <f>WORKDAY(KZ7,[3]BA!$B13,'[3]Holiday Schedule'!$B$2:$B$30)</f>
        <v>42143</v>
      </c>
      <c r="LA6" s="921">
        <f>WORKDAY(LA7,[3]BA!$B13,'[3]Holiday Schedule'!$B$2:$B$30)</f>
        <v>42143</v>
      </c>
      <c r="LB6" s="921">
        <f>WORKDAY(LB7,[3]BA!$B13,'[3]Holiday Schedule'!$B$2:$B$30)</f>
        <v>42143</v>
      </c>
      <c r="LC6" s="921">
        <f>WORKDAY(LC7,[3]BA!$B13,'[3]Holiday Schedule'!$B$2:$B$30)</f>
        <v>42143</v>
      </c>
      <c r="LD6" s="921">
        <f>WORKDAY(LD7,[3]BA!$B13,'[3]Holiday Schedule'!$B$2:$B$30)</f>
        <v>42143</v>
      </c>
      <c r="LE6" s="921">
        <f>WORKDAY(LE7,[3]BA!$B13,'[3]Holiday Schedule'!$B$2:$B$30)</f>
        <v>42143</v>
      </c>
      <c r="LF6" s="921">
        <f>WORKDAY(LF7,[3]BA!$B13,'[3]Holiday Schedule'!$B$2:$B$30)</f>
        <v>42143</v>
      </c>
      <c r="LG6" s="921">
        <f>WORKDAY(LG7,[3]BA!$B13,'[3]Holiday Schedule'!$B$2:$B$30)</f>
        <v>42143</v>
      </c>
      <c r="LH6" s="921">
        <f>WORKDAY(LH7,[3]BA!$B13,'[3]Holiday Schedule'!$B$2:$B$30)</f>
        <v>42143</v>
      </c>
      <c r="LI6" s="921">
        <f>WORKDAY(LI7,[3]BA!$B13,'[3]Holiday Schedule'!$B$2:$B$30)</f>
        <v>42143</v>
      </c>
      <c r="LJ6" s="921">
        <f>WORKDAY(LJ7,[3]BA!$B13,'[3]Holiday Schedule'!$B$2:$B$30)</f>
        <v>42143</v>
      </c>
      <c r="LK6" s="921">
        <f>WORKDAY(LK7,[3]BA!$B13,'[3]Holiday Schedule'!$B$2:$B$30)</f>
        <v>42143</v>
      </c>
      <c r="LL6" s="1569">
        <f>WORKDAY(LL7,[3]BA!$B13,'[3]Holiday Schedule'!$B$2:$B$30)</f>
        <v>42143</v>
      </c>
      <c r="LM6" s="1569">
        <f>WORKDAY(LM7,[3]BA!$B13,'[3]Holiday Schedule'!$B$2:$B$30)</f>
        <v>42143</v>
      </c>
      <c r="LN6" s="1569">
        <f>WORKDAY(LN7,[3]BA!$B13,'[3]Holiday Schedule'!$B$2:$B$30)</f>
        <v>42143</v>
      </c>
      <c r="LO6" s="1569">
        <f>WORKDAY(LO7,[3]BA!$B13,'[3]Holiday Schedule'!$B$2:$B$30)</f>
        <v>42143</v>
      </c>
      <c r="LP6" s="1569">
        <f>WORKDAY(LP7,[3]BA!$B13,'[3]Holiday Schedule'!$B$2:$B$30)</f>
        <v>42143</v>
      </c>
      <c r="LQ6" s="921">
        <v>42193</v>
      </c>
      <c r="LR6" s="921">
        <v>42193</v>
      </c>
      <c r="LS6" s="921">
        <v>42193</v>
      </c>
      <c r="LT6" s="921">
        <v>42193</v>
      </c>
      <c r="LU6" s="921">
        <v>42193</v>
      </c>
      <c r="LV6" s="921">
        <v>42193</v>
      </c>
      <c r="LW6" s="921">
        <v>42193</v>
      </c>
      <c r="LX6" s="921">
        <f>WORKDAY(LX7,[3]BA!$B13,'[3]Holiday Schedule'!$B$2:$B$30)</f>
        <v>42143</v>
      </c>
      <c r="LY6" s="921">
        <f>WORKDAY(LY7,[3]BA!$B13,'[3]Holiday Schedule'!$B$2:$B$30)</f>
        <v>42143</v>
      </c>
      <c r="LZ6" s="921">
        <v>42205</v>
      </c>
      <c r="MA6" s="921">
        <v>42205</v>
      </c>
      <c r="MB6" s="921">
        <v>42205</v>
      </c>
      <c r="MC6" s="921">
        <v>42205</v>
      </c>
      <c r="MD6" s="921">
        <v>42205</v>
      </c>
      <c r="ME6" s="921">
        <v>42205</v>
      </c>
      <c r="MF6" s="921">
        <v>42205</v>
      </c>
      <c r="MG6" s="921">
        <v>42205</v>
      </c>
      <c r="MH6" s="921">
        <v>42205</v>
      </c>
      <c r="MI6" s="113"/>
      <c r="MJ6" s="113"/>
      <c r="MK6" s="921">
        <v>42258</v>
      </c>
      <c r="ML6" s="921">
        <v>42258</v>
      </c>
      <c r="MM6" s="921">
        <v>42258</v>
      </c>
      <c r="MN6" s="921">
        <v>42258</v>
      </c>
      <c r="MO6" s="921">
        <v>42276</v>
      </c>
      <c r="MP6" s="921">
        <v>42276</v>
      </c>
      <c r="MQ6" s="921">
        <v>42276</v>
      </c>
      <c r="MR6" s="921">
        <v>42276</v>
      </c>
      <c r="MS6" s="921">
        <v>42277</v>
      </c>
      <c r="MT6" s="921">
        <v>42278</v>
      </c>
      <c r="MU6" s="921">
        <v>42278</v>
      </c>
      <c r="MV6" s="921">
        <v>42278</v>
      </c>
      <c r="MW6" s="921">
        <v>42278</v>
      </c>
      <c r="MX6" s="921">
        <v>42278</v>
      </c>
      <c r="MY6" s="921">
        <v>42278</v>
      </c>
      <c r="MZ6" s="921">
        <v>42278</v>
      </c>
      <c r="NA6" s="921">
        <v>42278</v>
      </c>
    </row>
    <row r="7" spans="1:366" ht="15">
      <c r="A7" s="1453">
        <v>2</v>
      </c>
      <c r="B7" s="1452" t="s">
        <v>337</v>
      </c>
      <c r="C7" s="1146">
        <v>42688</v>
      </c>
      <c r="D7" s="887">
        <v>42688</v>
      </c>
      <c r="E7" s="1014"/>
      <c r="F7" s="1146">
        <v>42686</v>
      </c>
      <c r="G7" s="1146">
        <v>42686</v>
      </c>
      <c r="H7" s="1146">
        <v>42686</v>
      </c>
      <c r="I7" s="1146">
        <v>42686</v>
      </c>
      <c r="J7" s="1146">
        <v>42686</v>
      </c>
      <c r="K7" s="1146">
        <v>42686</v>
      </c>
      <c r="L7" s="1146">
        <v>42686</v>
      </c>
      <c r="M7" s="1146">
        <v>42687</v>
      </c>
      <c r="N7" s="887">
        <v>42687</v>
      </c>
      <c r="O7" s="1146">
        <v>42687</v>
      </c>
      <c r="P7" s="1146">
        <v>42687</v>
      </c>
      <c r="Q7" s="887">
        <v>42687</v>
      </c>
      <c r="R7" s="887">
        <v>42687</v>
      </c>
      <c r="S7" s="1146">
        <v>42687</v>
      </c>
      <c r="T7" s="1146">
        <v>42687</v>
      </c>
      <c r="U7" s="1146">
        <v>42687</v>
      </c>
      <c r="V7" s="887">
        <v>42687</v>
      </c>
      <c r="W7" s="1146">
        <v>42687</v>
      </c>
      <c r="X7" s="1146">
        <v>42687</v>
      </c>
      <c r="Y7" s="1014"/>
      <c r="Z7" s="1146">
        <v>42670</v>
      </c>
      <c r="AA7" s="1146">
        <v>42676</v>
      </c>
      <c r="AB7" s="1146">
        <v>42678</v>
      </c>
      <c r="AC7" s="1146">
        <v>42678</v>
      </c>
      <c r="AD7" s="1146">
        <v>42678</v>
      </c>
      <c r="AE7" s="1146">
        <v>42678</v>
      </c>
      <c r="AF7" s="1146">
        <v>42678</v>
      </c>
      <c r="AG7" s="1146">
        <v>42678</v>
      </c>
      <c r="AH7" s="1146">
        <v>42678</v>
      </c>
      <c r="AI7" s="1146">
        <v>42678</v>
      </c>
      <c r="AJ7" s="1146">
        <v>42679</v>
      </c>
      <c r="AK7" s="1146">
        <v>42680</v>
      </c>
      <c r="AL7" s="1146">
        <v>42680</v>
      </c>
      <c r="AM7" s="1146">
        <v>42680</v>
      </c>
      <c r="AN7" s="1146">
        <v>42680</v>
      </c>
      <c r="AO7" s="1146">
        <v>42680</v>
      </c>
      <c r="AP7" s="1146">
        <v>42680</v>
      </c>
      <c r="AQ7" s="1037">
        <v>42681</v>
      </c>
      <c r="AR7" s="1014"/>
      <c r="AS7" s="1146">
        <v>42665</v>
      </c>
      <c r="AT7" s="1146">
        <v>42665</v>
      </c>
      <c r="AU7" s="1146">
        <v>42665</v>
      </c>
      <c r="AV7" s="1146">
        <v>42666</v>
      </c>
      <c r="AW7" s="887">
        <v>42666</v>
      </c>
      <c r="AX7" s="1146">
        <v>42666</v>
      </c>
      <c r="AY7" s="1146">
        <v>42667</v>
      </c>
      <c r="AZ7" s="1146">
        <v>42667</v>
      </c>
      <c r="BA7" s="1146">
        <v>42667</v>
      </c>
      <c r="BB7" s="1146">
        <v>42667</v>
      </c>
      <c r="BC7" s="887">
        <v>42667</v>
      </c>
      <c r="BD7" s="1146">
        <v>42667</v>
      </c>
      <c r="BE7" s="1146">
        <v>42667</v>
      </c>
      <c r="BF7" s="1146">
        <v>42667</v>
      </c>
      <c r="BG7" s="1146">
        <v>42667</v>
      </c>
      <c r="BH7" s="1146">
        <v>42667</v>
      </c>
      <c r="BI7" s="1146"/>
      <c r="BJ7" s="1146"/>
      <c r="BK7" s="1014"/>
      <c r="BL7" s="880">
        <v>42637</v>
      </c>
      <c r="BM7" s="880">
        <v>42660</v>
      </c>
      <c r="BN7" s="1037">
        <v>42662</v>
      </c>
      <c r="BO7" s="880">
        <v>42662</v>
      </c>
      <c r="BP7" s="1037">
        <v>42662</v>
      </c>
      <c r="BQ7" s="1037">
        <v>42662</v>
      </c>
      <c r="BR7" s="1037">
        <v>42662</v>
      </c>
      <c r="BS7" s="1037">
        <v>42662</v>
      </c>
      <c r="BT7" s="1037">
        <v>42662</v>
      </c>
      <c r="BU7" s="1037">
        <v>42662</v>
      </c>
      <c r="BV7" s="1037">
        <v>42662</v>
      </c>
      <c r="BW7" s="1037">
        <v>42662</v>
      </c>
      <c r="BX7" s="880">
        <v>42662</v>
      </c>
      <c r="BY7" s="1037">
        <v>42662</v>
      </c>
      <c r="BZ7" s="1037">
        <v>42662</v>
      </c>
      <c r="CA7" s="1037">
        <v>42662</v>
      </c>
      <c r="CB7" s="880">
        <v>42662</v>
      </c>
      <c r="CC7" s="1037">
        <v>42662</v>
      </c>
      <c r="CD7" s="836"/>
      <c r="CE7" s="921">
        <v>42643</v>
      </c>
      <c r="CF7" s="921">
        <v>42643</v>
      </c>
      <c r="CG7" s="880">
        <v>42646</v>
      </c>
      <c r="CH7" s="880">
        <v>42646</v>
      </c>
      <c r="CI7" s="880">
        <v>42651</v>
      </c>
      <c r="CJ7" s="880">
        <v>42651</v>
      </c>
      <c r="CK7" s="880">
        <v>42651</v>
      </c>
      <c r="CL7" s="880">
        <v>42651</v>
      </c>
      <c r="CM7" s="880">
        <v>42651</v>
      </c>
      <c r="CN7" s="921">
        <v>42634</v>
      </c>
      <c r="CO7" s="880" t="s">
        <v>1586</v>
      </c>
      <c r="CP7" s="880">
        <v>42653</v>
      </c>
      <c r="CQ7" s="880">
        <v>42653</v>
      </c>
      <c r="CR7" s="880">
        <v>42653</v>
      </c>
      <c r="CS7" s="880">
        <v>42653</v>
      </c>
      <c r="CT7" s="880">
        <v>42653</v>
      </c>
      <c r="CU7" s="880">
        <v>42653</v>
      </c>
      <c r="CV7" s="880">
        <v>42653</v>
      </c>
      <c r="CW7" s="880">
        <v>42653</v>
      </c>
      <c r="CX7" s="880">
        <v>42653</v>
      </c>
      <c r="CY7" s="836"/>
      <c r="CZ7" s="880">
        <v>42637</v>
      </c>
      <c r="DA7" s="880">
        <v>42637</v>
      </c>
      <c r="DB7" s="880">
        <v>42637</v>
      </c>
      <c r="DC7" s="880">
        <v>42637</v>
      </c>
      <c r="DD7" s="880">
        <v>42637</v>
      </c>
      <c r="DE7" s="880">
        <v>42637</v>
      </c>
      <c r="DF7" s="880">
        <v>42637</v>
      </c>
      <c r="DG7" s="880">
        <v>42637</v>
      </c>
      <c r="DH7" s="880">
        <v>42637</v>
      </c>
      <c r="DI7" s="880">
        <v>42637</v>
      </c>
      <c r="DJ7" s="880">
        <v>42637</v>
      </c>
      <c r="DK7" s="880">
        <v>42637</v>
      </c>
      <c r="DL7" s="880">
        <v>42637</v>
      </c>
      <c r="DM7" s="880">
        <v>42637</v>
      </c>
      <c r="DN7" s="1482">
        <v>42638</v>
      </c>
      <c r="DO7" s="1482">
        <v>42638</v>
      </c>
      <c r="DP7" s="1005"/>
      <c r="DQ7" s="880">
        <v>42614</v>
      </c>
      <c r="DR7" s="921">
        <v>42622</v>
      </c>
      <c r="DS7" s="921">
        <v>42622</v>
      </c>
      <c r="DT7" s="921">
        <v>42622</v>
      </c>
      <c r="DU7" s="921">
        <v>42622</v>
      </c>
      <c r="DV7" s="921">
        <v>42622</v>
      </c>
      <c r="DW7" s="921">
        <v>42624</v>
      </c>
      <c r="DX7" s="921">
        <v>42624</v>
      </c>
      <c r="DY7" s="921">
        <v>42624</v>
      </c>
      <c r="DZ7" s="921">
        <v>42624</v>
      </c>
      <c r="EA7" s="921">
        <v>42624</v>
      </c>
      <c r="EB7" s="921">
        <v>42624</v>
      </c>
      <c r="EC7" s="921">
        <v>42624</v>
      </c>
      <c r="ED7" s="921">
        <v>42624</v>
      </c>
      <c r="EE7" s="921">
        <v>42624</v>
      </c>
      <c r="EF7" s="921">
        <v>42624</v>
      </c>
      <c r="EG7" s="921">
        <v>42624</v>
      </c>
      <c r="EH7" s="921">
        <v>42624</v>
      </c>
      <c r="EI7" s="824"/>
      <c r="EJ7" s="921">
        <v>42613</v>
      </c>
      <c r="EK7" s="921">
        <v>42613</v>
      </c>
      <c r="EL7" s="921">
        <v>42613</v>
      </c>
      <c r="EM7" s="921">
        <v>42613</v>
      </c>
      <c r="EN7" s="921">
        <v>42613</v>
      </c>
      <c r="EO7" s="921">
        <v>42613</v>
      </c>
      <c r="EP7" s="921">
        <v>42613</v>
      </c>
      <c r="EQ7" s="921">
        <v>42613</v>
      </c>
      <c r="ER7" s="921">
        <v>42613</v>
      </c>
      <c r="ES7" s="921">
        <v>42613</v>
      </c>
      <c r="ET7" s="880">
        <v>42614</v>
      </c>
      <c r="EU7" s="880">
        <v>42615</v>
      </c>
      <c r="EV7" s="880">
        <v>42615</v>
      </c>
      <c r="EW7" s="880">
        <v>42615</v>
      </c>
      <c r="EX7" s="824"/>
      <c r="EY7" s="880">
        <v>42550</v>
      </c>
      <c r="EZ7" s="880"/>
      <c r="FA7" s="880">
        <v>42556</v>
      </c>
      <c r="FB7" s="880">
        <v>42556</v>
      </c>
      <c r="FC7" s="880">
        <v>42556</v>
      </c>
      <c r="FD7" s="921">
        <v>42559</v>
      </c>
      <c r="FE7" s="880">
        <v>42559</v>
      </c>
      <c r="FF7" s="880">
        <v>42562</v>
      </c>
      <c r="FG7" s="880">
        <v>42564</v>
      </c>
      <c r="FH7" s="880">
        <v>42569</v>
      </c>
      <c r="FI7" s="880">
        <v>42569</v>
      </c>
      <c r="FJ7" s="880">
        <v>42569</v>
      </c>
      <c r="FK7" s="880">
        <v>42569</v>
      </c>
      <c r="FL7" s="880">
        <v>42574</v>
      </c>
      <c r="FM7" s="880">
        <v>42585</v>
      </c>
      <c r="FN7" s="921">
        <v>42613</v>
      </c>
      <c r="FO7" s="921">
        <v>42613</v>
      </c>
      <c r="FP7" s="921">
        <v>42613</v>
      </c>
      <c r="FQ7" s="836"/>
      <c r="FR7" s="880">
        <v>42534</v>
      </c>
      <c r="FS7" s="880"/>
      <c r="FT7" s="880"/>
      <c r="FU7" s="880"/>
      <c r="FV7" s="880"/>
      <c r="FW7" s="880"/>
      <c r="FX7" s="880"/>
      <c r="FY7" s="880"/>
      <c r="FZ7" s="880"/>
      <c r="GA7" s="880"/>
      <c r="GB7" s="880"/>
      <c r="GC7" s="880"/>
      <c r="GD7" s="880"/>
      <c r="GE7" s="880"/>
      <c r="GF7" s="880"/>
      <c r="GG7" s="1165"/>
      <c r="GH7" s="1165"/>
      <c r="GI7" s="880"/>
      <c r="GJ7" s="836"/>
      <c r="GK7" s="938">
        <v>42525</v>
      </c>
      <c r="GL7" s="1044">
        <v>42525</v>
      </c>
      <c r="GM7" s="938">
        <v>42525</v>
      </c>
      <c r="GN7" s="938">
        <v>42525</v>
      </c>
      <c r="GO7" s="938">
        <v>42525</v>
      </c>
      <c r="GP7" s="938">
        <v>42525</v>
      </c>
      <c r="GQ7" s="1044">
        <v>42525</v>
      </c>
      <c r="GR7" s="938">
        <v>42525</v>
      </c>
      <c r="GS7" s="1148">
        <v>42533</v>
      </c>
      <c r="GT7" s="1141">
        <v>42533</v>
      </c>
      <c r="GU7" s="1141">
        <v>42533</v>
      </c>
      <c r="GV7" s="1141">
        <v>42533</v>
      </c>
      <c r="GW7" s="1141">
        <v>42552</v>
      </c>
      <c r="GX7" s="1141">
        <v>42557</v>
      </c>
      <c r="GY7" s="1141">
        <v>42557</v>
      </c>
      <c r="GZ7" s="1134">
        <v>42564</v>
      </c>
      <c r="HA7" s="1134">
        <v>42565</v>
      </c>
      <c r="HB7" s="1134">
        <v>42565</v>
      </c>
      <c r="HC7" s="1141">
        <v>42577</v>
      </c>
      <c r="HD7" s="836"/>
      <c r="HE7" s="880" t="s">
        <v>1509</v>
      </c>
      <c r="HF7" s="880" t="s">
        <v>1509</v>
      </c>
      <c r="HG7" s="880" t="s">
        <v>1509</v>
      </c>
      <c r="HH7" s="880" t="s">
        <v>1509</v>
      </c>
      <c r="HI7" s="880" t="s">
        <v>1509</v>
      </c>
      <c r="HJ7" s="968"/>
      <c r="HK7" s="880"/>
      <c r="HL7" s="887"/>
      <c r="HM7" s="968"/>
      <c r="HN7" s="887"/>
      <c r="HO7" s="880"/>
      <c r="HP7" s="880"/>
      <c r="HQ7" s="880" t="s">
        <v>1509</v>
      </c>
      <c r="HR7" s="921"/>
      <c r="HS7" s="921"/>
      <c r="HT7" s="880"/>
      <c r="HU7" s="921"/>
      <c r="HV7" s="880"/>
      <c r="HW7" s="836"/>
      <c r="HX7" s="965"/>
      <c r="HY7" s="965">
        <v>42493</v>
      </c>
      <c r="HZ7" s="965"/>
      <c r="IA7" s="965"/>
      <c r="IB7" s="965"/>
      <c r="IC7" s="965"/>
      <c r="ID7" s="965"/>
      <c r="IE7" s="965"/>
      <c r="IF7" s="965"/>
      <c r="IG7" s="965"/>
      <c r="IH7" s="965"/>
      <c r="II7" s="965"/>
      <c r="IJ7" s="965"/>
      <c r="IK7" s="965"/>
      <c r="IL7" s="965"/>
      <c r="IM7" s="965"/>
      <c r="IN7" s="824"/>
      <c r="IO7" s="880"/>
      <c r="IP7" s="880"/>
      <c r="IQ7" s="880"/>
      <c r="IR7" s="880"/>
      <c r="IS7" s="880"/>
      <c r="IT7" s="880"/>
      <c r="IU7" s="880"/>
      <c r="IV7" s="880"/>
      <c r="IW7" s="880"/>
      <c r="IX7" s="880"/>
      <c r="IY7" s="880"/>
      <c r="IZ7" s="880"/>
      <c r="JA7" s="880"/>
      <c r="JB7" s="880"/>
      <c r="JC7" s="880"/>
      <c r="JD7" s="880"/>
      <c r="JE7" s="921"/>
      <c r="JF7" s="921"/>
      <c r="JG7" s="824"/>
      <c r="JH7" s="921">
        <v>42447</v>
      </c>
      <c r="JI7" s="921"/>
      <c r="JJ7" s="921"/>
      <c r="JK7" s="921"/>
      <c r="JL7" s="921"/>
      <c r="JM7" s="921"/>
      <c r="JN7" s="921"/>
      <c r="JO7" s="921"/>
      <c r="JP7" s="921"/>
      <c r="JQ7" s="921"/>
      <c r="JR7" s="921"/>
      <c r="JS7" s="921"/>
      <c r="JT7" s="921"/>
      <c r="JU7" s="921"/>
      <c r="JV7" s="921"/>
      <c r="JW7" s="921"/>
      <c r="JX7" s="921"/>
      <c r="JY7" s="921"/>
      <c r="JZ7" s="824"/>
      <c r="KA7" s="921">
        <v>42404</v>
      </c>
      <c r="KB7" s="921">
        <v>42404</v>
      </c>
      <c r="KC7" s="921">
        <v>42381</v>
      </c>
      <c r="KD7" s="921">
        <v>42381</v>
      </c>
      <c r="KE7" s="921">
        <v>42381</v>
      </c>
      <c r="KF7" s="921">
        <v>42404</v>
      </c>
      <c r="KG7" s="921">
        <v>42404</v>
      </c>
      <c r="KH7" s="921">
        <v>42404</v>
      </c>
      <c r="KI7" s="975">
        <v>42381</v>
      </c>
      <c r="KJ7" s="975">
        <v>42381</v>
      </c>
      <c r="KK7" s="975">
        <v>42404</v>
      </c>
      <c r="KL7" s="975">
        <v>42404</v>
      </c>
      <c r="KM7" s="975">
        <v>42404</v>
      </c>
      <c r="KN7" s="975">
        <v>42404</v>
      </c>
      <c r="KO7" s="975">
        <v>42374</v>
      </c>
      <c r="KP7" s="975">
        <v>42404</v>
      </c>
      <c r="KQ7" s="975">
        <v>42404</v>
      </c>
      <c r="KR7" s="975">
        <v>42404</v>
      </c>
      <c r="KT7" s="921">
        <f>WORKDAY(KT8,[3]BA!$B13,'[3]Holiday Schedule'!$B$2:$B$30)</f>
        <v>42136</v>
      </c>
      <c r="KU7" s="921">
        <f>WORKDAY(KU8,[3]BA!$B13,'[3]Holiday Schedule'!$B$2:$B$30)</f>
        <v>42136</v>
      </c>
      <c r="KV7" s="921">
        <f>WORKDAY(KV8,[3]BA!$B13,'[3]Holiday Schedule'!$B$2:$B$30)</f>
        <v>42136</v>
      </c>
      <c r="KW7" s="921">
        <f>WORKDAY(KW8,[3]BA!$B13,'[3]Holiday Schedule'!$B$2:$B$30)</f>
        <v>42136</v>
      </c>
      <c r="KX7" s="921">
        <f>WORKDAY(KX8,[3]BA!$B13,'[3]Holiday Schedule'!$B$2:$B$30)</f>
        <v>42136</v>
      </c>
      <c r="KY7" s="921">
        <f>WORKDAY(KY8,[3]BA!$B13,'[3]Holiday Schedule'!$B$2:$B$30)</f>
        <v>42136</v>
      </c>
      <c r="KZ7" s="921">
        <f>WORKDAY(KZ8,[3]BA!$B13,'[3]Holiday Schedule'!$B$2:$B$30)</f>
        <v>42136</v>
      </c>
      <c r="LA7" s="921">
        <f>WORKDAY(LA8,[3]BA!$B13,'[3]Holiday Schedule'!$B$2:$B$30)</f>
        <v>42136</v>
      </c>
      <c r="LB7" s="921">
        <f>WORKDAY(LB8,[3]BA!$B13,'[3]Holiday Schedule'!$B$2:$B$30)</f>
        <v>42136</v>
      </c>
      <c r="LC7" s="921">
        <f>WORKDAY(LC8,[3]BA!$B13,'[3]Holiday Schedule'!$B$2:$B$30)</f>
        <v>42136</v>
      </c>
      <c r="LD7" s="921">
        <f>WORKDAY(LD8,[3]BA!$B13,'[3]Holiday Schedule'!$B$2:$B$30)</f>
        <v>42136</v>
      </c>
      <c r="LE7" s="921">
        <f>WORKDAY(LE8,[3]BA!$B13,'[3]Holiday Schedule'!$B$2:$B$30)</f>
        <v>42136</v>
      </c>
      <c r="LF7" s="921">
        <f>WORKDAY(LF8,[3]BA!$B13,'[3]Holiday Schedule'!$B$2:$B$30)</f>
        <v>42136</v>
      </c>
      <c r="LG7" s="921">
        <f>WORKDAY(LG8,[3]BA!$B13,'[3]Holiday Schedule'!$B$2:$B$30)</f>
        <v>42136</v>
      </c>
      <c r="LH7" s="921">
        <f>WORKDAY(LH8,[3]BA!$B13,'[3]Holiday Schedule'!$B$2:$B$30)</f>
        <v>42136</v>
      </c>
      <c r="LI7" s="921">
        <f>WORKDAY(LI8,[3]BA!$B13,'[3]Holiday Schedule'!$B$2:$B$30)</f>
        <v>42136</v>
      </c>
      <c r="LJ7" s="921">
        <f>WORKDAY(LJ8,[3]BA!$B13,'[3]Holiday Schedule'!$B$2:$B$30)</f>
        <v>42136</v>
      </c>
      <c r="LK7" s="921">
        <f>WORKDAY(LK8,[3]BA!$B13,'[3]Holiday Schedule'!$B$2:$B$30)</f>
        <v>42136</v>
      </c>
      <c r="LL7" s="1569">
        <f>WORKDAY(LL8,[3]BA!$B13,'[3]Holiday Schedule'!$B$2:$B$30)</f>
        <v>42136</v>
      </c>
      <c r="LM7" s="1569">
        <f>WORKDAY(LM8,[3]BA!$B13,'[3]Holiday Schedule'!$B$2:$B$30)</f>
        <v>42136</v>
      </c>
      <c r="LN7" s="1569">
        <f>WORKDAY(LN8,[3]BA!$B13,'[3]Holiday Schedule'!$B$2:$B$30)</f>
        <v>42136</v>
      </c>
      <c r="LO7" s="1569">
        <f>WORKDAY(LO8,[3]BA!$B13,'[3]Holiday Schedule'!$B$2:$B$30)</f>
        <v>42136</v>
      </c>
      <c r="LP7" s="1569">
        <f>WORKDAY(LP8,[3]BA!$B13,'[3]Holiday Schedule'!$B$2:$B$30)</f>
        <v>42136</v>
      </c>
      <c r="LQ7" s="921">
        <f>WORKDAY(LQ8,[3]BA!$B13,'[3]Holiday Schedule'!$B$2:$B$30)</f>
        <v>42136</v>
      </c>
      <c r="LR7" s="921">
        <f>WORKDAY(LR8,[3]BA!$B13,'[3]Holiday Schedule'!$B$2:$B$30)</f>
        <v>42136</v>
      </c>
      <c r="LS7" s="921">
        <f>WORKDAY(LS8,[3]BA!$B13,'[3]Holiday Schedule'!$B$2:$B$30)</f>
        <v>42136</v>
      </c>
      <c r="LT7" s="921">
        <f>WORKDAY(LT8,[3]BA!$B13,'[3]Holiday Schedule'!$B$2:$B$30)</f>
        <v>42136</v>
      </c>
      <c r="LU7" s="921">
        <f>WORKDAY(LU8,[3]BA!$B13,'[3]Holiday Schedule'!$B$2:$B$30)</f>
        <v>42136</v>
      </c>
      <c r="LV7" s="921">
        <f>WORKDAY(LV8,[3]BA!$B13,'[3]Holiday Schedule'!$B$2:$B$30)</f>
        <v>42136</v>
      </c>
      <c r="LW7" s="921">
        <f>WORKDAY(LW8,[3]BA!$B13,'[3]Holiday Schedule'!$B$2:$B$30)</f>
        <v>42136</v>
      </c>
      <c r="LX7" s="921">
        <f>WORKDAY(LX8,[3]BA!$B13,'[3]Holiday Schedule'!$B$2:$B$30)</f>
        <v>42136</v>
      </c>
      <c r="LY7" s="921">
        <f>WORKDAY(LY8,[3]BA!$B13,'[3]Holiday Schedule'!$B$2:$B$30)</f>
        <v>42136</v>
      </c>
      <c r="LZ7" s="921">
        <f>WORKDAY(LZ8,[3]BA!$B13,'[3]Holiday Schedule'!$B$2:$B$30)</f>
        <v>42184</v>
      </c>
      <c r="MA7" s="921">
        <f>WORKDAY(MA8,[3]BA!$B13,'[3]Holiday Schedule'!$B$2:$B$30)</f>
        <v>42136</v>
      </c>
      <c r="MB7" s="921">
        <f>WORKDAY(MB8,[3]BA!$B13,'[3]Holiday Schedule'!$B$2:$B$30)</f>
        <v>42136</v>
      </c>
      <c r="MC7" s="921">
        <f>WORKDAY(MC8,[3]BA!$B13,'[3]Holiday Schedule'!$B$2:$B$30)</f>
        <v>42136</v>
      </c>
      <c r="MD7" s="921">
        <f>WORKDAY(MD8,[3]BA!$B13,'[3]Holiday Schedule'!$B$2:$B$30)</f>
        <v>42179</v>
      </c>
      <c r="ME7" s="921">
        <f>WORKDAY(ME8,[3]BA!$B13,'[3]Holiday Schedule'!$B$2:$B$30)</f>
        <v>42184</v>
      </c>
      <c r="MF7" s="921">
        <f>WORKDAY(MF8,[3]BA!$B13,'[3]Holiday Schedule'!$B$2:$B$30)</f>
        <v>42184</v>
      </c>
      <c r="MG7" s="921">
        <f>WORKDAY(MG8,[3]BA!$B13,'[3]Holiday Schedule'!$B$2:$B$30)</f>
        <v>42136</v>
      </c>
      <c r="MH7" s="921">
        <f>WORKDAY(MH8,[3]BA!$B13,'[3]Holiday Schedule'!$B$2:$B$30)</f>
        <v>42136</v>
      </c>
      <c r="MI7" s="113"/>
      <c r="MJ7" s="113"/>
      <c r="MK7" s="921">
        <f>WORKDAY(MK8,[3]BA!$B13,'[3]Holiday Schedule'!$B$2:$B$30)</f>
        <v>42194</v>
      </c>
      <c r="ML7" s="921">
        <f>WORKDAY(ML8,[3]BA!$B13,'[3]Holiday Schedule'!$B$2:$B$30)</f>
        <v>42194</v>
      </c>
      <c r="MM7" s="921">
        <f>WORKDAY(MM8,[3]BA!$B13,'[3]Holiday Schedule'!$B$2:$B$30)</f>
        <v>42194</v>
      </c>
      <c r="MN7" s="921">
        <f>WORKDAY(MN8,[3]BA!$B13,'[3]Holiday Schedule'!$B$2:$B$30)</f>
        <v>42194</v>
      </c>
      <c r="MO7" s="921">
        <f>WORKDAY(MO8,[3]BA!$B13,'[3]Holiday Schedule'!$B$2:$B$30)</f>
        <v>42136</v>
      </c>
      <c r="MP7" s="921">
        <f>WORKDAY(MP8,[3]BA!$B13,'[3]Holiday Schedule'!$B$2:$B$30)</f>
        <v>42181</v>
      </c>
      <c r="MQ7" s="921">
        <f>WORKDAY(MQ8,[3]BA!$B13,'[3]Holiday Schedule'!$B$2:$B$30)</f>
        <v>42130</v>
      </c>
      <c r="MR7" s="921">
        <f>WORKDAY(MR8,[3]BA!$B13,'[3]Holiday Schedule'!$B$2:$B$30)</f>
        <v>42270</v>
      </c>
      <c r="MS7" s="921">
        <v>42277</v>
      </c>
      <c r="MT7" s="921">
        <v>42277</v>
      </c>
      <c r="MU7" s="921">
        <v>42277</v>
      </c>
      <c r="MV7" s="921">
        <v>42277</v>
      </c>
      <c r="MW7" s="921">
        <v>42277</v>
      </c>
      <c r="MX7" s="921">
        <v>42277</v>
      </c>
      <c r="MY7" s="921">
        <v>42277</v>
      </c>
      <c r="MZ7" s="921">
        <f>WORKDAY(MZ8,[3]BA!$B13,'[3]Holiday Schedule'!$B$2:$B$30)</f>
        <v>42284</v>
      </c>
      <c r="NA7" s="921">
        <f>WORKDAY(NA8,[3]BA!$B13,'[3]Holiday Schedule'!$B$2:$B$30)</f>
        <v>42284</v>
      </c>
    </row>
    <row r="8" spans="1:366" ht="15">
      <c r="A8" s="1453">
        <v>10</v>
      </c>
      <c r="B8" s="886" t="s">
        <v>338</v>
      </c>
      <c r="C8" s="1146" t="s">
        <v>103</v>
      </c>
      <c r="D8" s="921" t="s">
        <v>103</v>
      </c>
      <c r="E8" s="1004"/>
      <c r="F8" s="1146" t="s">
        <v>103</v>
      </c>
      <c r="G8" s="1146" t="s">
        <v>103</v>
      </c>
      <c r="H8" s="1146" t="s">
        <v>103</v>
      </c>
      <c r="I8" s="1146" t="s">
        <v>103</v>
      </c>
      <c r="J8" s="1146" t="s">
        <v>103</v>
      </c>
      <c r="K8" s="1146" t="s">
        <v>103</v>
      </c>
      <c r="L8" s="1146" t="s">
        <v>103</v>
      </c>
      <c r="M8" s="1146" t="s">
        <v>103</v>
      </c>
      <c r="N8" s="921" t="s">
        <v>103</v>
      </c>
      <c r="O8" s="1146" t="s">
        <v>103</v>
      </c>
      <c r="P8" s="1146" t="s">
        <v>103</v>
      </c>
      <c r="Q8" s="921" t="s">
        <v>103</v>
      </c>
      <c r="R8" s="921" t="s">
        <v>103</v>
      </c>
      <c r="S8" s="1146" t="s">
        <v>103</v>
      </c>
      <c r="T8" s="1146" t="s">
        <v>103</v>
      </c>
      <c r="U8" s="1146" t="s">
        <v>103</v>
      </c>
      <c r="V8" s="921" t="s">
        <v>103</v>
      </c>
      <c r="W8" s="1146" t="s">
        <v>103</v>
      </c>
      <c r="X8" s="1146" t="s">
        <v>103</v>
      </c>
      <c r="Y8" s="1014"/>
      <c r="Z8" s="1146" t="s">
        <v>103</v>
      </c>
      <c r="AA8" s="1146" t="s">
        <v>103</v>
      </c>
      <c r="AB8" s="1146" t="s">
        <v>103</v>
      </c>
      <c r="AC8" s="1146" t="s">
        <v>103</v>
      </c>
      <c r="AD8" s="1146" t="s">
        <v>103</v>
      </c>
      <c r="AE8" s="1146" t="s">
        <v>103</v>
      </c>
      <c r="AF8" s="1146" t="s">
        <v>103</v>
      </c>
      <c r="AG8" s="1146" t="s">
        <v>103</v>
      </c>
      <c r="AH8" s="1146" t="s">
        <v>103</v>
      </c>
      <c r="AI8" s="1146" t="s">
        <v>103</v>
      </c>
      <c r="AJ8" s="1146" t="s">
        <v>103</v>
      </c>
      <c r="AK8" s="1146" t="s">
        <v>103</v>
      </c>
      <c r="AL8" s="1146" t="s">
        <v>103</v>
      </c>
      <c r="AM8" s="1146" t="s">
        <v>103</v>
      </c>
      <c r="AN8" s="1146" t="s">
        <v>103</v>
      </c>
      <c r="AO8" s="887" t="s">
        <v>103</v>
      </c>
      <c r="AP8" s="1146" t="s">
        <v>103</v>
      </c>
      <c r="AQ8" s="1146" t="s">
        <v>103</v>
      </c>
      <c r="AR8" s="1014"/>
      <c r="AS8" s="1146" t="s">
        <v>103</v>
      </c>
      <c r="AT8" s="1146" t="s">
        <v>103</v>
      </c>
      <c r="AU8" s="1146" t="s">
        <v>103</v>
      </c>
      <c r="AV8" s="1146" t="s">
        <v>103</v>
      </c>
      <c r="AW8" s="887" t="s">
        <v>103</v>
      </c>
      <c r="AX8" s="1146" t="s">
        <v>103</v>
      </c>
      <c r="AY8" s="1146" t="s">
        <v>103</v>
      </c>
      <c r="AZ8" s="1146" t="s">
        <v>103</v>
      </c>
      <c r="BA8" s="1146" t="s">
        <v>103</v>
      </c>
      <c r="BB8" s="1146" t="s">
        <v>103</v>
      </c>
      <c r="BC8" s="887" t="s">
        <v>103</v>
      </c>
      <c r="BD8" s="1146" t="s">
        <v>103</v>
      </c>
      <c r="BE8" s="1146" t="s">
        <v>103</v>
      </c>
      <c r="BF8" s="1146" t="s">
        <v>103</v>
      </c>
      <c r="BG8" s="1146" t="s">
        <v>103</v>
      </c>
      <c r="BH8" s="1146" t="s">
        <v>103</v>
      </c>
      <c r="BI8" s="1146" t="s">
        <v>103</v>
      </c>
      <c r="BJ8" s="1146" t="s">
        <v>103</v>
      </c>
      <c r="BK8" s="1014"/>
      <c r="BL8" s="921" t="s">
        <v>103</v>
      </c>
      <c r="BM8" s="880" t="s">
        <v>103</v>
      </c>
      <c r="BN8" s="1146" t="s">
        <v>103</v>
      </c>
      <c r="BO8" s="880" t="s">
        <v>103</v>
      </c>
      <c r="BP8" s="1146" t="s">
        <v>103</v>
      </c>
      <c r="BQ8" s="1146" t="s">
        <v>103</v>
      </c>
      <c r="BR8" s="1146" t="s">
        <v>103</v>
      </c>
      <c r="BS8" s="1146" t="s">
        <v>103</v>
      </c>
      <c r="BT8" s="1146" t="s">
        <v>103</v>
      </c>
      <c r="BU8" s="1146" t="s">
        <v>103</v>
      </c>
      <c r="BV8" s="1146" t="s">
        <v>103</v>
      </c>
      <c r="BW8" s="1146" t="s">
        <v>103</v>
      </c>
      <c r="BX8" s="880" t="s">
        <v>103</v>
      </c>
      <c r="BY8" s="1146" t="s">
        <v>103</v>
      </c>
      <c r="BZ8" s="1146" t="s">
        <v>103</v>
      </c>
      <c r="CA8" s="1146" t="s">
        <v>103</v>
      </c>
      <c r="CB8" s="880" t="s">
        <v>103</v>
      </c>
      <c r="CC8" s="1146" t="s">
        <v>103</v>
      </c>
      <c r="CD8" s="824"/>
      <c r="CE8" s="921" t="s">
        <v>103</v>
      </c>
      <c r="CF8" s="921" t="s">
        <v>103</v>
      </c>
      <c r="CG8" s="921" t="s">
        <v>103</v>
      </c>
      <c r="CH8" s="921" t="s">
        <v>103</v>
      </c>
      <c r="CI8" s="921" t="s">
        <v>103</v>
      </c>
      <c r="CJ8" s="921" t="s">
        <v>103</v>
      </c>
      <c r="CK8" s="921" t="s">
        <v>103</v>
      </c>
      <c r="CL8" s="921" t="s">
        <v>103</v>
      </c>
      <c r="CM8" s="921" t="s">
        <v>103</v>
      </c>
      <c r="CN8" s="921" t="s">
        <v>103</v>
      </c>
      <c r="CO8" s="921" t="s">
        <v>103</v>
      </c>
      <c r="CP8" s="921" t="s">
        <v>103</v>
      </c>
      <c r="CQ8" s="921" t="s">
        <v>103</v>
      </c>
      <c r="CR8" s="921" t="s">
        <v>103</v>
      </c>
      <c r="CS8" s="921" t="s">
        <v>103</v>
      </c>
      <c r="CT8" s="921" t="s">
        <v>103</v>
      </c>
      <c r="CU8" s="921" t="s">
        <v>103</v>
      </c>
      <c r="CV8" s="921" t="s">
        <v>103</v>
      </c>
      <c r="CW8" s="921" t="s">
        <v>103</v>
      </c>
      <c r="CX8" s="921" t="s">
        <v>103</v>
      </c>
      <c r="CY8" s="836"/>
      <c r="CZ8" s="921" t="s">
        <v>103</v>
      </c>
      <c r="DA8" s="921" t="s">
        <v>103</v>
      </c>
      <c r="DB8" s="921" t="s">
        <v>103</v>
      </c>
      <c r="DC8" s="921" t="s">
        <v>103</v>
      </c>
      <c r="DD8" s="921" t="s">
        <v>103</v>
      </c>
      <c r="DE8" s="921" t="s">
        <v>103</v>
      </c>
      <c r="DF8" s="921" t="s">
        <v>103</v>
      </c>
      <c r="DG8" s="921" t="s">
        <v>103</v>
      </c>
      <c r="DH8" s="921" t="s">
        <v>103</v>
      </c>
      <c r="DI8" s="921" t="s">
        <v>103</v>
      </c>
      <c r="DJ8" s="921" t="s">
        <v>103</v>
      </c>
      <c r="DK8" s="921" t="s">
        <v>103</v>
      </c>
      <c r="DL8" s="921" t="s">
        <v>103</v>
      </c>
      <c r="DM8" s="921" t="s">
        <v>103</v>
      </c>
      <c r="DN8" s="921" t="s">
        <v>103</v>
      </c>
      <c r="DO8" s="921" t="s">
        <v>103</v>
      </c>
      <c r="DP8" s="1004"/>
      <c r="DQ8" s="1210" t="s">
        <v>103</v>
      </c>
      <c r="DR8" s="880" t="s">
        <v>103</v>
      </c>
      <c r="DS8" s="880" t="s">
        <v>103</v>
      </c>
      <c r="DT8" s="880" t="s">
        <v>103</v>
      </c>
      <c r="DU8" s="880" t="s">
        <v>103</v>
      </c>
      <c r="DV8" s="880" t="s">
        <v>103</v>
      </c>
      <c r="DW8" s="880" t="s">
        <v>103</v>
      </c>
      <c r="DX8" s="880" t="s">
        <v>103</v>
      </c>
      <c r="DY8" s="880" t="s">
        <v>103</v>
      </c>
      <c r="DZ8" s="880" t="s">
        <v>103</v>
      </c>
      <c r="EA8" s="880" t="s">
        <v>103</v>
      </c>
      <c r="EB8" s="880" t="s">
        <v>103</v>
      </c>
      <c r="EC8" s="880" t="s">
        <v>103</v>
      </c>
      <c r="ED8" s="880" t="s">
        <v>103</v>
      </c>
      <c r="EE8" s="880" t="s">
        <v>103</v>
      </c>
      <c r="EF8" s="880" t="s">
        <v>103</v>
      </c>
      <c r="EG8" s="880" t="s">
        <v>103</v>
      </c>
      <c r="EH8" s="880" t="s">
        <v>103</v>
      </c>
      <c r="EI8" s="1014"/>
      <c r="EJ8" s="1210" t="s">
        <v>103</v>
      </c>
      <c r="EK8" s="1210" t="s">
        <v>103</v>
      </c>
      <c r="EL8" s="1210" t="s">
        <v>103</v>
      </c>
      <c r="EM8" s="1210" t="s">
        <v>103</v>
      </c>
      <c r="EN8" s="1210" t="s">
        <v>103</v>
      </c>
      <c r="EO8" s="1210" t="s">
        <v>103</v>
      </c>
      <c r="EP8" s="1210" t="s">
        <v>103</v>
      </c>
      <c r="EQ8" s="1210" t="s">
        <v>103</v>
      </c>
      <c r="ER8" s="1210" t="s">
        <v>103</v>
      </c>
      <c r="ES8" s="1230" t="s">
        <v>103</v>
      </c>
      <c r="ET8" s="1210" t="s">
        <v>103</v>
      </c>
      <c r="EU8" s="1210" t="s">
        <v>103</v>
      </c>
      <c r="EV8" s="1210" t="s">
        <v>103</v>
      </c>
      <c r="EW8" s="1210" t="s">
        <v>103</v>
      </c>
      <c r="EX8" s="1289"/>
      <c r="EY8" s="880" t="s">
        <v>103</v>
      </c>
      <c r="EZ8" s="880" t="s">
        <v>103</v>
      </c>
      <c r="FA8" s="880" t="s">
        <v>103</v>
      </c>
      <c r="FB8" s="880" t="s">
        <v>103</v>
      </c>
      <c r="FC8" s="880" t="s">
        <v>103</v>
      </c>
      <c r="FD8" s="880" t="s">
        <v>103</v>
      </c>
      <c r="FE8" s="880" t="s">
        <v>103</v>
      </c>
      <c r="FF8" s="880" t="s">
        <v>103</v>
      </c>
      <c r="FG8" s="880" t="s">
        <v>103</v>
      </c>
      <c r="FH8" s="880" t="s">
        <v>103</v>
      </c>
      <c r="FI8" s="880" t="s">
        <v>103</v>
      </c>
      <c r="FJ8" s="880" t="s">
        <v>103</v>
      </c>
      <c r="FK8" s="880" t="s">
        <v>103</v>
      </c>
      <c r="FL8" s="880" t="s">
        <v>103</v>
      </c>
      <c r="FM8" s="663" t="s">
        <v>103</v>
      </c>
      <c r="FN8" s="1250" t="s">
        <v>103</v>
      </c>
      <c r="FO8" s="1210" t="s">
        <v>103</v>
      </c>
      <c r="FP8" s="1210" t="s">
        <v>103</v>
      </c>
      <c r="FQ8" s="836"/>
      <c r="FR8" s="880" t="s">
        <v>103</v>
      </c>
      <c r="FS8" s="880" t="s">
        <v>103</v>
      </c>
      <c r="FT8" s="880" t="s">
        <v>103</v>
      </c>
      <c r="FU8" s="880" t="s">
        <v>103</v>
      </c>
      <c r="FV8" s="880" t="s">
        <v>103</v>
      </c>
      <c r="FW8" s="880" t="s">
        <v>103</v>
      </c>
      <c r="FX8" s="880" t="s">
        <v>103</v>
      </c>
      <c r="FY8" s="880" t="s">
        <v>103</v>
      </c>
      <c r="FZ8" s="880" t="s">
        <v>103</v>
      </c>
      <c r="GA8" s="880" t="s">
        <v>103</v>
      </c>
      <c r="GB8" s="880" t="s">
        <v>103</v>
      </c>
      <c r="GC8" s="880" t="s">
        <v>103</v>
      </c>
      <c r="GD8" s="880" t="s">
        <v>103</v>
      </c>
      <c r="GE8" s="880" t="s">
        <v>103</v>
      </c>
      <c r="GF8" s="880" t="s">
        <v>103</v>
      </c>
      <c r="GG8" s="880" t="s">
        <v>103</v>
      </c>
      <c r="GH8" s="880" t="s">
        <v>103</v>
      </c>
      <c r="GI8" s="880" t="s">
        <v>103</v>
      </c>
      <c r="GJ8" s="836"/>
      <c r="GK8" s="938" t="s">
        <v>103</v>
      </c>
      <c r="GL8" s="1040"/>
      <c r="GM8" s="938" t="s">
        <v>103</v>
      </c>
      <c r="GN8" s="938" t="s">
        <v>103</v>
      </c>
      <c r="GO8" s="1042" t="s">
        <v>103</v>
      </c>
      <c r="GP8" s="938" t="s">
        <v>103</v>
      </c>
      <c r="GQ8" s="1042" t="s">
        <v>103</v>
      </c>
      <c r="GR8" s="938" t="s">
        <v>103</v>
      </c>
      <c r="GS8" s="1149" t="s">
        <v>103</v>
      </c>
      <c r="GT8" s="1134" t="s">
        <v>103</v>
      </c>
      <c r="GU8" s="1134" t="s">
        <v>103</v>
      </c>
      <c r="GV8" s="1134" t="s">
        <v>103</v>
      </c>
      <c r="GW8" s="1134" t="s">
        <v>103</v>
      </c>
      <c r="GX8" s="1134" t="s">
        <v>103</v>
      </c>
      <c r="GY8" s="1134" t="s">
        <v>103</v>
      </c>
      <c r="GZ8" s="1134" t="s">
        <v>103</v>
      </c>
      <c r="HA8" s="1134" t="s">
        <v>103</v>
      </c>
      <c r="HB8" s="1134" t="s">
        <v>103</v>
      </c>
      <c r="HC8" s="1134" t="s">
        <v>103</v>
      </c>
      <c r="HD8" s="836"/>
      <c r="HE8" s="880" t="s">
        <v>103</v>
      </c>
      <c r="HF8" s="880" t="s">
        <v>103</v>
      </c>
      <c r="HG8" s="880" t="s">
        <v>103</v>
      </c>
      <c r="HH8" s="880" t="s">
        <v>103</v>
      </c>
      <c r="HI8" s="880" t="s">
        <v>103</v>
      </c>
      <c r="HJ8" s="880" t="s">
        <v>103</v>
      </c>
      <c r="HK8" s="880" t="s">
        <v>103</v>
      </c>
      <c r="HL8" s="880" t="s">
        <v>103</v>
      </c>
      <c r="HM8" s="880" t="s">
        <v>103</v>
      </c>
      <c r="HN8" s="880" t="s">
        <v>103</v>
      </c>
      <c r="HO8" s="880" t="s">
        <v>103</v>
      </c>
      <c r="HP8" s="880" t="s">
        <v>103</v>
      </c>
      <c r="HQ8" s="880" t="s">
        <v>103</v>
      </c>
      <c r="HR8" s="880" t="s">
        <v>103</v>
      </c>
      <c r="HS8" s="880" t="s">
        <v>103</v>
      </c>
      <c r="HT8" s="880">
        <v>42510</v>
      </c>
      <c r="HU8" s="880">
        <v>42510</v>
      </c>
      <c r="HV8" s="880" t="s">
        <v>103</v>
      </c>
      <c r="HW8" s="836"/>
      <c r="HX8" s="938" t="s">
        <v>103</v>
      </c>
      <c r="HY8" s="938" t="s">
        <v>103</v>
      </c>
      <c r="HZ8" s="938" t="s">
        <v>103</v>
      </c>
      <c r="IA8" s="938" t="s">
        <v>103</v>
      </c>
      <c r="IB8" s="938" t="s">
        <v>103</v>
      </c>
      <c r="IC8" s="938" t="s">
        <v>103</v>
      </c>
      <c r="ID8" s="938" t="s">
        <v>103</v>
      </c>
      <c r="IE8" s="938" t="s">
        <v>103</v>
      </c>
      <c r="IF8" s="938" t="s">
        <v>103</v>
      </c>
      <c r="IG8" s="938" t="s">
        <v>103</v>
      </c>
      <c r="IH8" s="938" t="s">
        <v>103</v>
      </c>
      <c r="II8" s="938" t="s">
        <v>103</v>
      </c>
      <c r="IJ8" s="938" t="s">
        <v>103</v>
      </c>
      <c r="IK8" s="938" t="s">
        <v>103</v>
      </c>
      <c r="IL8" s="938" t="s">
        <v>103</v>
      </c>
      <c r="IM8" s="938" t="s">
        <v>103</v>
      </c>
      <c r="IN8" s="836"/>
      <c r="IO8" s="888" t="s">
        <v>103</v>
      </c>
      <c r="IP8" s="888" t="s">
        <v>103</v>
      </c>
      <c r="IQ8" s="888" t="s">
        <v>103</v>
      </c>
      <c r="IR8" s="888" t="s">
        <v>103</v>
      </c>
      <c r="IS8" s="888" t="s">
        <v>103</v>
      </c>
      <c r="IT8" s="888" t="s">
        <v>103</v>
      </c>
      <c r="IU8" s="888" t="s">
        <v>103</v>
      </c>
      <c r="IV8" s="888" t="s">
        <v>103</v>
      </c>
      <c r="IW8" s="888" t="s">
        <v>103</v>
      </c>
      <c r="IX8" s="888" t="s">
        <v>103</v>
      </c>
      <c r="IY8" s="888" t="s">
        <v>103</v>
      </c>
      <c r="IZ8" s="888" t="s">
        <v>103</v>
      </c>
      <c r="JA8" s="888" t="s">
        <v>103</v>
      </c>
      <c r="JB8" s="888" t="s">
        <v>103</v>
      </c>
      <c r="JC8" s="880" t="s">
        <v>103</v>
      </c>
      <c r="JD8" s="880" t="s">
        <v>103</v>
      </c>
      <c r="JE8" s="888" t="s">
        <v>103</v>
      </c>
      <c r="JF8" s="880" t="s">
        <v>103</v>
      </c>
      <c r="JG8" s="836"/>
      <c r="JH8" s="921" t="s">
        <v>103</v>
      </c>
      <c r="JI8" s="921" t="s">
        <v>103</v>
      </c>
      <c r="JJ8" s="921" t="s">
        <v>103</v>
      </c>
      <c r="JK8" s="921" t="s">
        <v>103</v>
      </c>
      <c r="JL8" s="921" t="s">
        <v>103</v>
      </c>
      <c r="JM8" s="921" t="s">
        <v>103</v>
      </c>
      <c r="JN8" s="921" t="s">
        <v>103</v>
      </c>
      <c r="JO8" s="921" t="s">
        <v>103</v>
      </c>
      <c r="JP8" s="921" t="s">
        <v>103</v>
      </c>
      <c r="JQ8" s="921" t="s">
        <v>103</v>
      </c>
      <c r="JR8" s="921" t="s">
        <v>103</v>
      </c>
      <c r="JS8" s="921" t="s">
        <v>103</v>
      </c>
      <c r="JT8" s="921" t="s">
        <v>103</v>
      </c>
      <c r="JU8" s="921" t="s">
        <v>103</v>
      </c>
      <c r="JV8" s="921" t="s">
        <v>103</v>
      </c>
      <c r="JW8" s="921" t="s">
        <v>103</v>
      </c>
      <c r="JX8" s="921" t="s">
        <v>103</v>
      </c>
      <c r="JY8" s="921" t="s">
        <v>103</v>
      </c>
      <c r="JZ8" s="824"/>
      <c r="KA8" s="921"/>
      <c r="KB8" s="921"/>
      <c r="KC8" s="921"/>
      <c r="KD8" s="921"/>
      <c r="KE8" s="921"/>
      <c r="KF8" s="921"/>
      <c r="KG8" s="921"/>
      <c r="KH8" s="921"/>
      <c r="KI8" s="975"/>
      <c r="KJ8" s="975"/>
      <c r="KK8" s="975"/>
      <c r="KL8" s="975"/>
      <c r="KM8" s="975"/>
      <c r="KN8" s="975"/>
      <c r="KO8" s="975"/>
      <c r="KP8" s="975"/>
      <c r="KQ8" s="975"/>
      <c r="KR8" s="975"/>
      <c r="KT8" s="921">
        <f>WORKDAY(KT10,[3]BA!$B14,'[3]Holiday Schedule'!$B$2:$B$30)</f>
        <v>42129</v>
      </c>
      <c r="KU8" s="921">
        <f>WORKDAY(KU10,[3]BA!$B14,'[3]Holiday Schedule'!$B$2:$B$30)</f>
        <v>42129</v>
      </c>
      <c r="KV8" s="921">
        <f>WORKDAY(KV10,[3]BA!$B14,'[3]Holiday Schedule'!$B$2:$B$30)</f>
        <v>42129</v>
      </c>
      <c r="KW8" s="921">
        <f>WORKDAY(KW10,[3]BA!$B14,'[3]Holiday Schedule'!$B$2:$B$30)</f>
        <v>42129</v>
      </c>
      <c r="KX8" s="921">
        <f>WORKDAY(KX10,[3]BA!$B14,'[3]Holiday Schedule'!$B$2:$B$30)</f>
        <v>42129</v>
      </c>
      <c r="KY8" s="921">
        <f>WORKDAY(KY10,[3]BA!$B14,'[3]Holiday Schedule'!$B$2:$B$30)</f>
        <v>42129</v>
      </c>
      <c r="KZ8" s="921">
        <f>WORKDAY(KZ10,[3]BA!$B14,'[3]Holiday Schedule'!$B$2:$B$30)</f>
        <v>42129</v>
      </c>
      <c r="LA8" s="921">
        <f>WORKDAY(LA10,[3]BA!$B14,'[3]Holiday Schedule'!$B$2:$B$30)</f>
        <v>42129</v>
      </c>
      <c r="LB8" s="921">
        <f>WORKDAY(LB10,[3]BA!$B14,'[3]Holiday Schedule'!$B$2:$B$30)</f>
        <v>42129</v>
      </c>
      <c r="LC8" s="921">
        <f>WORKDAY(LC10,[3]BA!$B14,'[3]Holiday Schedule'!$B$2:$B$30)</f>
        <v>42129</v>
      </c>
      <c r="LD8" s="921">
        <f>WORKDAY(LD10,[3]BA!$B14,'[3]Holiday Schedule'!$B$2:$B$30)</f>
        <v>42129</v>
      </c>
      <c r="LE8" s="921">
        <f>WORKDAY(LE10,[3]BA!$B14,'[3]Holiday Schedule'!$B$2:$B$30)</f>
        <v>42129</v>
      </c>
      <c r="LF8" s="921">
        <f>WORKDAY(LF10,[3]BA!$B14,'[3]Holiday Schedule'!$B$2:$B$30)</f>
        <v>42129</v>
      </c>
      <c r="LG8" s="921">
        <f>WORKDAY(LG10,[3]BA!$B14,'[3]Holiday Schedule'!$B$2:$B$30)</f>
        <v>42129</v>
      </c>
      <c r="LH8" s="921">
        <f>WORKDAY(LH10,[3]BA!$B14,'[3]Holiday Schedule'!$B$2:$B$30)</f>
        <v>42129</v>
      </c>
      <c r="LI8" s="921">
        <f>WORKDAY(LI10,[3]BA!$B14,'[3]Holiday Schedule'!$B$2:$B$30)</f>
        <v>42129</v>
      </c>
      <c r="LJ8" s="921">
        <f>WORKDAY(LJ10,[3]BA!$B14,'[3]Holiday Schedule'!$B$2:$B$30)</f>
        <v>42129</v>
      </c>
      <c r="LK8" s="921">
        <f>WORKDAY(LK10,[3]BA!$B14,'[3]Holiday Schedule'!$B$2:$B$30)</f>
        <v>42129</v>
      </c>
      <c r="LL8" s="921">
        <f>WORKDAY(LL10,[3]BA!$B14,'[3]Holiday Schedule'!$B$2:$B$30)</f>
        <v>42129</v>
      </c>
      <c r="LM8" s="921">
        <f>WORKDAY(LM10,[3]BA!$B14,'[3]Holiday Schedule'!$B$2:$B$30)</f>
        <v>42129</v>
      </c>
      <c r="LN8" s="921">
        <f>WORKDAY(LN10,[3]BA!$B14,'[3]Holiday Schedule'!$B$2:$B$30)</f>
        <v>42129</v>
      </c>
      <c r="LO8" s="921">
        <f>WORKDAY(LO10,[3]BA!$B14,'[3]Holiday Schedule'!$B$2:$B$30)</f>
        <v>42129</v>
      </c>
      <c r="LP8" s="921">
        <f>WORKDAY(LP10,[3]BA!$B14,'[3]Holiday Schedule'!$B$2:$B$30)</f>
        <v>42129</v>
      </c>
      <c r="LQ8" s="921">
        <f>WORKDAY(LQ10,[3]BA!$B14,'[3]Holiday Schedule'!$B$2:$B$30)</f>
        <v>42129</v>
      </c>
      <c r="LR8" s="921">
        <f>WORKDAY(LR10,[3]BA!$B14,'[3]Holiday Schedule'!$B$2:$B$30)</f>
        <v>42129</v>
      </c>
      <c r="LS8" s="921">
        <f>WORKDAY(LS10,[3]BA!$B14,'[3]Holiday Schedule'!$B$2:$B$30)</f>
        <v>42129</v>
      </c>
      <c r="LT8" s="921">
        <f>WORKDAY(LT10,[3]BA!$B14,'[3]Holiday Schedule'!$B$2:$B$30)</f>
        <v>42129</v>
      </c>
      <c r="LU8" s="921">
        <f>WORKDAY(LU10,[3]BA!$B14,'[3]Holiday Schedule'!$B$2:$B$30)</f>
        <v>42129</v>
      </c>
      <c r="LV8" s="921">
        <f>WORKDAY(LV10,[3]BA!$B14,'[3]Holiday Schedule'!$B$2:$B$30)</f>
        <v>42129</v>
      </c>
      <c r="LW8" s="921">
        <f>WORKDAY(LW10,[3]BA!$B14,'[3]Holiday Schedule'!$B$2:$B$30)</f>
        <v>42129</v>
      </c>
      <c r="LX8" s="921">
        <f>WORKDAY(LX10,[3]BA!$B14,'[3]Holiday Schedule'!$B$2:$B$30)</f>
        <v>42129</v>
      </c>
      <c r="LY8" s="921">
        <f>WORKDAY(LY10,[3]BA!$B14,'[3]Holiday Schedule'!$B$2:$B$30)</f>
        <v>42129</v>
      </c>
      <c r="LZ8" s="921">
        <f>WORKDAY(LZ10,[3]BA!$B14,'[3]Holiday Schedule'!$B$2:$B$30)</f>
        <v>42177</v>
      </c>
      <c r="MA8" s="921">
        <f>WORKDAY(MA10,[3]BA!$B14,'[3]Holiday Schedule'!$B$2:$B$30)</f>
        <v>42129</v>
      </c>
      <c r="MB8" s="921">
        <f>WORKDAY(MB10,[3]BA!$B14,'[3]Holiday Schedule'!$B$2:$B$30)</f>
        <v>42129</v>
      </c>
      <c r="MC8" s="921">
        <f>WORKDAY(MC10,[3]BA!$B14,'[3]Holiday Schedule'!$B$2:$B$30)</f>
        <v>42129</v>
      </c>
      <c r="MD8" s="921">
        <f>WORKDAY(MD10,[3]BA!$B14,'[3]Holiday Schedule'!$B$2:$B$30)</f>
        <v>42172</v>
      </c>
      <c r="ME8" s="921">
        <f>WORKDAY(ME10,[3]BA!$B14,'[3]Holiday Schedule'!$B$2:$B$30)</f>
        <v>42177</v>
      </c>
      <c r="MF8" s="921">
        <f>WORKDAY(MF10,[3]BA!$B14,'[3]Holiday Schedule'!$B$2:$B$30)</f>
        <v>42177</v>
      </c>
      <c r="MG8" s="921">
        <f>WORKDAY(MG10,[3]BA!$B14,'[3]Holiday Schedule'!$B$2:$B$30)</f>
        <v>42129</v>
      </c>
      <c r="MH8" s="921">
        <f>WORKDAY(MH10,[3]BA!$B14,'[3]Holiday Schedule'!$B$2:$B$30)</f>
        <v>42129</v>
      </c>
      <c r="MI8" s="113"/>
      <c r="MJ8" s="113"/>
      <c r="MK8" s="921">
        <f>WORKDAY(MK10,[3]BA!$B14,'[3]Holiday Schedule'!$B$2:$B$30)</f>
        <v>42186</v>
      </c>
      <c r="ML8" s="921">
        <f>WORKDAY(ML10,[3]BA!$B14,'[3]Holiday Schedule'!$B$2:$B$30)</f>
        <v>42186</v>
      </c>
      <c r="MM8" s="921">
        <f>WORKDAY(MM10,[3]BA!$B14,'[3]Holiday Schedule'!$B$2:$B$30)</f>
        <v>42186</v>
      </c>
      <c r="MN8" s="921">
        <f>WORKDAY(MN10,[3]BA!$B14,'[3]Holiday Schedule'!$B$2:$B$30)</f>
        <v>42186</v>
      </c>
      <c r="MO8" s="921">
        <f>WORKDAY(MO10,[3]BA!$B14,'[3]Holiday Schedule'!$B$2:$B$30)</f>
        <v>42129</v>
      </c>
      <c r="MP8" s="921">
        <f>WORKDAY(MP10,[3]BA!$B14,'[3]Holiday Schedule'!$B$2:$B$30)</f>
        <v>42174</v>
      </c>
      <c r="MQ8" s="921">
        <f>WORKDAY(MQ10,[3]BA!$B14,'[3]Holiday Schedule'!$B$2:$B$30)</f>
        <v>42123</v>
      </c>
      <c r="MR8" s="921">
        <v>42263</v>
      </c>
      <c r="MS8" s="921">
        <v>42263</v>
      </c>
      <c r="MT8" s="921">
        <f>WORKDAY(MT10,[3]BA!$B14,'[3]Holiday Schedule'!$B$2:$B$30)</f>
        <v>42212</v>
      </c>
      <c r="MU8" s="921">
        <v>42229</v>
      </c>
      <c r="MV8" s="921">
        <v>42229</v>
      </c>
      <c r="MW8" s="921">
        <v>42229</v>
      </c>
      <c r="MX8" s="921">
        <v>42263</v>
      </c>
      <c r="MY8" s="921">
        <f>WORKDAY(MY10,[3]BA!$B14,'[3]Holiday Schedule'!$B$2:$B$30)</f>
        <v>42186</v>
      </c>
      <c r="MZ8" s="921">
        <v>42277</v>
      </c>
      <c r="NA8" s="921">
        <v>42277</v>
      </c>
    </row>
    <row r="9" spans="1:366" ht="15">
      <c r="A9" s="1453">
        <v>1</v>
      </c>
      <c r="B9" s="1452" t="s">
        <v>365</v>
      </c>
      <c r="C9" s="1146"/>
      <c r="D9" s="887"/>
      <c r="E9" s="1014"/>
      <c r="F9" s="1146" t="s">
        <v>366</v>
      </c>
      <c r="G9" s="1146" t="s">
        <v>366</v>
      </c>
      <c r="H9" s="1146" t="s">
        <v>366</v>
      </c>
      <c r="I9" s="1146" t="s">
        <v>366</v>
      </c>
      <c r="J9" s="1146" t="s">
        <v>366</v>
      </c>
      <c r="K9" s="1146" t="s">
        <v>366</v>
      </c>
      <c r="L9" s="1146" t="s">
        <v>366</v>
      </c>
      <c r="M9" s="1146"/>
      <c r="N9" s="921" t="s">
        <v>366</v>
      </c>
      <c r="O9" s="1146"/>
      <c r="P9" s="1146"/>
      <c r="Q9" s="921" t="s">
        <v>366</v>
      </c>
      <c r="R9" s="921" t="s">
        <v>366</v>
      </c>
      <c r="S9" s="1146"/>
      <c r="T9" s="1146"/>
      <c r="U9" s="1146"/>
      <c r="V9" s="887" t="s">
        <v>366</v>
      </c>
      <c r="W9" s="1146"/>
      <c r="X9" s="1146"/>
      <c r="Y9" s="1014"/>
      <c r="Z9" s="1146" t="s">
        <v>366</v>
      </c>
      <c r="AA9" s="1146" t="s">
        <v>366</v>
      </c>
      <c r="AB9" s="1146" t="s">
        <v>366</v>
      </c>
      <c r="AC9" s="1146" t="s">
        <v>366</v>
      </c>
      <c r="AD9" s="1146" t="s">
        <v>366</v>
      </c>
      <c r="AE9" s="1146" t="s">
        <v>366</v>
      </c>
      <c r="AF9" s="1146" t="s">
        <v>366</v>
      </c>
      <c r="AG9" s="1146" t="s">
        <v>366</v>
      </c>
      <c r="AH9" s="1146" t="s">
        <v>366</v>
      </c>
      <c r="AI9" s="1146" t="s">
        <v>366</v>
      </c>
      <c r="AJ9" s="1146" t="s">
        <v>366</v>
      </c>
      <c r="AK9" s="1146" t="s">
        <v>366</v>
      </c>
      <c r="AL9" s="1146" t="s">
        <v>366</v>
      </c>
      <c r="AM9" s="1146" t="s">
        <v>366</v>
      </c>
      <c r="AN9" s="1146" t="s">
        <v>366</v>
      </c>
      <c r="AO9" s="921" t="s">
        <v>366</v>
      </c>
      <c r="AP9" s="1146" t="s">
        <v>366</v>
      </c>
      <c r="AQ9" s="1146" t="s">
        <v>366</v>
      </c>
      <c r="AR9" s="1014"/>
      <c r="AS9" s="1146" t="s">
        <v>366</v>
      </c>
      <c r="AT9" s="1146" t="s">
        <v>366</v>
      </c>
      <c r="AU9" s="1146" t="s">
        <v>366</v>
      </c>
      <c r="AV9" s="1146" t="s">
        <v>366</v>
      </c>
      <c r="AW9" s="887" t="s">
        <v>366</v>
      </c>
      <c r="AX9" s="1146" t="s">
        <v>366</v>
      </c>
      <c r="AY9" s="1146" t="s">
        <v>366</v>
      </c>
      <c r="AZ9" s="1146" t="s">
        <v>366</v>
      </c>
      <c r="BA9" s="1146" t="s">
        <v>366</v>
      </c>
      <c r="BB9" s="1146" t="s">
        <v>366</v>
      </c>
      <c r="BC9" s="887" t="s">
        <v>366</v>
      </c>
      <c r="BD9" s="1146" t="s">
        <v>366</v>
      </c>
      <c r="BE9" s="1146" t="s">
        <v>366</v>
      </c>
      <c r="BF9" s="1146" t="s">
        <v>366</v>
      </c>
      <c r="BG9" s="1146" t="s">
        <v>366</v>
      </c>
      <c r="BH9" s="1146" t="s">
        <v>366</v>
      </c>
      <c r="BI9" s="1146" t="s">
        <v>366</v>
      </c>
      <c r="BJ9" s="1146" t="s">
        <v>366</v>
      </c>
      <c r="BK9" s="1014"/>
      <c r="BL9" s="921" t="s">
        <v>366</v>
      </c>
      <c r="BM9" s="921" t="s">
        <v>366</v>
      </c>
      <c r="BN9" s="1146" t="s">
        <v>366</v>
      </c>
      <c r="BO9" s="880" t="s">
        <v>366</v>
      </c>
      <c r="BP9" s="1146" t="s">
        <v>366</v>
      </c>
      <c r="BQ9" s="1146" t="s">
        <v>366</v>
      </c>
      <c r="BR9" s="1146" t="s">
        <v>366</v>
      </c>
      <c r="BS9" s="1146" t="s">
        <v>366</v>
      </c>
      <c r="BT9" s="1146" t="s">
        <v>366</v>
      </c>
      <c r="BU9" s="1146" t="s">
        <v>366</v>
      </c>
      <c r="BV9" s="1146" t="s">
        <v>366</v>
      </c>
      <c r="BW9" s="1146" t="s">
        <v>366</v>
      </c>
      <c r="BX9" s="880" t="s">
        <v>366</v>
      </c>
      <c r="BY9" s="1146" t="s">
        <v>366</v>
      </c>
      <c r="BZ9" s="1146" t="s">
        <v>366</v>
      </c>
      <c r="CA9" s="1146" t="s">
        <v>366</v>
      </c>
      <c r="CB9" s="887" t="s">
        <v>366</v>
      </c>
      <c r="CC9" s="1146" t="s">
        <v>366</v>
      </c>
      <c r="CD9" s="824"/>
      <c r="CE9" s="921" t="s">
        <v>366</v>
      </c>
      <c r="CF9" s="921" t="s">
        <v>366</v>
      </c>
      <c r="CG9" s="921" t="s">
        <v>366</v>
      </c>
      <c r="CH9" s="921" t="s">
        <v>366</v>
      </c>
      <c r="CI9" s="921" t="s">
        <v>366</v>
      </c>
      <c r="CJ9" s="921" t="s">
        <v>366</v>
      </c>
      <c r="CK9" s="921" t="s">
        <v>366</v>
      </c>
      <c r="CL9" s="921" t="s">
        <v>366</v>
      </c>
      <c r="CM9" s="921" t="s">
        <v>366</v>
      </c>
      <c r="CN9" s="921" t="s">
        <v>366</v>
      </c>
      <c r="CO9" s="921" t="s">
        <v>366</v>
      </c>
      <c r="CP9" s="921" t="s">
        <v>366</v>
      </c>
      <c r="CQ9" s="921" t="s">
        <v>366</v>
      </c>
      <c r="CR9" s="921" t="s">
        <v>366</v>
      </c>
      <c r="CS9" s="921" t="s">
        <v>366</v>
      </c>
      <c r="CT9" s="921" t="s">
        <v>366</v>
      </c>
      <c r="CU9" s="921" t="s">
        <v>366</v>
      </c>
      <c r="CV9" s="921" t="s">
        <v>366</v>
      </c>
      <c r="CW9" s="921" t="s">
        <v>366</v>
      </c>
      <c r="CX9" s="921" t="s">
        <v>366</v>
      </c>
      <c r="CY9" s="836"/>
      <c r="CZ9" s="921" t="s">
        <v>366</v>
      </c>
      <c r="DA9" s="921" t="s">
        <v>366</v>
      </c>
      <c r="DB9" s="921" t="s">
        <v>366</v>
      </c>
      <c r="DC9" s="921" t="s">
        <v>366</v>
      </c>
      <c r="DD9" s="921" t="s">
        <v>366</v>
      </c>
      <c r="DE9" s="921" t="s">
        <v>366</v>
      </c>
      <c r="DF9" s="921" t="s">
        <v>366</v>
      </c>
      <c r="DG9" s="921" t="s">
        <v>366</v>
      </c>
      <c r="DH9" s="921" t="s">
        <v>366</v>
      </c>
      <c r="DI9" s="921" t="s">
        <v>366</v>
      </c>
      <c r="DJ9" s="921" t="s">
        <v>366</v>
      </c>
      <c r="DK9" s="921" t="s">
        <v>366</v>
      </c>
      <c r="DL9" s="921" t="s">
        <v>366</v>
      </c>
      <c r="DM9" s="921" t="s">
        <v>366</v>
      </c>
      <c r="DN9" s="921" t="s">
        <v>366</v>
      </c>
      <c r="DO9" s="921" t="s">
        <v>366</v>
      </c>
      <c r="DP9" s="824"/>
      <c r="DQ9" s="921" t="s">
        <v>366</v>
      </c>
      <c r="DR9" s="921" t="s">
        <v>366</v>
      </c>
      <c r="DS9" s="921" t="s">
        <v>366</v>
      </c>
      <c r="DT9" s="921" t="s">
        <v>366</v>
      </c>
      <c r="DU9" s="921" t="s">
        <v>366</v>
      </c>
      <c r="DV9" s="921" t="s">
        <v>366</v>
      </c>
      <c r="DW9" s="921" t="s">
        <v>366</v>
      </c>
      <c r="DX9" s="921" t="s">
        <v>366</v>
      </c>
      <c r="DY9" s="921" t="s">
        <v>366</v>
      </c>
      <c r="DZ9" s="921" t="s">
        <v>366</v>
      </c>
      <c r="EA9" s="921" t="s">
        <v>366</v>
      </c>
      <c r="EB9" s="921" t="s">
        <v>366</v>
      </c>
      <c r="EC9" s="921" t="s">
        <v>366</v>
      </c>
      <c r="ED9" s="921" t="s">
        <v>366</v>
      </c>
      <c r="EE9" s="921" t="s">
        <v>366</v>
      </c>
      <c r="EF9" s="921" t="s">
        <v>366</v>
      </c>
      <c r="EG9" s="921" t="s">
        <v>366</v>
      </c>
      <c r="EH9" s="921" t="s">
        <v>366</v>
      </c>
      <c r="EI9" s="824"/>
      <c r="EJ9" s="921" t="s">
        <v>366</v>
      </c>
      <c r="EK9" s="921" t="s">
        <v>366</v>
      </c>
      <c r="EL9" s="921" t="s">
        <v>366</v>
      </c>
      <c r="EM9" s="921" t="s">
        <v>366</v>
      </c>
      <c r="EN9" s="921" t="s">
        <v>366</v>
      </c>
      <c r="EO9" s="921" t="s">
        <v>366</v>
      </c>
      <c r="EP9" s="921" t="s">
        <v>366</v>
      </c>
      <c r="EQ9" s="921" t="s">
        <v>366</v>
      </c>
      <c r="ER9" s="921" t="s">
        <v>366</v>
      </c>
      <c r="ES9" s="921" t="s">
        <v>366</v>
      </c>
      <c r="ET9" s="921" t="s">
        <v>366</v>
      </c>
      <c r="EU9" s="921" t="s">
        <v>366</v>
      </c>
      <c r="EV9" s="921" t="s">
        <v>366</v>
      </c>
      <c r="EW9" s="921" t="s">
        <v>366</v>
      </c>
      <c r="EX9" s="824"/>
      <c r="EY9" s="921" t="s">
        <v>366</v>
      </c>
      <c r="EZ9" s="921" t="s">
        <v>366</v>
      </c>
      <c r="FA9" s="921" t="s">
        <v>366</v>
      </c>
      <c r="FB9" s="921" t="s">
        <v>366</v>
      </c>
      <c r="FC9" s="921" t="s">
        <v>366</v>
      </c>
      <c r="FD9" s="921" t="s">
        <v>366</v>
      </c>
      <c r="FE9" s="921" t="s">
        <v>366</v>
      </c>
      <c r="FF9" s="921" t="s">
        <v>366</v>
      </c>
      <c r="FG9" s="921" t="s">
        <v>366</v>
      </c>
      <c r="FH9" s="921" t="s">
        <v>366</v>
      </c>
      <c r="FI9" s="921" t="s">
        <v>366</v>
      </c>
      <c r="FJ9" s="921" t="s">
        <v>366</v>
      </c>
      <c r="FK9" s="921" t="s">
        <v>366</v>
      </c>
      <c r="FL9" s="921" t="s">
        <v>366</v>
      </c>
      <c r="FM9" s="921" t="s">
        <v>366</v>
      </c>
      <c r="FN9" s="921" t="s">
        <v>366</v>
      </c>
      <c r="FO9" s="921" t="s">
        <v>366</v>
      </c>
      <c r="FP9" s="921" t="s">
        <v>366</v>
      </c>
      <c r="FQ9" s="824"/>
      <c r="FR9" s="921" t="s">
        <v>366</v>
      </c>
      <c r="FS9" s="921" t="s">
        <v>366</v>
      </c>
      <c r="FT9" s="921" t="s">
        <v>366</v>
      </c>
      <c r="FU9" s="921" t="s">
        <v>366</v>
      </c>
      <c r="FV9" s="921" t="s">
        <v>366</v>
      </c>
      <c r="FW9" s="921" t="s">
        <v>366</v>
      </c>
      <c r="FX9" s="921" t="s">
        <v>366</v>
      </c>
      <c r="FY9" s="921" t="s">
        <v>366</v>
      </c>
      <c r="FZ9" s="921" t="s">
        <v>366</v>
      </c>
      <c r="GA9" s="921" t="s">
        <v>366</v>
      </c>
      <c r="GB9" s="921" t="s">
        <v>366</v>
      </c>
      <c r="GC9" s="921" t="s">
        <v>366</v>
      </c>
      <c r="GD9" s="921" t="s">
        <v>366</v>
      </c>
      <c r="GE9" s="921" t="s">
        <v>366</v>
      </c>
      <c r="GF9" s="921" t="s">
        <v>366</v>
      </c>
      <c r="GG9" s="921" t="s">
        <v>366</v>
      </c>
      <c r="GH9" s="921" t="s">
        <v>366</v>
      </c>
      <c r="GI9" s="921" t="s">
        <v>366</v>
      </c>
      <c r="GJ9" s="824"/>
      <c r="GK9" s="965" t="s">
        <v>366</v>
      </c>
      <c r="GL9" s="1040"/>
      <c r="GM9" s="965" t="s">
        <v>366</v>
      </c>
      <c r="GN9" s="965" t="s">
        <v>366</v>
      </c>
      <c r="GO9" s="1497" t="s">
        <v>366</v>
      </c>
      <c r="GP9" s="965" t="s">
        <v>366</v>
      </c>
      <c r="GQ9" s="975" t="s">
        <v>366</v>
      </c>
      <c r="GR9" s="965" t="s">
        <v>366</v>
      </c>
      <c r="GS9" s="1148" t="s">
        <v>366</v>
      </c>
      <c r="GT9" s="1141" t="s">
        <v>366</v>
      </c>
      <c r="GU9" s="1141" t="s">
        <v>366</v>
      </c>
      <c r="GV9" s="1143" t="s">
        <v>366</v>
      </c>
      <c r="GW9" s="1141" t="s">
        <v>366</v>
      </c>
      <c r="GX9" s="1141" t="s">
        <v>366</v>
      </c>
      <c r="GY9" s="1141" t="s">
        <v>366</v>
      </c>
      <c r="GZ9" s="1141" t="s">
        <v>366</v>
      </c>
      <c r="HA9" s="1141" t="s">
        <v>366</v>
      </c>
      <c r="HB9" s="1141" t="s">
        <v>366</v>
      </c>
      <c r="HC9" s="1141" t="s">
        <v>366</v>
      </c>
      <c r="HD9" s="824"/>
      <c r="HE9" s="921" t="s">
        <v>366</v>
      </c>
      <c r="HF9" s="921" t="s">
        <v>366</v>
      </c>
      <c r="HG9" s="921" t="s">
        <v>366</v>
      </c>
      <c r="HH9" s="921" t="s">
        <v>366</v>
      </c>
      <c r="HI9" s="921" t="s">
        <v>366</v>
      </c>
      <c r="HJ9" s="921" t="s">
        <v>366</v>
      </c>
      <c r="HK9" s="921" t="s">
        <v>366</v>
      </c>
      <c r="HL9" s="921" t="s">
        <v>366</v>
      </c>
      <c r="HM9" s="921" t="s">
        <v>366</v>
      </c>
      <c r="HN9" s="921" t="s">
        <v>366</v>
      </c>
      <c r="HO9" s="921" t="s">
        <v>366</v>
      </c>
      <c r="HP9" s="921" t="s">
        <v>366</v>
      </c>
      <c r="HQ9" s="921" t="s">
        <v>366</v>
      </c>
      <c r="HR9" s="921" t="s">
        <v>366</v>
      </c>
      <c r="HS9" s="921" t="s">
        <v>366</v>
      </c>
      <c r="HT9" s="921" t="s">
        <v>366</v>
      </c>
      <c r="HU9" s="921" t="s">
        <v>366</v>
      </c>
      <c r="HV9" s="921" t="s">
        <v>366</v>
      </c>
      <c r="HW9" s="824"/>
      <c r="HX9" s="965" t="s">
        <v>366</v>
      </c>
      <c r="HY9" s="965" t="s">
        <v>366</v>
      </c>
      <c r="HZ9" s="965" t="s">
        <v>366</v>
      </c>
      <c r="IA9" s="965" t="s">
        <v>366</v>
      </c>
      <c r="IB9" s="965" t="s">
        <v>366</v>
      </c>
      <c r="IC9" s="965" t="s">
        <v>366</v>
      </c>
      <c r="ID9" s="965" t="s">
        <v>366</v>
      </c>
      <c r="IE9" s="1559" t="s">
        <v>366</v>
      </c>
      <c r="IF9" s="965" t="s">
        <v>366</v>
      </c>
      <c r="IG9" s="965" t="s">
        <v>366</v>
      </c>
      <c r="IH9" s="965" t="s">
        <v>366</v>
      </c>
      <c r="II9" s="965" t="s">
        <v>366</v>
      </c>
      <c r="IJ9" s="965" t="s">
        <v>366</v>
      </c>
      <c r="IK9" s="965" t="s">
        <v>366</v>
      </c>
      <c r="IL9" s="965" t="s">
        <v>366</v>
      </c>
      <c r="IM9" s="965" t="s">
        <v>366</v>
      </c>
      <c r="IN9" s="824"/>
      <c r="IO9" s="921" t="s">
        <v>366</v>
      </c>
      <c r="IP9" s="921"/>
      <c r="IQ9" s="921" t="s">
        <v>366</v>
      </c>
      <c r="IR9" s="921" t="s">
        <v>366</v>
      </c>
      <c r="IS9" s="921" t="s">
        <v>366</v>
      </c>
      <c r="IT9" s="921" t="s">
        <v>366</v>
      </c>
      <c r="IU9" s="921" t="s">
        <v>366</v>
      </c>
      <c r="IV9" s="921" t="s">
        <v>366</v>
      </c>
      <c r="IW9" s="921" t="s">
        <v>366</v>
      </c>
      <c r="IX9" s="921" t="s">
        <v>366</v>
      </c>
      <c r="IY9" s="921" t="s">
        <v>366</v>
      </c>
      <c r="IZ9" s="921" t="s">
        <v>366</v>
      </c>
      <c r="JA9" s="921" t="s">
        <v>366</v>
      </c>
      <c r="JB9" s="921" t="s">
        <v>366</v>
      </c>
      <c r="JC9" s="966" t="s">
        <v>366</v>
      </c>
      <c r="JD9" s="966" t="s">
        <v>366</v>
      </c>
      <c r="JE9" s="921" t="s">
        <v>366</v>
      </c>
      <c r="JF9" s="921" t="s">
        <v>366</v>
      </c>
      <c r="JG9" s="824"/>
      <c r="JH9" s="921" t="s">
        <v>366</v>
      </c>
      <c r="JI9" s="921" t="s">
        <v>366</v>
      </c>
      <c r="JJ9" s="921" t="s">
        <v>366</v>
      </c>
      <c r="JK9" s="921" t="s">
        <v>366</v>
      </c>
      <c r="JL9" s="921" t="s">
        <v>366</v>
      </c>
      <c r="JM9" s="921" t="s">
        <v>366</v>
      </c>
      <c r="JN9" s="921" t="s">
        <v>366</v>
      </c>
      <c r="JO9" s="921" t="s">
        <v>366</v>
      </c>
      <c r="JP9" s="921" t="s">
        <v>366</v>
      </c>
      <c r="JQ9" s="921" t="s">
        <v>366</v>
      </c>
      <c r="JR9" s="921" t="s">
        <v>366</v>
      </c>
      <c r="JS9" s="921" t="s">
        <v>366</v>
      </c>
      <c r="JT9" s="921" t="s">
        <v>366</v>
      </c>
      <c r="JU9" s="966" t="s">
        <v>366</v>
      </c>
      <c r="JV9" s="966" t="s">
        <v>366</v>
      </c>
      <c r="JW9" s="966" t="s">
        <v>366</v>
      </c>
      <c r="JX9" s="921" t="s">
        <v>366</v>
      </c>
      <c r="JY9" s="966" t="s">
        <v>366</v>
      </c>
      <c r="JZ9" s="824"/>
      <c r="KA9" s="921" t="s">
        <v>366</v>
      </c>
      <c r="KB9" s="921" t="s">
        <v>366</v>
      </c>
      <c r="KC9" s="921" t="s">
        <v>366</v>
      </c>
      <c r="KD9" s="921" t="s">
        <v>366</v>
      </c>
      <c r="KE9" s="921" t="s">
        <v>366</v>
      </c>
      <c r="KF9" s="921" t="s">
        <v>366</v>
      </c>
      <c r="KG9" s="921" t="s">
        <v>366</v>
      </c>
      <c r="KH9" s="921" t="s">
        <v>366</v>
      </c>
      <c r="KI9" s="1497" t="s">
        <v>366</v>
      </c>
      <c r="KJ9" s="1497" t="s">
        <v>366</v>
      </c>
      <c r="KK9" s="1497" t="s">
        <v>366</v>
      </c>
      <c r="KL9" s="1497" t="s">
        <v>366</v>
      </c>
      <c r="KM9" s="1497" t="s">
        <v>366</v>
      </c>
      <c r="KN9" s="1497" t="s">
        <v>366</v>
      </c>
      <c r="KO9" s="1497" t="s">
        <v>366</v>
      </c>
      <c r="KP9" s="671" t="s">
        <v>366</v>
      </c>
      <c r="KQ9" s="1497" t="s">
        <v>366</v>
      </c>
      <c r="KR9" s="1497" t="s">
        <v>366</v>
      </c>
      <c r="KT9" s="921"/>
      <c r="KU9" s="921"/>
      <c r="KV9" s="921"/>
      <c r="KW9" s="921"/>
      <c r="KX9" s="921"/>
      <c r="KY9" s="921"/>
      <c r="KZ9" s="921"/>
      <c r="LA9" s="921"/>
      <c r="LB9" s="921"/>
      <c r="LC9" s="921"/>
      <c r="LD9" s="921"/>
      <c r="LE9" s="921"/>
      <c r="LF9" s="921"/>
      <c r="LG9" s="921"/>
      <c r="LH9" s="921"/>
      <c r="LI9" s="921"/>
      <c r="LJ9" s="921"/>
      <c r="LK9" s="921"/>
      <c r="LL9" s="921"/>
      <c r="LM9" s="921"/>
      <c r="LN9" s="921"/>
      <c r="LO9" s="921"/>
      <c r="LP9" s="921"/>
      <c r="LQ9" s="921"/>
      <c r="LR9" s="921"/>
      <c r="LS9" s="921"/>
      <c r="LT9" s="921"/>
      <c r="LU9" s="921"/>
      <c r="LV9" s="921"/>
      <c r="LW9" s="921"/>
      <c r="LX9" s="921"/>
      <c r="LY9" s="921"/>
      <c r="LZ9" s="921"/>
      <c r="MA9" s="921"/>
      <c r="MB9" s="921"/>
      <c r="MC9" s="921"/>
      <c r="MD9" s="921"/>
      <c r="ME9" s="921"/>
      <c r="MF9" s="921"/>
      <c r="MG9" s="921"/>
      <c r="MH9" s="921"/>
      <c r="MI9" s="113"/>
      <c r="MJ9" s="113"/>
      <c r="MK9" s="921"/>
      <c r="ML9" s="921"/>
      <c r="MM9" s="921"/>
      <c r="MN9" s="921"/>
      <c r="MO9" s="921"/>
      <c r="MP9" s="921"/>
      <c r="MQ9" s="921"/>
      <c r="MR9" s="921"/>
      <c r="MS9" s="921"/>
      <c r="MT9" s="921"/>
      <c r="MU9" s="921"/>
      <c r="MV9" s="921"/>
      <c r="MW9" s="921"/>
      <c r="MX9" s="921"/>
      <c r="MY9" s="921"/>
      <c r="MZ9" s="921"/>
      <c r="NA9" s="921"/>
    </row>
    <row r="10" spans="1:366" ht="15">
      <c r="A10" s="1453">
        <v>2</v>
      </c>
      <c r="B10" s="1452" t="s">
        <v>421</v>
      </c>
      <c r="C10" s="1146"/>
      <c r="D10" s="887"/>
      <c r="E10" s="1014"/>
      <c r="F10" s="1146"/>
      <c r="G10" s="1146"/>
      <c r="H10" s="1146"/>
      <c r="I10" s="1146"/>
      <c r="J10" s="1146"/>
      <c r="K10" s="1146"/>
      <c r="L10" s="1146"/>
      <c r="M10" s="1146"/>
      <c r="N10" s="880"/>
      <c r="O10" s="1146"/>
      <c r="P10" s="1146"/>
      <c r="Q10" s="880"/>
      <c r="R10" s="880"/>
      <c r="S10" s="1146"/>
      <c r="T10" s="1146"/>
      <c r="U10" s="1146"/>
      <c r="V10" s="880"/>
      <c r="W10" s="1146"/>
      <c r="X10" s="1146"/>
      <c r="Y10" s="1014"/>
      <c r="Z10" s="1146"/>
      <c r="AA10" s="1146"/>
      <c r="AB10" s="1146"/>
      <c r="AC10" s="1146"/>
      <c r="AD10" s="1146"/>
      <c r="AE10" s="1146"/>
      <c r="AF10" s="1146"/>
      <c r="AG10" s="1146"/>
      <c r="AH10" s="1146"/>
      <c r="AI10" s="1146"/>
      <c r="AJ10" s="1146"/>
      <c r="AK10" s="1146"/>
      <c r="AL10" s="1146"/>
      <c r="AM10" s="1146"/>
      <c r="AN10" s="1146"/>
      <c r="AO10" s="921"/>
      <c r="AP10" s="1037"/>
      <c r="AQ10" s="1146"/>
      <c r="AR10" s="1014"/>
      <c r="AS10" s="1146"/>
      <c r="AT10" s="1146"/>
      <c r="AU10" s="1146"/>
      <c r="AV10" s="1146"/>
      <c r="AW10" s="887"/>
      <c r="AX10" s="1146"/>
      <c r="AY10" s="1146"/>
      <c r="AZ10" s="1146"/>
      <c r="BA10" s="1146"/>
      <c r="BB10" s="1146"/>
      <c r="BC10" s="880"/>
      <c r="BD10" s="1146"/>
      <c r="BE10" s="1146"/>
      <c r="BF10" s="1146"/>
      <c r="BG10" s="1037"/>
      <c r="BH10" s="1146"/>
      <c r="BI10" s="1146"/>
      <c r="BJ10" s="1146"/>
      <c r="BK10" s="1014"/>
      <c r="BL10" s="880"/>
      <c r="BM10" s="880"/>
      <c r="BN10" s="1146"/>
      <c r="BO10" s="880">
        <v>42656</v>
      </c>
      <c r="BP10" s="1146"/>
      <c r="BQ10" s="1146"/>
      <c r="BR10" s="1146"/>
      <c r="BS10" s="1146"/>
      <c r="BT10" s="1146"/>
      <c r="BU10" s="1146"/>
      <c r="BV10" s="1146"/>
      <c r="BW10" s="1146"/>
      <c r="BX10" s="880">
        <v>42656</v>
      </c>
      <c r="BY10" s="1146"/>
      <c r="BZ10" s="1146"/>
      <c r="CA10" s="1146"/>
      <c r="CB10" s="887"/>
      <c r="CC10" s="1146"/>
      <c r="CD10" s="836"/>
      <c r="CE10" s="880"/>
      <c r="CF10" s="880"/>
      <c r="CG10" s="880"/>
      <c r="CH10" s="880"/>
      <c r="CI10" s="880"/>
      <c r="CJ10" s="880"/>
      <c r="CK10" s="880"/>
      <c r="CL10" s="880"/>
      <c r="CM10" s="880"/>
      <c r="CN10" s="968"/>
      <c r="CO10" s="880"/>
      <c r="CP10" s="880"/>
      <c r="CQ10" s="880"/>
      <c r="CR10" s="887"/>
      <c r="CS10" s="880"/>
      <c r="CT10" s="880"/>
      <c r="CU10" s="880"/>
      <c r="CV10" s="880"/>
      <c r="CW10" s="968"/>
      <c r="CX10" s="880"/>
      <c r="CY10" s="836"/>
      <c r="CZ10" s="968"/>
      <c r="DA10" s="880"/>
      <c r="DB10" s="880"/>
      <c r="DC10" s="968"/>
      <c r="DD10" s="968"/>
      <c r="DE10" s="968"/>
      <c r="DF10" s="968"/>
      <c r="DG10" s="1187" t="s">
        <v>1138</v>
      </c>
      <c r="DH10" s="880"/>
      <c r="DI10" s="880"/>
      <c r="DJ10" s="880"/>
      <c r="DK10" s="880"/>
      <c r="DL10" s="880"/>
      <c r="DM10" s="880"/>
      <c r="DN10" s="921"/>
      <c r="DO10" s="880"/>
      <c r="DP10" s="824"/>
      <c r="DQ10" s="880">
        <v>42614</v>
      </c>
      <c r="DR10" s="968"/>
      <c r="DS10" s="880"/>
      <c r="DT10" s="880"/>
      <c r="DU10" s="880"/>
      <c r="DV10" s="880"/>
      <c r="DW10" s="921">
        <v>42624</v>
      </c>
      <c r="DX10" s="921">
        <v>42624</v>
      </c>
      <c r="DY10" s="921">
        <v>42624</v>
      </c>
      <c r="DZ10" s="921">
        <v>42624</v>
      </c>
      <c r="EA10" s="921">
        <v>42624</v>
      </c>
      <c r="EB10" s="921">
        <v>42624</v>
      </c>
      <c r="EC10" s="921">
        <v>42624</v>
      </c>
      <c r="ED10" s="921">
        <v>42624</v>
      </c>
      <c r="EE10" s="921">
        <v>42624</v>
      </c>
      <c r="EF10" s="921">
        <v>42624</v>
      </c>
      <c r="EG10" s="921">
        <v>42624</v>
      </c>
      <c r="EH10" s="921"/>
      <c r="EI10" s="824"/>
      <c r="EJ10" s="880"/>
      <c r="EK10" s="968"/>
      <c r="EL10" s="880"/>
      <c r="EM10" s="880"/>
      <c r="EN10" s="968"/>
      <c r="EO10" s="880"/>
      <c r="EP10" s="880"/>
      <c r="EQ10" s="880"/>
      <c r="ER10" s="880"/>
      <c r="ES10" s="880"/>
      <c r="ET10" s="880">
        <v>42614</v>
      </c>
      <c r="EU10" s="880"/>
      <c r="EV10" s="880"/>
      <c r="EW10" s="880"/>
      <c r="EX10" s="836"/>
      <c r="EY10" s="880"/>
      <c r="EZ10" s="880"/>
      <c r="FA10" s="1187" t="s">
        <v>1138</v>
      </c>
      <c r="FB10" s="880"/>
      <c r="FC10" s="921">
        <v>42543</v>
      </c>
      <c r="FD10" s="921"/>
      <c r="FE10" s="880"/>
      <c r="FF10" s="880"/>
      <c r="FG10" s="880"/>
      <c r="FH10" s="880"/>
      <c r="FI10" s="880"/>
      <c r="FJ10" s="880"/>
      <c r="FK10" s="880"/>
      <c r="FL10" s="880"/>
      <c r="FM10" s="908">
        <v>42572</v>
      </c>
      <c r="FN10" s="921"/>
      <c r="FO10" s="880"/>
      <c r="FP10" s="880"/>
      <c r="FQ10" s="836"/>
      <c r="FR10" s="880"/>
      <c r="FS10" s="880"/>
      <c r="FT10" s="880"/>
      <c r="FU10" s="921"/>
      <c r="FV10" s="921"/>
      <c r="FW10" s="921"/>
      <c r="FX10" s="921"/>
      <c r="FY10" s="921"/>
      <c r="FZ10" s="921"/>
      <c r="GA10" s="921"/>
      <c r="GB10" s="921"/>
      <c r="GC10" s="921"/>
      <c r="GD10" s="1187">
        <v>42537</v>
      </c>
      <c r="GE10" s="880"/>
      <c r="GF10" s="921">
        <v>42543</v>
      </c>
      <c r="GG10" s="921"/>
      <c r="GH10" s="921"/>
      <c r="GI10" s="880"/>
      <c r="GJ10" s="836"/>
      <c r="GK10" s="938"/>
      <c r="GL10" s="1041"/>
      <c r="GM10" s="965"/>
      <c r="GN10" s="908">
        <v>42489</v>
      </c>
      <c r="GO10" s="1497">
        <v>42298</v>
      </c>
      <c r="GP10" s="938"/>
      <c r="GQ10" s="975"/>
      <c r="GR10" s="965">
        <v>42478</v>
      </c>
      <c r="GS10" s="1149"/>
      <c r="GT10" s="1141"/>
      <c r="GU10" s="1141"/>
      <c r="GV10" s="1141"/>
      <c r="GW10" s="1141"/>
      <c r="GX10" s="1131"/>
      <c r="GY10" s="850">
        <v>42549</v>
      </c>
      <c r="GZ10" s="1134"/>
      <c r="HA10" s="1141"/>
      <c r="HB10" s="1134"/>
      <c r="HC10" s="1141"/>
      <c r="HD10" s="824"/>
      <c r="HE10" s="921"/>
      <c r="HF10" s="880"/>
      <c r="HG10" s="921">
        <v>42500</v>
      </c>
      <c r="HH10" s="880"/>
      <c r="HI10" s="880"/>
      <c r="HJ10" s="968"/>
      <c r="HK10" s="880"/>
      <c r="HL10" s="880"/>
      <c r="HM10" s="921"/>
      <c r="HN10" s="887"/>
      <c r="HO10" s="880"/>
      <c r="HP10" s="880"/>
      <c r="HQ10" s="880"/>
      <c r="HR10" s="921"/>
      <c r="HS10" s="880"/>
      <c r="HT10" s="880"/>
      <c r="HU10" s="921"/>
      <c r="HV10" s="880"/>
      <c r="HW10" s="836"/>
      <c r="HX10" s="908">
        <v>42489</v>
      </c>
      <c r="HY10" s="965"/>
      <c r="HZ10" s="965">
        <v>42481</v>
      </c>
      <c r="IA10" s="965">
        <v>42478</v>
      </c>
      <c r="IB10" s="965">
        <v>42478</v>
      </c>
      <c r="IC10" s="908">
        <v>42489</v>
      </c>
      <c r="ID10" s="965">
        <v>42486</v>
      </c>
      <c r="IE10" s="965">
        <v>42492</v>
      </c>
      <c r="IF10" s="965"/>
      <c r="IG10" s="965">
        <v>42478</v>
      </c>
      <c r="IH10" s="965"/>
      <c r="II10" s="938">
        <v>42481</v>
      </c>
      <c r="IJ10" s="965">
        <v>42478</v>
      </c>
      <c r="IK10" s="965">
        <v>42471</v>
      </c>
      <c r="IL10" s="979">
        <v>42500</v>
      </c>
      <c r="IM10" s="1566">
        <v>42500</v>
      </c>
      <c r="IN10" s="836"/>
      <c r="IO10" s="880"/>
      <c r="IP10" s="921"/>
      <c r="IQ10" s="887"/>
      <c r="IR10" s="921"/>
      <c r="IS10" s="880"/>
      <c r="IT10" s="1187">
        <v>42408</v>
      </c>
      <c r="IU10" s="880"/>
      <c r="IV10" s="880"/>
      <c r="IW10" s="880"/>
      <c r="IX10" s="880"/>
      <c r="IY10" s="880"/>
      <c r="IZ10" s="880"/>
      <c r="JA10" s="880"/>
      <c r="JB10" s="880"/>
      <c r="JC10" s="880"/>
      <c r="JD10" s="921"/>
      <c r="JE10" s="921"/>
      <c r="JF10" s="921"/>
      <c r="JG10" s="824"/>
      <c r="JH10" s="1187">
        <v>42403</v>
      </c>
      <c r="JI10" s="1187">
        <v>42403</v>
      </c>
      <c r="JJ10" s="921"/>
      <c r="JK10" s="921"/>
      <c r="JL10" s="921">
        <v>42444</v>
      </c>
      <c r="JM10" s="1187">
        <v>42384</v>
      </c>
      <c r="JN10" s="1187">
        <v>42405</v>
      </c>
      <c r="JO10" s="921">
        <v>42405</v>
      </c>
      <c r="JP10" s="880"/>
      <c r="JQ10" s="921"/>
      <c r="JR10" s="921"/>
      <c r="JS10" s="921"/>
      <c r="JT10" s="848"/>
      <c r="JU10" s="921"/>
      <c r="JV10" s="921"/>
      <c r="JW10" s="921"/>
      <c r="JX10" s="921"/>
      <c r="JY10" s="921"/>
      <c r="JZ10" s="824"/>
      <c r="KA10" s="921">
        <v>42349</v>
      </c>
      <c r="KB10" s="921"/>
      <c r="KC10" s="921">
        <v>42305</v>
      </c>
      <c r="KD10" s="921">
        <v>42304</v>
      </c>
      <c r="KE10" s="921">
        <v>42304</v>
      </c>
      <c r="KF10" s="921">
        <v>42305</v>
      </c>
      <c r="KG10" s="921">
        <v>42304</v>
      </c>
      <c r="KH10" s="921"/>
      <c r="KI10" s="1497">
        <v>42230</v>
      </c>
      <c r="KJ10" s="1497">
        <v>42298</v>
      </c>
      <c r="KK10" s="1497">
        <v>42298</v>
      </c>
      <c r="KL10" s="1497">
        <v>42305</v>
      </c>
      <c r="KM10" s="1497"/>
      <c r="KN10" s="1497">
        <v>42298</v>
      </c>
      <c r="KO10" s="1187">
        <v>42398</v>
      </c>
      <c r="KP10" s="1187">
        <v>42398</v>
      </c>
      <c r="KQ10" s="1187">
        <v>42383</v>
      </c>
      <c r="KR10" s="1497">
        <v>42304</v>
      </c>
      <c r="KT10" s="921">
        <f>WORKDAY(KT12,[3]BA!$B16,'[3]Holiday Schedule'!$B$2:$B$30)</f>
        <v>42128</v>
      </c>
      <c r="KU10" s="921">
        <f>WORKDAY(KU12,[3]BA!$B16,'[3]Holiday Schedule'!$B$2:$B$30)</f>
        <v>42128</v>
      </c>
      <c r="KV10" s="921">
        <f>WORKDAY(KV12,[3]BA!$B16,'[3]Holiday Schedule'!$B$2:$B$30)</f>
        <v>42128</v>
      </c>
      <c r="KW10" s="921">
        <f>WORKDAY(KW12,[3]BA!$B16,'[3]Holiday Schedule'!$B$2:$B$30)</f>
        <v>42128</v>
      </c>
      <c r="KX10" s="921">
        <f>WORKDAY(KX12,[3]BA!$B16,'[3]Holiday Schedule'!$B$2:$B$30)</f>
        <v>42128</v>
      </c>
      <c r="KY10" s="921">
        <f>WORKDAY(KY12,[3]BA!$B16,'[3]Holiday Schedule'!$B$2:$B$30)</f>
        <v>42128</v>
      </c>
      <c r="KZ10" s="921">
        <f>WORKDAY(KZ12,[3]BA!$B16,'[3]Holiday Schedule'!$B$2:$B$30)</f>
        <v>42128</v>
      </c>
      <c r="LA10" s="921">
        <f>WORKDAY(LA12,[3]BA!$B16,'[3]Holiday Schedule'!$B$2:$B$30)</f>
        <v>42128</v>
      </c>
      <c r="LB10" s="921">
        <f>WORKDAY(LB12,[3]BA!$B16,'[3]Holiday Schedule'!$B$2:$B$30)</f>
        <v>42128</v>
      </c>
      <c r="LC10" s="921">
        <f>WORKDAY(LC12,[3]BA!$B16,'[3]Holiday Schedule'!$B$2:$B$30)</f>
        <v>42128</v>
      </c>
      <c r="LD10" s="921">
        <f>WORKDAY(LD12,[3]BA!$B16,'[3]Holiday Schedule'!$B$2:$B$30)</f>
        <v>42128</v>
      </c>
      <c r="LE10" s="921">
        <f>WORKDAY(LE12,[3]BA!$B16,'[3]Holiday Schedule'!$B$2:$B$30)</f>
        <v>42128</v>
      </c>
      <c r="LF10" s="921">
        <f>WORKDAY(LF12,[3]BA!$B16,'[3]Holiday Schedule'!$B$2:$B$30)</f>
        <v>42128</v>
      </c>
      <c r="LG10" s="921">
        <f>WORKDAY(LG12,[3]BA!$B16,'[3]Holiday Schedule'!$B$2:$B$30)</f>
        <v>42128</v>
      </c>
      <c r="LH10" s="921">
        <f>WORKDAY(LH12,[3]BA!$B16,'[3]Holiday Schedule'!$B$2:$B$30)</f>
        <v>42128</v>
      </c>
      <c r="LI10" s="921">
        <f>WORKDAY(LI12,[3]BA!$B16,'[3]Holiday Schedule'!$B$2:$B$30)</f>
        <v>42128</v>
      </c>
      <c r="LJ10" s="921">
        <f>WORKDAY(LJ12,[3]BA!$B16,'[3]Holiday Schedule'!$B$2:$B$30)</f>
        <v>42128</v>
      </c>
      <c r="LK10" s="921">
        <f>WORKDAY(LK12,[3]BA!$B16,'[3]Holiday Schedule'!$B$2:$B$30)</f>
        <v>42128</v>
      </c>
      <c r="LL10" s="921">
        <f>WORKDAY(LL12,[3]BA!$B16,'[3]Holiday Schedule'!$B$2:$B$30)</f>
        <v>42128</v>
      </c>
      <c r="LM10" s="921">
        <f>WORKDAY(LM12,[3]BA!$B16,'[3]Holiday Schedule'!$B$2:$B$30)</f>
        <v>42128</v>
      </c>
      <c r="LN10" s="921">
        <f>WORKDAY(LN12,[3]BA!$B16,'[3]Holiday Schedule'!$B$2:$B$30)</f>
        <v>42128</v>
      </c>
      <c r="LO10" s="921">
        <f>WORKDAY(LO12,[3]BA!$B16,'[3]Holiday Schedule'!$B$2:$B$30)</f>
        <v>42128</v>
      </c>
      <c r="LP10" s="921">
        <f>WORKDAY(LP12,[3]BA!$B16,'[3]Holiday Schedule'!$B$2:$B$30)</f>
        <v>42128</v>
      </c>
      <c r="LQ10" s="921">
        <f>WORKDAY(LQ12,[3]BA!$B16,'[3]Holiday Schedule'!$B$2:$B$30)</f>
        <v>42128</v>
      </c>
      <c r="LR10" s="921">
        <f>WORKDAY(LR12,[3]BA!$B16,'[3]Holiday Schedule'!$B$2:$B$30)</f>
        <v>42128</v>
      </c>
      <c r="LS10" s="921">
        <f>WORKDAY(LS12,[3]BA!$B16,'[3]Holiday Schedule'!$B$2:$B$30)</f>
        <v>42128</v>
      </c>
      <c r="LT10" s="921">
        <f>WORKDAY(LT12,[3]BA!$B16,'[3]Holiday Schedule'!$B$2:$B$30)</f>
        <v>42128</v>
      </c>
      <c r="LU10" s="921">
        <f>WORKDAY(LU12,[3]BA!$B16,'[3]Holiday Schedule'!$B$2:$B$30)</f>
        <v>42128</v>
      </c>
      <c r="LV10" s="921">
        <f>WORKDAY(LV12,[3]BA!$B16,'[3]Holiday Schedule'!$B$2:$B$30)</f>
        <v>42128</v>
      </c>
      <c r="LW10" s="921">
        <f>WORKDAY(LW12,[3]BA!$B16,'[3]Holiday Schedule'!$B$2:$B$30)</f>
        <v>42128</v>
      </c>
      <c r="LX10" s="921">
        <f>WORKDAY(LX12,[3]BA!$B16,'[3]Holiday Schedule'!$B$2:$B$30)</f>
        <v>42128</v>
      </c>
      <c r="LY10" s="921">
        <f>WORKDAY(LY12,[3]BA!$B16,'[3]Holiday Schedule'!$B$2:$B$30)</f>
        <v>42128</v>
      </c>
      <c r="LZ10" s="921">
        <f>WORKDAY(LZ12,[3]BA!$B16,'[3]Holiday Schedule'!$B$2:$B$30)</f>
        <v>42174</v>
      </c>
      <c r="MA10" s="921">
        <f>WORKDAY(MA12,[3]BA!$B16,'[3]Holiday Schedule'!$B$2:$B$30)</f>
        <v>42128</v>
      </c>
      <c r="MB10" s="921">
        <f>WORKDAY(MB12,[3]BA!$B16,'[3]Holiday Schedule'!$B$2:$B$30)</f>
        <v>42128</v>
      </c>
      <c r="MC10" s="921">
        <f>WORKDAY(MC12,[3]BA!$B16,'[3]Holiday Schedule'!$B$2:$B$30)</f>
        <v>42128</v>
      </c>
      <c r="MD10" s="921">
        <f>WORKDAY(MD12,[3]BA!$B16,'[3]Holiday Schedule'!$B$2:$B$30)</f>
        <v>42171</v>
      </c>
      <c r="ME10" s="921">
        <f>WORKDAY(ME12,[3]BA!$B16,'[3]Holiday Schedule'!$B$2:$B$30)</f>
        <v>42174</v>
      </c>
      <c r="MF10" s="921">
        <f>WORKDAY(MF12,[3]BA!$B16,'[3]Holiday Schedule'!$B$2:$B$30)</f>
        <v>42174</v>
      </c>
      <c r="MG10" s="921">
        <f>WORKDAY(MG12,[3]BA!$B16,'[3]Holiday Schedule'!$B$2:$B$30)</f>
        <v>42128</v>
      </c>
      <c r="MH10" s="921">
        <f>WORKDAY(MH12,[3]BA!$B16,'[3]Holiday Schedule'!$B$2:$B$30)</f>
        <v>42128</v>
      </c>
      <c r="MI10" s="113"/>
      <c r="MJ10" s="113"/>
      <c r="MK10" s="921">
        <f>WORKDAY(MK12,[3]BA!$B16,'[3]Holiday Schedule'!$B$2:$B$30)</f>
        <v>42185</v>
      </c>
      <c r="ML10" s="921">
        <f>WORKDAY(ML12,[3]BA!$B16,'[3]Holiday Schedule'!$B$2:$B$30)</f>
        <v>42185</v>
      </c>
      <c r="MM10" s="921">
        <f>WORKDAY(MM12,[3]BA!$B16,'[3]Holiday Schedule'!$B$2:$B$30)</f>
        <v>42185</v>
      </c>
      <c r="MN10" s="921">
        <f>WORKDAY(MN12,[3]BA!$B16,'[3]Holiday Schedule'!$B$2:$B$30)</f>
        <v>42185</v>
      </c>
      <c r="MO10" s="921">
        <f>WORKDAY(MO12,[3]BA!$B16,'[3]Holiday Schedule'!$B$2:$B$30)</f>
        <v>42128</v>
      </c>
      <c r="MP10" s="921">
        <f>WORKDAY(MP12,[3]BA!$B16,'[3]Holiday Schedule'!$B$2:$B$30)</f>
        <v>42173</v>
      </c>
      <c r="MQ10" s="921">
        <f>WORKDAY(MQ12,[3]BA!$B16,'[3]Holiday Schedule'!$B$2:$B$30)</f>
        <v>42122</v>
      </c>
      <c r="MR10" s="921">
        <v>42258</v>
      </c>
      <c r="MS10" s="921">
        <v>42258</v>
      </c>
      <c r="MT10" s="921">
        <f>WORKDAY(MT12,[3]BA!$B16,'[3]Holiday Schedule'!$B$2:$B$30)</f>
        <v>42209</v>
      </c>
      <c r="MU10" s="921">
        <f>WORKDAY(MU12,[3]BA!$B16,'[3]Holiday Schedule'!$B$2:$B$30)</f>
        <v>42216</v>
      </c>
      <c r="MV10" s="921">
        <f>WORKDAY(MV12,[3]BA!$B16,'[3]Holiday Schedule'!$B$2:$B$30)</f>
        <v>42233</v>
      </c>
      <c r="MW10" s="921">
        <f>WORKDAY(MW12,[3]BA!$B16,'[3]Holiday Schedule'!$B$2:$B$30)</f>
        <v>42216</v>
      </c>
      <c r="MX10" s="921">
        <v>42258</v>
      </c>
      <c r="MY10" s="921">
        <f>WORKDAY(MY12,[3]BA!$B16,'[3]Holiday Schedule'!$B$2:$B$30)</f>
        <v>42185</v>
      </c>
      <c r="MZ10" s="921"/>
      <c r="NA10" s="921"/>
    </row>
    <row r="11" spans="1:366" ht="15">
      <c r="A11" s="1453">
        <v>1</v>
      </c>
      <c r="B11" s="1452" t="s">
        <v>420</v>
      </c>
      <c r="C11" s="1146"/>
      <c r="D11" s="887"/>
      <c r="E11" s="1014"/>
      <c r="F11" s="1146"/>
      <c r="G11" s="1146"/>
      <c r="H11" s="1146"/>
      <c r="I11" s="1146"/>
      <c r="J11" s="1146"/>
      <c r="K11" s="1146"/>
      <c r="L11" s="1146"/>
      <c r="M11" s="1146"/>
      <c r="N11" s="880">
        <v>42634</v>
      </c>
      <c r="O11" s="1146"/>
      <c r="P11" s="1146"/>
      <c r="Q11" s="908">
        <v>42501</v>
      </c>
      <c r="R11" s="880">
        <v>42490</v>
      </c>
      <c r="S11" s="1146"/>
      <c r="T11" s="1146"/>
      <c r="U11" s="1146"/>
      <c r="V11" s="880"/>
      <c r="W11" s="1146"/>
      <c r="X11" s="1146"/>
      <c r="Y11" s="1014"/>
      <c r="Z11" s="1146">
        <v>42666</v>
      </c>
      <c r="AA11" s="1146">
        <v>42666</v>
      </c>
      <c r="AB11" s="1146"/>
      <c r="AC11" s="1146"/>
      <c r="AD11" s="1146"/>
      <c r="AE11" s="1146">
        <v>42674</v>
      </c>
      <c r="AF11" s="1146"/>
      <c r="AG11" s="1146"/>
      <c r="AH11" s="1146">
        <v>42663</v>
      </c>
      <c r="AI11" s="1146"/>
      <c r="AJ11" s="1146"/>
      <c r="AK11" s="1146"/>
      <c r="AL11" s="1146"/>
      <c r="AM11" s="1146"/>
      <c r="AN11" s="1146"/>
      <c r="AO11" s="921">
        <v>42669</v>
      </c>
      <c r="AP11" s="880"/>
      <c r="AQ11" s="1146"/>
      <c r="AR11" s="1014"/>
      <c r="AS11" s="1146"/>
      <c r="AT11" s="1146"/>
      <c r="AU11" s="1146">
        <v>42660</v>
      </c>
      <c r="AV11" s="1146"/>
      <c r="AW11" s="880"/>
      <c r="AX11" s="1146"/>
      <c r="AY11" s="1146">
        <v>42665</v>
      </c>
      <c r="AZ11" s="1146">
        <v>42666</v>
      </c>
      <c r="BA11" s="1146">
        <v>42665</v>
      </c>
      <c r="BB11" s="1146">
        <v>42662</v>
      </c>
      <c r="BC11" s="887">
        <v>42666</v>
      </c>
      <c r="BD11" s="1146">
        <v>42661</v>
      </c>
      <c r="BE11" s="1146">
        <v>42664</v>
      </c>
      <c r="BF11" s="1146"/>
      <c r="BG11" s="1146">
        <v>42664</v>
      </c>
      <c r="BH11" s="1146"/>
      <c r="BI11" s="1146"/>
      <c r="BJ11" s="1146"/>
      <c r="BK11" s="1014"/>
      <c r="BL11" s="880">
        <v>42630</v>
      </c>
      <c r="BM11" s="880">
        <v>42653</v>
      </c>
      <c r="BN11" s="1146"/>
      <c r="BO11" s="908" t="s">
        <v>1138</v>
      </c>
      <c r="BP11" s="1146"/>
      <c r="BQ11" s="1146"/>
      <c r="BR11" s="1146"/>
      <c r="BS11" s="1146">
        <v>42660</v>
      </c>
      <c r="BT11" s="1146"/>
      <c r="BU11" s="1146"/>
      <c r="BV11" s="1146">
        <v>42660</v>
      </c>
      <c r="BW11" s="1146">
        <v>42660</v>
      </c>
      <c r="BX11" s="880">
        <v>42661</v>
      </c>
      <c r="BY11" s="1146"/>
      <c r="BZ11" s="1146"/>
      <c r="CA11" s="1146"/>
      <c r="CB11" s="880">
        <v>42655</v>
      </c>
      <c r="CC11" s="1146"/>
      <c r="CD11" s="836"/>
      <c r="CE11" s="880">
        <v>42634</v>
      </c>
      <c r="CF11" s="880">
        <v>42634</v>
      </c>
      <c r="CG11" s="880"/>
      <c r="CH11" s="880">
        <v>42639</v>
      </c>
      <c r="CI11" s="880"/>
      <c r="CJ11" s="880">
        <v>42634</v>
      </c>
      <c r="CK11" s="880"/>
      <c r="CL11" s="880"/>
      <c r="CM11" s="880">
        <v>42649</v>
      </c>
      <c r="CN11" s="921">
        <v>42622</v>
      </c>
      <c r="CO11" s="880"/>
      <c r="CP11" s="880"/>
      <c r="CQ11" s="880"/>
      <c r="CR11" s="887"/>
      <c r="CS11" s="880"/>
      <c r="CT11" s="880"/>
      <c r="CU11" s="880"/>
      <c r="CV11" s="880"/>
      <c r="CW11" s="880">
        <v>42649</v>
      </c>
      <c r="CX11" s="880"/>
      <c r="CY11" s="836"/>
      <c r="CZ11" s="880">
        <v>42631</v>
      </c>
      <c r="DA11" s="880">
        <v>42633</v>
      </c>
      <c r="DB11" s="880">
        <v>42634</v>
      </c>
      <c r="DC11" s="921">
        <v>42626</v>
      </c>
      <c r="DD11" s="880">
        <v>42633</v>
      </c>
      <c r="DE11" s="880">
        <v>42634</v>
      </c>
      <c r="DF11" s="880">
        <v>42635</v>
      </c>
      <c r="DG11" s="880">
        <v>42635</v>
      </c>
      <c r="DH11" s="880">
        <v>42634</v>
      </c>
      <c r="DI11" s="880">
        <v>42635</v>
      </c>
      <c r="DJ11" s="880"/>
      <c r="DK11" s="880"/>
      <c r="DL11" s="880"/>
      <c r="DM11" s="880"/>
      <c r="DN11" s="1482">
        <v>42485</v>
      </c>
      <c r="DO11" s="880">
        <v>42634</v>
      </c>
      <c r="DP11" s="1005"/>
      <c r="DQ11" s="880">
        <v>42592</v>
      </c>
      <c r="DR11" s="880">
        <v>42618</v>
      </c>
      <c r="DS11" s="880">
        <v>42618</v>
      </c>
      <c r="DT11" s="880">
        <v>42618</v>
      </c>
      <c r="DU11" s="880">
        <v>42619</v>
      </c>
      <c r="DV11" s="880">
        <v>42620</v>
      </c>
      <c r="DW11" s="880">
        <v>42621</v>
      </c>
      <c r="DX11" s="880">
        <v>42618</v>
      </c>
      <c r="DY11" s="968"/>
      <c r="DZ11" s="921">
        <v>42622</v>
      </c>
      <c r="EA11" s="880"/>
      <c r="EB11" s="880">
        <v>42618</v>
      </c>
      <c r="EC11" s="880">
        <v>42619</v>
      </c>
      <c r="ED11" s="880">
        <v>42614</v>
      </c>
      <c r="EE11" s="880">
        <v>42621</v>
      </c>
      <c r="EF11" s="921">
        <v>42616</v>
      </c>
      <c r="EG11" s="880"/>
      <c r="EH11" s="921">
        <v>42616</v>
      </c>
      <c r="EI11" s="836"/>
      <c r="EJ11" s="880">
        <v>42604</v>
      </c>
      <c r="EK11" s="880">
        <v>42601</v>
      </c>
      <c r="EL11" s="880">
        <v>42602</v>
      </c>
      <c r="EM11" s="880">
        <v>42601</v>
      </c>
      <c r="EN11" s="880">
        <v>42604</v>
      </c>
      <c r="EO11" s="880">
        <v>42611</v>
      </c>
      <c r="EP11" s="880">
        <v>42592</v>
      </c>
      <c r="EQ11" s="880">
        <v>42602</v>
      </c>
      <c r="ER11" s="880">
        <v>42604</v>
      </c>
      <c r="ES11" s="880">
        <v>42587</v>
      </c>
      <c r="ET11" s="880">
        <v>42611</v>
      </c>
      <c r="EU11" s="880">
        <v>42608</v>
      </c>
      <c r="EV11" s="1291" t="s">
        <v>1296</v>
      </c>
      <c r="EW11" s="880">
        <v>42614</v>
      </c>
      <c r="EX11" s="836"/>
      <c r="EY11" s="880">
        <v>42534</v>
      </c>
      <c r="EZ11" s="880">
        <v>42534</v>
      </c>
      <c r="FA11" s="880">
        <v>42549</v>
      </c>
      <c r="FB11" s="880">
        <v>42549</v>
      </c>
      <c r="FC11" s="880">
        <v>42548</v>
      </c>
      <c r="FD11" s="921">
        <v>42545</v>
      </c>
      <c r="FE11" s="880">
        <v>42549</v>
      </c>
      <c r="FF11" s="880">
        <v>42548</v>
      </c>
      <c r="FG11" s="880">
        <v>42548</v>
      </c>
      <c r="FH11" s="908">
        <v>42544</v>
      </c>
      <c r="FI11" s="880">
        <v>42549</v>
      </c>
      <c r="FJ11" s="1007"/>
      <c r="FK11" s="880">
        <v>42552</v>
      </c>
      <c r="FL11" s="1007">
        <v>42565</v>
      </c>
      <c r="FM11" s="880">
        <v>42521</v>
      </c>
      <c r="FN11" s="1007">
        <v>42565</v>
      </c>
      <c r="FO11" s="880">
        <v>42611</v>
      </c>
      <c r="FP11" s="880">
        <v>42605</v>
      </c>
      <c r="FQ11" s="836"/>
      <c r="FR11" s="880">
        <v>42523</v>
      </c>
      <c r="FS11" s="880">
        <v>42513</v>
      </c>
      <c r="FT11" s="880">
        <v>42527</v>
      </c>
      <c r="FU11" s="921">
        <v>42530</v>
      </c>
      <c r="FV11" s="880">
        <v>42523</v>
      </c>
      <c r="FW11" s="880">
        <v>42523</v>
      </c>
      <c r="FX11" s="880">
        <v>42523</v>
      </c>
      <c r="FY11" s="880">
        <v>42523</v>
      </c>
      <c r="FZ11" s="880">
        <v>42527</v>
      </c>
      <c r="GA11" s="880">
        <v>42523</v>
      </c>
      <c r="GB11" s="880">
        <v>42521</v>
      </c>
      <c r="GC11" s="880">
        <v>42521</v>
      </c>
      <c r="GD11" s="880">
        <v>42515</v>
      </c>
      <c r="GE11" s="880">
        <v>42527</v>
      </c>
      <c r="GF11" s="880">
        <v>42531</v>
      </c>
      <c r="GG11" s="880">
        <v>42517</v>
      </c>
      <c r="GH11" s="880">
        <v>42527</v>
      </c>
      <c r="GI11" s="880">
        <v>42527</v>
      </c>
      <c r="GJ11" s="836"/>
      <c r="GK11" s="908">
        <v>42508</v>
      </c>
      <c r="GL11" s="975"/>
      <c r="GM11" s="1559">
        <v>42502</v>
      </c>
      <c r="GN11" s="1187">
        <v>42479</v>
      </c>
      <c r="GO11" s="1187">
        <v>42451</v>
      </c>
      <c r="GP11" s="938">
        <v>42506</v>
      </c>
      <c r="GQ11" s="975">
        <v>42436</v>
      </c>
      <c r="GR11" s="965">
        <v>42465</v>
      </c>
      <c r="GS11" s="1149">
        <v>42452</v>
      </c>
      <c r="GT11" s="1141">
        <v>42516</v>
      </c>
      <c r="GU11" s="908" t="s">
        <v>1378</v>
      </c>
      <c r="GV11" s="1141">
        <v>42517</v>
      </c>
      <c r="GW11" s="1141">
        <v>42535</v>
      </c>
      <c r="GX11" s="1141">
        <v>42517</v>
      </c>
      <c r="GY11" s="1134">
        <v>42534</v>
      </c>
      <c r="GZ11" s="1134">
        <v>42548</v>
      </c>
      <c r="HA11" s="1134">
        <v>42534</v>
      </c>
      <c r="HB11" s="1179">
        <v>42552</v>
      </c>
      <c r="HC11" s="1141">
        <v>42571</v>
      </c>
      <c r="HD11" s="824"/>
      <c r="HE11" s="921">
        <v>42485</v>
      </c>
      <c r="HF11" s="921">
        <v>42485</v>
      </c>
      <c r="HG11" s="921">
        <v>42500</v>
      </c>
      <c r="HH11" s="880">
        <v>42490</v>
      </c>
      <c r="HI11" s="880">
        <v>42493</v>
      </c>
      <c r="HJ11" s="1482">
        <v>42500</v>
      </c>
      <c r="HK11" s="1482">
        <v>42500</v>
      </c>
      <c r="HL11" s="880">
        <v>42502</v>
      </c>
      <c r="HM11" s="921">
        <v>42464</v>
      </c>
      <c r="HN11" s="1482">
        <v>42500</v>
      </c>
      <c r="HO11" s="880">
        <v>42502</v>
      </c>
      <c r="HP11" s="880">
        <v>42502</v>
      </c>
      <c r="HQ11" s="880">
        <v>42482</v>
      </c>
      <c r="HR11" s="880">
        <v>42508</v>
      </c>
      <c r="HS11" s="880">
        <v>42508</v>
      </c>
      <c r="HT11" s="880">
        <v>42508</v>
      </c>
      <c r="HU11" s="921">
        <v>42484</v>
      </c>
      <c r="HV11" s="880">
        <v>42506</v>
      </c>
      <c r="HW11" s="836"/>
      <c r="HX11" s="965">
        <v>42436</v>
      </c>
      <c r="HY11" s="965">
        <v>42473</v>
      </c>
      <c r="HZ11" s="965">
        <v>42473</v>
      </c>
      <c r="IA11" s="965">
        <v>42480</v>
      </c>
      <c r="IB11" s="965">
        <v>42473</v>
      </c>
      <c r="IC11" s="965">
        <v>42485</v>
      </c>
      <c r="ID11" s="965">
        <v>42484</v>
      </c>
      <c r="IE11" s="965">
        <v>42490</v>
      </c>
      <c r="IF11" s="1566">
        <v>42490</v>
      </c>
      <c r="IG11" s="965">
        <v>42445</v>
      </c>
      <c r="IH11" s="965">
        <v>42436</v>
      </c>
      <c r="II11" s="965">
        <v>42476</v>
      </c>
      <c r="IJ11" s="1566">
        <v>42467</v>
      </c>
      <c r="IK11" s="1566">
        <v>42467</v>
      </c>
      <c r="IL11" s="965">
        <v>42500</v>
      </c>
      <c r="IM11" s="965">
        <v>42500</v>
      </c>
      <c r="IN11" s="824"/>
      <c r="IO11" s="921">
        <v>42484</v>
      </c>
      <c r="IP11" s="921">
        <v>42484</v>
      </c>
      <c r="IQ11" s="880">
        <v>42476</v>
      </c>
      <c r="IR11" s="921">
        <v>42467</v>
      </c>
      <c r="IS11" s="880">
        <v>42476</v>
      </c>
      <c r="IT11" s="880">
        <v>42465</v>
      </c>
      <c r="IU11" s="880">
        <v>42476</v>
      </c>
      <c r="IV11" s="880">
        <v>42476</v>
      </c>
      <c r="IW11" s="848"/>
      <c r="IX11" s="880">
        <v>42448</v>
      </c>
      <c r="IY11" s="880"/>
      <c r="IZ11" s="880">
        <v>42451</v>
      </c>
      <c r="JA11" s="880">
        <v>42450</v>
      </c>
      <c r="JB11" s="880">
        <v>42476</v>
      </c>
      <c r="JC11" s="908">
        <v>42480</v>
      </c>
      <c r="JD11" s="908" t="s">
        <v>1461</v>
      </c>
      <c r="JE11" s="921">
        <v>42452</v>
      </c>
      <c r="JF11" s="921">
        <v>42447</v>
      </c>
      <c r="JG11" s="824"/>
      <c r="JH11" s="921">
        <v>42411</v>
      </c>
      <c r="JI11" s="921">
        <v>42320</v>
      </c>
      <c r="JJ11" s="921">
        <v>42436</v>
      </c>
      <c r="JK11" s="921"/>
      <c r="JL11" s="921"/>
      <c r="JM11" s="921"/>
      <c r="JN11" s="921">
        <v>42414</v>
      </c>
      <c r="JO11" s="921">
        <v>42401</v>
      </c>
      <c r="JP11" s="880">
        <v>42450</v>
      </c>
      <c r="JQ11" s="921">
        <v>42452</v>
      </c>
      <c r="JR11" s="1187"/>
      <c r="JS11" s="880">
        <v>42465</v>
      </c>
      <c r="JT11" s="921">
        <v>42436</v>
      </c>
      <c r="JU11" s="921">
        <v>42412</v>
      </c>
      <c r="JV11" s="921">
        <v>42412</v>
      </c>
      <c r="JW11" s="908">
        <v>42454</v>
      </c>
      <c r="JX11" s="908">
        <v>42454</v>
      </c>
      <c r="JY11" s="908">
        <v>42454</v>
      </c>
      <c r="JZ11" s="824"/>
      <c r="KA11" s="921"/>
      <c r="KB11" s="921">
        <v>42396</v>
      </c>
      <c r="KC11" s="921"/>
      <c r="KD11" s="921"/>
      <c r="KE11" s="921"/>
      <c r="KF11" s="921"/>
      <c r="KG11" s="921"/>
      <c r="KH11" s="921">
        <v>42381</v>
      </c>
      <c r="KI11" s="208"/>
      <c r="KJ11" s="1497"/>
      <c r="KK11" s="1497"/>
      <c r="KL11" s="1497"/>
      <c r="KM11" s="1497">
        <v>42319</v>
      </c>
      <c r="KN11" s="1497"/>
      <c r="KO11" s="1497"/>
      <c r="KP11" s="975">
        <v>42401</v>
      </c>
      <c r="KQ11" s="975"/>
      <c r="KR11" s="1497"/>
      <c r="KT11" s="921"/>
      <c r="KU11" s="921"/>
      <c r="KV11" s="921"/>
      <c r="KW11" s="921"/>
      <c r="KX11" s="921"/>
      <c r="KY11" s="921"/>
      <c r="KZ11" s="921"/>
      <c r="LA11" s="921"/>
      <c r="LB11" s="921"/>
      <c r="LC11" s="921"/>
      <c r="LD11" s="921"/>
      <c r="LE11" s="921"/>
      <c r="LF11" s="921"/>
      <c r="LG11" s="921"/>
      <c r="LH11" s="921"/>
      <c r="LI11" s="921"/>
      <c r="LJ11" s="921"/>
      <c r="LK11" s="921"/>
      <c r="LL11" s="921"/>
      <c r="LM11" s="921"/>
      <c r="LN11" s="921"/>
      <c r="LO11" s="921"/>
      <c r="LP11" s="921"/>
      <c r="LQ11" s="921"/>
      <c r="LR11" s="921"/>
      <c r="LS11" s="921"/>
      <c r="LT11" s="921"/>
      <c r="LU11" s="921"/>
      <c r="LV11" s="921"/>
      <c r="LW11" s="921"/>
      <c r="LX11" s="921"/>
      <c r="LY11" s="921"/>
      <c r="LZ11" s="921"/>
      <c r="MA11" s="921"/>
      <c r="MB11" s="921"/>
      <c r="MC11" s="921"/>
      <c r="MD11" s="921"/>
      <c r="ME11" s="921"/>
      <c r="MF11" s="921"/>
      <c r="MG11" s="921"/>
      <c r="MH11" s="921"/>
      <c r="MI11" s="113"/>
      <c r="MJ11" s="113"/>
      <c r="MK11" s="921"/>
      <c r="ML11" s="921"/>
      <c r="MM11" s="921"/>
      <c r="MN11" s="921"/>
      <c r="MO11" s="921"/>
      <c r="MP11" s="921"/>
      <c r="MQ11" s="921"/>
      <c r="MR11" s="921"/>
      <c r="MS11" s="921"/>
      <c r="MT11" s="921"/>
      <c r="MU11" s="921"/>
      <c r="MV11" s="921"/>
      <c r="MW11" s="921"/>
      <c r="MX11" s="921"/>
      <c r="MY11" s="921"/>
      <c r="MZ11" s="921"/>
      <c r="NA11" s="921"/>
    </row>
    <row r="12" spans="1:366" ht="15">
      <c r="A12" s="1453">
        <v>1</v>
      </c>
      <c r="B12" s="1452" t="s">
        <v>339</v>
      </c>
      <c r="C12" s="1037">
        <v>42683</v>
      </c>
      <c r="D12" s="880">
        <v>42683</v>
      </c>
      <c r="E12" s="836"/>
      <c r="F12" s="1037"/>
      <c r="G12" s="1037">
        <v>42672</v>
      </c>
      <c r="H12" s="1037">
        <v>42681</v>
      </c>
      <c r="I12" s="1146">
        <v>42681</v>
      </c>
      <c r="J12" s="1146">
        <v>42682</v>
      </c>
      <c r="K12" s="1146">
        <v>42682</v>
      </c>
      <c r="L12" s="1146">
        <v>42682</v>
      </c>
      <c r="M12" s="1037">
        <v>42683</v>
      </c>
      <c r="N12" s="908" t="s">
        <v>1138</v>
      </c>
      <c r="O12" s="1037">
        <v>42683</v>
      </c>
      <c r="P12" s="1037">
        <v>42683</v>
      </c>
      <c r="Q12" s="1187">
        <v>42480</v>
      </c>
      <c r="R12" s="880">
        <v>42487</v>
      </c>
      <c r="S12" s="1146">
        <v>42682</v>
      </c>
      <c r="T12" s="1037">
        <v>42683</v>
      </c>
      <c r="U12" s="1037">
        <v>42683</v>
      </c>
      <c r="V12" s="880"/>
      <c r="W12" s="1037">
        <v>42683</v>
      </c>
      <c r="X12" s="1037">
        <v>42683</v>
      </c>
      <c r="Y12" s="836"/>
      <c r="Z12" s="1037">
        <v>42666</v>
      </c>
      <c r="AA12" s="1037">
        <v>42662</v>
      </c>
      <c r="AB12" s="1037">
        <v>42669</v>
      </c>
      <c r="AC12" s="1037">
        <v>42674</v>
      </c>
      <c r="AD12" s="1037">
        <v>42669</v>
      </c>
      <c r="AE12" s="1146">
        <v>42671</v>
      </c>
      <c r="AF12" s="1037">
        <v>42669</v>
      </c>
      <c r="AG12" s="1037">
        <v>42672</v>
      </c>
      <c r="AH12" s="1037">
        <v>42661</v>
      </c>
      <c r="AI12" s="1037">
        <v>42674</v>
      </c>
      <c r="AJ12" s="1037">
        <v>42669</v>
      </c>
      <c r="AK12" s="1146"/>
      <c r="AL12" s="908" t="s">
        <v>1138</v>
      </c>
      <c r="AM12" s="1037">
        <v>42669</v>
      </c>
      <c r="AN12" s="1146"/>
      <c r="AO12" s="921">
        <v>42669</v>
      </c>
      <c r="AP12" s="880">
        <v>42676</v>
      </c>
      <c r="AQ12" s="1037">
        <v>42669</v>
      </c>
      <c r="AR12" s="836"/>
      <c r="AS12" s="1037">
        <v>42661</v>
      </c>
      <c r="AT12" s="1037">
        <v>42656</v>
      </c>
      <c r="AU12" s="1037">
        <v>42656</v>
      </c>
      <c r="AV12" s="1037">
        <v>42662</v>
      </c>
      <c r="AW12" s="880">
        <v>42661</v>
      </c>
      <c r="AX12" s="1037">
        <v>42657</v>
      </c>
      <c r="AY12" s="1037">
        <v>42661</v>
      </c>
      <c r="AZ12" s="1037">
        <v>42661</v>
      </c>
      <c r="BA12" s="1037">
        <v>42661</v>
      </c>
      <c r="BB12" s="1037">
        <v>42661</v>
      </c>
      <c r="BC12" s="880">
        <v>42666</v>
      </c>
      <c r="BD12" s="1037">
        <v>42661</v>
      </c>
      <c r="BE12" s="1037">
        <v>42661</v>
      </c>
      <c r="BF12" s="1037"/>
      <c r="BG12" s="1037">
        <v>42662</v>
      </c>
      <c r="BH12" s="1037"/>
      <c r="BI12" s="1037"/>
      <c r="BJ12" s="1037"/>
      <c r="BK12" s="836"/>
      <c r="BL12" s="880">
        <v>42629</v>
      </c>
      <c r="BM12" s="880"/>
      <c r="BN12" s="1037">
        <v>42655</v>
      </c>
      <c r="BO12" s="880"/>
      <c r="BP12" s="1037">
        <v>42656</v>
      </c>
      <c r="BQ12" s="1037">
        <v>42655</v>
      </c>
      <c r="BR12" s="1146"/>
      <c r="BS12" s="1037">
        <v>42659</v>
      </c>
      <c r="BT12" s="1037"/>
      <c r="BU12" s="1037">
        <v>42654</v>
      </c>
      <c r="BV12" s="1037">
        <v>42655</v>
      </c>
      <c r="BW12" s="1037"/>
      <c r="BX12" s="880">
        <v>42658</v>
      </c>
      <c r="BY12" s="1037">
        <v>42655</v>
      </c>
      <c r="BZ12" s="1037">
        <v>42661</v>
      </c>
      <c r="CA12" s="1037"/>
      <c r="CB12" s="880"/>
      <c r="CC12" s="1037">
        <v>42661</v>
      </c>
      <c r="CD12" s="836"/>
      <c r="CE12" s="880">
        <v>42632</v>
      </c>
      <c r="CF12" s="880">
        <v>42632</v>
      </c>
      <c r="CG12" s="880"/>
      <c r="CH12" s="880">
        <v>42634</v>
      </c>
      <c r="CI12" s="880"/>
      <c r="CJ12" s="880">
        <v>42634</v>
      </c>
      <c r="CK12" s="880">
        <v>42640</v>
      </c>
      <c r="CL12" s="880"/>
      <c r="CM12" s="880"/>
      <c r="CN12" s="968"/>
      <c r="CO12" s="908" t="s">
        <v>1138</v>
      </c>
      <c r="CP12" s="880"/>
      <c r="CQ12" s="880" t="s">
        <v>1346</v>
      </c>
      <c r="CR12" s="887"/>
      <c r="CS12" s="880">
        <v>42634</v>
      </c>
      <c r="CT12" s="880">
        <v>42629</v>
      </c>
      <c r="CU12" s="921">
        <v>42649</v>
      </c>
      <c r="CV12" s="908" t="s">
        <v>1138</v>
      </c>
      <c r="CW12" s="921">
        <v>42648</v>
      </c>
      <c r="CX12" s="880">
        <v>42641</v>
      </c>
      <c r="CY12" s="836"/>
      <c r="CZ12" s="968"/>
      <c r="DA12" s="880">
        <v>42632</v>
      </c>
      <c r="DB12" s="880">
        <v>42634</v>
      </c>
      <c r="DC12" s="921">
        <v>42622</v>
      </c>
      <c r="DD12" s="880">
        <v>42632</v>
      </c>
      <c r="DE12" s="880">
        <v>42634</v>
      </c>
      <c r="DF12" s="880">
        <v>42632</v>
      </c>
      <c r="DG12" s="880">
        <v>42521</v>
      </c>
      <c r="DH12" s="880">
        <v>42632</v>
      </c>
      <c r="DI12" s="880">
        <v>42635</v>
      </c>
      <c r="DJ12" s="880"/>
      <c r="DK12" s="880"/>
      <c r="DL12" s="880"/>
      <c r="DM12" s="880"/>
      <c r="DN12" s="1482">
        <v>42482</v>
      </c>
      <c r="DO12" s="880">
        <v>42629</v>
      </c>
      <c r="DP12" s="1005"/>
      <c r="DQ12" s="880">
        <v>42553</v>
      </c>
      <c r="DR12" s="908">
        <v>42612</v>
      </c>
      <c r="DS12" s="908">
        <v>42612</v>
      </c>
      <c r="DT12" s="908">
        <v>42612</v>
      </c>
      <c r="DU12" s="908" t="s">
        <v>1138</v>
      </c>
      <c r="DV12" s="908">
        <v>42611</v>
      </c>
      <c r="DW12" s="880"/>
      <c r="DX12" s="908">
        <v>42612</v>
      </c>
      <c r="DY12" s="968"/>
      <c r="DZ12" s="921"/>
      <c r="EA12" s="908">
        <v>42612</v>
      </c>
      <c r="EB12" s="908">
        <v>42612</v>
      </c>
      <c r="EC12" s="908">
        <v>42612</v>
      </c>
      <c r="ED12" s="908">
        <v>42611</v>
      </c>
      <c r="EE12" s="908">
        <v>42611</v>
      </c>
      <c r="EF12" s="908">
        <v>42613</v>
      </c>
      <c r="EG12" s="880">
        <v>42609</v>
      </c>
      <c r="EH12" s="908">
        <v>42612</v>
      </c>
      <c r="EI12" s="836"/>
      <c r="EJ12" s="908" t="s">
        <v>1138</v>
      </c>
      <c r="EK12" s="880">
        <v>42593</v>
      </c>
      <c r="EL12" s="880">
        <v>42593</v>
      </c>
      <c r="EM12" s="908" t="s">
        <v>1138</v>
      </c>
      <c r="EN12" s="908" t="s">
        <v>1138</v>
      </c>
      <c r="EO12" s="908" t="s">
        <v>1138</v>
      </c>
      <c r="EP12" s="880">
        <v>42587</v>
      </c>
      <c r="EQ12" s="908" t="s">
        <v>1138</v>
      </c>
      <c r="ER12" s="880">
        <v>42604</v>
      </c>
      <c r="ES12" s="880">
        <v>42585</v>
      </c>
      <c r="ET12" s="908">
        <v>42605</v>
      </c>
      <c r="EU12" s="880"/>
      <c r="EV12" s="880">
        <v>42604</v>
      </c>
      <c r="EW12" s="908">
        <v>42612</v>
      </c>
      <c r="EX12" s="836"/>
      <c r="EY12" s="880">
        <v>42514</v>
      </c>
      <c r="EZ12" s="880">
        <v>42530</v>
      </c>
      <c r="FA12" s="880">
        <v>42521</v>
      </c>
      <c r="FB12" s="880">
        <v>42545</v>
      </c>
      <c r="FC12" s="880">
        <v>42517</v>
      </c>
      <c r="FD12" s="880">
        <v>42531</v>
      </c>
      <c r="FE12" s="880">
        <v>42545</v>
      </c>
      <c r="FF12" s="880">
        <v>42533</v>
      </c>
      <c r="FG12" s="880">
        <v>42539</v>
      </c>
      <c r="FH12" s="880">
        <v>42517</v>
      </c>
      <c r="FI12" s="880">
        <v>42533</v>
      </c>
      <c r="FJ12" s="880">
        <v>42530</v>
      </c>
      <c r="FK12" s="921">
        <v>42549</v>
      </c>
      <c r="FL12" s="880">
        <v>42553</v>
      </c>
      <c r="FM12" s="880">
        <v>42514</v>
      </c>
      <c r="FN12" s="880">
        <v>42553</v>
      </c>
      <c r="FO12" s="908">
        <v>42606</v>
      </c>
      <c r="FP12" s="880">
        <v>42586</v>
      </c>
      <c r="FQ12" s="836"/>
      <c r="FR12" s="880">
        <v>42521</v>
      </c>
      <c r="FS12" s="880">
        <v>42510</v>
      </c>
      <c r="FT12" s="880">
        <v>42521</v>
      </c>
      <c r="FU12" s="880">
        <v>42521</v>
      </c>
      <c r="FV12" s="880">
        <v>42521</v>
      </c>
      <c r="FW12" s="880">
        <v>42514</v>
      </c>
      <c r="FX12" s="880">
        <v>42514</v>
      </c>
      <c r="FY12" s="880">
        <v>42514</v>
      </c>
      <c r="FZ12" s="880">
        <v>42518</v>
      </c>
      <c r="GA12" s="880">
        <v>42514</v>
      </c>
      <c r="GB12" s="880">
        <v>42517</v>
      </c>
      <c r="GC12" s="880">
        <v>42514</v>
      </c>
      <c r="GD12" s="921">
        <v>42510</v>
      </c>
      <c r="GE12" s="921">
        <v>42510</v>
      </c>
      <c r="GF12" s="880">
        <v>42514</v>
      </c>
      <c r="GG12" s="880">
        <v>42521</v>
      </c>
      <c r="GH12" s="880">
        <v>42514</v>
      </c>
      <c r="GI12" s="880">
        <v>42516</v>
      </c>
      <c r="GJ12" s="836"/>
      <c r="GK12" s="908">
        <v>42501</v>
      </c>
      <c r="GL12" s="1042">
        <v>42481</v>
      </c>
      <c r="GM12" s="1187">
        <v>42489</v>
      </c>
      <c r="GN12" s="1187" t="s">
        <v>1384</v>
      </c>
      <c r="GO12" s="1560">
        <v>42402</v>
      </c>
      <c r="GP12" s="908">
        <v>42501</v>
      </c>
      <c r="GQ12" s="975">
        <v>42431</v>
      </c>
      <c r="GR12" s="1187">
        <v>42454</v>
      </c>
      <c r="GS12" s="1149">
        <v>42451</v>
      </c>
      <c r="GT12" s="1141"/>
      <c r="GU12" s="1141">
        <v>42397</v>
      </c>
      <c r="GV12" s="908">
        <v>42501</v>
      </c>
      <c r="GW12" s="1141">
        <v>42517</v>
      </c>
      <c r="GX12" s="1187" t="s">
        <v>1138</v>
      </c>
      <c r="GY12" s="1187" t="s">
        <v>1138</v>
      </c>
      <c r="GZ12" s="1134">
        <v>42533</v>
      </c>
      <c r="HA12" s="1187">
        <v>42528</v>
      </c>
      <c r="HB12" s="1180">
        <v>42549</v>
      </c>
      <c r="HC12" s="850">
        <v>42549</v>
      </c>
      <c r="HD12" s="824"/>
      <c r="HE12" s="921">
        <v>42479</v>
      </c>
      <c r="HF12" s="908">
        <v>42483</v>
      </c>
      <c r="HG12" s="850">
        <v>42493</v>
      </c>
      <c r="HH12" s="1187">
        <v>42489</v>
      </c>
      <c r="HI12" s="880">
        <v>42488</v>
      </c>
      <c r="HJ12" s="921">
        <v>42494</v>
      </c>
      <c r="HK12" s="921">
        <v>42494</v>
      </c>
      <c r="HL12" s="921">
        <v>42494</v>
      </c>
      <c r="HM12" s="1187">
        <v>42417</v>
      </c>
      <c r="HN12" s="880">
        <v>42496</v>
      </c>
      <c r="HO12" s="880">
        <v>42500</v>
      </c>
      <c r="HP12" s="880">
        <v>42500</v>
      </c>
      <c r="HQ12" s="921">
        <v>42479</v>
      </c>
      <c r="HR12" s="921">
        <v>42494</v>
      </c>
      <c r="HS12" s="908">
        <v>42500</v>
      </c>
      <c r="HT12" s="1187">
        <v>42508</v>
      </c>
      <c r="HU12" s="921">
        <v>42484</v>
      </c>
      <c r="HV12" s="908">
        <v>42489</v>
      </c>
      <c r="HW12" s="836"/>
      <c r="HX12" s="965">
        <v>42431</v>
      </c>
      <c r="HY12" s="1187">
        <v>42468</v>
      </c>
      <c r="HZ12" s="1187">
        <v>42468</v>
      </c>
      <c r="IA12" s="965"/>
      <c r="IB12" s="938">
        <v>42454</v>
      </c>
      <c r="IC12" s="965">
        <v>42479</v>
      </c>
      <c r="ID12" s="1187">
        <v>42478</v>
      </c>
      <c r="IE12" s="965"/>
      <c r="IF12" s="965">
        <v>42484</v>
      </c>
      <c r="IG12" s="1187">
        <v>42435</v>
      </c>
      <c r="IH12" s="965">
        <v>42431</v>
      </c>
      <c r="II12" s="1187">
        <v>42474</v>
      </c>
      <c r="IJ12" s="965">
        <v>42459</v>
      </c>
      <c r="IK12" s="965">
        <v>42459</v>
      </c>
      <c r="IL12" s="979">
        <v>42494</v>
      </c>
      <c r="IM12" s="1566"/>
      <c r="IN12" s="824"/>
      <c r="IO12" s="1187">
        <v>42480</v>
      </c>
      <c r="IP12" s="921">
        <v>42479</v>
      </c>
      <c r="IQ12" s="880">
        <v>42473</v>
      </c>
      <c r="IR12" s="1187">
        <v>42454</v>
      </c>
      <c r="IS12" s="880">
        <v>42473</v>
      </c>
      <c r="IT12" s="921">
        <v>42313</v>
      </c>
      <c r="IU12" s="880">
        <v>42473</v>
      </c>
      <c r="IV12" s="880">
        <v>42473</v>
      </c>
      <c r="IW12" s="1187">
        <v>42451</v>
      </c>
      <c r="IX12" s="880"/>
      <c r="IY12" s="921">
        <v>42437</v>
      </c>
      <c r="IZ12" s="880">
        <v>42450</v>
      </c>
      <c r="JA12" s="880" t="s">
        <v>1336</v>
      </c>
      <c r="JB12" s="921">
        <v>42474</v>
      </c>
      <c r="JC12" s="1187">
        <v>42454</v>
      </c>
      <c r="JD12" s="1187">
        <v>42474</v>
      </c>
      <c r="JE12" s="1187">
        <v>42450</v>
      </c>
      <c r="JF12" s="1187">
        <v>42447</v>
      </c>
      <c r="JG12" s="824"/>
      <c r="JH12" s="1187">
        <v>42381</v>
      </c>
      <c r="JI12" s="921"/>
      <c r="JJ12" s="921">
        <v>42431</v>
      </c>
      <c r="JK12" s="1187">
        <v>42443</v>
      </c>
      <c r="JL12" s="1187">
        <v>42438</v>
      </c>
      <c r="JM12" s="921"/>
      <c r="JN12" s="1187">
        <v>42446</v>
      </c>
      <c r="JO12" s="1187">
        <v>42388</v>
      </c>
      <c r="JP12" s="1187">
        <v>42398</v>
      </c>
      <c r="JQ12" s="1187">
        <v>42450</v>
      </c>
      <c r="JR12" s="921"/>
      <c r="JS12" s="1187">
        <v>42450</v>
      </c>
      <c r="JT12" s="1187">
        <v>42425</v>
      </c>
      <c r="JU12" s="1187">
        <v>42411</v>
      </c>
      <c r="JV12" s="1187">
        <v>42402</v>
      </c>
      <c r="JW12" s="921">
        <v>42417</v>
      </c>
      <c r="JX12" s="921"/>
      <c r="JY12" s="921">
        <v>42397</v>
      </c>
      <c r="JZ12" s="824"/>
      <c r="KA12" s="921">
        <v>42318</v>
      </c>
      <c r="KB12" s="921"/>
      <c r="KC12" s="921"/>
      <c r="KD12" s="921"/>
      <c r="KE12" s="921"/>
      <c r="KF12" s="921"/>
      <c r="KG12" s="921"/>
      <c r="KH12" s="921"/>
      <c r="KI12" s="1497"/>
      <c r="KJ12" s="1497">
        <f>WORKDAY(KJ14,[3]BA!$B14,'[3]Holiday Schedule'!$B$2:$B$30)</f>
        <v>42212</v>
      </c>
      <c r="KK12" s="1497"/>
      <c r="KL12" s="1497"/>
      <c r="KM12" s="1497">
        <v>42318</v>
      </c>
      <c r="KN12" s="1497"/>
      <c r="KO12" s="1497"/>
      <c r="KP12" s="975"/>
      <c r="KQ12" s="975"/>
      <c r="KR12" s="1497"/>
      <c r="KT12" s="921">
        <f>WORKDAY(KT15,[3]BA!$B18,'[3]Holiday Schedule'!$B$2:$B$30)</f>
        <v>42123</v>
      </c>
      <c r="KU12" s="921">
        <f>WORKDAY(KU15,[3]BA!$B18,'[3]Holiday Schedule'!$B$2:$B$30)</f>
        <v>42123</v>
      </c>
      <c r="KV12" s="921">
        <f>WORKDAY(KV15,[3]BA!$B18,'[3]Holiday Schedule'!$B$2:$B$30)</f>
        <v>42123</v>
      </c>
      <c r="KW12" s="921">
        <f>WORKDAY(KW15,[3]BA!$B18,'[3]Holiday Schedule'!$B$2:$B$30)</f>
        <v>42123</v>
      </c>
      <c r="KX12" s="921">
        <f>WORKDAY(KX15,[3]BA!$B18,'[3]Holiday Schedule'!$B$2:$B$30)</f>
        <v>42123</v>
      </c>
      <c r="KY12" s="921">
        <f>WORKDAY(KY15,[3]BA!$B18,'[3]Holiday Schedule'!$B$2:$B$30)</f>
        <v>42123</v>
      </c>
      <c r="KZ12" s="921">
        <f>WORKDAY(KZ15,[3]BA!$B18,'[3]Holiday Schedule'!$B$2:$B$30)</f>
        <v>42123</v>
      </c>
      <c r="LA12" s="921">
        <f>WORKDAY(LA15,[3]BA!$B18,'[3]Holiday Schedule'!$B$2:$B$30)</f>
        <v>42123</v>
      </c>
      <c r="LB12" s="921">
        <f>WORKDAY(LB15,[3]BA!$B18,'[3]Holiday Schedule'!$B$2:$B$30)</f>
        <v>42123</v>
      </c>
      <c r="LC12" s="921">
        <f>WORKDAY(LC15,[3]BA!$B18,'[3]Holiday Schedule'!$B$2:$B$30)</f>
        <v>42123</v>
      </c>
      <c r="LD12" s="921">
        <f>WORKDAY(LD15,[3]BA!$B18,'[3]Holiday Schedule'!$B$2:$B$30)</f>
        <v>42123</v>
      </c>
      <c r="LE12" s="921">
        <f>WORKDAY(LE15,[3]BA!$B18,'[3]Holiday Schedule'!$B$2:$B$30)</f>
        <v>42123</v>
      </c>
      <c r="LF12" s="921">
        <f>WORKDAY(LF15,[3]BA!$B18,'[3]Holiday Schedule'!$B$2:$B$30)</f>
        <v>42123</v>
      </c>
      <c r="LG12" s="921">
        <f>WORKDAY(LG15,[3]BA!$B18,'[3]Holiday Schedule'!$B$2:$B$30)</f>
        <v>42123</v>
      </c>
      <c r="LH12" s="921">
        <f>WORKDAY(LH15,[3]BA!$B18,'[3]Holiday Schedule'!$B$2:$B$30)</f>
        <v>42123</v>
      </c>
      <c r="LI12" s="921">
        <f>WORKDAY(LI15,[3]BA!$B18,'[3]Holiday Schedule'!$B$2:$B$30)</f>
        <v>42123</v>
      </c>
      <c r="LJ12" s="921">
        <f>WORKDAY(LJ15,[3]BA!$B18,'[3]Holiday Schedule'!$B$2:$B$30)</f>
        <v>42123</v>
      </c>
      <c r="LK12" s="921">
        <f>WORKDAY(LK15,[3]BA!$B18,'[3]Holiday Schedule'!$B$2:$B$30)</f>
        <v>42123</v>
      </c>
      <c r="LL12" s="921">
        <f>WORKDAY(LL15,[3]BA!$B18,'[3]Holiday Schedule'!$B$2:$B$30)</f>
        <v>42123</v>
      </c>
      <c r="LM12" s="921">
        <f>WORKDAY(LM15,[3]BA!$B18,'[3]Holiday Schedule'!$B$2:$B$30)</f>
        <v>42123</v>
      </c>
      <c r="LN12" s="921">
        <f>WORKDAY(LN15,[3]BA!$B18,'[3]Holiday Schedule'!$B$2:$B$30)</f>
        <v>42123</v>
      </c>
      <c r="LO12" s="921">
        <f>WORKDAY(LO15,[3]BA!$B18,'[3]Holiday Schedule'!$B$2:$B$30)</f>
        <v>42123</v>
      </c>
      <c r="LP12" s="921">
        <f>WORKDAY(LP15,[3]BA!$B18,'[3]Holiday Schedule'!$B$2:$B$30)</f>
        <v>42123</v>
      </c>
      <c r="LQ12" s="921">
        <f>WORKDAY(LQ15,[3]BA!$B18,'[3]Holiday Schedule'!$B$2:$B$30)</f>
        <v>42123</v>
      </c>
      <c r="LR12" s="921">
        <f>WORKDAY(LR15,[3]BA!$B18,'[3]Holiday Schedule'!$B$2:$B$30)</f>
        <v>42123</v>
      </c>
      <c r="LS12" s="921">
        <f>WORKDAY(LS15,[3]BA!$B18,'[3]Holiday Schedule'!$B$2:$B$30)</f>
        <v>42123</v>
      </c>
      <c r="LT12" s="921">
        <f>WORKDAY(LT15,[3]BA!$B18,'[3]Holiday Schedule'!$B$2:$B$30)</f>
        <v>42123</v>
      </c>
      <c r="LU12" s="921">
        <f>WORKDAY(LU15,[3]BA!$B18,'[3]Holiday Schedule'!$B$2:$B$30)</f>
        <v>42123</v>
      </c>
      <c r="LV12" s="921">
        <f>WORKDAY(LV15,[3]BA!$B18,'[3]Holiday Schedule'!$B$2:$B$30)</f>
        <v>42123</v>
      </c>
      <c r="LW12" s="921">
        <f>WORKDAY(LW15,[3]BA!$B18,'[3]Holiday Schedule'!$B$2:$B$30)</f>
        <v>42123</v>
      </c>
      <c r="LX12" s="921">
        <f>WORKDAY(LX15,[3]BA!$B18,'[3]Holiday Schedule'!$B$2:$B$30)</f>
        <v>42123</v>
      </c>
      <c r="LY12" s="921">
        <f>WORKDAY(LY15,[3]BA!$B18,'[3]Holiday Schedule'!$B$2:$B$30)</f>
        <v>42123</v>
      </c>
      <c r="LZ12" s="921">
        <f>WORKDAY(LZ15,[3]BA!$B18,'[3]Holiday Schedule'!$B$2:$B$30)</f>
        <v>42171</v>
      </c>
      <c r="MA12" s="921">
        <f>WORKDAY(MA15,[3]BA!$B18,'[3]Holiday Schedule'!$B$2:$B$30)</f>
        <v>42123</v>
      </c>
      <c r="MB12" s="921">
        <f>WORKDAY(MB15,[3]BA!$B18,'[3]Holiday Schedule'!$B$2:$B$30)</f>
        <v>42123</v>
      </c>
      <c r="MC12" s="921">
        <f>WORKDAY(MC15,[3]BA!$B18,'[3]Holiday Schedule'!$B$2:$B$30)</f>
        <v>42123</v>
      </c>
      <c r="MD12" s="921">
        <f>WORKDAY(MD15,[3]BA!$B18,'[3]Holiday Schedule'!$B$2:$B$30)</f>
        <v>42166</v>
      </c>
      <c r="ME12" s="921">
        <f>WORKDAY(ME15,[3]BA!$B18,'[3]Holiday Schedule'!$B$2:$B$30)</f>
        <v>42171</v>
      </c>
      <c r="MF12" s="921">
        <f>WORKDAY(MF15,[3]BA!$B18,'[3]Holiday Schedule'!$B$2:$B$30)</f>
        <v>42171</v>
      </c>
      <c r="MG12" s="921">
        <f>WORKDAY(MG15,[3]BA!$B18,'[3]Holiday Schedule'!$B$2:$B$30)</f>
        <v>42123</v>
      </c>
      <c r="MH12" s="921">
        <f>WORKDAY(MH15,[3]BA!$B18,'[3]Holiday Schedule'!$B$2:$B$30)</f>
        <v>42123</v>
      </c>
      <c r="MI12" s="113"/>
      <c r="MJ12" s="113"/>
      <c r="MK12" s="921">
        <f>WORKDAY(MK15,[3]BA!$B18,'[3]Holiday Schedule'!$B$2:$B$30)</f>
        <v>42180</v>
      </c>
      <c r="ML12" s="921">
        <f>WORKDAY(ML15,[3]BA!$B18,'[3]Holiday Schedule'!$B$2:$B$30)</f>
        <v>42180</v>
      </c>
      <c r="MM12" s="921">
        <f>WORKDAY(MM15,[3]BA!$B18,'[3]Holiday Schedule'!$B$2:$B$30)</f>
        <v>42180</v>
      </c>
      <c r="MN12" s="921">
        <f>WORKDAY(MN15,[3]BA!$B18,'[3]Holiday Schedule'!$B$2:$B$30)</f>
        <v>42180</v>
      </c>
      <c r="MO12" s="921">
        <f>WORKDAY(MO15,[3]BA!$B18,'[3]Holiday Schedule'!$B$2:$B$30)</f>
        <v>42123</v>
      </c>
      <c r="MP12" s="921">
        <f>WORKDAY(MP15,[3]BA!$B18,'[3]Holiday Schedule'!$B$2:$B$30)</f>
        <v>42170</v>
      </c>
      <c r="MQ12" s="921">
        <f>WORKDAY(MQ15,[3]BA!$B18,'[3]Holiday Schedule'!$B$2:$B$30)</f>
        <v>42117</v>
      </c>
      <c r="MR12" s="921">
        <f>WORKDAY(MR15,[3]BA!$B18,'[3]Holiday Schedule'!$B$2:$B$30)</f>
        <v>42207</v>
      </c>
      <c r="MS12" s="921">
        <f>WORKDAY(MS15,[3]BA!$B18,'[3]Holiday Schedule'!$B$2:$B$30)</f>
        <v>42202</v>
      </c>
      <c r="MT12" s="921">
        <f>WORKDAY(MT15,[3]BA!$B18,'[3]Holiday Schedule'!$B$2:$B$30)</f>
        <v>42206</v>
      </c>
      <c r="MU12" s="921">
        <f>WORKDAY(MU15,[3]BA!$B18,'[3]Holiday Schedule'!$B$2:$B$30)</f>
        <v>42213</v>
      </c>
      <c r="MV12" s="921">
        <f>WORKDAY(MV15,[3]BA!$B18,'[3]Holiday Schedule'!$B$2:$B$30)</f>
        <v>42228</v>
      </c>
      <c r="MW12" s="921">
        <f>WORKDAY(MW15,[3]BA!$B18,'[3]Holiday Schedule'!$B$2:$B$30)</f>
        <v>42213</v>
      </c>
      <c r="MX12" s="921">
        <f>WORKDAY(MX15,[3]BA!$B18,'[3]Holiday Schedule'!$B$2:$B$30)</f>
        <v>42213</v>
      </c>
      <c r="MY12" s="921">
        <f>WORKDAY(MY15,[3]BA!$B18,'[3]Holiday Schedule'!$B$2:$B$30)</f>
        <v>42180</v>
      </c>
      <c r="MZ12" s="921"/>
      <c r="NA12" s="921"/>
    </row>
    <row r="13" spans="1:366" ht="15">
      <c r="A13" s="1436">
        <v>1</v>
      </c>
      <c r="B13" s="1450" t="s">
        <v>340</v>
      </c>
      <c r="C13" s="1037"/>
      <c r="D13" s="887"/>
      <c r="E13" s="1014"/>
      <c r="F13" s="1037"/>
      <c r="G13" s="1037"/>
      <c r="H13" s="1037">
        <v>42677</v>
      </c>
      <c r="I13" s="1037">
        <v>42677</v>
      </c>
      <c r="J13" s="1037"/>
      <c r="K13" s="1037"/>
      <c r="L13" s="1037"/>
      <c r="M13" s="1037"/>
      <c r="N13" s="880">
        <v>42472</v>
      </c>
      <c r="O13" s="1037"/>
      <c r="P13" s="1037"/>
      <c r="Q13" s="880">
        <v>42473</v>
      </c>
      <c r="R13" s="880">
        <v>42487</v>
      </c>
      <c r="S13" s="1037"/>
      <c r="T13" s="1037"/>
      <c r="U13" s="1037"/>
      <c r="V13" s="880"/>
      <c r="W13" s="1037"/>
      <c r="X13" s="1037"/>
      <c r="Y13" s="836"/>
      <c r="Z13" s="1037"/>
      <c r="AA13" s="1037">
        <v>42662</v>
      </c>
      <c r="AB13" s="1037">
        <v>42668</v>
      </c>
      <c r="AC13" s="1037"/>
      <c r="AD13" s="1037">
        <v>42668</v>
      </c>
      <c r="AE13" s="1146"/>
      <c r="AF13" s="1037"/>
      <c r="AG13" s="1037"/>
      <c r="AH13" s="1037"/>
      <c r="AI13" s="1037"/>
      <c r="AJ13" s="1037"/>
      <c r="AK13" s="1146"/>
      <c r="AL13" s="1037"/>
      <c r="AM13" s="1037">
        <v>42668</v>
      </c>
      <c r="AN13" s="1146"/>
      <c r="AO13" s="880">
        <v>42668</v>
      </c>
      <c r="AP13" s="880"/>
      <c r="AQ13" s="1037">
        <v>42668</v>
      </c>
      <c r="AR13" s="836"/>
      <c r="AS13" s="1037"/>
      <c r="AT13" s="1037"/>
      <c r="AU13" s="1037"/>
      <c r="AV13" s="1037">
        <v>42662</v>
      </c>
      <c r="AW13" s="880"/>
      <c r="AX13" s="1037"/>
      <c r="AY13" s="1037"/>
      <c r="AZ13" s="1037"/>
      <c r="BA13" s="1037"/>
      <c r="BB13" s="1037"/>
      <c r="BC13" s="880"/>
      <c r="BD13" s="1037"/>
      <c r="BE13" s="1037"/>
      <c r="BF13" s="1037"/>
      <c r="BG13" s="1037">
        <v>42662</v>
      </c>
      <c r="BH13" s="1037"/>
      <c r="BI13" s="1037"/>
      <c r="BJ13" s="1037"/>
      <c r="BK13" s="836"/>
      <c r="BL13" s="880"/>
      <c r="BM13" s="880"/>
      <c r="BN13" s="1037"/>
      <c r="BO13" s="880"/>
      <c r="BP13" s="1037"/>
      <c r="BQ13" s="1037"/>
      <c r="BR13" s="1146"/>
      <c r="BS13" s="1037"/>
      <c r="BT13" s="1037"/>
      <c r="BU13" s="1037"/>
      <c r="BV13" s="1037"/>
      <c r="BW13" s="1037"/>
      <c r="BX13" s="880"/>
      <c r="BY13" s="1037"/>
      <c r="BZ13" s="1037"/>
      <c r="CA13" s="1037"/>
      <c r="CB13" s="880"/>
      <c r="CC13" s="1037"/>
      <c r="CD13" s="836"/>
      <c r="CE13" s="968"/>
      <c r="CF13" s="968"/>
      <c r="CG13" s="880"/>
      <c r="CH13" s="880">
        <v>42633</v>
      </c>
      <c r="CI13" s="880"/>
      <c r="CJ13" s="880">
        <v>42633</v>
      </c>
      <c r="CK13" s="880"/>
      <c r="CL13" s="880">
        <v>42641</v>
      </c>
      <c r="CM13" s="880"/>
      <c r="CN13" s="968"/>
      <c r="CO13" s="880"/>
      <c r="CP13" s="880"/>
      <c r="CQ13" s="880"/>
      <c r="CR13" s="887"/>
      <c r="CS13" s="880">
        <v>42633</v>
      </c>
      <c r="CT13" s="880"/>
      <c r="CU13" s="968"/>
      <c r="CV13" s="880"/>
      <c r="CW13" s="968"/>
      <c r="CX13" s="880">
        <v>42640</v>
      </c>
      <c r="CY13" s="836"/>
      <c r="CZ13" s="968"/>
      <c r="DA13" s="968"/>
      <c r="DB13" s="880">
        <v>42633</v>
      </c>
      <c r="DC13" s="968"/>
      <c r="DD13" s="968"/>
      <c r="DE13" s="880">
        <v>42633</v>
      </c>
      <c r="DF13" s="968"/>
      <c r="DG13" s="880"/>
      <c r="DH13" s="968"/>
      <c r="DI13" s="880"/>
      <c r="DJ13" s="880"/>
      <c r="DK13" s="880"/>
      <c r="DL13" s="880"/>
      <c r="DM13" s="880"/>
      <c r="DN13" s="921">
        <v>42481</v>
      </c>
      <c r="DO13" s="880"/>
      <c r="DP13" s="824"/>
      <c r="DQ13" s="880"/>
      <c r="DR13" s="880"/>
      <c r="DS13" s="880"/>
      <c r="DT13" s="880">
        <v>42584</v>
      </c>
      <c r="DU13" s="880"/>
      <c r="DV13" s="880"/>
      <c r="DW13" s="880"/>
      <c r="DX13" s="880"/>
      <c r="DY13" s="968"/>
      <c r="DZ13" s="921"/>
      <c r="EA13" s="880"/>
      <c r="EB13" s="880"/>
      <c r="EC13" s="880"/>
      <c r="ED13" s="880"/>
      <c r="EE13" s="880"/>
      <c r="EF13" s="908">
        <v>42562</v>
      </c>
      <c r="EG13" s="880"/>
      <c r="EH13" s="908">
        <v>42605</v>
      </c>
      <c r="EI13" s="836"/>
      <c r="EJ13" s="880"/>
      <c r="EK13" s="968"/>
      <c r="EL13" s="880"/>
      <c r="EM13" s="880"/>
      <c r="EN13" s="880"/>
      <c r="EO13" s="880"/>
      <c r="EP13" s="880"/>
      <c r="EQ13" s="880"/>
      <c r="ER13" s="880"/>
      <c r="ES13" s="880">
        <v>42584</v>
      </c>
      <c r="ET13" s="880"/>
      <c r="EU13" s="880"/>
      <c r="EV13" s="880"/>
      <c r="EW13" s="968"/>
      <c r="EX13" s="836"/>
      <c r="EY13" s="880">
        <v>42513</v>
      </c>
      <c r="EZ13" s="880"/>
      <c r="FA13" s="880"/>
      <c r="FB13" s="880"/>
      <c r="FC13" s="880"/>
      <c r="FD13" s="880"/>
      <c r="FE13" s="880"/>
      <c r="FF13" s="880"/>
      <c r="FG13" s="880"/>
      <c r="FH13" s="880"/>
      <c r="FI13" s="880"/>
      <c r="FJ13" s="880"/>
      <c r="FK13" s="880"/>
      <c r="FL13" s="880"/>
      <c r="FM13" s="880">
        <v>42513</v>
      </c>
      <c r="FN13" s="880"/>
      <c r="FO13" s="880">
        <v>42533</v>
      </c>
      <c r="FP13" s="880"/>
      <c r="FQ13" s="836"/>
      <c r="FR13" s="880"/>
      <c r="FS13" s="880"/>
      <c r="FT13" s="880"/>
      <c r="FU13" s="880"/>
      <c r="FV13" s="880"/>
      <c r="FW13" s="880">
        <v>42513</v>
      </c>
      <c r="FX13" s="880">
        <v>42513</v>
      </c>
      <c r="FY13" s="880">
        <v>42513</v>
      </c>
      <c r="FZ13" s="880"/>
      <c r="GA13" s="880">
        <v>42513</v>
      </c>
      <c r="GB13" s="880"/>
      <c r="GC13" s="880">
        <v>42513</v>
      </c>
      <c r="GD13" s="968"/>
      <c r="GE13" s="880">
        <v>42509</v>
      </c>
      <c r="GF13" s="880">
        <v>42513</v>
      </c>
      <c r="GG13" s="880"/>
      <c r="GH13" s="880">
        <v>42513</v>
      </c>
      <c r="GI13" s="880"/>
      <c r="GJ13" s="836"/>
      <c r="GK13" s="938">
        <v>42478</v>
      </c>
      <c r="GL13" s="975">
        <v>42476</v>
      </c>
      <c r="GM13" s="938">
        <v>42478</v>
      </c>
      <c r="GN13" s="938"/>
      <c r="GO13" s="1497"/>
      <c r="GP13" s="938">
        <v>42487</v>
      </c>
      <c r="GQ13" s="975">
        <v>42431</v>
      </c>
      <c r="GR13" s="965"/>
      <c r="GS13" s="1149">
        <v>42450</v>
      </c>
      <c r="GT13" s="1141"/>
      <c r="GU13" s="1141">
        <v>42396</v>
      </c>
      <c r="GV13" s="1187">
        <v>42454</v>
      </c>
      <c r="GW13" s="1141"/>
      <c r="GX13" s="908">
        <v>42515</v>
      </c>
      <c r="GY13" s="908" t="s">
        <v>1476</v>
      </c>
      <c r="GZ13" s="1134"/>
      <c r="HA13" s="1141"/>
      <c r="HB13" s="1187">
        <v>42541</v>
      </c>
      <c r="HC13" s="1141"/>
      <c r="HD13" s="824"/>
      <c r="HE13" s="880">
        <v>42478</v>
      </c>
      <c r="HF13" s="880"/>
      <c r="HG13" s="1187">
        <v>42483</v>
      </c>
      <c r="HH13" s="880">
        <v>42478</v>
      </c>
      <c r="HI13" s="880" t="s">
        <v>367</v>
      </c>
      <c r="HJ13" s="968"/>
      <c r="HK13" s="880"/>
      <c r="HL13" s="887"/>
      <c r="HM13" s="921">
        <v>42579</v>
      </c>
      <c r="HN13" s="887"/>
      <c r="HO13" s="880">
        <v>42499</v>
      </c>
      <c r="HP13" s="880">
        <v>42499</v>
      </c>
      <c r="HQ13" s="880">
        <v>42478</v>
      </c>
      <c r="HR13" s="921"/>
      <c r="HS13" s="880">
        <v>42489</v>
      </c>
      <c r="HT13" s="880">
        <v>42499</v>
      </c>
      <c r="HU13" s="921"/>
      <c r="HV13" s="908">
        <v>42481</v>
      </c>
      <c r="HW13" s="836"/>
      <c r="HX13" s="965">
        <v>42431</v>
      </c>
      <c r="HY13" s="938">
        <v>42453</v>
      </c>
      <c r="HZ13" s="965">
        <v>42444</v>
      </c>
      <c r="IA13" s="965"/>
      <c r="IB13" s="938">
        <v>42453</v>
      </c>
      <c r="IC13" s="938">
        <v>42478</v>
      </c>
      <c r="ID13" s="997"/>
      <c r="IE13" s="965">
        <v>42486</v>
      </c>
      <c r="IF13" s="965"/>
      <c r="IG13" s="965">
        <v>42417</v>
      </c>
      <c r="IH13" s="965">
        <v>42431</v>
      </c>
      <c r="II13" s="965"/>
      <c r="IJ13" s="938">
        <v>42458</v>
      </c>
      <c r="IK13" s="965">
        <v>42458</v>
      </c>
      <c r="IL13" s="938"/>
      <c r="IM13" s="1566"/>
      <c r="IN13" s="824"/>
      <c r="IO13" s="880" t="s">
        <v>1414</v>
      </c>
      <c r="IP13" s="880">
        <v>42478</v>
      </c>
      <c r="IQ13" s="880">
        <v>42472</v>
      </c>
      <c r="IR13" s="921">
        <v>42431</v>
      </c>
      <c r="IS13" s="880">
        <v>42472</v>
      </c>
      <c r="IT13" s="921">
        <v>42312</v>
      </c>
      <c r="IU13" s="880">
        <v>42472</v>
      </c>
      <c r="IV13" s="880">
        <v>42472</v>
      </c>
      <c r="IW13" s="880"/>
      <c r="IX13" s="880"/>
      <c r="IY13" s="921">
        <v>42434</v>
      </c>
      <c r="IZ13" s="880"/>
      <c r="JA13" s="880"/>
      <c r="JB13" s="880" t="s">
        <v>1414</v>
      </c>
      <c r="JC13" s="921">
        <v>42417</v>
      </c>
      <c r="JD13" s="921">
        <v>42391</v>
      </c>
      <c r="JE13" s="1187">
        <v>42447</v>
      </c>
      <c r="JF13" s="921">
        <v>42417</v>
      </c>
      <c r="JG13" s="824"/>
      <c r="JH13" s="921"/>
      <c r="JI13" s="921"/>
      <c r="JJ13" s="921">
        <v>42431</v>
      </c>
      <c r="JK13" s="921"/>
      <c r="JL13" s="921">
        <v>42417</v>
      </c>
      <c r="JM13" s="921"/>
      <c r="JN13" s="921"/>
      <c r="JO13" s="921">
        <v>42375</v>
      </c>
      <c r="JP13" s="1187">
        <v>42445</v>
      </c>
      <c r="JQ13" s="1187">
        <v>42447</v>
      </c>
      <c r="JR13" s="921"/>
      <c r="JS13" s="1187">
        <v>42443</v>
      </c>
      <c r="JT13" s="1187">
        <v>42383</v>
      </c>
      <c r="JU13" s="1187">
        <v>42387</v>
      </c>
      <c r="JV13" s="921">
        <v>42375</v>
      </c>
      <c r="JW13" s="921">
        <v>42417</v>
      </c>
      <c r="JX13" s="921">
        <v>42391</v>
      </c>
      <c r="JY13" s="921">
        <v>42396</v>
      </c>
      <c r="JZ13" s="824"/>
      <c r="KA13" s="921">
        <v>42316</v>
      </c>
      <c r="KB13" s="921">
        <v>42391</v>
      </c>
      <c r="KC13" s="921"/>
      <c r="KD13" s="921"/>
      <c r="KE13" s="921"/>
      <c r="KF13" s="921"/>
      <c r="KG13" s="921"/>
      <c r="KH13" s="921"/>
      <c r="KI13" s="1497">
        <f>WORKDAY(KI15,[3]BA!$B2,'[3]Holiday Schedule'!$B$2:$B$30)</f>
        <v>42206</v>
      </c>
      <c r="KJ13" s="1497"/>
      <c r="KK13" s="1497"/>
      <c r="KL13" s="1497"/>
      <c r="KM13" s="1497">
        <v>42316</v>
      </c>
      <c r="KN13" s="1497"/>
      <c r="KO13" s="1497"/>
      <c r="KP13" s="975"/>
      <c r="KQ13" s="975"/>
      <c r="KR13" s="1497"/>
      <c r="KT13" s="921"/>
      <c r="KU13" s="921"/>
      <c r="KV13" s="921"/>
      <c r="KW13" s="921"/>
      <c r="KX13" s="921"/>
      <c r="KY13" s="921"/>
      <c r="KZ13" s="921"/>
      <c r="LA13" s="921"/>
      <c r="LB13" s="921"/>
      <c r="LC13" s="921"/>
      <c r="LD13" s="921"/>
      <c r="LE13" s="921"/>
      <c r="LF13" s="921"/>
      <c r="LG13" s="921"/>
      <c r="LH13" s="921"/>
      <c r="LI13" s="921"/>
      <c r="LJ13" s="921"/>
      <c r="LK13" s="921"/>
      <c r="LL13" s="921"/>
      <c r="LM13" s="921"/>
      <c r="LN13" s="921"/>
      <c r="LO13" s="921"/>
      <c r="LP13" s="921"/>
      <c r="LQ13" s="921"/>
      <c r="LR13" s="921"/>
      <c r="LS13" s="921"/>
      <c r="LT13" s="921"/>
      <c r="LU13" s="921"/>
      <c r="LV13" s="921"/>
      <c r="LW13" s="921"/>
      <c r="LX13" s="921"/>
      <c r="LY13" s="921"/>
      <c r="LZ13" s="921"/>
      <c r="MA13" s="921"/>
      <c r="MB13" s="921"/>
      <c r="MC13" s="921"/>
      <c r="MD13" s="921"/>
      <c r="ME13" s="921"/>
      <c r="MF13" s="921"/>
      <c r="MG13" s="921"/>
      <c r="MH13" s="921"/>
      <c r="MI13" s="113"/>
      <c r="MJ13" s="113"/>
      <c r="MK13" s="921"/>
      <c r="ML13" s="921"/>
      <c r="MM13" s="921"/>
      <c r="MN13" s="921"/>
      <c r="MO13" s="921"/>
      <c r="MP13" s="921"/>
      <c r="MQ13" s="921"/>
      <c r="MR13" s="921"/>
      <c r="MS13" s="921"/>
      <c r="MT13" s="921"/>
      <c r="MU13" s="921"/>
      <c r="MV13" s="921"/>
      <c r="MW13" s="921"/>
      <c r="MX13" s="921"/>
      <c r="MY13" s="921"/>
      <c r="MZ13" s="921"/>
      <c r="NA13" s="921"/>
    </row>
    <row r="14" spans="1:366" ht="15">
      <c r="A14" s="1436">
        <v>7</v>
      </c>
      <c r="B14" s="1450" t="s">
        <v>11</v>
      </c>
      <c r="C14" s="1037"/>
      <c r="D14" s="887"/>
      <c r="E14" s="1014"/>
      <c r="F14" s="1037"/>
      <c r="G14" s="1037"/>
      <c r="H14" s="1037"/>
      <c r="I14" s="1146"/>
      <c r="J14" s="1037"/>
      <c r="K14" s="1037"/>
      <c r="L14" s="1037"/>
      <c r="M14" s="1037"/>
      <c r="N14" s="880">
        <v>42468</v>
      </c>
      <c r="O14" s="1037"/>
      <c r="P14" s="1037"/>
      <c r="Q14" s="880">
        <v>42467</v>
      </c>
      <c r="R14" s="880">
        <v>42485</v>
      </c>
      <c r="S14" s="1037"/>
      <c r="T14" s="1037"/>
      <c r="U14" s="1037"/>
      <c r="V14" s="880"/>
      <c r="W14" s="1037"/>
      <c r="X14" s="1037"/>
      <c r="Y14" s="836"/>
      <c r="Z14" s="1037"/>
      <c r="AA14" s="1037"/>
      <c r="AB14" s="1037"/>
      <c r="AC14" s="1037"/>
      <c r="AD14" s="1037"/>
      <c r="AE14" s="1146"/>
      <c r="AF14" s="1037"/>
      <c r="AG14" s="1037"/>
      <c r="AH14" s="1037"/>
      <c r="AI14" s="1037"/>
      <c r="AJ14" s="1037"/>
      <c r="AK14" s="1146"/>
      <c r="AL14" s="1037"/>
      <c r="AM14" s="1037"/>
      <c r="AN14" s="1146"/>
      <c r="AO14" s="921"/>
      <c r="AP14" s="880"/>
      <c r="AQ14" s="1037"/>
      <c r="AR14" s="836"/>
      <c r="AS14" s="1037"/>
      <c r="AT14" s="1037"/>
      <c r="AU14" s="1037"/>
      <c r="AV14" s="1037"/>
      <c r="AW14" s="880"/>
      <c r="AX14" s="1037"/>
      <c r="AY14" s="1037"/>
      <c r="AZ14" s="1037"/>
      <c r="BA14" s="1037"/>
      <c r="BB14" s="1037"/>
      <c r="BC14" s="880"/>
      <c r="BD14" s="1037"/>
      <c r="BE14" s="1037"/>
      <c r="BF14" s="1037"/>
      <c r="BG14" s="1037"/>
      <c r="BH14" s="1037"/>
      <c r="BI14" s="1037"/>
      <c r="BJ14" s="1037"/>
      <c r="BK14" s="836"/>
      <c r="BL14" s="880"/>
      <c r="BM14" s="880"/>
      <c r="BN14" s="1037"/>
      <c r="BO14" s="880"/>
      <c r="BP14" s="1037"/>
      <c r="BQ14" s="1037"/>
      <c r="BR14" s="1146"/>
      <c r="BS14" s="1037"/>
      <c r="BT14" s="1037"/>
      <c r="BU14" s="1037"/>
      <c r="BV14" s="1037"/>
      <c r="BW14" s="1037"/>
      <c r="BX14" s="880"/>
      <c r="BY14" s="1037"/>
      <c r="BZ14" s="1037"/>
      <c r="CA14" s="1037"/>
      <c r="CB14" s="880"/>
      <c r="CC14" s="1037"/>
      <c r="CD14" s="836"/>
      <c r="CE14" s="968"/>
      <c r="CF14" s="968"/>
      <c r="CG14" s="880"/>
      <c r="CH14" s="968"/>
      <c r="CI14" s="880"/>
      <c r="CJ14" s="880"/>
      <c r="CK14" s="880"/>
      <c r="CL14" s="880"/>
      <c r="CM14" s="880"/>
      <c r="CN14" s="968"/>
      <c r="CO14" s="880"/>
      <c r="CP14" s="880"/>
      <c r="CQ14" s="880"/>
      <c r="CR14" s="887"/>
      <c r="CS14" s="880"/>
      <c r="CT14" s="880"/>
      <c r="CU14" s="968"/>
      <c r="CV14" s="880"/>
      <c r="CW14" s="968"/>
      <c r="CX14" s="880"/>
      <c r="CY14" s="836"/>
      <c r="CZ14" s="968"/>
      <c r="DA14" s="968"/>
      <c r="DB14" s="880"/>
      <c r="DC14" s="921"/>
      <c r="DD14" s="968"/>
      <c r="DE14" s="968"/>
      <c r="DF14" s="968"/>
      <c r="DG14" s="880"/>
      <c r="DH14" s="968"/>
      <c r="DI14" s="880"/>
      <c r="DJ14" s="880"/>
      <c r="DK14" s="880"/>
      <c r="DL14" s="880"/>
      <c r="DM14" s="880"/>
      <c r="DN14" s="921">
        <v>42480</v>
      </c>
      <c r="DO14" s="880"/>
      <c r="DP14" s="824"/>
      <c r="DQ14" s="880"/>
      <c r="DR14" s="880"/>
      <c r="DS14" s="880"/>
      <c r="DT14" s="880"/>
      <c r="DU14" s="880"/>
      <c r="DV14" s="880"/>
      <c r="DW14" s="880"/>
      <c r="DX14" s="880"/>
      <c r="DY14" s="968"/>
      <c r="DZ14" s="921" t="s">
        <v>2033</v>
      </c>
      <c r="EA14" s="880"/>
      <c r="EB14" s="880"/>
      <c r="EC14" s="880"/>
      <c r="ED14" s="880"/>
      <c r="EE14" s="880"/>
      <c r="EF14" s="880"/>
      <c r="EG14" s="880"/>
      <c r="EH14" s="880"/>
      <c r="EI14" s="836"/>
      <c r="EJ14" s="880"/>
      <c r="EK14" s="968"/>
      <c r="EL14" s="880"/>
      <c r="EM14" s="880"/>
      <c r="EN14" s="880"/>
      <c r="EO14" s="880"/>
      <c r="EP14" s="880"/>
      <c r="EQ14" s="880"/>
      <c r="ER14" s="880"/>
      <c r="ES14" s="880"/>
      <c r="ET14" s="880"/>
      <c r="EU14" s="880"/>
      <c r="EV14" s="880"/>
      <c r="EW14" s="968"/>
      <c r="EX14" s="836"/>
      <c r="EY14" s="880">
        <v>42509</v>
      </c>
      <c r="EZ14" s="880"/>
      <c r="FA14" s="880"/>
      <c r="FB14" s="880"/>
      <c r="FC14" s="880"/>
      <c r="FD14" s="921" t="s">
        <v>1588</v>
      </c>
      <c r="FE14" s="880"/>
      <c r="FF14" s="880">
        <v>42531</v>
      </c>
      <c r="FG14" s="880"/>
      <c r="FH14" s="880"/>
      <c r="FI14" s="880">
        <v>42530</v>
      </c>
      <c r="FJ14" s="880"/>
      <c r="FK14" s="880"/>
      <c r="FL14" s="880"/>
      <c r="FM14" s="880">
        <v>42509</v>
      </c>
      <c r="FN14" s="880"/>
      <c r="FO14" s="880">
        <v>42530</v>
      </c>
      <c r="FP14" s="880"/>
      <c r="FQ14" s="836"/>
      <c r="FR14" s="880"/>
      <c r="FS14" s="880"/>
      <c r="FT14" s="880"/>
      <c r="FU14" s="880"/>
      <c r="FV14" s="880"/>
      <c r="FW14" s="880">
        <v>42509</v>
      </c>
      <c r="FX14" s="880">
        <v>42508</v>
      </c>
      <c r="FY14" s="880">
        <v>42508</v>
      </c>
      <c r="FZ14" s="880"/>
      <c r="GA14" s="880">
        <v>42509</v>
      </c>
      <c r="GB14" s="880"/>
      <c r="GC14" s="880">
        <v>42509</v>
      </c>
      <c r="GD14" s="1568" t="s">
        <v>1335</v>
      </c>
      <c r="GE14" s="880"/>
      <c r="GF14" s="880">
        <v>42509</v>
      </c>
      <c r="GG14" s="880"/>
      <c r="GH14" s="880">
        <v>42509</v>
      </c>
      <c r="GI14" s="880"/>
      <c r="GJ14" s="836"/>
      <c r="GK14" s="938">
        <v>42473</v>
      </c>
      <c r="GL14" s="975">
        <v>42473</v>
      </c>
      <c r="GM14" s="1567">
        <v>42474</v>
      </c>
      <c r="GN14" s="965" t="s">
        <v>1346</v>
      </c>
      <c r="GO14" s="1497">
        <v>42286</v>
      </c>
      <c r="GP14" s="938">
        <v>42485</v>
      </c>
      <c r="GQ14" s="975">
        <v>42425</v>
      </c>
      <c r="GR14" s="965"/>
      <c r="GS14" s="1149"/>
      <c r="GT14" s="1141"/>
      <c r="GU14" s="1141">
        <v>42395</v>
      </c>
      <c r="GV14" s="1141">
        <v>42415</v>
      </c>
      <c r="GW14" s="1141" t="s">
        <v>1335</v>
      </c>
      <c r="GX14" s="1132"/>
      <c r="GY14" s="1134">
        <v>42488</v>
      </c>
      <c r="GZ14" s="1134">
        <v>42530</v>
      </c>
      <c r="HA14" s="1141">
        <v>42501</v>
      </c>
      <c r="HB14" s="908">
        <v>42515</v>
      </c>
      <c r="HC14" s="1141"/>
      <c r="HD14" s="824"/>
      <c r="HE14" s="921">
        <v>42474</v>
      </c>
      <c r="HF14" s="880"/>
      <c r="HG14" s="921" t="s">
        <v>1346</v>
      </c>
      <c r="HH14" s="880">
        <v>42474</v>
      </c>
      <c r="HI14" s="880"/>
      <c r="HJ14" s="968"/>
      <c r="HK14" s="880"/>
      <c r="HL14" s="887"/>
      <c r="HM14" s="921"/>
      <c r="HN14" s="887"/>
      <c r="HO14" s="880"/>
      <c r="HP14" s="880"/>
      <c r="HQ14" s="880">
        <v>42474</v>
      </c>
      <c r="HR14" s="921"/>
      <c r="HS14" s="880">
        <v>42487</v>
      </c>
      <c r="HT14" s="880"/>
      <c r="HU14" s="921"/>
      <c r="HV14" s="921">
        <v>42471</v>
      </c>
      <c r="HW14" s="836"/>
      <c r="HX14" s="965">
        <v>42427</v>
      </c>
      <c r="HY14" s="965">
        <v>42450</v>
      </c>
      <c r="HZ14" s="965"/>
      <c r="IA14" s="965">
        <v>42460</v>
      </c>
      <c r="IB14" s="938">
        <v>42450</v>
      </c>
      <c r="IC14" s="938">
        <v>42473</v>
      </c>
      <c r="ID14" s="965" t="s">
        <v>1346</v>
      </c>
      <c r="IE14" s="965"/>
      <c r="IF14" s="965"/>
      <c r="IG14" s="965">
        <v>42412</v>
      </c>
      <c r="IH14" s="965">
        <v>42427</v>
      </c>
      <c r="II14" s="965"/>
      <c r="IJ14" s="938">
        <v>42451</v>
      </c>
      <c r="IK14" s="965">
        <v>42451</v>
      </c>
      <c r="IL14" s="938"/>
      <c r="IM14" s="1566"/>
      <c r="IN14" s="824"/>
      <c r="IO14" s="880">
        <v>42472</v>
      </c>
      <c r="IP14" s="921">
        <v>42474</v>
      </c>
      <c r="IQ14" s="887">
        <v>42468</v>
      </c>
      <c r="IR14" s="921">
        <v>42427</v>
      </c>
      <c r="IS14" s="880">
        <v>42468</v>
      </c>
      <c r="IT14" s="921"/>
      <c r="IU14" s="880">
        <v>42468</v>
      </c>
      <c r="IV14" s="880">
        <v>42468</v>
      </c>
      <c r="IW14" s="880"/>
      <c r="IX14" s="880"/>
      <c r="IY14" s="880"/>
      <c r="IZ14" s="880"/>
      <c r="JA14" s="880"/>
      <c r="JB14" s="921">
        <v>42471</v>
      </c>
      <c r="JC14" s="921">
        <v>42415</v>
      </c>
      <c r="JD14" s="921">
        <v>42388</v>
      </c>
      <c r="JE14" s="921"/>
      <c r="JF14" s="921"/>
      <c r="JG14" s="824"/>
      <c r="JH14" s="921">
        <v>42286</v>
      </c>
      <c r="JI14" s="921">
        <v>42286</v>
      </c>
      <c r="JJ14" s="921">
        <v>42425</v>
      </c>
      <c r="JK14" s="921">
        <v>42286</v>
      </c>
      <c r="JL14" s="921">
        <v>42415</v>
      </c>
      <c r="JM14" s="921">
        <v>42286</v>
      </c>
      <c r="JN14" s="921">
        <v>42286</v>
      </c>
      <c r="JO14" s="921">
        <v>42734</v>
      </c>
      <c r="JP14" s="921">
        <v>42286</v>
      </c>
      <c r="JQ14" s="921"/>
      <c r="JR14" s="921">
        <v>42286</v>
      </c>
      <c r="JS14" s="921">
        <v>42356</v>
      </c>
      <c r="JT14" s="921">
        <v>42286</v>
      </c>
      <c r="JU14" s="921">
        <v>42734</v>
      </c>
      <c r="JV14" s="921">
        <v>42734</v>
      </c>
      <c r="JW14" s="921">
        <v>42415</v>
      </c>
      <c r="JX14" s="921">
        <v>42388</v>
      </c>
      <c r="JY14" s="921">
        <v>42395</v>
      </c>
      <c r="JZ14" s="824"/>
      <c r="KA14" s="921">
        <v>42306</v>
      </c>
      <c r="KB14" s="921">
        <v>42389</v>
      </c>
      <c r="KC14" s="921">
        <v>42286</v>
      </c>
      <c r="KD14" s="921">
        <v>42286</v>
      </c>
      <c r="KE14" s="921">
        <v>42286</v>
      </c>
      <c r="KF14" s="921">
        <v>42286</v>
      </c>
      <c r="KG14" s="921">
        <v>42286</v>
      </c>
      <c r="KH14" s="921">
        <v>42290</v>
      </c>
      <c r="KI14" s="1497"/>
      <c r="KJ14" s="1497">
        <f>WORKDAY(KJ16,[3]BA!$B16,'[3]Holiday Schedule'!$B$2:$B$30)</f>
        <v>42209</v>
      </c>
      <c r="KK14" s="1497">
        <v>42286</v>
      </c>
      <c r="KL14" s="1497">
        <v>42286</v>
      </c>
      <c r="KM14" s="1497">
        <v>42306</v>
      </c>
      <c r="KN14" s="1497">
        <v>42286</v>
      </c>
      <c r="KO14" s="1497">
        <v>42286</v>
      </c>
      <c r="KP14" s="975">
        <v>42286</v>
      </c>
      <c r="KQ14" s="975">
        <v>42286</v>
      </c>
      <c r="KR14" s="1497">
        <v>42286</v>
      </c>
      <c r="KT14" s="921"/>
      <c r="KU14" s="921"/>
      <c r="KV14" s="921"/>
      <c r="KW14" s="921"/>
      <c r="KX14" s="921"/>
      <c r="KY14" s="921"/>
      <c r="KZ14" s="921"/>
      <c r="LA14" s="921"/>
      <c r="LB14" s="921"/>
      <c r="LC14" s="921"/>
      <c r="LD14" s="921"/>
      <c r="LE14" s="921"/>
      <c r="LF14" s="921"/>
      <c r="LG14" s="921"/>
      <c r="LH14" s="921"/>
      <c r="LI14" s="921"/>
      <c r="LJ14" s="921"/>
      <c r="LK14" s="921"/>
      <c r="LL14" s="921"/>
      <c r="LM14" s="921"/>
      <c r="LN14" s="921"/>
      <c r="LO14" s="921"/>
      <c r="LP14" s="921"/>
      <c r="LQ14" s="921"/>
      <c r="LR14" s="921"/>
      <c r="LS14" s="921"/>
      <c r="LT14" s="921"/>
      <c r="LU14" s="921"/>
      <c r="LV14" s="921"/>
      <c r="LW14" s="921"/>
      <c r="LX14" s="921"/>
      <c r="LY14" s="921"/>
      <c r="LZ14" s="921"/>
      <c r="MA14" s="921"/>
      <c r="MB14" s="921"/>
      <c r="MC14" s="921"/>
      <c r="MD14" s="921"/>
      <c r="ME14" s="921"/>
      <c r="MF14" s="921"/>
      <c r="MG14" s="921"/>
      <c r="MH14" s="921"/>
      <c r="MI14" s="113"/>
      <c r="MJ14" s="113"/>
      <c r="MK14" s="921"/>
      <c r="ML14" s="921"/>
      <c r="MM14" s="921"/>
      <c r="MN14" s="921"/>
      <c r="MO14" s="921"/>
      <c r="MP14" s="921"/>
      <c r="MQ14" s="921"/>
      <c r="MR14" s="921"/>
      <c r="MS14" s="921"/>
      <c r="MT14" s="921"/>
      <c r="MU14" s="921"/>
      <c r="MV14" s="921"/>
      <c r="MW14" s="921"/>
      <c r="MX14" s="921"/>
      <c r="MY14" s="921"/>
      <c r="MZ14" s="921"/>
      <c r="NA14" s="921"/>
    </row>
    <row r="15" spans="1:366" ht="15">
      <c r="A15" s="1436">
        <v>1</v>
      </c>
      <c r="B15" s="1450" t="s">
        <v>341</v>
      </c>
      <c r="C15" s="1037"/>
      <c r="D15" s="887"/>
      <c r="E15" s="1014"/>
      <c r="F15" s="1146">
        <v>42676</v>
      </c>
      <c r="G15" s="1037"/>
      <c r="H15" s="1037"/>
      <c r="I15" s="1146"/>
      <c r="J15" s="1037"/>
      <c r="K15" s="1037"/>
      <c r="L15" s="1037"/>
      <c r="M15" s="1037"/>
      <c r="N15" s="880"/>
      <c r="O15" s="1037"/>
      <c r="P15" s="1037"/>
      <c r="Q15" s="880"/>
      <c r="R15" s="880"/>
      <c r="S15" s="1037"/>
      <c r="T15" s="1037"/>
      <c r="U15" s="1037"/>
      <c r="V15" s="880">
        <v>42675</v>
      </c>
      <c r="W15" s="1037"/>
      <c r="X15" s="1037"/>
      <c r="Y15" s="836"/>
      <c r="Z15" s="1037"/>
      <c r="AA15" s="1037"/>
      <c r="AB15" s="1037"/>
      <c r="AC15" s="1037"/>
      <c r="AD15" s="1037"/>
      <c r="AE15" s="1146"/>
      <c r="AF15" s="1037"/>
      <c r="AG15" s="1037"/>
      <c r="AH15" s="1037"/>
      <c r="AI15" s="1037"/>
      <c r="AJ15" s="1037"/>
      <c r="AK15" s="1037">
        <v>42675</v>
      </c>
      <c r="AL15" s="1037"/>
      <c r="AM15" s="1037"/>
      <c r="AN15" s="1146">
        <v>42675</v>
      </c>
      <c r="AO15" s="921"/>
      <c r="AP15" s="880"/>
      <c r="AQ15" s="1037"/>
      <c r="AR15" s="836"/>
      <c r="AS15" s="1037"/>
      <c r="AT15" s="1037"/>
      <c r="AU15" s="1037"/>
      <c r="AV15" s="1037"/>
      <c r="AW15" s="880"/>
      <c r="AX15" s="1037"/>
      <c r="AY15" s="1037"/>
      <c r="AZ15" s="1037"/>
      <c r="BA15" s="1037"/>
      <c r="BB15" s="1037"/>
      <c r="BC15" s="880"/>
      <c r="BD15" s="1037"/>
      <c r="BE15" s="1037"/>
      <c r="BF15" s="1037"/>
      <c r="BG15" s="1037"/>
      <c r="BH15" s="1037"/>
      <c r="BI15" s="1037"/>
      <c r="BJ15" s="1037"/>
      <c r="BK15" s="836"/>
      <c r="BL15" s="880"/>
      <c r="BM15" s="880"/>
      <c r="BN15" s="1037"/>
      <c r="BO15" s="880"/>
      <c r="BP15" s="1037"/>
      <c r="BQ15" s="1037"/>
      <c r="BR15" s="1146"/>
      <c r="BS15" s="1037"/>
      <c r="BT15" s="1037"/>
      <c r="BU15" s="1037"/>
      <c r="BV15" s="1037"/>
      <c r="BW15" s="1037"/>
      <c r="BX15" s="880"/>
      <c r="BY15" s="1037"/>
      <c r="BZ15" s="1037"/>
      <c r="CA15" s="1037"/>
      <c r="CB15" s="880"/>
      <c r="CC15" s="1037"/>
      <c r="CD15" s="836"/>
      <c r="CE15" s="880"/>
      <c r="CF15" s="880"/>
      <c r="CG15" s="880"/>
      <c r="CH15" s="968"/>
      <c r="CI15" s="880"/>
      <c r="CJ15" s="880"/>
      <c r="CK15" s="880"/>
      <c r="CL15" s="880"/>
      <c r="CM15" s="880"/>
      <c r="CN15" s="968"/>
      <c r="CO15" s="880"/>
      <c r="CP15" s="880"/>
      <c r="CQ15" s="880"/>
      <c r="CR15" s="887"/>
      <c r="CS15" s="880"/>
      <c r="CT15" s="880"/>
      <c r="CU15" s="968"/>
      <c r="CV15" s="880"/>
      <c r="CW15" s="968"/>
      <c r="CX15" s="880"/>
      <c r="CY15" s="836"/>
      <c r="CZ15" s="921"/>
      <c r="DA15" s="880"/>
      <c r="DB15" s="880"/>
      <c r="DC15" s="968"/>
      <c r="DD15" s="968"/>
      <c r="DE15" s="968"/>
      <c r="DF15" s="968"/>
      <c r="DG15" s="880"/>
      <c r="DH15" s="880"/>
      <c r="DI15" s="880"/>
      <c r="DJ15" s="880"/>
      <c r="DK15" s="880"/>
      <c r="DL15" s="880"/>
      <c r="DM15" s="880"/>
      <c r="DN15" s="1482"/>
      <c r="DO15" s="880"/>
      <c r="DP15" s="1005"/>
      <c r="DQ15" s="880"/>
      <c r="DR15" s="880"/>
      <c r="DS15" s="880"/>
      <c r="DT15" s="880"/>
      <c r="DU15" s="880"/>
      <c r="DV15" s="880"/>
      <c r="DW15" s="880"/>
      <c r="DX15" s="880"/>
      <c r="DY15" s="968"/>
      <c r="DZ15" s="921"/>
      <c r="EA15" s="880"/>
      <c r="EB15" s="880"/>
      <c r="EC15" s="880"/>
      <c r="ED15" s="880"/>
      <c r="EE15" s="880"/>
      <c r="EF15" s="880"/>
      <c r="EG15" s="880"/>
      <c r="EH15" s="921"/>
      <c r="EI15" s="836"/>
      <c r="EJ15" s="880"/>
      <c r="EK15" s="968"/>
      <c r="EL15" s="880"/>
      <c r="EM15" s="880"/>
      <c r="EN15" s="880"/>
      <c r="EO15" s="880"/>
      <c r="EP15" s="880"/>
      <c r="EQ15" s="880"/>
      <c r="ER15" s="880"/>
      <c r="ES15" s="880"/>
      <c r="ET15" s="880"/>
      <c r="EU15" s="880"/>
      <c r="EV15" s="880"/>
      <c r="EW15" s="968"/>
      <c r="EX15" s="836"/>
      <c r="EY15" s="880"/>
      <c r="EZ15" s="880"/>
      <c r="FA15" s="880"/>
      <c r="FB15" s="880"/>
      <c r="FC15" s="880"/>
      <c r="FD15" s="921"/>
      <c r="FE15" s="880"/>
      <c r="FF15" s="880"/>
      <c r="FG15" s="880"/>
      <c r="FH15" s="880"/>
      <c r="FI15" s="880"/>
      <c r="FJ15" s="880"/>
      <c r="FK15" s="880"/>
      <c r="FL15" s="880"/>
      <c r="FM15" s="880"/>
      <c r="FN15" s="880"/>
      <c r="FO15" s="880"/>
      <c r="FP15" s="880"/>
      <c r="FQ15" s="836"/>
      <c r="FR15" s="880"/>
      <c r="FS15" s="921"/>
      <c r="FT15" s="880"/>
      <c r="FU15" s="880"/>
      <c r="FV15" s="880"/>
      <c r="FW15" s="880"/>
      <c r="FX15" s="880"/>
      <c r="FY15" s="880"/>
      <c r="FZ15" s="880"/>
      <c r="GA15" s="880"/>
      <c r="GB15" s="880"/>
      <c r="GC15" s="880"/>
      <c r="GD15" s="968"/>
      <c r="GE15" s="880"/>
      <c r="GF15" s="880"/>
      <c r="GG15" s="880"/>
      <c r="GH15" s="880"/>
      <c r="GI15" s="880"/>
      <c r="GJ15" s="836"/>
      <c r="GK15" s="938"/>
      <c r="GL15" s="975">
        <v>42472</v>
      </c>
      <c r="GM15" s="965"/>
      <c r="GN15" s="965">
        <v>42446</v>
      </c>
      <c r="GO15" s="1497" t="e">
        <f>WORKDAY(GO16,#REF!,'[3]Holiday Schedule'!$B$2:$B$30)</f>
        <v>#REF!</v>
      </c>
      <c r="GP15" s="938"/>
      <c r="GQ15" s="975"/>
      <c r="GR15" s="965">
        <v>42444</v>
      </c>
      <c r="GS15" s="1148">
        <v>42447</v>
      </c>
      <c r="GT15" s="1141"/>
      <c r="GU15" s="1141"/>
      <c r="GV15" s="1141"/>
      <c r="GW15" s="1141"/>
      <c r="GX15" s="1132"/>
      <c r="GY15" s="1141"/>
      <c r="GZ15" s="1134"/>
      <c r="HA15" s="1141"/>
      <c r="HB15" s="1134"/>
      <c r="HC15" s="1141"/>
      <c r="HD15" s="824"/>
      <c r="HE15" s="921"/>
      <c r="HF15" s="921">
        <v>42444</v>
      </c>
      <c r="HG15" s="848">
        <v>42445</v>
      </c>
      <c r="HH15" s="880"/>
      <c r="HI15" s="880"/>
      <c r="HJ15" s="968"/>
      <c r="HK15" s="880"/>
      <c r="HL15" s="887"/>
      <c r="HM15" s="921"/>
      <c r="HN15" s="887"/>
      <c r="HO15" s="880"/>
      <c r="HP15" s="880"/>
      <c r="HQ15" s="880"/>
      <c r="HR15" s="921"/>
      <c r="HS15" s="880"/>
      <c r="HT15" s="880"/>
      <c r="HU15" s="921"/>
      <c r="HV15" s="921"/>
      <c r="HW15" s="836"/>
      <c r="HX15" s="965"/>
      <c r="HY15" s="938">
        <v>42449</v>
      </c>
      <c r="HZ15" s="965"/>
      <c r="IA15" s="965"/>
      <c r="IB15" s="938">
        <v>42449</v>
      </c>
      <c r="IC15" s="938"/>
      <c r="ID15" s="965">
        <v>42447</v>
      </c>
      <c r="IE15" s="965"/>
      <c r="IF15" s="965"/>
      <c r="IG15" s="965">
        <v>42411</v>
      </c>
      <c r="IH15" s="965"/>
      <c r="II15" s="965">
        <v>42444</v>
      </c>
      <c r="IJ15" s="965"/>
      <c r="IK15" s="965"/>
      <c r="IL15" s="938"/>
      <c r="IM15" s="1566"/>
      <c r="IN15" s="824"/>
      <c r="IO15" s="880"/>
      <c r="IP15" s="921"/>
      <c r="IQ15" s="887"/>
      <c r="IR15" s="921"/>
      <c r="IS15" s="880"/>
      <c r="IT15" s="921"/>
      <c r="IU15" s="880"/>
      <c r="IV15" s="880"/>
      <c r="IW15" s="880"/>
      <c r="IX15" s="921">
        <v>42444</v>
      </c>
      <c r="IY15" s="921"/>
      <c r="IZ15" s="880">
        <v>42445</v>
      </c>
      <c r="JA15" s="921">
        <v>42445</v>
      </c>
      <c r="JB15" s="921"/>
      <c r="JC15" s="921"/>
      <c r="JD15" s="921"/>
      <c r="JE15" s="921"/>
      <c r="JF15" s="921"/>
      <c r="JG15" s="824"/>
      <c r="JH15" s="921">
        <v>42285</v>
      </c>
      <c r="JI15" s="921"/>
      <c r="JJ15" s="921"/>
      <c r="JK15" s="921">
        <v>42285</v>
      </c>
      <c r="JL15" s="921"/>
      <c r="JM15" s="921"/>
      <c r="JN15" s="921" t="e">
        <f>WORKDAY(JN16,#REF!,'[3]Holiday Schedule'!$B$2:$B$30)</f>
        <v>#REF!</v>
      </c>
      <c r="JO15" s="921">
        <v>42733</v>
      </c>
      <c r="JP15" s="921" t="e">
        <f>WORKDAY(JP16,#REF!,'[3]Holiday Schedule'!$B$2:$B$30)</f>
        <v>#REF!</v>
      </c>
      <c r="JQ15" s="921"/>
      <c r="JR15" s="921"/>
      <c r="JS15" s="921">
        <v>42350</v>
      </c>
      <c r="JT15" s="921"/>
      <c r="JU15" s="921">
        <v>42733</v>
      </c>
      <c r="JV15" s="921">
        <v>42733</v>
      </c>
      <c r="JW15" s="921"/>
      <c r="JX15" s="921"/>
      <c r="JY15" s="921"/>
      <c r="JZ15" s="824"/>
      <c r="KA15" s="921" t="e">
        <f>WORKDAY(KA16,#REF!,'[3]Holiday Schedule'!$B$2:$B$30)</f>
        <v>#REF!</v>
      </c>
      <c r="KB15" s="921"/>
      <c r="KC15" s="921"/>
      <c r="KD15" s="921"/>
      <c r="KE15" s="921"/>
      <c r="KF15" s="921"/>
      <c r="KG15" s="921"/>
      <c r="KH15" s="921" t="e">
        <f>WORKDAY(KH16,#REF!,'[3]Holiday Schedule'!$B$2:$B$30)</f>
        <v>#REF!</v>
      </c>
      <c r="KI15" s="1497">
        <f>WORKDAY(KI19,[3]BA!$B4,'[3]Holiday Schedule'!$B$2:$B$30)</f>
        <v>42206</v>
      </c>
      <c r="KJ15" s="1497"/>
      <c r="KK15" s="1497" t="e">
        <f>WORKDAY(KK16,#REF!,'[3]Holiday Schedule'!$B$2:$B$30)</f>
        <v>#REF!</v>
      </c>
      <c r="KL15" s="1497"/>
      <c r="KM15" s="1497" t="e">
        <f>WORKDAY(KM16,#REF!,'[3]Holiday Schedule'!$B$2:$B$30)</f>
        <v>#REF!</v>
      </c>
      <c r="KN15" s="1497"/>
      <c r="KO15" s="1497" t="e">
        <f>WORKDAY(KO16,#REF!,'[3]Holiday Schedule'!$B$2:$B$30)</f>
        <v>#REF!</v>
      </c>
      <c r="KP15" s="975"/>
      <c r="KQ15" s="975"/>
      <c r="KR15" s="1497"/>
      <c r="KT15" s="921">
        <f>WORKDAY(KT17,[3]BA!$B21,'[3]Holiday Schedule'!$B$2:$B$30)</f>
        <v>42121</v>
      </c>
      <c r="KU15" s="921">
        <f>WORKDAY(KU17,[3]BA!$B21,'[3]Holiday Schedule'!$B$2:$B$30)</f>
        <v>42121</v>
      </c>
      <c r="KV15" s="921">
        <f>WORKDAY(KV17,[3]BA!$B21,'[3]Holiday Schedule'!$B$2:$B$30)</f>
        <v>42121</v>
      </c>
      <c r="KW15" s="921">
        <f>WORKDAY(KW17,[3]BA!$B21,'[3]Holiday Schedule'!$B$2:$B$30)</f>
        <v>42121</v>
      </c>
      <c r="KX15" s="921">
        <f>WORKDAY(KX17,[3]BA!$B21,'[3]Holiday Schedule'!$B$2:$B$30)</f>
        <v>42121</v>
      </c>
      <c r="KY15" s="921">
        <f>WORKDAY(KY17,[3]BA!$B21,'[3]Holiday Schedule'!$B$2:$B$30)</f>
        <v>42121</v>
      </c>
      <c r="KZ15" s="921">
        <f>WORKDAY(KZ17,[3]BA!$B21,'[3]Holiday Schedule'!$B$2:$B$30)</f>
        <v>42121</v>
      </c>
      <c r="LA15" s="921">
        <f>WORKDAY(LA17,[3]BA!$B21,'[3]Holiday Schedule'!$B$2:$B$30)</f>
        <v>42121</v>
      </c>
      <c r="LB15" s="921">
        <f>WORKDAY(LB17,[3]BA!$B21,'[3]Holiday Schedule'!$B$2:$B$30)</f>
        <v>42121</v>
      </c>
      <c r="LC15" s="921">
        <f>WORKDAY(LC17,[3]BA!$B21,'[3]Holiday Schedule'!$B$2:$B$30)</f>
        <v>42121</v>
      </c>
      <c r="LD15" s="921">
        <f>WORKDAY(LD17,[3]BA!$B21,'[3]Holiday Schedule'!$B$2:$B$30)</f>
        <v>42121</v>
      </c>
      <c r="LE15" s="921">
        <f>WORKDAY(LE17,[3]BA!$B21,'[3]Holiday Schedule'!$B$2:$B$30)</f>
        <v>42121</v>
      </c>
      <c r="LF15" s="921">
        <f>WORKDAY(LF17,[3]BA!$B21,'[3]Holiday Schedule'!$B$2:$B$30)</f>
        <v>42121</v>
      </c>
      <c r="LG15" s="921">
        <f>WORKDAY(LG17,[3]BA!$B21,'[3]Holiday Schedule'!$B$2:$B$30)</f>
        <v>42121</v>
      </c>
      <c r="LH15" s="921">
        <f>WORKDAY(LH17,[3]BA!$B21,'[3]Holiday Schedule'!$B$2:$B$30)</f>
        <v>42121</v>
      </c>
      <c r="LI15" s="921">
        <f>WORKDAY(LI17,[3]BA!$B21,'[3]Holiday Schedule'!$B$2:$B$30)</f>
        <v>42121</v>
      </c>
      <c r="LJ15" s="921">
        <f>WORKDAY(LJ17,[3]BA!$B21,'[3]Holiday Schedule'!$B$2:$B$30)</f>
        <v>42121</v>
      </c>
      <c r="LK15" s="921">
        <f>WORKDAY(LK17,[3]BA!$B21,'[3]Holiday Schedule'!$B$2:$B$30)</f>
        <v>42121</v>
      </c>
      <c r="LL15" s="921">
        <f>WORKDAY(LL17,[3]BA!$B21,'[3]Holiday Schedule'!$B$2:$B$30)</f>
        <v>42121</v>
      </c>
      <c r="LM15" s="921">
        <f>WORKDAY(LM17,[3]BA!$B21,'[3]Holiday Schedule'!$B$2:$B$30)</f>
        <v>42121</v>
      </c>
      <c r="LN15" s="921">
        <f>WORKDAY(LN17,[3]BA!$B21,'[3]Holiday Schedule'!$B$2:$B$30)</f>
        <v>42121</v>
      </c>
      <c r="LO15" s="921">
        <f>WORKDAY(LO17,[3]BA!$B21,'[3]Holiday Schedule'!$B$2:$B$30)</f>
        <v>42121</v>
      </c>
      <c r="LP15" s="921">
        <f>WORKDAY(LP17,[3]BA!$B21,'[3]Holiday Schedule'!$B$2:$B$30)</f>
        <v>42121</v>
      </c>
      <c r="LQ15" s="921">
        <f>WORKDAY(LQ17,[3]BA!$B21,'[3]Holiday Schedule'!$B$2:$B$30)</f>
        <v>42121</v>
      </c>
      <c r="LR15" s="921">
        <f>WORKDAY(LR17,[3]BA!$B21,'[3]Holiday Schedule'!$B$2:$B$30)</f>
        <v>42121</v>
      </c>
      <c r="LS15" s="921">
        <f>WORKDAY(LS17,[3]BA!$B21,'[3]Holiday Schedule'!$B$2:$B$30)</f>
        <v>42121</v>
      </c>
      <c r="LT15" s="921">
        <f>WORKDAY(LT17,[3]BA!$B21,'[3]Holiday Schedule'!$B$2:$B$30)</f>
        <v>42121</v>
      </c>
      <c r="LU15" s="921">
        <f>WORKDAY(LU17,[3]BA!$B21,'[3]Holiday Schedule'!$B$2:$B$30)</f>
        <v>42121</v>
      </c>
      <c r="LV15" s="921">
        <f>WORKDAY(LV17,[3]BA!$B21,'[3]Holiday Schedule'!$B$2:$B$30)</f>
        <v>42121</v>
      </c>
      <c r="LW15" s="921">
        <f>WORKDAY(LW17,[3]BA!$B21,'[3]Holiday Schedule'!$B$2:$B$30)</f>
        <v>42121</v>
      </c>
      <c r="LX15" s="921">
        <f>WORKDAY(LX17,[3]BA!$B21,'[3]Holiday Schedule'!$B$2:$B$30)</f>
        <v>42121</v>
      </c>
      <c r="LY15" s="921">
        <f>WORKDAY(LY17,[3]BA!$B21,'[3]Holiday Schedule'!$B$2:$B$30)</f>
        <v>42121</v>
      </c>
      <c r="LZ15" s="921">
        <f>WORKDAY(LZ17,[3]BA!$B21,'[3]Holiday Schedule'!$B$2:$B$30)</f>
        <v>42167</v>
      </c>
      <c r="MA15" s="921">
        <f>WORKDAY(MA17,[3]BA!$B21,'[3]Holiday Schedule'!$B$2:$B$30)</f>
        <v>42121</v>
      </c>
      <c r="MB15" s="921">
        <f>WORKDAY(MB17,[3]BA!$B21,'[3]Holiday Schedule'!$B$2:$B$30)</f>
        <v>42121</v>
      </c>
      <c r="MC15" s="921">
        <f>WORKDAY(MC17,[3]BA!$B21,'[3]Holiday Schedule'!$B$2:$B$30)</f>
        <v>42121</v>
      </c>
      <c r="MD15" s="921">
        <f>WORKDAY(MD17,[3]BA!$B21,'[3]Holiday Schedule'!$B$2:$B$30)</f>
        <v>42164</v>
      </c>
      <c r="ME15" s="921">
        <f>WORKDAY(ME17,[3]BA!$B21,'[3]Holiday Schedule'!$B$2:$B$30)</f>
        <v>42167</v>
      </c>
      <c r="MF15" s="921">
        <f>WORKDAY(MF17,[3]BA!$B21,'[3]Holiday Schedule'!$B$2:$B$30)</f>
        <v>42167</v>
      </c>
      <c r="MG15" s="921">
        <f>WORKDAY(MG17,[3]BA!$B21,'[3]Holiday Schedule'!$B$2:$B$30)</f>
        <v>42121</v>
      </c>
      <c r="MH15" s="921">
        <f>WORKDAY(MH17,[3]BA!$B21,'[3]Holiday Schedule'!$B$2:$B$30)</f>
        <v>42121</v>
      </c>
      <c r="MI15" s="113"/>
      <c r="MJ15" s="113"/>
      <c r="MK15" s="921">
        <f>WORKDAY(MK17,[3]BA!$B21,'[3]Holiday Schedule'!$B$2:$B$30)</f>
        <v>42178</v>
      </c>
      <c r="ML15" s="921">
        <f>WORKDAY(ML17,[3]BA!$B21,'[3]Holiday Schedule'!$B$2:$B$30)</f>
        <v>42178</v>
      </c>
      <c r="MM15" s="921">
        <f>WORKDAY(MM17,[3]BA!$B21,'[3]Holiday Schedule'!$B$2:$B$30)</f>
        <v>42178</v>
      </c>
      <c r="MN15" s="921">
        <f>WORKDAY(MN17,[3]BA!$B21,'[3]Holiday Schedule'!$B$2:$B$30)</f>
        <v>42178</v>
      </c>
      <c r="MO15" s="921">
        <f>WORKDAY(MO17,[3]BA!$B21,'[3]Holiday Schedule'!$B$2:$B$30)</f>
        <v>42121</v>
      </c>
      <c r="MP15" s="921">
        <f>WORKDAY(MP17,[3]BA!$B21,'[3]Holiday Schedule'!$B$2:$B$30)</f>
        <v>42166</v>
      </c>
      <c r="MQ15" s="921">
        <f>WORKDAY(MQ17,[3]BA!$B21,'[3]Holiday Schedule'!$B$2:$B$30)</f>
        <v>42115</v>
      </c>
      <c r="MR15" s="921">
        <f>WORKDAY(MR17,[3]BA!$B21,'[3]Holiday Schedule'!$B$2:$B$30)</f>
        <v>42205</v>
      </c>
      <c r="MS15" s="921">
        <f>WORKDAY(MS17,[3]BA!$B21,'[3]Holiday Schedule'!$B$2:$B$30)</f>
        <v>42200</v>
      </c>
      <c r="MT15" s="921">
        <f>WORKDAY(MT17,[3]BA!$B21,'[3]Holiday Schedule'!$B$2:$B$30)</f>
        <v>42202</v>
      </c>
      <c r="MU15" s="921">
        <f>WORKDAY(MU17,[3]BA!$B21,'[3]Holiday Schedule'!$B$2:$B$30)</f>
        <v>42209</v>
      </c>
      <c r="MV15" s="921">
        <f>WORKDAY(MV17,[3]BA!$B21,'[3]Holiday Schedule'!$B$2:$B$30)</f>
        <v>42226</v>
      </c>
      <c r="MW15" s="921">
        <f>WORKDAY(MW17,[3]BA!$B21,'[3]Holiday Schedule'!$B$2:$B$30)</f>
        <v>42209</v>
      </c>
      <c r="MX15" s="921">
        <f>WORKDAY(MX17,[3]BA!$B21,'[3]Holiday Schedule'!$B$2:$B$30)</f>
        <v>42209</v>
      </c>
      <c r="MY15" s="921">
        <f>WORKDAY(MY17,[3]BA!$B21,'[3]Holiday Schedule'!$B$2:$B$30)</f>
        <v>42178</v>
      </c>
      <c r="MZ15" s="921"/>
      <c r="NA15" s="921"/>
    </row>
    <row r="16" spans="1:366" ht="30">
      <c r="A16" s="1436">
        <v>1</v>
      </c>
      <c r="B16" s="1446" t="s">
        <v>369</v>
      </c>
      <c r="C16" s="1037">
        <v>42680</v>
      </c>
      <c r="D16" s="887">
        <v>42680</v>
      </c>
      <c r="E16" s="1014"/>
      <c r="F16" s="1037"/>
      <c r="G16" s="1238">
        <v>42669</v>
      </c>
      <c r="H16" s="1037">
        <v>42676</v>
      </c>
      <c r="I16" s="1037">
        <v>42676</v>
      </c>
      <c r="J16" s="1037">
        <v>42679</v>
      </c>
      <c r="K16" s="1037">
        <v>42678</v>
      </c>
      <c r="L16" s="1037">
        <v>42679</v>
      </c>
      <c r="M16" s="1037">
        <v>42680</v>
      </c>
      <c r="N16" s="880">
        <v>42467</v>
      </c>
      <c r="O16" s="1037">
        <v>42680</v>
      </c>
      <c r="P16" s="1037">
        <v>42680</v>
      </c>
      <c r="Q16" s="880">
        <v>42466</v>
      </c>
      <c r="R16" s="880">
        <v>42482</v>
      </c>
      <c r="S16" s="1037">
        <v>42678</v>
      </c>
      <c r="T16" s="1037">
        <v>42680</v>
      </c>
      <c r="U16" s="1037">
        <v>42680</v>
      </c>
      <c r="V16" s="880"/>
      <c r="W16" s="1037">
        <v>42680</v>
      </c>
      <c r="X16" s="1037">
        <v>42680</v>
      </c>
      <c r="Y16" s="836"/>
      <c r="Z16" s="1037">
        <v>42662</v>
      </c>
      <c r="AA16" s="1037">
        <v>42658</v>
      </c>
      <c r="AB16" s="1037">
        <v>42665</v>
      </c>
      <c r="AC16" s="1037">
        <v>42671</v>
      </c>
      <c r="AD16" s="1037">
        <v>42665</v>
      </c>
      <c r="AE16" s="1238">
        <v>42668</v>
      </c>
      <c r="AF16" s="1037">
        <v>42667</v>
      </c>
      <c r="AG16" s="1238">
        <v>42669</v>
      </c>
      <c r="AH16" s="1037">
        <v>42659</v>
      </c>
      <c r="AI16" s="1037">
        <v>42671</v>
      </c>
      <c r="AJ16" s="1037">
        <v>42667</v>
      </c>
      <c r="AK16" s="1037"/>
      <c r="AL16" s="1146">
        <v>42653</v>
      </c>
      <c r="AM16" s="1037">
        <v>42665</v>
      </c>
      <c r="AN16" s="1037"/>
      <c r="AO16" s="921">
        <v>42665</v>
      </c>
      <c r="AP16" s="880"/>
      <c r="AQ16" s="1037">
        <v>42665</v>
      </c>
      <c r="AR16" s="836"/>
      <c r="AS16" s="1037">
        <v>42659</v>
      </c>
      <c r="AT16" s="1146">
        <v>42653</v>
      </c>
      <c r="AU16" s="1146">
        <v>42653</v>
      </c>
      <c r="AV16" s="1037">
        <v>42658</v>
      </c>
      <c r="AW16" s="880">
        <v>42659</v>
      </c>
      <c r="AX16" s="1146">
        <v>42653</v>
      </c>
      <c r="AY16" s="1037">
        <v>42658</v>
      </c>
      <c r="AZ16" s="1037">
        <v>42657</v>
      </c>
      <c r="BA16" s="1037">
        <v>42659</v>
      </c>
      <c r="BB16" s="1037">
        <v>42657</v>
      </c>
      <c r="BC16" s="880">
        <v>42662</v>
      </c>
      <c r="BD16" s="1037">
        <v>42657</v>
      </c>
      <c r="BE16" s="1037">
        <v>42657</v>
      </c>
      <c r="BF16" s="1037">
        <v>42663</v>
      </c>
      <c r="BG16" s="1037">
        <v>42658</v>
      </c>
      <c r="BH16" s="1037">
        <v>42663</v>
      </c>
      <c r="BI16" s="1037">
        <v>42663</v>
      </c>
      <c r="BJ16" s="1037">
        <v>42663</v>
      </c>
      <c r="BK16" s="1014"/>
      <c r="BL16" s="880">
        <v>42626</v>
      </c>
      <c r="BM16" s="880">
        <v>42649</v>
      </c>
      <c r="BN16" s="1037">
        <v>42649</v>
      </c>
      <c r="BO16" s="880">
        <v>42649</v>
      </c>
      <c r="BP16" s="1146">
        <v>42653</v>
      </c>
      <c r="BQ16" s="1037">
        <v>42650</v>
      </c>
      <c r="BR16" s="1146">
        <v>42655</v>
      </c>
      <c r="BS16" s="1037">
        <v>42657</v>
      </c>
      <c r="BT16" s="1146">
        <v>42655</v>
      </c>
      <c r="BU16" s="1037">
        <v>42649</v>
      </c>
      <c r="BV16" s="1037">
        <v>42649</v>
      </c>
      <c r="BW16" s="1146">
        <v>42656</v>
      </c>
      <c r="BX16" s="880">
        <v>42656</v>
      </c>
      <c r="BY16" s="1037">
        <v>42647</v>
      </c>
      <c r="BZ16" s="1037">
        <v>42657</v>
      </c>
      <c r="CA16" s="1146">
        <v>42655</v>
      </c>
      <c r="CB16" s="880">
        <v>42652</v>
      </c>
      <c r="CC16" s="1037">
        <v>42657</v>
      </c>
      <c r="CD16" s="836"/>
      <c r="CE16" s="880">
        <v>42628</v>
      </c>
      <c r="CF16" s="880">
        <v>42628</v>
      </c>
      <c r="CG16" s="880">
        <v>42633</v>
      </c>
      <c r="CH16" s="880">
        <v>42629</v>
      </c>
      <c r="CI16" s="880">
        <v>42633</v>
      </c>
      <c r="CJ16" s="880">
        <v>42629</v>
      </c>
      <c r="CK16" s="880">
        <v>42633</v>
      </c>
      <c r="CL16" s="908">
        <v>42639</v>
      </c>
      <c r="CM16" s="880">
        <v>42633</v>
      </c>
      <c r="CN16" s="880">
        <v>42604</v>
      </c>
      <c r="CO16" s="880">
        <v>42643</v>
      </c>
      <c r="CP16" s="880">
        <v>42647</v>
      </c>
      <c r="CQ16" s="880">
        <v>42646</v>
      </c>
      <c r="CR16" s="880">
        <v>42647</v>
      </c>
      <c r="CS16" s="880">
        <v>42629</v>
      </c>
      <c r="CT16" s="880">
        <v>42626</v>
      </c>
      <c r="CU16" s="880">
        <v>42645</v>
      </c>
      <c r="CV16" s="880">
        <v>42587</v>
      </c>
      <c r="CW16" s="880">
        <v>42643</v>
      </c>
      <c r="CX16" s="880">
        <v>42637</v>
      </c>
      <c r="CY16" s="836"/>
      <c r="CZ16" s="880">
        <v>42627</v>
      </c>
      <c r="DA16" s="880">
        <v>42628</v>
      </c>
      <c r="DB16" s="880">
        <v>42629</v>
      </c>
      <c r="DC16" s="880">
        <v>42616</v>
      </c>
      <c r="DD16" s="880">
        <v>42628</v>
      </c>
      <c r="DE16" s="880">
        <v>42629</v>
      </c>
      <c r="DF16" s="880">
        <v>42628</v>
      </c>
      <c r="DG16" s="880">
        <v>42514</v>
      </c>
      <c r="DH16" s="880">
        <v>42628</v>
      </c>
      <c r="DI16" s="880">
        <v>42632</v>
      </c>
      <c r="DJ16" s="880">
        <v>42633</v>
      </c>
      <c r="DK16" s="880">
        <v>42633</v>
      </c>
      <c r="DL16" s="880">
        <v>42633</v>
      </c>
      <c r="DM16" s="880">
        <v>42633</v>
      </c>
      <c r="DN16" s="1489">
        <v>42479</v>
      </c>
      <c r="DO16" s="880">
        <v>42626</v>
      </c>
      <c r="DP16" s="1372"/>
      <c r="DQ16" s="880">
        <v>42546</v>
      </c>
      <c r="DR16" s="880">
        <v>42584</v>
      </c>
      <c r="DS16" s="880">
        <v>42581</v>
      </c>
      <c r="DT16" s="880">
        <v>42579</v>
      </c>
      <c r="DU16" s="880">
        <v>42585</v>
      </c>
      <c r="DV16" s="880">
        <v>42581</v>
      </c>
      <c r="DW16" s="921">
        <v>42601</v>
      </c>
      <c r="DX16" s="880">
        <v>42590</v>
      </c>
      <c r="DY16" s="921">
        <v>42601</v>
      </c>
      <c r="DZ16" s="1187">
        <v>42616</v>
      </c>
      <c r="EA16" s="880">
        <v>42584</v>
      </c>
      <c r="EB16" s="880">
        <v>42581</v>
      </c>
      <c r="EC16" s="880">
        <v>42590</v>
      </c>
      <c r="ED16" s="880">
        <v>42581</v>
      </c>
      <c r="EE16" s="880">
        <v>42581</v>
      </c>
      <c r="EF16" s="880">
        <v>42542</v>
      </c>
      <c r="EG16" s="880"/>
      <c r="EH16" s="880">
        <v>42544</v>
      </c>
      <c r="EI16" s="836"/>
      <c r="EJ16" s="880">
        <v>42587</v>
      </c>
      <c r="EK16" s="880">
        <v>42587</v>
      </c>
      <c r="EL16" s="880">
        <v>42587</v>
      </c>
      <c r="EM16" s="880">
        <v>42587</v>
      </c>
      <c r="EN16" s="880">
        <v>42586</v>
      </c>
      <c r="EO16" s="880">
        <v>42585</v>
      </c>
      <c r="EP16" s="880">
        <v>42581</v>
      </c>
      <c r="EQ16" s="880">
        <v>42581</v>
      </c>
      <c r="ER16" s="880">
        <v>42596</v>
      </c>
      <c r="ES16" s="880">
        <v>42579</v>
      </c>
      <c r="ET16" s="880">
        <v>42584</v>
      </c>
      <c r="EU16" s="880">
        <v>42598</v>
      </c>
      <c r="EV16" s="880">
        <v>42596</v>
      </c>
      <c r="EW16" s="880">
        <v>42587</v>
      </c>
      <c r="EX16" s="836"/>
      <c r="EY16" s="880">
        <v>42508</v>
      </c>
      <c r="EZ16" s="880">
        <v>42521</v>
      </c>
      <c r="FA16" s="880">
        <v>42510</v>
      </c>
      <c r="FB16" s="880">
        <v>42533</v>
      </c>
      <c r="FC16" s="880">
        <v>42512</v>
      </c>
      <c r="FD16" s="880">
        <v>42517</v>
      </c>
      <c r="FE16" s="880">
        <v>42533</v>
      </c>
      <c r="FF16" s="880">
        <v>42527</v>
      </c>
      <c r="FG16" s="880">
        <v>42531</v>
      </c>
      <c r="FH16" s="880">
        <v>42512</v>
      </c>
      <c r="FI16" s="880">
        <v>42525</v>
      </c>
      <c r="FJ16" s="880">
        <v>42521</v>
      </c>
      <c r="FK16" s="880">
        <v>42543</v>
      </c>
      <c r="FL16" s="880">
        <v>42544</v>
      </c>
      <c r="FM16" s="880">
        <v>42508</v>
      </c>
      <c r="FN16" s="921">
        <v>42549</v>
      </c>
      <c r="FO16" s="880">
        <v>42525</v>
      </c>
      <c r="FP16" s="880">
        <v>42581</v>
      </c>
      <c r="FQ16" s="836"/>
      <c r="FR16" s="880">
        <v>42514</v>
      </c>
      <c r="FS16" s="921">
        <v>42505</v>
      </c>
      <c r="FT16" s="880">
        <v>42514</v>
      </c>
      <c r="FU16" s="880">
        <v>42510</v>
      </c>
      <c r="FV16" s="880">
        <v>42514</v>
      </c>
      <c r="FW16" s="880">
        <v>42508</v>
      </c>
      <c r="FX16" s="880">
        <v>42507</v>
      </c>
      <c r="FY16" s="880">
        <v>42508</v>
      </c>
      <c r="FZ16" s="880">
        <v>42510</v>
      </c>
      <c r="GA16" s="880">
        <v>42508</v>
      </c>
      <c r="GB16" s="880">
        <v>42512</v>
      </c>
      <c r="GC16" s="880">
        <v>42508</v>
      </c>
      <c r="GD16" s="921">
        <v>42505</v>
      </c>
      <c r="GE16" s="880">
        <v>42506</v>
      </c>
      <c r="GF16" s="880">
        <v>42508</v>
      </c>
      <c r="GG16" s="880">
        <v>42514</v>
      </c>
      <c r="GH16" s="880">
        <v>42508</v>
      </c>
      <c r="GI16" s="880">
        <v>42509</v>
      </c>
      <c r="GJ16" s="836"/>
      <c r="GK16" s="965">
        <v>42472</v>
      </c>
      <c r="GL16" s="975">
        <v>42468</v>
      </c>
      <c r="GM16" s="965">
        <v>42474</v>
      </c>
      <c r="GN16" s="965">
        <v>42446</v>
      </c>
      <c r="GO16" s="1497" t="e">
        <f>WORKDAY(GO17,#REF!,'[3]Holiday Schedule'!$B$2:$B$30)</f>
        <v>#REF!</v>
      </c>
      <c r="GP16" s="938">
        <v>42482</v>
      </c>
      <c r="GQ16" s="975">
        <v>42424</v>
      </c>
      <c r="GR16" s="965">
        <v>42444</v>
      </c>
      <c r="GS16" s="1148">
        <v>42446</v>
      </c>
      <c r="GT16" s="1141">
        <v>42514</v>
      </c>
      <c r="GU16" s="1141">
        <v>42391</v>
      </c>
      <c r="GV16" s="1141">
        <v>42413</v>
      </c>
      <c r="GW16" s="1134">
        <v>42509</v>
      </c>
      <c r="GX16" s="1141">
        <v>42505</v>
      </c>
      <c r="GY16" s="1141">
        <v>42487</v>
      </c>
      <c r="GZ16" s="1134">
        <v>42523</v>
      </c>
      <c r="HA16" s="1141">
        <v>42500</v>
      </c>
      <c r="HB16" s="1141">
        <v>42498</v>
      </c>
      <c r="HC16" s="1141">
        <v>42515</v>
      </c>
      <c r="HD16" s="824"/>
      <c r="HE16" s="921">
        <v>42473</v>
      </c>
      <c r="HF16" s="921">
        <v>42444</v>
      </c>
      <c r="HG16" s="880">
        <v>42445</v>
      </c>
      <c r="HH16" s="880">
        <v>42473</v>
      </c>
      <c r="HI16" s="888">
        <v>42481</v>
      </c>
      <c r="HJ16" s="1482">
        <v>42489</v>
      </c>
      <c r="HK16" s="1482">
        <v>42489</v>
      </c>
      <c r="HL16" s="1482">
        <v>42489</v>
      </c>
      <c r="HM16" s="921"/>
      <c r="HN16" s="887">
        <v>42493</v>
      </c>
      <c r="HO16" s="880">
        <v>42494</v>
      </c>
      <c r="HP16" s="880">
        <v>42494</v>
      </c>
      <c r="HQ16" s="880">
        <v>42473</v>
      </c>
      <c r="HR16" s="1482">
        <v>42489</v>
      </c>
      <c r="HS16" s="880">
        <v>42486</v>
      </c>
      <c r="HT16" s="880">
        <v>42494</v>
      </c>
      <c r="HU16" s="1489">
        <v>42480</v>
      </c>
      <c r="HV16" s="880">
        <v>42468</v>
      </c>
      <c r="HW16" s="836"/>
      <c r="HX16" s="1187">
        <v>42424</v>
      </c>
      <c r="HY16" s="938">
        <v>42449</v>
      </c>
      <c r="HZ16" s="965">
        <v>42440</v>
      </c>
      <c r="IA16" s="965">
        <v>42459</v>
      </c>
      <c r="IB16" s="938">
        <v>42449</v>
      </c>
      <c r="IC16" s="965">
        <v>42472</v>
      </c>
      <c r="ID16" s="965">
        <v>42446</v>
      </c>
      <c r="IE16" s="965">
        <v>42481</v>
      </c>
      <c r="IF16" s="979">
        <v>42480</v>
      </c>
      <c r="IG16" s="965">
        <v>42411</v>
      </c>
      <c r="IH16" s="1187">
        <v>42424</v>
      </c>
      <c r="II16" s="965">
        <v>42444</v>
      </c>
      <c r="IJ16" s="965">
        <v>42450</v>
      </c>
      <c r="IK16" s="965">
        <v>42450</v>
      </c>
      <c r="IL16" s="979">
        <v>42489</v>
      </c>
      <c r="IM16" s="979">
        <v>42489</v>
      </c>
      <c r="IN16" s="824"/>
      <c r="IO16" s="880">
        <v>42471</v>
      </c>
      <c r="IP16" s="921">
        <v>42473</v>
      </c>
      <c r="IQ16" s="880">
        <v>42467</v>
      </c>
      <c r="IR16" s="921">
        <v>42423</v>
      </c>
      <c r="IS16" s="880">
        <v>42467</v>
      </c>
      <c r="IT16" s="921" t="e">
        <f>WORKDAY(IT17,#REF!,'[3]Holiday Schedule'!$B$2:$B$30)</f>
        <v>#REF!</v>
      </c>
      <c r="IU16" s="880">
        <v>42467</v>
      </c>
      <c r="IV16" s="880">
        <v>42467</v>
      </c>
      <c r="IW16" s="921">
        <v>42440</v>
      </c>
      <c r="IX16" s="880">
        <v>42444</v>
      </c>
      <c r="IY16" s="921">
        <v>42431</v>
      </c>
      <c r="IZ16" s="880">
        <v>42445</v>
      </c>
      <c r="JA16" s="921">
        <v>42445</v>
      </c>
      <c r="JB16" s="880">
        <v>42468</v>
      </c>
      <c r="JC16" s="921">
        <v>42413</v>
      </c>
      <c r="JD16" s="921">
        <v>42387</v>
      </c>
      <c r="JE16" s="921">
        <v>42440</v>
      </c>
      <c r="JF16" s="921">
        <v>42410</v>
      </c>
      <c r="JG16" s="824"/>
      <c r="JH16" s="921">
        <v>42285</v>
      </c>
      <c r="JI16" s="921"/>
      <c r="JJ16" s="921">
        <v>42424</v>
      </c>
      <c r="JK16" s="921">
        <v>42285</v>
      </c>
      <c r="JL16" s="921">
        <v>42413</v>
      </c>
      <c r="JM16" s="921"/>
      <c r="JN16" s="921" t="e">
        <f>WORKDAY(JN17,#REF!,'[3]Holiday Schedule'!$B$2:$B$30)</f>
        <v>#REF!</v>
      </c>
      <c r="JO16" s="921">
        <v>42733</v>
      </c>
      <c r="JP16" s="921" t="e">
        <f>WORKDAY(JP17,#REF!,'[3]Holiday Schedule'!$B$2:$B$30)</f>
        <v>#REF!</v>
      </c>
      <c r="JQ16" s="921">
        <v>42440</v>
      </c>
      <c r="JR16" s="921"/>
      <c r="JS16" s="921">
        <v>42348</v>
      </c>
      <c r="JT16" s="921"/>
      <c r="JU16" s="921">
        <v>42733</v>
      </c>
      <c r="JV16" s="921">
        <v>42733</v>
      </c>
      <c r="JW16" s="921">
        <v>42413</v>
      </c>
      <c r="JX16" s="921">
        <v>42387</v>
      </c>
      <c r="JY16" s="921">
        <v>42391</v>
      </c>
      <c r="JZ16" s="953"/>
      <c r="KA16" s="921" t="e">
        <f>WORKDAY(KA17,#REF!,'[3]Holiday Schedule'!$B$2:$B$30)</f>
        <v>#REF!</v>
      </c>
      <c r="KB16" s="921">
        <v>42388</v>
      </c>
      <c r="KC16" s="921"/>
      <c r="KD16" s="921"/>
      <c r="KE16" s="921" t="e">
        <f>WORKDAY(KE17,#REF!,'[3]Holiday Schedule'!$B$2:$B$30)</f>
        <v>#REF!</v>
      </c>
      <c r="KF16" s="921"/>
      <c r="KG16" s="921"/>
      <c r="KH16" s="921" t="e">
        <f>WORKDAY(KH17,#REF!,'[3]Holiday Schedule'!$B$2:$B$30)</f>
        <v>#REF!</v>
      </c>
      <c r="KI16" s="1497"/>
      <c r="KJ16" s="1497">
        <f>WORKDAY(KJ20,[3]BA!$B18,'[3]Holiday Schedule'!$B$2:$B$30)</f>
        <v>42206</v>
      </c>
      <c r="KK16" s="1497" t="e">
        <f>WORKDAY(KK17,#REF!,'[3]Holiday Schedule'!$B$2:$B$30)</f>
        <v>#REF!</v>
      </c>
      <c r="KL16" s="1497"/>
      <c r="KM16" s="1497" t="e">
        <f>WORKDAY(KM17,#REF!,'[3]Holiday Schedule'!$B$2:$B$30)</f>
        <v>#REF!</v>
      </c>
      <c r="KN16" s="1497"/>
      <c r="KO16" s="1497" t="e">
        <f>WORKDAY(KO17,#REF!,'[3]Holiday Schedule'!$B$2:$B$30)</f>
        <v>#REF!</v>
      </c>
      <c r="KP16" s="975"/>
      <c r="KQ16" s="975"/>
      <c r="KR16" s="1497"/>
      <c r="KT16" s="921"/>
      <c r="KU16" s="921"/>
      <c r="KV16" s="921"/>
      <c r="KW16" s="921"/>
      <c r="KX16" s="921"/>
      <c r="KY16" s="921"/>
      <c r="KZ16" s="921"/>
      <c r="LA16" s="921"/>
      <c r="LB16" s="921"/>
      <c r="LC16" s="921"/>
      <c r="LD16" s="921"/>
      <c r="LE16" s="921"/>
      <c r="LF16" s="921"/>
      <c r="LG16" s="921"/>
      <c r="LH16" s="921"/>
      <c r="LI16" s="921"/>
      <c r="LJ16" s="921"/>
      <c r="LK16" s="921"/>
      <c r="LL16" s="921"/>
      <c r="LM16" s="921"/>
      <c r="LN16" s="921"/>
      <c r="LO16" s="921"/>
      <c r="LP16" s="921"/>
      <c r="LQ16" s="921"/>
      <c r="LR16" s="921"/>
      <c r="LS16" s="921"/>
      <c r="LT16" s="921"/>
      <c r="LU16" s="921"/>
      <c r="LV16" s="921"/>
      <c r="LW16" s="921"/>
      <c r="LX16" s="921"/>
      <c r="LY16" s="921"/>
      <c r="LZ16" s="921"/>
      <c r="MA16" s="921"/>
      <c r="MB16" s="921"/>
      <c r="MC16" s="921"/>
      <c r="MD16" s="921"/>
      <c r="ME16" s="921"/>
      <c r="MF16" s="921"/>
      <c r="MG16" s="921"/>
      <c r="MH16" s="921"/>
      <c r="MI16" s="113"/>
      <c r="MJ16" s="113"/>
      <c r="MK16" s="921"/>
      <c r="ML16" s="921"/>
      <c r="MM16" s="921"/>
      <c r="MN16" s="921"/>
      <c r="MO16" s="921"/>
      <c r="MP16" s="921"/>
      <c r="MQ16" s="921"/>
      <c r="MR16" s="921"/>
      <c r="MS16" s="921"/>
      <c r="MT16" s="921"/>
      <c r="MU16" s="921"/>
      <c r="MV16" s="921"/>
      <c r="MW16" s="921"/>
      <c r="MX16" s="921"/>
      <c r="MY16" s="921"/>
      <c r="MZ16" s="921"/>
      <c r="NA16" s="921"/>
    </row>
    <row r="17" spans="1:365" ht="15">
      <c r="A17" s="1436">
        <v>3</v>
      </c>
      <c r="B17" s="1441" t="s">
        <v>10</v>
      </c>
      <c r="C17" s="1037">
        <v>42680</v>
      </c>
      <c r="D17" s="887"/>
      <c r="E17" s="1014"/>
      <c r="F17" s="1037"/>
      <c r="G17" s="1037"/>
      <c r="H17" s="1037"/>
      <c r="I17" s="1146"/>
      <c r="J17" s="1037">
        <v>42679</v>
      </c>
      <c r="K17" s="1037">
        <v>42678</v>
      </c>
      <c r="L17" s="1037">
        <v>42679</v>
      </c>
      <c r="M17" s="1037">
        <v>42679</v>
      </c>
      <c r="N17" s="880"/>
      <c r="O17" s="1037"/>
      <c r="P17" s="1037">
        <v>42680</v>
      </c>
      <c r="Q17" s="933">
        <v>42464</v>
      </c>
      <c r="R17" s="921"/>
      <c r="S17" s="1037">
        <v>42678</v>
      </c>
      <c r="T17" s="1037">
        <v>42679</v>
      </c>
      <c r="U17" s="1037">
        <v>42676</v>
      </c>
      <c r="V17" s="880"/>
      <c r="W17" s="1037">
        <v>42679</v>
      </c>
      <c r="X17" s="1037">
        <v>42680</v>
      </c>
      <c r="Y17" s="836"/>
      <c r="Z17" s="1037"/>
      <c r="AA17" s="1037"/>
      <c r="AB17" s="1037"/>
      <c r="AC17" s="1037"/>
      <c r="AD17" s="1037"/>
      <c r="AE17" s="1146"/>
      <c r="AF17" s="1037"/>
      <c r="AG17" s="1037"/>
      <c r="AH17" s="1037"/>
      <c r="AI17" s="1037"/>
      <c r="AJ17" s="1146"/>
      <c r="AK17" s="1037"/>
      <c r="AL17" s="1146"/>
      <c r="AM17" s="1037"/>
      <c r="AN17" s="1037"/>
      <c r="AO17" s="668"/>
      <c r="AP17" s="880"/>
      <c r="AQ17" s="1037"/>
      <c r="AR17" s="836"/>
      <c r="AS17" s="1037"/>
      <c r="AT17" s="1146"/>
      <c r="AU17" s="1146"/>
      <c r="AV17" s="1037"/>
      <c r="AW17" s="880"/>
      <c r="AX17" s="1146"/>
      <c r="AY17" s="1037"/>
      <c r="AZ17" s="1037"/>
      <c r="BA17" s="1037"/>
      <c r="BB17" s="1037"/>
      <c r="BC17" s="880"/>
      <c r="BD17" s="1037"/>
      <c r="BE17" s="1037"/>
      <c r="BF17" s="1037"/>
      <c r="BG17" s="1037"/>
      <c r="BH17" s="1037"/>
      <c r="BI17" s="1037"/>
      <c r="BJ17" s="1037"/>
      <c r="BK17" s="1014"/>
      <c r="BL17" s="880"/>
      <c r="BM17" s="921"/>
      <c r="BN17" s="1037"/>
      <c r="BO17" s="921"/>
      <c r="BP17" s="1146"/>
      <c r="BQ17" s="1037"/>
      <c r="BR17" s="1146"/>
      <c r="BS17" s="1037"/>
      <c r="BT17" s="1037"/>
      <c r="BU17" s="1037"/>
      <c r="BV17" s="1037"/>
      <c r="BW17" s="1146"/>
      <c r="BX17" s="880"/>
      <c r="BY17" s="1037"/>
      <c r="BZ17" s="1037"/>
      <c r="CA17" s="1037"/>
      <c r="CB17" s="921"/>
      <c r="CC17" s="1037"/>
      <c r="CD17" s="836"/>
      <c r="CE17" s="880"/>
      <c r="CF17" s="880"/>
      <c r="CG17" s="880">
        <v>42633</v>
      </c>
      <c r="CH17" s="968"/>
      <c r="CI17" s="880">
        <v>42633</v>
      </c>
      <c r="CJ17" s="880"/>
      <c r="CK17" s="880">
        <v>42632</v>
      </c>
      <c r="CL17" s="880"/>
      <c r="CM17" s="880">
        <v>42633</v>
      </c>
      <c r="CN17" s="968"/>
      <c r="CO17" s="880"/>
      <c r="CP17" s="921"/>
      <c r="CQ17" s="880" t="s">
        <v>1341</v>
      </c>
      <c r="CR17" s="921"/>
      <c r="CS17" s="880"/>
      <c r="CT17" s="880"/>
      <c r="CU17" s="880"/>
      <c r="CV17" s="880">
        <v>42586</v>
      </c>
      <c r="CW17" s="880"/>
      <c r="CX17" s="880"/>
      <c r="CY17" s="836"/>
      <c r="CZ17" s="1187">
        <v>42627</v>
      </c>
      <c r="DA17" s="968"/>
      <c r="DB17" s="880"/>
      <c r="DC17" s="880"/>
      <c r="DD17" s="968"/>
      <c r="DE17" s="968"/>
      <c r="DF17" s="880"/>
      <c r="DG17" s="921">
        <v>42514</v>
      </c>
      <c r="DH17" s="880"/>
      <c r="DI17" s="880">
        <v>42632</v>
      </c>
      <c r="DJ17" s="880"/>
      <c r="DK17" s="880">
        <v>42633</v>
      </c>
      <c r="DL17" s="880">
        <v>42633</v>
      </c>
      <c r="DM17" s="880">
        <v>42633</v>
      </c>
      <c r="DN17" s="1564">
        <v>42478</v>
      </c>
      <c r="DO17" s="880"/>
      <c r="DP17" s="1373"/>
      <c r="DQ17" s="880"/>
      <c r="DR17" s="880"/>
      <c r="DS17" s="880"/>
      <c r="DT17" s="880"/>
      <c r="DU17" s="880"/>
      <c r="DV17" s="880"/>
      <c r="DW17" s="880"/>
      <c r="DX17" s="880"/>
      <c r="DY17" s="880"/>
      <c r="DZ17" s="668"/>
      <c r="EA17" s="880"/>
      <c r="EB17" s="880"/>
      <c r="EC17" s="880"/>
      <c r="ED17" s="880"/>
      <c r="EE17" s="880"/>
      <c r="EF17" s="880">
        <v>42537</v>
      </c>
      <c r="EG17" s="880"/>
      <c r="EH17" s="1187">
        <v>42537</v>
      </c>
      <c r="EI17" s="836"/>
      <c r="EJ17" s="880">
        <v>42586</v>
      </c>
      <c r="EK17" s="880">
        <v>42586</v>
      </c>
      <c r="EL17" s="880">
        <v>42586</v>
      </c>
      <c r="EM17" s="880">
        <v>42586</v>
      </c>
      <c r="EN17" s="880">
        <v>42586</v>
      </c>
      <c r="EO17" s="880"/>
      <c r="EP17" s="880"/>
      <c r="EQ17" s="880"/>
      <c r="ER17" s="880"/>
      <c r="ES17" s="880"/>
      <c r="ET17" s="880"/>
      <c r="EU17" s="880"/>
      <c r="EV17" s="880"/>
      <c r="EW17" s="968"/>
      <c r="EX17" s="836"/>
      <c r="EY17" s="880"/>
      <c r="EZ17" s="880"/>
      <c r="FA17" s="880"/>
      <c r="FB17" s="880">
        <v>42531</v>
      </c>
      <c r="FC17" s="880">
        <v>42508</v>
      </c>
      <c r="FD17" s="921">
        <v>42516</v>
      </c>
      <c r="FE17" s="880"/>
      <c r="FF17" s="880"/>
      <c r="FG17" s="880"/>
      <c r="FH17" s="880">
        <v>42508</v>
      </c>
      <c r="FI17" s="880"/>
      <c r="FJ17" s="880">
        <v>42521</v>
      </c>
      <c r="FK17" s="880"/>
      <c r="FL17" s="668"/>
      <c r="FM17" s="880"/>
      <c r="FN17" s="921"/>
      <c r="FO17" s="880"/>
      <c r="FP17" s="880"/>
      <c r="FQ17" s="836"/>
      <c r="FR17" s="921">
        <v>42514</v>
      </c>
      <c r="FS17" s="921">
        <v>42502</v>
      </c>
      <c r="FT17" s="921">
        <v>42514</v>
      </c>
      <c r="FU17" s="880">
        <v>42509</v>
      </c>
      <c r="FV17" s="921">
        <v>42514</v>
      </c>
      <c r="FW17" s="880"/>
      <c r="FX17" s="880">
        <v>42507</v>
      </c>
      <c r="FY17" s="880">
        <v>42507</v>
      </c>
      <c r="FZ17" s="880"/>
      <c r="GA17" s="880"/>
      <c r="GB17" s="880"/>
      <c r="GC17" s="880"/>
      <c r="GD17" s="921"/>
      <c r="GE17" s="880"/>
      <c r="GF17" s="880"/>
      <c r="GG17" s="921">
        <v>42514</v>
      </c>
      <c r="GH17" s="880"/>
      <c r="GI17" s="880"/>
      <c r="GJ17" s="836"/>
      <c r="GK17" s="979"/>
      <c r="GL17" s="975"/>
      <c r="GM17" s="965">
        <v>42450</v>
      </c>
      <c r="GN17" s="965">
        <v>42445</v>
      </c>
      <c r="GO17" s="1497">
        <v>42283</v>
      </c>
      <c r="GP17" s="938"/>
      <c r="GQ17" s="975"/>
      <c r="GR17" s="965"/>
      <c r="GS17" s="1148">
        <v>42446</v>
      </c>
      <c r="GT17" s="1187">
        <v>42510</v>
      </c>
      <c r="GU17" s="1141"/>
      <c r="GV17" s="1141"/>
      <c r="GW17" s="1187">
        <v>42506</v>
      </c>
      <c r="GX17" s="1132"/>
      <c r="GY17" s="1141"/>
      <c r="GZ17" s="1134"/>
      <c r="HA17" s="1136"/>
      <c r="HB17" s="1141">
        <v>42498</v>
      </c>
      <c r="HC17" s="1141"/>
      <c r="HD17" s="824"/>
      <c r="HE17" s="880">
        <v>42472</v>
      </c>
      <c r="HF17" s="921"/>
      <c r="HG17" s="921"/>
      <c r="HH17" s="880"/>
      <c r="HI17" s="888"/>
      <c r="HJ17" s="968"/>
      <c r="HK17" s="880"/>
      <c r="HL17" s="887"/>
      <c r="HM17" s="921"/>
      <c r="HN17" s="887">
        <v>42493</v>
      </c>
      <c r="HO17" s="880"/>
      <c r="HP17" s="880"/>
      <c r="HQ17" s="880">
        <v>42472</v>
      </c>
      <c r="HR17" s="1482">
        <v>42488</v>
      </c>
      <c r="HS17" s="880"/>
      <c r="HT17" s="880"/>
      <c r="HU17" s="1489">
        <v>42479</v>
      </c>
      <c r="HV17" s="880">
        <v>42467</v>
      </c>
      <c r="HW17" s="836"/>
      <c r="HX17" s="965">
        <v>42416</v>
      </c>
      <c r="HY17" s="938">
        <v>42447</v>
      </c>
      <c r="HZ17" s="965"/>
      <c r="IA17" s="965"/>
      <c r="IB17" s="938">
        <v>42447</v>
      </c>
      <c r="IC17" s="970"/>
      <c r="ID17" s="965">
        <v>42446</v>
      </c>
      <c r="IE17" s="965">
        <v>42479</v>
      </c>
      <c r="IF17" s="980"/>
      <c r="IG17" s="965"/>
      <c r="IH17" s="965"/>
      <c r="II17" s="965"/>
      <c r="IJ17" s="965"/>
      <c r="IK17" s="965"/>
      <c r="IL17" s="938">
        <v>42488</v>
      </c>
      <c r="IM17" s="965">
        <v>42488</v>
      </c>
      <c r="IN17" s="824"/>
      <c r="IO17" s="880">
        <v>42470</v>
      </c>
      <c r="IP17" s="933">
        <v>42464</v>
      </c>
      <c r="IQ17" s="887"/>
      <c r="IR17" s="921">
        <v>42416</v>
      </c>
      <c r="IS17" s="880">
        <v>42461</v>
      </c>
      <c r="IT17" s="921" t="e">
        <f>WORKDAY(IT19,#REF!,'[3]Holiday Schedule'!$B$2:$B$30)</f>
        <v>#REF!</v>
      </c>
      <c r="IU17" s="880"/>
      <c r="IV17" s="880">
        <v>42461</v>
      </c>
      <c r="IW17" s="921"/>
      <c r="IX17" s="880"/>
      <c r="IY17" s="921">
        <v>42429</v>
      </c>
      <c r="IZ17" s="921"/>
      <c r="JA17" s="880"/>
      <c r="JB17" s="921"/>
      <c r="JC17" s="921">
        <v>42410</v>
      </c>
      <c r="JD17" s="921">
        <v>42375</v>
      </c>
      <c r="JE17" s="921"/>
      <c r="JF17" s="1187">
        <v>42388</v>
      </c>
      <c r="JG17" s="824"/>
      <c r="JH17" s="921">
        <v>42285</v>
      </c>
      <c r="JI17" s="921">
        <v>42286</v>
      </c>
      <c r="JJ17" s="921"/>
      <c r="JK17" s="921">
        <v>42285</v>
      </c>
      <c r="JL17" s="921">
        <v>42412</v>
      </c>
      <c r="JM17" s="921">
        <v>42286</v>
      </c>
      <c r="JN17" s="921">
        <v>42282</v>
      </c>
      <c r="JO17" s="921">
        <v>42355</v>
      </c>
      <c r="JP17" s="921">
        <v>42282</v>
      </c>
      <c r="JQ17" s="921"/>
      <c r="JR17" s="921">
        <v>42286</v>
      </c>
      <c r="JS17" s="921"/>
      <c r="JT17" s="921">
        <v>42286</v>
      </c>
      <c r="JU17" s="921">
        <v>42359</v>
      </c>
      <c r="JV17" s="921">
        <v>42354</v>
      </c>
      <c r="JW17" s="921"/>
      <c r="JX17" s="921"/>
      <c r="JY17" s="921">
        <v>42388</v>
      </c>
      <c r="JZ17" s="953"/>
      <c r="KA17" s="921">
        <v>42303</v>
      </c>
      <c r="KB17" s="921"/>
      <c r="KC17" s="921">
        <v>42286</v>
      </c>
      <c r="KD17" s="921">
        <v>42286</v>
      </c>
      <c r="KE17" s="921">
        <v>42286</v>
      </c>
      <c r="KF17" s="921">
        <v>42286</v>
      </c>
      <c r="KG17" s="921">
        <v>42286</v>
      </c>
      <c r="KH17" s="921">
        <v>42263</v>
      </c>
      <c r="KI17" s="1497"/>
      <c r="KJ17" s="1497"/>
      <c r="KK17" s="1497">
        <v>42282</v>
      </c>
      <c r="KL17" s="1497">
        <v>42286</v>
      </c>
      <c r="KM17" s="1497">
        <v>42303</v>
      </c>
      <c r="KN17" s="1497"/>
      <c r="KO17" s="1497">
        <v>42283</v>
      </c>
      <c r="KP17" s="975">
        <v>42286</v>
      </c>
      <c r="KQ17" s="975">
        <v>42282</v>
      </c>
      <c r="KR17" s="1497">
        <v>42286</v>
      </c>
      <c r="KT17" s="921">
        <f>WORKDAY(KT20,[3]BA!$B23,'[3]Holiday Schedule'!$B$2:$B$30)</f>
        <v>42115</v>
      </c>
      <c r="KU17" s="921">
        <f>WORKDAY(KU20,[3]BA!$B23,'[3]Holiday Schedule'!$B$2:$B$30)</f>
        <v>42115</v>
      </c>
      <c r="KV17" s="921">
        <f>WORKDAY(KV20,[3]BA!$B23,'[3]Holiday Schedule'!$B$2:$B$30)</f>
        <v>42115</v>
      </c>
      <c r="KW17" s="921">
        <f>WORKDAY(KW20,[3]BA!$B23,'[3]Holiday Schedule'!$B$2:$B$30)</f>
        <v>42115</v>
      </c>
      <c r="KX17" s="921">
        <f>WORKDAY(KX20,[3]BA!$B23,'[3]Holiday Schedule'!$B$2:$B$30)</f>
        <v>42115</v>
      </c>
      <c r="KY17" s="921">
        <f>WORKDAY(KY20,[3]BA!$B23,'[3]Holiday Schedule'!$B$2:$B$30)</f>
        <v>42115</v>
      </c>
      <c r="KZ17" s="921">
        <f>WORKDAY(KZ20,[3]BA!$B23,'[3]Holiday Schedule'!$B$2:$B$30)</f>
        <v>42115</v>
      </c>
      <c r="LA17" s="921">
        <f>WORKDAY(LA20,[3]BA!$B23,'[3]Holiday Schedule'!$B$2:$B$30)</f>
        <v>42115</v>
      </c>
      <c r="LB17" s="921">
        <f>WORKDAY(LB20,[3]BA!$B23,'[3]Holiday Schedule'!$B$2:$B$30)</f>
        <v>42115</v>
      </c>
      <c r="LC17" s="921">
        <f>WORKDAY(LC20,[3]BA!$B23,'[3]Holiday Schedule'!$B$2:$B$30)</f>
        <v>42115</v>
      </c>
      <c r="LD17" s="921">
        <f>WORKDAY(LD20,[3]BA!$B23,'[3]Holiday Schedule'!$B$2:$B$30)</f>
        <v>42115</v>
      </c>
      <c r="LE17" s="921">
        <f>WORKDAY(LE20,[3]BA!$B23,'[3]Holiday Schedule'!$B$2:$B$30)</f>
        <v>42115</v>
      </c>
      <c r="LF17" s="921">
        <f>WORKDAY(LF20,[3]BA!$B23,'[3]Holiday Schedule'!$B$2:$B$30)</f>
        <v>42115</v>
      </c>
      <c r="LG17" s="921">
        <f>WORKDAY(LG20,[3]BA!$B23,'[3]Holiday Schedule'!$B$2:$B$30)</f>
        <v>42115</v>
      </c>
      <c r="LH17" s="921">
        <f>WORKDAY(LH20,[3]BA!$B23,'[3]Holiday Schedule'!$B$2:$B$30)</f>
        <v>42115</v>
      </c>
      <c r="LI17" s="921">
        <f>WORKDAY(LI20,[3]BA!$B23,'[3]Holiday Schedule'!$B$2:$B$30)</f>
        <v>42115</v>
      </c>
      <c r="LJ17" s="921">
        <f>WORKDAY(LJ20,[3]BA!$B23,'[3]Holiday Schedule'!$B$2:$B$30)</f>
        <v>42115</v>
      </c>
      <c r="LK17" s="921">
        <f>WORKDAY(LK20,[3]BA!$B23,'[3]Holiday Schedule'!$B$2:$B$30)</f>
        <v>42115</v>
      </c>
      <c r="LL17" s="921">
        <f>WORKDAY(LL20,[3]BA!$B23,'[3]Holiday Schedule'!$B$2:$B$30)</f>
        <v>42115</v>
      </c>
      <c r="LM17" s="921">
        <f>WORKDAY(LM20,[3]BA!$B23,'[3]Holiday Schedule'!$B$2:$B$30)</f>
        <v>42115</v>
      </c>
      <c r="LN17" s="921">
        <f>WORKDAY(LN20,[3]BA!$B23,'[3]Holiday Schedule'!$B$2:$B$30)</f>
        <v>42115</v>
      </c>
      <c r="LO17" s="921">
        <f>WORKDAY(LO20,[3]BA!$B23,'[3]Holiday Schedule'!$B$2:$B$30)</f>
        <v>42115</v>
      </c>
      <c r="LP17" s="921">
        <f>WORKDAY(LP20,[3]BA!$B23,'[3]Holiday Schedule'!$B$2:$B$30)</f>
        <v>42115</v>
      </c>
      <c r="LQ17" s="921">
        <f>WORKDAY(LQ20,[3]BA!$B23,'[3]Holiday Schedule'!$B$2:$B$30)</f>
        <v>42115</v>
      </c>
      <c r="LR17" s="921">
        <f>WORKDAY(LR20,[3]BA!$B23,'[3]Holiday Schedule'!$B$2:$B$30)</f>
        <v>42115</v>
      </c>
      <c r="LS17" s="921">
        <f>WORKDAY(LS20,[3]BA!$B23,'[3]Holiday Schedule'!$B$2:$B$30)</f>
        <v>42115</v>
      </c>
      <c r="LT17" s="921">
        <f>WORKDAY(LT20,[3]BA!$B23,'[3]Holiday Schedule'!$B$2:$B$30)</f>
        <v>42115</v>
      </c>
      <c r="LU17" s="921">
        <f>WORKDAY(LU20,[3]BA!$B23,'[3]Holiday Schedule'!$B$2:$B$30)</f>
        <v>42115</v>
      </c>
      <c r="LV17" s="921">
        <f>WORKDAY(LV20,[3]BA!$B23,'[3]Holiday Schedule'!$B$2:$B$30)</f>
        <v>42115</v>
      </c>
      <c r="LW17" s="921">
        <f>WORKDAY(LW20,[3]BA!$B23,'[3]Holiday Schedule'!$B$2:$B$30)</f>
        <v>42115</v>
      </c>
      <c r="LX17" s="921">
        <f>WORKDAY(LX20,[3]BA!$B23,'[3]Holiday Schedule'!$B$2:$B$30)</f>
        <v>42115</v>
      </c>
      <c r="LY17" s="921">
        <f>WORKDAY(LY20,[3]BA!$B23,'[3]Holiday Schedule'!$B$2:$B$30)</f>
        <v>42115</v>
      </c>
      <c r="LZ17" s="921">
        <f>WORKDAY(LZ20,[3]BA!$B23,'[3]Holiday Schedule'!$B$2:$B$30)</f>
        <v>42163</v>
      </c>
      <c r="MA17" s="921">
        <f>WORKDAY(MA20,[3]BA!$B23,'[3]Holiday Schedule'!$B$2:$B$30)</f>
        <v>42115</v>
      </c>
      <c r="MB17" s="921">
        <f>WORKDAY(MB20,[3]BA!$B23,'[3]Holiday Schedule'!$B$2:$B$30)</f>
        <v>42115</v>
      </c>
      <c r="MC17" s="921">
        <f>WORKDAY(MC20,[3]BA!$B23,'[3]Holiday Schedule'!$B$2:$B$30)</f>
        <v>42115</v>
      </c>
      <c r="MD17" s="921">
        <f>WORKDAY(MD20,[3]BA!$B23,'[3]Holiday Schedule'!$B$2:$B$30)</f>
        <v>42158</v>
      </c>
      <c r="ME17" s="921">
        <f>WORKDAY(ME20,[3]BA!$B23,'[3]Holiday Schedule'!$B$2:$B$30)</f>
        <v>42163</v>
      </c>
      <c r="MF17" s="921">
        <f>WORKDAY(MF20,[3]BA!$B23,'[3]Holiday Schedule'!$B$2:$B$30)</f>
        <v>42163</v>
      </c>
      <c r="MG17" s="921">
        <f>WORKDAY(MG20,[3]BA!$B23,'[3]Holiday Schedule'!$B$2:$B$30)</f>
        <v>42115</v>
      </c>
      <c r="MH17" s="921">
        <f>WORKDAY(MH20,[3]BA!$B23,'[3]Holiday Schedule'!$B$2:$B$30)</f>
        <v>42115</v>
      </c>
      <c r="MI17" s="113"/>
      <c r="MJ17" s="113"/>
      <c r="MK17" s="921">
        <f>WORKDAY(MK20,[3]BA!$B23,'[3]Holiday Schedule'!$B$2:$B$30)</f>
        <v>42172</v>
      </c>
      <c r="ML17" s="921">
        <f>WORKDAY(ML20,[3]BA!$B23,'[3]Holiday Schedule'!$B$2:$B$30)</f>
        <v>42172</v>
      </c>
      <c r="MM17" s="921">
        <f>WORKDAY(MM20,[3]BA!$B23,'[3]Holiday Schedule'!$B$2:$B$30)</f>
        <v>42172</v>
      </c>
      <c r="MN17" s="921">
        <f>WORKDAY(MN20,[3]BA!$B23,'[3]Holiday Schedule'!$B$2:$B$30)</f>
        <v>42172</v>
      </c>
      <c r="MO17" s="921">
        <f>WORKDAY(MO20,[3]BA!$B23,'[3]Holiday Schedule'!$B$2:$B$30)</f>
        <v>42115</v>
      </c>
      <c r="MP17" s="921">
        <f>WORKDAY(MP20,[3]BA!$B23,'[3]Holiday Schedule'!$B$2:$B$30)</f>
        <v>42160</v>
      </c>
      <c r="MQ17" s="921">
        <f>WORKDAY(MQ20,[3]BA!$B23,'[3]Holiday Schedule'!$B$2:$B$30)</f>
        <v>42109</v>
      </c>
      <c r="MR17" s="921">
        <f>WORKDAY(MR20,[3]BA!$B23,'[3]Holiday Schedule'!$B$2:$B$30)</f>
        <v>42199</v>
      </c>
      <c r="MS17" s="921">
        <f>WORKDAY(MS20,[3]BA!$B23,'[3]Holiday Schedule'!$B$2:$B$30)</f>
        <v>42194</v>
      </c>
      <c r="MT17" s="921">
        <f>WORKDAY(MT20,[3]BA!$B23,'[3]Holiday Schedule'!$B$2:$B$30)</f>
        <v>42198</v>
      </c>
      <c r="MU17" s="921">
        <f>WORKDAY(MU20,[3]BA!$B23,'[3]Holiday Schedule'!$B$2:$B$30)</f>
        <v>42205</v>
      </c>
      <c r="MV17" s="921">
        <f>WORKDAY(MV20,[3]BA!$B23,'[3]Holiday Schedule'!$B$2:$B$30)</f>
        <v>42220</v>
      </c>
      <c r="MW17" s="921">
        <f>WORKDAY(MW20,[3]BA!$B23,'[3]Holiday Schedule'!$B$2:$B$30)</f>
        <v>42205</v>
      </c>
      <c r="MX17" s="921">
        <f>WORKDAY(MX20,[3]BA!$B23,'[3]Holiday Schedule'!$B$2:$B$30)</f>
        <v>42205</v>
      </c>
      <c r="MY17" s="921">
        <f>WORKDAY(MY20,[3]BA!$B23,'[3]Holiday Schedule'!$B$2:$B$30)</f>
        <v>42172</v>
      </c>
      <c r="MZ17" s="921"/>
      <c r="NA17" s="921"/>
    </row>
    <row r="18" spans="1:365" ht="15">
      <c r="A18" s="1436">
        <v>0</v>
      </c>
      <c r="B18" s="1441" t="s">
        <v>2320</v>
      </c>
      <c r="C18" s="1037"/>
      <c r="D18" s="887"/>
      <c r="E18" s="1014"/>
      <c r="F18" s="1146"/>
      <c r="G18" s="1037"/>
      <c r="H18" s="1146"/>
      <c r="I18" s="1146"/>
      <c r="J18" s="1146"/>
      <c r="K18" s="1037"/>
      <c r="L18" s="1037"/>
      <c r="M18" s="1146"/>
      <c r="N18" s="887"/>
      <c r="O18" s="1037"/>
      <c r="P18" s="1037"/>
      <c r="Q18" s="1565"/>
      <c r="R18" s="921"/>
      <c r="S18" s="1146"/>
      <c r="T18" s="1037"/>
      <c r="U18" s="1146"/>
      <c r="V18" s="880"/>
      <c r="W18" s="1037"/>
      <c r="X18" s="1037"/>
      <c r="Y18" s="1014"/>
      <c r="Z18" s="1146"/>
      <c r="AA18" s="1037"/>
      <c r="AB18" s="1146"/>
      <c r="AC18" s="1146"/>
      <c r="AD18" s="1146"/>
      <c r="AE18" s="1146"/>
      <c r="AF18" s="1037"/>
      <c r="AG18" s="1037"/>
      <c r="AH18" s="1037"/>
      <c r="AI18" s="1037"/>
      <c r="AJ18" s="1146"/>
      <c r="AK18" s="1146"/>
      <c r="AL18" s="1146"/>
      <c r="AM18" s="1146"/>
      <c r="AN18" s="1146"/>
      <c r="AO18" s="668"/>
      <c r="AP18" s="880"/>
      <c r="AQ18" s="1146"/>
      <c r="AR18" s="836"/>
      <c r="AS18" s="1037"/>
      <c r="AT18" s="1146"/>
      <c r="AU18" s="1146"/>
      <c r="AV18" s="1037"/>
      <c r="AW18" s="880"/>
      <c r="AX18" s="1146"/>
      <c r="AY18" s="1146"/>
      <c r="AZ18" s="1146"/>
      <c r="BA18" s="1146"/>
      <c r="BB18" s="1037"/>
      <c r="BC18" s="880"/>
      <c r="BD18" s="1146"/>
      <c r="BE18" s="1037"/>
      <c r="BF18" s="1146"/>
      <c r="BG18" s="1037"/>
      <c r="BH18" s="1146"/>
      <c r="BI18" s="1146"/>
      <c r="BJ18" s="1146"/>
      <c r="BK18" s="1014"/>
      <c r="BL18" s="880"/>
      <c r="BM18" s="921"/>
      <c r="BN18" s="1146"/>
      <c r="BO18" s="921"/>
      <c r="BP18" s="1146"/>
      <c r="BQ18" s="1146"/>
      <c r="BR18" s="1146"/>
      <c r="BS18" s="1037"/>
      <c r="BT18" s="1146"/>
      <c r="BU18" s="1146"/>
      <c r="BV18" s="1146"/>
      <c r="BW18" s="1146"/>
      <c r="BX18" s="880"/>
      <c r="BY18" s="1146"/>
      <c r="BZ18" s="1037"/>
      <c r="CA18" s="1146"/>
      <c r="CB18" s="921"/>
      <c r="CC18" s="1037"/>
      <c r="CD18" s="836"/>
      <c r="CE18" s="880"/>
      <c r="CF18" s="880"/>
      <c r="CG18" s="880"/>
      <c r="CH18" s="968"/>
      <c r="CI18" s="880"/>
      <c r="CJ18" s="880"/>
      <c r="CK18" s="880"/>
      <c r="CL18" s="880"/>
      <c r="CM18" s="880"/>
      <c r="CN18" s="968"/>
      <c r="CO18" s="880"/>
      <c r="CP18" s="921"/>
      <c r="CQ18" s="880"/>
      <c r="CR18" s="921"/>
      <c r="CS18" s="880"/>
      <c r="CT18" s="880"/>
      <c r="CU18" s="880"/>
      <c r="CV18" s="880"/>
      <c r="CW18" s="880"/>
      <c r="CX18" s="880"/>
      <c r="CY18" s="836"/>
      <c r="CZ18" s="968"/>
      <c r="DA18" s="968"/>
      <c r="DB18" s="880"/>
      <c r="DC18" s="880"/>
      <c r="DD18" s="968"/>
      <c r="DE18" s="968"/>
      <c r="DF18" s="880"/>
      <c r="DG18" s="921"/>
      <c r="DH18" s="880"/>
      <c r="DI18" s="880"/>
      <c r="DJ18" s="880"/>
      <c r="DK18" s="880"/>
      <c r="DL18" s="880"/>
      <c r="DM18" s="880"/>
      <c r="DN18" s="1564"/>
      <c r="DO18" s="880"/>
      <c r="DP18" s="1373"/>
      <c r="DQ18" s="880"/>
      <c r="DR18" s="880"/>
      <c r="DS18" s="880"/>
      <c r="DT18" s="880"/>
      <c r="DU18" s="880"/>
      <c r="DV18" s="880"/>
      <c r="DW18" s="880"/>
      <c r="DX18" s="880"/>
      <c r="DY18" s="880"/>
      <c r="DZ18" s="668"/>
      <c r="EA18" s="880"/>
      <c r="EB18" s="880"/>
      <c r="EC18" s="880"/>
      <c r="ED18" s="880"/>
      <c r="EE18" s="880"/>
      <c r="EF18" s="880"/>
      <c r="EG18" s="880"/>
      <c r="EH18" s="968"/>
      <c r="EI18" s="836"/>
      <c r="EJ18" s="880"/>
      <c r="EK18" s="880"/>
      <c r="EL18" s="880"/>
      <c r="EM18" s="880"/>
      <c r="EN18" s="880"/>
      <c r="EO18" s="880"/>
      <c r="EP18" s="880"/>
      <c r="EQ18" s="880"/>
      <c r="ER18" s="880"/>
      <c r="ES18" s="880"/>
      <c r="ET18" s="880"/>
      <c r="EU18" s="880"/>
      <c r="EV18" s="880"/>
      <c r="EW18" s="968"/>
      <c r="EX18" s="836"/>
      <c r="EY18" s="880"/>
      <c r="EZ18" s="880"/>
      <c r="FA18" s="880"/>
      <c r="FB18" s="880"/>
      <c r="FC18" s="880"/>
      <c r="FD18" s="921"/>
      <c r="FE18" s="880"/>
      <c r="FF18" s="880"/>
      <c r="FG18" s="880"/>
      <c r="FH18" s="880"/>
      <c r="FI18" s="880"/>
      <c r="FJ18" s="880"/>
      <c r="FK18" s="880"/>
      <c r="FL18" s="668"/>
      <c r="FM18" s="880"/>
      <c r="FN18" s="921"/>
      <c r="FO18" s="880"/>
      <c r="FP18" s="880"/>
      <c r="FQ18" s="836"/>
      <c r="FR18" s="921"/>
      <c r="FS18" s="921"/>
      <c r="FT18" s="921"/>
      <c r="FU18" s="880"/>
      <c r="FV18" s="921"/>
      <c r="FW18" s="880"/>
      <c r="FX18" s="880"/>
      <c r="FY18" s="880"/>
      <c r="FZ18" s="880"/>
      <c r="GA18" s="880"/>
      <c r="GB18" s="880"/>
      <c r="GC18" s="880"/>
      <c r="GD18" s="921"/>
      <c r="GE18" s="880"/>
      <c r="GF18" s="880"/>
      <c r="GG18" s="921"/>
      <c r="GH18" s="880"/>
      <c r="GI18" s="880"/>
      <c r="GJ18" s="836"/>
      <c r="GK18" s="979"/>
      <c r="GL18" s="975"/>
      <c r="GM18" s="965"/>
      <c r="GN18" s="965"/>
      <c r="GO18" s="1497"/>
      <c r="GP18" s="938"/>
      <c r="GQ18" s="975"/>
      <c r="GR18" s="965"/>
      <c r="GS18" s="1148"/>
      <c r="GT18" s="1148"/>
      <c r="GU18" s="1141"/>
      <c r="GV18" s="1141"/>
      <c r="GW18" s="1148"/>
      <c r="GX18" s="1132"/>
      <c r="GY18" s="1141"/>
      <c r="GZ18" s="1134"/>
      <c r="HA18" s="1136"/>
      <c r="HB18" s="1141"/>
      <c r="HC18" s="1141"/>
      <c r="HD18" s="824"/>
      <c r="HE18" s="880"/>
      <c r="HF18" s="921"/>
      <c r="HG18" s="921"/>
      <c r="HH18" s="880"/>
      <c r="HI18" s="888"/>
      <c r="HJ18" s="1563"/>
      <c r="HK18" s="880"/>
      <c r="HL18" s="887"/>
      <c r="HM18" s="921"/>
      <c r="HN18" s="887"/>
      <c r="HO18" s="880"/>
      <c r="HP18" s="880"/>
      <c r="HQ18" s="880"/>
      <c r="HR18" s="1482"/>
      <c r="HS18" s="1562"/>
      <c r="HT18" s="880"/>
      <c r="HU18" s="1489"/>
      <c r="HV18" s="887"/>
      <c r="HW18" s="836"/>
      <c r="HX18" s="965"/>
      <c r="HY18" s="938"/>
      <c r="HZ18" s="965"/>
      <c r="IA18" s="965"/>
      <c r="IB18" s="938"/>
      <c r="IC18" s="970"/>
      <c r="ID18" s="965"/>
      <c r="IE18" s="965"/>
      <c r="IF18" s="980"/>
      <c r="IG18" s="965"/>
      <c r="IH18" s="965"/>
      <c r="II18" s="965"/>
      <c r="IJ18" s="965"/>
      <c r="IK18" s="965"/>
      <c r="IL18" s="938"/>
      <c r="IM18" s="965"/>
      <c r="IN18" s="1004"/>
      <c r="IO18" s="887"/>
      <c r="IP18" s="933"/>
      <c r="IQ18" s="887"/>
      <c r="IR18" s="921"/>
      <c r="IS18" s="887"/>
      <c r="IT18" s="921"/>
      <c r="IU18" s="887"/>
      <c r="IV18" s="887"/>
      <c r="IW18" s="921"/>
      <c r="IX18" s="880"/>
      <c r="IY18" s="921"/>
      <c r="IZ18" s="921"/>
      <c r="JA18" s="880"/>
      <c r="JB18" s="921"/>
      <c r="JC18" s="921"/>
      <c r="JD18" s="921"/>
      <c r="JE18" s="921"/>
      <c r="JF18" s="921"/>
      <c r="JG18" s="824"/>
      <c r="JH18" s="921"/>
      <c r="JI18" s="921"/>
      <c r="JJ18" s="921"/>
      <c r="JK18" s="921"/>
      <c r="JL18" s="921"/>
      <c r="JM18" s="921"/>
      <c r="JN18" s="921"/>
      <c r="JO18" s="921"/>
      <c r="JP18" s="921"/>
      <c r="JQ18" s="921"/>
      <c r="JR18" s="921"/>
      <c r="JS18" s="921"/>
      <c r="JT18" s="921"/>
      <c r="JU18" s="921"/>
      <c r="JV18" s="921"/>
      <c r="JW18" s="921"/>
      <c r="JX18" s="921"/>
      <c r="JY18" s="921"/>
      <c r="JZ18" s="953"/>
      <c r="KA18" s="921"/>
      <c r="KB18" s="921"/>
      <c r="KC18" s="921"/>
      <c r="KD18" s="921"/>
      <c r="KE18" s="921"/>
      <c r="KF18" s="921"/>
      <c r="KG18" s="921"/>
      <c r="KH18" s="921"/>
      <c r="KI18" s="1497"/>
      <c r="KJ18" s="1497"/>
      <c r="KK18" s="1497"/>
      <c r="KL18" s="1497"/>
      <c r="KM18" s="1497"/>
      <c r="KN18" s="1497"/>
      <c r="KO18" s="1497"/>
      <c r="KP18" s="975"/>
      <c r="KQ18" s="975"/>
      <c r="KR18" s="1497"/>
      <c r="KT18" s="921"/>
      <c r="KU18" s="921"/>
      <c r="KV18" s="921"/>
      <c r="KW18" s="921"/>
      <c r="KX18" s="921"/>
      <c r="KY18" s="921"/>
      <c r="KZ18" s="921"/>
      <c r="LA18" s="921"/>
      <c r="LB18" s="921"/>
      <c r="LC18" s="921"/>
      <c r="LD18" s="921"/>
      <c r="LE18" s="921"/>
      <c r="LF18" s="921"/>
      <c r="LG18" s="921"/>
      <c r="LH18" s="921"/>
      <c r="LI18" s="921"/>
      <c r="LJ18" s="921"/>
      <c r="LK18" s="921"/>
      <c r="LL18" s="921"/>
      <c r="LM18" s="921"/>
      <c r="LN18" s="921"/>
      <c r="LO18" s="921"/>
      <c r="LP18" s="921"/>
      <c r="LQ18" s="921"/>
      <c r="LR18" s="921"/>
      <c r="LS18" s="921"/>
      <c r="LT18" s="921"/>
      <c r="LU18" s="921"/>
      <c r="LV18" s="921"/>
      <c r="LW18" s="921"/>
      <c r="LX18" s="921"/>
      <c r="LY18" s="921"/>
      <c r="LZ18" s="921"/>
      <c r="MA18" s="921"/>
      <c r="MB18" s="921"/>
      <c r="MC18" s="921"/>
      <c r="MD18" s="921"/>
      <c r="ME18" s="921"/>
      <c r="MF18" s="921"/>
      <c r="MG18" s="921"/>
      <c r="MH18" s="921"/>
      <c r="MI18" s="113"/>
      <c r="MJ18" s="113"/>
      <c r="MK18" s="921"/>
      <c r="ML18" s="921"/>
      <c r="MM18" s="921"/>
      <c r="MN18" s="921"/>
      <c r="MO18" s="921"/>
      <c r="MP18" s="921"/>
      <c r="MQ18" s="921"/>
      <c r="MR18" s="921"/>
      <c r="MS18" s="921"/>
      <c r="MT18" s="921"/>
      <c r="MU18" s="921"/>
      <c r="MV18" s="921"/>
      <c r="MW18" s="921"/>
      <c r="MX18" s="921"/>
      <c r="MY18" s="921"/>
      <c r="MZ18" s="921"/>
      <c r="NA18" s="921"/>
    </row>
    <row r="19" spans="1:365" ht="15">
      <c r="A19" s="1436">
        <v>2</v>
      </c>
      <c r="B19" s="1446" t="s">
        <v>179</v>
      </c>
      <c r="C19" s="1037"/>
      <c r="D19" s="887"/>
      <c r="E19" s="1014"/>
      <c r="F19" s="1146">
        <v>42660</v>
      </c>
      <c r="G19" s="1037">
        <v>42657</v>
      </c>
      <c r="H19" s="962">
        <v>42674</v>
      </c>
      <c r="I19" s="1146">
        <v>42641</v>
      </c>
      <c r="J19" s="1146">
        <v>42647</v>
      </c>
      <c r="K19" s="1037">
        <v>42678</v>
      </c>
      <c r="L19" s="1037">
        <v>42678</v>
      </c>
      <c r="M19" s="962">
        <v>42674</v>
      </c>
      <c r="N19" s="887">
        <v>42458</v>
      </c>
      <c r="O19" s="1037">
        <v>42677</v>
      </c>
      <c r="P19" s="1037"/>
      <c r="Q19" s="887">
        <v>42458</v>
      </c>
      <c r="R19" s="1187">
        <v>42480</v>
      </c>
      <c r="S19" s="1146">
        <v>42661</v>
      </c>
      <c r="T19" s="1037">
        <v>42677</v>
      </c>
      <c r="U19" s="1146">
        <v>42641</v>
      </c>
      <c r="V19" s="880">
        <v>42573</v>
      </c>
      <c r="W19" s="1037"/>
      <c r="X19" s="1037"/>
      <c r="Y19" s="1014"/>
      <c r="Z19" s="1146">
        <v>42660</v>
      </c>
      <c r="AA19" s="1037">
        <v>42650</v>
      </c>
      <c r="AB19" s="1146">
        <v>42641</v>
      </c>
      <c r="AC19" s="1146">
        <v>42647</v>
      </c>
      <c r="AD19" s="1146">
        <v>42647</v>
      </c>
      <c r="AE19" s="1146">
        <v>42641</v>
      </c>
      <c r="AF19" s="1037">
        <v>42657</v>
      </c>
      <c r="AG19" s="1037">
        <v>42667</v>
      </c>
      <c r="AH19" s="908" t="s">
        <v>1138</v>
      </c>
      <c r="AI19" s="1037">
        <v>42667</v>
      </c>
      <c r="AJ19" s="1146">
        <v>42660</v>
      </c>
      <c r="AK19" s="1146">
        <v>42642</v>
      </c>
      <c r="AL19" s="1037">
        <v>42648</v>
      </c>
      <c r="AM19" s="1146">
        <v>42647</v>
      </c>
      <c r="AN19" s="1146">
        <v>42641</v>
      </c>
      <c r="AO19" s="921">
        <v>42375</v>
      </c>
      <c r="AP19" s="880">
        <v>42669</v>
      </c>
      <c r="AQ19" s="1146">
        <v>42646</v>
      </c>
      <c r="AR19" s="836"/>
      <c r="AS19" s="1037">
        <v>42657</v>
      </c>
      <c r="AT19" s="1037">
        <v>42648</v>
      </c>
      <c r="AU19" s="1146">
        <v>42641</v>
      </c>
      <c r="AV19" s="1037">
        <v>42657</v>
      </c>
      <c r="AW19" s="908" t="s">
        <v>1138</v>
      </c>
      <c r="AX19" s="1037">
        <v>42648</v>
      </c>
      <c r="AY19" s="1146">
        <v>42647</v>
      </c>
      <c r="AZ19" s="1146">
        <v>42647</v>
      </c>
      <c r="BA19" s="1146">
        <v>42641</v>
      </c>
      <c r="BB19" s="908" t="s">
        <v>1138</v>
      </c>
      <c r="BC19" s="921">
        <v>42650</v>
      </c>
      <c r="BD19" s="1146">
        <v>42647</v>
      </c>
      <c r="BE19" s="908" t="s">
        <v>1138</v>
      </c>
      <c r="BF19" s="1146">
        <v>42661</v>
      </c>
      <c r="BG19" s="1037">
        <v>42653</v>
      </c>
      <c r="BH19" s="1146">
        <v>42660</v>
      </c>
      <c r="BI19" s="1146">
        <v>42660</v>
      </c>
      <c r="BJ19" s="1146">
        <v>42660</v>
      </c>
      <c r="BK19" s="836"/>
      <c r="BL19" s="908">
        <v>42621</v>
      </c>
      <c r="BM19" s="908" t="s">
        <v>1138</v>
      </c>
      <c r="BN19" s="1146">
        <v>42642</v>
      </c>
      <c r="BO19" s="908" t="s">
        <v>1138</v>
      </c>
      <c r="BP19" s="1037">
        <v>42648</v>
      </c>
      <c r="BQ19" s="1146">
        <v>42641</v>
      </c>
      <c r="BR19" s="1146">
        <v>42641</v>
      </c>
      <c r="BS19" s="1037">
        <v>42650</v>
      </c>
      <c r="BT19" s="1146">
        <v>42647</v>
      </c>
      <c r="BU19" s="1146">
        <v>42641</v>
      </c>
      <c r="BV19" s="1146">
        <v>42641</v>
      </c>
      <c r="BW19" s="1037">
        <v>42650</v>
      </c>
      <c r="BX19" s="921">
        <v>42650</v>
      </c>
      <c r="BY19" s="1146">
        <v>42641</v>
      </c>
      <c r="BZ19" s="908" t="s">
        <v>1138</v>
      </c>
      <c r="CA19" s="1146">
        <v>42647</v>
      </c>
      <c r="CB19" s="908" t="s">
        <v>1138</v>
      </c>
      <c r="CC19" s="908" t="s">
        <v>1138</v>
      </c>
      <c r="CD19" s="836"/>
      <c r="CE19" s="908" t="s">
        <v>1138</v>
      </c>
      <c r="CF19" s="908" t="s">
        <v>1138</v>
      </c>
      <c r="CG19" s="880">
        <v>42630</v>
      </c>
      <c r="CH19" s="880">
        <v>42578</v>
      </c>
      <c r="CI19" s="908" t="s">
        <v>1138</v>
      </c>
      <c r="CJ19" s="880">
        <v>42625</v>
      </c>
      <c r="CK19" s="880">
        <v>42626</v>
      </c>
      <c r="CL19" s="880" t="s">
        <v>2163</v>
      </c>
      <c r="CM19" s="880">
        <v>42630</v>
      </c>
      <c r="CN19" s="880">
        <v>42578</v>
      </c>
      <c r="CO19" s="880">
        <v>42639</v>
      </c>
      <c r="CP19" s="880">
        <v>42639</v>
      </c>
      <c r="CQ19" s="880">
        <v>42639</v>
      </c>
      <c r="CR19" s="880">
        <v>42639</v>
      </c>
      <c r="CS19" s="880">
        <v>42625</v>
      </c>
      <c r="CT19" s="908">
        <v>42621</v>
      </c>
      <c r="CU19" s="908">
        <v>42635</v>
      </c>
      <c r="CV19" s="908" t="s">
        <v>1138</v>
      </c>
      <c r="CW19" s="880">
        <v>42639</v>
      </c>
      <c r="CX19" s="880">
        <v>42635</v>
      </c>
      <c r="CY19" s="836"/>
      <c r="CZ19" s="921">
        <v>42590</v>
      </c>
      <c r="DA19" s="908" t="s">
        <v>1138</v>
      </c>
      <c r="DB19" s="880">
        <v>42626</v>
      </c>
      <c r="DC19" s="908" t="s">
        <v>1138</v>
      </c>
      <c r="DD19" s="908" t="s">
        <v>1138</v>
      </c>
      <c r="DE19" s="1187">
        <v>42628</v>
      </c>
      <c r="DF19" s="908" t="s">
        <v>1138</v>
      </c>
      <c r="DG19" s="888">
        <v>42510</v>
      </c>
      <c r="DH19" s="908" t="s">
        <v>1138</v>
      </c>
      <c r="DI19" s="908">
        <v>42627</v>
      </c>
      <c r="DJ19" s="921">
        <v>42630</v>
      </c>
      <c r="DK19" s="880">
        <v>42626</v>
      </c>
      <c r="DL19" s="880">
        <v>42630</v>
      </c>
      <c r="DM19" s="880">
        <v>42630</v>
      </c>
      <c r="DN19" s="1486">
        <v>42477</v>
      </c>
      <c r="DO19" s="880">
        <v>42580</v>
      </c>
      <c r="DP19" s="1374"/>
      <c r="DQ19" s="1187">
        <v>42545</v>
      </c>
      <c r="DR19" s="969">
        <v>42557</v>
      </c>
      <c r="DS19" s="880">
        <v>42557</v>
      </c>
      <c r="DT19" s="880">
        <v>42576</v>
      </c>
      <c r="DU19" s="908" t="s">
        <v>1138</v>
      </c>
      <c r="DV19" s="880">
        <v>42578</v>
      </c>
      <c r="DW19" s="921">
        <v>42590</v>
      </c>
      <c r="DX19" s="880">
        <v>42585</v>
      </c>
      <c r="DY19" s="908" t="s">
        <v>1138</v>
      </c>
      <c r="DZ19" s="921">
        <v>42514</v>
      </c>
      <c r="EA19" s="880">
        <v>42556</v>
      </c>
      <c r="EB19" s="880">
        <v>42573</v>
      </c>
      <c r="EC19" s="880">
        <v>42585</v>
      </c>
      <c r="ED19" s="880"/>
      <c r="EE19" s="880">
        <v>42556</v>
      </c>
      <c r="EF19" s="1187">
        <v>42534</v>
      </c>
      <c r="EG19" s="908" t="s">
        <v>1138</v>
      </c>
      <c r="EH19" s="1187">
        <v>42443</v>
      </c>
      <c r="EI19" s="836"/>
      <c r="EJ19" s="880">
        <v>42576</v>
      </c>
      <c r="EK19" s="908" t="s">
        <v>1138</v>
      </c>
      <c r="EL19" s="908" t="s">
        <v>1138</v>
      </c>
      <c r="EM19" s="880">
        <v>42580</v>
      </c>
      <c r="EN19" s="880">
        <v>42580</v>
      </c>
      <c r="EO19" s="908" t="s">
        <v>1138</v>
      </c>
      <c r="EP19" s="880">
        <v>42576</v>
      </c>
      <c r="EQ19" s="880">
        <v>42576</v>
      </c>
      <c r="ER19" s="966" t="s">
        <v>1770</v>
      </c>
      <c r="ES19" s="880">
        <v>42573</v>
      </c>
      <c r="ET19" s="880">
        <v>42556</v>
      </c>
      <c r="EU19" s="921">
        <v>42590</v>
      </c>
      <c r="EV19" s="908" t="s">
        <v>1138</v>
      </c>
      <c r="EW19" s="880">
        <v>42580</v>
      </c>
      <c r="EX19" s="836"/>
      <c r="EY19" s="880">
        <v>42496</v>
      </c>
      <c r="EZ19" s="1187" t="s">
        <v>1523</v>
      </c>
      <c r="FA19" s="908">
        <v>42502</v>
      </c>
      <c r="FB19" s="880">
        <v>42523</v>
      </c>
      <c r="FC19" s="880">
        <v>42506</v>
      </c>
      <c r="FD19" s="908">
        <v>42502</v>
      </c>
      <c r="FE19" s="880">
        <v>42527</v>
      </c>
      <c r="FF19" s="1187" t="s">
        <v>1545</v>
      </c>
      <c r="FG19" s="880">
        <v>42527</v>
      </c>
      <c r="FH19" s="880">
        <v>42506</v>
      </c>
      <c r="FI19" s="1187" t="s">
        <v>1525</v>
      </c>
      <c r="FJ19" s="880">
        <v>42516</v>
      </c>
      <c r="FK19" s="1187" t="s">
        <v>1653</v>
      </c>
      <c r="FL19" s="1187" t="s">
        <v>1663</v>
      </c>
      <c r="FM19" s="880">
        <v>42496</v>
      </c>
      <c r="FN19" s="1187">
        <v>42544</v>
      </c>
      <c r="FO19" s="1187">
        <v>42521</v>
      </c>
      <c r="FP19" s="880">
        <v>42573</v>
      </c>
      <c r="FQ19" s="836"/>
      <c r="FR19" s="888">
        <v>42510</v>
      </c>
      <c r="FS19" s="880">
        <v>42495</v>
      </c>
      <c r="FT19" s="908">
        <v>42506</v>
      </c>
      <c r="FU19" s="880">
        <v>42506</v>
      </c>
      <c r="FV19" s="1187">
        <v>42502</v>
      </c>
      <c r="FW19" s="880">
        <v>42496</v>
      </c>
      <c r="FX19" s="880">
        <v>42502</v>
      </c>
      <c r="FY19" s="880">
        <v>42502</v>
      </c>
      <c r="FZ19" s="880">
        <v>42506</v>
      </c>
      <c r="GA19" s="880">
        <v>42496</v>
      </c>
      <c r="GB19" s="880">
        <v>42506</v>
      </c>
      <c r="GC19" s="880">
        <v>42496</v>
      </c>
      <c r="GD19" s="880">
        <v>42496</v>
      </c>
      <c r="GE19" s="880">
        <v>42499</v>
      </c>
      <c r="GF19" s="880">
        <v>42502</v>
      </c>
      <c r="GG19" s="908">
        <v>42508</v>
      </c>
      <c r="GH19" s="880">
        <v>42502</v>
      </c>
      <c r="GI19" s="880">
        <v>42506</v>
      </c>
      <c r="GJ19" s="836"/>
      <c r="GK19" s="965">
        <v>42458</v>
      </c>
      <c r="GL19" s="1042">
        <v>42467</v>
      </c>
      <c r="GM19" s="1187">
        <v>42445</v>
      </c>
      <c r="GN19" s="965">
        <v>42415</v>
      </c>
      <c r="GO19" s="1497" t="e">
        <f>WORKDAY(GO20,#REF!,'[3]Holiday Schedule'!$B$2:$B$30)</f>
        <v>#REF!</v>
      </c>
      <c r="GP19" s="908">
        <v>42479</v>
      </c>
      <c r="GQ19" s="975">
        <v>42415</v>
      </c>
      <c r="GR19" s="1187">
        <v>42439</v>
      </c>
      <c r="GS19" s="1149">
        <v>42437</v>
      </c>
      <c r="GT19" s="1141" t="s">
        <v>1161</v>
      </c>
      <c r="GU19" s="1141">
        <v>42384</v>
      </c>
      <c r="GV19" s="1141">
        <v>42408</v>
      </c>
      <c r="GW19" s="1187">
        <v>42480</v>
      </c>
      <c r="GX19" s="1134">
        <v>42500</v>
      </c>
      <c r="GY19" s="908">
        <v>42480</v>
      </c>
      <c r="GZ19" s="1187" t="s">
        <v>1525</v>
      </c>
      <c r="HA19" s="1187" t="s">
        <v>1138</v>
      </c>
      <c r="HB19" s="1134">
        <v>42489</v>
      </c>
      <c r="HC19" s="1187">
        <v>42451</v>
      </c>
      <c r="HD19" s="824"/>
      <c r="HE19" s="921">
        <v>42471</v>
      </c>
      <c r="HF19" s="1187">
        <v>42443</v>
      </c>
      <c r="HG19" s="1187">
        <v>42445</v>
      </c>
      <c r="HH19" s="880">
        <v>42467</v>
      </c>
      <c r="HI19" s="880">
        <v>42471</v>
      </c>
      <c r="HJ19" s="981">
        <v>42483</v>
      </c>
      <c r="HK19" s="880">
        <v>42486</v>
      </c>
      <c r="HL19" s="880">
        <v>42486</v>
      </c>
      <c r="HM19" s="1187">
        <v>42391</v>
      </c>
      <c r="HN19" s="880">
        <v>42489</v>
      </c>
      <c r="HO19" s="880">
        <v>42489</v>
      </c>
      <c r="HP19" s="880">
        <v>42489</v>
      </c>
      <c r="HQ19" s="921">
        <v>42471</v>
      </c>
      <c r="HR19" s="880">
        <v>42486</v>
      </c>
      <c r="HS19" s="981">
        <v>42483</v>
      </c>
      <c r="HT19" s="880">
        <v>42489</v>
      </c>
      <c r="HU19" s="1187">
        <v>42478</v>
      </c>
      <c r="HV19" s="887">
        <v>42458</v>
      </c>
      <c r="HW19" s="836"/>
      <c r="HX19" s="1187">
        <v>42415</v>
      </c>
      <c r="HY19" s="938">
        <v>42446</v>
      </c>
      <c r="HZ19" s="965">
        <v>42415</v>
      </c>
      <c r="IA19" s="1187">
        <v>42457</v>
      </c>
      <c r="IB19" s="938">
        <v>42437</v>
      </c>
      <c r="IC19" s="1187">
        <v>42471</v>
      </c>
      <c r="ID19" s="965">
        <v>42436</v>
      </c>
      <c r="IE19" s="1187">
        <v>42478</v>
      </c>
      <c r="IF19" s="1187">
        <v>42474</v>
      </c>
      <c r="IG19" s="965">
        <v>42405</v>
      </c>
      <c r="IH19" s="965">
        <v>42734</v>
      </c>
      <c r="II19" s="965" t="s">
        <v>1161</v>
      </c>
      <c r="IJ19" s="938">
        <v>42446</v>
      </c>
      <c r="IK19" s="938">
        <v>42446</v>
      </c>
      <c r="IL19" s="938">
        <v>42485</v>
      </c>
      <c r="IM19" s="938">
        <v>42485</v>
      </c>
      <c r="IN19" s="1004"/>
      <c r="IO19" s="887">
        <v>42458</v>
      </c>
      <c r="IP19" s="1187">
        <v>42460</v>
      </c>
      <c r="IQ19" s="887">
        <v>42458</v>
      </c>
      <c r="IR19" s="921">
        <v>42415</v>
      </c>
      <c r="IS19" s="887">
        <v>42458</v>
      </c>
      <c r="IT19" s="921" t="e">
        <f>WORKDAY(IT20,#REF!,'[3]Holiday Schedule'!$B$2:$B$30)</f>
        <v>#REF!</v>
      </c>
      <c r="IU19" s="887">
        <v>42458</v>
      </c>
      <c r="IV19" s="887">
        <v>42458</v>
      </c>
      <c r="IW19" s="921">
        <v>42438</v>
      </c>
      <c r="IX19" s="908">
        <v>42443</v>
      </c>
      <c r="IY19" s="921">
        <v>42425</v>
      </c>
      <c r="IZ19" s="921">
        <v>42445</v>
      </c>
      <c r="JA19" s="921">
        <v>42445</v>
      </c>
      <c r="JB19" s="921">
        <v>42445</v>
      </c>
      <c r="JC19" s="921">
        <v>42408</v>
      </c>
      <c r="JD19" s="921">
        <v>42008</v>
      </c>
      <c r="JE19" s="921">
        <v>42415</v>
      </c>
      <c r="JF19" s="921"/>
      <c r="JG19" s="824"/>
      <c r="JH19" s="921"/>
      <c r="JI19" s="921"/>
      <c r="JJ19" s="1187">
        <v>42415</v>
      </c>
      <c r="JK19" s="921"/>
      <c r="JL19" s="921">
        <v>42408</v>
      </c>
      <c r="JM19" s="921"/>
      <c r="JN19" s="921" t="e">
        <f>WORKDAY(JN20,#REF!,'[3]Holiday Schedule'!$B$2:$B$30)</f>
        <v>#REF!</v>
      </c>
      <c r="JO19" s="921">
        <v>42352</v>
      </c>
      <c r="JP19" s="921" t="e">
        <f>WORKDAY(JP20,#REF!,'[3]Holiday Schedule'!$B$2:$B$30)</f>
        <v>#REF!</v>
      </c>
      <c r="JQ19" s="1187">
        <v>42439</v>
      </c>
      <c r="JR19" s="921"/>
      <c r="JS19" s="921">
        <v>42346</v>
      </c>
      <c r="JT19" s="921"/>
      <c r="JU19" s="921">
        <v>42352</v>
      </c>
      <c r="JV19" s="921">
        <v>42352</v>
      </c>
      <c r="JW19" s="921">
        <v>42408</v>
      </c>
      <c r="JX19" s="921">
        <v>42008</v>
      </c>
      <c r="JY19" s="921">
        <v>42347</v>
      </c>
      <c r="JZ19" s="953"/>
      <c r="KA19" s="921"/>
      <c r="KB19" s="1187" t="e">
        <f>WORKDAY(KB20,#REF!,'[3]Holiday Schedule'!$B$2:$B$30)</f>
        <v>#REF!</v>
      </c>
      <c r="KC19" s="921"/>
      <c r="KD19" s="921"/>
      <c r="KE19" s="921" t="e">
        <f>WORKDAY(KE20,#REF!,'[3]Holiday Schedule'!$B$2:$B$30)</f>
        <v>#REF!</v>
      </c>
      <c r="KF19" s="921"/>
      <c r="KG19" s="921"/>
      <c r="KH19" s="921" t="e">
        <f>WORKDAY(KH20,#REF!,'[3]Holiday Schedule'!$B$2:$B$30)</f>
        <v>#REF!</v>
      </c>
      <c r="KI19" s="1497">
        <f>WORKDAY(KI21,[3]BA!$B7,'[3]Holiday Schedule'!$B$2:$B$30)</f>
        <v>42206</v>
      </c>
      <c r="KJ19" s="1497"/>
      <c r="KK19" s="1497" t="e">
        <f>WORKDAY(KK20,#REF!,'[3]Holiday Schedule'!$B$2:$B$30)</f>
        <v>#REF!</v>
      </c>
      <c r="KL19" s="1497"/>
      <c r="KM19" s="1497"/>
      <c r="KN19" s="1497"/>
      <c r="KO19" s="1497" t="e">
        <f>WORKDAY(KO20,#REF!,'[3]Holiday Schedule'!$B$2:$B$30)</f>
        <v>#REF!</v>
      </c>
      <c r="KP19" s="975"/>
      <c r="KQ19" s="975"/>
      <c r="KR19" s="1497"/>
      <c r="KT19" s="921"/>
      <c r="KU19" s="921"/>
      <c r="KV19" s="921"/>
      <c r="KW19" s="921"/>
      <c r="KX19" s="921"/>
      <c r="KY19" s="921"/>
      <c r="KZ19" s="921"/>
      <c r="LA19" s="921"/>
      <c r="LB19" s="921"/>
      <c r="LC19" s="921"/>
      <c r="LD19" s="921"/>
      <c r="LE19" s="921"/>
      <c r="LF19" s="921"/>
      <c r="LG19" s="921"/>
      <c r="LH19" s="921"/>
      <c r="LI19" s="921"/>
      <c r="LJ19" s="921"/>
      <c r="LK19" s="921"/>
      <c r="LL19" s="921"/>
      <c r="LM19" s="921"/>
      <c r="LN19" s="921"/>
      <c r="LO19" s="921"/>
      <c r="LP19" s="921"/>
      <c r="LQ19" s="921"/>
      <c r="LR19" s="921"/>
      <c r="LS19" s="921"/>
      <c r="LT19" s="921"/>
      <c r="LU19" s="921"/>
      <c r="LV19" s="921"/>
      <c r="LW19" s="921"/>
      <c r="LX19" s="921"/>
      <c r="LY19" s="921"/>
      <c r="LZ19" s="921"/>
      <c r="MA19" s="921"/>
      <c r="MB19" s="921"/>
      <c r="MC19" s="921"/>
      <c r="MD19" s="921"/>
      <c r="ME19" s="921"/>
      <c r="MF19" s="921"/>
      <c r="MG19" s="921"/>
      <c r="MH19" s="921"/>
      <c r="MI19" s="113"/>
      <c r="MJ19" s="113"/>
      <c r="MK19" s="921"/>
      <c r="ML19" s="921"/>
      <c r="MM19" s="921"/>
      <c r="MN19" s="921"/>
      <c r="MO19" s="921"/>
      <c r="MP19" s="921"/>
      <c r="MQ19" s="921"/>
      <c r="MR19" s="921"/>
      <c r="MS19" s="921"/>
      <c r="MT19" s="921"/>
      <c r="MU19" s="921"/>
      <c r="MV19" s="921"/>
      <c r="MW19" s="921"/>
      <c r="MX19" s="921"/>
      <c r="MY19" s="921"/>
      <c r="MZ19" s="921"/>
      <c r="NA19" s="921"/>
    </row>
    <row r="20" spans="1:365" ht="15">
      <c r="A20" s="1436">
        <v>1</v>
      </c>
      <c r="B20" s="1447" t="s">
        <v>259</v>
      </c>
      <c r="C20" s="1037"/>
      <c r="D20" s="880">
        <v>42676</v>
      </c>
      <c r="E20" s="1014"/>
      <c r="F20" s="1146"/>
      <c r="G20" s="1037"/>
      <c r="H20" s="1146"/>
      <c r="I20" s="1146"/>
      <c r="J20" s="1146">
        <v>42670</v>
      </c>
      <c r="K20" s="1037"/>
      <c r="L20" s="1037">
        <v>42660</v>
      </c>
      <c r="M20" s="1146"/>
      <c r="N20" s="880"/>
      <c r="O20" s="1037"/>
      <c r="P20" s="1037">
        <v>42676</v>
      </c>
      <c r="Q20" s="887">
        <v>42458</v>
      </c>
      <c r="R20" s="880">
        <v>42471</v>
      </c>
      <c r="S20" s="1146">
        <v>42656</v>
      </c>
      <c r="T20" s="1037">
        <v>42676</v>
      </c>
      <c r="U20" s="1146"/>
      <c r="V20" s="880">
        <v>42572</v>
      </c>
      <c r="W20" s="1037">
        <v>42676</v>
      </c>
      <c r="X20" s="1037"/>
      <c r="Y20" s="1014"/>
      <c r="Z20" s="1146"/>
      <c r="AA20" s="1037"/>
      <c r="AB20" s="1146"/>
      <c r="AC20" s="1146"/>
      <c r="AD20" s="1146"/>
      <c r="AE20" s="1146"/>
      <c r="AF20" s="1037"/>
      <c r="AG20" s="1037"/>
      <c r="AH20" s="1037"/>
      <c r="AI20" s="1037"/>
      <c r="AJ20" s="1146"/>
      <c r="AK20" s="1146"/>
      <c r="AL20" s="1037"/>
      <c r="AM20" s="1146"/>
      <c r="AN20" s="1146"/>
      <c r="AO20" s="921">
        <v>42008</v>
      </c>
      <c r="AP20" s="880"/>
      <c r="AQ20" s="1037"/>
      <c r="AR20" s="836"/>
      <c r="AS20" s="1037"/>
      <c r="AT20" s="1037"/>
      <c r="AU20" s="1146"/>
      <c r="AV20" s="1037"/>
      <c r="AW20" s="908">
        <v>42646</v>
      </c>
      <c r="AX20" s="1037"/>
      <c r="AY20" s="1146"/>
      <c r="AZ20" s="1146"/>
      <c r="BA20" s="1146"/>
      <c r="BB20" s="1037"/>
      <c r="BC20" s="880"/>
      <c r="BD20" s="1146"/>
      <c r="BE20" s="1146"/>
      <c r="BF20" s="1146"/>
      <c r="BG20" s="1037"/>
      <c r="BH20" s="1146"/>
      <c r="BI20" s="1146"/>
      <c r="BJ20" s="1146"/>
      <c r="BK20" s="836"/>
      <c r="BL20" s="880"/>
      <c r="BM20" s="908">
        <v>42646</v>
      </c>
      <c r="BN20" s="1037"/>
      <c r="BO20" s="908">
        <v>42646</v>
      </c>
      <c r="BP20" s="1037"/>
      <c r="BQ20" s="1146"/>
      <c r="BR20" s="1146"/>
      <c r="BS20" s="1037"/>
      <c r="BT20" s="1146"/>
      <c r="BU20" s="1146"/>
      <c r="BV20" s="1146"/>
      <c r="BW20" s="1037"/>
      <c r="BX20" s="880"/>
      <c r="BY20" s="1146"/>
      <c r="BZ20" s="1146"/>
      <c r="CA20" s="1146"/>
      <c r="CB20" s="908">
        <v>42646</v>
      </c>
      <c r="CC20" s="1037"/>
      <c r="CD20" s="836"/>
      <c r="CE20" s="880">
        <v>42584</v>
      </c>
      <c r="CF20" s="880"/>
      <c r="CG20" s="880"/>
      <c r="CH20" s="880">
        <v>42577</v>
      </c>
      <c r="CI20" s="908">
        <v>42633</v>
      </c>
      <c r="CJ20" s="880">
        <v>42625</v>
      </c>
      <c r="CK20" s="880"/>
      <c r="CL20" s="880">
        <v>42552</v>
      </c>
      <c r="CM20" s="880"/>
      <c r="CN20" s="880">
        <v>42577</v>
      </c>
      <c r="CO20" s="880">
        <v>42639</v>
      </c>
      <c r="CP20" s="880">
        <v>42639</v>
      </c>
      <c r="CQ20" s="880">
        <v>42639</v>
      </c>
      <c r="CR20" s="880">
        <v>42639</v>
      </c>
      <c r="CS20" s="880">
        <v>42625</v>
      </c>
      <c r="CT20" s="880">
        <v>42584</v>
      </c>
      <c r="CU20" s="880"/>
      <c r="CV20" s="880">
        <v>42552</v>
      </c>
      <c r="CW20" s="880">
        <v>42639</v>
      </c>
      <c r="CX20" s="668"/>
      <c r="CY20" s="836"/>
      <c r="CZ20" s="880">
        <v>42590</v>
      </c>
      <c r="DA20" s="880">
        <v>42590</v>
      </c>
      <c r="DB20" s="880"/>
      <c r="DC20" s="968"/>
      <c r="DD20" s="880">
        <v>42584</v>
      </c>
      <c r="DE20" s="880">
        <v>42572</v>
      </c>
      <c r="DF20" s="880">
        <v>42572</v>
      </c>
      <c r="DG20" s="921">
        <v>42509</v>
      </c>
      <c r="DH20" s="880">
        <v>42577</v>
      </c>
      <c r="DI20" s="880">
        <v>42342</v>
      </c>
      <c r="DJ20" s="880"/>
      <c r="DK20" s="880"/>
      <c r="DL20" s="880"/>
      <c r="DM20" s="880"/>
      <c r="DN20" s="921">
        <v>42438</v>
      </c>
      <c r="DO20" s="880">
        <v>42580</v>
      </c>
      <c r="DP20" s="824"/>
      <c r="DQ20" s="880">
        <v>42471</v>
      </c>
      <c r="DR20" s="880"/>
      <c r="DS20" s="880"/>
      <c r="DT20" s="880"/>
      <c r="DU20" s="880">
        <v>42577</v>
      </c>
      <c r="DV20" s="880">
        <v>42577</v>
      </c>
      <c r="DW20" s="880">
        <v>42590</v>
      </c>
      <c r="DX20" s="880">
        <v>42584</v>
      </c>
      <c r="DY20" s="880">
        <v>42577</v>
      </c>
      <c r="DZ20" s="921">
        <v>42509</v>
      </c>
      <c r="EA20" s="880">
        <v>42556</v>
      </c>
      <c r="EB20" s="880">
        <v>42572</v>
      </c>
      <c r="EC20" s="880">
        <v>42584</v>
      </c>
      <c r="ED20" s="880">
        <v>42577</v>
      </c>
      <c r="EE20" s="880">
        <v>42552</v>
      </c>
      <c r="EF20" s="880"/>
      <c r="EG20" s="880"/>
      <c r="EH20" s="921">
        <v>42415</v>
      </c>
      <c r="EI20" s="836"/>
      <c r="EJ20" s="880"/>
      <c r="EK20" s="880">
        <v>42577</v>
      </c>
      <c r="EL20" s="880">
        <v>42552</v>
      </c>
      <c r="EM20" s="880">
        <v>42580</v>
      </c>
      <c r="EN20" s="880">
        <v>42580</v>
      </c>
      <c r="EO20" s="880"/>
      <c r="EP20" s="880"/>
      <c r="EQ20" s="880"/>
      <c r="ER20" s="880">
        <v>42556</v>
      </c>
      <c r="ES20" s="880">
        <v>42572</v>
      </c>
      <c r="ET20" s="880">
        <v>42556</v>
      </c>
      <c r="EU20" s="880">
        <v>42590</v>
      </c>
      <c r="EV20" s="880"/>
      <c r="EW20" s="880">
        <v>42580</v>
      </c>
      <c r="EX20" s="836"/>
      <c r="EY20" s="880"/>
      <c r="EZ20" s="880">
        <v>42489</v>
      </c>
      <c r="FA20" s="880"/>
      <c r="FB20" s="880">
        <v>42522</v>
      </c>
      <c r="FC20" s="880">
        <v>42506</v>
      </c>
      <c r="FD20" s="921">
        <v>42346</v>
      </c>
      <c r="FE20" s="880"/>
      <c r="FF20" s="880"/>
      <c r="FG20" s="880"/>
      <c r="FH20" s="880">
        <v>42506</v>
      </c>
      <c r="FI20" s="880">
        <v>42506</v>
      </c>
      <c r="FJ20" s="880"/>
      <c r="FK20" s="880"/>
      <c r="FL20" s="880"/>
      <c r="FM20" s="880"/>
      <c r="FN20" s="1187">
        <v>42480</v>
      </c>
      <c r="FO20" s="880">
        <v>42446</v>
      </c>
      <c r="FP20" s="880">
        <v>42572</v>
      </c>
      <c r="FQ20" s="836"/>
      <c r="FR20" s="921">
        <v>42509</v>
      </c>
      <c r="FS20" s="880">
        <v>42492</v>
      </c>
      <c r="FT20" s="880">
        <v>42486</v>
      </c>
      <c r="FU20" s="880">
        <v>42506</v>
      </c>
      <c r="FV20" s="921">
        <v>42478</v>
      </c>
      <c r="FW20" s="880"/>
      <c r="FX20" s="880"/>
      <c r="FY20" s="880"/>
      <c r="FZ20" s="880">
        <v>42506</v>
      </c>
      <c r="GA20" s="880"/>
      <c r="GB20" s="880">
        <v>42506</v>
      </c>
      <c r="GC20" s="880"/>
      <c r="GD20" s="880"/>
      <c r="GE20" s="880">
        <v>42499</v>
      </c>
      <c r="GF20" s="880"/>
      <c r="GG20" s="880"/>
      <c r="GH20" s="880"/>
      <c r="GI20" s="880">
        <v>42506</v>
      </c>
      <c r="GJ20" s="1014"/>
      <c r="GK20" s="942">
        <v>42458</v>
      </c>
      <c r="GL20" s="975">
        <v>42461</v>
      </c>
      <c r="GM20" s="965">
        <v>42346</v>
      </c>
      <c r="GN20" s="965">
        <v>42415</v>
      </c>
      <c r="GO20" s="1497" t="e">
        <f>WORKDAY(GO21,#REF!,'[3]Holiday Schedule'!$B$2:$B$30)</f>
        <v>#REF!</v>
      </c>
      <c r="GP20" s="965">
        <v>42478</v>
      </c>
      <c r="GQ20" s="975"/>
      <c r="GR20" s="965">
        <v>42436</v>
      </c>
      <c r="GS20" s="1149">
        <v>42437</v>
      </c>
      <c r="GT20" s="1141"/>
      <c r="GU20" s="1141">
        <v>42345</v>
      </c>
      <c r="GV20" s="1141">
        <v>42408</v>
      </c>
      <c r="GW20" s="1141">
        <v>42403</v>
      </c>
      <c r="GX20" s="1134">
        <v>42499</v>
      </c>
      <c r="GY20" s="1134">
        <v>42446</v>
      </c>
      <c r="GZ20" s="1187">
        <v>42512</v>
      </c>
      <c r="HA20" s="1187">
        <v>42454</v>
      </c>
      <c r="HB20" s="1134">
        <v>42489</v>
      </c>
      <c r="HC20" s="1141">
        <v>42403</v>
      </c>
      <c r="HD20" s="824"/>
      <c r="HE20" s="921">
        <v>42471</v>
      </c>
      <c r="HF20" s="921">
        <v>42424</v>
      </c>
      <c r="HG20" s="921">
        <v>42008</v>
      </c>
      <c r="HH20" s="880">
        <v>42467</v>
      </c>
      <c r="HI20" s="880">
        <v>42471</v>
      </c>
      <c r="HJ20" s="888">
        <v>42437</v>
      </c>
      <c r="HK20" s="880">
        <v>42486</v>
      </c>
      <c r="HL20" s="880">
        <v>42486</v>
      </c>
      <c r="HM20" s="921">
        <f>WORKDAY(HM22,[3]BA!$B8,'[3]Holiday Schedule'!$B$2:$B$30)</f>
        <v>42178</v>
      </c>
      <c r="HN20" s="880">
        <v>42489</v>
      </c>
      <c r="HO20" s="880">
        <v>42489</v>
      </c>
      <c r="HP20" s="880">
        <v>42489</v>
      </c>
      <c r="HQ20" s="880">
        <v>42471</v>
      </c>
      <c r="HR20" s="880">
        <v>42486</v>
      </c>
      <c r="HS20" s="908">
        <v>42443</v>
      </c>
      <c r="HT20" s="880">
        <v>42489</v>
      </c>
      <c r="HU20" s="921"/>
      <c r="HV20" s="887">
        <v>42458</v>
      </c>
      <c r="HW20" s="836"/>
      <c r="HX20" s="1187">
        <v>42390</v>
      </c>
      <c r="HY20" s="938">
        <v>42446</v>
      </c>
      <c r="HZ20" s="965">
        <v>42415</v>
      </c>
      <c r="IA20" s="965">
        <v>42342</v>
      </c>
      <c r="IB20" s="938">
        <v>42437</v>
      </c>
      <c r="IC20" s="1187">
        <v>42454</v>
      </c>
      <c r="ID20" s="965">
        <v>42436</v>
      </c>
      <c r="IE20" s="1187">
        <v>42445</v>
      </c>
      <c r="IF20" s="1187">
        <v>42439</v>
      </c>
      <c r="IG20" s="965">
        <v>42403</v>
      </c>
      <c r="IH20" s="1560">
        <v>42361</v>
      </c>
      <c r="II20" s="965">
        <v>42415</v>
      </c>
      <c r="IJ20" s="938">
        <v>42446</v>
      </c>
      <c r="IK20" s="938">
        <v>42446</v>
      </c>
      <c r="IL20" s="938">
        <v>42486</v>
      </c>
      <c r="IM20" s="938">
        <v>42486</v>
      </c>
      <c r="IN20" s="824"/>
      <c r="IO20" s="880"/>
      <c r="IP20" s="921"/>
      <c r="IQ20" s="887">
        <v>42458</v>
      </c>
      <c r="IR20" s="921"/>
      <c r="IS20" s="887">
        <v>42458</v>
      </c>
      <c r="IT20" s="921" t="e">
        <f>WORKDAY(IT21,#REF!,'[3]Holiday Schedule'!$B$2:$B$30)</f>
        <v>#REF!</v>
      </c>
      <c r="IU20" s="887">
        <v>42458</v>
      </c>
      <c r="IV20" s="887">
        <v>42458</v>
      </c>
      <c r="IW20" s="921">
        <v>42438</v>
      </c>
      <c r="IX20" s="921">
        <v>42425</v>
      </c>
      <c r="IY20" s="921">
        <v>42424</v>
      </c>
      <c r="IZ20" s="921">
        <v>42424</v>
      </c>
      <c r="JA20" s="921">
        <v>42425</v>
      </c>
      <c r="JB20" s="921">
        <v>42445</v>
      </c>
      <c r="JC20" s="921">
        <v>42408</v>
      </c>
      <c r="JD20" s="921">
        <v>42008</v>
      </c>
      <c r="JE20" s="921">
        <v>42415</v>
      </c>
      <c r="JF20" s="921"/>
      <c r="JG20" s="824"/>
      <c r="JH20" s="921"/>
      <c r="JI20" s="921"/>
      <c r="JJ20" s="1187">
        <v>42388</v>
      </c>
      <c r="JK20" s="921"/>
      <c r="JL20" s="921">
        <v>42408</v>
      </c>
      <c r="JM20" s="921"/>
      <c r="JN20" s="921" t="e">
        <f>WORKDAY(JN21,#REF!,'[3]Holiday Schedule'!$B$2:$B$30)</f>
        <v>#REF!</v>
      </c>
      <c r="JO20" s="921">
        <v>42352</v>
      </c>
      <c r="JP20" s="921" t="e">
        <f>WORKDAY(JP21,#REF!,'[3]Holiday Schedule'!$B$2:$B$30)</f>
        <v>#REF!</v>
      </c>
      <c r="JQ20" s="1187">
        <v>42411</v>
      </c>
      <c r="JR20" s="921"/>
      <c r="JS20" s="921">
        <v>42345</v>
      </c>
      <c r="JT20" s="921"/>
      <c r="JU20" s="921">
        <v>42352</v>
      </c>
      <c r="JV20" s="921">
        <v>42352</v>
      </c>
      <c r="JW20" s="921">
        <v>42408</v>
      </c>
      <c r="JX20" s="921">
        <v>42008</v>
      </c>
      <c r="JY20" s="921">
        <v>42346</v>
      </c>
      <c r="JZ20" s="953"/>
      <c r="KA20" s="921"/>
      <c r="KB20" s="921" t="e">
        <f>WORKDAY(KB21,#REF!,'[3]Holiday Schedule'!$B$2:$B$30)</f>
        <v>#REF!</v>
      </c>
      <c r="KC20" s="921"/>
      <c r="KD20" s="921"/>
      <c r="KE20" s="921" t="e">
        <f>WORKDAY(KE21,#REF!,'[3]Holiday Schedule'!$B$2:$B$30)</f>
        <v>#REF!</v>
      </c>
      <c r="KF20" s="921"/>
      <c r="KG20" s="921"/>
      <c r="KH20" s="921" t="e">
        <f>WORKDAY(KH21,#REF!,'[3]Holiday Schedule'!$B$2:$B$30)</f>
        <v>#REF!</v>
      </c>
      <c r="KI20" s="1497"/>
      <c r="KJ20" s="1497">
        <f>WORKDAY(KJ22,[3]BA!$B21,'[3]Holiday Schedule'!$B$2:$B$30)</f>
        <v>42202</v>
      </c>
      <c r="KK20" s="1497" t="e">
        <f>WORKDAY(KK21,#REF!,'[3]Holiday Schedule'!$B$2:$B$30)</f>
        <v>#REF!</v>
      </c>
      <c r="KL20" s="1497"/>
      <c r="KM20" s="1497"/>
      <c r="KN20" s="1497"/>
      <c r="KO20" s="1497" t="e">
        <f>WORKDAY(KO21,#REF!,'[3]Holiday Schedule'!$B$2:$B$30)</f>
        <v>#REF!</v>
      </c>
      <c r="KP20" s="975"/>
      <c r="KQ20" s="975"/>
      <c r="KR20" s="1497"/>
      <c r="KT20" s="921">
        <f>WORKDAY(KT22,[3]BA!$B25,'[3]Holiday Schedule'!$B$2:$B$30)</f>
        <v>42111</v>
      </c>
      <c r="KU20" s="921">
        <f>WORKDAY(KU22,[3]BA!$B25,'[3]Holiday Schedule'!$B$2:$B$30)</f>
        <v>42111</v>
      </c>
      <c r="KV20" s="921">
        <f>WORKDAY(KV22,[3]BA!$B25,'[3]Holiday Schedule'!$B$2:$B$30)</f>
        <v>42111</v>
      </c>
      <c r="KW20" s="921">
        <f>WORKDAY(KW22,[3]BA!$B25,'[3]Holiday Schedule'!$B$2:$B$30)</f>
        <v>42111</v>
      </c>
      <c r="KX20" s="921">
        <f>WORKDAY(KX22,[3]BA!$B25,'[3]Holiday Schedule'!$B$2:$B$30)</f>
        <v>42111</v>
      </c>
      <c r="KY20" s="921">
        <f>WORKDAY(KY22,[3]BA!$B25,'[3]Holiday Schedule'!$B$2:$B$30)</f>
        <v>42111</v>
      </c>
      <c r="KZ20" s="921">
        <f>WORKDAY(KZ22,[3]BA!$B25,'[3]Holiday Schedule'!$B$2:$B$30)</f>
        <v>42111</v>
      </c>
      <c r="LA20" s="921">
        <f>WORKDAY(LA22,[3]BA!$B25,'[3]Holiday Schedule'!$B$2:$B$30)</f>
        <v>42111</v>
      </c>
      <c r="LB20" s="921">
        <f>WORKDAY(LB22,[3]BA!$B25,'[3]Holiday Schedule'!$B$2:$B$30)</f>
        <v>42111</v>
      </c>
      <c r="LC20" s="921">
        <f>WORKDAY(LC22,[3]BA!$B25,'[3]Holiday Schedule'!$B$2:$B$30)</f>
        <v>42111</v>
      </c>
      <c r="LD20" s="921">
        <f>WORKDAY(LD22,[3]BA!$B25,'[3]Holiday Schedule'!$B$2:$B$30)</f>
        <v>42111</v>
      </c>
      <c r="LE20" s="921">
        <f>WORKDAY(LE22,[3]BA!$B25,'[3]Holiday Schedule'!$B$2:$B$30)</f>
        <v>42111</v>
      </c>
      <c r="LF20" s="921">
        <f>WORKDAY(LF22,[3]BA!$B25,'[3]Holiday Schedule'!$B$2:$B$30)</f>
        <v>42111</v>
      </c>
      <c r="LG20" s="921">
        <f>WORKDAY(LG22,[3]BA!$B25,'[3]Holiday Schedule'!$B$2:$B$30)</f>
        <v>42111</v>
      </c>
      <c r="LH20" s="921">
        <f>WORKDAY(LH22,[3]BA!$B25,'[3]Holiday Schedule'!$B$2:$B$30)</f>
        <v>42111</v>
      </c>
      <c r="LI20" s="921">
        <f>WORKDAY(LI22,[3]BA!$B25,'[3]Holiday Schedule'!$B$2:$B$30)</f>
        <v>42111</v>
      </c>
      <c r="LJ20" s="921">
        <f>WORKDAY(LJ22,[3]BA!$B25,'[3]Holiday Schedule'!$B$2:$B$30)</f>
        <v>42111</v>
      </c>
      <c r="LK20" s="921">
        <f>WORKDAY(LK22,[3]BA!$B25,'[3]Holiday Schedule'!$B$2:$B$30)</f>
        <v>42111</v>
      </c>
      <c r="LL20" s="921">
        <f>WORKDAY(LL22,[3]BA!$B25,'[3]Holiday Schedule'!$B$2:$B$30)</f>
        <v>42111</v>
      </c>
      <c r="LM20" s="921">
        <f>WORKDAY(LM22,[3]BA!$B25,'[3]Holiday Schedule'!$B$2:$B$30)</f>
        <v>42111</v>
      </c>
      <c r="LN20" s="921">
        <f>WORKDAY(LN22,[3]BA!$B25,'[3]Holiday Schedule'!$B$2:$B$30)</f>
        <v>42111</v>
      </c>
      <c r="LO20" s="921">
        <f>WORKDAY(LO22,[3]BA!$B25,'[3]Holiday Schedule'!$B$2:$B$30)</f>
        <v>42111</v>
      </c>
      <c r="LP20" s="921">
        <f>WORKDAY(LP22,[3]BA!$B25,'[3]Holiday Schedule'!$B$2:$B$30)</f>
        <v>42111</v>
      </c>
      <c r="LQ20" s="921">
        <f>WORKDAY(LQ22,[3]BA!$B25,'[3]Holiday Schedule'!$B$2:$B$30)</f>
        <v>42111</v>
      </c>
      <c r="LR20" s="921">
        <f>WORKDAY(LR22,[3]BA!$B25,'[3]Holiday Schedule'!$B$2:$B$30)</f>
        <v>42111</v>
      </c>
      <c r="LS20" s="921">
        <f>WORKDAY(LS22,[3]BA!$B25,'[3]Holiday Schedule'!$B$2:$B$30)</f>
        <v>42111</v>
      </c>
      <c r="LT20" s="921">
        <f>WORKDAY(LT22,[3]BA!$B25,'[3]Holiday Schedule'!$B$2:$B$30)</f>
        <v>42111</v>
      </c>
      <c r="LU20" s="921">
        <f>WORKDAY(LU22,[3]BA!$B25,'[3]Holiday Schedule'!$B$2:$B$30)</f>
        <v>42111</v>
      </c>
      <c r="LV20" s="921">
        <f>WORKDAY(LV22,[3]BA!$B25,'[3]Holiday Schedule'!$B$2:$B$30)</f>
        <v>42111</v>
      </c>
      <c r="LW20" s="921">
        <f>WORKDAY(LW22,[3]BA!$B25,'[3]Holiday Schedule'!$B$2:$B$30)</f>
        <v>42111</v>
      </c>
      <c r="LX20" s="921">
        <f>WORKDAY(LX22,[3]BA!$B25,'[3]Holiday Schedule'!$B$2:$B$30)</f>
        <v>42111</v>
      </c>
      <c r="LY20" s="921">
        <f>WORKDAY(LY22,[3]BA!$B25,'[3]Holiday Schedule'!$B$2:$B$30)</f>
        <v>42111</v>
      </c>
      <c r="LZ20" s="921">
        <f>WORKDAY(LZ22,[3]BA!$B25,'[3]Holiday Schedule'!$B$2:$B$30)</f>
        <v>42159</v>
      </c>
      <c r="MA20" s="921">
        <f>WORKDAY(MA22,[3]BA!$B25,'[3]Holiday Schedule'!$B$2:$B$30)</f>
        <v>42111</v>
      </c>
      <c r="MB20" s="921">
        <f>WORKDAY(MB22,[3]BA!$B25,'[3]Holiday Schedule'!$B$2:$B$30)</f>
        <v>42111</v>
      </c>
      <c r="MC20" s="921">
        <f>WORKDAY(MC22,[3]BA!$B25,'[3]Holiday Schedule'!$B$2:$B$30)</f>
        <v>42111</v>
      </c>
      <c r="MD20" s="921">
        <f>WORKDAY(MD22,[3]BA!$B25,'[3]Holiday Schedule'!$B$2:$B$30)</f>
        <v>42156</v>
      </c>
      <c r="ME20" s="921">
        <f>WORKDAY(ME22,[3]BA!$B25,'[3]Holiday Schedule'!$B$2:$B$30)</f>
        <v>42159</v>
      </c>
      <c r="MF20" s="921">
        <f>WORKDAY(MF22,[3]BA!$B25,'[3]Holiday Schedule'!$B$2:$B$30)</f>
        <v>42159</v>
      </c>
      <c r="MG20" s="921">
        <f>WORKDAY(MG22,[3]BA!$B25,'[3]Holiday Schedule'!$B$2:$B$30)</f>
        <v>42111</v>
      </c>
      <c r="MH20" s="921">
        <f>WORKDAY(MH22,[3]BA!$B25,'[3]Holiday Schedule'!$B$2:$B$30)</f>
        <v>42111</v>
      </c>
      <c r="MI20" s="113"/>
      <c r="MJ20" s="113"/>
      <c r="MK20" s="921">
        <f>WORKDAY(MK22,[3]BA!$B25,'[3]Holiday Schedule'!$B$2:$B$30)</f>
        <v>42170</v>
      </c>
      <c r="ML20" s="921">
        <f>WORKDAY(ML22,[3]BA!$B25,'[3]Holiday Schedule'!$B$2:$B$30)</f>
        <v>42170</v>
      </c>
      <c r="MM20" s="921">
        <f>WORKDAY(MM22,[3]BA!$B25,'[3]Holiday Schedule'!$B$2:$B$30)</f>
        <v>42170</v>
      </c>
      <c r="MN20" s="921">
        <f>WORKDAY(MN22,[3]BA!$B25,'[3]Holiday Schedule'!$B$2:$B$30)</f>
        <v>42170</v>
      </c>
      <c r="MO20" s="921">
        <f>WORKDAY(MO22,[3]BA!$B25,'[3]Holiday Schedule'!$B$2:$B$30)</f>
        <v>42111</v>
      </c>
      <c r="MP20" s="921">
        <f>WORKDAY(MP22,[3]BA!$B25,'[3]Holiday Schedule'!$B$2:$B$30)</f>
        <v>42158</v>
      </c>
      <c r="MQ20" s="921">
        <f>WORKDAY(MQ22,[3]BA!$B25,'[3]Holiday Schedule'!$B$2:$B$30)</f>
        <v>42107</v>
      </c>
      <c r="MR20" s="921">
        <f>WORKDAY(MR22,[3]BA!$B25,'[3]Holiday Schedule'!$B$2:$B$30)</f>
        <v>42195</v>
      </c>
      <c r="MS20" s="921">
        <f>WORKDAY(MS22,[3]BA!$B25,'[3]Holiday Schedule'!$B$2:$B$30)</f>
        <v>42192</v>
      </c>
      <c r="MT20" s="921">
        <f>WORKDAY(MT22,[3]BA!$B25,'[3]Holiday Schedule'!$B$2:$B$30)</f>
        <v>42194</v>
      </c>
      <c r="MU20" s="921">
        <f>WORKDAY(MU22,[3]BA!$B25,'[3]Holiday Schedule'!$B$2:$B$30)</f>
        <v>42201</v>
      </c>
      <c r="MV20" s="921">
        <f>WORKDAY(MV22,[3]BA!$B25,'[3]Holiday Schedule'!$B$2:$B$30)</f>
        <v>42216</v>
      </c>
      <c r="MW20" s="921">
        <f>WORKDAY(MW22,[3]BA!$B25,'[3]Holiday Schedule'!$B$2:$B$30)</f>
        <v>42201</v>
      </c>
      <c r="MX20" s="921">
        <f>WORKDAY(MX22,[3]BA!$B25,'[3]Holiday Schedule'!$B$2:$B$30)</f>
        <v>42201</v>
      </c>
      <c r="MY20" s="921">
        <f>WORKDAY(MY22,[3]BA!$B25,'[3]Holiday Schedule'!$B$2:$B$30)</f>
        <v>42170</v>
      </c>
      <c r="MZ20" s="921"/>
      <c r="NA20" s="921"/>
    </row>
    <row r="21" spans="1:365" ht="15">
      <c r="A21" s="1436">
        <v>7</v>
      </c>
      <c r="B21" s="1447" t="s">
        <v>9</v>
      </c>
      <c r="C21" s="1037"/>
      <c r="D21" s="887"/>
      <c r="E21" s="1014"/>
      <c r="F21" s="1146"/>
      <c r="G21" s="1037"/>
      <c r="H21" s="1146"/>
      <c r="I21" s="1146"/>
      <c r="J21" s="1146">
        <v>42636</v>
      </c>
      <c r="K21" s="1037"/>
      <c r="L21" s="1037">
        <v>42660</v>
      </c>
      <c r="M21" s="1146"/>
      <c r="N21" s="880" t="s">
        <v>1366</v>
      </c>
      <c r="O21" s="1037"/>
      <c r="P21" s="1037"/>
      <c r="Q21" s="880"/>
      <c r="R21" s="880">
        <v>42468</v>
      </c>
      <c r="S21" s="1146"/>
      <c r="T21" s="1037"/>
      <c r="U21" s="1146"/>
      <c r="V21" s="880"/>
      <c r="W21" s="1037"/>
      <c r="X21" s="1037"/>
      <c r="Y21" s="1014"/>
      <c r="Z21" s="1146"/>
      <c r="AA21" s="1037"/>
      <c r="AB21" s="1146"/>
      <c r="AC21" s="1146"/>
      <c r="AD21" s="1146"/>
      <c r="AE21" s="1146"/>
      <c r="AF21" s="1037"/>
      <c r="AG21" s="1037"/>
      <c r="AH21" s="1037"/>
      <c r="AI21" s="1037"/>
      <c r="AJ21" s="1146"/>
      <c r="AK21" s="1146"/>
      <c r="AL21" s="1037"/>
      <c r="AM21" s="1146"/>
      <c r="AN21" s="1146"/>
      <c r="AO21" s="921"/>
      <c r="AP21" s="880"/>
      <c r="AQ21" s="1037"/>
      <c r="AR21" s="836"/>
      <c r="AS21" s="1037"/>
      <c r="AT21" s="1037"/>
      <c r="AU21" s="1146"/>
      <c r="AV21" s="1037"/>
      <c r="AW21" s="880"/>
      <c r="AX21" s="1037"/>
      <c r="AY21" s="1146"/>
      <c r="AZ21" s="1146"/>
      <c r="BA21" s="1146"/>
      <c r="BB21" s="1037"/>
      <c r="BC21" s="880"/>
      <c r="BD21" s="1146"/>
      <c r="BE21" s="1146"/>
      <c r="BF21" s="1146"/>
      <c r="BG21" s="1037"/>
      <c r="BH21" s="1146"/>
      <c r="BI21" s="1146"/>
      <c r="BJ21" s="1146"/>
      <c r="BK21" s="836"/>
      <c r="BL21" s="880">
        <v>42493</v>
      </c>
      <c r="BM21" s="880"/>
      <c r="BN21" s="1037"/>
      <c r="BO21" s="880">
        <v>42503</v>
      </c>
      <c r="BP21" s="1037"/>
      <c r="BQ21" s="1146"/>
      <c r="BR21" s="1146"/>
      <c r="BS21" s="1037"/>
      <c r="BT21" s="1146"/>
      <c r="BU21" s="1146"/>
      <c r="BV21" s="1146"/>
      <c r="BW21" s="1037"/>
      <c r="BX21" s="880"/>
      <c r="BY21" s="1146"/>
      <c r="BZ21" s="1146"/>
      <c r="CA21" s="1146"/>
      <c r="CB21" s="880">
        <v>42501</v>
      </c>
      <c r="CC21" s="1037"/>
      <c r="CD21" s="836"/>
      <c r="CE21" s="880">
        <v>42578</v>
      </c>
      <c r="CF21" s="880"/>
      <c r="CG21" s="880"/>
      <c r="CH21" s="968"/>
      <c r="CI21" s="1187">
        <v>42577</v>
      </c>
      <c r="CJ21" s="880"/>
      <c r="CK21" s="880"/>
      <c r="CL21" s="880"/>
      <c r="CM21" s="880"/>
      <c r="CN21" s="968"/>
      <c r="CO21" s="880"/>
      <c r="CP21" s="880"/>
      <c r="CQ21" s="880"/>
      <c r="CR21" s="880"/>
      <c r="CS21" s="880"/>
      <c r="CT21" s="880">
        <v>42578</v>
      </c>
      <c r="CU21" s="880"/>
      <c r="CV21" s="880"/>
      <c r="CW21" s="880"/>
      <c r="CX21" s="880"/>
      <c r="CY21" s="836"/>
      <c r="CZ21" s="880"/>
      <c r="DA21" s="880"/>
      <c r="DB21" s="880"/>
      <c r="DC21" s="968"/>
      <c r="DD21" s="880">
        <v>42578</v>
      </c>
      <c r="DE21" s="968"/>
      <c r="DF21" s="968"/>
      <c r="DG21" s="921">
        <v>42506</v>
      </c>
      <c r="DH21" s="880"/>
      <c r="DI21" s="880">
        <v>42342</v>
      </c>
      <c r="DJ21" s="880"/>
      <c r="DK21" s="880"/>
      <c r="DL21" s="880"/>
      <c r="DM21" s="880"/>
      <c r="DN21" s="921">
        <v>42433</v>
      </c>
      <c r="DO21" s="880">
        <v>42578</v>
      </c>
      <c r="DP21" s="824"/>
      <c r="DQ21" s="880">
        <v>42468</v>
      </c>
      <c r="DR21" s="880"/>
      <c r="DS21" s="880"/>
      <c r="DT21" s="880"/>
      <c r="DU21" s="880"/>
      <c r="DV21" s="880"/>
      <c r="DW21" s="880"/>
      <c r="DX21" s="880">
        <v>42578</v>
      </c>
      <c r="DY21" s="968"/>
      <c r="DZ21" s="921">
        <v>42506</v>
      </c>
      <c r="EA21" s="880"/>
      <c r="EB21" s="880"/>
      <c r="EC21" s="880">
        <v>42578</v>
      </c>
      <c r="ED21" s="880"/>
      <c r="EE21" s="880"/>
      <c r="EF21" s="880">
        <v>42493</v>
      </c>
      <c r="EG21" s="880"/>
      <c r="EH21" s="921">
        <v>42403</v>
      </c>
      <c r="EI21" s="836"/>
      <c r="EJ21" s="880"/>
      <c r="EK21" s="968"/>
      <c r="EL21" s="880"/>
      <c r="EM21" s="880">
        <v>42578</v>
      </c>
      <c r="EN21" s="880">
        <v>42578</v>
      </c>
      <c r="EO21" s="880"/>
      <c r="EP21" s="880"/>
      <c r="EQ21" s="880"/>
      <c r="ER21" s="880"/>
      <c r="ES21" s="880"/>
      <c r="ET21" s="880"/>
      <c r="EU21" s="880"/>
      <c r="EV21" s="880"/>
      <c r="EW21" s="880">
        <v>42578</v>
      </c>
      <c r="EX21" s="836"/>
      <c r="EY21" s="880">
        <v>42493</v>
      </c>
      <c r="EZ21" s="880">
        <v>42486</v>
      </c>
      <c r="FA21" s="880">
        <v>42486</v>
      </c>
      <c r="FB21" s="880"/>
      <c r="FC21" s="880">
        <v>42503</v>
      </c>
      <c r="FD21" s="921">
        <v>42346</v>
      </c>
      <c r="FE21" s="880"/>
      <c r="FF21" s="880"/>
      <c r="FG21" s="880"/>
      <c r="FH21" s="880">
        <v>42501</v>
      </c>
      <c r="FI21" s="880">
        <v>42501</v>
      </c>
      <c r="FJ21" s="880"/>
      <c r="FK21" s="880">
        <v>42499</v>
      </c>
      <c r="FL21" s="880"/>
      <c r="FM21" s="880">
        <v>42493</v>
      </c>
      <c r="FN21" s="1187">
        <v>42460</v>
      </c>
      <c r="FO21" s="921">
        <v>42443</v>
      </c>
      <c r="FP21" s="880"/>
      <c r="FQ21" s="836"/>
      <c r="FR21" s="921">
        <v>42506</v>
      </c>
      <c r="FS21" s="880">
        <v>42487</v>
      </c>
      <c r="FT21" s="880">
        <v>42481</v>
      </c>
      <c r="FU21" s="880">
        <v>42503</v>
      </c>
      <c r="FV21" s="880">
        <v>42478</v>
      </c>
      <c r="FW21" s="880">
        <v>42493</v>
      </c>
      <c r="FX21" s="880">
        <v>42499</v>
      </c>
      <c r="FY21" s="880">
        <v>42499</v>
      </c>
      <c r="FZ21" s="880">
        <v>42503</v>
      </c>
      <c r="GA21" s="880">
        <v>42493</v>
      </c>
      <c r="GB21" s="880">
        <v>42503</v>
      </c>
      <c r="GC21" s="880">
        <v>42493</v>
      </c>
      <c r="GD21" s="880">
        <v>42493</v>
      </c>
      <c r="GE21" s="880">
        <v>42493</v>
      </c>
      <c r="GF21" s="880">
        <v>42499</v>
      </c>
      <c r="GG21" s="880">
        <v>42493</v>
      </c>
      <c r="GH21" s="880">
        <v>42499</v>
      </c>
      <c r="GI21" s="880">
        <v>42501</v>
      </c>
      <c r="GJ21" s="836"/>
      <c r="GK21" s="938"/>
      <c r="GL21" s="975">
        <v>42458</v>
      </c>
      <c r="GM21" s="965">
        <v>42346</v>
      </c>
      <c r="GN21" s="965">
        <v>42408</v>
      </c>
      <c r="GO21" s="1497">
        <v>42012</v>
      </c>
      <c r="GP21" s="965">
        <v>42472</v>
      </c>
      <c r="GQ21" s="975">
        <f>WORKDAY(GQ28,[3]BA!$B21,'[3]Holiday Schedule'!$B$2:$B$30)</f>
        <v>42212</v>
      </c>
      <c r="GR21" s="965">
        <v>42433</v>
      </c>
      <c r="GS21" s="1149">
        <v>42432</v>
      </c>
      <c r="GT21" s="1141"/>
      <c r="GU21" s="1141">
        <v>42345</v>
      </c>
      <c r="GV21" s="1141">
        <v>42403</v>
      </c>
      <c r="GW21" s="1141">
        <v>42396</v>
      </c>
      <c r="GX21" s="1134">
        <v>42493</v>
      </c>
      <c r="GY21" s="1134">
        <v>42443</v>
      </c>
      <c r="GZ21" s="1187">
        <v>42480</v>
      </c>
      <c r="HA21" s="1134">
        <v>42443</v>
      </c>
      <c r="HB21" s="1134">
        <v>42486</v>
      </c>
      <c r="HC21" s="1141">
        <v>42396</v>
      </c>
      <c r="HD21" s="824"/>
      <c r="HE21" s="880">
        <v>42468</v>
      </c>
      <c r="HF21" s="921">
        <v>42417</v>
      </c>
      <c r="HG21" s="921"/>
      <c r="HH21" s="880"/>
      <c r="HI21" s="880">
        <v>42468</v>
      </c>
      <c r="HJ21" s="888">
        <v>42432</v>
      </c>
      <c r="HK21" s="880">
        <v>42481</v>
      </c>
      <c r="HL21" s="887">
        <v>42481</v>
      </c>
      <c r="HM21" s="921"/>
      <c r="HN21" s="880">
        <v>42486</v>
      </c>
      <c r="HO21" s="880">
        <v>42486</v>
      </c>
      <c r="HP21" s="880">
        <v>42486</v>
      </c>
      <c r="HQ21" s="880">
        <v>42468</v>
      </c>
      <c r="HR21" s="921">
        <v>42481</v>
      </c>
      <c r="HS21" s="921">
        <v>42417</v>
      </c>
      <c r="HT21" s="880">
        <v>42486</v>
      </c>
      <c r="HU21" s="921">
        <v>42408</v>
      </c>
      <c r="HV21" s="880" t="s">
        <v>1366</v>
      </c>
      <c r="HW21" s="836"/>
      <c r="HX21" s="965">
        <v>42345</v>
      </c>
      <c r="HY21" s="938">
        <v>42443</v>
      </c>
      <c r="HZ21" s="965">
        <v>42403</v>
      </c>
      <c r="IA21" s="965">
        <v>42342</v>
      </c>
      <c r="IB21" s="938">
        <v>42432</v>
      </c>
      <c r="IC21" s="965"/>
      <c r="ID21" s="965">
        <v>42433</v>
      </c>
      <c r="IE21" s="965"/>
      <c r="IF21" s="965"/>
      <c r="IG21" s="965">
        <v>42396</v>
      </c>
      <c r="IH21" s="965"/>
      <c r="II21" s="965">
        <v>42408</v>
      </c>
      <c r="IJ21" s="938">
        <v>42443</v>
      </c>
      <c r="IK21" s="938">
        <v>42443</v>
      </c>
      <c r="IL21" s="938">
        <v>42479</v>
      </c>
      <c r="IM21" s="938">
        <v>42479</v>
      </c>
      <c r="IN21" s="824"/>
      <c r="IO21" s="880" t="s">
        <v>1366</v>
      </c>
      <c r="IP21" s="921">
        <v>42276</v>
      </c>
      <c r="IQ21" s="887"/>
      <c r="IR21" s="921">
        <f>WORKDAY(IR28,[3]BA!$B21,'[3]Holiday Schedule'!$B$2:$B$30)</f>
        <v>42160</v>
      </c>
      <c r="IS21" s="880"/>
      <c r="IT21" s="921" t="e">
        <f>WORKDAY(IT22,#REF!,'[3]Holiday Schedule'!$B$2:$B$30)</f>
        <v>#REF!</v>
      </c>
      <c r="IU21" s="880"/>
      <c r="IV21" s="880"/>
      <c r="IW21" s="921">
        <v>42433</v>
      </c>
      <c r="IX21" s="921">
        <v>42417</v>
      </c>
      <c r="IY21" s="921">
        <v>42417</v>
      </c>
      <c r="IZ21" s="921">
        <v>42417</v>
      </c>
      <c r="JA21" s="921">
        <v>42417</v>
      </c>
      <c r="JB21" s="880">
        <v>42439</v>
      </c>
      <c r="JC21" s="921">
        <v>42403</v>
      </c>
      <c r="JD21" s="921"/>
      <c r="JE21" s="921">
        <v>42403</v>
      </c>
      <c r="JF21" s="921"/>
      <c r="JG21" s="824"/>
      <c r="JH21" s="921">
        <v>42265</v>
      </c>
      <c r="JI21" s="921">
        <v>42047</v>
      </c>
      <c r="JJ21" s="921"/>
      <c r="JK21" s="921">
        <v>42012</v>
      </c>
      <c r="JL21" s="921">
        <v>42403</v>
      </c>
      <c r="JM21" s="921">
        <v>42083</v>
      </c>
      <c r="JN21" s="921" t="e">
        <f>WORKDAY(JN22,#REF!,'[3]Holiday Schedule'!$B$2:$B$30)</f>
        <v>#REF!</v>
      </c>
      <c r="JO21" s="921">
        <v>42352</v>
      </c>
      <c r="JP21" s="921">
        <v>42200</v>
      </c>
      <c r="JQ21" s="921">
        <v>42352</v>
      </c>
      <c r="JR21" s="921">
        <v>42012</v>
      </c>
      <c r="JS21" s="921">
        <v>42345</v>
      </c>
      <c r="JT21" s="921">
        <v>42178</v>
      </c>
      <c r="JU21" s="921">
        <v>42352</v>
      </c>
      <c r="JV21" s="921">
        <v>42352</v>
      </c>
      <c r="JW21" s="921">
        <v>42403</v>
      </c>
      <c r="JX21" s="921"/>
      <c r="JY21" s="921">
        <v>42346</v>
      </c>
      <c r="JZ21" s="953"/>
      <c r="KA21" s="921">
        <v>42299</v>
      </c>
      <c r="KB21" s="921">
        <v>42194</v>
      </c>
      <c r="KC21" s="921">
        <v>42079</v>
      </c>
      <c r="KD21" s="921">
        <v>42052</v>
      </c>
      <c r="KE21" s="921">
        <v>42012</v>
      </c>
      <c r="KF21" s="921">
        <v>42041</v>
      </c>
      <c r="KG21" s="921">
        <v>42115</v>
      </c>
      <c r="KH21" s="921">
        <v>42048</v>
      </c>
      <c r="KI21" s="1497">
        <f>WORKDAY(KI28,[3]BA!$B9,'[3]Holiday Schedule'!$B$2:$B$30)</f>
        <v>42206</v>
      </c>
      <c r="KJ21" s="1497"/>
      <c r="KK21" s="1497">
        <v>42164</v>
      </c>
      <c r="KL21" s="1497">
        <v>42159</v>
      </c>
      <c r="KM21" s="1497">
        <v>42299</v>
      </c>
      <c r="KN21" s="1497">
        <v>42068</v>
      </c>
      <c r="KO21" s="1497">
        <v>42166</v>
      </c>
      <c r="KP21" s="975">
        <v>42059</v>
      </c>
      <c r="KQ21" s="975">
        <v>42059</v>
      </c>
      <c r="KR21" s="1497">
        <v>42166</v>
      </c>
      <c r="KT21" s="921"/>
      <c r="KU21" s="921"/>
      <c r="KV21" s="921"/>
      <c r="KW21" s="921"/>
      <c r="KX21" s="921"/>
      <c r="KY21" s="921"/>
      <c r="KZ21" s="921"/>
      <c r="LA21" s="921"/>
      <c r="LB21" s="921"/>
      <c r="LC21" s="921"/>
      <c r="LD21" s="921"/>
      <c r="LE21" s="921"/>
      <c r="LF21" s="921"/>
      <c r="LG21" s="921"/>
      <c r="LH21" s="921"/>
      <c r="LI21" s="921"/>
      <c r="LJ21" s="921"/>
      <c r="LK21" s="921"/>
      <c r="LL21" s="921"/>
      <c r="LM21" s="921"/>
      <c r="LN21" s="921"/>
      <c r="LO21" s="921"/>
      <c r="LP21" s="921"/>
      <c r="LQ21" s="921"/>
      <c r="LR21" s="921"/>
      <c r="LS21" s="921"/>
      <c r="LT21" s="921"/>
      <c r="LU21" s="921"/>
      <c r="LV21" s="921"/>
      <c r="LW21" s="921"/>
      <c r="LX21" s="921"/>
      <c r="LY21" s="921"/>
      <c r="LZ21" s="921"/>
      <c r="MA21" s="921"/>
      <c r="MB21" s="921"/>
      <c r="MC21" s="921"/>
      <c r="MD21" s="921"/>
      <c r="ME21" s="921"/>
      <c r="MF21" s="921"/>
      <c r="MG21" s="921"/>
      <c r="MH21" s="921"/>
      <c r="MI21" s="113"/>
      <c r="MJ21" s="113"/>
      <c r="MK21" s="921"/>
      <c r="ML21" s="921"/>
      <c r="MM21" s="921"/>
      <c r="MN21" s="921"/>
      <c r="MO21" s="921"/>
      <c r="MP21" s="921"/>
      <c r="MQ21" s="921"/>
      <c r="MR21" s="921"/>
      <c r="MS21" s="921"/>
      <c r="MT21" s="921"/>
      <c r="MU21" s="921"/>
      <c r="MV21" s="921"/>
      <c r="MW21" s="921"/>
      <c r="MX21" s="921"/>
      <c r="MY21" s="921"/>
      <c r="MZ21" s="921"/>
      <c r="NA21" s="921"/>
    </row>
    <row r="22" spans="1:365" ht="15">
      <c r="A22" s="1436">
        <v>0.5</v>
      </c>
      <c r="B22" s="1447" t="s">
        <v>345</v>
      </c>
      <c r="C22" s="1037">
        <v>42671</v>
      </c>
      <c r="D22" s="880">
        <v>42671</v>
      </c>
      <c r="E22" s="836"/>
      <c r="F22" s="1037">
        <v>42656</v>
      </c>
      <c r="G22" s="1037">
        <v>42654</v>
      </c>
      <c r="H22" s="1037">
        <v>42656</v>
      </c>
      <c r="I22" s="1146"/>
      <c r="J22" s="1146">
        <v>42670</v>
      </c>
      <c r="K22" s="1037">
        <v>42671</v>
      </c>
      <c r="L22" s="1037">
        <v>42671</v>
      </c>
      <c r="M22" s="1037">
        <v>42656</v>
      </c>
      <c r="N22" s="880"/>
      <c r="O22" s="1037">
        <v>42671</v>
      </c>
      <c r="P22" s="1037">
        <v>42671</v>
      </c>
      <c r="Q22" s="880"/>
      <c r="R22" s="880">
        <v>42465</v>
      </c>
      <c r="S22" s="1037">
        <v>42656</v>
      </c>
      <c r="T22" s="1037">
        <v>42671</v>
      </c>
      <c r="U22" s="1146">
        <v>42634</v>
      </c>
      <c r="V22" s="880"/>
      <c r="W22" s="1037">
        <v>42671</v>
      </c>
      <c r="X22" s="1037">
        <v>42671</v>
      </c>
      <c r="Y22" s="836"/>
      <c r="Z22" s="1037">
        <v>42656</v>
      </c>
      <c r="AA22" s="1037">
        <v>42643</v>
      </c>
      <c r="AB22" s="1146"/>
      <c r="AC22" s="1146"/>
      <c r="AD22" s="1146"/>
      <c r="AE22" s="1146"/>
      <c r="AF22" s="1037">
        <v>42654</v>
      </c>
      <c r="AG22" s="1037">
        <v>42663</v>
      </c>
      <c r="AH22" s="1037"/>
      <c r="AI22" s="1037">
        <v>42663</v>
      </c>
      <c r="AJ22" s="1037">
        <v>42656</v>
      </c>
      <c r="AK22" s="1146"/>
      <c r="AL22" s="1037"/>
      <c r="AM22" s="1146"/>
      <c r="AN22" s="1146"/>
      <c r="AO22" s="921">
        <v>42357</v>
      </c>
      <c r="AP22" s="908">
        <v>42664</v>
      </c>
      <c r="AQ22" s="1037"/>
      <c r="AR22" s="836"/>
      <c r="AS22" s="1037">
        <v>42654</v>
      </c>
      <c r="AT22" s="1037"/>
      <c r="AU22" s="1146"/>
      <c r="AV22" s="1037">
        <v>42654</v>
      </c>
      <c r="AW22" s="880"/>
      <c r="AX22" s="1037"/>
      <c r="AY22" s="1146"/>
      <c r="AZ22" s="1146"/>
      <c r="BA22" s="1146"/>
      <c r="BB22" s="1037"/>
      <c r="BC22" s="880"/>
      <c r="BD22" s="1146"/>
      <c r="BE22" s="1146"/>
      <c r="BF22" s="1037">
        <v>42657</v>
      </c>
      <c r="BG22" s="1037"/>
      <c r="BH22" s="1037">
        <v>42656</v>
      </c>
      <c r="BI22" s="1037">
        <v>42656</v>
      </c>
      <c r="BJ22" s="1037">
        <v>42656</v>
      </c>
      <c r="BK22" s="836"/>
      <c r="BL22" s="880"/>
      <c r="BM22" s="880"/>
      <c r="BN22" s="1037"/>
      <c r="BO22" s="880"/>
      <c r="BP22" s="1037"/>
      <c r="BQ22" s="1146"/>
      <c r="BR22" s="1146"/>
      <c r="BS22" s="1037">
        <v>42643</v>
      </c>
      <c r="BT22" s="1146"/>
      <c r="BU22" s="1146"/>
      <c r="BV22" s="1146"/>
      <c r="BW22" s="1037">
        <v>42643</v>
      </c>
      <c r="BX22" s="880"/>
      <c r="BY22" s="1146"/>
      <c r="BZ22" s="1146"/>
      <c r="CA22" s="1146"/>
      <c r="CB22" s="880">
        <v>42501</v>
      </c>
      <c r="CC22" s="1037"/>
      <c r="CD22" s="836"/>
      <c r="CE22" s="880"/>
      <c r="CF22" s="880"/>
      <c r="CG22" s="880"/>
      <c r="CH22" s="968"/>
      <c r="CI22" s="880">
        <v>42461</v>
      </c>
      <c r="CJ22" s="880">
        <v>42620</v>
      </c>
      <c r="CK22" s="880">
        <v>42621</v>
      </c>
      <c r="CL22" s="880"/>
      <c r="CM22" s="880"/>
      <c r="CN22" s="968"/>
      <c r="CO22" s="880">
        <v>42632</v>
      </c>
      <c r="CP22" s="880">
        <v>42632</v>
      </c>
      <c r="CQ22" s="880">
        <v>42632</v>
      </c>
      <c r="CR22" s="880">
        <v>42632</v>
      </c>
      <c r="CS22" s="880">
        <v>42620</v>
      </c>
      <c r="CT22" s="880"/>
      <c r="CU22" s="880"/>
      <c r="CV22" s="880"/>
      <c r="CW22" s="880">
        <v>42632</v>
      </c>
      <c r="CX22" s="880">
        <v>42632</v>
      </c>
      <c r="CY22" s="836"/>
      <c r="CZ22" s="1187">
        <v>42577</v>
      </c>
      <c r="DA22" s="1187">
        <v>42577</v>
      </c>
      <c r="DB22" s="880">
        <v>42621</v>
      </c>
      <c r="DC22" s="968"/>
      <c r="DD22" s="968"/>
      <c r="DE22" s="880">
        <v>42566</v>
      </c>
      <c r="DF22" s="968"/>
      <c r="DG22" s="880"/>
      <c r="DH22" s="880"/>
      <c r="DI22" s="880">
        <v>42339</v>
      </c>
      <c r="DJ22" s="880"/>
      <c r="DK22" s="880">
        <v>42621</v>
      </c>
      <c r="DL22" s="880"/>
      <c r="DM22" s="880"/>
      <c r="DN22" s="921">
        <v>42432</v>
      </c>
      <c r="DO22" s="880">
        <v>42576</v>
      </c>
      <c r="DP22" s="824"/>
      <c r="DQ22" s="880">
        <v>42465</v>
      </c>
      <c r="DR22" s="880"/>
      <c r="DS22" s="880"/>
      <c r="DT22" s="880"/>
      <c r="DU22" s="880"/>
      <c r="DV22" s="880"/>
      <c r="DW22" s="1187">
        <v>42577</v>
      </c>
      <c r="DX22" s="880"/>
      <c r="DY22" s="968"/>
      <c r="DZ22" s="880"/>
      <c r="EA22" s="880"/>
      <c r="EB22" s="880">
        <v>42566</v>
      </c>
      <c r="EC22" s="880"/>
      <c r="ED22" s="880"/>
      <c r="EE22" s="880"/>
      <c r="EF22" s="880"/>
      <c r="EG22" s="880"/>
      <c r="EH22" s="921"/>
      <c r="EI22" s="836"/>
      <c r="EJ22" s="880"/>
      <c r="EK22" s="968"/>
      <c r="EL22" s="880"/>
      <c r="EM22" s="880">
        <v>42576</v>
      </c>
      <c r="EN22" s="880">
        <v>42576</v>
      </c>
      <c r="EO22" s="880"/>
      <c r="EP22" s="880"/>
      <c r="EQ22" s="880"/>
      <c r="ER22" s="880"/>
      <c r="ES22" s="880">
        <v>42566</v>
      </c>
      <c r="ET22" s="880"/>
      <c r="EU22" s="880"/>
      <c r="EV22" s="880"/>
      <c r="EW22" s="880">
        <v>42576</v>
      </c>
      <c r="EX22" s="836"/>
      <c r="EY22" s="880"/>
      <c r="EZ22" s="880"/>
      <c r="FA22" s="880"/>
      <c r="FB22" s="880"/>
      <c r="FC22" s="880"/>
      <c r="FD22" s="921">
        <v>42340</v>
      </c>
      <c r="FE22" s="880">
        <v>42521</v>
      </c>
      <c r="FF22" s="880">
        <v>42510</v>
      </c>
      <c r="FG22" s="880">
        <v>42521</v>
      </c>
      <c r="FH22" s="880">
        <v>42501</v>
      </c>
      <c r="FI22" s="880">
        <v>42501</v>
      </c>
      <c r="FJ22" s="880"/>
      <c r="FK22" s="880">
        <v>42496</v>
      </c>
      <c r="FL22" s="880">
        <v>42521</v>
      </c>
      <c r="FM22" s="880"/>
      <c r="FN22" s="921"/>
      <c r="FO22" s="921">
        <v>42443</v>
      </c>
      <c r="FP22" s="880">
        <v>42566</v>
      </c>
      <c r="FQ22" s="836"/>
      <c r="FR22" s="880"/>
      <c r="FS22" s="921">
        <v>42487</v>
      </c>
      <c r="FT22" s="880"/>
      <c r="FU22" s="880"/>
      <c r="FV22" s="880">
        <v>42468</v>
      </c>
      <c r="FW22" s="880"/>
      <c r="FX22" s="880">
        <v>42496</v>
      </c>
      <c r="FY22" s="880">
        <v>42496</v>
      </c>
      <c r="FZ22" s="880">
        <v>42502</v>
      </c>
      <c r="GA22" s="880"/>
      <c r="GB22" s="880">
        <v>42502</v>
      </c>
      <c r="GC22" s="880"/>
      <c r="GD22" s="880"/>
      <c r="GE22" s="880"/>
      <c r="GF22" s="880">
        <v>42496</v>
      </c>
      <c r="GG22" s="880"/>
      <c r="GH22" s="880">
        <v>42496</v>
      </c>
      <c r="GI22" s="880">
        <v>42501</v>
      </c>
      <c r="GJ22" s="836"/>
      <c r="GK22" s="938"/>
      <c r="GL22" s="1043">
        <v>42458</v>
      </c>
      <c r="GM22" s="965">
        <v>42340</v>
      </c>
      <c r="GN22" s="965"/>
      <c r="GO22" s="1497"/>
      <c r="GP22" s="938">
        <v>42472</v>
      </c>
      <c r="GQ22" s="975"/>
      <c r="GR22" s="965">
        <v>42429</v>
      </c>
      <c r="GS22" s="1149"/>
      <c r="GT22" s="1141"/>
      <c r="GU22" s="1141">
        <v>42339</v>
      </c>
      <c r="GV22" s="1141"/>
      <c r="GW22" s="1141">
        <v>42396</v>
      </c>
      <c r="GX22" s="1132"/>
      <c r="GY22" s="1134">
        <v>42443</v>
      </c>
      <c r="GZ22" s="1134"/>
      <c r="HA22" s="1134">
        <v>42443</v>
      </c>
      <c r="HB22" s="1134"/>
      <c r="HC22" s="1141">
        <v>42396</v>
      </c>
      <c r="HD22" s="824"/>
      <c r="HE22" s="880">
        <v>42465</v>
      </c>
      <c r="HF22" s="921">
        <v>42417</v>
      </c>
      <c r="HG22" s="921">
        <v>42357</v>
      </c>
      <c r="HH22" s="880">
        <v>42461</v>
      </c>
      <c r="HI22" s="880">
        <v>42465</v>
      </c>
      <c r="HJ22" s="968"/>
      <c r="HK22" s="880"/>
      <c r="HL22" s="887"/>
      <c r="HM22" s="921">
        <f>WORKDAY(HM23,[3]BA!$B10,'[3]Holiday Schedule'!$B$2:$B$30)</f>
        <v>42178</v>
      </c>
      <c r="HN22" s="880"/>
      <c r="HO22" s="880"/>
      <c r="HP22" s="880"/>
      <c r="HQ22" s="880">
        <v>42465</v>
      </c>
      <c r="HR22" s="921"/>
      <c r="HS22" s="921">
        <v>42417</v>
      </c>
      <c r="HT22" s="880"/>
      <c r="HU22" s="921"/>
      <c r="HV22" s="880"/>
      <c r="HW22" s="836"/>
      <c r="HX22" s="965">
        <v>42339</v>
      </c>
      <c r="HY22" s="938">
        <v>42443</v>
      </c>
      <c r="HZ22" s="965"/>
      <c r="IA22" s="965">
        <v>42339</v>
      </c>
      <c r="IB22" s="938"/>
      <c r="IC22" s="965">
        <v>42432</v>
      </c>
      <c r="ID22" s="965">
        <v>42429</v>
      </c>
      <c r="IE22" s="965">
        <v>42429</v>
      </c>
      <c r="IF22" s="965" t="e">
        <f>WORKDAY(IF28,#REF!,'[3]Holiday Schedule'!$B$2:$B$30)</f>
        <v>#REF!</v>
      </c>
      <c r="IG22" s="965">
        <v>42396</v>
      </c>
      <c r="IH22" s="965"/>
      <c r="II22" s="965"/>
      <c r="IJ22" s="938">
        <v>42443</v>
      </c>
      <c r="IK22" s="938">
        <v>42443</v>
      </c>
      <c r="IL22" s="938"/>
      <c r="IM22" s="965"/>
      <c r="IN22" s="824"/>
      <c r="IO22" s="880"/>
      <c r="IP22" s="921"/>
      <c r="IQ22" s="887"/>
      <c r="IR22" s="921"/>
      <c r="IS22" s="880"/>
      <c r="IT22" s="921" t="e">
        <f>WORKDAY(IT28,#REF!,'[3]Holiday Schedule'!$B$2:$B$30)</f>
        <v>#REF!</v>
      </c>
      <c r="IU22" s="880"/>
      <c r="IV22" s="880"/>
      <c r="IW22" s="921">
        <v>42432</v>
      </c>
      <c r="IX22" s="921">
        <v>42417</v>
      </c>
      <c r="IY22" s="921">
        <v>42417</v>
      </c>
      <c r="IZ22" s="921">
        <v>42417</v>
      </c>
      <c r="JA22" s="921">
        <v>42417</v>
      </c>
      <c r="JB22" s="921">
        <v>42437</v>
      </c>
      <c r="JC22" s="921"/>
      <c r="JD22" s="921">
        <v>42357</v>
      </c>
      <c r="JE22" s="921"/>
      <c r="JF22" s="921"/>
      <c r="JG22" s="824"/>
      <c r="JH22" s="921"/>
      <c r="JI22" s="921"/>
      <c r="JJ22" s="921"/>
      <c r="JK22" s="921"/>
      <c r="JL22" s="921"/>
      <c r="JM22" s="921"/>
      <c r="JN22" s="921" t="e">
        <f>WORKDAY(JN28,#REF!,'[3]Holiday Schedule'!$B$2:$B$30)</f>
        <v>#REF!</v>
      </c>
      <c r="JO22" s="921">
        <v>42342</v>
      </c>
      <c r="JP22" s="921" t="e">
        <f>WORKDAY(JP28,#REF!,'[3]Holiday Schedule'!$B$2:$B$30)</f>
        <v>#REF!</v>
      </c>
      <c r="JQ22" s="921">
        <v>42342</v>
      </c>
      <c r="JR22" s="921"/>
      <c r="JS22" s="921">
        <v>42339</v>
      </c>
      <c r="JT22" s="921"/>
      <c r="JU22" s="921">
        <v>42342</v>
      </c>
      <c r="JV22" s="921">
        <v>42342</v>
      </c>
      <c r="JW22" s="921"/>
      <c r="JX22" s="921">
        <v>42357</v>
      </c>
      <c r="JY22" s="921">
        <v>42340</v>
      </c>
      <c r="JZ22" s="953"/>
      <c r="KA22" s="921" t="e">
        <f>WORKDAY(KA28,#REF!,'[3]Holiday Schedule'!$B$2:$B$30)</f>
        <v>#REF!</v>
      </c>
      <c r="KB22" s="921" t="e">
        <f>WORKDAY(KB28,#REF!,'[3]Holiday Schedule'!$B$2:$B$30)</f>
        <v>#REF!</v>
      </c>
      <c r="KC22" s="921"/>
      <c r="KD22" s="921"/>
      <c r="KE22" s="921"/>
      <c r="KF22" s="921"/>
      <c r="KG22" s="921" t="e">
        <f>WORKDAY(KG28,#REF!,'[3]Holiday Schedule'!$B$2:$B$30)</f>
        <v>#REF!</v>
      </c>
      <c r="KH22" s="921"/>
      <c r="KI22" s="1497"/>
      <c r="KJ22" s="1497">
        <f>WORKDAY(KJ23,[3]BA!$B23,'[3]Holiday Schedule'!$B$2:$B$30)</f>
        <v>42198</v>
      </c>
      <c r="KK22" s="1497" t="e">
        <f>WORKDAY(KK28,#REF!,'[3]Holiday Schedule'!$B$2:$B$30)</f>
        <v>#REF!</v>
      </c>
      <c r="KL22" s="1497"/>
      <c r="KM22" s="1497" t="e">
        <f>WORKDAY(KM28,#REF!,'[3]Holiday Schedule'!$B$2:$B$30)</f>
        <v>#REF!</v>
      </c>
      <c r="KN22" s="1497"/>
      <c r="KO22" s="1497" t="e">
        <f>WORKDAY(KO28,#REF!,'[3]Holiday Schedule'!$B$2:$B$30)</f>
        <v>#REF!</v>
      </c>
      <c r="KP22" s="975"/>
      <c r="KQ22" s="975"/>
      <c r="KR22" s="1497"/>
      <c r="KT22" s="921">
        <f>WORKDAY(KT23,[3]BA!$B27,'[3]Holiday Schedule'!$B$2:$B$30)</f>
        <v>42104</v>
      </c>
      <c r="KU22" s="921">
        <f>WORKDAY(KU23,[3]BA!$B27,'[3]Holiday Schedule'!$B$2:$B$30)</f>
        <v>42104</v>
      </c>
      <c r="KV22" s="921">
        <f>WORKDAY(KV23,[3]BA!$B27,'[3]Holiday Schedule'!$B$2:$B$30)</f>
        <v>42104</v>
      </c>
      <c r="KW22" s="921">
        <f>WORKDAY(KW23,[3]BA!$B27,'[3]Holiday Schedule'!$B$2:$B$30)</f>
        <v>42104</v>
      </c>
      <c r="KX22" s="921">
        <f>WORKDAY(KX23,[3]BA!$B27,'[3]Holiday Schedule'!$B$2:$B$30)</f>
        <v>42104</v>
      </c>
      <c r="KY22" s="921">
        <f>WORKDAY(KY23,[3]BA!$B27,'[3]Holiday Schedule'!$B$2:$B$30)</f>
        <v>42104</v>
      </c>
      <c r="KZ22" s="921">
        <f>WORKDAY(KZ23,[3]BA!$B27,'[3]Holiday Schedule'!$B$2:$B$30)</f>
        <v>42104</v>
      </c>
      <c r="LA22" s="921">
        <f>WORKDAY(LA23,[3]BA!$B27,'[3]Holiday Schedule'!$B$2:$B$30)</f>
        <v>42104</v>
      </c>
      <c r="LB22" s="921">
        <f>WORKDAY(LB23,[3]BA!$B27,'[3]Holiday Schedule'!$B$2:$B$30)</f>
        <v>42104</v>
      </c>
      <c r="LC22" s="921">
        <f>WORKDAY(LC23,[3]BA!$B27,'[3]Holiday Schedule'!$B$2:$B$30)</f>
        <v>42104</v>
      </c>
      <c r="LD22" s="921">
        <f>WORKDAY(LD23,[3]BA!$B27,'[3]Holiday Schedule'!$B$2:$B$30)</f>
        <v>42104</v>
      </c>
      <c r="LE22" s="921">
        <f>WORKDAY(LE23,[3]BA!$B27,'[3]Holiday Schedule'!$B$2:$B$30)</f>
        <v>42104</v>
      </c>
      <c r="LF22" s="921">
        <f>WORKDAY(LF23,[3]BA!$B27,'[3]Holiday Schedule'!$B$2:$B$30)</f>
        <v>42104</v>
      </c>
      <c r="LG22" s="921">
        <f>WORKDAY(LG23,[3]BA!$B27,'[3]Holiday Schedule'!$B$2:$B$30)</f>
        <v>42104</v>
      </c>
      <c r="LH22" s="921">
        <f>WORKDAY(LH23,[3]BA!$B27,'[3]Holiday Schedule'!$B$2:$B$30)</f>
        <v>42104</v>
      </c>
      <c r="LI22" s="921">
        <f>WORKDAY(LI23,[3]BA!$B27,'[3]Holiday Schedule'!$B$2:$B$30)</f>
        <v>42104</v>
      </c>
      <c r="LJ22" s="921">
        <f>WORKDAY(LJ23,[3]BA!$B27,'[3]Holiday Schedule'!$B$2:$B$30)</f>
        <v>42104</v>
      </c>
      <c r="LK22" s="921">
        <f>WORKDAY(LK23,[3]BA!$B27,'[3]Holiday Schedule'!$B$2:$B$30)</f>
        <v>42104</v>
      </c>
      <c r="LL22" s="921">
        <f>WORKDAY(LL23,[3]BA!$B27,'[3]Holiday Schedule'!$B$2:$B$30)</f>
        <v>42104</v>
      </c>
      <c r="LM22" s="921">
        <f>WORKDAY(LM23,[3]BA!$B27,'[3]Holiday Schedule'!$B$2:$B$30)</f>
        <v>42104</v>
      </c>
      <c r="LN22" s="921">
        <f>WORKDAY(LN23,[3]BA!$B27,'[3]Holiday Schedule'!$B$2:$B$30)</f>
        <v>42104</v>
      </c>
      <c r="LO22" s="921">
        <f>WORKDAY(LO23,[3]BA!$B27,'[3]Holiday Schedule'!$B$2:$B$30)</f>
        <v>42104</v>
      </c>
      <c r="LP22" s="921">
        <f>WORKDAY(LP23,[3]BA!$B27,'[3]Holiday Schedule'!$B$2:$B$30)</f>
        <v>42104</v>
      </c>
      <c r="LQ22" s="921">
        <f>WORKDAY(LQ23,[3]BA!$B27,'[3]Holiday Schedule'!$B$2:$B$30)</f>
        <v>42104</v>
      </c>
      <c r="LR22" s="921">
        <f>WORKDAY(LR23,[3]BA!$B27,'[3]Holiday Schedule'!$B$2:$B$30)</f>
        <v>42104</v>
      </c>
      <c r="LS22" s="921">
        <f>WORKDAY(LS23,[3]BA!$B27,'[3]Holiday Schedule'!$B$2:$B$30)</f>
        <v>42104</v>
      </c>
      <c r="LT22" s="921">
        <f>WORKDAY(LT23,[3]BA!$B27,'[3]Holiday Schedule'!$B$2:$B$30)</f>
        <v>42104</v>
      </c>
      <c r="LU22" s="921">
        <f>WORKDAY(LU23,[3]BA!$B27,'[3]Holiday Schedule'!$B$2:$B$30)</f>
        <v>42104</v>
      </c>
      <c r="LV22" s="921">
        <f>WORKDAY(LV23,[3]BA!$B27,'[3]Holiday Schedule'!$B$2:$B$30)</f>
        <v>42104</v>
      </c>
      <c r="LW22" s="921">
        <f>WORKDAY(LW23,[3]BA!$B27,'[3]Holiday Schedule'!$B$2:$B$30)</f>
        <v>42104</v>
      </c>
      <c r="LX22" s="921">
        <f>WORKDAY(LX23,[3]BA!$B27,'[3]Holiday Schedule'!$B$2:$B$30)</f>
        <v>42104</v>
      </c>
      <c r="LY22" s="921">
        <f>WORKDAY(LY23,[3]BA!$B27,'[3]Holiday Schedule'!$B$2:$B$30)</f>
        <v>42104</v>
      </c>
      <c r="LZ22" s="921">
        <f>WORKDAY(LZ23,[3]BA!$B27,'[3]Holiday Schedule'!$B$2:$B$30)</f>
        <v>42152</v>
      </c>
      <c r="MA22" s="921">
        <f>WORKDAY(MA23,[3]BA!$B27,'[3]Holiday Schedule'!$B$2:$B$30)</f>
        <v>42104</v>
      </c>
      <c r="MB22" s="921">
        <f>WORKDAY(MB23,[3]BA!$B27,'[3]Holiday Schedule'!$B$2:$B$30)</f>
        <v>42104</v>
      </c>
      <c r="MC22" s="921">
        <f>WORKDAY(MC23,[3]BA!$B27,'[3]Holiday Schedule'!$B$2:$B$30)</f>
        <v>42104</v>
      </c>
      <c r="MD22" s="921">
        <f>WORKDAY(MD23,[3]BA!$B27,'[3]Holiday Schedule'!$B$2:$B$30)</f>
        <v>42146</v>
      </c>
      <c r="ME22" s="921">
        <f>WORKDAY(ME23,[3]BA!$B27,'[3]Holiday Schedule'!$B$2:$B$30)</f>
        <v>42152</v>
      </c>
      <c r="MF22" s="921">
        <f>WORKDAY(MF23,[3]BA!$B27,'[3]Holiday Schedule'!$B$2:$B$30)</f>
        <v>42152</v>
      </c>
      <c r="MG22" s="921">
        <f>WORKDAY(MG23,[3]BA!$B27,'[3]Holiday Schedule'!$B$2:$B$30)</f>
        <v>42104</v>
      </c>
      <c r="MH22" s="921">
        <f>WORKDAY(MH23,[3]BA!$B27,'[3]Holiday Schedule'!$B$2:$B$30)</f>
        <v>42104</v>
      </c>
      <c r="MI22" s="113"/>
      <c r="MJ22" s="113"/>
      <c r="MK22" s="921">
        <f>WORKDAY(MK23,[3]BA!$B27,'[3]Holiday Schedule'!$B$2:$B$30)</f>
        <v>42163</v>
      </c>
      <c r="ML22" s="921">
        <f>WORKDAY(ML23,[3]BA!$B27,'[3]Holiday Schedule'!$B$2:$B$30)</f>
        <v>42163</v>
      </c>
      <c r="MM22" s="921">
        <f>WORKDAY(MM23,[3]BA!$B27,'[3]Holiday Schedule'!$B$2:$B$30)</f>
        <v>42163</v>
      </c>
      <c r="MN22" s="921">
        <f>WORKDAY(MN23,[3]BA!$B27,'[3]Holiday Schedule'!$B$2:$B$30)</f>
        <v>42163</v>
      </c>
      <c r="MO22" s="921">
        <f>WORKDAY(MO23,[3]BA!$B27,'[3]Holiday Schedule'!$B$2:$B$30)</f>
        <v>42104</v>
      </c>
      <c r="MP22" s="921">
        <f>WORKDAY(MP23,[3]BA!$B27,'[3]Holiday Schedule'!$B$2:$B$30)</f>
        <v>42151</v>
      </c>
      <c r="MQ22" s="921">
        <f>WORKDAY(MQ23,[3]BA!$B27,'[3]Holiday Schedule'!$B$2:$B$30)</f>
        <v>42100</v>
      </c>
      <c r="MR22" s="921">
        <f>WORKDAY(MR23,[3]BA!$B27,'[3]Holiday Schedule'!$B$2:$B$30)</f>
        <v>42187</v>
      </c>
      <c r="MS22" s="921">
        <f>WORKDAY(MS23,[3]BA!$B27,'[3]Holiday Schedule'!$B$2:$B$30)</f>
        <v>42184</v>
      </c>
      <c r="MT22" s="921">
        <f>WORKDAY(MT23,[3]BA!$B27,'[3]Holiday Schedule'!$B$2:$B$30)</f>
        <v>42186</v>
      </c>
      <c r="MU22" s="921">
        <f>WORKDAY(MU23,[3]BA!$B27,'[3]Holiday Schedule'!$B$2:$B$30)</f>
        <v>42194</v>
      </c>
      <c r="MV22" s="921">
        <f>WORKDAY(MV23,[3]BA!$B27,'[3]Holiday Schedule'!$B$2:$B$30)</f>
        <v>42209</v>
      </c>
      <c r="MW22" s="921">
        <f>WORKDAY(MW23,[3]BA!$B27,'[3]Holiday Schedule'!$B$2:$B$30)</f>
        <v>42194</v>
      </c>
      <c r="MX22" s="921">
        <f>WORKDAY(MX23,[3]BA!$B27,'[3]Holiday Schedule'!$B$2:$B$30)</f>
        <v>42194</v>
      </c>
      <c r="MY22" s="921">
        <f>WORKDAY(MY23,[3]BA!$B27,'[3]Holiday Schedule'!$B$2:$B$30)</f>
        <v>42163</v>
      </c>
      <c r="MZ22" s="921"/>
      <c r="NA22" s="921"/>
    </row>
    <row r="23" spans="1:365" ht="15">
      <c r="A23" s="1436">
        <v>1</v>
      </c>
      <c r="B23" s="1449" t="s">
        <v>375</v>
      </c>
      <c r="C23" s="1037"/>
      <c r="D23" s="887"/>
      <c r="E23" s="1014"/>
      <c r="F23" s="1037"/>
      <c r="G23" s="1037" t="s">
        <v>2134</v>
      </c>
      <c r="H23" s="1037"/>
      <c r="I23" s="1146">
        <v>42626</v>
      </c>
      <c r="J23" s="1037">
        <v>42636</v>
      </c>
      <c r="K23" s="1037"/>
      <c r="L23" s="1037">
        <v>42649</v>
      </c>
      <c r="M23" s="1037"/>
      <c r="N23" s="888">
        <v>42446</v>
      </c>
      <c r="O23" s="1037"/>
      <c r="P23" s="1037"/>
      <c r="Q23" s="880"/>
      <c r="R23" s="880">
        <v>42465</v>
      </c>
      <c r="S23" s="1037"/>
      <c r="T23" s="1037"/>
      <c r="U23" s="1037">
        <v>42634</v>
      </c>
      <c r="V23" s="880">
        <v>42565</v>
      </c>
      <c r="W23" s="1037"/>
      <c r="X23" s="1037"/>
      <c r="Y23" s="836"/>
      <c r="Z23" s="1037"/>
      <c r="AA23" s="1037" t="s">
        <v>2134</v>
      </c>
      <c r="AB23" s="1037">
        <v>42634</v>
      </c>
      <c r="AC23" s="1037">
        <v>42636</v>
      </c>
      <c r="AD23" s="1037">
        <v>42636</v>
      </c>
      <c r="AE23" s="1146">
        <v>42629</v>
      </c>
      <c r="AF23" s="1037" t="s">
        <v>2134</v>
      </c>
      <c r="AG23" s="1037"/>
      <c r="AH23" s="1037">
        <v>42637</v>
      </c>
      <c r="AI23" s="1037"/>
      <c r="AJ23" s="1037"/>
      <c r="AK23" s="1146">
        <v>42627</v>
      </c>
      <c r="AL23" s="1037">
        <v>42637</v>
      </c>
      <c r="AM23" s="1037">
        <v>42636</v>
      </c>
      <c r="AN23" s="1146">
        <v>42626</v>
      </c>
      <c r="AO23" s="921">
        <v>42354</v>
      </c>
      <c r="AP23" s="880">
        <v>42516</v>
      </c>
      <c r="AQ23" s="1146">
        <v>42627</v>
      </c>
      <c r="AR23" s="836"/>
      <c r="AS23" s="1037" t="s">
        <v>2134</v>
      </c>
      <c r="AT23" s="1037">
        <v>42642</v>
      </c>
      <c r="AU23" s="1146">
        <v>42629</v>
      </c>
      <c r="AV23" s="1037" t="s">
        <v>2134</v>
      </c>
      <c r="AW23" s="880">
        <v>42545</v>
      </c>
      <c r="AX23" s="1037">
        <v>42637</v>
      </c>
      <c r="AY23" s="1037">
        <v>42636</v>
      </c>
      <c r="AZ23" s="1037">
        <v>42636</v>
      </c>
      <c r="BA23" s="1146">
        <v>42626</v>
      </c>
      <c r="BB23" s="1037">
        <v>42637</v>
      </c>
      <c r="BC23" s="880">
        <v>42642</v>
      </c>
      <c r="BD23" s="1037">
        <v>42636</v>
      </c>
      <c r="BE23" s="1146">
        <v>42629</v>
      </c>
      <c r="BF23" s="1037"/>
      <c r="BG23" s="1037">
        <v>42636</v>
      </c>
      <c r="BH23" s="1037"/>
      <c r="BI23" s="1037"/>
      <c r="BJ23" s="1037"/>
      <c r="BK23" s="836"/>
      <c r="BL23" s="880"/>
      <c r="BM23" s="880">
        <v>42548</v>
      </c>
      <c r="BN23" s="1146">
        <v>42627</v>
      </c>
      <c r="BO23" s="880">
        <v>42501</v>
      </c>
      <c r="BP23" s="1037">
        <v>42637</v>
      </c>
      <c r="BQ23" s="1146">
        <v>42626</v>
      </c>
      <c r="BR23" s="1146">
        <v>42629</v>
      </c>
      <c r="BS23" s="1037" t="s">
        <v>2134</v>
      </c>
      <c r="BT23" s="1037">
        <v>42636</v>
      </c>
      <c r="BU23" s="1146">
        <v>42626</v>
      </c>
      <c r="BV23" s="1146">
        <v>42626</v>
      </c>
      <c r="BW23" s="1037" t="s">
        <v>2134</v>
      </c>
      <c r="BX23" s="880">
        <v>42642</v>
      </c>
      <c r="BY23" s="1037">
        <v>42634</v>
      </c>
      <c r="BZ23" s="1037">
        <v>42636</v>
      </c>
      <c r="CA23" s="1037">
        <v>42636</v>
      </c>
      <c r="CB23" s="880">
        <v>42499</v>
      </c>
      <c r="CC23" s="1037">
        <v>42637</v>
      </c>
      <c r="CD23" s="836"/>
      <c r="CE23" s="880">
        <v>42575</v>
      </c>
      <c r="CF23" s="921">
        <v>42549</v>
      </c>
      <c r="CG23" s="880">
        <v>42626</v>
      </c>
      <c r="CH23" s="880">
        <v>42571</v>
      </c>
      <c r="CI23" s="880"/>
      <c r="CJ23" s="880">
        <v>42614</v>
      </c>
      <c r="CK23" s="880">
        <v>42618</v>
      </c>
      <c r="CL23" s="880">
        <v>42545</v>
      </c>
      <c r="CM23" s="880">
        <v>42626</v>
      </c>
      <c r="CN23" s="880">
        <v>42571</v>
      </c>
      <c r="CO23" s="880">
        <v>42627</v>
      </c>
      <c r="CP23" s="880">
        <v>42627</v>
      </c>
      <c r="CQ23" s="880">
        <v>42627</v>
      </c>
      <c r="CR23" s="880">
        <v>42629</v>
      </c>
      <c r="CS23" s="880">
        <v>42614</v>
      </c>
      <c r="CT23" s="880">
        <v>42575</v>
      </c>
      <c r="CU23" s="880">
        <v>42622</v>
      </c>
      <c r="CV23" s="880">
        <v>42545</v>
      </c>
      <c r="CW23" s="880">
        <v>42627</v>
      </c>
      <c r="CX23" s="880">
        <v>42626</v>
      </c>
      <c r="CY23" s="836"/>
      <c r="CZ23" s="921">
        <v>42403</v>
      </c>
      <c r="DA23" s="1489">
        <v>42447</v>
      </c>
      <c r="DB23" s="880">
        <v>42618</v>
      </c>
      <c r="DC23" s="908">
        <v>42594</v>
      </c>
      <c r="DD23" s="880">
        <v>42575</v>
      </c>
      <c r="DE23" s="880">
        <v>42564</v>
      </c>
      <c r="DF23" s="880">
        <v>42565</v>
      </c>
      <c r="DG23" s="880">
        <v>42503</v>
      </c>
      <c r="DH23" s="880">
        <v>42571</v>
      </c>
      <c r="DI23" s="880"/>
      <c r="DJ23" s="880">
        <v>42621</v>
      </c>
      <c r="DK23" s="880">
        <v>42616</v>
      </c>
      <c r="DL23" s="880">
        <v>42622</v>
      </c>
      <c r="DM23" s="880">
        <v>42626</v>
      </c>
      <c r="DN23" s="921">
        <v>42403</v>
      </c>
      <c r="DO23" s="880">
        <v>42572</v>
      </c>
      <c r="DP23" s="824"/>
      <c r="DQ23" s="880">
        <v>42465</v>
      </c>
      <c r="DR23" s="921">
        <v>42549</v>
      </c>
      <c r="DS23" s="921">
        <v>42549</v>
      </c>
      <c r="DT23" s="880">
        <v>42569</v>
      </c>
      <c r="DU23" s="880">
        <v>42571</v>
      </c>
      <c r="DV23" s="880">
        <v>42571</v>
      </c>
      <c r="DW23" s="880"/>
      <c r="DX23" s="880">
        <v>42575</v>
      </c>
      <c r="DY23" s="880">
        <v>42571</v>
      </c>
      <c r="DZ23" s="880">
        <v>42503</v>
      </c>
      <c r="EA23" s="880">
        <v>42548</v>
      </c>
      <c r="EB23" s="880">
        <v>42564</v>
      </c>
      <c r="EC23" s="880">
        <v>42575</v>
      </c>
      <c r="ED23" s="880">
        <v>42570</v>
      </c>
      <c r="EE23" s="880">
        <v>42545</v>
      </c>
      <c r="EF23" s="880"/>
      <c r="EG23" s="921">
        <v>42549</v>
      </c>
      <c r="EH23" s="921"/>
      <c r="EI23" s="824"/>
      <c r="EJ23" s="880">
        <v>42569</v>
      </c>
      <c r="EK23" s="880">
        <v>42571</v>
      </c>
      <c r="EL23" s="880">
        <v>42545</v>
      </c>
      <c r="EM23" s="880">
        <v>42572</v>
      </c>
      <c r="EN23" s="880">
        <v>42572</v>
      </c>
      <c r="EO23" s="921">
        <v>42549</v>
      </c>
      <c r="EP23" s="880">
        <v>42569</v>
      </c>
      <c r="EQ23" s="880">
        <v>42569</v>
      </c>
      <c r="ER23" s="880">
        <v>42548</v>
      </c>
      <c r="ES23" s="880">
        <v>42564</v>
      </c>
      <c r="ET23" s="880">
        <v>42548</v>
      </c>
      <c r="EU23" s="880">
        <v>42580</v>
      </c>
      <c r="EV23" s="880">
        <v>42569</v>
      </c>
      <c r="EW23" s="880">
        <v>42572</v>
      </c>
      <c r="EX23" s="836"/>
      <c r="EY23" s="880"/>
      <c r="EZ23" s="880"/>
      <c r="FA23" s="880"/>
      <c r="FB23" s="933">
        <v>42513</v>
      </c>
      <c r="FC23" s="880">
        <v>42501</v>
      </c>
      <c r="FD23" s="921"/>
      <c r="FE23" s="880">
        <v>42516</v>
      </c>
      <c r="FF23" s="880">
        <v>42508</v>
      </c>
      <c r="FG23" s="880">
        <v>42516</v>
      </c>
      <c r="FH23" s="880">
        <v>42499</v>
      </c>
      <c r="FI23" s="880">
        <v>42499</v>
      </c>
      <c r="FJ23" s="880">
        <v>42510</v>
      </c>
      <c r="FK23" s="880"/>
      <c r="FL23" s="880">
        <v>42516</v>
      </c>
      <c r="FM23" s="880"/>
      <c r="FN23" s="921">
        <v>42403</v>
      </c>
      <c r="FO23" s="921">
        <v>42438</v>
      </c>
      <c r="FP23" s="880">
        <v>42564</v>
      </c>
      <c r="FQ23" s="1167"/>
      <c r="FR23" s="880">
        <v>42503</v>
      </c>
      <c r="FS23" s="921"/>
      <c r="FT23" s="880">
        <v>42478</v>
      </c>
      <c r="FU23" s="880">
        <v>42501</v>
      </c>
      <c r="FV23" s="888">
        <v>42446</v>
      </c>
      <c r="FW23" s="880"/>
      <c r="FX23" s="880"/>
      <c r="FY23" s="880"/>
      <c r="FZ23" s="880">
        <v>42500</v>
      </c>
      <c r="GA23" s="968"/>
      <c r="GB23" s="880">
        <v>42500</v>
      </c>
      <c r="GC23" s="880"/>
      <c r="GD23" s="880">
        <v>42487</v>
      </c>
      <c r="GE23" s="880"/>
      <c r="GF23" s="880"/>
      <c r="GG23" s="880"/>
      <c r="GH23" s="880"/>
      <c r="GI23" s="880">
        <v>42499</v>
      </c>
      <c r="GJ23" s="836"/>
      <c r="GK23" s="938"/>
      <c r="GL23" s="975"/>
      <c r="GM23" s="965"/>
      <c r="GN23" s="965">
        <v>42403</v>
      </c>
      <c r="GO23" s="1497"/>
      <c r="GP23" s="938">
        <v>42469</v>
      </c>
      <c r="GQ23" s="975"/>
      <c r="GR23" s="965"/>
      <c r="GS23" s="1148">
        <v>42429</v>
      </c>
      <c r="GT23" s="1141"/>
      <c r="GU23" s="1141"/>
      <c r="GV23" s="1141">
        <v>42403</v>
      </c>
      <c r="GW23" s="1141">
        <v>42392</v>
      </c>
      <c r="GX23" s="1132"/>
      <c r="GY23" s="1141">
        <v>42438</v>
      </c>
      <c r="GZ23" s="1451">
        <v>42447</v>
      </c>
      <c r="HA23" s="1141">
        <v>42438</v>
      </c>
      <c r="HB23" s="1134">
        <v>42486</v>
      </c>
      <c r="HC23" s="1141">
        <v>42392</v>
      </c>
      <c r="HD23" s="824"/>
      <c r="HE23" s="880">
        <v>42465</v>
      </c>
      <c r="HF23" s="966">
        <v>42412</v>
      </c>
      <c r="HG23" s="921">
        <v>42354</v>
      </c>
      <c r="HH23" s="880"/>
      <c r="HI23" s="880">
        <v>42465</v>
      </c>
      <c r="HJ23" s="921">
        <v>42429</v>
      </c>
      <c r="HK23" s="880">
        <v>42478</v>
      </c>
      <c r="HL23" s="880">
        <v>42478</v>
      </c>
      <c r="HM23" s="921">
        <f>WORKDAY(HM25,[3]BA!$B12,'[3]Holiday Schedule'!$B$2:$B$30)</f>
        <v>42178</v>
      </c>
      <c r="HN23" s="880"/>
      <c r="HO23" s="668"/>
      <c r="HP23" s="880"/>
      <c r="HQ23" s="880">
        <v>42465</v>
      </c>
      <c r="HR23" s="880">
        <v>42478</v>
      </c>
      <c r="HS23" s="966">
        <v>42412</v>
      </c>
      <c r="HT23" s="880"/>
      <c r="HU23" s="921"/>
      <c r="HV23" s="888">
        <v>42446</v>
      </c>
      <c r="HW23" s="836"/>
      <c r="HX23" s="965"/>
      <c r="HY23" s="965">
        <v>42438</v>
      </c>
      <c r="HZ23" s="965"/>
      <c r="IA23" s="965"/>
      <c r="IB23" s="965">
        <v>42429</v>
      </c>
      <c r="IC23" s="965">
        <v>42403</v>
      </c>
      <c r="ID23" s="965"/>
      <c r="IE23" s="965">
        <v>42392</v>
      </c>
      <c r="IF23" s="965" t="e">
        <f>WORKDAY(IF24,#REF!,'[3]Holiday Schedule'!$B$2:$B$30)</f>
        <v>#REF!</v>
      </c>
      <c r="IG23" s="965">
        <v>42392</v>
      </c>
      <c r="IH23" s="965" t="e">
        <f>WORKDAY(IH24,#REF!,'[3]Holiday Schedule'!$B$2:$B$30)</f>
        <v>#REF!</v>
      </c>
      <c r="II23" s="965">
        <v>42403</v>
      </c>
      <c r="IJ23" s="965">
        <v>42438</v>
      </c>
      <c r="IK23" s="965">
        <v>42438</v>
      </c>
      <c r="IL23" s="938"/>
      <c r="IM23" s="965"/>
      <c r="IN23" s="824"/>
      <c r="IO23" s="888">
        <v>42446</v>
      </c>
      <c r="IP23" s="921"/>
      <c r="IQ23" s="888">
        <v>42446</v>
      </c>
      <c r="IR23" s="921"/>
      <c r="IS23" s="1489">
        <v>42447</v>
      </c>
      <c r="IT23" s="921" t="e">
        <f>WORKDAY(IT24,#REF!,'[3]Holiday Schedule'!$B$2:$B$30)</f>
        <v>#REF!</v>
      </c>
      <c r="IU23" s="888">
        <v>42446</v>
      </c>
      <c r="IV23" s="880"/>
      <c r="IW23" s="921"/>
      <c r="IX23" s="966">
        <v>42412</v>
      </c>
      <c r="IY23" s="966">
        <v>42412</v>
      </c>
      <c r="IZ23" s="966">
        <v>42412</v>
      </c>
      <c r="JA23" s="966">
        <v>42412</v>
      </c>
      <c r="JB23" s="921"/>
      <c r="JC23" s="921">
        <v>42403</v>
      </c>
      <c r="JD23" s="921">
        <v>42354</v>
      </c>
      <c r="JE23" s="921"/>
      <c r="JF23" s="921"/>
      <c r="JG23" s="824"/>
      <c r="JH23" s="921"/>
      <c r="JI23" s="921"/>
      <c r="JJ23" s="921"/>
      <c r="JK23" s="921"/>
      <c r="JL23" s="921">
        <v>42403</v>
      </c>
      <c r="JM23" s="921"/>
      <c r="JN23" s="921" t="e">
        <f>WORKDAY(JN24,#REF!,'[3]Holiday Schedule'!$B$2:$B$30)</f>
        <v>#REF!</v>
      </c>
      <c r="JO23" s="921"/>
      <c r="JP23" s="921" t="e">
        <f>WORKDAY(JP24,#REF!,'[3]Holiday Schedule'!$B$2:$B$30)</f>
        <v>#REF!</v>
      </c>
      <c r="JQ23" s="921"/>
      <c r="JR23" s="921"/>
      <c r="JS23" s="921"/>
      <c r="JT23" s="921"/>
      <c r="JU23" s="921"/>
      <c r="JV23" s="921"/>
      <c r="JW23" s="921">
        <v>42403</v>
      </c>
      <c r="JX23" s="921">
        <v>42354</v>
      </c>
      <c r="JY23" s="921"/>
      <c r="JZ23" s="953"/>
      <c r="KA23" s="921" t="e">
        <f>WORKDAY(KA24,#REF!,'[3]Holiday Schedule'!$B$2:$B$30)</f>
        <v>#REF!</v>
      </c>
      <c r="KB23" s="921" t="e">
        <f>WORKDAY(KB24,#REF!,'[3]Holiday Schedule'!$B$2:$B$30)</f>
        <v>#REF!</v>
      </c>
      <c r="KC23" s="921"/>
      <c r="KD23" s="921"/>
      <c r="KE23" s="921"/>
      <c r="KF23" s="921"/>
      <c r="KG23" s="921" t="e">
        <f>WORKDAY(KG24,#REF!,'[3]Holiday Schedule'!$B$2:$B$30)</f>
        <v>#REF!</v>
      </c>
      <c r="KH23" s="921"/>
      <c r="KI23" s="1497"/>
      <c r="KJ23" s="1497">
        <f>WORKDAY(KJ25,[3]BA!$B25,'[3]Holiday Schedule'!$B$2:$B$30)</f>
        <v>42194</v>
      </c>
      <c r="KK23" s="1497" t="e">
        <f>WORKDAY(KK24,#REF!,'[3]Holiday Schedule'!$B$2:$B$30)</f>
        <v>#REF!</v>
      </c>
      <c r="KL23" s="1497"/>
      <c r="KM23" s="1497" t="e">
        <f>WORKDAY(KM24,#REF!,'[3]Holiday Schedule'!$B$2:$B$30)</f>
        <v>#REF!</v>
      </c>
      <c r="KN23" s="1497"/>
      <c r="KO23" s="1497" t="e">
        <f>WORKDAY(KO24,#REF!,'[3]Holiday Schedule'!$B$2:$B$30)</f>
        <v>#REF!</v>
      </c>
      <c r="KP23" s="975"/>
      <c r="KQ23" s="975"/>
      <c r="KR23" s="1497"/>
      <c r="KT23" s="921">
        <f>WORKDAY(KT24,[3]BA!$B29,'[3]Holiday Schedule'!$B$2:$B$30)</f>
        <v>42101</v>
      </c>
      <c r="KU23" s="921">
        <f>WORKDAY(KU24,[3]BA!$B29,'[3]Holiday Schedule'!$B$2:$B$30)</f>
        <v>42101</v>
      </c>
      <c r="KV23" s="921">
        <f>WORKDAY(KV24,[3]BA!$B29,'[3]Holiday Schedule'!$B$2:$B$30)</f>
        <v>42101</v>
      </c>
      <c r="KW23" s="921">
        <f>WORKDAY(KW24,[3]BA!$B29,'[3]Holiday Schedule'!$B$2:$B$30)</f>
        <v>42101</v>
      </c>
      <c r="KX23" s="921">
        <f>WORKDAY(KX24,[3]BA!$B29,'[3]Holiday Schedule'!$B$2:$B$30)</f>
        <v>42101</v>
      </c>
      <c r="KY23" s="921">
        <f>WORKDAY(KY24,[3]BA!$B29,'[3]Holiday Schedule'!$B$2:$B$30)</f>
        <v>42101</v>
      </c>
      <c r="KZ23" s="921">
        <f>WORKDAY(KZ24,[3]BA!$B29,'[3]Holiday Schedule'!$B$2:$B$30)</f>
        <v>42101</v>
      </c>
      <c r="LA23" s="921">
        <f>WORKDAY(LA24,[3]BA!$B29,'[3]Holiday Schedule'!$B$2:$B$30)</f>
        <v>42101</v>
      </c>
      <c r="LB23" s="921">
        <f>WORKDAY(LB24,[3]BA!$B29,'[3]Holiday Schedule'!$B$2:$B$30)</f>
        <v>42101</v>
      </c>
      <c r="LC23" s="921">
        <f>WORKDAY(LC24,[3]BA!$B29,'[3]Holiday Schedule'!$B$2:$B$30)</f>
        <v>42101</v>
      </c>
      <c r="LD23" s="921">
        <f>WORKDAY(LD24,[3]BA!$B29,'[3]Holiday Schedule'!$B$2:$B$30)</f>
        <v>42101</v>
      </c>
      <c r="LE23" s="921">
        <f>WORKDAY(LE24,[3]BA!$B29,'[3]Holiday Schedule'!$B$2:$B$30)</f>
        <v>42101</v>
      </c>
      <c r="LF23" s="921">
        <f>WORKDAY(LF24,[3]BA!$B29,'[3]Holiday Schedule'!$B$2:$B$30)</f>
        <v>42101</v>
      </c>
      <c r="LG23" s="921">
        <f>WORKDAY(LG24,[3]BA!$B29,'[3]Holiday Schedule'!$B$2:$B$30)</f>
        <v>42101</v>
      </c>
      <c r="LH23" s="921">
        <f>WORKDAY(LH24,[3]BA!$B29,'[3]Holiday Schedule'!$B$2:$B$30)</f>
        <v>42101</v>
      </c>
      <c r="LI23" s="921">
        <f>WORKDAY(LI24,[3]BA!$B29,'[3]Holiday Schedule'!$B$2:$B$30)</f>
        <v>42101</v>
      </c>
      <c r="LJ23" s="921">
        <f>WORKDAY(LJ24,[3]BA!$B29,'[3]Holiday Schedule'!$B$2:$B$30)</f>
        <v>42101</v>
      </c>
      <c r="LK23" s="921">
        <f>WORKDAY(LK24,[3]BA!$B29,'[3]Holiday Schedule'!$B$2:$B$30)</f>
        <v>42101</v>
      </c>
      <c r="LL23" s="921">
        <f>WORKDAY(LL24,[3]BA!$B29,'[3]Holiday Schedule'!$B$2:$B$30)</f>
        <v>42101</v>
      </c>
      <c r="LM23" s="921">
        <f>WORKDAY(LM24,[3]BA!$B29,'[3]Holiday Schedule'!$B$2:$B$30)</f>
        <v>42101</v>
      </c>
      <c r="LN23" s="921">
        <f>WORKDAY(LN24,[3]BA!$B29,'[3]Holiday Schedule'!$B$2:$B$30)</f>
        <v>42101</v>
      </c>
      <c r="LO23" s="921">
        <f>WORKDAY(LO24,[3]BA!$B29,'[3]Holiday Schedule'!$B$2:$B$30)</f>
        <v>42101</v>
      </c>
      <c r="LP23" s="921">
        <f>WORKDAY(LP24,[3]BA!$B29,'[3]Holiday Schedule'!$B$2:$B$30)</f>
        <v>42101</v>
      </c>
      <c r="LQ23" s="921">
        <f>WORKDAY(LQ24,[3]BA!$B29,'[3]Holiday Schedule'!$B$2:$B$30)</f>
        <v>42101</v>
      </c>
      <c r="LR23" s="921">
        <f>WORKDAY(LR24,[3]BA!$B29,'[3]Holiday Schedule'!$B$2:$B$30)</f>
        <v>42101</v>
      </c>
      <c r="LS23" s="921">
        <f>WORKDAY(LS24,[3]BA!$B29,'[3]Holiday Schedule'!$B$2:$B$30)</f>
        <v>42101</v>
      </c>
      <c r="LT23" s="921">
        <f>WORKDAY(LT24,[3]BA!$B29,'[3]Holiday Schedule'!$B$2:$B$30)</f>
        <v>42101</v>
      </c>
      <c r="LU23" s="921">
        <f>WORKDAY(LU24,[3]BA!$B29,'[3]Holiday Schedule'!$B$2:$B$30)</f>
        <v>42101</v>
      </c>
      <c r="LV23" s="921">
        <f>WORKDAY(LV24,[3]BA!$B29,'[3]Holiday Schedule'!$B$2:$B$30)</f>
        <v>42101</v>
      </c>
      <c r="LW23" s="921">
        <f>WORKDAY(LW24,[3]BA!$B29,'[3]Holiday Schedule'!$B$2:$B$30)</f>
        <v>42101</v>
      </c>
      <c r="LX23" s="921">
        <f>WORKDAY(LX24,[3]BA!$B29,'[3]Holiday Schedule'!$B$2:$B$30)</f>
        <v>42101</v>
      </c>
      <c r="LY23" s="921">
        <f>WORKDAY(LY24,[3]BA!$B29,'[3]Holiday Schedule'!$B$2:$B$30)</f>
        <v>42101</v>
      </c>
      <c r="LZ23" s="921">
        <f>WORKDAY(LZ24,[3]BA!$B29,'[3]Holiday Schedule'!$B$2:$B$30)</f>
        <v>42146</v>
      </c>
      <c r="MA23" s="921">
        <f>WORKDAY(MA24,[3]BA!$B29,'[3]Holiday Schedule'!$B$2:$B$30)</f>
        <v>42101</v>
      </c>
      <c r="MB23" s="921">
        <f>WORKDAY(MB24,[3]BA!$B29,'[3]Holiday Schedule'!$B$2:$B$30)</f>
        <v>42101</v>
      </c>
      <c r="MC23" s="921">
        <f>WORKDAY(MC24,[3]BA!$B29,'[3]Holiday Schedule'!$B$2:$B$30)</f>
        <v>42101</v>
      </c>
      <c r="MD23" s="921">
        <f>WORKDAY(MD24,[3]BA!$B29,'[3]Holiday Schedule'!$B$2:$B$30)</f>
        <v>42143</v>
      </c>
      <c r="ME23" s="921">
        <f>WORKDAY(ME24,[3]BA!$B29,'[3]Holiday Schedule'!$B$2:$B$30)</f>
        <v>42146</v>
      </c>
      <c r="MF23" s="921">
        <f>WORKDAY(MF24,[3]BA!$B29,'[3]Holiday Schedule'!$B$2:$B$30)</f>
        <v>42146</v>
      </c>
      <c r="MG23" s="921">
        <f>WORKDAY(MG24,[3]BA!$B29,'[3]Holiday Schedule'!$B$2:$B$30)</f>
        <v>42101</v>
      </c>
      <c r="MH23" s="921">
        <f>WORKDAY(MH24,[3]BA!$B29,'[3]Holiday Schedule'!$B$2:$B$30)</f>
        <v>42101</v>
      </c>
      <c r="MI23" s="113"/>
      <c r="MJ23" s="113"/>
      <c r="MK23" s="921">
        <f>WORKDAY(MK24,[3]BA!$B29,'[3]Holiday Schedule'!$B$2:$B$30)</f>
        <v>42158</v>
      </c>
      <c r="ML23" s="921">
        <f>WORKDAY(ML24,[3]BA!$B29,'[3]Holiday Schedule'!$B$2:$B$30)</f>
        <v>42158</v>
      </c>
      <c r="MM23" s="921">
        <f>WORKDAY(MM24,[3]BA!$B29,'[3]Holiday Schedule'!$B$2:$B$30)</f>
        <v>42158</v>
      </c>
      <c r="MN23" s="921">
        <f>WORKDAY(MN24,[3]BA!$B29,'[3]Holiday Schedule'!$B$2:$B$30)</f>
        <v>42158</v>
      </c>
      <c r="MO23" s="921">
        <f>WORKDAY(MO24,[3]BA!$B29,'[3]Holiday Schedule'!$B$2:$B$30)</f>
        <v>42101</v>
      </c>
      <c r="MP23" s="921">
        <f>WORKDAY(MP24,[3]BA!$B29,'[3]Holiday Schedule'!$B$2:$B$30)</f>
        <v>42145</v>
      </c>
      <c r="MQ23" s="921">
        <f>WORKDAY(MQ24,[3]BA!$B29,'[3]Holiday Schedule'!$B$2:$B$30)</f>
        <v>42095</v>
      </c>
      <c r="MR23" s="921">
        <v>42184</v>
      </c>
      <c r="MS23" s="921">
        <f>WORKDAY(MS24,[3]BA!$B29,'[3]Holiday Schedule'!$B$2:$B$30)</f>
        <v>42179</v>
      </c>
      <c r="MT23" s="921">
        <f>WORKDAY(MT24,[3]BA!$B29,'[3]Holiday Schedule'!$B$2:$B$30)</f>
        <v>42181</v>
      </c>
      <c r="MU23" s="921">
        <f>WORKDAY(MU24,[3]BA!$B29,'[3]Holiday Schedule'!$B$2:$B$30)</f>
        <v>42188</v>
      </c>
      <c r="MV23" s="921">
        <f>WORKDAY(MV24,[3]BA!$B29,'[3]Holiday Schedule'!$B$2:$B$30)</f>
        <v>42206</v>
      </c>
      <c r="MW23" s="921">
        <f>WORKDAY(MW24,[3]BA!$B29,'[3]Holiday Schedule'!$B$2:$B$30)</f>
        <v>42188</v>
      </c>
      <c r="MX23" s="921">
        <f>WORKDAY(MX24,[3]BA!$B29,'[3]Holiday Schedule'!$B$2:$B$30)</f>
        <v>42188</v>
      </c>
      <c r="MY23" s="921">
        <f>WORKDAY(MY24,[3]BA!$B29,'[3]Holiday Schedule'!$B$2:$B$30)</f>
        <v>42158</v>
      </c>
      <c r="MZ23" s="921"/>
      <c r="NA23" s="921"/>
    </row>
    <row r="24" spans="1:365" ht="15">
      <c r="A24" s="1436">
        <v>1</v>
      </c>
      <c r="B24" s="1446" t="s">
        <v>7</v>
      </c>
      <c r="C24" s="1037">
        <v>42664</v>
      </c>
      <c r="D24" s="887"/>
      <c r="E24" s="1014"/>
      <c r="F24" s="1007"/>
      <c r="G24" s="1007">
        <v>42652</v>
      </c>
      <c r="H24" s="1007"/>
      <c r="I24" s="1007">
        <v>42625</v>
      </c>
      <c r="J24" s="1007">
        <v>42635</v>
      </c>
      <c r="K24" s="1037">
        <v>42670</v>
      </c>
      <c r="L24" s="1037">
        <v>42670</v>
      </c>
      <c r="M24" s="1007">
        <v>42656</v>
      </c>
      <c r="N24" s="921">
        <v>42433</v>
      </c>
      <c r="O24" s="1037"/>
      <c r="P24" s="1037">
        <v>42670</v>
      </c>
      <c r="Q24" s="880"/>
      <c r="R24" s="921">
        <v>42460</v>
      </c>
      <c r="S24" s="1007">
        <v>42654</v>
      </c>
      <c r="T24" s="1037">
        <v>42670</v>
      </c>
      <c r="U24" s="1007">
        <v>42634</v>
      </c>
      <c r="V24" s="1007">
        <v>42564</v>
      </c>
      <c r="W24" s="1037">
        <v>42670</v>
      </c>
      <c r="X24" s="1037">
        <v>42668</v>
      </c>
      <c r="Y24" s="836"/>
      <c r="Z24" s="1007"/>
      <c r="AA24" s="1007">
        <v>42642</v>
      </c>
      <c r="AB24" s="1007">
        <v>42634</v>
      </c>
      <c r="AC24" s="1007"/>
      <c r="AD24" s="1007"/>
      <c r="AE24" s="1341">
        <v>42629</v>
      </c>
      <c r="AF24" s="1007">
        <v>42652</v>
      </c>
      <c r="AG24" s="1037"/>
      <c r="AH24" s="1007"/>
      <c r="AI24" s="1037"/>
      <c r="AJ24" s="1007"/>
      <c r="AK24" s="1341">
        <v>42627</v>
      </c>
      <c r="AL24" s="1007"/>
      <c r="AM24" s="1007"/>
      <c r="AN24" s="1341">
        <v>42625</v>
      </c>
      <c r="AO24" s="921">
        <v>42354</v>
      </c>
      <c r="AP24" s="1007"/>
      <c r="AQ24" s="1341">
        <v>42627</v>
      </c>
      <c r="AR24" s="836"/>
      <c r="AS24" s="1007">
        <v>42652</v>
      </c>
      <c r="AT24" s="1007"/>
      <c r="AU24" s="1341">
        <v>42629</v>
      </c>
      <c r="AV24" s="1007">
        <v>42652</v>
      </c>
      <c r="AW24" s="1007">
        <v>42543</v>
      </c>
      <c r="AX24" s="1007"/>
      <c r="AY24" s="1007"/>
      <c r="AZ24" s="1007"/>
      <c r="BA24" s="1007">
        <v>42625</v>
      </c>
      <c r="BB24" s="1007"/>
      <c r="BC24" s="1007">
        <v>42642</v>
      </c>
      <c r="BD24" s="1007"/>
      <c r="BE24" s="1341">
        <v>42629</v>
      </c>
      <c r="BF24" s="1007">
        <v>42654</v>
      </c>
      <c r="BG24" s="1007"/>
      <c r="BH24" s="1007"/>
      <c r="BI24" s="1007"/>
      <c r="BJ24" s="1007"/>
      <c r="BK24" s="836"/>
      <c r="BL24" s="880"/>
      <c r="BM24" s="1007">
        <v>42548</v>
      </c>
      <c r="BN24" s="1341">
        <v>42627</v>
      </c>
      <c r="BO24" s="1007">
        <v>42496</v>
      </c>
      <c r="BP24" s="1007"/>
      <c r="BQ24" s="1007">
        <v>42625</v>
      </c>
      <c r="BR24" s="1341">
        <v>42629</v>
      </c>
      <c r="BS24" s="1007">
        <v>42642</v>
      </c>
      <c r="BT24" s="1007"/>
      <c r="BU24" s="1007">
        <v>42625</v>
      </c>
      <c r="BV24" s="1007">
        <v>42625</v>
      </c>
      <c r="BW24" s="1007">
        <v>42642</v>
      </c>
      <c r="BX24" s="1007">
        <v>42642</v>
      </c>
      <c r="BY24" s="1007">
        <v>42634</v>
      </c>
      <c r="BZ24" s="1007"/>
      <c r="CA24" s="1007"/>
      <c r="CB24" s="1006">
        <v>42493</v>
      </c>
      <c r="CC24" s="1007"/>
      <c r="CD24" s="836"/>
      <c r="CE24" s="1196"/>
      <c r="CF24" s="1007">
        <v>42548</v>
      </c>
      <c r="CG24" s="1007">
        <v>42625</v>
      </c>
      <c r="CH24" s="1007">
        <v>42571</v>
      </c>
      <c r="CI24" s="880"/>
      <c r="CJ24" s="1007">
        <v>42614</v>
      </c>
      <c r="CK24" s="1007">
        <v>42615</v>
      </c>
      <c r="CL24" s="1007">
        <v>42543</v>
      </c>
      <c r="CM24" s="1007">
        <v>42625</v>
      </c>
      <c r="CN24" s="1007">
        <v>42571</v>
      </c>
      <c r="CO24" s="1007">
        <v>42627</v>
      </c>
      <c r="CP24" s="1007">
        <v>42627</v>
      </c>
      <c r="CQ24" s="1007">
        <v>42627</v>
      </c>
      <c r="CR24" s="1007">
        <v>42629</v>
      </c>
      <c r="CS24" s="1007">
        <v>42614</v>
      </c>
      <c r="CT24" s="1196"/>
      <c r="CU24" s="1007">
        <v>42620</v>
      </c>
      <c r="CV24" s="1007">
        <v>42544</v>
      </c>
      <c r="CW24" s="1007">
        <v>42627</v>
      </c>
      <c r="CX24" s="1007">
        <v>42625</v>
      </c>
      <c r="CY24" s="836"/>
      <c r="CZ24" s="921">
        <v>42396</v>
      </c>
      <c r="DA24" s="921">
        <v>42443</v>
      </c>
      <c r="DB24" s="1007">
        <v>42615</v>
      </c>
      <c r="DC24" s="1196"/>
      <c r="DD24" s="1196"/>
      <c r="DE24" s="1007">
        <v>42563</v>
      </c>
      <c r="DF24" s="1007">
        <v>42564</v>
      </c>
      <c r="DG24" s="1010">
        <v>42497</v>
      </c>
      <c r="DH24" s="1007">
        <v>42571</v>
      </c>
      <c r="DI24" s="880"/>
      <c r="DJ24" s="1007">
        <v>42548</v>
      </c>
      <c r="DK24" s="1007">
        <v>42615</v>
      </c>
      <c r="DL24" s="1007">
        <v>42620</v>
      </c>
      <c r="DM24" s="1007">
        <v>42625</v>
      </c>
      <c r="DN24" s="921">
        <v>42401</v>
      </c>
      <c r="DO24" s="1007">
        <v>42571</v>
      </c>
      <c r="DP24" s="824"/>
      <c r="DQ24" s="921">
        <v>42460</v>
      </c>
      <c r="DR24" s="1007">
        <v>42548</v>
      </c>
      <c r="DS24" s="1007">
        <v>42548</v>
      </c>
      <c r="DT24" s="1007">
        <v>42569</v>
      </c>
      <c r="DU24" s="1007">
        <v>42571</v>
      </c>
      <c r="DV24" s="1007">
        <v>42571</v>
      </c>
      <c r="DW24" s="880"/>
      <c r="DX24" s="1196"/>
      <c r="DY24" s="1007">
        <v>42571</v>
      </c>
      <c r="DZ24" s="1010">
        <v>42497</v>
      </c>
      <c r="EA24" s="1007">
        <v>42548</v>
      </c>
      <c r="EB24" s="1007">
        <v>42563</v>
      </c>
      <c r="EC24" s="1196"/>
      <c r="ED24" s="1007">
        <v>42570</v>
      </c>
      <c r="EE24" s="1007">
        <v>42543</v>
      </c>
      <c r="EF24" s="880"/>
      <c r="EG24" s="1007">
        <v>42548</v>
      </c>
      <c r="EH24" s="921">
        <v>42396</v>
      </c>
      <c r="EI24" s="836"/>
      <c r="EJ24" s="1007">
        <v>42569</v>
      </c>
      <c r="EK24" s="1007">
        <v>42571</v>
      </c>
      <c r="EL24" s="1007">
        <v>42543</v>
      </c>
      <c r="EM24" s="1007">
        <v>42571</v>
      </c>
      <c r="EN24" s="1007">
        <v>42571</v>
      </c>
      <c r="EO24" s="1007">
        <v>42548</v>
      </c>
      <c r="EP24" s="1007">
        <v>42569</v>
      </c>
      <c r="EQ24" s="1007">
        <v>42569</v>
      </c>
      <c r="ER24" s="1007">
        <v>42548</v>
      </c>
      <c r="ES24" s="1007">
        <v>42563</v>
      </c>
      <c r="ET24" s="1007">
        <v>42548</v>
      </c>
      <c r="EU24" s="1196"/>
      <c r="EV24" s="1007">
        <v>42569</v>
      </c>
      <c r="EW24" s="1007">
        <v>42571</v>
      </c>
      <c r="EX24" s="836"/>
      <c r="EY24" s="880"/>
      <c r="EZ24" s="880">
        <v>42479</v>
      </c>
      <c r="FA24" s="880">
        <v>42479</v>
      </c>
      <c r="FB24" s="1007"/>
      <c r="FC24" s="1007">
        <v>42497</v>
      </c>
      <c r="FD24" s="921"/>
      <c r="FE24" s="1007"/>
      <c r="FF24" s="1010">
        <v>42507</v>
      </c>
      <c r="FG24" s="1007"/>
      <c r="FH24" s="1006">
        <v>42493</v>
      </c>
      <c r="FI24" s="1006">
        <v>42493</v>
      </c>
      <c r="FJ24" s="1007"/>
      <c r="FK24" s="880"/>
      <c r="FL24" s="1007"/>
      <c r="FM24" s="880"/>
      <c r="FN24" s="921">
        <v>42396</v>
      </c>
      <c r="FO24" s="880">
        <v>42430</v>
      </c>
      <c r="FP24" s="1007">
        <v>42563</v>
      </c>
      <c r="FQ24" s="836"/>
      <c r="FR24" s="1010">
        <v>42497</v>
      </c>
      <c r="FS24" s="921"/>
      <c r="FT24" s="880">
        <v>42475</v>
      </c>
      <c r="FU24" s="1007">
        <v>42497</v>
      </c>
      <c r="FV24" s="921">
        <v>42433</v>
      </c>
      <c r="FW24" s="880"/>
      <c r="FX24" s="880"/>
      <c r="FY24" s="880"/>
      <c r="FZ24" s="1006">
        <v>42495</v>
      </c>
      <c r="GA24" s="968"/>
      <c r="GB24" s="1006">
        <v>42493</v>
      </c>
      <c r="GC24" s="880"/>
      <c r="GD24" s="880">
        <v>42480</v>
      </c>
      <c r="GE24" s="880"/>
      <c r="GF24" s="880"/>
      <c r="GG24" s="880"/>
      <c r="GH24" s="880"/>
      <c r="GI24" s="1006">
        <v>42493</v>
      </c>
      <c r="GJ24" s="1167"/>
      <c r="GK24" s="938"/>
      <c r="GL24" s="975">
        <v>42451</v>
      </c>
      <c r="GM24" s="965"/>
      <c r="GN24" s="965">
        <v>42401</v>
      </c>
      <c r="GO24" s="1497"/>
      <c r="GP24" s="938">
        <v>42467</v>
      </c>
      <c r="GQ24" s="975">
        <f>WORKDAY(GQ26,[3]BA!$B25,'[3]Holiday Schedule'!$B$2:$B$30)</f>
        <v>42202</v>
      </c>
      <c r="GR24" s="965">
        <v>42396</v>
      </c>
      <c r="GS24" s="1148">
        <v>42423</v>
      </c>
      <c r="GT24" s="1141"/>
      <c r="GU24" s="1141"/>
      <c r="GV24" s="1141">
        <v>42396</v>
      </c>
      <c r="GW24" s="1141">
        <v>42392</v>
      </c>
      <c r="GX24" s="1132"/>
      <c r="GY24" s="1141">
        <v>42437</v>
      </c>
      <c r="GZ24" s="1141">
        <v>42443</v>
      </c>
      <c r="HA24" s="1141">
        <v>42437</v>
      </c>
      <c r="HB24" s="1134">
        <v>42479</v>
      </c>
      <c r="HC24" s="1141">
        <v>42392</v>
      </c>
      <c r="HD24" s="824"/>
      <c r="HE24" s="921">
        <v>42460</v>
      </c>
      <c r="HF24" s="921">
        <v>42410</v>
      </c>
      <c r="HG24" s="921">
        <v>42354</v>
      </c>
      <c r="HH24" s="880"/>
      <c r="HI24" s="921">
        <v>42460</v>
      </c>
      <c r="HJ24" s="921">
        <v>42423</v>
      </c>
      <c r="HK24" s="880">
        <v>42475</v>
      </c>
      <c r="HL24" s="880">
        <v>42475</v>
      </c>
      <c r="HM24" s="921"/>
      <c r="HN24" s="880">
        <v>42479</v>
      </c>
      <c r="HO24" s="880">
        <v>42478</v>
      </c>
      <c r="HP24" s="880">
        <v>42479</v>
      </c>
      <c r="HQ24" s="921">
        <v>42460</v>
      </c>
      <c r="HR24" s="880">
        <v>42475</v>
      </c>
      <c r="HS24" s="921">
        <v>42410</v>
      </c>
      <c r="HT24" s="880">
        <v>42479</v>
      </c>
      <c r="HU24" s="921">
        <v>42396</v>
      </c>
      <c r="HV24" s="880"/>
      <c r="HW24" s="836"/>
      <c r="HX24" s="965"/>
      <c r="HY24" s="965">
        <v>42437</v>
      </c>
      <c r="HZ24" s="965">
        <v>42396</v>
      </c>
      <c r="IA24" s="965"/>
      <c r="IB24" s="965">
        <v>42423</v>
      </c>
      <c r="IC24" s="965">
        <v>42401</v>
      </c>
      <c r="ID24" s="965">
        <v>42396</v>
      </c>
      <c r="IE24" s="965">
        <v>42392</v>
      </c>
      <c r="IF24" s="965" t="e">
        <f>WORKDAY(IF25,#REF!,'[3]Holiday Schedule'!$B$2:$B$30)</f>
        <v>#REF!</v>
      </c>
      <c r="IG24" s="965">
        <v>42392</v>
      </c>
      <c r="IH24" s="965">
        <v>42290</v>
      </c>
      <c r="II24" s="965">
        <v>42401</v>
      </c>
      <c r="IJ24" s="965">
        <v>42437</v>
      </c>
      <c r="IK24" s="965">
        <v>42437</v>
      </c>
      <c r="IL24" s="938"/>
      <c r="IM24" s="965"/>
      <c r="IN24" s="824"/>
      <c r="IO24" s="921">
        <v>42433</v>
      </c>
      <c r="IP24" s="921">
        <v>42264</v>
      </c>
      <c r="IQ24" s="921">
        <v>42433</v>
      </c>
      <c r="IR24" s="921">
        <f>WORKDAY(IR26,[3]BA!$B25,'[3]Holiday Schedule'!$B$2:$B$30)</f>
        <v>42152</v>
      </c>
      <c r="IS24" s="921">
        <v>42443</v>
      </c>
      <c r="IT24" s="921" t="e">
        <f>WORKDAY(IT25,#REF!,'[3]Holiday Schedule'!$B$2:$B$30)</f>
        <v>#REF!</v>
      </c>
      <c r="IU24" s="921">
        <v>42433</v>
      </c>
      <c r="IV24" s="880"/>
      <c r="IW24" s="921">
        <v>42401</v>
      </c>
      <c r="IX24" s="921">
        <v>42410</v>
      </c>
      <c r="IY24" s="921">
        <v>42410</v>
      </c>
      <c r="IZ24" s="921">
        <v>42410</v>
      </c>
      <c r="JA24" s="921">
        <v>42410</v>
      </c>
      <c r="JB24" s="921">
        <v>42396</v>
      </c>
      <c r="JC24" s="921">
        <v>42396</v>
      </c>
      <c r="JD24" s="921">
        <v>42354</v>
      </c>
      <c r="JE24" s="921">
        <v>42396</v>
      </c>
      <c r="JF24" s="921"/>
      <c r="JG24" s="824"/>
      <c r="JH24" s="921">
        <v>42255</v>
      </c>
      <c r="JI24" s="921"/>
      <c r="JJ24" s="921"/>
      <c r="JK24" s="921"/>
      <c r="JL24" s="921">
        <v>42396</v>
      </c>
      <c r="JM24" s="921"/>
      <c r="JN24" s="921" t="e">
        <f>WORKDAY(JN25,#REF!,'[3]Holiday Schedule'!$B$2:$B$30)</f>
        <v>#REF!</v>
      </c>
      <c r="JO24" s="921"/>
      <c r="JP24" s="921">
        <v>42192</v>
      </c>
      <c r="JQ24" s="921"/>
      <c r="JR24" s="921"/>
      <c r="JS24" s="921"/>
      <c r="JT24" s="921">
        <v>42170</v>
      </c>
      <c r="JU24" s="921"/>
      <c r="JV24" s="921"/>
      <c r="JW24" s="921">
        <v>42396</v>
      </c>
      <c r="JX24" s="921">
        <v>42354</v>
      </c>
      <c r="JY24" s="921"/>
      <c r="JZ24" s="953"/>
      <c r="KA24" s="921">
        <v>42291</v>
      </c>
      <c r="KB24" s="921" t="e">
        <f>WORKDAY(KB25,#REF!,'[3]Holiday Schedule'!$B$2:$B$30)</f>
        <v>#REF!</v>
      </c>
      <c r="KC24" s="921"/>
      <c r="KD24" s="921"/>
      <c r="KE24" s="921"/>
      <c r="KF24" s="921"/>
      <c r="KG24" s="921">
        <v>42107</v>
      </c>
      <c r="KH24" s="921"/>
      <c r="KI24" s="1497">
        <f>WORKDAY(KI26,[3]BA!$B13,'[3]Holiday Schedule'!$B$2:$B$30)</f>
        <v>42188</v>
      </c>
      <c r="KJ24" s="1497"/>
      <c r="KK24" s="1497">
        <v>42156</v>
      </c>
      <c r="KL24" s="1497">
        <v>42152</v>
      </c>
      <c r="KM24" s="1497">
        <v>42291</v>
      </c>
      <c r="KN24" s="1497"/>
      <c r="KO24" s="1497">
        <v>42158</v>
      </c>
      <c r="KP24" s="975"/>
      <c r="KQ24" s="975"/>
      <c r="KR24" s="1497">
        <v>42158</v>
      </c>
      <c r="KT24" s="921">
        <f>WORKDAY(KT30,[3]BA!$B30,'[3]Holiday Schedule'!$B$2:$B$30)</f>
        <v>42100</v>
      </c>
      <c r="KU24" s="921">
        <f>WORKDAY(KU30,[3]BA!$B30,'[3]Holiday Schedule'!$B$2:$B$30)</f>
        <v>42100</v>
      </c>
      <c r="KV24" s="921">
        <f>WORKDAY(KV30,[3]BA!$B30,'[3]Holiday Schedule'!$B$2:$B$30)</f>
        <v>42100</v>
      </c>
      <c r="KW24" s="921">
        <f>WORKDAY(KW30,[3]BA!$B30,'[3]Holiday Schedule'!$B$2:$B$30)</f>
        <v>42100</v>
      </c>
      <c r="KX24" s="921">
        <f>WORKDAY(KX30,[3]BA!$B30,'[3]Holiday Schedule'!$B$2:$B$30)</f>
        <v>42100</v>
      </c>
      <c r="KY24" s="921">
        <f>WORKDAY(KY30,[3]BA!$B30,'[3]Holiday Schedule'!$B$2:$B$30)</f>
        <v>42100</v>
      </c>
      <c r="KZ24" s="921">
        <f>WORKDAY(KZ30,[3]BA!$B30,'[3]Holiday Schedule'!$B$2:$B$30)</f>
        <v>42100</v>
      </c>
      <c r="LA24" s="921">
        <f>WORKDAY(LA30,[3]BA!$B30,'[3]Holiday Schedule'!$B$2:$B$30)</f>
        <v>42100</v>
      </c>
      <c r="LB24" s="921">
        <f>WORKDAY(LB30,[3]BA!$B30,'[3]Holiday Schedule'!$B$2:$B$30)</f>
        <v>42100</v>
      </c>
      <c r="LC24" s="921">
        <f>WORKDAY(LC30,[3]BA!$B30,'[3]Holiday Schedule'!$B$2:$B$30)</f>
        <v>42100</v>
      </c>
      <c r="LD24" s="921">
        <f>WORKDAY(LD30,[3]BA!$B30,'[3]Holiday Schedule'!$B$2:$B$30)</f>
        <v>42100</v>
      </c>
      <c r="LE24" s="921">
        <f>WORKDAY(LE30,[3]BA!$B30,'[3]Holiday Schedule'!$B$2:$B$30)</f>
        <v>42100</v>
      </c>
      <c r="LF24" s="921">
        <f>WORKDAY(LF30,[3]BA!$B30,'[3]Holiday Schedule'!$B$2:$B$30)</f>
        <v>42100</v>
      </c>
      <c r="LG24" s="921">
        <f>WORKDAY(LG30,[3]BA!$B30,'[3]Holiday Schedule'!$B$2:$B$30)</f>
        <v>42100</v>
      </c>
      <c r="LH24" s="921">
        <f>WORKDAY(LH30,[3]BA!$B30,'[3]Holiday Schedule'!$B$2:$B$30)</f>
        <v>42100</v>
      </c>
      <c r="LI24" s="921">
        <f>WORKDAY(LI30,[3]BA!$B30,'[3]Holiday Schedule'!$B$2:$B$30)</f>
        <v>42100</v>
      </c>
      <c r="LJ24" s="921">
        <f>WORKDAY(LJ30,[3]BA!$B30,'[3]Holiday Schedule'!$B$2:$B$30)</f>
        <v>42100</v>
      </c>
      <c r="LK24" s="921">
        <f>WORKDAY(LK30,[3]BA!$B30,'[3]Holiday Schedule'!$B$2:$B$30)</f>
        <v>42100</v>
      </c>
      <c r="LL24" s="921">
        <f>WORKDAY(LL30,[3]BA!$B30,'[3]Holiday Schedule'!$B$2:$B$30)</f>
        <v>42100</v>
      </c>
      <c r="LM24" s="921">
        <f>WORKDAY(LM30,[3]BA!$B30,'[3]Holiday Schedule'!$B$2:$B$30)</f>
        <v>42100</v>
      </c>
      <c r="LN24" s="921">
        <f>WORKDAY(LN30,[3]BA!$B30,'[3]Holiday Schedule'!$B$2:$B$30)</f>
        <v>42100</v>
      </c>
      <c r="LO24" s="921">
        <f>WORKDAY(LO30,[3]BA!$B30,'[3]Holiday Schedule'!$B$2:$B$30)</f>
        <v>42100</v>
      </c>
      <c r="LP24" s="921">
        <f>WORKDAY(LP30,[3]BA!$B30,'[3]Holiday Schedule'!$B$2:$B$30)</f>
        <v>42100</v>
      </c>
      <c r="LQ24" s="921">
        <f>WORKDAY(LQ30,[3]BA!$B30,'[3]Holiday Schedule'!$B$2:$B$30)</f>
        <v>42100</v>
      </c>
      <c r="LR24" s="921">
        <f>WORKDAY(LR30,[3]BA!$B30,'[3]Holiday Schedule'!$B$2:$B$30)</f>
        <v>42100</v>
      </c>
      <c r="LS24" s="921">
        <f>WORKDAY(LS30,[3]BA!$B30,'[3]Holiday Schedule'!$B$2:$B$30)</f>
        <v>42100</v>
      </c>
      <c r="LT24" s="921">
        <f>WORKDAY(LT30,[3]BA!$B30,'[3]Holiday Schedule'!$B$2:$B$30)</f>
        <v>42100</v>
      </c>
      <c r="LU24" s="921">
        <f>WORKDAY(LU30,[3]BA!$B30,'[3]Holiday Schedule'!$B$2:$B$30)</f>
        <v>42100</v>
      </c>
      <c r="LV24" s="921">
        <f>WORKDAY(LV30,[3]BA!$B30,'[3]Holiday Schedule'!$B$2:$B$30)</f>
        <v>42100</v>
      </c>
      <c r="LW24" s="921">
        <f>WORKDAY(LW30,[3]BA!$B30,'[3]Holiday Schedule'!$B$2:$B$30)</f>
        <v>42100</v>
      </c>
      <c r="LX24" s="921">
        <f>WORKDAY(LX30,[3]BA!$B30,'[3]Holiday Schedule'!$B$2:$B$30)</f>
        <v>42100</v>
      </c>
      <c r="LY24" s="921">
        <f>WORKDAY(LY30,[3]BA!$B30,'[3]Holiday Schedule'!$B$2:$B$30)</f>
        <v>42100</v>
      </c>
      <c r="LZ24" s="921">
        <f>WORKDAY(LZ30,[3]BA!$B30,'[3]Holiday Schedule'!$B$2:$B$30)</f>
        <v>42145</v>
      </c>
      <c r="MA24" s="921">
        <f>WORKDAY(MA30,[3]BA!$B30,'[3]Holiday Schedule'!$B$2:$B$30)</f>
        <v>42100</v>
      </c>
      <c r="MB24" s="921">
        <f>WORKDAY(MB30,[3]BA!$B30,'[3]Holiday Schedule'!$B$2:$B$30)</f>
        <v>42100</v>
      </c>
      <c r="MC24" s="921">
        <f>WORKDAY(MC30,[3]BA!$B30,'[3]Holiday Schedule'!$B$2:$B$30)</f>
        <v>42100</v>
      </c>
      <c r="MD24" s="921">
        <f>WORKDAY(MD30,[3]BA!$B30,'[3]Holiday Schedule'!$B$2:$B$30)</f>
        <v>42142</v>
      </c>
      <c r="ME24" s="921">
        <f>WORKDAY(ME30,[3]BA!$B30,'[3]Holiday Schedule'!$B$2:$B$30)</f>
        <v>42145</v>
      </c>
      <c r="MF24" s="921">
        <f>WORKDAY(MF30,[3]BA!$B30,'[3]Holiday Schedule'!$B$2:$B$30)</f>
        <v>42145</v>
      </c>
      <c r="MG24" s="921">
        <f>WORKDAY(MG30,[3]BA!$B30,'[3]Holiday Schedule'!$B$2:$B$30)</f>
        <v>42100</v>
      </c>
      <c r="MH24" s="921">
        <f>WORKDAY(MH30,[3]BA!$B30,'[3]Holiday Schedule'!$B$2:$B$30)</f>
        <v>42100</v>
      </c>
      <c r="MI24" s="113"/>
      <c r="MJ24" s="113"/>
      <c r="MK24" s="921">
        <f>WORKDAY(MK30,[3]BA!$B30,'[3]Holiday Schedule'!$B$2:$B$30)</f>
        <v>42157</v>
      </c>
      <c r="ML24" s="921">
        <f>WORKDAY(ML30,[3]BA!$B30,'[3]Holiday Schedule'!$B$2:$B$30)</f>
        <v>42157</v>
      </c>
      <c r="MM24" s="921">
        <f>WORKDAY(MM30,[3]BA!$B30,'[3]Holiday Schedule'!$B$2:$B$30)</f>
        <v>42157</v>
      </c>
      <c r="MN24" s="921">
        <f>WORKDAY(MN30,[3]BA!$B30,'[3]Holiday Schedule'!$B$2:$B$30)</f>
        <v>42157</v>
      </c>
      <c r="MO24" s="921">
        <f>WORKDAY(MO30,[3]BA!$B30,'[3]Holiday Schedule'!$B$2:$B$30)</f>
        <v>42100</v>
      </c>
      <c r="MP24" s="921">
        <f>WORKDAY(MP30,[3]BA!$B30,'[3]Holiday Schedule'!$B$2:$B$30)</f>
        <v>42144</v>
      </c>
      <c r="MQ24" s="921">
        <f>WORKDAY(MQ30,[3]BA!$B30,'[3]Holiday Schedule'!$B$2:$B$30)</f>
        <v>42094</v>
      </c>
      <c r="MR24" s="921">
        <f>WORKDAY(MR26,[3]BA!$B30,'[3]Holiday Schedule'!$B$2:$B$30)</f>
        <v>42178</v>
      </c>
      <c r="MS24" s="921">
        <f>WORKDAY(MS26,[3]BA!$B30,'[3]Holiday Schedule'!$B$2:$B$30)</f>
        <v>42178</v>
      </c>
      <c r="MT24" s="921">
        <f>WORKDAY(MT26,[3]BA!$B30,'[3]Holiday Schedule'!$B$2:$B$30)</f>
        <v>42180</v>
      </c>
      <c r="MU24" s="921">
        <f>WORKDAY(MU26,[3]BA!$B30,'[3]Holiday Schedule'!$B$2:$B$30)</f>
        <v>42187</v>
      </c>
      <c r="MV24" s="921">
        <f>WORKDAY(MV26,[3]BA!$B30,'[3]Holiday Schedule'!$B$2:$B$30)</f>
        <v>42205</v>
      </c>
      <c r="MW24" s="921">
        <f>WORKDAY(MW26,[3]BA!$B30,'[3]Holiday Schedule'!$B$2:$B$30)</f>
        <v>42187</v>
      </c>
      <c r="MX24" s="921">
        <f>WORKDAY(MX26,[3]BA!$B30,'[3]Holiday Schedule'!$B$2:$B$30)</f>
        <v>42187</v>
      </c>
      <c r="MY24" s="921">
        <f>WORKDAY(MY30,[3]BA!$B30,'[3]Holiday Schedule'!$B$2:$B$30)</f>
        <v>42157</v>
      </c>
      <c r="MZ24" s="921"/>
      <c r="NA24" s="921"/>
    </row>
    <row r="25" spans="1:365" ht="15">
      <c r="A25" s="1436">
        <v>1</v>
      </c>
      <c r="B25" s="1446" t="s">
        <v>1498</v>
      </c>
      <c r="C25" s="1037">
        <v>42648</v>
      </c>
      <c r="D25" s="887">
        <v>42653</v>
      </c>
      <c r="E25" s="1014"/>
      <c r="F25" s="1037">
        <v>42647</v>
      </c>
      <c r="G25" s="1037">
        <v>42642</v>
      </c>
      <c r="H25" s="1037">
        <v>42643</v>
      </c>
      <c r="I25" s="1146">
        <v>42621</v>
      </c>
      <c r="J25" s="1037">
        <v>42633</v>
      </c>
      <c r="K25" s="1037">
        <v>42650</v>
      </c>
      <c r="L25" s="1037">
        <v>42655</v>
      </c>
      <c r="M25" s="1037">
        <v>42643</v>
      </c>
      <c r="N25" s="921">
        <v>42423</v>
      </c>
      <c r="O25" s="1037">
        <v>42642</v>
      </c>
      <c r="P25" s="1037">
        <v>42655</v>
      </c>
      <c r="Q25" s="880"/>
      <c r="R25" s="888">
        <v>42459</v>
      </c>
      <c r="S25" s="1037">
        <v>42646</v>
      </c>
      <c r="T25" s="1037">
        <v>42655</v>
      </c>
      <c r="U25" s="1037">
        <v>42633</v>
      </c>
      <c r="V25" s="880">
        <v>42563</v>
      </c>
      <c r="W25" s="1037">
        <v>42653</v>
      </c>
      <c r="X25" s="1037">
        <v>42657</v>
      </c>
      <c r="Y25" s="836"/>
      <c r="Z25" s="1037">
        <v>42646</v>
      </c>
      <c r="AA25" s="1037">
        <v>42641</v>
      </c>
      <c r="AB25" s="1037">
        <v>42633</v>
      </c>
      <c r="AC25" s="1146">
        <v>42629</v>
      </c>
      <c r="AD25" s="1037">
        <v>42633</v>
      </c>
      <c r="AE25" s="1037">
        <v>42628</v>
      </c>
      <c r="AF25" s="1037">
        <v>42642</v>
      </c>
      <c r="AG25" s="1037">
        <v>42648</v>
      </c>
      <c r="AH25" s="1037">
        <v>42635</v>
      </c>
      <c r="AI25" s="1037">
        <v>42657</v>
      </c>
      <c r="AJ25" s="1037">
        <v>42647</v>
      </c>
      <c r="AK25" s="1146">
        <v>42626</v>
      </c>
      <c r="AL25" s="1037">
        <v>42635</v>
      </c>
      <c r="AM25" s="1037">
        <v>42633</v>
      </c>
      <c r="AN25" s="1037">
        <v>42623</v>
      </c>
      <c r="AO25" s="921">
        <v>42348</v>
      </c>
      <c r="AP25" s="880">
        <v>42514</v>
      </c>
      <c r="AQ25" s="1146">
        <v>42626</v>
      </c>
      <c r="AR25" s="836"/>
      <c r="AS25" s="1037">
        <v>42642</v>
      </c>
      <c r="AT25" s="1037">
        <v>42641</v>
      </c>
      <c r="AU25" s="1037">
        <v>42628</v>
      </c>
      <c r="AV25" s="1037">
        <v>42642</v>
      </c>
      <c r="AW25" s="880">
        <v>42541</v>
      </c>
      <c r="AX25" s="1037">
        <v>42635</v>
      </c>
      <c r="AY25" s="1146">
        <v>42629</v>
      </c>
      <c r="AZ25" s="1146">
        <v>42629</v>
      </c>
      <c r="BA25" s="1037">
        <v>42623</v>
      </c>
      <c r="BB25" s="1037">
        <v>42635</v>
      </c>
      <c r="BC25" s="880">
        <v>42641</v>
      </c>
      <c r="BD25" s="1146">
        <v>42629</v>
      </c>
      <c r="BE25" s="1037">
        <v>42628</v>
      </c>
      <c r="BF25" s="1037">
        <v>42642</v>
      </c>
      <c r="BG25" s="1146">
        <v>42629</v>
      </c>
      <c r="BH25" s="1037">
        <v>42646</v>
      </c>
      <c r="BI25" s="1037">
        <v>42642</v>
      </c>
      <c r="BJ25" s="1037">
        <v>42643</v>
      </c>
      <c r="BK25" s="836"/>
      <c r="BL25" s="880">
        <v>42486</v>
      </c>
      <c r="BM25" s="880">
        <v>42544</v>
      </c>
      <c r="BN25" s="1146">
        <v>42626</v>
      </c>
      <c r="BO25" s="880">
        <v>42496</v>
      </c>
      <c r="BP25" s="1037">
        <v>42635</v>
      </c>
      <c r="BQ25" s="1037">
        <v>42623</v>
      </c>
      <c r="BR25" s="1037">
        <v>42628</v>
      </c>
      <c r="BS25" s="1037">
        <v>42641</v>
      </c>
      <c r="BT25" s="1146">
        <v>42629</v>
      </c>
      <c r="BU25" s="1037">
        <v>42623</v>
      </c>
      <c r="BV25" s="1037">
        <v>42621</v>
      </c>
      <c r="BW25" s="1037">
        <v>42641</v>
      </c>
      <c r="BX25" s="908">
        <v>42641</v>
      </c>
      <c r="BY25" s="1037">
        <v>42633</v>
      </c>
      <c r="BZ25" s="1146">
        <v>42629</v>
      </c>
      <c r="CA25" s="1146">
        <v>42629</v>
      </c>
      <c r="CB25" s="933">
        <v>42493</v>
      </c>
      <c r="CC25" s="1037">
        <v>42635</v>
      </c>
      <c r="CD25" s="836"/>
      <c r="CE25" s="880">
        <v>42572</v>
      </c>
      <c r="CF25" s="880">
        <v>42546</v>
      </c>
      <c r="CG25" s="880">
        <v>42621</v>
      </c>
      <c r="CH25" s="880">
        <v>42566</v>
      </c>
      <c r="CI25" s="880"/>
      <c r="CJ25" s="880">
        <v>42614</v>
      </c>
      <c r="CK25" s="880">
        <v>42615</v>
      </c>
      <c r="CL25" s="880">
        <v>42541</v>
      </c>
      <c r="CM25" s="880">
        <v>42621</v>
      </c>
      <c r="CN25" s="880">
        <v>42564</v>
      </c>
      <c r="CO25" s="887">
        <v>42626</v>
      </c>
      <c r="CP25" s="887">
        <v>42626</v>
      </c>
      <c r="CQ25" s="887">
        <v>42626</v>
      </c>
      <c r="CR25" s="908">
        <v>42627</v>
      </c>
      <c r="CS25" s="880">
        <v>42614</v>
      </c>
      <c r="CT25" s="880">
        <v>42572</v>
      </c>
      <c r="CU25" s="880">
        <v>42616</v>
      </c>
      <c r="CV25" s="880">
        <v>42544</v>
      </c>
      <c r="CW25" s="887">
        <v>42626</v>
      </c>
      <c r="CX25" s="880">
        <v>42621</v>
      </c>
      <c r="CY25" s="836"/>
      <c r="CZ25" s="921"/>
      <c r="DA25" s="921"/>
      <c r="DB25" s="880">
        <v>42615</v>
      </c>
      <c r="DC25" s="880">
        <v>42572</v>
      </c>
      <c r="DD25" s="880">
        <v>42572</v>
      </c>
      <c r="DE25" s="880">
        <v>42563</v>
      </c>
      <c r="DF25" s="880">
        <v>42563</v>
      </c>
      <c r="DG25" s="888">
        <v>42497</v>
      </c>
      <c r="DH25" s="880">
        <v>42566</v>
      </c>
      <c r="DI25" s="880"/>
      <c r="DJ25" s="880">
        <v>42546</v>
      </c>
      <c r="DK25" s="880">
        <v>42615</v>
      </c>
      <c r="DL25" s="880">
        <v>42616</v>
      </c>
      <c r="DM25" s="880">
        <v>42621</v>
      </c>
      <c r="DN25" s="1482"/>
      <c r="DO25" s="880">
        <v>42570</v>
      </c>
      <c r="DP25" s="1005"/>
      <c r="DQ25" s="888">
        <v>42459</v>
      </c>
      <c r="DR25" s="880">
        <v>42546</v>
      </c>
      <c r="DS25" s="880">
        <v>42546</v>
      </c>
      <c r="DT25" s="880">
        <v>42564</v>
      </c>
      <c r="DU25" s="880">
        <v>42566</v>
      </c>
      <c r="DV25" s="880">
        <v>42566</v>
      </c>
      <c r="DW25" s="880"/>
      <c r="DX25" s="880">
        <v>42572</v>
      </c>
      <c r="DY25" s="880">
        <v>42566</v>
      </c>
      <c r="DZ25" s="888">
        <v>42497</v>
      </c>
      <c r="EA25" s="880">
        <v>42544</v>
      </c>
      <c r="EB25" s="880">
        <v>42541</v>
      </c>
      <c r="EC25" s="880">
        <v>42572</v>
      </c>
      <c r="ED25" s="880">
        <v>42564</v>
      </c>
      <c r="EE25" s="880">
        <v>42541</v>
      </c>
      <c r="EF25" s="880">
        <v>42486</v>
      </c>
      <c r="EG25" s="880">
        <v>42546</v>
      </c>
      <c r="EH25" s="921"/>
      <c r="EI25" s="836"/>
      <c r="EJ25" s="880">
        <v>42564</v>
      </c>
      <c r="EK25" s="880">
        <v>42566</v>
      </c>
      <c r="EL25" s="880">
        <v>42541</v>
      </c>
      <c r="EM25" s="880">
        <v>42570</v>
      </c>
      <c r="EN25" s="880">
        <v>42570</v>
      </c>
      <c r="EO25" s="880">
        <v>42545</v>
      </c>
      <c r="EP25" s="880">
        <v>42565</v>
      </c>
      <c r="EQ25" s="880">
        <v>42564</v>
      </c>
      <c r="ER25" s="880">
        <v>42545</v>
      </c>
      <c r="ES25" s="880">
        <v>42563</v>
      </c>
      <c r="ET25" s="880">
        <v>42544</v>
      </c>
      <c r="EU25" s="880">
        <v>42578</v>
      </c>
      <c r="EV25" s="880">
        <v>42564</v>
      </c>
      <c r="EW25" s="880">
        <v>42570</v>
      </c>
      <c r="EX25" s="836"/>
      <c r="EY25" s="880">
        <v>42486</v>
      </c>
      <c r="EZ25" s="880"/>
      <c r="FA25" s="880"/>
      <c r="FB25" s="880">
        <v>42508</v>
      </c>
      <c r="FC25" s="880">
        <v>42497</v>
      </c>
      <c r="FD25" s="921"/>
      <c r="FE25" s="880">
        <v>42514</v>
      </c>
      <c r="FF25" s="888">
        <v>42507</v>
      </c>
      <c r="FG25" s="880">
        <v>42514</v>
      </c>
      <c r="FH25" s="933">
        <v>42493</v>
      </c>
      <c r="FI25" s="933">
        <v>42493</v>
      </c>
      <c r="FJ25" s="880">
        <v>42493</v>
      </c>
      <c r="FK25" s="880" t="s">
        <v>1465</v>
      </c>
      <c r="FL25" s="880">
        <v>42513</v>
      </c>
      <c r="FM25" s="880">
        <v>42481</v>
      </c>
      <c r="FN25" s="921"/>
      <c r="FO25" s="921">
        <v>42426</v>
      </c>
      <c r="FP25" s="880">
        <v>42563</v>
      </c>
      <c r="FQ25" s="836"/>
      <c r="FR25" s="888">
        <v>42497</v>
      </c>
      <c r="FS25" s="921"/>
      <c r="FT25" s="880">
        <v>42472</v>
      </c>
      <c r="FU25" s="880">
        <v>42497</v>
      </c>
      <c r="FV25" s="921">
        <v>42423</v>
      </c>
      <c r="FW25" s="880">
        <v>42486</v>
      </c>
      <c r="FX25" s="880" t="s">
        <v>1465</v>
      </c>
      <c r="FY25" s="880" t="s">
        <v>1465</v>
      </c>
      <c r="FZ25" s="933">
        <v>42495</v>
      </c>
      <c r="GA25" s="880">
        <v>42486</v>
      </c>
      <c r="GB25" s="933">
        <v>42493</v>
      </c>
      <c r="GC25" s="880">
        <v>42481</v>
      </c>
      <c r="GD25" s="880"/>
      <c r="GE25" s="880">
        <v>42481</v>
      </c>
      <c r="GF25" s="880" t="s">
        <v>1465</v>
      </c>
      <c r="GG25" s="880">
        <v>42486</v>
      </c>
      <c r="GH25" s="880" t="s">
        <v>1465</v>
      </c>
      <c r="GI25" s="933">
        <v>42493</v>
      </c>
      <c r="GJ25" s="1167"/>
      <c r="GK25" s="938"/>
      <c r="GL25" s="975"/>
      <c r="GM25" s="965"/>
      <c r="GN25" s="1561"/>
      <c r="GO25" s="1497"/>
      <c r="GP25" s="938">
        <v>42465</v>
      </c>
      <c r="GQ25" s="975"/>
      <c r="GR25" s="965"/>
      <c r="GS25" s="1148"/>
      <c r="GT25" s="1141"/>
      <c r="GU25" s="1141"/>
      <c r="GV25" s="1141"/>
      <c r="GW25" s="1141"/>
      <c r="GX25" s="1134">
        <v>42481</v>
      </c>
      <c r="GY25" s="1141"/>
      <c r="GZ25" s="1141"/>
      <c r="HA25" s="1141"/>
      <c r="HB25" s="1134"/>
      <c r="HC25" s="1141"/>
      <c r="HD25" s="824"/>
      <c r="HE25" s="888">
        <v>42459</v>
      </c>
      <c r="HF25" s="921"/>
      <c r="HG25" s="921">
        <v>42348</v>
      </c>
      <c r="HH25" s="880"/>
      <c r="HI25" s="888">
        <v>42459</v>
      </c>
      <c r="HJ25" s="921"/>
      <c r="HK25" s="880">
        <v>42472</v>
      </c>
      <c r="HL25" s="880">
        <v>42472</v>
      </c>
      <c r="HM25" s="921">
        <f>WORKDAY(HM27,[3]BA!$B14,'[3]Holiday Schedule'!$B$2:$B$30)</f>
        <v>42178</v>
      </c>
      <c r="HN25" s="880"/>
      <c r="HO25" s="668"/>
      <c r="HP25" s="880"/>
      <c r="HQ25" s="888">
        <v>42459</v>
      </c>
      <c r="HR25" s="880">
        <v>42472</v>
      </c>
      <c r="HS25" s="921"/>
      <c r="HT25" s="880"/>
      <c r="HU25" s="921"/>
      <c r="HV25" s="921"/>
      <c r="HW25" s="836"/>
      <c r="HX25" s="965"/>
      <c r="HY25" s="965"/>
      <c r="HZ25" s="965"/>
      <c r="IA25" s="965"/>
      <c r="IB25" s="965"/>
      <c r="IC25" s="1561"/>
      <c r="ID25" s="965"/>
      <c r="IE25" s="965"/>
      <c r="IF25" s="965" t="e">
        <f>WORKDAY(IF26,#REF!,'[3]Holiday Schedule'!$B$2:$B$30)</f>
        <v>#REF!</v>
      </c>
      <c r="IG25" s="965"/>
      <c r="IH25" s="965" t="e">
        <f>WORKDAY(IH26,#REF!,'[3]Holiday Schedule'!$B$2:$B$30)</f>
        <v>#REF!</v>
      </c>
      <c r="II25" s="1561"/>
      <c r="IJ25" s="965"/>
      <c r="IK25" s="965"/>
      <c r="IL25" s="938"/>
      <c r="IM25" s="965"/>
      <c r="IN25" s="1005"/>
      <c r="IO25" s="923">
        <v>42423</v>
      </c>
      <c r="IP25" s="921"/>
      <c r="IQ25" s="923">
        <v>42423</v>
      </c>
      <c r="IR25" s="921"/>
      <c r="IS25" s="921"/>
      <c r="IT25" s="921" t="e">
        <f>WORKDAY(IT26,#REF!,'[3]Holiday Schedule'!$B$2:$B$30)</f>
        <v>#REF!</v>
      </c>
      <c r="IU25" s="923">
        <v>42423</v>
      </c>
      <c r="IV25" s="880"/>
      <c r="IW25" s="1482"/>
      <c r="IX25" s="921"/>
      <c r="IY25" s="921"/>
      <c r="IZ25" s="921"/>
      <c r="JA25" s="921"/>
      <c r="JB25" s="921"/>
      <c r="JC25" s="921"/>
      <c r="JD25" s="921">
        <v>42348</v>
      </c>
      <c r="JE25" s="921"/>
      <c r="JF25" s="921"/>
      <c r="JG25" s="824"/>
      <c r="JH25" s="921"/>
      <c r="JI25" s="921"/>
      <c r="JJ25" s="921"/>
      <c r="JK25" s="921"/>
      <c r="JL25" s="921"/>
      <c r="JM25" s="921"/>
      <c r="JN25" s="921" t="e">
        <f>WORKDAY(JN26,#REF!,'[3]Holiday Schedule'!$B$2:$B$30)</f>
        <v>#REF!</v>
      </c>
      <c r="JO25" s="921"/>
      <c r="JP25" s="921" t="e">
        <f>WORKDAY(JP26,#REF!,'[3]Holiday Schedule'!$B$2:$B$30)</f>
        <v>#REF!</v>
      </c>
      <c r="JQ25" s="921"/>
      <c r="JR25" s="921"/>
      <c r="JS25" s="921"/>
      <c r="JT25" s="921"/>
      <c r="JU25" s="921"/>
      <c r="JV25" s="921"/>
      <c r="JW25" s="921"/>
      <c r="JX25" s="921">
        <v>42348</v>
      </c>
      <c r="JY25" s="921"/>
      <c r="JZ25" s="953"/>
      <c r="KA25" s="921" t="e">
        <f>WORKDAY(KA26,#REF!,'[3]Holiday Schedule'!$B$2:$B$30)</f>
        <v>#REF!</v>
      </c>
      <c r="KB25" s="921" t="e">
        <f>WORKDAY(KB26,#REF!,'[3]Holiday Schedule'!$B$2:$B$30)</f>
        <v>#REF!</v>
      </c>
      <c r="KC25" s="921"/>
      <c r="KD25" s="921"/>
      <c r="KE25" s="921"/>
      <c r="KF25" s="921"/>
      <c r="KG25" s="921" t="e">
        <f>WORKDAY(KG26,#REF!,'[3]Holiday Schedule'!$B$2:$B$30)</f>
        <v>#REF!</v>
      </c>
      <c r="KH25" s="921"/>
      <c r="KI25" s="1497"/>
      <c r="KJ25" s="1497">
        <f>WORKDAY(KJ27,[3]BA!$B27,'[3]Holiday Schedule'!$B$2:$B$30)</f>
        <v>42186</v>
      </c>
      <c r="KK25" s="1497" t="e">
        <f>WORKDAY(KK26,#REF!,'[3]Holiday Schedule'!$B$2:$B$30)</f>
        <v>#REF!</v>
      </c>
      <c r="KL25" s="1497"/>
      <c r="KM25" s="1497" t="e">
        <f>WORKDAY(KM26,#REF!,'[3]Holiday Schedule'!$B$2:$B$30)</f>
        <v>#REF!</v>
      </c>
      <c r="KN25" s="1497"/>
      <c r="KO25" s="1497" t="e">
        <f>WORKDAY(KO26,#REF!,'[3]Holiday Schedule'!$B$2:$B$30)</f>
        <v>#REF!</v>
      </c>
      <c r="KP25" s="975"/>
      <c r="KQ25" s="975"/>
      <c r="KR25" s="1497"/>
      <c r="KT25" s="921"/>
      <c r="KU25" s="921"/>
      <c r="KV25" s="921"/>
      <c r="KW25" s="921"/>
      <c r="KX25" s="921"/>
      <c r="KY25" s="921"/>
      <c r="KZ25" s="921"/>
      <c r="LA25" s="921"/>
      <c r="LB25" s="921"/>
      <c r="LC25" s="921"/>
      <c r="LD25" s="921"/>
      <c r="LE25" s="921"/>
      <c r="LF25" s="921"/>
      <c r="LG25" s="921"/>
      <c r="LH25" s="921"/>
      <c r="LI25" s="921"/>
      <c r="LJ25" s="921"/>
      <c r="LK25" s="921"/>
      <c r="LL25" s="921"/>
      <c r="LM25" s="921"/>
      <c r="LN25" s="921"/>
      <c r="LO25" s="921"/>
      <c r="LP25" s="921"/>
      <c r="LQ25" s="921"/>
      <c r="LR25" s="921"/>
      <c r="LS25" s="921"/>
      <c r="LT25" s="921"/>
      <c r="LU25" s="921"/>
      <c r="LV25" s="921"/>
      <c r="LW25" s="921"/>
      <c r="LX25" s="921"/>
      <c r="LY25" s="921"/>
      <c r="LZ25" s="921"/>
      <c r="MA25" s="921"/>
      <c r="MB25" s="921"/>
      <c r="MC25" s="921"/>
      <c r="MD25" s="921"/>
      <c r="ME25" s="921"/>
      <c r="MF25" s="921"/>
      <c r="MG25" s="921"/>
      <c r="MH25" s="921"/>
      <c r="MI25" s="113"/>
      <c r="MJ25" s="113"/>
      <c r="MK25" s="921"/>
      <c r="ML25" s="921"/>
      <c r="MM25" s="921"/>
      <c r="MN25" s="921"/>
      <c r="MO25" s="921"/>
      <c r="MP25" s="921"/>
      <c r="MQ25" s="921"/>
      <c r="MR25" s="921"/>
      <c r="MS25" s="921"/>
      <c r="MT25" s="921"/>
      <c r="MU25" s="921"/>
      <c r="MV25" s="921"/>
      <c r="MW25" s="921"/>
      <c r="MX25" s="921"/>
      <c r="MY25" s="921"/>
      <c r="MZ25" s="921"/>
      <c r="NA25" s="921"/>
    </row>
    <row r="26" spans="1:365" ht="15">
      <c r="A26" s="1436">
        <v>5</v>
      </c>
      <c r="B26" s="1447" t="s">
        <v>370</v>
      </c>
      <c r="C26" s="1037"/>
      <c r="D26" s="887"/>
      <c r="E26" s="1014"/>
      <c r="F26" s="1037"/>
      <c r="G26" s="1037"/>
      <c r="H26" s="1037"/>
      <c r="I26" s="1146"/>
      <c r="J26" s="1037"/>
      <c r="K26" s="1037"/>
      <c r="L26" s="1037"/>
      <c r="M26" s="1037"/>
      <c r="N26" s="880"/>
      <c r="O26" s="1037"/>
      <c r="P26" s="1037"/>
      <c r="Q26" s="880"/>
      <c r="R26" s="880" t="s">
        <v>1341</v>
      </c>
      <c r="S26" s="1037"/>
      <c r="T26" s="1037"/>
      <c r="U26" s="1037"/>
      <c r="V26" s="880"/>
      <c r="W26" s="1037"/>
      <c r="X26" s="1037"/>
      <c r="Y26" s="836"/>
      <c r="Z26" s="1037"/>
      <c r="AA26" s="1037"/>
      <c r="AB26" s="1037"/>
      <c r="AC26" s="1146"/>
      <c r="AD26" s="1037"/>
      <c r="AE26" s="1146"/>
      <c r="AF26" s="1037"/>
      <c r="AG26" s="1037"/>
      <c r="AH26" s="1037"/>
      <c r="AI26" s="1037"/>
      <c r="AJ26" s="1037"/>
      <c r="AK26" s="1146"/>
      <c r="AL26" s="1037"/>
      <c r="AM26" s="1037"/>
      <c r="AN26" s="1146"/>
      <c r="AO26" s="921"/>
      <c r="AP26" s="880">
        <v>42513</v>
      </c>
      <c r="AQ26" s="1146"/>
      <c r="AR26" s="836"/>
      <c r="AS26" s="1037"/>
      <c r="AT26" s="1037"/>
      <c r="AU26" s="1037"/>
      <c r="AV26" s="1037"/>
      <c r="AW26" s="880"/>
      <c r="AX26" s="1037"/>
      <c r="AY26" s="1146"/>
      <c r="AZ26" s="1146"/>
      <c r="BA26" s="1037"/>
      <c r="BB26" s="1037"/>
      <c r="BC26" s="880"/>
      <c r="BD26" s="1146"/>
      <c r="BE26" s="1146"/>
      <c r="BF26" s="1037"/>
      <c r="BG26" s="1146"/>
      <c r="BH26" s="1037"/>
      <c r="BI26" s="1037"/>
      <c r="BJ26" s="1037"/>
      <c r="BK26" s="836"/>
      <c r="BL26" s="880">
        <v>42480</v>
      </c>
      <c r="BM26" s="880" t="s">
        <v>1651</v>
      </c>
      <c r="BN26" s="1146"/>
      <c r="BO26" s="880"/>
      <c r="BP26" s="1037"/>
      <c r="BQ26" s="1037"/>
      <c r="BR26" s="1146"/>
      <c r="BS26" s="1037"/>
      <c r="BT26" s="1146"/>
      <c r="BU26" s="1037"/>
      <c r="BV26" s="1037"/>
      <c r="BW26" s="1037"/>
      <c r="BX26" s="880">
        <v>42486</v>
      </c>
      <c r="BY26" s="1037"/>
      <c r="BZ26" s="1146"/>
      <c r="CA26" s="1146"/>
      <c r="CB26" s="880">
        <v>42486</v>
      </c>
      <c r="CC26" s="1037"/>
      <c r="CD26" s="836"/>
      <c r="CE26" s="880"/>
      <c r="CF26" s="880" t="s">
        <v>1651</v>
      </c>
      <c r="CG26" s="880"/>
      <c r="CH26" s="968"/>
      <c r="CI26" s="880"/>
      <c r="CJ26" s="880"/>
      <c r="CK26" s="880"/>
      <c r="CL26" s="880"/>
      <c r="CM26" s="880"/>
      <c r="CN26" s="968"/>
      <c r="CO26" s="887"/>
      <c r="CP26" s="887"/>
      <c r="CQ26" s="887"/>
      <c r="CR26" s="880"/>
      <c r="CS26" s="880"/>
      <c r="CT26" s="880"/>
      <c r="CU26" s="880"/>
      <c r="CV26" s="880" t="s">
        <v>1651</v>
      </c>
      <c r="CW26" s="887"/>
      <c r="CX26" s="880"/>
      <c r="CY26" s="836"/>
      <c r="CZ26" s="921"/>
      <c r="DA26" s="921"/>
      <c r="DB26" s="880"/>
      <c r="DC26" s="968"/>
      <c r="DD26" s="968"/>
      <c r="DE26" s="968"/>
      <c r="DF26" s="880">
        <v>42558</v>
      </c>
      <c r="DG26" s="880"/>
      <c r="DH26" s="880"/>
      <c r="DI26" s="880"/>
      <c r="DJ26" s="880" t="s">
        <v>1651</v>
      </c>
      <c r="DK26" s="880"/>
      <c r="DL26" s="880"/>
      <c r="DM26" s="880"/>
      <c r="DN26" s="921">
        <v>42388</v>
      </c>
      <c r="DO26" s="880"/>
      <c r="DP26" s="824"/>
      <c r="DQ26" s="880"/>
      <c r="DR26" s="880" t="s">
        <v>1651</v>
      </c>
      <c r="DS26" s="880" t="s">
        <v>1651</v>
      </c>
      <c r="DT26" s="880"/>
      <c r="DU26" s="880"/>
      <c r="DV26" s="880"/>
      <c r="DW26" s="880"/>
      <c r="DX26" s="880"/>
      <c r="DY26" s="968"/>
      <c r="DZ26" s="921"/>
      <c r="EA26" s="880" t="s">
        <v>1651</v>
      </c>
      <c r="EB26" s="880"/>
      <c r="EC26" s="880"/>
      <c r="ED26" s="880"/>
      <c r="EE26" s="880"/>
      <c r="EF26" s="880">
        <v>42480</v>
      </c>
      <c r="EG26" s="880" t="s">
        <v>1651</v>
      </c>
      <c r="EH26" s="921"/>
      <c r="EI26" s="836"/>
      <c r="EJ26" s="880"/>
      <c r="EK26" s="968"/>
      <c r="EL26" s="880"/>
      <c r="EM26" s="880"/>
      <c r="EN26" s="968"/>
      <c r="EO26" s="880"/>
      <c r="EP26" s="880"/>
      <c r="EQ26" s="880"/>
      <c r="ER26" s="880"/>
      <c r="ES26" s="880"/>
      <c r="ET26" s="880" t="s">
        <v>1651</v>
      </c>
      <c r="EU26" s="668"/>
      <c r="EV26" s="880"/>
      <c r="EW26" s="968"/>
      <c r="EX26" s="836"/>
      <c r="EY26" s="880">
        <v>42480</v>
      </c>
      <c r="EZ26" s="880" t="s">
        <v>1389</v>
      </c>
      <c r="FA26" s="880" t="s">
        <v>1389</v>
      </c>
      <c r="FB26" s="880">
        <v>42500</v>
      </c>
      <c r="FC26" s="921"/>
      <c r="FD26" s="921"/>
      <c r="FE26" s="880">
        <v>42513</v>
      </c>
      <c r="FF26" s="921">
        <v>42497</v>
      </c>
      <c r="FG26" s="880">
        <v>42513</v>
      </c>
      <c r="FH26" s="880">
        <v>42486</v>
      </c>
      <c r="FI26" s="880">
        <v>42486</v>
      </c>
      <c r="FJ26" s="880">
        <v>42486</v>
      </c>
      <c r="FK26" s="880">
        <v>42481</v>
      </c>
      <c r="FL26" s="880"/>
      <c r="FM26" s="880">
        <v>42478</v>
      </c>
      <c r="FN26" s="921"/>
      <c r="FO26" s="921"/>
      <c r="FP26" s="880"/>
      <c r="FQ26" s="836"/>
      <c r="FR26" s="921"/>
      <c r="FS26" s="921"/>
      <c r="FT26" s="880">
        <v>42472</v>
      </c>
      <c r="FU26" s="921"/>
      <c r="FV26" s="880"/>
      <c r="FW26" s="880">
        <v>42480</v>
      </c>
      <c r="FX26" s="880">
        <v>42481</v>
      </c>
      <c r="FY26" s="880">
        <v>42481</v>
      </c>
      <c r="FZ26" s="880"/>
      <c r="GA26" s="880">
        <v>42480</v>
      </c>
      <c r="GB26" s="880">
        <v>42486</v>
      </c>
      <c r="GC26" s="880">
        <v>42478</v>
      </c>
      <c r="GD26" s="880">
        <v>42473</v>
      </c>
      <c r="GE26" s="880"/>
      <c r="GF26" s="880">
        <v>42481</v>
      </c>
      <c r="GG26" s="880">
        <v>42480</v>
      </c>
      <c r="GH26" s="880">
        <v>42481</v>
      </c>
      <c r="GI26" s="880">
        <v>42486</v>
      </c>
      <c r="GJ26" s="836"/>
      <c r="GK26" s="965"/>
      <c r="GL26" s="975"/>
      <c r="GM26" s="965"/>
      <c r="GN26" s="965">
        <v>42395</v>
      </c>
      <c r="GO26" s="1497"/>
      <c r="GP26" s="938">
        <v>42459</v>
      </c>
      <c r="GQ26" s="975">
        <f>WORKDAY(GQ29,[3]BA!$B27,'[3]Holiday Schedule'!$B$2:$B$30)</f>
        <v>42195</v>
      </c>
      <c r="GR26" s="965"/>
      <c r="GS26" s="1149"/>
      <c r="GT26" s="1141"/>
      <c r="GU26" s="1141"/>
      <c r="GV26" s="1141"/>
      <c r="GW26" s="1141"/>
      <c r="GX26" s="1433"/>
      <c r="GY26" s="1141"/>
      <c r="GZ26" s="1141"/>
      <c r="HA26" s="1141"/>
      <c r="HB26" s="1134">
        <v>42471</v>
      </c>
      <c r="HC26" s="1141"/>
      <c r="HD26" s="824"/>
      <c r="HE26" s="921"/>
      <c r="HF26" s="921"/>
      <c r="HG26" s="921"/>
      <c r="HH26" s="880"/>
      <c r="HI26" s="880"/>
      <c r="HJ26" s="968"/>
      <c r="HK26" s="880">
        <v>42472</v>
      </c>
      <c r="HL26" s="880">
        <v>42472</v>
      </c>
      <c r="HM26" s="921"/>
      <c r="HN26" s="880" t="s">
        <v>1389</v>
      </c>
      <c r="HO26" s="880"/>
      <c r="HP26" s="880">
        <v>42471</v>
      </c>
      <c r="HQ26" s="880"/>
      <c r="HR26" s="880">
        <v>42472</v>
      </c>
      <c r="HS26" s="921"/>
      <c r="HT26" s="880" t="s">
        <v>1389</v>
      </c>
      <c r="HU26" s="921">
        <v>42375</v>
      </c>
      <c r="HV26" s="848"/>
      <c r="HW26" s="836"/>
      <c r="HX26" s="965"/>
      <c r="HY26" s="965"/>
      <c r="HZ26" s="965"/>
      <c r="IA26" s="965"/>
      <c r="IB26" s="938"/>
      <c r="IC26" s="965">
        <v>42394</v>
      </c>
      <c r="ID26" s="965"/>
      <c r="IE26" s="965"/>
      <c r="IF26" s="965" t="e">
        <f>WORKDAY(IF27,#REF!,'[3]Holiday Schedule'!$B$2:$B$30)</f>
        <v>#REF!</v>
      </c>
      <c r="IG26" s="965"/>
      <c r="IH26" s="965" t="e">
        <f>WORKDAY(IH27,#REF!,'[3]Holiday Schedule'!$B$2:$B$30)</f>
        <v>#REF!</v>
      </c>
      <c r="II26" s="965">
        <v>42394</v>
      </c>
      <c r="IJ26" s="965"/>
      <c r="IK26" s="965"/>
      <c r="IL26" s="938"/>
      <c r="IM26" s="965"/>
      <c r="IN26" s="824"/>
      <c r="IO26" s="880"/>
      <c r="IP26" s="921">
        <v>42261</v>
      </c>
      <c r="IQ26" s="887"/>
      <c r="IR26" s="921">
        <f>WORKDAY(IR29,[3]BA!$B27,'[3]Holiday Schedule'!$B$2:$B$30)</f>
        <v>42144</v>
      </c>
      <c r="IS26" s="921"/>
      <c r="IT26" s="921" t="e">
        <f>WORKDAY(IT27,#REF!,'[3]Holiday Schedule'!$B$2:$B$30)</f>
        <v>#REF!</v>
      </c>
      <c r="IU26" s="880"/>
      <c r="IV26" s="880"/>
      <c r="IW26" s="921">
        <v>42395</v>
      </c>
      <c r="IX26" s="921"/>
      <c r="IY26" s="921"/>
      <c r="IZ26" s="921"/>
      <c r="JA26" s="921"/>
      <c r="JB26" s="921">
        <v>42375</v>
      </c>
      <c r="JC26" s="921"/>
      <c r="JD26" s="921"/>
      <c r="JE26" s="921"/>
      <c r="JF26" s="921"/>
      <c r="JG26" s="824"/>
      <c r="JH26" s="921">
        <v>42228</v>
      </c>
      <c r="JI26" s="921"/>
      <c r="JJ26" s="921"/>
      <c r="JK26" s="921"/>
      <c r="JL26" s="921"/>
      <c r="JM26" s="921"/>
      <c r="JN26" s="921">
        <v>42252</v>
      </c>
      <c r="JO26" s="921"/>
      <c r="JP26" s="921" t="e">
        <f>WORKDAY(JP27,#REF!,'[3]Holiday Schedule'!$B$2:$B$30)</f>
        <v>#REF!</v>
      </c>
      <c r="JQ26" s="921"/>
      <c r="JR26" s="921"/>
      <c r="JS26" s="921"/>
      <c r="JT26" s="921">
        <v>42163</v>
      </c>
      <c r="JU26" s="921"/>
      <c r="JV26" s="921"/>
      <c r="JW26" s="921"/>
      <c r="JX26" s="921"/>
      <c r="JY26" s="921"/>
      <c r="JZ26" s="953"/>
      <c r="KA26" s="921">
        <v>42276</v>
      </c>
      <c r="KB26" s="921" t="e">
        <f>WORKDAY(KB27,#REF!,'[3]Holiday Schedule'!$B$2:$B$30)</f>
        <v>#REF!</v>
      </c>
      <c r="KC26" s="921"/>
      <c r="KD26" s="921"/>
      <c r="KE26" s="921"/>
      <c r="KF26" s="921"/>
      <c r="KG26" s="921">
        <v>42100</v>
      </c>
      <c r="KH26" s="921"/>
      <c r="KI26" s="1497">
        <f>WORKDAY(KI27,[3]BA!$B15,'[3]Holiday Schedule'!$B$2:$B$30)</f>
        <v>42181</v>
      </c>
      <c r="KJ26" s="1497"/>
      <c r="KK26" s="1497">
        <v>42146</v>
      </c>
      <c r="KL26" s="1497">
        <v>42144</v>
      </c>
      <c r="KM26" s="1497">
        <v>42276</v>
      </c>
      <c r="KN26" s="1497"/>
      <c r="KO26" s="1497">
        <v>42151</v>
      </c>
      <c r="KP26" s="975"/>
      <c r="KQ26" s="975"/>
      <c r="KR26" s="1497">
        <v>42151</v>
      </c>
      <c r="KT26" s="921"/>
      <c r="KU26" s="921"/>
      <c r="KV26" s="921"/>
      <c r="KW26" s="921"/>
      <c r="KX26" s="921"/>
      <c r="KY26" s="921"/>
      <c r="KZ26" s="921"/>
      <c r="LA26" s="921"/>
      <c r="LB26" s="921"/>
      <c r="LC26" s="921"/>
      <c r="LD26" s="921"/>
      <c r="LE26" s="921"/>
      <c r="LF26" s="921"/>
      <c r="LG26" s="921"/>
      <c r="LH26" s="921"/>
      <c r="LI26" s="921"/>
      <c r="LJ26" s="921"/>
      <c r="LK26" s="921"/>
      <c r="LL26" s="921">
        <f>WORKDAY(LL30,[3]BA!$B32,'[3]Holiday Schedule'!$B$2:$B$30)</f>
        <v>42100</v>
      </c>
      <c r="LM26" s="921">
        <f>WORKDAY(LM30,[3]BA!$B32,'[3]Holiday Schedule'!$B$2:$B$30)</f>
        <v>42100</v>
      </c>
      <c r="LN26" s="921">
        <f>WORKDAY(LN30,[3]BA!$B32,'[3]Holiday Schedule'!$B$2:$B$30)</f>
        <v>42100</v>
      </c>
      <c r="LO26" s="921">
        <f>WORKDAY(LO30,[3]BA!$B32,'[3]Holiday Schedule'!$B$2:$B$30)</f>
        <v>42100</v>
      </c>
      <c r="LP26" s="921">
        <f>WORKDAY(LP30,[3]BA!$B32,'[3]Holiday Schedule'!$B$2:$B$30)</f>
        <v>42100</v>
      </c>
      <c r="LQ26" s="921">
        <f>WORKDAY(LQ30,[3]BA!$B32,'[3]Holiday Schedule'!$B$2:$B$30)</f>
        <v>42100</v>
      </c>
      <c r="LR26" s="921">
        <f>WORKDAY(LR30,[3]BA!$B32,'[3]Holiday Schedule'!$B$2:$B$30)</f>
        <v>42100</v>
      </c>
      <c r="LS26" s="921">
        <f>WORKDAY(LS30,[3]BA!$B32,'[3]Holiday Schedule'!$B$2:$B$30)</f>
        <v>42100</v>
      </c>
      <c r="LT26" s="921">
        <f>WORKDAY(LT30,[3]BA!$B32,'[3]Holiday Schedule'!$B$2:$B$30)</f>
        <v>42100</v>
      </c>
      <c r="LU26" s="921">
        <f>WORKDAY(LU30,[3]BA!$B32,'[3]Holiday Schedule'!$B$2:$B$30)</f>
        <v>42100</v>
      </c>
      <c r="LV26" s="921">
        <f>WORKDAY(LV30,[3]BA!$B32,'[3]Holiday Schedule'!$B$2:$B$30)</f>
        <v>42100</v>
      </c>
      <c r="LW26" s="921">
        <f>WORKDAY(LW30,[3]BA!$B32,'[3]Holiday Schedule'!$B$2:$B$30)</f>
        <v>42100</v>
      </c>
      <c r="LX26" s="921">
        <f>WORKDAY(LX30,[3]BA!$B32,'[3]Holiday Schedule'!$B$2:$B$30)</f>
        <v>42100</v>
      </c>
      <c r="LY26" s="921">
        <f>WORKDAY(LY30,[3]BA!$B32,'[3]Holiday Schedule'!$B$2:$B$30)</f>
        <v>42100</v>
      </c>
      <c r="LZ26" s="921">
        <f>WORKDAY(LZ30,[3]BA!$B32,'[3]Holiday Schedule'!$B$2:$B$30)</f>
        <v>42145</v>
      </c>
      <c r="MA26" s="921">
        <f>WORKDAY(MA30,[3]BA!$B32,'[3]Holiday Schedule'!$B$2:$B$30)</f>
        <v>42100</v>
      </c>
      <c r="MB26" s="921">
        <f>WORKDAY(MB30,[3]BA!$B32,'[3]Holiday Schedule'!$B$2:$B$30)</f>
        <v>42100</v>
      </c>
      <c r="MC26" s="921">
        <f>WORKDAY(MC30,[3]BA!$B32,'[3]Holiday Schedule'!$B$2:$B$30)</f>
        <v>42100</v>
      </c>
      <c r="MD26" s="921">
        <f>WORKDAY(MD30,[3]BA!$B32,'[3]Holiday Schedule'!$B$2:$B$30)</f>
        <v>42142</v>
      </c>
      <c r="ME26" s="921">
        <f>WORKDAY(ME30,[3]BA!$B32,'[3]Holiday Schedule'!$B$2:$B$30)</f>
        <v>42145</v>
      </c>
      <c r="MF26" s="921">
        <f>WORKDAY(MF30,[3]BA!$B32,'[3]Holiday Schedule'!$B$2:$B$30)</f>
        <v>42145</v>
      </c>
      <c r="MG26" s="921">
        <f>WORKDAY(MG30,[3]BA!$B32,'[3]Holiday Schedule'!$B$2:$B$30)</f>
        <v>42100</v>
      </c>
      <c r="MH26" s="921">
        <f>WORKDAY(MH30,[3]BA!$B32,'[3]Holiday Schedule'!$B$2:$B$30)</f>
        <v>42100</v>
      </c>
      <c r="MI26" s="113"/>
      <c r="MJ26" s="113"/>
      <c r="MK26" s="921">
        <f>WORKDAY(MK30,[3]BA!$B32,'[3]Holiday Schedule'!$B$2:$B$30)</f>
        <v>42157</v>
      </c>
      <c r="ML26" s="921">
        <f>WORKDAY(ML30,[3]BA!$B32,'[3]Holiday Schedule'!$B$2:$B$30)</f>
        <v>42157</v>
      </c>
      <c r="MM26" s="921">
        <f>WORKDAY(MM30,[3]BA!$B32,'[3]Holiday Schedule'!$B$2:$B$30)</f>
        <v>42157</v>
      </c>
      <c r="MN26" s="921">
        <f>WORKDAY(MN30,[3]BA!$B32,'[3]Holiday Schedule'!$B$2:$B$30)</f>
        <v>42157</v>
      </c>
      <c r="MO26" s="921">
        <f>WORKDAY(MO30,[3]BA!$B32,'[3]Holiday Schedule'!$B$2:$B$30)</f>
        <v>42100</v>
      </c>
      <c r="MP26" s="921">
        <f>WORKDAY(MP30,[3]BA!$B32,'[3]Holiday Schedule'!$B$2:$B$30)</f>
        <v>42144</v>
      </c>
      <c r="MQ26" s="921">
        <f>WORKDAY(MQ30,[3]BA!$B32,'[3]Holiday Schedule'!$B$2:$B$30)</f>
        <v>42094</v>
      </c>
      <c r="MR26" s="921">
        <f>WORKDAY(MR30,[3]BA!$B32,'[3]Holiday Schedule'!$B$2:$B$30)</f>
        <v>42177</v>
      </c>
      <c r="MS26" s="921">
        <f>WORKDAY(MS30,[3]BA!$B32,'[3]Holiday Schedule'!$B$2:$B$30)</f>
        <v>42177</v>
      </c>
      <c r="MT26" s="921">
        <f>WORKDAY(MT30,[3]BA!$B32,'[3]Holiday Schedule'!$B$2:$B$30)</f>
        <v>42179</v>
      </c>
      <c r="MU26" s="921">
        <f>WORKDAY(MU30,[3]BA!$B32,'[3]Holiday Schedule'!$B$2:$B$30)</f>
        <v>42186</v>
      </c>
      <c r="MV26" s="921">
        <f>WORKDAY(MV30,[3]BA!$B32,'[3]Holiday Schedule'!$B$2:$B$30)</f>
        <v>42202</v>
      </c>
      <c r="MW26" s="921">
        <f>WORKDAY(MW30,[3]BA!$B32,'[3]Holiday Schedule'!$B$2:$B$30)</f>
        <v>42186</v>
      </c>
      <c r="MX26" s="921">
        <f>WORKDAY(MX30,[3]BA!$B32,'[3]Holiday Schedule'!$B$2:$B$30)</f>
        <v>42186</v>
      </c>
      <c r="MY26" s="921">
        <f>WORKDAY(MY30,[3]BA!$B32,'[3]Holiday Schedule'!$B$2:$B$30)</f>
        <v>42157</v>
      </c>
      <c r="MZ26" s="921"/>
      <c r="NA26" s="921"/>
    </row>
    <row r="27" spans="1:365" ht="15">
      <c r="A27" s="1436">
        <v>1</v>
      </c>
      <c r="B27" s="1446" t="s">
        <v>371</v>
      </c>
      <c r="C27" s="1037">
        <v>42640</v>
      </c>
      <c r="D27" s="887">
        <v>42642</v>
      </c>
      <c r="E27" s="1014"/>
      <c r="F27" s="1037">
        <v>42637</v>
      </c>
      <c r="G27" s="1037">
        <v>42631</v>
      </c>
      <c r="H27" s="1037">
        <v>42633</v>
      </c>
      <c r="I27" s="1037">
        <v>42611</v>
      </c>
      <c r="J27" s="1037">
        <v>42624</v>
      </c>
      <c r="K27" s="1037">
        <v>42641</v>
      </c>
      <c r="L27" s="1037">
        <v>42650</v>
      </c>
      <c r="M27" s="1037">
        <v>42633</v>
      </c>
      <c r="N27" s="921">
        <v>42420</v>
      </c>
      <c r="O27" s="1037">
        <v>42631</v>
      </c>
      <c r="P27" s="1037">
        <v>42650</v>
      </c>
      <c r="Q27" s="921">
        <v>42424</v>
      </c>
      <c r="R27" s="880">
        <v>42451</v>
      </c>
      <c r="S27" s="1037">
        <v>42636</v>
      </c>
      <c r="T27" s="1037">
        <v>42642</v>
      </c>
      <c r="U27" s="1037">
        <v>42614</v>
      </c>
      <c r="V27" s="880">
        <v>42550</v>
      </c>
      <c r="W27" s="1037">
        <v>42643</v>
      </c>
      <c r="X27" s="1037">
        <v>42653</v>
      </c>
      <c r="Y27" s="836"/>
      <c r="Z27" s="1037">
        <v>42636</v>
      </c>
      <c r="AA27" s="1037">
        <v>42627</v>
      </c>
      <c r="AB27" s="1037">
        <v>42614</v>
      </c>
      <c r="AC27" s="1037">
        <v>42613</v>
      </c>
      <c r="AD27" s="1037">
        <v>42624</v>
      </c>
      <c r="AE27" s="1146">
        <v>42608</v>
      </c>
      <c r="AF27" s="1037">
        <v>42627</v>
      </c>
      <c r="AG27" s="1037">
        <v>42641</v>
      </c>
      <c r="AH27" s="1037">
        <v>42622</v>
      </c>
      <c r="AI27" s="1037">
        <v>42653</v>
      </c>
      <c r="AJ27" s="1037">
        <v>42637</v>
      </c>
      <c r="AK27" s="1146">
        <v>42608</v>
      </c>
      <c r="AL27" s="1037"/>
      <c r="AM27" s="1037">
        <v>42624</v>
      </c>
      <c r="AN27" s="1037">
        <v>42612</v>
      </c>
      <c r="AO27" s="921">
        <v>42312</v>
      </c>
      <c r="AP27" s="880">
        <v>42510</v>
      </c>
      <c r="AQ27" s="1037">
        <v>42612</v>
      </c>
      <c r="AR27" s="836"/>
      <c r="AS27" s="1037">
        <v>42631</v>
      </c>
      <c r="AT27" s="1037">
        <v>42627</v>
      </c>
      <c r="AU27" s="1146">
        <v>42608</v>
      </c>
      <c r="AV27" s="1037">
        <v>42625</v>
      </c>
      <c r="AW27" s="880">
        <v>42533</v>
      </c>
      <c r="AX27" s="1037">
        <v>42622</v>
      </c>
      <c r="AY27" s="1037">
        <v>42613</v>
      </c>
      <c r="AZ27" s="1037">
        <v>42613</v>
      </c>
      <c r="BA27" s="1037">
        <v>42612</v>
      </c>
      <c r="BB27" s="1037">
        <v>42622</v>
      </c>
      <c r="BC27" s="880">
        <v>42621</v>
      </c>
      <c r="BD27" s="1037">
        <v>42613</v>
      </c>
      <c r="BE27" s="1146">
        <v>42608</v>
      </c>
      <c r="BF27" s="1037">
        <v>42627</v>
      </c>
      <c r="BG27" s="1037">
        <v>42613</v>
      </c>
      <c r="BH27" s="1037">
        <v>42636</v>
      </c>
      <c r="BI27" s="1037">
        <v>42625</v>
      </c>
      <c r="BJ27" s="1037">
        <v>42635</v>
      </c>
      <c r="BK27" s="836"/>
      <c r="BL27" s="880">
        <v>42479</v>
      </c>
      <c r="BM27" s="880">
        <v>42534</v>
      </c>
      <c r="BN27" s="1146">
        <v>42608</v>
      </c>
      <c r="BO27" s="880">
        <v>42493</v>
      </c>
      <c r="BP27" s="1037">
        <v>42621</v>
      </c>
      <c r="BQ27" s="1037">
        <v>42612</v>
      </c>
      <c r="BR27" s="1146">
        <v>42608</v>
      </c>
      <c r="BS27" s="1037">
        <v>42627</v>
      </c>
      <c r="BT27" s="1037">
        <v>42613</v>
      </c>
      <c r="BU27" s="1037">
        <v>42612</v>
      </c>
      <c r="BV27" s="1037">
        <v>42611</v>
      </c>
      <c r="BW27" s="1037">
        <v>42627</v>
      </c>
      <c r="BX27" s="880">
        <v>42484</v>
      </c>
      <c r="BY27" s="1037">
        <v>42614</v>
      </c>
      <c r="BZ27" s="1037">
        <v>42613</v>
      </c>
      <c r="CA27" s="1037">
        <v>42613</v>
      </c>
      <c r="CB27" s="880">
        <v>42484</v>
      </c>
      <c r="CC27" s="1037">
        <v>42621</v>
      </c>
      <c r="CD27" s="836"/>
      <c r="CE27" s="880">
        <v>42563</v>
      </c>
      <c r="CF27" s="880">
        <v>42535</v>
      </c>
      <c r="CG27" s="880">
        <v>42598</v>
      </c>
      <c r="CH27" s="880">
        <v>42557</v>
      </c>
      <c r="CI27" s="921">
        <v>42424</v>
      </c>
      <c r="CJ27" s="880">
        <v>42603</v>
      </c>
      <c r="CK27" s="880">
        <v>42593</v>
      </c>
      <c r="CL27" s="880">
        <v>42533</v>
      </c>
      <c r="CM27" s="880">
        <v>42598</v>
      </c>
      <c r="CN27" s="880">
        <v>42557</v>
      </c>
      <c r="CO27" s="880">
        <v>42619</v>
      </c>
      <c r="CP27" s="880">
        <v>42585</v>
      </c>
      <c r="CQ27" s="880">
        <v>42606</v>
      </c>
      <c r="CR27" s="887">
        <v>42487</v>
      </c>
      <c r="CS27" s="880">
        <v>42603</v>
      </c>
      <c r="CT27" s="880">
        <v>42563</v>
      </c>
      <c r="CU27" s="880">
        <v>42604</v>
      </c>
      <c r="CV27" s="880">
        <v>42534</v>
      </c>
      <c r="CW27" s="880">
        <v>42585</v>
      </c>
      <c r="CX27" s="880">
        <v>42594</v>
      </c>
      <c r="CY27" s="836"/>
      <c r="CZ27" s="921">
        <v>42376</v>
      </c>
      <c r="DA27" s="921">
        <v>42436</v>
      </c>
      <c r="DB27" s="880">
        <v>42593</v>
      </c>
      <c r="DC27" s="880">
        <v>42564</v>
      </c>
      <c r="DD27" s="880">
        <v>42563</v>
      </c>
      <c r="DE27" s="880">
        <v>42556</v>
      </c>
      <c r="DF27" s="880">
        <v>42552</v>
      </c>
      <c r="DG27" s="880">
        <v>42495</v>
      </c>
      <c r="DH27" s="880">
        <v>42557</v>
      </c>
      <c r="DI27" s="880"/>
      <c r="DJ27" s="880">
        <v>42535</v>
      </c>
      <c r="DK27" s="880">
        <v>42593</v>
      </c>
      <c r="DL27" s="880">
        <v>42604</v>
      </c>
      <c r="DM27" s="880">
        <v>42594</v>
      </c>
      <c r="DN27" s="1482">
        <v>42387</v>
      </c>
      <c r="DO27" s="880">
        <v>42561</v>
      </c>
      <c r="DP27" s="1005"/>
      <c r="DQ27" s="880">
        <v>42451</v>
      </c>
      <c r="DR27" s="880">
        <v>42535</v>
      </c>
      <c r="DS27" s="880">
        <v>42535</v>
      </c>
      <c r="DT27" s="880">
        <v>42557</v>
      </c>
      <c r="DU27" s="880">
        <v>42557</v>
      </c>
      <c r="DV27" s="880">
        <v>42557</v>
      </c>
      <c r="DW27" s="921">
        <v>42424</v>
      </c>
      <c r="DX27" s="880">
        <v>42563</v>
      </c>
      <c r="DY27" s="880">
        <v>42557</v>
      </c>
      <c r="DZ27" s="880">
        <v>42494</v>
      </c>
      <c r="EA27" s="880">
        <v>42534</v>
      </c>
      <c r="EB27" s="880">
        <v>42533</v>
      </c>
      <c r="EC27" s="880">
        <v>42563</v>
      </c>
      <c r="ED27" s="880">
        <v>42557</v>
      </c>
      <c r="EE27" s="880">
        <v>42533</v>
      </c>
      <c r="EF27" s="880">
        <v>42479</v>
      </c>
      <c r="EG27" s="880">
        <v>42535</v>
      </c>
      <c r="EH27" s="921">
        <v>42360</v>
      </c>
      <c r="EI27" s="836"/>
      <c r="EJ27" s="880">
        <v>42557</v>
      </c>
      <c r="EK27" s="880">
        <v>42557</v>
      </c>
      <c r="EL27" s="880">
        <v>42533</v>
      </c>
      <c r="EM27" s="880">
        <v>42561</v>
      </c>
      <c r="EN27" s="880">
        <v>42561</v>
      </c>
      <c r="EO27" s="880">
        <v>42534</v>
      </c>
      <c r="EP27" s="880">
        <v>42559</v>
      </c>
      <c r="EQ27" s="880">
        <v>42557</v>
      </c>
      <c r="ER27" s="880">
        <v>42542</v>
      </c>
      <c r="ES27" s="880">
        <v>42556</v>
      </c>
      <c r="ET27" s="880">
        <v>42534</v>
      </c>
      <c r="EU27" s="880">
        <v>42572</v>
      </c>
      <c r="EV27" s="880">
        <v>42557</v>
      </c>
      <c r="EW27" s="880">
        <v>42561</v>
      </c>
      <c r="EX27" s="836"/>
      <c r="EY27" s="880">
        <v>42479</v>
      </c>
      <c r="EZ27" s="880">
        <v>42460</v>
      </c>
      <c r="FA27" s="887">
        <v>42460</v>
      </c>
      <c r="FB27" s="880">
        <v>42499</v>
      </c>
      <c r="FC27" s="880">
        <v>42494</v>
      </c>
      <c r="FD27" s="921">
        <v>42311</v>
      </c>
      <c r="FE27" s="880">
        <v>42510</v>
      </c>
      <c r="FF27" s="880">
        <v>42496</v>
      </c>
      <c r="FG27" s="880">
        <v>42510</v>
      </c>
      <c r="FH27" s="880">
        <v>42484</v>
      </c>
      <c r="FI27" s="880">
        <v>42484</v>
      </c>
      <c r="FJ27" s="880">
        <v>42484</v>
      </c>
      <c r="FK27" s="880">
        <v>42480</v>
      </c>
      <c r="FL27" s="880">
        <v>42507</v>
      </c>
      <c r="FM27" s="1486">
        <v>42477</v>
      </c>
      <c r="FN27" s="921">
        <v>42376</v>
      </c>
      <c r="FO27" s="921">
        <v>42423</v>
      </c>
      <c r="FP27" s="880">
        <v>42556</v>
      </c>
      <c r="FQ27" s="836"/>
      <c r="FR27" s="880">
        <v>42494</v>
      </c>
      <c r="FS27" s="1187">
        <v>42424</v>
      </c>
      <c r="FT27" s="933">
        <v>42464</v>
      </c>
      <c r="FU27" s="880">
        <v>42494</v>
      </c>
      <c r="FV27" s="921">
        <v>42420</v>
      </c>
      <c r="FW27" s="880">
        <v>42479</v>
      </c>
      <c r="FX27" s="880">
        <v>42480</v>
      </c>
      <c r="FY27" s="880">
        <v>42480</v>
      </c>
      <c r="FZ27" s="880">
        <v>42489</v>
      </c>
      <c r="GA27" s="880">
        <v>42479</v>
      </c>
      <c r="GB27" s="880">
        <v>42484</v>
      </c>
      <c r="GC27" s="880">
        <v>42477</v>
      </c>
      <c r="GD27" s="968"/>
      <c r="GE27" s="880">
        <v>42474</v>
      </c>
      <c r="GF27" s="880">
        <v>42480</v>
      </c>
      <c r="GG27" s="880">
        <v>42479</v>
      </c>
      <c r="GH27" s="880">
        <v>42480</v>
      </c>
      <c r="GI27" s="880">
        <v>42484</v>
      </c>
      <c r="GJ27" s="836"/>
      <c r="GK27" s="1187">
        <v>42424</v>
      </c>
      <c r="GL27" s="975"/>
      <c r="GM27" s="965">
        <v>42311</v>
      </c>
      <c r="GN27" s="965">
        <v>42391</v>
      </c>
      <c r="GO27" s="1497"/>
      <c r="GP27" s="908">
        <v>42452</v>
      </c>
      <c r="GQ27" s="975"/>
      <c r="GR27" s="965">
        <v>42360</v>
      </c>
      <c r="GS27" s="1150">
        <v>42412</v>
      </c>
      <c r="GT27" s="1141"/>
      <c r="GU27" s="1141">
        <v>42319</v>
      </c>
      <c r="GV27" s="1141">
        <v>42376</v>
      </c>
      <c r="GW27" s="1141">
        <v>42345</v>
      </c>
      <c r="GX27" s="1139">
        <v>42474</v>
      </c>
      <c r="GY27" s="1187">
        <v>42424</v>
      </c>
      <c r="GZ27" s="1141">
        <v>42436</v>
      </c>
      <c r="HA27" s="1187">
        <v>42424</v>
      </c>
      <c r="HB27" s="1134">
        <v>42459</v>
      </c>
      <c r="HC27" s="1141">
        <v>42359</v>
      </c>
      <c r="HD27" s="824"/>
      <c r="HE27" s="880">
        <v>42447</v>
      </c>
      <c r="HF27" s="921">
        <v>42395</v>
      </c>
      <c r="HG27" s="921">
        <v>42312</v>
      </c>
      <c r="HH27" s="921">
        <v>42424</v>
      </c>
      <c r="HI27" s="880">
        <v>42447</v>
      </c>
      <c r="HJ27" s="966">
        <v>42412</v>
      </c>
      <c r="HK27" s="880">
        <v>42464</v>
      </c>
      <c r="HL27" s="887">
        <v>42461</v>
      </c>
      <c r="HM27" s="921">
        <f>WORKDAY(HM29,[3]BA!$B16,'[3]Holiday Schedule'!$B$2:$B$30)</f>
        <v>42177</v>
      </c>
      <c r="HN27" s="887">
        <v>42460</v>
      </c>
      <c r="HO27" s="880">
        <v>42468</v>
      </c>
      <c r="HP27" s="880">
        <v>42459</v>
      </c>
      <c r="HQ27" s="880">
        <v>42451</v>
      </c>
      <c r="HR27" s="880">
        <v>42461</v>
      </c>
      <c r="HS27" s="921">
        <v>42398</v>
      </c>
      <c r="HT27" s="880">
        <v>42460</v>
      </c>
      <c r="HU27" s="921">
        <v>42374</v>
      </c>
      <c r="HV27" s="966">
        <v>42415</v>
      </c>
      <c r="HW27" s="836"/>
      <c r="HX27" s="965">
        <v>42319</v>
      </c>
      <c r="HY27" s="1187">
        <v>42424</v>
      </c>
      <c r="HZ27" s="965">
        <v>42360</v>
      </c>
      <c r="IA27" s="965"/>
      <c r="IB27" s="1559">
        <v>42412</v>
      </c>
      <c r="IC27" s="965">
        <v>42391</v>
      </c>
      <c r="ID27" s="965">
        <v>42360</v>
      </c>
      <c r="IE27" s="965">
        <v>42359</v>
      </c>
      <c r="IF27" s="965" t="e">
        <f>WORKDAY(IF29,#REF!,'[3]Holiday Schedule'!$B$2:$B$30)</f>
        <v>#REF!</v>
      </c>
      <c r="IG27" s="965">
        <v>42359</v>
      </c>
      <c r="IH27" s="965" t="e">
        <f>WORKDAY(IH29,#REF!,'[3]Holiday Schedule'!$B$2:$B$30)</f>
        <v>#REF!</v>
      </c>
      <c r="II27" s="965">
        <v>42391</v>
      </c>
      <c r="IJ27" s="1187">
        <v>42424</v>
      </c>
      <c r="IK27" s="1187">
        <v>42424</v>
      </c>
      <c r="IL27" s="1187">
        <v>42424</v>
      </c>
      <c r="IM27" s="1187">
        <v>42424</v>
      </c>
      <c r="IN27" s="824"/>
      <c r="IO27" s="921">
        <v>42422</v>
      </c>
      <c r="IP27" s="921">
        <v>42258</v>
      </c>
      <c r="IQ27" s="921">
        <v>42422</v>
      </c>
      <c r="IR27" s="921"/>
      <c r="IS27" s="921">
        <v>42436</v>
      </c>
      <c r="IT27" s="921" t="e">
        <f>WORKDAY(IT29,#REF!,'[3]Holiday Schedule'!$B$2:$B$30)</f>
        <v>#REF!</v>
      </c>
      <c r="IU27" s="921">
        <v>42422</v>
      </c>
      <c r="IV27" s="921">
        <v>42424</v>
      </c>
      <c r="IW27" s="921">
        <v>42394</v>
      </c>
      <c r="IX27" s="921">
        <v>42398</v>
      </c>
      <c r="IY27" s="921">
        <v>42395</v>
      </c>
      <c r="IZ27" s="921">
        <v>42403</v>
      </c>
      <c r="JA27" s="921">
        <v>42398</v>
      </c>
      <c r="JB27" s="921">
        <v>42374</v>
      </c>
      <c r="JC27" s="921">
        <v>42376</v>
      </c>
      <c r="JD27" s="921">
        <v>42339</v>
      </c>
      <c r="JE27" s="921">
        <v>42360</v>
      </c>
      <c r="JF27" s="921"/>
      <c r="JG27" s="824"/>
      <c r="JH27" s="921"/>
      <c r="JI27" s="921"/>
      <c r="JJ27" s="921"/>
      <c r="JK27" s="921"/>
      <c r="JL27" s="921">
        <v>42376</v>
      </c>
      <c r="JM27" s="921"/>
      <c r="JN27" s="921" t="e">
        <f>WORKDAY(JN29,#REF!,'[3]Holiday Schedule'!$B$2:$B$30)</f>
        <v>#REF!</v>
      </c>
      <c r="JO27" s="921">
        <v>42327</v>
      </c>
      <c r="JP27" s="921" t="e">
        <f>WORKDAY(JP29,#REF!,'[3]Holiday Schedule'!$B$2:$B$30)</f>
        <v>#REF!</v>
      </c>
      <c r="JQ27" s="921">
        <v>42327</v>
      </c>
      <c r="JR27" s="921"/>
      <c r="JS27" s="921">
        <v>42319</v>
      </c>
      <c r="JT27" s="921"/>
      <c r="JU27" s="921">
        <v>42327</v>
      </c>
      <c r="JV27" s="921">
        <v>42327</v>
      </c>
      <c r="JW27" s="921">
        <v>42376</v>
      </c>
      <c r="JX27" s="921">
        <v>42339</v>
      </c>
      <c r="JY27" s="921">
        <v>42311</v>
      </c>
      <c r="JZ27" s="953"/>
      <c r="KA27" s="921" t="e">
        <f>WORKDAY(KA29,#REF!,'[3]Holiday Schedule'!$B$2:$B$30)</f>
        <v>#REF!</v>
      </c>
      <c r="KB27" s="921" t="e">
        <f>WORKDAY(KB29,#REF!,'[3]Holiday Schedule'!$B$2:$B$30)</f>
        <v>#REF!</v>
      </c>
      <c r="KC27" s="921"/>
      <c r="KD27" s="921"/>
      <c r="KE27" s="921"/>
      <c r="KF27" s="921"/>
      <c r="KG27" s="921" t="e">
        <f>WORKDAY(KG29,#REF!,'[3]Holiday Schedule'!$B$2:$B$30)</f>
        <v>#REF!</v>
      </c>
      <c r="KH27" s="921"/>
      <c r="KI27" s="1497">
        <f>WORKDAY(KI30,[3]BA!$B16,'[3]Holiday Schedule'!$B$2:$B$30)</f>
        <v>42181</v>
      </c>
      <c r="KJ27" s="1497">
        <f>WORKDAY(KJ29,[3]BA!$B29,'[3]Holiday Schedule'!$B$2:$B$30)</f>
        <v>42181</v>
      </c>
      <c r="KK27" s="1497" t="e">
        <f>WORKDAY(KK29,#REF!,'[3]Holiday Schedule'!$B$2:$B$30)</f>
        <v>#REF!</v>
      </c>
      <c r="KL27" s="1497"/>
      <c r="KM27" s="1497" t="e">
        <f>WORKDAY(KM29,#REF!,'[3]Holiday Schedule'!$B$2:$B$30)</f>
        <v>#REF!</v>
      </c>
      <c r="KN27" s="1497"/>
      <c r="KO27" s="1497" t="e">
        <f>WORKDAY(KO29,#REF!,'[3]Holiday Schedule'!$B$2:$B$30)</f>
        <v>#REF!</v>
      </c>
      <c r="KP27" s="975"/>
      <c r="KQ27" s="975"/>
      <c r="KR27" s="1497"/>
      <c r="KT27" s="921"/>
      <c r="KU27" s="921"/>
      <c r="KV27" s="921"/>
      <c r="KW27" s="921"/>
      <c r="KX27" s="921"/>
      <c r="KY27" s="921"/>
      <c r="KZ27" s="921"/>
      <c r="LA27" s="921"/>
      <c r="LB27" s="921"/>
      <c r="LC27" s="921"/>
      <c r="LD27" s="921"/>
      <c r="LE27" s="921"/>
      <c r="LF27" s="921"/>
      <c r="LG27" s="921"/>
      <c r="LH27" s="921"/>
      <c r="LI27" s="921"/>
      <c r="LJ27" s="921"/>
      <c r="LK27" s="921"/>
      <c r="LL27" s="921"/>
      <c r="LM27" s="921"/>
      <c r="LN27" s="921"/>
      <c r="LO27" s="921"/>
      <c r="LP27" s="921"/>
      <c r="LQ27" s="921"/>
      <c r="LR27" s="921"/>
      <c r="LS27" s="921"/>
      <c r="LT27" s="921"/>
      <c r="LU27" s="921"/>
      <c r="LV27" s="921"/>
      <c r="LW27" s="921"/>
      <c r="LX27" s="921"/>
      <c r="LY27" s="921"/>
      <c r="LZ27" s="921"/>
      <c r="MA27" s="921"/>
      <c r="MB27" s="921"/>
      <c r="MC27" s="921"/>
      <c r="MD27" s="921"/>
      <c r="ME27" s="921"/>
      <c r="MF27" s="921"/>
      <c r="MG27" s="921"/>
      <c r="MH27" s="921"/>
      <c r="MI27" s="113"/>
      <c r="MJ27" s="113"/>
      <c r="MK27" s="921"/>
      <c r="ML27" s="921"/>
      <c r="MM27" s="921"/>
      <c r="MN27" s="921"/>
      <c r="MO27" s="921"/>
      <c r="MP27" s="921"/>
      <c r="MQ27" s="921"/>
      <c r="MR27" s="921"/>
      <c r="MS27" s="921"/>
      <c r="MT27" s="921"/>
      <c r="MU27" s="921"/>
      <c r="MV27" s="921"/>
      <c r="MW27" s="921"/>
      <c r="MX27" s="921"/>
      <c r="MY27" s="921"/>
      <c r="MZ27" s="921"/>
      <c r="NA27" s="921"/>
    </row>
    <row r="28" spans="1:365" ht="15">
      <c r="A28" s="1436">
        <v>2</v>
      </c>
      <c r="B28" s="1446" t="s">
        <v>2314</v>
      </c>
      <c r="C28" s="1037">
        <v>42678</v>
      </c>
      <c r="D28" s="887"/>
      <c r="E28" s="1014"/>
      <c r="F28" s="1007"/>
      <c r="G28" s="1007">
        <v>42650</v>
      </c>
      <c r="H28" s="1007"/>
      <c r="I28" s="1146"/>
      <c r="J28" s="1146"/>
      <c r="K28" s="1037"/>
      <c r="L28" s="1037"/>
      <c r="M28" s="1007">
        <v>42662</v>
      </c>
      <c r="N28" s="880">
        <v>42451</v>
      </c>
      <c r="O28" s="1037"/>
      <c r="P28" s="1037">
        <v>42678</v>
      </c>
      <c r="Q28" s="880">
        <v>42451</v>
      </c>
      <c r="R28" s="880"/>
      <c r="S28" s="1007">
        <v>42654</v>
      </c>
      <c r="T28" s="1037">
        <v>42677</v>
      </c>
      <c r="U28" s="1146"/>
      <c r="V28" s="880"/>
      <c r="W28" s="1037">
        <v>42649</v>
      </c>
      <c r="X28" s="1007">
        <v>42649</v>
      </c>
      <c r="Y28" s="836"/>
      <c r="Z28" s="1007"/>
      <c r="AA28" s="1007">
        <v>42643</v>
      </c>
      <c r="AB28" s="1146"/>
      <c r="AC28" s="1146"/>
      <c r="AD28" s="1146"/>
      <c r="AE28" s="1146"/>
      <c r="AF28" s="1007">
        <v>42654</v>
      </c>
      <c r="AG28" s="1037"/>
      <c r="AH28" s="1037"/>
      <c r="AI28" s="1037"/>
      <c r="AJ28" s="1007"/>
      <c r="AK28" s="1146"/>
      <c r="AL28" s="1037"/>
      <c r="AM28" s="1146"/>
      <c r="AN28" s="1146"/>
      <c r="AO28" s="921">
        <v>42357</v>
      </c>
      <c r="AP28" s="880"/>
      <c r="AQ28" s="1037"/>
      <c r="AR28" s="836"/>
      <c r="AS28" s="1007">
        <v>42654</v>
      </c>
      <c r="AT28" s="1037"/>
      <c r="AU28" s="1146"/>
      <c r="AV28" s="1007">
        <v>42654</v>
      </c>
      <c r="AW28" s="880"/>
      <c r="AX28" s="1037"/>
      <c r="AY28" s="1146"/>
      <c r="AZ28" s="1146"/>
      <c r="BA28" s="1146"/>
      <c r="BB28" s="1037"/>
      <c r="BC28" s="880"/>
      <c r="BD28" s="1146"/>
      <c r="BE28" s="1146"/>
      <c r="BF28" s="1007"/>
      <c r="BG28" s="1037"/>
      <c r="BH28" s="1007"/>
      <c r="BI28" s="1007"/>
      <c r="BJ28" s="1007"/>
      <c r="BK28" s="836"/>
      <c r="BL28" s="880">
        <v>42492</v>
      </c>
      <c r="BM28" s="880"/>
      <c r="BN28" s="1037"/>
      <c r="BO28" s="880"/>
      <c r="BP28" s="1037"/>
      <c r="BQ28" s="1146"/>
      <c r="BR28" s="1146"/>
      <c r="BS28" s="1007">
        <v>42643</v>
      </c>
      <c r="BT28" s="1146"/>
      <c r="BU28" s="1146"/>
      <c r="BV28" s="1007">
        <v>42643</v>
      </c>
      <c r="BW28" s="1007">
        <v>42643</v>
      </c>
      <c r="BX28" s="880"/>
      <c r="BY28" s="1146"/>
      <c r="BZ28" s="1146"/>
      <c r="CA28" s="1146"/>
      <c r="CB28" s="880">
        <v>42500</v>
      </c>
      <c r="CC28" s="1037"/>
      <c r="CD28" s="836"/>
      <c r="CE28" s="880"/>
      <c r="CF28" s="880"/>
      <c r="CG28" s="880"/>
      <c r="CH28" s="968"/>
      <c r="CI28" s="880">
        <v>42451</v>
      </c>
      <c r="CJ28" s="880"/>
      <c r="CK28" s="880"/>
      <c r="CL28" s="880"/>
      <c r="CM28" s="880"/>
      <c r="CN28" s="968"/>
      <c r="CO28" s="880"/>
      <c r="CP28" s="880"/>
      <c r="CQ28" s="880"/>
      <c r="CR28" s="887"/>
      <c r="CS28" s="880"/>
      <c r="CT28" s="880"/>
      <c r="CU28" s="880"/>
      <c r="CV28" s="880"/>
      <c r="CW28" s="968"/>
      <c r="CX28" s="880"/>
      <c r="CY28" s="836"/>
      <c r="CZ28" s="921">
        <v>42408</v>
      </c>
      <c r="DA28" s="880">
        <v>42451</v>
      </c>
      <c r="DB28" s="880"/>
      <c r="DC28" s="968"/>
      <c r="DD28" s="968"/>
      <c r="DE28" s="968"/>
      <c r="DF28" s="968"/>
      <c r="DG28" s="921"/>
      <c r="DH28" s="880"/>
      <c r="DI28" s="880">
        <v>42339</v>
      </c>
      <c r="DJ28" s="880"/>
      <c r="DK28" s="880"/>
      <c r="DL28" s="880"/>
      <c r="DM28" s="880"/>
      <c r="DN28" s="1482"/>
      <c r="DO28" s="880"/>
      <c r="DP28" s="1005"/>
      <c r="DQ28" s="880"/>
      <c r="DR28" s="880"/>
      <c r="DS28" s="880"/>
      <c r="DT28" s="880"/>
      <c r="DU28" s="880"/>
      <c r="DV28" s="880"/>
      <c r="DW28" s="880">
        <v>42451</v>
      </c>
      <c r="DX28" s="880"/>
      <c r="DY28" s="968"/>
      <c r="DZ28" s="921"/>
      <c r="EA28" s="880"/>
      <c r="EB28" s="880"/>
      <c r="EC28" s="880"/>
      <c r="ED28" s="880"/>
      <c r="EE28" s="880"/>
      <c r="EF28" s="880">
        <v>42492</v>
      </c>
      <c r="EG28" s="880"/>
      <c r="EH28" s="921"/>
      <c r="EI28" s="836"/>
      <c r="EJ28" s="880"/>
      <c r="EK28" s="968"/>
      <c r="EL28" s="880"/>
      <c r="EM28" s="880"/>
      <c r="EN28" s="968"/>
      <c r="EO28" s="880"/>
      <c r="EP28" s="880"/>
      <c r="EQ28" s="880"/>
      <c r="ER28" s="880"/>
      <c r="ES28" s="880"/>
      <c r="ET28" s="880"/>
      <c r="EU28" s="880"/>
      <c r="EV28" s="880"/>
      <c r="EW28" s="968"/>
      <c r="EX28" s="836"/>
      <c r="EY28" s="880">
        <v>42492</v>
      </c>
      <c r="EZ28" s="880">
        <v>42487</v>
      </c>
      <c r="FA28" s="880">
        <v>5746</v>
      </c>
      <c r="FB28" s="880"/>
      <c r="FC28" s="880"/>
      <c r="FD28" s="921">
        <v>42340</v>
      </c>
      <c r="FE28" s="880"/>
      <c r="FF28" s="880">
        <v>42509</v>
      </c>
      <c r="FG28" s="880"/>
      <c r="FH28" s="880">
        <v>42500</v>
      </c>
      <c r="FI28" s="880">
        <v>42500</v>
      </c>
      <c r="FJ28" s="880">
        <v>42514</v>
      </c>
      <c r="FK28" s="880">
        <v>42495</v>
      </c>
      <c r="FL28" s="880"/>
      <c r="FM28" s="880">
        <v>42492</v>
      </c>
      <c r="FN28" s="921"/>
      <c r="FO28" s="880">
        <v>42439</v>
      </c>
      <c r="FP28" s="880"/>
      <c r="FQ28" s="836"/>
      <c r="FR28" s="921"/>
      <c r="FS28" s="921">
        <v>42451</v>
      </c>
      <c r="FT28" s="880"/>
      <c r="FU28" s="880"/>
      <c r="FV28" s="880">
        <v>42451</v>
      </c>
      <c r="FW28" s="880">
        <v>42492</v>
      </c>
      <c r="FX28" s="880">
        <v>42495</v>
      </c>
      <c r="FY28" s="880">
        <v>42495</v>
      </c>
      <c r="FZ28" s="880">
        <v>42501</v>
      </c>
      <c r="GA28" s="880">
        <v>42492</v>
      </c>
      <c r="GB28" s="880">
        <v>42501</v>
      </c>
      <c r="GC28" s="880">
        <v>42492</v>
      </c>
      <c r="GD28" s="880">
        <v>42492</v>
      </c>
      <c r="GE28" s="880">
        <v>42492</v>
      </c>
      <c r="GF28" s="880">
        <v>42495</v>
      </c>
      <c r="GG28" s="880">
        <v>42492</v>
      </c>
      <c r="GH28" s="880">
        <v>42495</v>
      </c>
      <c r="GI28" s="880">
        <v>42500</v>
      </c>
      <c r="GJ28" s="836"/>
      <c r="GK28" s="965">
        <v>42451</v>
      </c>
      <c r="GL28" s="975"/>
      <c r="GM28" s="965">
        <v>42340</v>
      </c>
      <c r="GN28" s="965"/>
      <c r="GO28" s="1497"/>
      <c r="GP28" s="938">
        <v>42471</v>
      </c>
      <c r="GQ28" s="975">
        <f>WORKDAY(GQ24,[3]BA!$B23,'[3]Holiday Schedule'!$B$2:$B$30)</f>
        <v>42206</v>
      </c>
      <c r="GR28" s="965"/>
      <c r="GS28" s="1149"/>
      <c r="GT28" s="1141"/>
      <c r="GU28" s="1141">
        <v>42339</v>
      </c>
      <c r="GV28" s="1141"/>
      <c r="GW28" s="1141">
        <v>42394</v>
      </c>
      <c r="GX28" s="1134">
        <v>42492</v>
      </c>
      <c r="GY28" s="1134">
        <v>42439</v>
      </c>
      <c r="GZ28" s="1134">
        <v>42451</v>
      </c>
      <c r="HA28" s="1134">
        <v>42439</v>
      </c>
      <c r="HB28" s="1134">
        <v>42487</v>
      </c>
      <c r="HC28" s="1141">
        <v>42394</v>
      </c>
      <c r="HD28" s="824"/>
      <c r="HE28" s="880"/>
      <c r="HF28" s="921">
        <v>42416</v>
      </c>
      <c r="HG28" s="921">
        <v>42357</v>
      </c>
      <c r="HH28" s="880">
        <v>42451</v>
      </c>
      <c r="HI28" s="880"/>
      <c r="HJ28" s="968"/>
      <c r="HK28" s="880"/>
      <c r="HL28" s="887"/>
      <c r="HM28" s="921"/>
      <c r="HN28" s="880">
        <v>42487</v>
      </c>
      <c r="HO28" s="880">
        <v>42486</v>
      </c>
      <c r="HP28" s="880">
        <v>42487</v>
      </c>
      <c r="HQ28" s="880"/>
      <c r="HR28" s="921"/>
      <c r="HS28" s="921">
        <v>42416</v>
      </c>
      <c r="HT28" s="880">
        <v>42487</v>
      </c>
      <c r="HU28" s="921"/>
      <c r="HV28" s="880">
        <v>42451</v>
      </c>
      <c r="HW28" s="836"/>
      <c r="HX28" s="965">
        <v>42339</v>
      </c>
      <c r="HY28" s="938">
        <v>42439</v>
      </c>
      <c r="HZ28" s="965"/>
      <c r="IA28" s="965">
        <v>42339</v>
      </c>
      <c r="IB28" s="938"/>
      <c r="IC28" s="965"/>
      <c r="ID28" s="965"/>
      <c r="IE28" s="965">
        <v>42394</v>
      </c>
      <c r="IF28" s="965">
        <v>42292</v>
      </c>
      <c r="IG28" s="965">
        <v>42394</v>
      </c>
      <c r="IH28" s="965"/>
      <c r="II28" s="965"/>
      <c r="IJ28" s="938">
        <v>42439</v>
      </c>
      <c r="IK28" s="938">
        <v>42439</v>
      </c>
      <c r="IL28" s="965">
        <v>42451</v>
      </c>
      <c r="IM28" s="965">
        <v>42451</v>
      </c>
      <c r="IN28" s="824"/>
      <c r="IO28" s="880">
        <v>42451</v>
      </c>
      <c r="IP28" s="921">
        <v>42269</v>
      </c>
      <c r="IQ28" s="880">
        <v>42451</v>
      </c>
      <c r="IR28" s="921">
        <f>WORKDAY(IR24,[3]BA!$B23,'[3]Holiday Schedule'!$B$2:$B$30)</f>
        <v>42156</v>
      </c>
      <c r="IS28" s="880">
        <v>42451</v>
      </c>
      <c r="IT28" s="921">
        <v>42292</v>
      </c>
      <c r="IU28" s="880">
        <v>42451</v>
      </c>
      <c r="IV28" s="880">
        <v>42451</v>
      </c>
      <c r="IW28" s="880"/>
      <c r="IX28" s="921">
        <v>42416</v>
      </c>
      <c r="IY28" s="921">
        <v>42416</v>
      </c>
      <c r="IZ28" s="921">
        <v>42416</v>
      </c>
      <c r="JA28" s="921">
        <v>42416</v>
      </c>
      <c r="JB28" s="921"/>
      <c r="JC28" s="921"/>
      <c r="JD28" s="921">
        <v>42357</v>
      </c>
      <c r="JE28" s="921"/>
      <c r="JF28" s="921"/>
      <c r="JG28" s="824"/>
      <c r="JH28" s="921">
        <v>42263</v>
      </c>
      <c r="JI28" s="921"/>
      <c r="JJ28" s="921"/>
      <c r="JK28" s="921"/>
      <c r="JL28" s="921"/>
      <c r="JM28" s="921"/>
      <c r="JN28" s="921">
        <v>42263</v>
      </c>
      <c r="JO28" s="921">
        <v>42342</v>
      </c>
      <c r="JP28" s="921">
        <v>42194</v>
      </c>
      <c r="JQ28" s="921">
        <v>42342</v>
      </c>
      <c r="JR28" s="921"/>
      <c r="JS28" s="921">
        <v>42339</v>
      </c>
      <c r="JT28" s="921">
        <v>42172</v>
      </c>
      <c r="JU28" s="921">
        <v>42342</v>
      </c>
      <c r="JV28" s="921">
        <v>42342</v>
      </c>
      <c r="JW28" s="921"/>
      <c r="JX28" s="921">
        <v>42357</v>
      </c>
      <c r="JY28" s="921">
        <v>42340</v>
      </c>
      <c r="JZ28" s="953"/>
      <c r="KA28" s="921">
        <v>42293</v>
      </c>
      <c r="KB28" s="921" t="e">
        <f>WORKDAY(KB23,#REF!,'[3]Holiday Schedule'!$B$2:$B$30)</f>
        <v>#REF!</v>
      </c>
      <c r="KC28" s="921"/>
      <c r="KD28" s="921"/>
      <c r="KE28" s="921"/>
      <c r="KF28" s="921"/>
      <c r="KG28" s="921">
        <v>42109</v>
      </c>
      <c r="KH28" s="921"/>
      <c r="KI28" s="1497">
        <v>42206</v>
      </c>
      <c r="KJ28" s="1497"/>
      <c r="KK28" s="1497">
        <v>42158</v>
      </c>
      <c r="KL28" s="1497">
        <v>42156</v>
      </c>
      <c r="KM28" s="1497">
        <v>42293</v>
      </c>
      <c r="KN28" s="1497"/>
      <c r="KO28" s="1497">
        <v>42160</v>
      </c>
      <c r="KP28" s="975"/>
      <c r="KQ28" s="975"/>
      <c r="KR28" s="1497">
        <v>42160</v>
      </c>
      <c r="KT28" s="921"/>
      <c r="KU28" s="921"/>
      <c r="KV28" s="921"/>
      <c r="KW28" s="921"/>
      <c r="KX28" s="921"/>
      <c r="KY28" s="921"/>
      <c r="KZ28" s="921"/>
      <c r="LA28" s="921"/>
      <c r="LB28" s="921"/>
      <c r="LC28" s="921"/>
      <c r="LD28" s="921"/>
      <c r="LE28" s="921"/>
      <c r="LF28" s="921"/>
      <c r="LG28" s="921"/>
      <c r="LH28" s="921"/>
      <c r="LI28" s="921"/>
      <c r="LJ28" s="921"/>
      <c r="LK28" s="921"/>
      <c r="LL28" s="921"/>
      <c r="LM28" s="921"/>
      <c r="LN28" s="921"/>
      <c r="LO28" s="921"/>
      <c r="LP28" s="921"/>
      <c r="LQ28" s="921"/>
      <c r="LR28" s="921"/>
      <c r="LS28" s="921"/>
      <c r="LT28" s="921"/>
      <c r="LU28" s="921"/>
      <c r="LV28" s="921"/>
      <c r="LW28" s="921"/>
      <c r="LX28" s="921"/>
      <c r="LY28" s="921"/>
      <c r="LZ28" s="921"/>
      <c r="MA28" s="921"/>
      <c r="MB28" s="921"/>
      <c r="MC28" s="921"/>
      <c r="MD28" s="921"/>
      <c r="ME28" s="921"/>
      <c r="MF28" s="921"/>
      <c r="MG28" s="921"/>
      <c r="MH28" s="921"/>
      <c r="MI28" s="113"/>
      <c r="MJ28" s="113"/>
      <c r="MK28" s="921"/>
      <c r="ML28" s="921"/>
      <c r="MM28" s="921"/>
      <c r="MN28" s="921"/>
      <c r="MO28" s="921"/>
      <c r="MP28" s="921"/>
      <c r="MQ28" s="921"/>
      <c r="MR28" s="921"/>
      <c r="MS28" s="921"/>
      <c r="MT28" s="921"/>
      <c r="MU28" s="921"/>
      <c r="MV28" s="921"/>
      <c r="MW28" s="921"/>
      <c r="MX28" s="921"/>
      <c r="MY28" s="921"/>
      <c r="MZ28" s="921"/>
      <c r="NA28" s="921"/>
    </row>
    <row r="29" spans="1:365" ht="15">
      <c r="A29" s="1436">
        <v>2</v>
      </c>
      <c r="B29" s="1441" t="s">
        <v>372</v>
      </c>
      <c r="C29" s="1037">
        <v>42635</v>
      </c>
      <c r="D29" s="887">
        <v>42641</v>
      </c>
      <c r="E29" s="1014"/>
      <c r="F29" s="1037">
        <v>42635</v>
      </c>
      <c r="G29" s="1366" t="s">
        <v>1296</v>
      </c>
      <c r="H29" s="1037">
        <v>42632</v>
      </c>
      <c r="I29" s="1366" t="s">
        <v>1296</v>
      </c>
      <c r="J29" s="1366" t="s">
        <v>1296</v>
      </c>
      <c r="K29" s="1037">
        <v>42640</v>
      </c>
      <c r="L29" s="1037">
        <v>42646</v>
      </c>
      <c r="M29" s="1037">
        <v>42632</v>
      </c>
      <c r="N29" s="880"/>
      <c r="O29" s="1037"/>
      <c r="P29" s="1037">
        <v>42647</v>
      </c>
      <c r="Q29" s="921">
        <v>42423</v>
      </c>
      <c r="R29" s="880">
        <v>42450</v>
      </c>
      <c r="S29" s="1037">
        <v>42633</v>
      </c>
      <c r="T29" s="1037">
        <v>42639</v>
      </c>
      <c r="U29" s="1366" t="s">
        <v>1296</v>
      </c>
      <c r="V29" s="880">
        <v>42545</v>
      </c>
      <c r="W29" s="1037">
        <v>42639</v>
      </c>
      <c r="X29" s="1037">
        <v>42647</v>
      </c>
      <c r="Y29" s="836"/>
      <c r="Z29" s="1037">
        <v>42633</v>
      </c>
      <c r="AA29" s="1037">
        <v>42627</v>
      </c>
      <c r="AB29" s="1366" t="s">
        <v>1296</v>
      </c>
      <c r="AC29" s="1366" t="s">
        <v>1296</v>
      </c>
      <c r="AD29" s="1366" t="s">
        <v>1296</v>
      </c>
      <c r="AE29" s="1366" t="s">
        <v>1296</v>
      </c>
      <c r="AF29" s="1037">
        <v>42627</v>
      </c>
      <c r="AG29" s="1037">
        <v>42640</v>
      </c>
      <c r="AH29" s="1366" t="s">
        <v>1296</v>
      </c>
      <c r="AI29" s="1037">
        <v>42647</v>
      </c>
      <c r="AJ29" s="1037">
        <v>42634</v>
      </c>
      <c r="AK29" s="1366" t="s">
        <v>1296</v>
      </c>
      <c r="AL29" s="1366" t="s">
        <v>1296</v>
      </c>
      <c r="AM29" s="1366" t="s">
        <v>1296</v>
      </c>
      <c r="AN29" s="1366" t="s">
        <v>1296</v>
      </c>
      <c r="AO29" s="921">
        <v>42312</v>
      </c>
      <c r="AP29" s="880"/>
      <c r="AQ29" s="1037">
        <v>42611</v>
      </c>
      <c r="AR29" s="836"/>
      <c r="AS29" s="1037"/>
      <c r="AT29" s="1037">
        <v>42626</v>
      </c>
      <c r="AU29" s="1366" t="s">
        <v>1296</v>
      </c>
      <c r="AV29" s="1037">
        <v>42624</v>
      </c>
      <c r="AW29" s="880">
        <v>42530</v>
      </c>
      <c r="AX29" s="1366" t="s">
        <v>1296</v>
      </c>
      <c r="AY29" s="1366" t="s">
        <v>1296</v>
      </c>
      <c r="AZ29" s="1366" t="s">
        <v>1296</v>
      </c>
      <c r="BA29" s="1366" t="s">
        <v>1296</v>
      </c>
      <c r="BB29" s="1366" t="s">
        <v>1296</v>
      </c>
      <c r="BC29" s="880">
        <v>42621</v>
      </c>
      <c r="BD29" s="1366" t="s">
        <v>1296</v>
      </c>
      <c r="BE29" s="1366" t="s">
        <v>1296</v>
      </c>
      <c r="BF29" s="1037">
        <v>42627</v>
      </c>
      <c r="BG29" s="1366" t="s">
        <v>1296</v>
      </c>
      <c r="BH29" s="1037">
        <v>42634</v>
      </c>
      <c r="BI29" s="1037">
        <v>42624</v>
      </c>
      <c r="BJ29" s="1037">
        <v>42633</v>
      </c>
      <c r="BK29" s="836"/>
      <c r="BL29" s="880">
        <v>42475</v>
      </c>
      <c r="BM29" s="880">
        <v>42530</v>
      </c>
      <c r="BN29" s="1366" t="s">
        <v>1296</v>
      </c>
      <c r="BO29" s="96"/>
      <c r="BP29" s="1037">
        <v>42620</v>
      </c>
      <c r="BQ29" s="1366" t="s">
        <v>1296</v>
      </c>
      <c r="BR29" s="1366" t="s">
        <v>1296</v>
      </c>
      <c r="BS29" s="1037">
        <v>42627</v>
      </c>
      <c r="BT29" s="1366" t="s">
        <v>1296</v>
      </c>
      <c r="BU29" s="1037">
        <v>42611</v>
      </c>
      <c r="BV29" s="1366" t="s">
        <v>1296</v>
      </c>
      <c r="BW29" s="1037">
        <v>42627</v>
      </c>
      <c r="BX29" s="880">
        <v>42481</v>
      </c>
      <c r="BY29" s="1366" t="s">
        <v>1296</v>
      </c>
      <c r="BZ29" s="1366" t="s">
        <v>1296</v>
      </c>
      <c r="CA29" s="1366" t="s">
        <v>1296</v>
      </c>
      <c r="CB29" s="880">
        <v>42481</v>
      </c>
      <c r="CC29" s="1037">
        <v>42620</v>
      </c>
      <c r="CD29" s="836"/>
      <c r="CE29" s="880">
        <v>42561</v>
      </c>
      <c r="CF29" s="880">
        <v>42534</v>
      </c>
      <c r="CG29" s="880">
        <v>42591</v>
      </c>
      <c r="CH29" s="880">
        <v>42557</v>
      </c>
      <c r="CI29" s="921">
        <v>42423</v>
      </c>
      <c r="CJ29" s="880"/>
      <c r="CK29" s="880"/>
      <c r="CL29" s="880">
        <v>42530</v>
      </c>
      <c r="CM29" s="880"/>
      <c r="CN29" s="880">
        <v>42556</v>
      </c>
      <c r="CO29" s="880"/>
      <c r="CP29" s="908">
        <v>42572</v>
      </c>
      <c r="CQ29" s="908">
        <v>42605</v>
      </c>
      <c r="CR29" s="1366" t="s">
        <v>1296</v>
      </c>
      <c r="CS29" s="880"/>
      <c r="CT29" s="1328">
        <v>42561</v>
      </c>
      <c r="CU29" s="880"/>
      <c r="CV29" s="880">
        <v>42534</v>
      </c>
      <c r="CW29" s="908" t="s">
        <v>1768</v>
      </c>
      <c r="CX29" s="1366" t="s">
        <v>1296</v>
      </c>
      <c r="CY29" s="836"/>
      <c r="CZ29" s="921">
        <v>42372</v>
      </c>
      <c r="DA29" s="921">
        <v>42433</v>
      </c>
      <c r="DB29" s="880"/>
      <c r="DC29" s="880">
        <v>42562</v>
      </c>
      <c r="DD29" s="880">
        <v>42561</v>
      </c>
      <c r="DE29" s="880">
        <v>42549</v>
      </c>
      <c r="DF29" s="880">
        <v>42552</v>
      </c>
      <c r="DG29" s="921">
        <v>42493</v>
      </c>
      <c r="DH29" s="880">
        <v>42557</v>
      </c>
      <c r="DI29" s="880">
        <v>42321</v>
      </c>
      <c r="DJ29" s="880">
        <v>42533</v>
      </c>
      <c r="DK29" s="880"/>
      <c r="DL29" s="880"/>
      <c r="DM29" s="908">
        <v>42591</v>
      </c>
      <c r="DN29" s="1482">
        <v>42384</v>
      </c>
      <c r="DO29" s="888">
        <v>42559</v>
      </c>
      <c r="DP29" s="1005"/>
      <c r="DQ29" s="880">
        <v>42450</v>
      </c>
      <c r="DR29" s="880">
        <v>42534</v>
      </c>
      <c r="DS29" s="880">
        <v>42534</v>
      </c>
      <c r="DT29" s="880">
        <v>42557</v>
      </c>
      <c r="DU29" s="880">
        <v>42557</v>
      </c>
      <c r="DV29" s="880">
        <v>42557</v>
      </c>
      <c r="DW29" s="921">
        <v>42423</v>
      </c>
      <c r="DX29" s="880">
        <v>42561</v>
      </c>
      <c r="DY29" s="880">
        <v>42556</v>
      </c>
      <c r="DZ29" s="921">
        <v>42493</v>
      </c>
      <c r="EA29" s="880">
        <v>42533</v>
      </c>
      <c r="EB29" s="880">
        <v>42531</v>
      </c>
      <c r="EC29" s="880">
        <v>42561</v>
      </c>
      <c r="ED29" s="880">
        <v>42557</v>
      </c>
      <c r="EE29" s="880">
        <v>42531</v>
      </c>
      <c r="EF29" s="880">
        <v>42478</v>
      </c>
      <c r="EG29" s="880">
        <v>42534</v>
      </c>
      <c r="EH29" s="921">
        <v>42348</v>
      </c>
      <c r="EI29" s="836"/>
      <c r="EJ29" s="880">
        <v>42557</v>
      </c>
      <c r="EK29" s="880">
        <v>42551</v>
      </c>
      <c r="EL29" s="880">
        <v>42530</v>
      </c>
      <c r="EM29" s="888">
        <v>42559</v>
      </c>
      <c r="EN29" s="888">
        <v>42559</v>
      </c>
      <c r="EO29" s="880">
        <v>42533</v>
      </c>
      <c r="EP29" s="888">
        <v>42559</v>
      </c>
      <c r="EQ29" s="880">
        <v>42557</v>
      </c>
      <c r="ER29" s="908">
        <v>42538</v>
      </c>
      <c r="ES29" s="880">
        <v>42549</v>
      </c>
      <c r="ET29" s="880">
        <v>42534</v>
      </c>
      <c r="EU29" s="880"/>
      <c r="EV29" s="880">
        <v>42557</v>
      </c>
      <c r="EW29" s="880">
        <v>42557</v>
      </c>
      <c r="EX29" s="836"/>
      <c r="EY29" s="880">
        <v>42475</v>
      </c>
      <c r="EZ29" s="880">
        <v>42459</v>
      </c>
      <c r="FA29" s="880">
        <v>42459</v>
      </c>
      <c r="FB29" s="880"/>
      <c r="FC29" s="1328" t="s">
        <v>2003</v>
      </c>
      <c r="FD29" s="921">
        <v>42312</v>
      </c>
      <c r="FE29" s="1328" t="s">
        <v>2003</v>
      </c>
      <c r="FF29" s="1328" t="s">
        <v>2003</v>
      </c>
      <c r="FG29" s="1328" t="s">
        <v>2003</v>
      </c>
      <c r="FH29" s="1328" t="s">
        <v>2003</v>
      </c>
      <c r="FI29" s="880">
        <v>42481</v>
      </c>
      <c r="FJ29" s="880">
        <v>42475</v>
      </c>
      <c r="FK29" s="1328" t="s">
        <v>2003</v>
      </c>
      <c r="FL29" s="880">
        <v>42505</v>
      </c>
      <c r="FM29" s="888">
        <v>42446</v>
      </c>
      <c r="FN29" s="921">
        <v>42375</v>
      </c>
      <c r="FO29" s="921">
        <v>42422</v>
      </c>
      <c r="FP29" s="880">
        <v>42549</v>
      </c>
      <c r="FQ29" s="836"/>
      <c r="FR29" s="921">
        <v>42493</v>
      </c>
      <c r="FS29" s="921"/>
      <c r="FT29" s="880">
        <v>42454</v>
      </c>
      <c r="FU29" s="921">
        <v>42493</v>
      </c>
      <c r="FV29" s="880"/>
      <c r="FW29" s="880">
        <v>42475</v>
      </c>
      <c r="FX29" s="880">
        <v>42478</v>
      </c>
      <c r="FY29" s="880">
        <v>42478</v>
      </c>
      <c r="FZ29" s="880"/>
      <c r="GA29" s="887">
        <v>42475</v>
      </c>
      <c r="GB29" s="880">
        <v>42481</v>
      </c>
      <c r="GC29" s="880">
        <v>42475</v>
      </c>
      <c r="GD29" s="887">
        <v>42468</v>
      </c>
      <c r="GE29" s="880"/>
      <c r="GF29" s="880">
        <v>42478</v>
      </c>
      <c r="GG29" s="880">
        <v>42478</v>
      </c>
      <c r="GH29" s="880">
        <v>42478</v>
      </c>
      <c r="GI29" s="880">
        <v>42481</v>
      </c>
      <c r="GJ29" s="836"/>
      <c r="GK29" s="965">
        <v>42402</v>
      </c>
      <c r="GL29" s="975"/>
      <c r="GM29" s="965">
        <v>42312</v>
      </c>
      <c r="GN29" s="965">
        <v>42325</v>
      </c>
      <c r="GO29" s="1497"/>
      <c r="GP29" s="938">
        <v>42446</v>
      </c>
      <c r="GQ29" s="975">
        <v>42192</v>
      </c>
      <c r="GR29" s="965">
        <v>42347</v>
      </c>
      <c r="GS29" s="1150">
        <v>42410</v>
      </c>
      <c r="GT29" s="1141">
        <v>41969</v>
      </c>
      <c r="GU29" s="1141">
        <v>42312</v>
      </c>
      <c r="GV29" s="1141">
        <v>42372</v>
      </c>
      <c r="GW29" s="1141">
        <v>42345</v>
      </c>
      <c r="GX29" s="962">
        <v>42468</v>
      </c>
      <c r="GY29" s="1141"/>
      <c r="GZ29" s="1141">
        <v>42433</v>
      </c>
      <c r="HA29" s="1141">
        <v>42311</v>
      </c>
      <c r="HB29" s="1134"/>
      <c r="HC29" s="1141">
        <v>42318</v>
      </c>
      <c r="HD29" s="824"/>
      <c r="HE29" s="921">
        <v>42438</v>
      </c>
      <c r="HF29" s="921">
        <v>42395</v>
      </c>
      <c r="HG29" s="921">
        <v>42312</v>
      </c>
      <c r="HH29" s="921">
        <v>42423</v>
      </c>
      <c r="HI29" s="921">
        <v>42438</v>
      </c>
      <c r="HJ29" s="966">
        <v>42411</v>
      </c>
      <c r="HK29" s="880">
        <v>42454</v>
      </c>
      <c r="HL29" s="880">
        <v>42458</v>
      </c>
      <c r="HM29" s="921">
        <f>WORKDAY(HM31,[3]BA!$B17,'[3]Holiday Schedule'!$B$2:$B$30)</f>
        <v>42172</v>
      </c>
      <c r="HN29" s="887"/>
      <c r="HO29" s="880">
        <v>42466</v>
      </c>
      <c r="HP29" s="880">
        <v>42457</v>
      </c>
      <c r="HQ29" s="880">
        <v>42450</v>
      </c>
      <c r="HR29" s="921">
        <v>42458</v>
      </c>
      <c r="HS29" s="921">
        <v>42397</v>
      </c>
      <c r="HT29" s="880">
        <v>42454</v>
      </c>
      <c r="HU29" s="921">
        <v>42331</v>
      </c>
      <c r="HV29" s="1560" t="s">
        <v>1161</v>
      </c>
      <c r="HW29" s="836"/>
      <c r="HX29" s="965">
        <v>42311</v>
      </c>
      <c r="HY29" s="965">
        <v>42348</v>
      </c>
      <c r="HZ29" s="965">
        <v>42348</v>
      </c>
      <c r="IA29" s="965">
        <v>42321</v>
      </c>
      <c r="IB29" s="1559">
        <v>42411</v>
      </c>
      <c r="IC29" s="1187">
        <v>42387</v>
      </c>
      <c r="ID29" s="965">
        <v>42348</v>
      </c>
      <c r="IE29" s="965">
        <v>42319</v>
      </c>
      <c r="IF29" s="965" t="e">
        <f>WORKDAY(IF30,#REF!,'[3]Holiday Schedule'!$B$2:$B$30)</f>
        <v>#REF!</v>
      </c>
      <c r="IG29" s="965">
        <v>42318</v>
      </c>
      <c r="IH29" s="965" t="e">
        <f>WORKDAY(IH30,#REF!,'[3]Holiday Schedule'!$B$2:$B$30)</f>
        <v>#REF!</v>
      </c>
      <c r="II29" s="1187">
        <v>42387</v>
      </c>
      <c r="IJ29" s="965"/>
      <c r="IK29" s="965"/>
      <c r="IL29" s="1559">
        <v>42409</v>
      </c>
      <c r="IM29" s="965">
        <v>42325</v>
      </c>
      <c r="IN29" s="824"/>
      <c r="IO29" s="921">
        <v>42419</v>
      </c>
      <c r="IP29" s="921">
        <v>42158</v>
      </c>
      <c r="IQ29" s="921">
        <v>42419</v>
      </c>
      <c r="IR29" s="921">
        <f>WORKDAY(IR30,[3]BA!$B29,'[3]Holiday Schedule'!$B$2:$B$30)</f>
        <v>42139</v>
      </c>
      <c r="IS29" s="921">
        <v>42433</v>
      </c>
      <c r="IT29" s="921" t="e">
        <f>WORKDAY(IT30,#REF!,'[3]Holiday Schedule'!$B$2:$B$30)</f>
        <v>#REF!</v>
      </c>
      <c r="IU29" s="921">
        <v>42419</v>
      </c>
      <c r="IV29" s="921">
        <v>42423</v>
      </c>
      <c r="IW29" s="880"/>
      <c r="IX29" s="921">
        <v>42397</v>
      </c>
      <c r="IY29" s="921">
        <v>42395</v>
      </c>
      <c r="IZ29" s="921">
        <v>42401</v>
      </c>
      <c r="JA29" s="921">
        <v>42397</v>
      </c>
      <c r="JB29" s="921">
        <v>42356</v>
      </c>
      <c r="JC29" s="921">
        <v>42375</v>
      </c>
      <c r="JD29" s="921">
        <v>42338</v>
      </c>
      <c r="JE29" s="921">
        <v>42348</v>
      </c>
      <c r="JF29" s="921"/>
      <c r="JG29" s="824"/>
      <c r="JH29" s="921">
        <v>42187</v>
      </c>
      <c r="JI29" s="921"/>
      <c r="JJ29" s="921"/>
      <c r="JK29" s="921"/>
      <c r="JL29" s="921">
        <v>42375</v>
      </c>
      <c r="JM29" s="921"/>
      <c r="JN29" s="921">
        <v>42164</v>
      </c>
      <c r="JO29" s="921">
        <v>42325</v>
      </c>
      <c r="JP29" s="921" t="e">
        <f>WORKDAY(JP30,#REF!,'[3]Holiday Schedule'!$B$2:$B$30)</f>
        <v>#REF!</v>
      </c>
      <c r="JQ29" s="921">
        <v>42325</v>
      </c>
      <c r="JR29" s="921"/>
      <c r="JS29" s="921">
        <v>42312</v>
      </c>
      <c r="JT29" s="921">
        <v>42158</v>
      </c>
      <c r="JU29" s="921">
        <v>42325</v>
      </c>
      <c r="JV29" s="921">
        <v>42325</v>
      </c>
      <c r="JW29" s="921">
        <v>42375</v>
      </c>
      <c r="JX29" s="921">
        <v>42338</v>
      </c>
      <c r="JY29" s="921">
        <v>42312</v>
      </c>
      <c r="JZ29" s="953"/>
      <c r="KA29" s="921">
        <v>42264</v>
      </c>
      <c r="KB29" s="921" t="e">
        <f>WORKDAY(KB30,#REF!,'[3]Holiday Schedule'!$B$2:$B$30)</f>
        <v>#REF!</v>
      </c>
      <c r="KC29" s="921"/>
      <c r="KD29" s="921"/>
      <c r="KE29" s="921"/>
      <c r="KF29" s="921"/>
      <c r="KG29" s="921">
        <v>42095</v>
      </c>
      <c r="KH29" s="921"/>
      <c r="KI29" s="1497"/>
      <c r="KJ29" s="1497">
        <f>WORKDAY(KJ31,[3]BA!$B30,'[3]Holiday Schedule'!$B$2:$B$30)</f>
        <v>42180</v>
      </c>
      <c r="KK29" s="1497">
        <v>42143</v>
      </c>
      <c r="KL29" s="1497">
        <v>42139</v>
      </c>
      <c r="KM29" s="1497">
        <v>42264</v>
      </c>
      <c r="KN29" s="1497"/>
      <c r="KO29" s="1497" t="e">
        <f>WORKDAY(KO30,#REF!,'[3]Holiday Schedule'!$B$2:$B$30)</f>
        <v>#REF!</v>
      </c>
      <c r="KP29" s="975"/>
      <c r="KQ29" s="975"/>
      <c r="KR29" s="1497">
        <v>42145</v>
      </c>
      <c r="KT29" s="921"/>
      <c r="KU29" s="921"/>
      <c r="KV29" s="921"/>
      <c r="KW29" s="921"/>
      <c r="KX29" s="921"/>
      <c r="KY29" s="921"/>
      <c r="KZ29" s="921"/>
      <c r="LA29" s="921"/>
      <c r="LB29" s="921"/>
      <c r="LC29" s="921"/>
      <c r="LD29" s="921"/>
      <c r="LE29" s="921"/>
      <c r="LF29" s="921"/>
      <c r="LG29" s="921"/>
      <c r="LH29" s="921"/>
      <c r="LI29" s="921"/>
      <c r="LJ29" s="921"/>
      <c r="LK29" s="921"/>
      <c r="LL29" s="921"/>
      <c r="LM29" s="921"/>
      <c r="LN29" s="921"/>
      <c r="LO29" s="921"/>
      <c r="LP29" s="921"/>
      <c r="LQ29" s="921"/>
      <c r="LR29" s="921"/>
      <c r="LS29" s="921"/>
      <c r="LT29" s="921"/>
      <c r="LU29" s="921"/>
      <c r="LV29" s="921"/>
      <c r="LW29" s="921"/>
      <c r="LX29" s="921"/>
      <c r="LY29" s="921"/>
      <c r="LZ29" s="921"/>
      <c r="MA29" s="921"/>
      <c r="MB29" s="921"/>
      <c r="MC29" s="921"/>
      <c r="MD29" s="921"/>
      <c r="ME29" s="921"/>
      <c r="MF29" s="1479" t="s">
        <v>2003</v>
      </c>
      <c r="MG29" s="921"/>
      <c r="MH29" s="921"/>
      <c r="MI29" s="113"/>
      <c r="MJ29" s="113"/>
      <c r="MK29" s="921"/>
      <c r="ML29" s="921"/>
      <c r="MM29" s="921"/>
      <c r="MN29" s="921"/>
      <c r="MO29" s="921"/>
      <c r="MP29" s="921"/>
      <c r="MQ29" s="921"/>
      <c r="MR29" s="921"/>
      <c r="MS29" s="921"/>
      <c r="MT29" s="921"/>
      <c r="MU29" s="921"/>
      <c r="MV29" s="921"/>
      <c r="MW29" s="921"/>
      <c r="MX29" s="921"/>
      <c r="MY29" s="921"/>
      <c r="MZ29" s="921"/>
      <c r="NA29" s="921"/>
    </row>
    <row r="30" spans="1:365" ht="15">
      <c r="A30" s="1436">
        <v>1</v>
      </c>
      <c r="B30" s="1441" t="s">
        <v>4</v>
      </c>
      <c r="C30" s="1037">
        <v>42634</v>
      </c>
      <c r="D30" s="887"/>
      <c r="E30" s="1014"/>
      <c r="F30" s="1037"/>
      <c r="G30" s="1037">
        <v>42627</v>
      </c>
      <c r="H30" s="1037"/>
      <c r="I30" s="1146">
        <v>42604</v>
      </c>
      <c r="J30" s="1037">
        <v>42621</v>
      </c>
      <c r="K30" s="1037">
        <v>42639</v>
      </c>
      <c r="L30" s="1037">
        <v>42646</v>
      </c>
      <c r="M30" s="1037">
        <v>42629</v>
      </c>
      <c r="N30" s="921">
        <v>42417</v>
      </c>
      <c r="O30" s="1037"/>
      <c r="P30" s="1037">
        <v>42646</v>
      </c>
      <c r="Q30" s="921">
        <v>42422</v>
      </c>
      <c r="R30" s="880">
        <v>42447</v>
      </c>
      <c r="S30" s="1037">
        <v>42632</v>
      </c>
      <c r="T30" s="1037">
        <v>42637</v>
      </c>
      <c r="U30" s="1037">
        <v>42613</v>
      </c>
      <c r="V30" s="907">
        <v>42541</v>
      </c>
      <c r="W30" s="1037">
        <v>42636</v>
      </c>
      <c r="X30" s="1037">
        <v>42644</v>
      </c>
      <c r="Y30" s="836"/>
      <c r="Z30" s="1037">
        <v>42632</v>
      </c>
      <c r="AA30" s="1037"/>
      <c r="AB30" s="1037">
        <v>42613</v>
      </c>
      <c r="AC30" s="1037">
        <v>42611</v>
      </c>
      <c r="AD30" s="1037">
        <v>42621</v>
      </c>
      <c r="AE30" s="1146">
        <v>42604</v>
      </c>
      <c r="AF30" s="1037">
        <v>42625</v>
      </c>
      <c r="AG30" s="1037">
        <v>42639</v>
      </c>
      <c r="AH30" s="1037">
        <v>42620</v>
      </c>
      <c r="AI30" s="1037"/>
      <c r="AJ30" s="1037"/>
      <c r="AK30" s="1146">
        <v>42604</v>
      </c>
      <c r="AL30" s="1037"/>
      <c r="AM30" s="1037">
        <v>42620</v>
      </c>
      <c r="AN30" s="1146">
        <v>42605</v>
      </c>
      <c r="AO30" s="921" t="e">
        <f>WORKDAY('Shipped Sets 24K'!FD31,#REF!,'[3]Holiday Schedule'!$B$2:$B$30)</f>
        <v>#REF!</v>
      </c>
      <c r="AP30" s="880">
        <v>42505</v>
      </c>
      <c r="AQ30" s="1037">
        <v>42607</v>
      </c>
      <c r="AR30" s="836"/>
      <c r="AS30" s="1037">
        <v>42629</v>
      </c>
      <c r="AT30" s="1037">
        <v>42626</v>
      </c>
      <c r="AU30" s="1146">
        <v>42605</v>
      </c>
      <c r="AV30" s="1037">
        <v>42622</v>
      </c>
      <c r="AW30" s="907">
        <v>42529</v>
      </c>
      <c r="AX30" s="1037">
        <v>42621</v>
      </c>
      <c r="AY30" s="1037">
        <v>42613</v>
      </c>
      <c r="AZ30" s="1146">
        <v>42611</v>
      </c>
      <c r="BA30" s="1037">
        <v>42607</v>
      </c>
      <c r="BB30" s="1037">
        <v>42622</v>
      </c>
      <c r="BC30" s="880"/>
      <c r="BD30" s="1037">
        <v>42613</v>
      </c>
      <c r="BE30" s="1146">
        <v>42605</v>
      </c>
      <c r="BF30" s="1037">
        <v>42626</v>
      </c>
      <c r="BG30" s="1146">
        <v>42605</v>
      </c>
      <c r="BH30" s="1037"/>
      <c r="BI30" s="1037">
        <v>42622</v>
      </c>
      <c r="BJ30" s="1037"/>
      <c r="BK30" s="836"/>
      <c r="BL30" s="880">
        <v>42475</v>
      </c>
      <c r="BM30" s="907">
        <v>42530</v>
      </c>
      <c r="BN30" s="1146">
        <v>42605</v>
      </c>
      <c r="BO30" s="880">
        <v>42484</v>
      </c>
      <c r="BP30" s="1037">
        <v>42620</v>
      </c>
      <c r="BQ30" s="1146">
        <v>42605</v>
      </c>
      <c r="BR30" s="1146">
        <v>42604</v>
      </c>
      <c r="BS30" s="1037">
        <v>42626</v>
      </c>
      <c r="BT30" s="1037">
        <v>42611</v>
      </c>
      <c r="BU30" s="1146">
        <v>42605</v>
      </c>
      <c r="BV30" s="1146">
        <v>42604</v>
      </c>
      <c r="BW30" s="1037">
        <v>42625</v>
      </c>
      <c r="BX30" s="880">
        <v>42480</v>
      </c>
      <c r="BY30" s="1037"/>
      <c r="BZ30" s="1037">
        <v>42611</v>
      </c>
      <c r="CA30" s="1037">
        <v>42613</v>
      </c>
      <c r="CB30" s="880">
        <v>42480</v>
      </c>
      <c r="CC30" s="1037">
        <v>42620</v>
      </c>
      <c r="CD30" s="836"/>
      <c r="CE30" s="907">
        <v>42533</v>
      </c>
      <c r="CF30" s="907">
        <v>42533</v>
      </c>
      <c r="CG30" s="880">
        <v>42590</v>
      </c>
      <c r="CH30" s="1199"/>
      <c r="CI30" s="921">
        <v>42422</v>
      </c>
      <c r="CJ30" s="880">
        <v>42596</v>
      </c>
      <c r="CK30" s="880">
        <v>42590</v>
      </c>
      <c r="CL30" s="907">
        <v>42529</v>
      </c>
      <c r="CM30" s="880">
        <v>42590</v>
      </c>
      <c r="CN30" s="907">
        <v>42549</v>
      </c>
      <c r="CO30" s="907"/>
      <c r="CP30" s="907">
        <v>42445</v>
      </c>
      <c r="CQ30" s="907">
        <v>42533</v>
      </c>
      <c r="CR30" s="880">
        <v>42447</v>
      </c>
      <c r="CS30" s="880">
        <v>42596</v>
      </c>
      <c r="CT30" s="907">
        <v>42541</v>
      </c>
      <c r="CU30" s="880">
        <v>42596</v>
      </c>
      <c r="CV30" s="907">
        <v>42533</v>
      </c>
      <c r="CW30" s="907">
        <v>42548</v>
      </c>
      <c r="CX30" s="907">
        <v>42534</v>
      </c>
      <c r="CY30" s="836"/>
      <c r="CZ30" s="921">
        <v>42361</v>
      </c>
      <c r="DA30" s="921">
        <v>42430</v>
      </c>
      <c r="DB30" s="880">
        <v>42590</v>
      </c>
      <c r="DC30" s="967">
        <v>42536</v>
      </c>
      <c r="DD30" s="907">
        <v>42534</v>
      </c>
      <c r="DE30" s="1199"/>
      <c r="DF30" s="907">
        <v>42549</v>
      </c>
      <c r="DG30" s="880">
        <v>42489</v>
      </c>
      <c r="DH30" s="907">
        <v>42545</v>
      </c>
      <c r="DI30" s="880">
        <v>42321</v>
      </c>
      <c r="DJ30" s="907"/>
      <c r="DK30" s="880">
        <v>42590</v>
      </c>
      <c r="DL30" s="880">
        <v>42596</v>
      </c>
      <c r="DM30" s="907"/>
      <c r="DN30" s="921">
        <v>42381</v>
      </c>
      <c r="DO30" s="880">
        <v>42545</v>
      </c>
      <c r="DP30" s="824"/>
      <c r="DQ30" s="880">
        <v>42447</v>
      </c>
      <c r="DR30" s="907">
        <v>42533</v>
      </c>
      <c r="DS30" s="907">
        <v>42533</v>
      </c>
      <c r="DT30" s="907"/>
      <c r="DU30" s="907"/>
      <c r="DV30" s="907">
        <v>42544</v>
      </c>
      <c r="DW30" s="921">
        <v>42422</v>
      </c>
      <c r="DX30" s="907">
        <v>42533</v>
      </c>
      <c r="DY30" s="907">
        <v>42549</v>
      </c>
      <c r="DZ30" s="880">
        <v>42489</v>
      </c>
      <c r="EA30" s="907"/>
      <c r="EB30" s="907">
        <v>42529</v>
      </c>
      <c r="EC30" s="907">
        <v>42541</v>
      </c>
      <c r="ED30" s="907">
        <v>42545</v>
      </c>
      <c r="EE30" s="907">
        <v>42530</v>
      </c>
      <c r="EF30" s="880">
        <v>42478</v>
      </c>
      <c r="EG30" s="907">
        <v>42533</v>
      </c>
      <c r="EH30" s="921">
        <v>42346</v>
      </c>
      <c r="EI30" s="836"/>
      <c r="EJ30" s="907">
        <v>42536</v>
      </c>
      <c r="EK30" s="1199"/>
      <c r="EL30" s="880">
        <v>42529</v>
      </c>
      <c r="EM30" s="907">
        <v>42544</v>
      </c>
      <c r="EN30" s="907">
        <v>42544</v>
      </c>
      <c r="EO30" s="907">
        <v>42531</v>
      </c>
      <c r="EP30" s="907">
        <v>42533</v>
      </c>
      <c r="EQ30" s="880">
        <v>42545</v>
      </c>
      <c r="ER30" s="907">
        <v>42530</v>
      </c>
      <c r="ES30" s="907">
        <v>42544</v>
      </c>
      <c r="ET30" s="907">
        <v>42533</v>
      </c>
      <c r="EU30" s="907"/>
      <c r="EV30" s="907">
        <v>42545</v>
      </c>
      <c r="EW30" s="907">
        <v>42548</v>
      </c>
      <c r="EX30" s="836"/>
      <c r="EY30" s="880">
        <v>42473</v>
      </c>
      <c r="EZ30" s="880">
        <v>42458</v>
      </c>
      <c r="FA30" s="880">
        <v>42458</v>
      </c>
      <c r="FB30" s="880">
        <v>42495</v>
      </c>
      <c r="FC30" s="880">
        <v>42489</v>
      </c>
      <c r="FD30" s="921"/>
      <c r="FE30" s="880">
        <v>42505</v>
      </c>
      <c r="FF30" s="880">
        <v>42495</v>
      </c>
      <c r="FG30" s="880">
        <v>42480</v>
      </c>
      <c r="FH30" s="880">
        <v>42480</v>
      </c>
      <c r="FI30" s="880">
        <v>42480</v>
      </c>
      <c r="FJ30" s="880"/>
      <c r="FK30" s="880">
        <v>42478</v>
      </c>
      <c r="FL30" s="880">
        <v>42502</v>
      </c>
      <c r="FM30" s="880">
        <v>42445</v>
      </c>
      <c r="FN30" s="921">
        <v>42361</v>
      </c>
      <c r="FO30" s="921">
        <v>42417</v>
      </c>
      <c r="FP30" s="907">
        <v>42542</v>
      </c>
      <c r="FQ30" s="836"/>
      <c r="FR30" s="880">
        <v>42488</v>
      </c>
      <c r="FS30" s="921">
        <v>42391</v>
      </c>
      <c r="FT30" s="880"/>
      <c r="FU30" s="880">
        <v>42489</v>
      </c>
      <c r="FV30" s="921">
        <v>42417</v>
      </c>
      <c r="FW30" s="880">
        <v>42475</v>
      </c>
      <c r="FX30" s="880">
        <v>42478</v>
      </c>
      <c r="FY30" s="880">
        <v>42478</v>
      </c>
      <c r="FZ30" s="880">
        <v>42482</v>
      </c>
      <c r="GA30" s="880">
        <v>42475</v>
      </c>
      <c r="GB30" s="880">
        <v>42479</v>
      </c>
      <c r="GC30" s="880">
        <v>42475</v>
      </c>
      <c r="GD30" s="968"/>
      <c r="GE30" s="880">
        <v>42454</v>
      </c>
      <c r="GF30" s="880">
        <v>42478</v>
      </c>
      <c r="GG30" s="880">
        <v>42478</v>
      </c>
      <c r="GH30" s="880">
        <v>42478</v>
      </c>
      <c r="GI30" s="880">
        <v>42480</v>
      </c>
      <c r="GJ30" s="836"/>
      <c r="GK30" s="965">
        <v>42402</v>
      </c>
      <c r="GL30" s="975">
        <v>42424</v>
      </c>
      <c r="GM30" s="965"/>
      <c r="GN30" s="965">
        <v>42325</v>
      </c>
      <c r="GO30" s="1497"/>
      <c r="GP30" s="938"/>
      <c r="GQ30" s="975">
        <f>WORKDAY(GQ32,[3]BA!$B30,'[3]Holiday Schedule'!$B$2:$B$30)</f>
        <v>42187</v>
      </c>
      <c r="GR30" s="965">
        <v>42347</v>
      </c>
      <c r="GS30" s="1150">
        <v>42406</v>
      </c>
      <c r="GT30" s="1141"/>
      <c r="GU30" s="1141">
        <v>42320</v>
      </c>
      <c r="GV30" s="1141">
        <v>42361</v>
      </c>
      <c r="GW30" s="1141"/>
      <c r="GX30" s="1139">
        <v>42466</v>
      </c>
      <c r="GY30" s="1141"/>
      <c r="GZ30" s="1141">
        <v>42430</v>
      </c>
      <c r="HA30" s="1141">
        <v>42310</v>
      </c>
      <c r="HB30" s="1134">
        <v>42454</v>
      </c>
      <c r="HC30" s="1141">
        <v>42317</v>
      </c>
      <c r="HD30" s="824"/>
      <c r="HE30" s="921">
        <v>42438</v>
      </c>
      <c r="HF30" s="921">
        <v>42391</v>
      </c>
      <c r="HG30" s="921"/>
      <c r="HH30" s="921">
        <v>42422</v>
      </c>
      <c r="HI30" s="921">
        <v>42438</v>
      </c>
      <c r="HJ30" s="673">
        <v>42409</v>
      </c>
      <c r="HK30" s="880">
        <v>42454</v>
      </c>
      <c r="HL30" s="887">
        <v>42458</v>
      </c>
      <c r="HM30" s="921"/>
      <c r="HN30" s="880">
        <v>42458</v>
      </c>
      <c r="HO30" s="880">
        <v>42466</v>
      </c>
      <c r="HP30" s="880">
        <v>42454</v>
      </c>
      <c r="HQ30" s="880">
        <v>42447</v>
      </c>
      <c r="HR30" s="921"/>
      <c r="HS30" s="921">
        <v>42395</v>
      </c>
      <c r="HT30" s="880">
        <v>42454</v>
      </c>
      <c r="HU30" s="921">
        <v>42331</v>
      </c>
      <c r="HV30" s="673"/>
      <c r="HW30" s="836"/>
      <c r="HX30" s="965"/>
      <c r="HY30" s="965">
        <v>42346</v>
      </c>
      <c r="HZ30" s="965">
        <v>42346</v>
      </c>
      <c r="IA30" s="965">
        <v>42321</v>
      </c>
      <c r="IB30" s="943">
        <v>42409</v>
      </c>
      <c r="IC30" s="965"/>
      <c r="ID30" s="965">
        <v>42346</v>
      </c>
      <c r="IE30" s="965">
        <v>42318</v>
      </c>
      <c r="IF30" s="965" t="e">
        <f>WORKDAY(IF31,#REF!,'[3]Holiday Schedule'!$B$2:$B$30)</f>
        <v>#REF!</v>
      </c>
      <c r="IG30" s="965">
        <v>42317</v>
      </c>
      <c r="IH30" s="965" t="e">
        <f>WORKDAY(IH31,#REF!,'[3]Holiday Schedule'!$B$2:$B$30)</f>
        <v>#REF!</v>
      </c>
      <c r="II30" s="965"/>
      <c r="IJ30" s="965">
        <v>42391</v>
      </c>
      <c r="IK30" s="965">
        <v>42391</v>
      </c>
      <c r="IL30" s="1559">
        <v>42406</v>
      </c>
      <c r="IM30" s="965">
        <v>42325</v>
      </c>
      <c r="IN30" s="824"/>
      <c r="IO30" s="921">
        <v>42417</v>
      </c>
      <c r="IP30" s="921"/>
      <c r="IQ30" s="921">
        <v>42417</v>
      </c>
      <c r="IR30" s="921">
        <f>WORKDAY(IR35,[3]BA!$B30,'[3]Holiday Schedule'!$B$2:$B$30)</f>
        <v>42138</v>
      </c>
      <c r="IS30" s="921">
        <v>42430</v>
      </c>
      <c r="IT30" s="921" t="e">
        <f>WORKDAY(IT31,#REF!,'[3]Holiday Schedule'!$B$2:$B$30)</f>
        <v>#REF!</v>
      </c>
      <c r="IU30" s="921">
        <v>42417</v>
      </c>
      <c r="IV30" s="921">
        <v>42422</v>
      </c>
      <c r="IW30" s="921">
        <v>42391</v>
      </c>
      <c r="IX30" s="921">
        <v>42395</v>
      </c>
      <c r="IY30" s="921">
        <v>42391</v>
      </c>
      <c r="IZ30" s="921">
        <v>42395</v>
      </c>
      <c r="JA30" s="921">
        <v>42395</v>
      </c>
      <c r="JB30" s="921">
        <v>42355</v>
      </c>
      <c r="JC30" s="921">
        <v>42373</v>
      </c>
      <c r="JD30" s="921">
        <v>42338</v>
      </c>
      <c r="JE30" s="921">
        <v>42347</v>
      </c>
      <c r="JF30" s="921"/>
      <c r="JG30" s="824"/>
      <c r="JH30" s="921"/>
      <c r="JI30" s="921"/>
      <c r="JJ30" s="921"/>
      <c r="JK30" s="921"/>
      <c r="JL30" s="921">
        <v>42361</v>
      </c>
      <c r="JM30" s="921"/>
      <c r="JN30" s="921">
        <v>42164</v>
      </c>
      <c r="JO30" s="921">
        <v>42317</v>
      </c>
      <c r="JP30" s="921">
        <v>42179</v>
      </c>
      <c r="JQ30" s="921">
        <v>42325</v>
      </c>
      <c r="JR30" s="921"/>
      <c r="JS30" s="921"/>
      <c r="JT30" s="921"/>
      <c r="JU30" s="921">
        <v>42325</v>
      </c>
      <c r="JV30" s="921">
        <v>42325</v>
      </c>
      <c r="JW30" s="921">
        <v>42361</v>
      </c>
      <c r="JX30" s="921">
        <v>42338</v>
      </c>
      <c r="JY30" s="921"/>
      <c r="JZ30" s="953"/>
      <c r="KA30" s="921">
        <v>42264</v>
      </c>
      <c r="KB30" s="921" t="e">
        <f>WORKDAY(KB31,#REF!,'[3]Holiday Schedule'!$B$2:$B$30)</f>
        <v>#REF!</v>
      </c>
      <c r="KC30" s="921"/>
      <c r="KD30" s="921"/>
      <c r="KE30" s="921"/>
      <c r="KF30" s="921"/>
      <c r="KG30" s="921">
        <v>42095</v>
      </c>
      <c r="KH30" s="921"/>
      <c r="KI30" s="1497">
        <f>WORKDAY(KI33,[3]BA!$B18,'[3]Holiday Schedule'!$B$2:$B$30)</f>
        <v>42178</v>
      </c>
      <c r="KJ30" s="1497"/>
      <c r="KK30" s="1497">
        <v>42143</v>
      </c>
      <c r="KL30" s="1497"/>
      <c r="KM30" s="1497">
        <v>42264</v>
      </c>
      <c r="KN30" s="1497"/>
      <c r="KO30" s="1497">
        <v>42145</v>
      </c>
      <c r="KP30" s="975"/>
      <c r="KQ30" s="975"/>
      <c r="KR30" s="1497"/>
      <c r="KT30" s="921">
        <f>WORKDAY(KT31,[3]BA!$B35,'[3]Holiday Schedule'!$B$2:$B$30)</f>
        <v>42097</v>
      </c>
      <c r="KU30" s="921">
        <f>WORKDAY(KU31,[3]BA!$B35,'[3]Holiday Schedule'!$B$2:$B$30)</f>
        <v>42097</v>
      </c>
      <c r="KV30" s="921">
        <f>WORKDAY(KV31,[3]BA!$B35,'[3]Holiday Schedule'!$B$2:$B$30)</f>
        <v>42097</v>
      </c>
      <c r="KW30" s="921">
        <f>WORKDAY(KW31,[3]BA!$B35,'[3]Holiday Schedule'!$B$2:$B$30)</f>
        <v>42097</v>
      </c>
      <c r="KX30" s="921">
        <f>WORKDAY(KX31,[3]BA!$B35,'[3]Holiday Schedule'!$B$2:$B$30)</f>
        <v>42097</v>
      </c>
      <c r="KY30" s="921">
        <f>WORKDAY(KY31,[3]BA!$B35,'[3]Holiday Schedule'!$B$2:$B$30)</f>
        <v>42097</v>
      </c>
      <c r="KZ30" s="921">
        <f>WORKDAY(KZ31,[3]BA!$B35,'[3]Holiday Schedule'!$B$2:$B$30)</f>
        <v>42097</v>
      </c>
      <c r="LA30" s="921">
        <f>WORKDAY(LA31,[3]BA!$B35,'[3]Holiday Schedule'!$B$2:$B$30)</f>
        <v>42097</v>
      </c>
      <c r="LB30" s="921">
        <f>WORKDAY(LB31,[3]BA!$B35,'[3]Holiday Schedule'!$B$2:$B$30)</f>
        <v>42097</v>
      </c>
      <c r="LC30" s="921">
        <f>WORKDAY(LC31,[3]BA!$B35,'[3]Holiday Schedule'!$B$2:$B$30)</f>
        <v>42097</v>
      </c>
      <c r="LD30" s="921">
        <f>WORKDAY(LD31,[3]BA!$B35,'[3]Holiday Schedule'!$B$2:$B$30)</f>
        <v>42097</v>
      </c>
      <c r="LE30" s="921">
        <f>WORKDAY(LE31,[3]BA!$B35,'[3]Holiday Schedule'!$B$2:$B$30)</f>
        <v>42097</v>
      </c>
      <c r="LF30" s="921">
        <f>WORKDAY(LF31,[3]BA!$B35,'[3]Holiday Schedule'!$B$2:$B$30)</f>
        <v>42097</v>
      </c>
      <c r="LG30" s="921">
        <f>WORKDAY(LG31,[3]BA!$B35,'[3]Holiday Schedule'!$B$2:$B$30)</f>
        <v>42097</v>
      </c>
      <c r="LH30" s="921">
        <f>WORKDAY(LH31,[3]BA!$B35,'[3]Holiday Schedule'!$B$2:$B$30)</f>
        <v>42097</v>
      </c>
      <c r="LI30" s="921">
        <f>WORKDAY(LI31,[3]BA!$B35,'[3]Holiday Schedule'!$B$2:$B$30)</f>
        <v>42097</v>
      </c>
      <c r="LJ30" s="921">
        <f>WORKDAY(LJ31,[3]BA!$B35,'[3]Holiday Schedule'!$B$2:$B$30)</f>
        <v>42097</v>
      </c>
      <c r="LK30" s="921">
        <f>WORKDAY(LK31,[3]BA!$B35,'[3]Holiday Schedule'!$B$2:$B$30)</f>
        <v>42097</v>
      </c>
      <c r="LL30" s="921">
        <f>WORKDAY(LL31,[3]BA!$B35,'[3]Holiday Schedule'!$B$2:$B$30)</f>
        <v>42097</v>
      </c>
      <c r="LM30" s="921">
        <f>WORKDAY(LM31,[3]BA!$B35,'[3]Holiday Schedule'!$B$2:$B$30)</f>
        <v>42097</v>
      </c>
      <c r="LN30" s="921">
        <f>WORKDAY(LN31,[3]BA!$B35,'[3]Holiday Schedule'!$B$2:$B$30)</f>
        <v>42097</v>
      </c>
      <c r="LO30" s="921">
        <f>WORKDAY(LO31,[3]BA!$B35,'[3]Holiday Schedule'!$B$2:$B$30)</f>
        <v>42097</v>
      </c>
      <c r="LP30" s="921">
        <f>WORKDAY(LP31,[3]BA!$B35,'[3]Holiday Schedule'!$B$2:$B$30)</f>
        <v>42097</v>
      </c>
      <c r="LQ30" s="921">
        <f>WORKDAY(LQ31,[3]BA!$B35,'[3]Holiday Schedule'!$B$2:$B$30)</f>
        <v>42097</v>
      </c>
      <c r="LR30" s="921">
        <f>WORKDAY(LR31,[3]BA!$B35,'[3]Holiday Schedule'!$B$2:$B$30)</f>
        <v>42097</v>
      </c>
      <c r="LS30" s="921">
        <f>WORKDAY(LS31,[3]BA!$B35,'[3]Holiday Schedule'!$B$2:$B$30)</f>
        <v>42097</v>
      </c>
      <c r="LT30" s="921">
        <f>WORKDAY(LT31,[3]BA!$B35,'[3]Holiday Schedule'!$B$2:$B$30)</f>
        <v>42097</v>
      </c>
      <c r="LU30" s="921">
        <f>WORKDAY(LU31,[3]BA!$B35,'[3]Holiday Schedule'!$B$2:$B$30)</f>
        <v>42097</v>
      </c>
      <c r="LV30" s="921">
        <f>WORKDAY(LV31,[3]BA!$B35,'[3]Holiday Schedule'!$B$2:$B$30)</f>
        <v>42097</v>
      </c>
      <c r="LW30" s="921">
        <f>WORKDAY(LW31,[3]BA!$B35,'[3]Holiday Schedule'!$B$2:$B$30)</f>
        <v>42097</v>
      </c>
      <c r="LX30" s="921">
        <f>WORKDAY(LX31,[3]BA!$B35,'[3]Holiday Schedule'!$B$2:$B$30)</f>
        <v>42097</v>
      </c>
      <c r="LY30" s="921">
        <f>WORKDAY(LY31,[3]BA!$B35,'[3]Holiday Schedule'!$B$2:$B$30)</f>
        <v>42097</v>
      </c>
      <c r="LZ30" s="921">
        <f>WORKDAY(LZ31,[3]BA!$B35,'[3]Holiday Schedule'!$B$2:$B$30)</f>
        <v>42144</v>
      </c>
      <c r="MA30" s="921">
        <f>WORKDAY(MA31,[3]BA!$B35,'[3]Holiday Schedule'!$B$2:$B$30)</f>
        <v>42097</v>
      </c>
      <c r="MB30" s="921">
        <f>WORKDAY(MB31,[3]BA!$B35,'[3]Holiday Schedule'!$B$2:$B$30)</f>
        <v>42097</v>
      </c>
      <c r="MC30" s="921">
        <f>WORKDAY(MC31,[3]BA!$B35,'[3]Holiday Schedule'!$B$2:$B$30)</f>
        <v>42097</v>
      </c>
      <c r="MD30" s="921">
        <f>WORKDAY(MD31,[3]BA!$B35,'[3]Holiday Schedule'!$B$2:$B$30)</f>
        <v>42139</v>
      </c>
      <c r="ME30" s="921">
        <f>WORKDAY(ME31,[3]BA!$B35,'[3]Holiday Schedule'!$B$2:$B$30)</f>
        <v>42144</v>
      </c>
      <c r="MF30" s="921">
        <f>WORKDAY(MF31,[3]BA!$B35,'[3]Holiday Schedule'!$B$2:$B$30)</f>
        <v>42144</v>
      </c>
      <c r="MG30" s="921">
        <f>WORKDAY(MG31,[3]BA!$B35,'[3]Holiday Schedule'!$B$2:$B$30)</f>
        <v>42097</v>
      </c>
      <c r="MH30" s="921">
        <f>WORKDAY(MH31,[3]BA!$B35,'[3]Holiday Schedule'!$B$2:$B$30)</f>
        <v>42097</v>
      </c>
      <c r="MI30" s="113"/>
      <c r="MJ30" s="113"/>
      <c r="MK30" s="921">
        <f>WORKDAY(MK31,[3]BA!$B35,'[3]Holiday Schedule'!$B$2:$B$30)</f>
        <v>42156</v>
      </c>
      <c r="ML30" s="921">
        <f>WORKDAY(ML31,[3]BA!$B35,'[3]Holiday Schedule'!$B$2:$B$30)</f>
        <v>42156</v>
      </c>
      <c r="MM30" s="921">
        <f>WORKDAY(MM31,[3]BA!$B35,'[3]Holiday Schedule'!$B$2:$B$30)</f>
        <v>42156</v>
      </c>
      <c r="MN30" s="921">
        <f>WORKDAY(MN31,[3]BA!$B35,'[3]Holiday Schedule'!$B$2:$B$30)</f>
        <v>42156</v>
      </c>
      <c r="MO30" s="921">
        <f>WORKDAY(MO31,[3]BA!$B35,'[3]Holiday Schedule'!$B$2:$B$30)</f>
        <v>42097</v>
      </c>
      <c r="MP30" s="921">
        <f>WORKDAY(MP31,[3]BA!$B35,'[3]Holiday Schedule'!$B$2:$B$30)</f>
        <v>42143</v>
      </c>
      <c r="MQ30" s="921">
        <f>WORKDAY(MQ31,[3]BA!$B35,'[3]Holiday Schedule'!$B$2:$B$30)</f>
        <v>42093</v>
      </c>
      <c r="MR30" s="921">
        <f>WORKDAY(MR31,[3]BA!$B35,'[3]Holiday Schedule'!$B$2:$B$30)</f>
        <v>42174</v>
      </c>
      <c r="MS30" s="921">
        <f>WORKDAY(MS31,[3]BA!$B35,'[3]Holiday Schedule'!$B$2:$B$30)</f>
        <v>42174</v>
      </c>
      <c r="MT30" s="921">
        <f>WORKDAY(MT31,[3]BA!$B35,'[3]Holiday Schedule'!$B$2:$B$30)</f>
        <v>42178</v>
      </c>
      <c r="MU30" s="921">
        <f>WORKDAY(MU31,[3]BA!$B35,'[3]Holiday Schedule'!$B$2:$B$30)</f>
        <v>42185</v>
      </c>
      <c r="MV30" s="921">
        <f>WORKDAY(MV31,[3]BA!$B35,'[3]Holiday Schedule'!$B$2:$B$30)</f>
        <v>42201</v>
      </c>
      <c r="MW30" s="921">
        <f>WORKDAY(MW31,[3]BA!$B35,'[3]Holiday Schedule'!$B$2:$B$30)</f>
        <v>42185</v>
      </c>
      <c r="MX30" s="921">
        <f>WORKDAY(MX31,[3]BA!$B35,'[3]Holiday Schedule'!$B$2:$B$30)</f>
        <v>42185</v>
      </c>
      <c r="MY30" s="921">
        <f>WORKDAY(MY31,[3]BA!$B35,'[3]Holiday Schedule'!$B$2:$B$30)</f>
        <v>42156</v>
      </c>
      <c r="MZ30" s="921"/>
      <c r="NA30" s="921"/>
    </row>
    <row r="31" spans="1:365" ht="15">
      <c r="A31" s="1436">
        <v>0.5</v>
      </c>
      <c r="B31" s="1445" t="s">
        <v>253</v>
      </c>
      <c r="C31" s="1037">
        <v>42634</v>
      </c>
      <c r="D31" s="887">
        <v>42640</v>
      </c>
      <c r="E31" s="1014"/>
      <c r="F31" s="1037">
        <v>42633</v>
      </c>
      <c r="G31" s="1037">
        <v>42626</v>
      </c>
      <c r="H31" s="1037">
        <v>42628</v>
      </c>
      <c r="I31" s="1146">
        <v>42604</v>
      </c>
      <c r="J31" s="1037">
        <v>42620</v>
      </c>
      <c r="K31" s="1037">
        <v>42639</v>
      </c>
      <c r="L31" s="1037">
        <v>42643</v>
      </c>
      <c r="M31" s="1037">
        <v>42628</v>
      </c>
      <c r="N31" s="921">
        <v>42416</v>
      </c>
      <c r="O31" s="1037">
        <v>42628</v>
      </c>
      <c r="P31" s="1037">
        <v>42642</v>
      </c>
      <c r="Q31" s="921">
        <v>42422</v>
      </c>
      <c r="R31" s="880">
        <v>42446</v>
      </c>
      <c r="S31" s="1037">
        <v>42629</v>
      </c>
      <c r="T31" s="1037">
        <v>42635</v>
      </c>
      <c r="U31" s="1037">
        <v>42612</v>
      </c>
      <c r="V31" s="880">
        <v>42536</v>
      </c>
      <c r="W31" s="1037">
        <v>42635</v>
      </c>
      <c r="X31" s="1037">
        <v>42642</v>
      </c>
      <c r="Y31" s="836"/>
      <c r="Z31" s="1037">
        <v>42629</v>
      </c>
      <c r="AA31" s="1037">
        <v>42624</v>
      </c>
      <c r="AB31" s="1037">
        <v>42613</v>
      </c>
      <c r="AC31" s="1146">
        <v>42610</v>
      </c>
      <c r="AD31" s="1037">
        <v>42620</v>
      </c>
      <c r="AE31" s="1146">
        <v>42603</v>
      </c>
      <c r="AF31" s="1037">
        <v>42623</v>
      </c>
      <c r="AG31" s="1037">
        <v>42639</v>
      </c>
      <c r="AH31" s="1037">
        <v>42619</v>
      </c>
      <c r="AI31" s="1037">
        <v>42640</v>
      </c>
      <c r="AJ31" s="1037">
        <v>42632</v>
      </c>
      <c r="AK31" s="1146">
        <v>42604</v>
      </c>
      <c r="AL31" s="1037">
        <v>42620</v>
      </c>
      <c r="AM31" s="1037">
        <v>42619</v>
      </c>
      <c r="AN31" s="1146">
        <v>42605</v>
      </c>
      <c r="AO31" s="921" t="e">
        <f>WORKDAY('Shipped Sets 24K'!FD32,#REF!,'[3]Holiday Schedule'!$B$2:$B$30)</f>
        <v>#REF!</v>
      </c>
      <c r="AP31" s="880">
        <v>42502</v>
      </c>
      <c r="AQ31" s="1037">
        <v>42606</v>
      </c>
      <c r="AR31" s="836"/>
      <c r="AS31" s="1037">
        <v>42625</v>
      </c>
      <c r="AT31" s="1037">
        <v>42617</v>
      </c>
      <c r="AU31" s="1146">
        <v>42604</v>
      </c>
      <c r="AV31" s="1037">
        <v>42618</v>
      </c>
      <c r="AW31" s="921">
        <v>42528</v>
      </c>
      <c r="AX31" s="1037">
        <v>42620</v>
      </c>
      <c r="AY31" s="1037">
        <v>42612</v>
      </c>
      <c r="AZ31" s="1146">
        <v>42610</v>
      </c>
      <c r="BA31" s="1037">
        <v>42606</v>
      </c>
      <c r="BB31" s="1037">
        <v>42617</v>
      </c>
      <c r="BC31" s="880">
        <v>42599</v>
      </c>
      <c r="BD31" s="1037">
        <v>42612</v>
      </c>
      <c r="BE31" s="1146">
        <v>42603</v>
      </c>
      <c r="BF31" s="1037">
        <v>42625</v>
      </c>
      <c r="BG31" s="1146">
        <v>42604</v>
      </c>
      <c r="BH31" s="1037">
        <v>42632</v>
      </c>
      <c r="BI31" s="1037">
        <v>42621</v>
      </c>
      <c r="BJ31" s="1037">
        <v>42632</v>
      </c>
      <c r="BK31" s="836"/>
      <c r="BL31" s="880">
        <v>42473</v>
      </c>
      <c r="BM31" s="880">
        <v>42529</v>
      </c>
      <c r="BN31" s="1146">
        <v>42604</v>
      </c>
      <c r="BO31" s="880">
        <v>42482</v>
      </c>
      <c r="BP31" s="1037">
        <v>42619</v>
      </c>
      <c r="BQ31" s="1037">
        <v>42605</v>
      </c>
      <c r="BR31" s="1037">
        <v>42602</v>
      </c>
      <c r="BS31" s="1037">
        <v>42625</v>
      </c>
      <c r="BT31" s="1146">
        <v>42610</v>
      </c>
      <c r="BU31" s="1146">
        <v>42604</v>
      </c>
      <c r="BV31" s="1146">
        <v>42603</v>
      </c>
      <c r="BW31" s="1037">
        <v>42624</v>
      </c>
      <c r="BX31" s="880">
        <v>42479</v>
      </c>
      <c r="BY31" s="1037">
        <v>42612</v>
      </c>
      <c r="BZ31" s="1037">
        <v>42610</v>
      </c>
      <c r="CA31" s="1037">
        <v>42610</v>
      </c>
      <c r="CB31" s="880">
        <v>42479</v>
      </c>
      <c r="CC31" s="1037">
        <v>42619</v>
      </c>
      <c r="CD31" s="836"/>
      <c r="CE31" s="880">
        <v>42531</v>
      </c>
      <c r="CF31" s="880">
        <v>42531</v>
      </c>
      <c r="CG31" s="880">
        <v>42588</v>
      </c>
      <c r="CH31" s="880">
        <v>42544</v>
      </c>
      <c r="CI31" s="921">
        <v>42422</v>
      </c>
      <c r="CJ31" s="880">
        <v>42593</v>
      </c>
      <c r="CK31" s="880">
        <v>42588</v>
      </c>
      <c r="CL31" s="921">
        <v>42528</v>
      </c>
      <c r="CM31" s="880">
        <v>42588</v>
      </c>
      <c r="CN31" s="880">
        <v>42549</v>
      </c>
      <c r="CO31" s="880">
        <v>42563</v>
      </c>
      <c r="CP31" s="887">
        <v>42443</v>
      </c>
      <c r="CQ31" s="880">
        <v>42532</v>
      </c>
      <c r="CR31" s="887">
        <v>42443</v>
      </c>
      <c r="CS31" s="880">
        <v>42590</v>
      </c>
      <c r="CT31" s="880">
        <v>42538</v>
      </c>
      <c r="CU31" s="880">
        <v>42596</v>
      </c>
      <c r="CV31" s="880">
        <v>42531</v>
      </c>
      <c r="CW31" s="880">
        <v>42547</v>
      </c>
      <c r="CX31" s="880">
        <v>42531</v>
      </c>
      <c r="CY31" s="836"/>
      <c r="CZ31" s="921">
        <v>42361</v>
      </c>
      <c r="DA31" s="921">
        <v>42429</v>
      </c>
      <c r="DB31" s="880">
        <v>42588</v>
      </c>
      <c r="DC31" s="880">
        <v>42534</v>
      </c>
      <c r="DD31" s="880">
        <v>42532</v>
      </c>
      <c r="DE31" s="880">
        <v>42544</v>
      </c>
      <c r="DF31" s="880">
        <v>42547</v>
      </c>
      <c r="DG31" s="880">
        <v>42488</v>
      </c>
      <c r="DH31" s="921">
        <v>42542</v>
      </c>
      <c r="DI31" s="880">
        <v>42321</v>
      </c>
      <c r="DJ31" s="880">
        <v>42531</v>
      </c>
      <c r="DK31" s="880">
        <v>42588</v>
      </c>
      <c r="DL31" s="880">
        <v>42593</v>
      </c>
      <c r="DM31" s="921">
        <v>42542</v>
      </c>
      <c r="DN31" s="921">
        <v>42381</v>
      </c>
      <c r="DO31" s="921">
        <v>42542</v>
      </c>
      <c r="DP31" s="824"/>
      <c r="DQ31" s="880">
        <v>42446</v>
      </c>
      <c r="DR31" s="880">
        <v>42532</v>
      </c>
      <c r="DS31" s="880">
        <v>42531</v>
      </c>
      <c r="DT31" s="880">
        <v>42537</v>
      </c>
      <c r="DU31" s="880">
        <v>42537</v>
      </c>
      <c r="DV31" s="880">
        <v>42544</v>
      </c>
      <c r="DW31" s="921">
        <v>42422</v>
      </c>
      <c r="DX31" s="880">
        <v>42531</v>
      </c>
      <c r="DY31" s="880">
        <v>42549</v>
      </c>
      <c r="DZ31" s="921">
        <v>42489</v>
      </c>
      <c r="EA31" s="880">
        <v>42530</v>
      </c>
      <c r="EB31" s="880">
        <v>42529</v>
      </c>
      <c r="EC31" s="880">
        <v>42538</v>
      </c>
      <c r="ED31" s="921">
        <v>42542</v>
      </c>
      <c r="EE31" s="880">
        <v>42529</v>
      </c>
      <c r="EF31" s="880">
        <v>42475</v>
      </c>
      <c r="EG31" s="880">
        <v>42531</v>
      </c>
      <c r="EH31" s="921">
        <v>42342</v>
      </c>
      <c r="EI31" s="836"/>
      <c r="EJ31" s="880">
        <v>42536</v>
      </c>
      <c r="EK31" s="880">
        <v>42544</v>
      </c>
      <c r="EL31" s="921">
        <v>42528</v>
      </c>
      <c r="EM31" s="921">
        <v>42542</v>
      </c>
      <c r="EN31" s="880">
        <v>42544</v>
      </c>
      <c r="EO31" s="880">
        <v>42530</v>
      </c>
      <c r="EP31" s="880">
        <v>42531</v>
      </c>
      <c r="EQ31" s="921">
        <v>42542</v>
      </c>
      <c r="ER31" s="880">
        <v>42529</v>
      </c>
      <c r="ES31" s="880">
        <v>42544</v>
      </c>
      <c r="ET31" s="880">
        <v>42531</v>
      </c>
      <c r="EU31" s="880">
        <v>42563</v>
      </c>
      <c r="EV31" s="880">
        <v>42540</v>
      </c>
      <c r="EW31" s="880">
        <v>42547</v>
      </c>
      <c r="EX31" s="836"/>
      <c r="EY31" s="880">
        <v>42471</v>
      </c>
      <c r="EZ31" s="921">
        <v>42457</v>
      </c>
      <c r="FA31" s="921">
        <v>42457</v>
      </c>
      <c r="FB31" s="880">
        <v>42494</v>
      </c>
      <c r="FC31" s="880">
        <v>42489</v>
      </c>
      <c r="FD31" s="921">
        <v>42285</v>
      </c>
      <c r="FE31" s="880">
        <v>42502</v>
      </c>
      <c r="FF31" s="880">
        <v>42494</v>
      </c>
      <c r="FG31" s="880">
        <v>42502</v>
      </c>
      <c r="FH31" s="880">
        <v>42479</v>
      </c>
      <c r="FI31" s="880">
        <v>42479</v>
      </c>
      <c r="FJ31" s="880">
        <v>42473</v>
      </c>
      <c r="FK31" s="880">
        <v>42474</v>
      </c>
      <c r="FL31" s="880">
        <v>42502</v>
      </c>
      <c r="FM31" s="887">
        <v>42443</v>
      </c>
      <c r="FN31" s="921">
        <v>42361</v>
      </c>
      <c r="FO31" s="921">
        <v>42416</v>
      </c>
      <c r="FP31" s="880">
        <v>42536</v>
      </c>
      <c r="FQ31" s="836"/>
      <c r="FR31" s="880">
        <v>42488</v>
      </c>
      <c r="FS31" s="921">
        <v>42390</v>
      </c>
      <c r="FT31" s="880">
        <v>42453</v>
      </c>
      <c r="FU31" s="880">
        <v>42488</v>
      </c>
      <c r="FV31" s="921">
        <v>42416</v>
      </c>
      <c r="FW31" s="880">
        <v>42474</v>
      </c>
      <c r="FX31" s="880">
        <v>42475</v>
      </c>
      <c r="FY31" s="880">
        <v>42475</v>
      </c>
      <c r="FZ31" s="880">
        <v>42482</v>
      </c>
      <c r="GA31" s="880">
        <v>42474</v>
      </c>
      <c r="GB31" s="880">
        <v>42478</v>
      </c>
      <c r="GC31" s="880">
        <v>42474</v>
      </c>
      <c r="GD31" s="887">
        <v>42465</v>
      </c>
      <c r="GE31" s="887">
        <v>42443</v>
      </c>
      <c r="GF31" s="880">
        <v>42475</v>
      </c>
      <c r="GG31" s="880">
        <v>42475</v>
      </c>
      <c r="GH31" s="880">
        <v>42475</v>
      </c>
      <c r="GI31" s="880">
        <v>42479</v>
      </c>
      <c r="GJ31" s="836"/>
      <c r="GK31" s="965">
        <v>42400</v>
      </c>
      <c r="GL31" s="975">
        <v>42387</v>
      </c>
      <c r="GM31" s="965">
        <v>42285</v>
      </c>
      <c r="GN31" s="965">
        <v>42325</v>
      </c>
      <c r="GO31" s="1497"/>
      <c r="GP31" s="938">
        <v>42445</v>
      </c>
      <c r="GQ31" s="975"/>
      <c r="GR31" s="965">
        <v>42346</v>
      </c>
      <c r="GS31" s="1148">
        <v>42405</v>
      </c>
      <c r="GT31" s="1141">
        <v>41967</v>
      </c>
      <c r="GU31" s="1141">
        <v>42304</v>
      </c>
      <c r="GV31" s="1141">
        <v>42361</v>
      </c>
      <c r="GW31" s="1141">
        <v>42327</v>
      </c>
      <c r="GX31" s="1139">
        <v>42465</v>
      </c>
      <c r="GY31" s="1141">
        <v>42391</v>
      </c>
      <c r="GZ31" s="1141">
        <v>42429</v>
      </c>
      <c r="HA31" s="1141"/>
      <c r="HB31" s="1134">
        <v>42443</v>
      </c>
      <c r="HC31" s="1141"/>
      <c r="HD31" s="824"/>
      <c r="HE31" s="921">
        <v>42437</v>
      </c>
      <c r="HF31" s="921">
        <v>42391</v>
      </c>
      <c r="HG31" s="921"/>
      <c r="HH31" s="921">
        <v>42422</v>
      </c>
      <c r="HI31" s="921">
        <v>42436</v>
      </c>
      <c r="HJ31" s="673">
        <v>42408</v>
      </c>
      <c r="HK31" s="880">
        <v>42453</v>
      </c>
      <c r="HL31" s="921">
        <v>42457</v>
      </c>
      <c r="HM31" s="921">
        <f>WORKDAY(HM34,[3]BA!$B19,'[3]Holiday Schedule'!$B$2:$B$30)</f>
        <v>42172</v>
      </c>
      <c r="HN31" s="921">
        <v>42457</v>
      </c>
      <c r="HO31" s="887">
        <v>42465</v>
      </c>
      <c r="HP31" s="887">
        <v>42443</v>
      </c>
      <c r="HQ31" s="880">
        <v>42446</v>
      </c>
      <c r="HR31" s="921">
        <v>42457</v>
      </c>
      <c r="HS31" s="921">
        <v>42395</v>
      </c>
      <c r="HT31" s="880">
        <v>42453</v>
      </c>
      <c r="HU31" s="921">
        <v>42327</v>
      </c>
      <c r="HV31" s="673">
        <v>42673</v>
      </c>
      <c r="HW31" s="1014"/>
      <c r="HX31" s="965">
        <v>42285</v>
      </c>
      <c r="HY31" s="965">
        <v>42345</v>
      </c>
      <c r="HZ31" s="965">
        <v>42345</v>
      </c>
      <c r="IA31" s="965"/>
      <c r="IB31" s="965">
        <v>42405</v>
      </c>
      <c r="IC31" s="965"/>
      <c r="ID31" s="965">
        <v>42345</v>
      </c>
      <c r="IE31" s="965">
        <v>42317</v>
      </c>
      <c r="IF31" s="965" t="e">
        <f>WORKDAY(IF32,#REF!,'[3]Holiday Schedule'!$B$2:$B$30)</f>
        <v>#REF!</v>
      </c>
      <c r="IG31" s="965"/>
      <c r="IH31" s="965" t="e">
        <f>WORKDAY(IH32,#REF!,'[3]Holiday Schedule'!$B$2:$B$30)</f>
        <v>#REF!</v>
      </c>
      <c r="II31" s="965"/>
      <c r="IJ31" s="965">
        <v>42391</v>
      </c>
      <c r="IK31" s="965">
        <v>42390</v>
      </c>
      <c r="IL31" s="965">
        <v>42405</v>
      </c>
      <c r="IM31" s="965">
        <v>42325</v>
      </c>
      <c r="IN31" s="824"/>
      <c r="IO31" s="921">
        <v>42416</v>
      </c>
      <c r="IP31" s="921" t="e">
        <f>WORKDAY(IP32,#REF!,'[3]Holiday Schedule'!$B$2:$B$30)</f>
        <v>#REF!</v>
      </c>
      <c r="IQ31" s="673">
        <v>42412</v>
      </c>
      <c r="IR31" s="921"/>
      <c r="IS31" s="921">
        <v>42429</v>
      </c>
      <c r="IT31" s="921" t="e">
        <f>WORKDAY(IT32,#REF!,'[3]Holiday Schedule'!$B$2:$B$30)</f>
        <v>#REF!</v>
      </c>
      <c r="IU31" s="921">
        <v>42416</v>
      </c>
      <c r="IV31" s="921">
        <v>42422</v>
      </c>
      <c r="IW31" s="921">
        <v>42391</v>
      </c>
      <c r="IX31" s="921">
        <v>42395</v>
      </c>
      <c r="IY31" s="921">
        <v>42391</v>
      </c>
      <c r="IZ31" s="921">
        <v>42395</v>
      </c>
      <c r="JA31" s="921">
        <v>42395</v>
      </c>
      <c r="JB31" s="921">
        <v>42354</v>
      </c>
      <c r="JC31" s="921"/>
      <c r="JD31" s="921">
        <v>42335</v>
      </c>
      <c r="JE31" s="921">
        <v>42346</v>
      </c>
      <c r="JF31" s="921"/>
      <c r="JG31" s="824"/>
      <c r="JH31" s="921" t="e">
        <f>WORKDAY(JH32,#REF!,'[3]Holiday Schedule'!$B$2:$B$30)</f>
        <v>#REF!</v>
      </c>
      <c r="JI31" s="921"/>
      <c r="JJ31" s="921"/>
      <c r="JK31" s="921"/>
      <c r="JL31" s="921">
        <v>42361</v>
      </c>
      <c r="JM31" s="921"/>
      <c r="JN31" s="921" t="e">
        <f>WORKDAY(JN32,#REF!,'[3]Holiday Schedule'!$B$2:$B$30)</f>
        <v>#REF!</v>
      </c>
      <c r="JO31" s="921">
        <v>42316</v>
      </c>
      <c r="JP31" s="921" t="e">
        <f>WORKDAY(JP32,#REF!,'[3]Holiday Schedule'!$B$2:$B$30)</f>
        <v>#REF!</v>
      </c>
      <c r="JQ31" s="921">
        <v>42325</v>
      </c>
      <c r="JR31" s="921"/>
      <c r="JS31" s="921"/>
      <c r="JT31" s="921">
        <v>42157</v>
      </c>
      <c r="JU31" s="921">
        <v>42316</v>
      </c>
      <c r="JV31" s="921">
        <v>42325</v>
      </c>
      <c r="JW31" s="921">
        <v>42361</v>
      </c>
      <c r="JX31" s="921">
        <v>42335</v>
      </c>
      <c r="JY31" s="921">
        <v>42285</v>
      </c>
      <c r="JZ31" s="954"/>
      <c r="KA31" s="921">
        <v>42263</v>
      </c>
      <c r="KB31" s="921" t="e">
        <f>WORKDAY(KB32,#REF!,'[3]Holiday Schedule'!$B$2:$B$30)</f>
        <v>#REF!</v>
      </c>
      <c r="KC31" s="921"/>
      <c r="KD31" s="921"/>
      <c r="KE31" s="921"/>
      <c r="KF31" s="921"/>
      <c r="KG31" s="921">
        <v>42094</v>
      </c>
      <c r="KH31" s="921"/>
      <c r="KI31" s="1497"/>
      <c r="KJ31" s="1497">
        <f>WORKDAY(KJ34,[3]BA!$B32,'[3]Holiday Schedule'!$B$2:$B$30)</f>
        <v>42179</v>
      </c>
      <c r="KK31" s="1497">
        <v>42142</v>
      </c>
      <c r="KL31" s="1497">
        <v>42138</v>
      </c>
      <c r="KM31" s="1497">
        <v>42263</v>
      </c>
      <c r="KN31" s="1497"/>
      <c r="KO31" s="1497">
        <v>42144</v>
      </c>
      <c r="KP31" s="975"/>
      <c r="KQ31" s="975"/>
      <c r="KR31" s="1497">
        <v>42144</v>
      </c>
      <c r="KT31" s="921">
        <f>WORKDAY(KT33,[3]BA!$B36,'[3]Holiday Schedule'!$B$2:$B$30)</f>
        <v>42095</v>
      </c>
      <c r="KU31" s="921">
        <f>WORKDAY(KU33,[3]BA!$B36,'[3]Holiday Schedule'!$B$2:$B$30)</f>
        <v>42095</v>
      </c>
      <c r="KV31" s="921">
        <f>WORKDAY(KV33,[3]BA!$B36,'[3]Holiday Schedule'!$B$2:$B$30)</f>
        <v>42095</v>
      </c>
      <c r="KW31" s="921">
        <f>WORKDAY(KW33,[3]BA!$B36,'[3]Holiday Schedule'!$B$2:$B$30)</f>
        <v>42095</v>
      </c>
      <c r="KX31" s="921">
        <f>WORKDAY(KX33,[3]BA!$B36,'[3]Holiday Schedule'!$B$2:$B$30)</f>
        <v>42095</v>
      </c>
      <c r="KY31" s="921">
        <f>WORKDAY(KY33,[3]BA!$B36,'[3]Holiday Schedule'!$B$2:$B$30)</f>
        <v>42095</v>
      </c>
      <c r="KZ31" s="921">
        <f>WORKDAY(KZ33,[3]BA!$B36,'[3]Holiday Schedule'!$B$2:$B$30)</f>
        <v>42095</v>
      </c>
      <c r="LA31" s="921">
        <f>WORKDAY(LA33,[3]BA!$B36,'[3]Holiday Schedule'!$B$2:$B$30)</f>
        <v>42095</v>
      </c>
      <c r="LB31" s="921">
        <f>WORKDAY(LB33,[3]BA!$B36,'[3]Holiday Schedule'!$B$2:$B$30)</f>
        <v>42095</v>
      </c>
      <c r="LC31" s="921">
        <f>WORKDAY(LC33,[3]BA!$B36,'[3]Holiday Schedule'!$B$2:$B$30)</f>
        <v>42095</v>
      </c>
      <c r="LD31" s="921">
        <f>WORKDAY(LD33,[3]BA!$B36,'[3]Holiday Schedule'!$B$2:$B$30)</f>
        <v>42095</v>
      </c>
      <c r="LE31" s="921">
        <f>WORKDAY(LE33,[3]BA!$B36,'[3]Holiday Schedule'!$B$2:$B$30)</f>
        <v>42095</v>
      </c>
      <c r="LF31" s="921">
        <f>WORKDAY(LF33,[3]BA!$B36,'[3]Holiday Schedule'!$B$2:$B$30)</f>
        <v>42095</v>
      </c>
      <c r="LG31" s="921">
        <f>WORKDAY(LG33,[3]BA!$B36,'[3]Holiday Schedule'!$B$2:$B$30)</f>
        <v>42095</v>
      </c>
      <c r="LH31" s="921">
        <f>WORKDAY(LH33,[3]BA!$B36,'[3]Holiday Schedule'!$B$2:$B$30)</f>
        <v>42095</v>
      </c>
      <c r="LI31" s="921">
        <f>WORKDAY(LI33,[3]BA!$B36,'[3]Holiday Schedule'!$B$2:$B$30)</f>
        <v>42095</v>
      </c>
      <c r="LJ31" s="921">
        <f>WORKDAY(LJ33,[3]BA!$B36,'[3]Holiday Schedule'!$B$2:$B$30)</f>
        <v>42095</v>
      </c>
      <c r="LK31" s="921">
        <f>WORKDAY(LK33,[3]BA!$B36,'[3]Holiday Schedule'!$B$2:$B$30)</f>
        <v>42095</v>
      </c>
      <c r="LL31" s="921">
        <f>WORKDAY(LL33,[3]BA!$B36,'[3]Holiday Schedule'!$B$2:$B$30)</f>
        <v>42095</v>
      </c>
      <c r="LM31" s="921">
        <f>WORKDAY(LM33,[3]BA!$B36,'[3]Holiday Schedule'!$B$2:$B$30)</f>
        <v>42095</v>
      </c>
      <c r="LN31" s="921">
        <f>WORKDAY(LN33,[3]BA!$B36,'[3]Holiday Schedule'!$B$2:$B$30)</f>
        <v>42095</v>
      </c>
      <c r="LO31" s="921">
        <f>WORKDAY(LO33,[3]BA!$B36,'[3]Holiday Schedule'!$B$2:$B$30)</f>
        <v>42095</v>
      </c>
      <c r="LP31" s="921">
        <f>WORKDAY(LP33,[3]BA!$B36,'[3]Holiday Schedule'!$B$2:$B$30)</f>
        <v>42095</v>
      </c>
      <c r="LQ31" s="921">
        <f>WORKDAY(LQ33,[3]BA!$B36,'[3]Holiday Schedule'!$B$2:$B$30)</f>
        <v>42095</v>
      </c>
      <c r="LR31" s="921">
        <f>WORKDAY(LR33,[3]BA!$B36,'[3]Holiday Schedule'!$B$2:$B$30)</f>
        <v>42095</v>
      </c>
      <c r="LS31" s="921">
        <f>WORKDAY(LS33,[3]BA!$B36,'[3]Holiday Schedule'!$B$2:$B$30)</f>
        <v>42095</v>
      </c>
      <c r="LT31" s="921">
        <f>WORKDAY(LT33,[3]BA!$B36,'[3]Holiday Schedule'!$B$2:$B$30)</f>
        <v>42095</v>
      </c>
      <c r="LU31" s="921">
        <f>WORKDAY(LU33,[3]BA!$B36,'[3]Holiday Schedule'!$B$2:$B$30)</f>
        <v>42095</v>
      </c>
      <c r="LV31" s="921">
        <f>WORKDAY(LV33,[3]BA!$B36,'[3]Holiday Schedule'!$B$2:$B$30)</f>
        <v>42095</v>
      </c>
      <c r="LW31" s="921">
        <f>WORKDAY(LW33,[3]BA!$B36,'[3]Holiday Schedule'!$B$2:$B$30)</f>
        <v>42095</v>
      </c>
      <c r="LX31" s="921">
        <f>WORKDAY(LX33,[3]BA!$B36,'[3]Holiday Schedule'!$B$2:$B$30)</f>
        <v>42095</v>
      </c>
      <c r="LY31" s="921">
        <f>WORKDAY(LY33,[3]BA!$B36,'[3]Holiday Schedule'!$B$2:$B$30)</f>
        <v>42095</v>
      </c>
      <c r="LZ31" s="921">
        <f>WORKDAY(LZ33,[3]BA!$B36,'[3]Holiday Schedule'!$B$2:$B$30)</f>
        <v>42142</v>
      </c>
      <c r="MA31" s="921">
        <f>WORKDAY(MA33,[3]BA!$B36,'[3]Holiday Schedule'!$B$2:$B$30)</f>
        <v>42095</v>
      </c>
      <c r="MB31" s="921">
        <f>WORKDAY(MB33,[3]BA!$B36,'[3]Holiday Schedule'!$B$2:$B$30)</f>
        <v>42095</v>
      </c>
      <c r="MC31" s="921">
        <f>WORKDAY(MC33,[3]BA!$B36,'[3]Holiday Schedule'!$B$2:$B$30)</f>
        <v>42095</v>
      </c>
      <c r="MD31" s="921">
        <f>WORKDAY(MD33,[3]BA!$B36,'[3]Holiday Schedule'!$B$2:$B$30)</f>
        <v>42137</v>
      </c>
      <c r="ME31" s="921">
        <f>WORKDAY(ME33,[3]BA!$B36,'[3]Holiday Schedule'!$B$2:$B$30)</f>
        <v>42142</v>
      </c>
      <c r="MF31" s="921">
        <f>WORKDAY(MF33,[3]BA!$B36,'[3]Holiday Schedule'!$B$2:$B$30)</f>
        <v>42142</v>
      </c>
      <c r="MG31" s="921">
        <f>WORKDAY(MG33,[3]BA!$B36,'[3]Holiday Schedule'!$B$2:$B$30)</f>
        <v>42095</v>
      </c>
      <c r="MH31" s="921">
        <f>WORKDAY(MH33,[3]BA!$B36,'[3]Holiday Schedule'!$B$2:$B$30)</f>
        <v>42095</v>
      </c>
      <c r="MI31" s="113"/>
      <c r="MJ31" s="113"/>
      <c r="MK31" s="921">
        <f>WORKDAY(MK33,[3]BA!$B36,'[3]Holiday Schedule'!$B$2:$B$30)</f>
        <v>42152</v>
      </c>
      <c r="ML31" s="921">
        <f>WORKDAY(ML33,[3]BA!$B36,'[3]Holiday Schedule'!$B$2:$B$30)</f>
        <v>42152</v>
      </c>
      <c r="MM31" s="921">
        <f>WORKDAY(MM33,[3]BA!$B36,'[3]Holiday Schedule'!$B$2:$B$30)</f>
        <v>42152</v>
      </c>
      <c r="MN31" s="921">
        <f>WORKDAY(MN33,[3]BA!$B36,'[3]Holiday Schedule'!$B$2:$B$30)</f>
        <v>42152</v>
      </c>
      <c r="MO31" s="921">
        <f>WORKDAY(MO33,[3]BA!$B36,'[3]Holiday Schedule'!$B$2:$B$30)</f>
        <v>42095</v>
      </c>
      <c r="MP31" s="921">
        <f>WORKDAY(MP33,[3]BA!$B36,'[3]Holiday Schedule'!$B$2:$B$30)</f>
        <v>42139</v>
      </c>
      <c r="MQ31" s="921">
        <f>WORKDAY(MQ33,[3]BA!$B36,'[3]Holiday Schedule'!$B$2:$B$30)</f>
        <v>42089</v>
      </c>
      <c r="MR31" s="921">
        <f>WORKDAY(MR33,[3]BA!$B36,'[3]Holiday Schedule'!$B$2:$B$30)</f>
        <v>42172</v>
      </c>
      <c r="MS31" s="921">
        <f>WORKDAY(MS33,[3]BA!$B36,'[3]Holiday Schedule'!$B$2:$B$30)</f>
        <v>42172</v>
      </c>
      <c r="MT31" s="921">
        <f>WORKDAY(MT33,[3]BA!$B36,'[3]Holiday Schedule'!$B$2:$B$30)</f>
        <v>42174</v>
      </c>
      <c r="MU31" s="921">
        <f>WORKDAY(MU33,[3]BA!$B36,'[3]Holiday Schedule'!$B$2:$B$30)</f>
        <v>42181</v>
      </c>
      <c r="MV31" s="921">
        <f>WORKDAY(MV33,[3]BA!$B36,'[3]Holiday Schedule'!$B$2:$B$30)</f>
        <v>42199</v>
      </c>
      <c r="MW31" s="921">
        <f>WORKDAY(MW33,[3]BA!$B36,'[3]Holiday Schedule'!$B$2:$B$30)</f>
        <v>42181</v>
      </c>
      <c r="MX31" s="921">
        <f>WORKDAY(MX33,[3]BA!$B36,'[3]Holiday Schedule'!$B$2:$B$30)</f>
        <v>42181</v>
      </c>
      <c r="MY31" s="921">
        <f>WORKDAY(MY33,[3]BA!$B36,'[3]Holiday Schedule'!$B$2:$B$30)</f>
        <v>42152</v>
      </c>
      <c r="MZ31" s="921"/>
      <c r="NA31" s="921"/>
    </row>
    <row r="32" spans="1:365" ht="15">
      <c r="A32" s="1436">
        <v>1</v>
      </c>
      <c r="B32" s="1444" t="s">
        <v>122</v>
      </c>
      <c r="C32" s="1037">
        <v>42634</v>
      </c>
      <c r="D32" s="887"/>
      <c r="E32" s="1014"/>
      <c r="F32" s="1037"/>
      <c r="G32" s="1037"/>
      <c r="H32" s="1037">
        <v>42628</v>
      </c>
      <c r="I32" s="1037">
        <v>42602</v>
      </c>
      <c r="J32" s="1037">
        <v>42620</v>
      </c>
      <c r="K32" s="1037">
        <v>42638</v>
      </c>
      <c r="L32" s="1037">
        <v>42642</v>
      </c>
      <c r="M32" s="1037">
        <v>42627</v>
      </c>
      <c r="N32" s="921">
        <v>42415</v>
      </c>
      <c r="O32" s="1037">
        <v>42627</v>
      </c>
      <c r="P32" s="1037">
        <v>42642</v>
      </c>
      <c r="Q32" s="921">
        <v>42418</v>
      </c>
      <c r="R32" s="880">
        <v>42446</v>
      </c>
      <c r="S32" s="1037">
        <v>42629</v>
      </c>
      <c r="T32" s="1037">
        <v>42635</v>
      </c>
      <c r="U32" s="1037">
        <v>42612</v>
      </c>
      <c r="V32" s="880"/>
      <c r="W32" s="1037">
        <v>42635</v>
      </c>
      <c r="X32" s="1037">
        <v>42642</v>
      </c>
      <c r="Y32" s="836"/>
      <c r="Z32" s="1037"/>
      <c r="AA32" s="1037">
        <v>42624</v>
      </c>
      <c r="AB32" s="1037"/>
      <c r="AC32" s="1037">
        <v>42608</v>
      </c>
      <c r="AD32" s="1037">
        <v>42620</v>
      </c>
      <c r="AE32" s="1037">
        <v>42602</v>
      </c>
      <c r="AF32" s="1037">
        <v>42622</v>
      </c>
      <c r="AG32" s="1037"/>
      <c r="AH32" s="1037">
        <v>42619</v>
      </c>
      <c r="AI32" s="1037"/>
      <c r="AJ32" s="1037">
        <v>42632</v>
      </c>
      <c r="AK32" s="1037">
        <v>42602</v>
      </c>
      <c r="AL32" s="1037">
        <v>42620</v>
      </c>
      <c r="AM32" s="1037">
        <v>42618</v>
      </c>
      <c r="AN32" s="1037">
        <v>42602</v>
      </c>
      <c r="AO32" s="921" t="e">
        <f>WORKDAY('Shipped Sets 24K'!FD33,#REF!,'[3]Holiday Schedule'!$B$2:$B$30)</f>
        <v>#REF!</v>
      </c>
      <c r="AP32" s="880">
        <v>42499</v>
      </c>
      <c r="AQ32" s="1037">
        <v>42605</v>
      </c>
      <c r="AR32" s="836"/>
      <c r="AS32" s="1037">
        <v>42625</v>
      </c>
      <c r="AT32" s="1037">
        <v>42622</v>
      </c>
      <c r="AU32" s="1146">
        <v>42603</v>
      </c>
      <c r="AV32" s="1037">
        <v>42617</v>
      </c>
      <c r="AW32" s="921">
        <v>42528</v>
      </c>
      <c r="AX32" s="1037">
        <v>42620</v>
      </c>
      <c r="AY32" s="1037">
        <v>42612</v>
      </c>
      <c r="AZ32" s="1146">
        <v>42607</v>
      </c>
      <c r="BA32" s="1037">
        <v>42605</v>
      </c>
      <c r="BB32" s="1037">
        <v>42616</v>
      </c>
      <c r="BC32" s="880"/>
      <c r="BD32" s="1037">
        <v>42612</v>
      </c>
      <c r="BE32" s="1037">
        <v>42602</v>
      </c>
      <c r="BF32" s="1037">
        <v>42625</v>
      </c>
      <c r="BG32" s="1037">
        <v>42603</v>
      </c>
      <c r="BH32" s="1037">
        <v>42632</v>
      </c>
      <c r="BI32" s="1037">
        <v>42621</v>
      </c>
      <c r="BJ32" s="1037">
        <v>42632</v>
      </c>
      <c r="BK32" s="836"/>
      <c r="BL32" s="880"/>
      <c r="BM32" s="880"/>
      <c r="BN32" s="1146">
        <v>42603</v>
      </c>
      <c r="BO32" s="880"/>
      <c r="BP32" s="1037">
        <v>42619</v>
      </c>
      <c r="BQ32" s="1146">
        <v>42604</v>
      </c>
      <c r="BR32" s="1037">
        <v>42602</v>
      </c>
      <c r="BS32" s="1037">
        <v>42624</v>
      </c>
      <c r="BT32" s="1037">
        <v>42608</v>
      </c>
      <c r="BU32" s="1146">
        <v>42603</v>
      </c>
      <c r="BV32" s="1037">
        <v>42602</v>
      </c>
      <c r="BW32" s="1037">
        <v>42624</v>
      </c>
      <c r="BX32" s="880">
        <v>42478</v>
      </c>
      <c r="BY32" s="1037">
        <v>42612</v>
      </c>
      <c r="BZ32" s="1037">
        <v>42608</v>
      </c>
      <c r="CA32" s="1037">
        <v>42608</v>
      </c>
      <c r="CB32" s="880">
        <v>42478</v>
      </c>
      <c r="CC32" s="1037">
        <v>42618</v>
      </c>
      <c r="CD32" s="836"/>
      <c r="CE32" s="880">
        <v>42531</v>
      </c>
      <c r="CF32" s="880">
        <v>42531</v>
      </c>
      <c r="CG32" s="880"/>
      <c r="CH32" s="921">
        <v>42544</v>
      </c>
      <c r="CI32" s="921">
        <v>42418</v>
      </c>
      <c r="CJ32" s="880">
        <v>42593</v>
      </c>
      <c r="CK32" s="880"/>
      <c r="CL32" s="921">
        <v>42528</v>
      </c>
      <c r="CM32" s="880"/>
      <c r="CN32" s="880"/>
      <c r="CO32" s="880">
        <v>42562</v>
      </c>
      <c r="CP32" s="880"/>
      <c r="CQ32" s="880"/>
      <c r="CR32" s="887"/>
      <c r="CS32" s="880"/>
      <c r="CT32" s="880"/>
      <c r="CU32" s="880"/>
      <c r="CV32" s="880">
        <v>42531</v>
      </c>
      <c r="CW32" s="921"/>
      <c r="CX32" s="880">
        <v>42531</v>
      </c>
      <c r="CY32" s="836"/>
      <c r="CZ32" s="921">
        <v>42361</v>
      </c>
      <c r="DA32" s="921"/>
      <c r="DB32" s="880"/>
      <c r="DC32" s="968"/>
      <c r="DD32" s="880"/>
      <c r="DE32" s="968"/>
      <c r="DF32" s="921"/>
      <c r="DG32" s="880">
        <v>42488</v>
      </c>
      <c r="DH32" s="880">
        <v>42542</v>
      </c>
      <c r="DI32" s="880">
        <v>42310</v>
      </c>
      <c r="DJ32" s="921">
        <v>42530</v>
      </c>
      <c r="DK32" s="880"/>
      <c r="DL32" s="880">
        <v>42593</v>
      </c>
      <c r="DM32" s="880">
        <v>42542</v>
      </c>
      <c r="DN32" s="921"/>
      <c r="DO32" s="880">
        <v>42542</v>
      </c>
      <c r="DP32" s="824"/>
      <c r="DQ32" s="880">
        <v>42446</v>
      </c>
      <c r="DR32" s="880"/>
      <c r="DS32" s="880">
        <v>42531</v>
      </c>
      <c r="DT32" s="880">
        <v>42537</v>
      </c>
      <c r="DU32" s="880"/>
      <c r="DV32" s="880"/>
      <c r="DW32" s="921">
        <v>42418</v>
      </c>
      <c r="DX32" s="880"/>
      <c r="DY32" s="880"/>
      <c r="DZ32" s="921">
        <v>42488</v>
      </c>
      <c r="EA32" s="880"/>
      <c r="EB32" s="880"/>
      <c r="EC32" s="880"/>
      <c r="ED32" s="880">
        <v>42542</v>
      </c>
      <c r="EE32" s="880"/>
      <c r="EF32" s="880"/>
      <c r="EG32" s="880">
        <v>42531</v>
      </c>
      <c r="EH32" s="921">
        <v>42342</v>
      </c>
      <c r="EI32" s="836"/>
      <c r="EJ32" s="880"/>
      <c r="EK32" s="968"/>
      <c r="EL32" s="921">
        <v>42528</v>
      </c>
      <c r="EM32" s="880">
        <v>42542</v>
      </c>
      <c r="EN32" s="968"/>
      <c r="EO32" s="880"/>
      <c r="EP32" s="921">
        <v>42530</v>
      </c>
      <c r="EQ32" s="880">
        <v>42542</v>
      </c>
      <c r="ER32" s="880"/>
      <c r="ES32" s="880"/>
      <c r="ET32" s="880"/>
      <c r="EU32" s="880">
        <v>42562</v>
      </c>
      <c r="EV32" s="880">
        <v>42538</v>
      </c>
      <c r="EW32" s="921"/>
      <c r="EX32" s="836"/>
      <c r="EY32" s="880"/>
      <c r="EZ32" s="880">
        <v>42457</v>
      </c>
      <c r="FA32" s="880"/>
      <c r="FB32" s="880">
        <v>42494</v>
      </c>
      <c r="FC32" s="880">
        <v>42488</v>
      </c>
      <c r="FD32" s="921"/>
      <c r="FE32" s="880">
        <v>42499</v>
      </c>
      <c r="FF32" s="880">
        <v>42494</v>
      </c>
      <c r="FG32" s="880">
        <v>42499</v>
      </c>
      <c r="FH32" s="880">
        <v>42478</v>
      </c>
      <c r="FI32" s="880">
        <v>42478</v>
      </c>
      <c r="FJ32" s="880"/>
      <c r="FK32" s="880"/>
      <c r="FL32" s="880">
        <v>42499</v>
      </c>
      <c r="FM32" s="880"/>
      <c r="FN32" s="921">
        <v>42361</v>
      </c>
      <c r="FO32" s="921">
        <v>42415</v>
      </c>
      <c r="FP32" s="880"/>
      <c r="FQ32" s="836"/>
      <c r="FR32" s="880">
        <v>42488</v>
      </c>
      <c r="FS32" s="880"/>
      <c r="FT32" s="880"/>
      <c r="FU32" s="880">
        <v>42488</v>
      </c>
      <c r="FV32" s="921">
        <v>42415</v>
      </c>
      <c r="FW32" s="880"/>
      <c r="FX32" s="880"/>
      <c r="FY32" s="880"/>
      <c r="FZ32" s="880"/>
      <c r="GA32" s="880"/>
      <c r="GB32" s="880"/>
      <c r="GC32" s="880">
        <v>42473</v>
      </c>
      <c r="GD32" s="968"/>
      <c r="GE32" s="880"/>
      <c r="GF32" s="880"/>
      <c r="GG32" s="880"/>
      <c r="GH32" s="880"/>
      <c r="GI32" s="880">
        <v>42478</v>
      </c>
      <c r="GJ32" s="836"/>
      <c r="GK32" s="965"/>
      <c r="GL32" s="975"/>
      <c r="GM32" s="965"/>
      <c r="GN32" s="965" t="e">
        <f>WORKDAY('24K Quality Clinic'!MC33,#REF!,'[3]Holiday Schedule'!$B$2:$B$30)</f>
        <v>#REF!</v>
      </c>
      <c r="GO32" s="1497"/>
      <c r="GP32" s="938">
        <v>42445</v>
      </c>
      <c r="GQ32" s="975">
        <f>WORKDAY(GQ35,[3]BA!$B32,'[3]Holiday Schedule'!$B$2:$B$30)</f>
        <v>42186</v>
      </c>
      <c r="GR32" s="965"/>
      <c r="GS32" s="1149"/>
      <c r="GT32" s="1141"/>
      <c r="GU32" s="1141"/>
      <c r="GV32" s="1141"/>
      <c r="GW32" s="1141"/>
      <c r="GX32" s="1132"/>
      <c r="GY32" s="1134"/>
      <c r="GZ32" s="1143">
        <v>42426</v>
      </c>
      <c r="HA32" s="1141">
        <v>42310</v>
      </c>
      <c r="HB32" s="1134"/>
      <c r="HC32" s="1141"/>
      <c r="HD32" s="824"/>
      <c r="HE32" s="921"/>
      <c r="HF32" s="880"/>
      <c r="HG32" s="921">
        <v>42304</v>
      </c>
      <c r="HH32" s="921">
        <v>42418</v>
      </c>
      <c r="HI32" s="921">
        <v>42433</v>
      </c>
      <c r="HJ32" s="968"/>
      <c r="HK32" s="880"/>
      <c r="HL32" s="921"/>
      <c r="HM32" s="921"/>
      <c r="HN32" s="673"/>
      <c r="HO32" s="880"/>
      <c r="HP32" s="880"/>
      <c r="HQ32" s="880">
        <v>42446</v>
      </c>
      <c r="HR32" s="921"/>
      <c r="HS32" s="921">
        <v>42391</v>
      </c>
      <c r="HT32" s="880"/>
      <c r="HU32" s="921"/>
      <c r="HV32" s="880"/>
      <c r="HW32" s="836"/>
      <c r="HX32" s="965"/>
      <c r="HY32" s="965">
        <v>42342</v>
      </c>
      <c r="HZ32" s="965"/>
      <c r="IA32" s="965"/>
      <c r="IB32" s="938"/>
      <c r="IC32" s="965"/>
      <c r="ID32" s="965"/>
      <c r="IE32" s="965"/>
      <c r="IF32" s="965" t="e">
        <f>WORKDAY(IF33,#REF!,'[3]Holiday Schedule'!$B$2:$B$30)</f>
        <v>#REF!</v>
      </c>
      <c r="IG32" s="965"/>
      <c r="IH32" s="965" t="e">
        <f>WORKDAY(IH33,#REF!,'[3]Holiday Schedule'!$B$2:$B$30)</f>
        <v>#REF!</v>
      </c>
      <c r="II32" s="965"/>
      <c r="IJ32" s="938"/>
      <c r="IK32" s="965">
        <v>42387</v>
      </c>
      <c r="IL32" s="938"/>
      <c r="IM32" s="965" t="e">
        <f>WORKDAY('24K Quality Clinic'!RU32,#REF!,'[3]Holiday Schedule'!$B$2:$B$30)</f>
        <v>#REF!</v>
      </c>
      <c r="IN32" s="824"/>
      <c r="IO32" s="921">
        <v>42415</v>
      </c>
      <c r="IP32" s="921" t="e">
        <f>WORKDAY(IP33,#REF!,'[3]Holiday Schedule'!$B$2:$B$30)</f>
        <v>#REF!</v>
      </c>
      <c r="IQ32" s="673">
        <v>42410</v>
      </c>
      <c r="IR32" s="921">
        <f>WORKDAY(IR35,[3]BA!$B32,'[3]Holiday Schedule'!$B$2:$B$30)</f>
        <v>42138</v>
      </c>
      <c r="IS32" s="966">
        <v>42426</v>
      </c>
      <c r="IT32" s="921" t="e">
        <f>WORKDAY(IT33,#REF!,'[3]Holiday Schedule'!$B$2:$B$30)</f>
        <v>#REF!</v>
      </c>
      <c r="IU32" s="921">
        <v>42416</v>
      </c>
      <c r="IV32" s="921">
        <v>42418</v>
      </c>
      <c r="IW32" s="880"/>
      <c r="IX32" s="921">
        <v>42391</v>
      </c>
      <c r="IY32" s="880"/>
      <c r="IZ32" s="921">
        <v>42394</v>
      </c>
      <c r="JA32" s="921">
        <v>42394</v>
      </c>
      <c r="JB32" s="921">
        <v>42354</v>
      </c>
      <c r="JC32" s="921"/>
      <c r="JD32" s="921"/>
      <c r="JE32" s="921"/>
      <c r="JF32" s="921"/>
      <c r="JG32" s="824"/>
      <c r="JH32" s="921" t="e">
        <f>WORKDAY(JH33,#REF!,'[3]Holiday Schedule'!$B$2:$B$30)</f>
        <v>#REF!</v>
      </c>
      <c r="JI32" s="921"/>
      <c r="JJ32" s="921"/>
      <c r="JK32" s="921"/>
      <c r="JL32" s="921">
        <v>42361</v>
      </c>
      <c r="JM32" s="921"/>
      <c r="JN32" s="921">
        <v>42163</v>
      </c>
      <c r="JO32" s="921"/>
      <c r="JP32" s="921">
        <v>42178</v>
      </c>
      <c r="JQ32" s="921">
        <v>42316</v>
      </c>
      <c r="JR32" s="921"/>
      <c r="JS32" s="921">
        <v>42304</v>
      </c>
      <c r="JT32" s="921" t="e">
        <f>WORKDAY(JT33,#REF!,'[3]Holiday Schedule'!$B$2:$B$30)</f>
        <v>#REF!</v>
      </c>
      <c r="JU32" s="921">
        <v>42316</v>
      </c>
      <c r="JV32" s="921"/>
      <c r="JW32" s="921">
        <v>42361</v>
      </c>
      <c r="JX32" s="921"/>
      <c r="JY32" s="921"/>
      <c r="JZ32" s="955"/>
      <c r="KA32" s="921"/>
      <c r="KB32" s="921">
        <v>5424</v>
      </c>
      <c r="KC32" s="921"/>
      <c r="KD32" s="921"/>
      <c r="KE32" s="921"/>
      <c r="KF32" s="921"/>
      <c r="KG32" s="921"/>
      <c r="KH32" s="921"/>
      <c r="KI32" s="1497"/>
      <c r="KJ32" s="1497"/>
      <c r="KK32" s="1497">
        <v>42142</v>
      </c>
      <c r="KL32" s="1497" t="e">
        <f>WORKDAY(KL33,#REF!,'[3]Holiday Schedule'!$B$2:$B$30)</f>
        <v>#REF!</v>
      </c>
      <c r="KM32" s="1497"/>
      <c r="KN32" s="1497"/>
      <c r="KO32" s="1497" t="e">
        <f>WORKDAY(KO33,#REF!,'[3]Holiday Schedule'!$B$2:$B$30)</f>
        <v>#REF!</v>
      </c>
      <c r="KP32" s="975"/>
      <c r="KQ32" s="975"/>
      <c r="KR32" s="1497" t="e">
        <f>WORKDAY(KR33,#REF!,'[3]Holiday Schedule'!$B$2:$B$30)</f>
        <v>#REF!</v>
      </c>
      <c r="KT32" s="921"/>
      <c r="KU32" s="921"/>
      <c r="KV32" s="921"/>
      <c r="KW32" s="921"/>
      <c r="KX32" s="921"/>
      <c r="KY32" s="921"/>
      <c r="KZ32" s="921"/>
      <c r="LA32" s="921"/>
      <c r="LB32" s="921"/>
      <c r="LC32" s="921"/>
      <c r="LD32" s="921"/>
      <c r="LE32" s="921"/>
      <c r="LF32" s="921"/>
      <c r="LG32" s="921"/>
      <c r="LH32" s="921"/>
      <c r="LI32" s="921"/>
      <c r="LJ32" s="921"/>
      <c r="LK32" s="921"/>
      <c r="LL32" s="921"/>
      <c r="LM32" s="921"/>
      <c r="LN32" s="921"/>
      <c r="LO32" s="921"/>
      <c r="LP32" s="921"/>
      <c r="LQ32" s="921"/>
      <c r="LR32" s="921"/>
      <c r="LS32" s="921"/>
      <c r="LT32" s="921"/>
      <c r="LU32" s="921"/>
      <c r="LV32" s="921"/>
      <c r="LW32" s="921"/>
      <c r="LX32" s="921"/>
      <c r="LY32" s="921"/>
      <c r="LZ32" s="921"/>
      <c r="MA32" s="921"/>
      <c r="MB32" s="921"/>
      <c r="MC32" s="921"/>
      <c r="MD32" s="921"/>
      <c r="ME32" s="921"/>
      <c r="MF32" s="921"/>
      <c r="MG32" s="921"/>
      <c r="MH32" s="921"/>
      <c r="MI32" s="113"/>
      <c r="MJ32" s="113"/>
      <c r="MK32" s="921"/>
      <c r="ML32" s="921"/>
      <c r="MM32" s="921"/>
      <c r="MN32" s="921"/>
      <c r="MO32" s="921"/>
      <c r="MP32" s="921"/>
      <c r="MQ32" s="921"/>
      <c r="MR32" s="921"/>
      <c r="MS32" s="921"/>
      <c r="MT32" s="921"/>
      <c r="MU32" s="921"/>
      <c r="MV32" s="921"/>
      <c r="MW32" s="921"/>
      <c r="MX32" s="921"/>
      <c r="MY32" s="921"/>
      <c r="MZ32" s="921"/>
      <c r="NA32" s="921"/>
    </row>
    <row r="33" spans="1:365" ht="15">
      <c r="A33" s="1436">
        <v>0</v>
      </c>
      <c r="B33" s="1441" t="s">
        <v>576</v>
      </c>
      <c r="C33" s="1037">
        <v>42634</v>
      </c>
      <c r="D33" s="887"/>
      <c r="E33" s="1014"/>
      <c r="F33" s="1037"/>
      <c r="G33" s="1037">
        <v>42624</v>
      </c>
      <c r="H33" s="1037">
        <v>42627</v>
      </c>
      <c r="I33" s="1037">
        <v>42602</v>
      </c>
      <c r="J33" s="1037">
        <v>42619</v>
      </c>
      <c r="K33" s="1037">
        <v>42636</v>
      </c>
      <c r="L33" s="1037">
        <v>42642</v>
      </c>
      <c r="M33" s="1037">
        <v>42626</v>
      </c>
      <c r="N33" s="880"/>
      <c r="O33" s="1037">
        <v>42626</v>
      </c>
      <c r="P33" s="1037">
        <v>42641</v>
      </c>
      <c r="Q33" s="933"/>
      <c r="R33" s="880"/>
      <c r="S33" s="1037">
        <v>42619</v>
      </c>
      <c r="T33" s="1037">
        <v>42635</v>
      </c>
      <c r="U33" s="1037">
        <v>42612</v>
      </c>
      <c r="V33" s="880"/>
      <c r="W33" s="1037">
        <v>42635</v>
      </c>
      <c r="X33" s="1037">
        <v>42641</v>
      </c>
      <c r="Y33" s="836"/>
      <c r="Z33" s="1037">
        <v>42628</v>
      </c>
      <c r="AA33" s="1037">
        <v>42623</v>
      </c>
      <c r="AB33" s="1037">
        <v>42612</v>
      </c>
      <c r="AC33" s="1037">
        <v>42607</v>
      </c>
      <c r="AD33" s="1037">
        <v>42619</v>
      </c>
      <c r="AE33" s="1037">
        <v>42602</v>
      </c>
      <c r="AF33" s="1037">
        <v>42621</v>
      </c>
      <c r="AG33" s="1037"/>
      <c r="AH33" s="1037">
        <v>42618</v>
      </c>
      <c r="AI33" s="1037"/>
      <c r="AJ33" s="1037">
        <v>42632</v>
      </c>
      <c r="AK33" s="1037">
        <v>42602</v>
      </c>
      <c r="AL33" s="1037">
        <v>42620</v>
      </c>
      <c r="AM33" s="1037">
        <v>42616</v>
      </c>
      <c r="AN33" s="1037">
        <v>42602</v>
      </c>
      <c r="AO33" s="921" t="e">
        <f>WORKDAY('Shipped Sets 24K'!FD34,#REF!,'[3]Holiday Schedule'!$B$2:$B$30)</f>
        <v>#REF!</v>
      </c>
      <c r="AP33" s="880"/>
      <c r="AQ33" s="1037">
        <v>42605</v>
      </c>
      <c r="AR33" s="836"/>
      <c r="AS33" s="1037">
        <v>42624</v>
      </c>
      <c r="AT33" s="1037">
        <v>42621</v>
      </c>
      <c r="AU33" s="1146">
        <v>42603</v>
      </c>
      <c r="AV33" s="1037">
        <v>42616</v>
      </c>
      <c r="AW33" s="921">
        <v>42528</v>
      </c>
      <c r="AX33" s="1037">
        <v>42619</v>
      </c>
      <c r="AY33" s="1037">
        <v>42611</v>
      </c>
      <c r="AZ33" s="1146">
        <v>42603</v>
      </c>
      <c r="BA33" s="1037">
        <v>42605</v>
      </c>
      <c r="BB33" s="1037">
        <v>42615</v>
      </c>
      <c r="BC33" s="880"/>
      <c r="BD33" s="1037">
        <v>42611</v>
      </c>
      <c r="BE33" s="1037">
        <v>42602</v>
      </c>
      <c r="BF33" s="1037">
        <v>42624</v>
      </c>
      <c r="BG33" s="1037">
        <v>42537</v>
      </c>
      <c r="BH33" s="1037">
        <v>42632</v>
      </c>
      <c r="BI33" s="1037">
        <v>42620</v>
      </c>
      <c r="BJ33" s="1037">
        <v>42632</v>
      </c>
      <c r="BK33" s="836"/>
      <c r="BL33" s="880"/>
      <c r="BM33" s="880"/>
      <c r="BN33" s="1146">
        <v>42603</v>
      </c>
      <c r="BO33" s="880"/>
      <c r="BP33" s="1037">
        <v>42618</v>
      </c>
      <c r="BQ33" s="1146">
        <v>42604</v>
      </c>
      <c r="BR33" s="1037">
        <v>42602</v>
      </c>
      <c r="BS33" s="1037">
        <v>42624</v>
      </c>
      <c r="BT33" s="1037">
        <v>42607</v>
      </c>
      <c r="BU33" s="1146">
        <v>42603</v>
      </c>
      <c r="BV33" s="1037">
        <v>42602</v>
      </c>
      <c r="BW33" s="1037">
        <v>42623</v>
      </c>
      <c r="BX33" s="880"/>
      <c r="BY33" s="1037">
        <v>42612</v>
      </c>
      <c r="BZ33" s="1037">
        <v>42608</v>
      </c>
      <c r="CA33" s="1037">
        <v>42608</v>
      </c>
      <c r="CB33" s="880"/>
      <c r="CC33" s="1037">
        <v>42617</v>
      </c>
      <c r="CD33" s="836"/>
      <c r="CE33" s="880">
        <v>42531</v>
      </c>
      <c r="CF33" s="880">
        <v>42530</v>
      </c>
      <c r="CG33" s="880"/>
      <c r="CH33" s="968"/>
      <c r="CI33" s="933"/>
      <c r="CJ33" s="880"/>
      <c r="CK33" s="880"/>
      <c r="CL33" s="921">
        <v>42528</v>
      </c>
      <c r="CM33" s="880"/>
      <c r="CN33" s="880"/>
      <c r="CO33" s="880"/>
      <c r="CP33" s="880"/>
      <c r="CQ33" s="880"/>
      <c r="CR33" s="887"/>
      <c r="CS33" s="880"/>
      <c r="CT33" s="880"/>
      <c r="CU33" s="880"/>
      <c r="CV33" s="880"/>
      <c r="CW33" s="1171"/>
      <c r="CX33" s="921">
        <v>42531</v>
      </c>
      <c r="CY33" s="836"/>
      <c r="CZ33" s="921">
        <v>42361</v>
      </c>
      <c r="DA33" s="933"/>
      <c r="DB33" s="880"/>
      <c r="DC33" s="968"/>
      <c r="DD33" s="880"/>
      <c r="DE33" s="968"/>
      <c r="DF33" s="1171"/>
      <c r="DG33" s="880"/>
      <c r="DH33" s="880"/>
      <c r="DI33" s="880"/>
      <c r="DJ33" s="921">
        <v>42530</v>
      </c>
      <c r="DK33" s="880"/>
      <c r="DL33" s="880" t="s">
        <v>1341</v>
      </c>
      <c r="DM33" s="880"/>
      <c r="DN33" s="921"/>
      <c r="DO33" s="880"/>
      <c r="DP33" s="824"/>
      <c r="DQ33" s="880"/>
      <c r="DR33" s="880"/>
      <c r="DS33" s="880">
        <v>42531</v>
      </c>
      <c r="DT33" s="880"/>
      <c r="DU33" s="880"/>
      <c r="DV33" s="880"/>
      <c r="DW33" s="933"/>
      <c r="DX33" s="880">
        <v>42530</v>
      </c>
      <c r="DY33" s="880"/>
      <c r="DZ33" s="921"/>
      <c r="EA33" s="880"/>
      <c r="EB33" s="880"/>
      <c r="EC33" s="880"/>
      <c r="ED33" s="880"/>
      <c r="EE33" s="880"/>
      <c r="EF33" s="880"/>
      <c r="EG33" s="880">
        <v>42531</v>
      </c>
      <c r="EH33" s="921"/>
      <c r="EI33" s="836"/>
      <c r="EJ33" s="880"/>
      <c r="EK33" s="968"/>
      <c r="EL33" s="921">
        <v>42528</v>
      </c>
      <c r="EM33" s="880"/>
      <c r="EN33" s="968"/>
      <c r="EO33" s="880"/>
      <c r="EP33" s="921">
        <v>42530</v>
      </c>
      <c r="EQ33" s="880"/>
      <c r="ER33" s="880"/>
      <c r="ES33" s="880"/>
      <c r="ET33" s="921">
        <v>42531</v>
      </c>
      <c r="EU33" s="880"/>
      <c r="EV33" s="880"/>
      <c r="EW33" s="1171"/>
      <c r="EX33" s="836"/>
      <c r="EY33" s="880"/>
      <c r="EZ33" s="880"/>
      <c r="FA33" s="880"/>
      <c r="FB33" s="880"/>
      <c r="FC33" s="880"/>
      <c r="FD33" s="921"/>
      <c r="FE33" s="880"/>
      <c r="FF33" s="880"/>
      <c r="FG33" s="880"/>
      <c r="FH33" s="880"/>
      <c r="FI33" s="880"/>
      <c r="FJ33" s="880"/>
      <c r="FK33" s="880"/>
      <c r="FL33" s="880"/>
      <c r="FM33" s="880"/>
      <c r="FN33" s="921">
        <v>42361</v>
      </c>
      <c r="FO33" s="880"/>
      <c r="FP33" s="880"/>
      <c r="FQ33" s="836"/>
      <c r="FR33" s="880"/>
      <c r="FS33" s="880"/>
      <c r="FT33" s="880"/>
      <c r="FU33" s="921"/>
      <c r="FV33" s="880"/>
      <c r="FW33" s="880"/>
      <c r="FX33" s="880"/>
      <c r="FY33" s="880"/>
      <c r="FZ33" s="880"/>
      <c r="GA33" s="880"/>
      <c r="GB33" s="880"/>
      <c r="GC33" s="880">
        <v>42473</v>
      </c>
      <c r="GD33" s="968"/>
      <c r="GE33" s="880"/>
      <c r="GF33" s="880"/>
      <c r="GG33" s="880"/>
      <c r="GH33" s="880"/>
      <c r="GI33" s="880"/>
      <c r="GJ33" s="836"/>
      <c r="GK33" s="965"/>
      <c r="GL33" s="975"/>
      <c r="GM33" s="965"/>
      <c r="GN33" s="965">
        <v>42322</v>
      </c>
      <c r="GO33" s="1497"/>
      <c r="GP33" s="938"/>
      <c r="GQ33" s="975"/>
      <c r="GR33" s="965"/>
      <c r="GS33" s="1149"/>
      <c r="GT33" s="1141"/>
      <c r="GU33" s="1141"/>
      <c r="GV33" s="1141">
        <v>42360</v>
      </c>
      <c r="GW33" s="1141"/>
      <c r="GX33" s="1132"/>
      <c r="GY33" s="1134"/>
      <c r="GZ33" s="1142"/>
      <c r="HA33" s="1141"/>
      <c r="HB33" s="1134"/>
      <c r="HC33" s="1141">
        <v>42316</v>
      </c>
      <c r="HD33" s="824"/>
      <c r="HE33" s="921"/>
      <c r="HF33" s="880"/>
      <c r="HG33" s="921"/>
      <c r="HH33" s="880"/>
      <c r="HI33" s="933"/>
      <c r="HJ33" s="968"/>
      <c r="HK33" s="880"/>
      <c r="HL33" s="921"/>
      <c r="HM33" s="921"/>
      <c r="HN33" s="887"/>
      <c r="HO33" s="880"/>
      <c r="HP33" s="880"/>
      <c r="HQ33" s="880"/>
      <c r="HR33" s="921"/>
      <c r="HS33" s="880"/>
      <c r="HT33" s="880"/>
      <c r="HU33" s="921"/>
      <c r="HV33" s="880"/>
      <c r="HW33" s="836"/>
      <c r="HX33" s="965"/>
      <c r="HY33" s="965"/>
      <c r="HZ33" s="965"/>
      <c r="IA33" s="965"/>
      <c r="IB33" s="938"/>
      <c r="IC33" s="965"/>
      <c r="ID33" s="965"/>
      <c r="IE33" s="965">
        <v>42316</v>
      </c>
      <c r="IF33" s="965" t="e">
        <f>WORKDAY(IF34,#REF!,'[3]Holiday Schedule'!$B$2:$B$30)</f>
        <v>#REF!</v>
      </c>
      <c r="IG33" s="965">
        <v>42316</v>
      </c>
      <c r="IH33" s="965" t="e">
        <f>WORKDAY(IH34,#REF!,'[3]Holiday Schedule'!$B$2:$B$30)</f>
        <v>#REF!</v>
      </c>
      <c r="II33" s="965"/>
      <c r="IJ33" s="938"/>
      <c r="IK33" s="965"/>
      <c r="IL33" s="938"/>
      <c r="IM33" s="965">
        <v>42322</v>
      </c>
      <c r="IN33" s="824"/>
      <c r="IO33" s="880"/>
      <c r="IP33" s="921" t="e">
        <f>WORKDAY(IP34,#REF!,'[3]Holiday Schedule'!$B$2:$B$30)</f>
        <v>#REF!</v>
      </c>
      <c r="IQ33" s="887"/>
      <c r="IR33" s="921"/>
      <c r="IS33" s="933"/>
      <c r="IT33" s="921" t="e">
        <f>WORKDAY(IT34,#REF!,'[3]Holiday Schedule'!$B$2:$B$30)</f>
        <v>#REF!</v>
      </c>
      <c r="IU33" s="880"/>
      <c r="IV33" s="933"/>
      <c r="IW33" s="880"/>
      <c r="IX33" s="880"/>
      <c r="IY33" s="880"/>
      <c r="IZ33" s="880"/>
      <c r="JA33" s="880"/>
      <c r="JB33" s="921">
        <v>42354</v>
      </c>
      <c r="JC33" s="921"/>
      <c r="JD33" s="921"/>
      <c r="JE33" s="921"/>
      <c r="JF33" s="921"/>
      <c r="JG33" s="824"/>
      <c r="JH33" s="921" t="e">
        <f>WORKDAY(JH34,#REF!,'[3]Holiday Schedule'!$B$2:$B$30)</f>
        <v>#REF!</v>
      </c>
      <c r="JI33" s="921"/>
      <c r="JJ33" s="921"/>
      <c r="JK33" s="921"/>
      <c r="JL33" s="921">
        <v>42360</v>
      </c>
      <c r="JM33" s="921"/>
      <c r="JN33" s="921" t="e">
        <f>WORKDAY(JN34,#REF!,'[3]Holiday Schedule'!$B$2:$B$30)</f>
        <v>#REF!</v>
      </c>
      <c r="JO33" s="921">
        <v>42316</v>
      </c>
      <c r="JP33" s="921" t="e">
        <f>WORKDAY(JP34,#REF!,'[3]Holiday Schedule'!$B$2:$B$30)</f>
        <v>#REF!</v>
      </c>
      <c r="JQ33" s="921">
        <v>42316</v>
      </c>
      <c r="JR33" s="921"/>
      <c r="JS33" s="921"/>
      <c r="JT33" s="921" t="e">
        <f>WORKDAY(JT34,#REF!,'[3]Holiday Schedule'!$B$2:$B$30)</f>
        <v>#REF!</v>
      </c>
      <c r="JU33" s="921">
        <v>42316</v>
      </c>
      <c r="JV33" s="921">
        <v>42324</v>
      </c>
      <c r="JW33" s="921">
        <v>42360</v>
      </c>
      <c r="JX33" s="921"/>
      <c r="JY33" s="921"/>
      <c r="JZ33" s="953"/>
      <c r="KA33" s="921">
        <v>42263</v>
      </c>
      <c r="KB33" s="921" t="e">
        <f>WORKDAY(KB34,#REF!,'[3]Holiday Schedule'!$B$2:$B$30)</f>
        <v>#REF!</v>
      </c>
      <c r="KC33" s="921"/>
      <c r="KD33" s="921"/>
      <c r="KE33" s="921"/>
      <c r="KF33" s="921"/>
      <c r="KG33" s="921" t="e">
        <f>WORKDAY(KG34,#REF!,'[3]Holiday Schedule'!$B$2:$B$30)</f>
        <v>#REF!</v>
      </c>
      <c r="KH33" s="921"/>
      <c r="KI33" s="1497">
        <f>WORKDAY(KI34,[3]BA!$B21,'[3]Holiday Schedule'!$B$2:$B$30)</f>
        <v>42174</v>
      </c>
      <c r="KJ33" s="1497"/>
      <c r="KK33" s="1497">
        <v>42142</v>
      </c>
      <c r="KL33" s="1497" t="e">
        <f>WORKDAY(KL34,#REF!,'[3]Holiday Schedule'!$B$2:$B$30)</f>
        <v>#REF!</v>
      </c>
      <c r="KM33" s="1497">
        <v>42263</v>
      </c>
      <c r="KN33" s="1497"/>
      <c r="KO33" s="1497" t="e">
        <f>WORKDAY(KO34,#REF!,'[3]Holiday Schedule'!$B$2:$B$30)</f>
        <v>#REF!</v>
      </c>
      <c r="KP33" s="975"/>
      <c r="KQ33" s="975"/>
      <c r="KR33" s="1497" t="e">
        <f>WORKDAY(KR34,#REF!,'[3]Holiday Schedule'!$B$2:$B$30)</f>
        <v>#REF!</v>
      </c>
      <c r="KT33" s="921">
        <v>42093</v>
      </c>
      <c r="KU33" s="921">
        <v>42093</v>
      </c>
      <c r="KV33" s="921">
        <v>42093</v>
      </c>
      <c r="KW33" s="921">
        <v>42093</v>
      </c>
      <c r="KX33" s="921">
        <v>42093</v>
      </c>
      <c r="KY33" s="921">
        <v>42093</v>
      </c>
      <c r="KZ33" s="921">
        <v>42093</v>
      </c>
      <c r="LA33" s="921">
        <v>42093</v>
      </c>
      <c r="LB33" s="921">
        <v>42093</v>
      </c>
      <c r="LC33" s="921">
        <v>42093</v>
      </c>
      <c r="LD33" s="921">
        <v>42093</v>
      </c>
      <c r="LE33" s="921">
        <v>42093</v>
      </c>
      <c r="LF33" s="921">
        <v>42093</v>
      </c>
      <c r="LG33" s="921">
        <v>42093</v>
      </c>
      <c r="LH33" s="921">
        <v>42093</v>
      </c>
      <c r="LI33" s="921">
        <v>42093</v>
      </c>
      <c r="LJ33" s="921">
        <v>42093</v>
      </c>
      <c r="LK33" s="921">
        <v>42093</v>
      </c>
      <c r="LL33" s="921">
        <v>42093</v>
      </c>
      <c r="LM33" s="921">
        <v>42093</v>
      </c>
      <c r="LN33" s="921">
        <v>42093</v>
      </c>
      <c r="LO33" s="921">
        <v>42093</v>
      </c>
      <c r="LP33" s="921">
        <v>42093</v>
      </c>
      <c r="LQ33" s="921">
        <v>42093</v>
      </c>
      <c r="LR33" s="921">
        <v>42093</v>
      </c>
      <c r="LS33" s="921">
        <v>42093</v>
      </c>
      <c r="LT33" s="921">
        <v>42093</v>
      </c>
      <c r="LU33" s="921">
        <v>42093</v>
      </c>
      <c r="LV33" s="921">
        <v>42093</v>
      </c>
      <c r="LW33" s="921">
        <v>42093</v>
      </c>
      <c r="LX33" s="921">
        <v>42093</v>
      </c>
      <c r="LY33" s="921">
        <v>42093</v>
      </c>
      <c r="LZ33" s="921">
        <v>42138</v>
      </c>
      <c r="MA33" s="921">
        <v>42093</v>
      </c>
      <c r="MB33" s="921">
        <v>42093</v>
      </c>
      <c r="MC33" s="921">
        <v>42093</v>
      </c>
      <c r="MD33" s="921">
        <v>42135</v>
      </c>
      <c r="ME33" s="921">
        <v>42138</v>
      </c>
      <c r="MF33" s="921">
        <v>42138</v>
      </c>
      <c r="MG33" s="921">
        <v>42093</v>
      </c>
      <c r="MH33" s="921">
        <v>42093</v>
      </c>
      <c r="MI33" s="113"/>
      <c r="MJ33" s="113"/>
      <c r="MK33" s="921">
        <v>42150</v>
      </c>
      <c r="ML33" s="921">
        <v>42150</v>
      </c>
      <c r="MM33" s="921">
        <v>42150</v>
      </c>
      <c r="MN33" s="921">
        <v>42150</v>
      </c>
      <c r="MO33" s="921">
        <v>42093</v>
      </c>
      <c r="MP33" s="921">
        <v>42137</v>
      </c>
      <c r="MQ33" s="921">
        <v>42087</v>
      </c>
      <c r="MR33" s="921">
        <v>42170</v>
      </c>
      <c r="MS33" s="921">
        <v>42170</v>
      </c>
      <c r="MT33" s="921">
        <v>42172</v>
      </c>
      <c r="MU33" s="921">
        <v>42179</v>
      </c>
      <c r="MV33" s="880">
        <v>42195</v>
      </c>
      <c r="MW33" s="921">
        <v>42179</v>
      </c>
      <c r="MX33" s="921">
        <v>42179</v>
      </c>
      <c r="MY33" s="921">
        <v>42150</v>
      </c>
      <c r="MZ33" s="921"/>
      <c r="NA33" s="921"/>
    </row>
    <row r="34" spans="1:365" ht="15">
      <c r="A34" s="1436">
        <v>0</v>
      </c>
      <c r="B34" s="1441" t="s">
        <v>251</v>
      </c>
      <c r="C34" s="1046">
        <v>42633</v>
      </c>
      <c r="D34" s="887"/>
      <c r="E34" s="1014"/>
      <c r="F34" s="1037">
        <v>42632</v>
      </c>
      <c r="G34" s="1037">
        <v>42623</v>
      </c>
      <c r="H34" s="1037">
        <v>42627</v>
      </c>
      <c r="I34" s="1037">
        <v>42601</v>
      </c>
      <c r="J34" s="1037">
        <v>42619</v>
      </c>
      <c r="K34" s="1037">
        <v>42636</v>
      </c>
      <c r="L34" s="1037">
        <v>42639</v>
      </c>
      <c r="M34" s="1037">
        <v>42626</v>
      </c>
      <c r="N34" s="880"/>
      <c r="O34" s="1037">
        <v>42626</v>
      </c>
      <c r="P34" s="1037">
        <v>42639</v>
      </c>
      <c r="Q34" s="933"/>
      <c r="R34" s="883"/>
      <c r="S34" s="1037">
        <v>42618</v>
      </c>
      <c r="T34" s="1037">
        <v>42634</v>
      </c>
      <c r="U34" s="1037">
        <v>42612</v>
      </c>
      <c r="V34" s="880"/>
      <c r="W34" s="1037">
        <v>42634</v>
      </c>
      <c r="X34" s="1037">
        <v>42640</v>
      </c>
      <c r="Y34" s="836"/>
      <c r="Z34" s="1037">
        <v>42628</v>
      </c>
      <c r="AA34" s="1037">
        <v>42622</v>
      </c>
      <c r="AB34" s="1037">
        <v>42612</v>
      </c>
      <c r="AC34" s="1037">
        <v>42607</v>
      </c>
      <c r="AD34" s="1037">
        <v>42619</v>
      </c>
      <c r="AE34" s="1037">
        <v>42601</v>
      </c>
      <c r="AF34" s="1037">
        <v>42621</v>
      </c>
      <c r="AG34" s="1037">
        <v>42636</v>
      </c>
      <c r="AH34" s="1037">
        <v>42618</v>
      </c>
      <c r="AI34" s="1037">
        <v>42638</v>
      </c>
      <c r="AJ34" s="1037">
        <v>42631</v>
      </c>
      <c r="AK34" s="1037">
        <v>42601</v>
      </c>
      <c r="AL34" s="1037">
        <v>42619</v>
      </c>
      <c r="AM34" s="1037">
        <v>42616</v>
      </c>
      <c r="AN34" s="1045">
        <v>42601</v>
      </c>
      <c r="AO34" s="921" t="e">
        <f>WORKDAY(AO35,#REF!,'[3]Holiday Schedule'!$B$2:$B$30)</f>
        <v>#REF!</v>
      </c>
      <c r="AP34" s="880"/>
      <c r="AQ34" s="1037">
        <v>42605</v>
      </c>
      <c r="AR34" s="836"/>
      <c r="AS34" s="1037">
        <v>42624</v>
      </c>
      <c r="AT34" s="1037">
        <v>42621</v>
      </c>
      <c r="AU34" s="1037">
        <v>42604</v>
      </c>
      <c r="AV34" s="1037">
        <v>42616</v>
      </c>
      <c r="AW34" s="921"/>
      <c r="AX34" s="1037">
        <v>42619</v>
      </c>
      <c r="AY34" s="1037">
        <v>42611</v>
      </c>
      <c r="AZ34" s="1146">
        <v>42603</v>
      </c>
      <c r="BA34" s="1037">
        <v>42605</v>
      </c>
      <c r="BB34" s="1037">
        <v>42615</v>
      </c>
      <c r="BC34" s="880"/>
      <c r="BD34" s="1037">
        <v>42611</v>
      </c>
      <c r="BE34" s="1037">
        <v>42601</v>
      </c>
      <c r="BF34" s="1037">
        <v>42623</v>
      </c>
      <c r="BG34" s="1037">
        <v>42535</v>
      </c>
      <c r="BH34" s="1037">
        <v>42631</v>
      </c>
      <c r="BI34" s="1037">
        <v>42620</v>
      </c>
      <c r="BJ34" s="1037">
        <v>42631</v>
      </c>
      <c r="BK34" s="836"/>
      <c r="BL34" s="880"/>
      <c r="BM34" s="880"/>
      <c r="BN34" s="1037">
        <v>42602</v>
      </c>
      <c r="BO34" s="880"/>
      <c r="BP34" s="1037">
        <v>42617</v>
      </c>
      <c r="BQ34" s="1037">
        <v>42604</v>
      </c>
      <c r="BR34" s="1045">
        <v>42601</v>
      </c>
      <c r="BS34" s="1037">
        <v>42624</v>
      </c>
      <c r="BT34" s="1037">
        <v>42607</v>
      </c>
      <c r="BU34" s="1037">
        <v>42602</v>
      </c>
      <c r="BV34" s="1037">
        <v>42601</v>
      </c>
      <c r="BW34" s="1037">
        <v>42622</v>
      </c>
      <c r="BX34" s="880"/>
      <c r="BY34" s="1037">
        <v>42612</v>
      </c>
      <c r="BZ34" s="1037">
        <v>42608</v>
      </c>
      <c r="CA34" s="1037">
        <v>42608</v>
      </c>
      <c r="CB34" s="880"/>
      <c r="CC34" s="1037">
        <v>42616</v>
      </c>
      <c r="CD34" s="836"/>
      <c r="CE34" s="880"/>
      <c r="CF34" s="880"/>
      <c r="CG34" s="880"/>
      <c r="CH34" s="968"/>
      <c r="CI34" s="933"/>
      <c r="CJ34" s="880"/>
      <c r="CK34" s="880"/>
      <c r="CL34" s="921"/>
      <c r="CM34" s="880"/>
      <c r="CN34" s="880"/>
      <c r="CO34" s="880"/>
      <c r="CP34" s="880"/>
      <c r="CQ34" s="880"/>
      <c r="CR34" s="887"/>
      <c r="CS34" s="880"/>
      <c r="CT34" s="880"/>
      <c r="CU34" s="880"/>
      <c r="CV34" s="880"/>
      <c r="CW34" s="1171"/>
      <c r="CX34" s="880"/>
      <c r="CY34" s="836"/>
      <c r="CZ34" s="921"/>
      <c r="DA34" s="933"/>
      <c r="DB34" s="880"/>
      <c r="DC34" s="968"/>
      <c r="DD34" s="880"/>
      <c r="DE34" s="968"/>
      <c r="DF34" s="1171"/>
      <c r="DG34" s="880"/>
      <c r="DH34" s="880"/>
      <c r="DI34" s="880">
        <v>42299</v>
      </c>
      <c r="DJ34" s="921"/>
      <c r="DK34" s="880"/>
      <c r="DL34" s="880"/>
      <c r="DM34" s="880"/>
      <c r="DN34" s="921"/>
      <c r="DO34" s="880"/>
      <c r="DP34" s="824"/>
      <c r="DQ34" s="880"/>
      <c r="DR34" s="968"/>
      <c r="DS34" s="880"/>
      <c r="DT34" s="880"/>
      <c r="DU34" s="880"/>
      <c r="DV34" s="880"/>
      <c r="DW34" s="933"/>
      <c r="DX34" s="880"/>
      <c r="DY34" s="880"/>
      <c r="DZ34" s="921"/>
      <c r="EA34" s="880"/>
      <c r="EB34" s="880"/>
      <c r="EC34" s="880"/>
      <c r="ED34" s="880"/>
      <c r="EE34" s="880"/>
      <c r="EF34" s="880"/>
      <c r="EG34" s="880"/>
      <c r="EH34" s="921">
        <v>42341</v>
      </c>
      <c r="EI34" s="836"/>
      <c r="EJ34" s="880"/>
      <c r="EK34" s="968"/>
      <c r="EL34" s="921"/>
      <c r="EM34" s="880"/>
      <c r="EN34" s="968"/>
      <c r="EO34" s="880"/>
      <c r="EP34" s="921"/>
      <c r="EQ34" s="880"/>
      <c r="ER34" s="880"/>
      <c r="ES34" s="880"/>
      <c r="ET34" s="880"/>
      <c r="EU34" s="880"/>
      <c r="EV34" s="880"/>
      <c r="EW34" s="1171"/>
      <c r="EX34" s="836"/>
      <c r="EY34" s="880"/>
      <c r="EZ34" s="880"/>
      <c r="FA34" s="880"/>
      <c r="FB34" s="880"/>
      <c r="FC34" s="880"/>
      <c r="FD34" s="921"/>
      <c r="FE34" s="880"/>
      <c r="FF34" s="880"/>
      <c r="FG34" s="880"/>
      <c r="FH34" s="880"/>
      <c r="FI34" s="880"/>
      <c r="FJ34" s="880"/>
      <c r="FK34" s="880"/>
      <c r="FL34" s="880"/>
      <c r="FM34" s="880"/>
      <c r="FN34" s="921"/>
      <c r="FO34" s="880"/>
      <c r="FP34" s="880"/>
      <c r="FQ34" s="836"/>
      <c r="FR34" s="880"/>
      <c r="FS34" s="880"/>
      <c r="FT34" s="880"/>
      <c r="FU34" s="880"/>
      <c r="FV34" s="880"/>
      <c r="FW34" s="880"/>
      <c r="FX34" s="880"/>
      <c r="FY34" s="880"/>
      <c r="FZ34" s="880"/>
      <c r="GA34" s="880"/>
      <c r="GB34" s="880"/>
      <c r="GC34" s="880"/>
      <c r="GD34" s="968"/>
      <c r="GE34" s="880"/>
      <c r="GF34" s="880"/>
      <c r="GG34" s="880"/>
      <c r="GH34" s="880"/>
      <c r="GI34" s="880"/>
      <c r="GJ34" s="836"/>
      <c r="GK34" s="965"/>
      <c r="GL34" s="975">
        <f>WORKDAY('24K Quality Clinic'!EE35,[3]BA!$B32,'[3]Holiday Schedule'!$B$2:$B$30)</f>
        <v>2</v>
      </c>
      <c r="GM34" s="965">
        <v>42282</v>
      </c>
      <c r="GN34" s="965"/>
      <c r="GO34" s="1497"/>
      <c r="GP34" s="938"/>
      <c r="GQ34" s="975"/>
      <c r="GR34" s="965"/>
      <c r="GS34" s="1149"/>
      <c r="GT34" s="1141"/>
      <c r="GU34" s="1141"/>
      <c r="GV34" s="1141">
        <v>42360</v>
      </c>
      <c r="GW34" s="1141"/>
      <c r="GX34" s="1132"/>
      <c r="GY34" s="1134"/>
      <c r="GZ34" s="1142"/>
      <c r="HA34" s="1141">
        <v>42299</v>
      </c>
      <c r="HB34" s="1134"/>
      <c r="HC34" s="1141" t="e">
        <f>WORKDAY(#REF!,#REF!,'[3]Holiday Schedule'!$B$2:$B$30)</f>
        <v>#REF!</v>
      </c>
      <c r="HD34" s="824"/>
      <c r="HE34" s="921"/>
      <c r="HF34" s="880"/>
      <c r="HG34" s="921">
        <v>42299</v>
      </c>
      <c r="HH34" s="880"/>
      <c r="HI34" s="933"/>
      <c r="HJ34" s="968"/>
      <c r="HK34" s="880"/>
      <c r="HL34" s="887"/>
      <c r="HM34" s="921">
        <f>WORKDAY(HM35,[3]BA!$B22,'[3]Holiday Schedule'!$B$2:$B$30)</f>
        <v>42172</v>
      </c>
      <c r="HN34" s="887"/>
      <c r="HO34" s="880"/>
      <c r="HP34" s="880"/>
      <c r="HQ34" s="880"/>
      <c r="HR34" s="921"/>
      <c r="HS34" s="880"/>
      <c r="HT34" s="880"/>
      <c r="HU34" s="921" t="e">
        <f>WORKDAY('24K Quality Clinic'!SC34,#REF!,'[3]Holiday Schedule'!$B$2:$B$30)</f>
        <v>#REF!</v>
      </c>
      <c r="HV34" s="880"/>
      <c r="HW34" s="836"/>
      <c r="HX34" s="965">
        <v>42282</v>
      </c>
      <c r="HY34" s="965">
        <v>42341</v>
      </c>
      <c r="HZ34" s="965"/>
      <c r="IA34" s="965"/>
      <c r="IB34" s="937"/>
      <c r="IC34" s="965"/>
      <c r="ID34" s="965"/>
      <c r="IE34" s="965" t="e">
        <f>WORKDAY('24K Quality Clinic'!BP35,#REF!,'[3]Holiday Schedule'!$B$2:$B$30)</f>
        <v>#REF!</v>
      </c>
      <c r="IF34" s="965" t="e">
        <f>WORKDAY(IF35,#REF!,'[3]Holiday Schedule'!$B$2:$B$30)</f>
        <v>#REF!</v>
      </c>
      <c r="IG34" s="965" t="e">
        <f>WORKDAY('24K Quality Clinic'!NG35,#REF!,'[3]Holiday Schedule'!$B$2:$B$30)</f>
        <v>#REF!</v>
      </c>
      <c r="IH34" s="965" t="e">
        <f>WORKDAY(IH35,#REF!,'[3]Holiday Schedule'!$B$2:$B$30)</f>
        <v>#REF!</v>
      </c>
      <c r="II34" s="965"/>
      <c r="IJ34" s="938"/>
      <c r="IK34" s="965"/>
      <c r="IL34" s="938"/>
      <c r="IM34" s="965" t="e">
        <f>WORKDAY('24K Quality Clinic'!RU34,#REF!,'[3]Holiday Schedule'!$B$2:$B$30)</f>
        <v>#REF!</v>
      </c>
      <c r="IN34" s="824"/>
      <c r="IO34" s="880"/>
      <c r="IP34" s="921" t="e">
        <f>WORKDAY(IP35,#REF!,'[3]Holiday Schedule'!$B$2:$B$30)</f>
        <v>#REF!</v>
      </c>
      <c r="IQ34" s="887"/>
      <c r="IR34" s="921"/>
      <c r="IS34" s="933"/>
      <c r="IT34" s="921" t="e">
        <f>WORKDAY(IT35,#REF!,'[3]Holiday Schedule'!$B$2:$B$30)</f>
        <v>#REF!</v>
      </c>
      <c r="IU34" s="880"/>
      <c r="IV34" s="933"/>
      <c r="IW34" s="880"/>
      <c r="IX34" s="880"/>
      <c r="IY34" s="880"/>
      <c r="IZ34" s="880"/>
      <c r="JA34" s="880"/>
      <c r="JB34" s="921">
        <v>42354</v>
      </c>
      <c r="JC34" s="921"/>
      <c r="JD34" s="921"/>
      <c r="JE34" s="921">
        <v>42341</v>
      </c>
      <c r="JF34" s="921"/>
      <c r="JG34" s="824"/>
      <c r="JH34" s="921" t="e">
        <f>WORKDAY(JH35,#REF!,'[3]Holiday Schedule'!$B$2:$B$30)</f>
        <v>#REF!</v>
      </c>
      <c r="JI34" s="921"/>
      <c r="JJ34" s="921"/>
      <c r="JK34" s="921"/>
      <c r="JL34" s="921">
        <v>42360</v>
      </c>
      <c r="JM34" s="921"/>
      <c r="JN34" s="921">
        <v>42160</v>
      </c>
      <c r="JO34" s="921"/>
      <c r="JP34" s="921">
        <v>42174</v>
      </c>
      <c r="JQ34" s="921" t="e">
        <f>WORKDAY(JQ35,#REF!,'[3]Holiday Schedule'!$B$2:$B$30)</f>
        <v>#REF!</v>
      </c>
      <c r="JR34" s="921"/>
      <c r="JS34" s="921">
        <v>42299</v>
      </c>
      <c r="JT34" s="921" t="e">
        <f>WORKDAY(JT35,#REF!,'[3]Holiday Schedule'!$B$2:$B$30)</f>
        <v>#REF!</v>
      </c>
      <c r="JU34" s="921" t="e">
        <f>WORKDAY(JU35,#REF!,'[3]Holiday Schedule'!$B$2:$B$30)</f>
        <v>#REF!</v>
      </c>
      <c r="JV34" s="921" t="e">
        <f>WORKDAY(JV35,#REF!,'[3]Holiday Schedule'!$B$2:$B$30)</f>
        <v>#REF!</v>
      </c>
      <c r="JW34" s="921">
        <v>42360</v>
      </c>
      <c r="JX34" s="921"/>
      <c r="JY34" s="921">
        <v>42282</v>
      </c>
      <c r="JZ34" s="953"/>
      <c r="KA34" s="921">
        <v>42262</v>
      </c>
      <c r="KB34" s="921" t="e">
        <f>WORKDAY(KB35,#REF!,'[3]Holiday Schedule'!$B$2:$B$30)</f>
        <v>#REF!</v>
      </c>
      <c r="KC34" s="921"/>
      <c r="KD34" s="921"/>
      <c r="KE34" s="921"/>
      <c r="KF34" s="921"/>
      <c r="KG34" s="921">
        <v>42093</v>
      </c>
      <c r="KH34" s="921"/>
      <c r="KI34" s="1497">
        <f>WORKDAY(KI36,[3]BA!$B22,'[3]Holiday Schedule'!$B$2:$B$30)</f>
        <v>42170</v>
      </c>
      <c r="KJ34" s="1497">
        <f>WORKDAY(KJ35,[3]BA!$B35,'[3]Holiday Schedule'!$B$2:$B$30)</f>
        <v>42178</v>
      </c>
      <c r="KK34" s="1497">
        <v>42139</v>
      </c>
      <c r="KL34" s="1497" t="e">
        <f>WORKDAY(KL35,#REF!,'[3]Holiday Schedule'!$B$2:$B$30)</f>
        <v>#REF!</v>
      </c>
      <c r="KM34" s="1497">
        <v>42262</v>
      </c>
      <c r="KN34" s="1497"/>
      <c r="KO34" s="1497">
        <v>42143</v>
      </c>
      <c r="KP34" s="975"/>
      <c r="KQ34" s="975"/>
      <c r="KR34" s="1497" t="e">
        <f>WORKDAY(KR35,#REF!,'[3]Holiday Schedule'!$B$2:$B$30)</f>
        <v>#REF!</v>
      </c>
    </row>
    <row r="35" spans="1:365" ht="15">
      <c r="A35" s="1436">
        <v>1</v>
      </c>
      <c r="B35" s="1441" t="s">
        <v>141</v>
      </c>
      <c r="C35" s="1045">
        <v>42633</v>
      </c>
      <c r="D35" s="887"/>
      <c r="E35" s="1014"/>
      <c r="F35" s="1045"/>
      <c r="G35" s="1045">
        <v>42621</v>
      </c>
      <c r="H35" s="1045">
        <v>42627</v>
      </c>
      <c r="I35" s="1233">
        <v>42599</v>
      </c>
      <c r="J35" s="1045">
        <v>42614</v>
      </c>
      <c r="K35" s="1045">
        <v>42636</v>
      </c>
      <c r="L35" s="1045">
        <v>42637</v>
      </c>
      <c r="M35" s="1045">
        <v>42624</v>
      </c>
      <c r="N35" s="921"/>
      <c r="O35" s="1045">
        <v>42624</v>
      </c>
      <c r="P35" s="1045">
        <v>42636</v>
      </c>
      <c r="Q35" s="966"/>
      <c r="R35" s="880"/>
      <c r="S35" s="1045">
        <v>42618</v>
      </c>
      <c r="T35" s="1045">
        <v>42634</v>
      </c>
      <c r="U35" s="1045">
        <v>42604</v>
      </c>
      <c r="V35" s="921"/>
      <c r="W35" s="1045">
        <v>42634</v>
      </c>
      <c r="X35" s="1045">
        <v>42640</v>
      </c>
      <c r="Y35" s="824"/>
      <c r="Z35" s="1045">
        <v>42626</v>
      </c>
      <c r="AA35" s="1045">
        <v>42620</v>
      </c>
      <c r="AB35" s="1045">
        <v>42611</v>
      </c>
      <c r="AC35" s="1045">
        <v>42604</v>
      </c>
      <c r="AD35" s="1045">
        <v>42618</v>
      </c>
      <c r="AE35" s="1233">
        <v>42599</v>
      </c>
      <c r="AF35" s="1045">
        <v>42620</v>
      </c>
      <c r="AG35" s="1045"/>
      <c r="AH35" s="1045">
        <v>42617</v>
      </c>
      <c r="AI35" s="1045"/>
      <c r="AJ35" s="1045"/>
      <c r="AK35" s="1233">
        <v>42600</v>
      </c>
      <c r="AL35" s="1045">
        <v>42618</v>
      </c>
      <c r="AM35" s="1045">
        <v>42614</v>
      </c>
      <c r="AN35" s="1233">
        <v>42595</v>
      </c>
      <c r="AO35" s="921" t="e">
        <f>WORKDAY(AO36,#REF!,'[3]Holiday Schedule'!$B$2:$B$30)</f>
        <v>#REF!</v>
      </c>
      <c r="AP35" s="921">
        <v>42499</v>
      </c>
      <c r="AQ35" s="1045">
        <v>42604</v>
      </c>
      <c r="AR35" s="824"/>
      <c r="AS35" s="1045">
        <v>42622</v>
      </c>
      <c r="AT35" s="1045">
        <v>42621</v>
      </c>
      <c r="AU35" s="1045">
        <v>42601</v>
      </c>
      <c r="AV35" s="1045">
        <v>42612</v>
      </c>
      <c r="AW35" s="921">
        <v>42528</v>
      </c>
      <c r="AX35" s="1045">
        <v>42614</v>
      </c>
      <c r="AY35" s="1045">
        <v>42607</v>
      </c>
      <c r="AZ35" s="1233">
        <v>42599</v>
      </c>
      <c r="BA35" s="1237">
        <v>42604</v>
      </c>
      <c r="BB35" s="1045">
        <v>42612</v>
      </c>
      <c r="BC35" s="921"/>
      <c r="BD35" s="1045">
        <v>42607</v>
      </c>
      <c r="BE35" s="1233">
        <v>42599</v>
      </c>
      <c r="BF35" s="1045">
        <v>42621</v>
      </c>
      <c r="BG35" s="1045">
        <v>42527</v>
      </c>
      <c r="BH35" s="1045"/>
      <c r="BI35" s="1045">
        <v>42619</v>
      </c>
      <c r="BJ35" s="1045"/>
      <c r="BK35" s="824"/>
      <c r="BL35" s="880"/>
      <c r="BM35" s="921"/>
      <c r="BN35" s="1045">
        <v>42601</v>
      </c>
      <c r="BO35" s="880"/>
      <c r="BP35" s="1045">
        <v>42616</v>
      </c>
      <c r="BQ35" s="1045">
        <v>42602</v>
      </c>
      <c r="BR35" s="1233">
        <v>42599</v>
      </c>
      <c r="BS35" s="1045">
        <v>42622</v>
      </c>
      <c r="BT35" s="1045">
        <v>42604</v>
      </c>
      <c r="BU35" s="1045">
        <v>42601</v>
      </c>
      <c r="BV35" s="1045">
        <v>42600</v>
      </c>
      <c r="BW35" s="1045">
        <v>42620</v>
      </c>
      <c r="BX35" s="880"/>
      <c r="BY35" s="1045">
        <v>42611</v>
      </c>
      <c r="BZ35" s="1045">
        <v>42606</v>
      </c>
      <c r="CA35" s="1045">
        <v>42607</v>
      </c>
      <c r="CB35" s="880"/>
      <c r="CC35" s="1045">
        <v>42614</v>
      </c>
      <c r="CD35" s="836"/>
      <c r="CE35" s="921">
        <v>42531</v>
      </c>
      <c r="CF35" s="921"/>
      <c r="CG35" s="921"/>
      <c r="CH35" s="921"/>
      <c r="CI35" s="966"/>
      <c r="CJ35" s="921">
        <v>42576</v>
      </c>
      <c r="CK35" s="921">
        <v>42576</v>
      </c>
      <c r="CL35" s="921">
        <v>42528</v>
      </c>
      <c r="CM35" s="921"/>
      <c r="CN35" s="966">
        <v>42548</v>
      </c>
      <c r="CO35" s="1187">
        <v>42561</v>
      </c>
      <c r="CP35" s="880">
        <v>42442</v>
      </c>
      <c r="CQ35" s="921">
        <v>42531</v>
      </c>
      <c r="CR35" s="880">
        <v>42442</v>
      </c>
      <c r="CS35" s="921"/>
      <c r="CT35" s="921"/>
      <c r="CU35" s="921">
        <v>42593</v>
      </c>
      <c r="CV35" s="921"/>
      <c r="CW35" s="966"/>
      <c r="CX35" s="921">
        <v>42531</v>
      </c>
      <c r="CY35" s="824"/>
      <c r="CZ35" s="921">
        <v>42359</v>
      </c>
      <c r="DA35" s="966">
        <v>42425</v>
      </c>
      <c r="DB35" s="921">
        <v>42576</v>
      </c>
      <c r="DC35" s="921"/>
      <c r="DD35" s="921"/>
      <c r="DE35" s="921"/>
      <c r="DF35" s="966"/>
      <c r="DG35" s="880">
        <v>42486</v>
      </c>
      <c r="DH35" s="921"/>
      <c r="DI35" s="880" t="e">
        <f>WORKDAY(DI36,#REF!,'[3]Holiday Schedule'!$B$2:$B$30)</f>
        <v>#REF!</v>
      </c>
      <c r="DJ35" s="921">
        <v>42530</v>
      </c>
      <c r="DK35" s="921"/>
      <c r="DL35" s="921">
        <v>42576</v>
      </c>
      <c r="DM35" s="921"/>
      <c r="DN35" s="921">
        <v>42377</v>
      </c>
      <c r="DO35" s="921"/>
      <c r="DP35" s="824"/>
      <c r="DQ35" s="880"/>
      <c r="DR35" s="921">
        <v>42531</v>
      </c>
      <c r="DS35" s="921">
        <v>42531</v>
      </c>
      <c r="DT35" s="921"/>
      <c r="DU35" s="921"/>
      <c r="DV35" s="921">
        <v>42541</v>
      </c>
      <c r="DW35" s="966"/>
      <c r="DX35" s="921">
        <v>42530</v>
      </c>
      <c r="DY35" s="966">
        <v>42545</v>
      </c>
      <c r="DZ35" s="921"/>
      <c r="EA35" s="921"/>
      <c r="EB35" s="921">
        <v>42528</v>
      </c>
      <c r="EC35" s="921">
        <v>42538</v>
      </c>
      <c r="ED35" s="921"/>
      <c r="EE35" s="921"/>
      <c r="EF35" s="880"/>
      <c r="EG35" s="921">
        <v>42531</v>
      </c>
      <c r="EH35" s="921"/>
      <c r="EI35" s="824"/>
      <c r="EJ35" s="921">
        <v>42531</v>
      </c>
      <c r="EK35" s="921"/>
      <c r="EL35" s="921">
        <v>42528</v>
      </c>
      <c r="EM35" s="921"/>
      <c r="EN35" s="921"/>
      <c r="EO35" s="921">
        <v>42530</v>
      </c>
      <c r="EP35" s="921">
        <v>42530</v>
      </c>
      <c r="EQ35" s="921"/>
      <c r="ER35" s="921"/>
      <c r="ES35" s="921">
        <v>42542</v>
      </c>
      <c r="ET35" s="921">
        <v>42531</v>
      </c>
      <c r="EU35" s="1187">
        <v>42561</v>
      </c>
      <c r="EV35" s="921">
        <v>42537</v>
      </c>
      <c r="EW35" s="966"/>
      <c r="EX35" s="824"/>
      <c r="EY35" s="880"/>
      <c r="EZ35" s="880">
        <v>42456</v>
      </c>
      <c r="FA35" s="880"/>
      <c r="FB35" s="921">
        <v>42493</v>
      </c>
      <c r="FC35" s="880"/>
      <c r="FD35" s="921"/>
      <c r="FE35" s="921">
        <v>42499</v>
      </c>
      <c r="FF35" s="880">
        <v>42494</v>
      </c>
      <c r="FG35" s="921">
        <v>42499</v>
      </c>
      <c r="FH35" s="880"/>
      <c r="FI35" s="880"/>
      <c r="FJ35" s="880">
        <v>42472</v>
      </c>
      <c r="FK35" s="880">
        <v>42473</v>
      </c>
      <c r="FL35" s="921">
        <v>42499</v>
      </c>
      <c r="FM35" s="880">
        <v>42442</v>
      </c>
      <c r="FN35" s="921">
        <v>42359</v>
      </c>
      <c r="FO35" s="921"/>
      <c r="FP35" s="921"/>
      <c r="FQ35" s="824"/>
      <c r="FR35" s="880"/>
      <c r="FS35" s="921">
        <v>42389</v>
      </c>
      <c r="FT35" s="880">
        <v>42452</v>
      </c>
      <c r="FU35" s="921">
        <v>42486</v>
      </c>
      <c r="FV35" s="921"/>
      <c r="FW35" s="880">
        <v>42474</v>
      </c>
      <c r="FX35" s="880"/>
      <c r="FY35" s="880"/>
      <c r="FZ35" s="880"/>
      <c r="GA35" s="921">
        <v>42473</v>
      </c>
      <c r="GB35" s="880">
        <v>42478</v>
      </c>
      <c r="GC35" s="880">
        <v>42473</v>
      </c>
      <c r="GD35" s="921"/>
      <c r="GE35" s="880">
        <v>42442</v>
      </c>
      <c r="GF35" s="880"/>
      <c r="GG35" s="880"/>
      <c r="GH35" s="880"/>
      <c r="GI35" s="880">
        <v>42478</v>
      </c>
      <c r="GJ35" s="836"/>
      <c r="GK35" s="965">
        <v>42397</v>
      </c>
      <c r="GL35" s="975">
        <f>WORKDAY('24K Quality Clinic'!EE38,[3]BA!$B36,'[3]Holiday Schedule'!$B$2:$B$30)</f>
        <v>42135</v>
      </c>
      <c r="GM35" s="965" t="e">
        <f>WORKDAY(GM36,#REF!,'[3]Holiday Schedule'!$B$2:$B$30)</f>
        <v>#REF!</v>
      </c>
      <c r="GN35" s="965"/>
      <c r="GO35" s="1497"/>
      <c r="GP35" s="938"/>
      <c r="GQ35" s="975">
        <f>WORKDAY(GQ36,[3]BA!$B35,'[3]Holiday Schedule'!$B$2:$B$30)</f>
        <v>42185</v>
      </c>
      <c r="GR35" s="965">
        <v>42345</v>
      </c>
      <c r="GS35" s="1148"/>
      <c r="GT35" s="1141"/>
      <c r="GU35" s="1141"/>
      <c r="GV35" s="1141">
        <v>42360</v>
      </c>
      <c r="GW35" s="1141" t="e">
        <f>WORKDAY('24K Quality Clinic'!J36,#REF!,'[3]Holiday Schedule'!$B$2:$B$30)</f>
        <v>#REF!</v>
      </c>
      <c r="GX35" s="1142">
        <v>42464</v>
      </c>
      <c r="GY35" s="1141">
        <v>42389</v>
      </c>
      <c r="GZ35" s="1143">
        <v>42425</v>
      </c>
      <c r="HA35" s="1141" t="e">
        <f>WORKDAY('24K Quality Clinic'!JZ36,#REF!,'[3]Holiday Schedule'!$B$2:$B$30)</f>
        <v>#REF!</v>
      </c>
      <c r="HB35" s="1134">
        <v>42442</v>
      </c>
      <c r="HC35" s="1141" t="e">
        <f>WORKDAY(#REF!,#REF!,'[3]Holiday Schedule'!$B$2:$B$30)</f>
        <v>#REF!</v>
      </c>
      <c r="HD35" s="824"/>
      <c r="HE35" s="1187">
        <v>42435</v>
      </c>
      <c r="HF35" s="921">
        <v>42388</v>
      </c>
      <c r="HG35" s="921" t="e">
        <f>WORKDAY('24K Quality Clinic'!K36,#REF!,'[3]Holiday Schedule'!$B$2:$B$30)</f>
        <v>#REF!</v>
      </c>
      <c r="HH35" s="921"/>
      <c r="HI35" s="966"/>
      <c r="HJ35" s="921"/>
      <c r="HK35" s="880"/>
      <c r="HL35" s="880"/>
      <c r="HM35" s="921">
        <f>WORKDAY(HM37,[3]BA!$B23,'[3]Holiday Schedule'!$B$2:$B$30)</f>
        <v>42172</v>
      </c>
      <c r="HN35" s="673"/>
      <c r="HO35" s="880">
        <v>42458</v>
      </c>
      <c r="HP35" s="880"/>
      <c r="HQ35" s="880"/>
      <c r="HR35" s="880">
        <v>42456</v>
      </c>
      <c r="HS35" s="921">
        <v>42390</v>
      </c>
      <c r="HT35" s="880">
        <v>42452</v>
      </c>
      <c r="HU35" s="921">
        <v>42326</v>
      </c>
      <c r="HV35" s="921"/>
      <c r="HW35" s="836"/>
      <c r="HX35" s="965" t="e">
        <f>WORKDAY(HX36,#REF!,'[3]Holiday Schedule'!$B$2:$B$30)</f>
        <v>#REF!</v>
      </c>
      <c r="HY35" s="965"/>
      <c r="HZ35" s="965">
        <v>42345</v>
      </c>
      <c r="IA35" s="965"/>
      <c r="IB35" s="965">
        <v>42403</v>
      </c>
      <c r="IC35" s="965"/>
      <c r="ID35" s="965">
        <v>42345</v>
      </c>
      <c r="IE35" s="965" t="e">
        <f>WORKDAY('24K Quality Clinic'!BP36,#REF!,'[3]Holiday Schedule'!$B$2:$B$30)</f>
        <v>#REF!</v>
      </c>
      <c r="IF35" s="965" t="e">
        <f>WORKDAY(IF36,#REF!,'[3]Holiday Schedule'!$B$2:$B$30)</f>
        <v>#REF!</v>
      </c>
      <c r="IG35" s="965" t="e">
        <f>WORKDAY('24K Quality Clinic'!NG36,#REF!,'[3]Holiday Schedule'!$B$2:$B$30)</f>
        <v>#REF!</v>
      </c>
      <c r="IH35" s="965" t="e">
        <f>WORKDAY(IH36,#REF!,'[3]Holiday Schedule'!$B$2:$B$30)</f>
        <v>#REF!</v>
      </c>
      <c r="II35" s="965"/>
      <c r="IJ35" s="965">
        <v>42389</v>
      </c>
      <c r="IK35" s="965">
        <v>42377</v>
      </c>
      <c r="IL35" s="965"/>
      <c r="IM35" s="965" t="e">
        <f>WORKDAY('24K Quality Clinic'!RU35,#REF!,'[3]Holiday Schedule'!$B$2:$B$30)</f>
        <v>#REF!</v>
      </c>
      <c r="IN35" s="824"/>
      <c r="IO35" s="921"/>
      <c r="IP35" s="921" t="e">
        <f>WORKDAY(IP36,#REF!,'[3]Holiday Schedule'!$B$2:$B$30)</f>
        <v>#REF!</v>
      </c>
      <c r="IQ35" s="673">
        <v>42410</v>
      </c>
      <c r="IR35" s="921">
        <f>WORKDAY(IR36,[3]BA!$B35,'[3]Holiday Schedule'!$B$2:$B$30)</f>
        <v>42137</v>
      </c>
      <c r="IS35" s="966">
        <v>42425</v>
      </c>
      <c r="IT35" s="921" t="e">
        <f>WORKDAY(IT36,#REF!,'[3]Holiday Schedule'!$B$2:$B$30)</f>
        <v>#REF!</v>
      </c>
      <c r="IU35" s="921"/>
      <c r="IV35" s="966"/>
      <c r="IW35" s="921">
        <v>42389</v>
      </c>
      <c r="IX35" s="921">
        <v>42390</v>
      </c>
      <c r="IY35" s="921">
        <v>42389</v>
      </c>
      <c r="IZ35" s="921"/>
      <c r="JA35" s="921"/>
      <c r="JB35" s="921">
        <v>42354</v>
      </c>
      <c r="JC35" s="921"/>
      <c r="JD35" s="921"/>
      <c r="JE35" s="921"/>
      <c r="JF35" s="921"/>
      <c r="JG35" s="824"/>
      <c r="JH35" s="921" t="e">
        <f>WORKDAY(JH36,#REF!,'[3]Holiday Schedule'!$B$2:$B$30)</f>
        <v>#REF!</v>
      </c>
      <c r="JI35" s="921"/>
      <c r="JJ35" s="921"/>
      <c r="JK35" s="921"/>
      <c r="JL35" s="921">
        <v>42360</v>
      </c>
      <c r="JM35" s="921"/>
      <c r="JN35" s="921" t="e">
        <f>WORKDAY(JN36,#REF!,'[3]Holiday Schedule'!$B$2:$B$30)</f>
        <v>#REF!</v>
      </c>
      <c r="JO35" s="921" t="e">
        <f>WORKDAY(JO36,#REF!,'[3]Holiday Schedule'!$B$2:$B$30)</f>
        <v>#REF!</v>
      </c>
      <c r="JP35" s="921" t="e">
        <f>WORKDAY(JP36,#REF!,'[3]Holiday Schedule'!$B$2:$B$30)</f>
        <v>#REF!</v>
      </c>
      <c r="JQ35" s="921" t="e">
        <f>WORKDAY(JQ36,#REF!,'[3]Holiday Schedule'!$B$2:$B$30)</f>
        <v>#REF!</v>
      </c>
      <c r="JR35" s="921"/>
      <c r="JS35" s="921" t="e">
        <f>WORKDAY(JS36,#REF!,'[3]Holiday Schedule'!$B$2:$B$30)</f>
        <v>#REF!</v>
      </c>
      <c r="JT35" s="921" t="e">
        <f>WORKDAY(JT36,#REF!,'[3]Holiday Schedule'!$B$2:$B$30)</f>
        <v>#REF!</v>
      </c>
      <c r="JU35" s="921" t="e">
        <f>WORKDAY(JU36,#REF!,'[3]Holiday Schedule'!$B$2:$B$30)</f>
        <v>#REF!</v>
      </c>
      <c r="JV35" s="921" t="e">
        <f>WORKDAY(JV36,#REF!,'[3]Holiday Schedule'!$B$2:$B$30)</f>
        <v>#REF!</v>
      </c>
      <c r="JW35" s="921">
        <v>42360</v>
      </c>
      <c r="JX35" s="921"/>
      <c r="JY35" s="921" t="e">
        <f>WORKDAY(JY36,#REF!,'[3]Holiday Schedule'!$B$2:$B$30)</f>
        <v>#REF!</v>
      </c>
      <c r="JZ35" s="953"/>
      <c r="KA35" s="921" t="e">
        <f>WORKDAY(KA36,#REF!,'[3]Holiday Schedule'!$B$2:$B$30)</f>
        <v>#REF!</v>
      </c>
      <c r="KB35" s="921" t="e">
        <f>WORKDAY(KB36,#REF!,'[3]Holiday Schedule'!$B$2:$B$30)</f>
        <v>#REF!</v>
      </c>
      <c r="KC35" s="921"/>
      <c r="KD35" s="921"/>
      <c r="KE35" s="921"/>
      <c r="KF35" s="921"/>
      <c r="KG35" s="921" t="e">
        <f>WORKDAY(KG36,#REF!,'[3]Holiday Schedule'!$B$2:$B$30)</f>
        <v>#REF!</v>
      </c>
      <c r="KH35" s="921"/>
      <c r="KI35" s="1497"/>
      <c r="KJ35" s="1497">
        <f>WORKDAY(KJ37,[3]BA!$B36,'[3]Holiday Schedule'!$B$2:$B$30)</f>
        <v>42174</v>
      </c>
      <c r="KK35" s="1497" t="e">
        <f>WORKDAY(KK36,#REF!,'[3]Holiday Schedule'!$B$2:$B$30)</f>
        <v>#REF!</v>
      </c>
      <c r="KL35" s="1497" t="e">
        <f>WORKDAY(KL36,#REF!,'[3]Holiday Schedule'!$B$2:$B$30)</f>
        <v>#REF!</v>
      </c>
      <c r="KM35" s="1497" t="e">
        <f>WORKDAY(KM36,#REF!,'[3]Holiday Schedule'!$B$2:$B$30)</f>
        <v>#REF!</v>
      </c>
      <c r="KN35" s="1497"/>
      <c r="KO35" s="1497" t="e">
        <f>WORKDAY(KO36,#REF!,'[3]Holiday Schedule'!$B$2:$B$30)</f>
        <v>#REF!</v>
      </c>
      <c r="KP35" s="975"/>
      <c r="KQ35" s="975"/>
      <c r="KR35" s="1497" t="e">
        <f>WORKDAY(KR36,#REF!,'[3]Holiday Schedule'!$B$2:$B$30)</f>
        <v>#REF!</v>
      </c>
    </row>
    <row r="36" spans="1:365" ht="15">
      <c r="A36" s="1436">
        <v>0.5</v>
      </c>
      <c r="B36" s="1441" t="s">
        <v>1090</v>
      </c>
      <c r="C36" s="1037">
        <v>42629</v>
      </c>
      <c r="D36" s="887"/>
      <c r="E36" s="1014"/>
      <c r="F36" s="1037">
        <v>42629</v>
      </c>
      <c r="G36" s="1037">
        <v>42621</v>
      </c>
      <c r="H36" s="1037">
        <v>42626</v>
      </c>
      <c r="I36" s="1234">
        <v>42598</v>
      </c>
      <c r="J36" s="1037">
        <v>42614</v>
      </c>
      <c r="K36" s="1037">
        <v>42634</v>
      </c>
      <c r="L36" s="1037">
        <v>42635</v>
      </c>
      <c r="M36" s="1037">
        <v>42624</v>
      </c>
      <c r="N36" s="921">
        <v>42415</v>
      </c>
      <c r="O36" s="1037">
        <v>42624</v>
      </c>
      <c r="P36" s="1037">
        <v>42635</v>
      </c>
      <c r="Q36" s="921">
        <v>42417</v>
      </c>
      <c r="R36" s="880"/>
      <c r="S36" s="1037">
        <v>42617</v>
      </c>
      <c r="T36" s="1037">
        <v>42632</v>
      </c>
      <c r="U36" s="1037">
        <v>42603</v>
      </c>
      <c r="V36" s="921">
        <v>42535</v>
      </c>
      <c r="W36" s="1037">
        <v>42629</v>
      </c>
      <c r="X36" s="1037">
        <v>42636</v>
      </c>
      <c r="Y36" s="836"/>
      <c r="Z36" s="1037">
        <v>42626</v>
      </c>
      <c r="AA36" s="1037">
        <v>42619</v>
      </c>
      <c r="AB36" s="1037">
        <v>42608</v>
      </c>
      <c r="AC36" s="1045">
        <v>42600</v>
      </c>
      <c r="AD36" s="1037">
        <v>42615</v>
      </c>
      <c r="AE36" s="1046">
        <v>42598</v>
      </c>
      <c r="AF36" s="1037">
        <v>42620</v>
      </c>
      <c r="AG36" s="1037"/>
      <c r="AH36" s="1037">
        <v>42615</v>
      </c>
      <c r="AI36" s="1037"/>
      <c r="AJ36" s="1037">
        <v>42627</v>
      </c>
      <c r="AK36" s="1046">
        <v>42598</v>
      </c>
      <c r="AL36" s="1037">
        <v>42615</v>
      </c>
      <c r="AM36" s="1037">
        <v>42614</v>
      </c>
      <c r="AN36" s="1234">
        <v>42593</v>
      </c>
      <c r="AO36" s="921" t="e">
        <f>WORKDAY('Shipped Sets 24K'!FD37,#REF!,'[3]Holiday Schedule'!$B$2:$B$30)</f>
        <v>#REF!</v>
      </c>
      <c r="AP36" s="961"/>
      <c r="AQ36" s="1045">
        <v>42603</v>
      </c>
      <c r="AR36" s="836"/>
      <c r="AS36" s="1037">
        <v>42621</v>
      </c>
      <c r="AT36" s="1037">
        <v>42620</v>
      </c>
      <c r="AU36" s="1037">
        <v>42600</v>
      </c>
      <c r="AV36" s="1037">
        <v>42608</v>
      </c>
      <c r="AW36" s="921">
        <v>42528</v>
      </c>
      <c r="AX36" s="1037">
        <v>42614</v>
      </c>
      <c r="AY36" s="1037">
        <v>42607</v>
      </c>
      <c r="AZ36" s="1234">
        <v>42598</v>
      </c>
      <c r="BA36" s="1045">
        <v>42600</v>
      </c>
      <c r="BB36" s="1037">
        <v>42612</v>
      </c>
      <c r="BC36" s="921"/>
      <c r="BD36" s="1037">
        <v>42607</v>
      </c>
      <c r="BE36" s="1046">
        <v>42598</v>
      </c>
      <c r="BF36" s="1037">
        <v>42621</v>
      </c>
      <c r="BG36" s="1046"/>
      <c r="BH36" s="1037"/>
      <c r="BI36" s="1037">
        <v>42619</v>
      </c>
      <c r="BJ36" s="1037"/>
      <c r="BK36" s="836"/>
      <c r="BL36" s="880"/>
      <c r="BM36" s="921">
        <v>42528</v>
      </c>
      <c r="BN36" s="1037">
        <v>42600</v>
      </c>
      <c r="BO36" s="880">
        <v>42480</v>
      </c>
      <c r="BP36" s="1037">
        <v>42614</v>
      </c>
      <c r="BQ36" s="1037"/>
      <c r="BR36" s="1046">
        <v>42598</v>
      </c>
      <c r="BS36" s="1037">
        <v>42621</v>
      </c>
      <c r="BT36" s="1045">
        <v>42603</v>
      </c>
      <c r="BU36" s="1045">
        <v>42600</v>
      </c>
      <c r="BV36" s="1045">
        <v>42600</v>
      </c>
      <c r="BW36" s="1037">
        <v>42619</v>
      </c>
      <c r="BX36" s="880">
        <v>42478</v>
      </c>
      <c r="BY36" s="1037">
        <v>42608</v>
      </c>
      <c r="BZ36" s="1037">
        <v>42606</v>
      </c>
      <c r="CA36" s="1037">
        <v>42606</v>
      </c>
      <c r="CB36" s="880"/>
      <c r="CC36" s="1037">
        <v>42614</v>
      </c>
      <c r="CD36" s="836"/>
      <c r="CE36" s="880">
        <v>42531</v>
      </c>
      <c r="CF36" s="961">
        <v>42530</v>
      </c>
      <c r="CG36" s="921"/>
      <c r="CH36" s="921">
        <v>42543</v>
      </c>
      <c r="CI36" s="921">
        <v>42417</v>
      </c>
      <c r="CJ36" s="880"/>
      <c r="CK36" s="880"/>
      <c r="CL36" s="921">
        <v>42528</v>
      </c>
      <c r="CM36" s="921"/>
      <c r="CN36" s="1187">
        <v>42537</v>
      </c>
      <c r="CO36" s="961"/>
      <c r="CP36" s="880">
        <v>42442</v>
      </c>
      <c r="CQ36" s="921"/>
      <c r="CR36" s="880">
        <v>42442</v>
      </c>
      <c r="CS36" s="921"/>
      <c r="CT36" s="921">
        <v>42537</v>
      </c>
      <c r="CU36" s="921">
        <v>42593</v>
      </c>
      <c r="CV36" s="961">
        <v>42530</v>
      </c>
      <c r="CW36" s="921">
        <v>42545</v>
      </c>
      <c r="CX36" s="961">
        <v>42530</v>
      </c>
      <c r="CY36" s="941"/>
      <c r="CZ36" s="921">
        <v>42359</v>
      </c>
      <c r="DA36" s="921"/>
      <c r="DB36" s="880"/>
      <c r="DC36" s="921">
        <v>42533</v>
      </c>
      <c r="DD36" s="921"/>
      <c r="DE36" s="921">
        <v>42543</v>
      </c>
      <c r="DF36" s="921">
        <v>42545</v>
      </c>
      <c r="DG36" s="880"/>
      <c r="DH36" s="921">
        <v>42540</v>
      </c>
      <c r="DI36" s="880" t="e">
        <f>WORKDAY(DI37,#REF!,'[3]Holiday Schedule'!$B$2:$B$30)</f>
        <v>#REF!</v>
      </c>
      <c r="DJ36" s="961">
        <v>42530</v>
      </c>
      <c r="DK36" s="921"/>
      <c r="DL36" s="880"/>
      <c r="DM36" s="921"/>
      <c r="DN36" s="921">
        <v>42377</v>
      </c>
      <c r="DO36" s="921">
        <v>42540</v>
      </c>
      <c r="DP36" s="824"/>
      <c r="DQ36" s="880"/>
      <c r="DR36" s="921"/>
      <c r="DS36" s="880">
        <v>42531</v>
      </c>
      <c r="DT36" s="921">
        <v>42535</v>
      </c>
      <c r="DU36" s="921">
        <v>42537</v>
      </c>
      <c r="DV36" s="921">
        <v>42540</v>
      </c>
      <c r="DW36" s="921">
        <v>42417</v>
      </c>
      <c r="DX36" s="961"/>
      <c r="DY36" s="921">
        <v>42545</v>
      </c>
      <c r="DZ36" s="1187">
        <v>42483</v>
      </c>
      <c r="EA36" s="961">
        <v>42529</v>
      </c>
      <c r="EB36" s="961"/>
      <c r="EC36" s="921">
        <v>42538</v>
      </c>
      <c r="ED36" s="921">
        <v>42538</v>
      </c>
      <c r="EE36" s="921">
        <v>42528</v>
      </c>
      <c r="EF36" s="880"/>
      <c r="EG36" s="880">
        <v>42531</v>
      </c>
      <c r="EH36" s="880"/>
      <c r="EI36" s="941"/>
      <c r="EJ36" s="961">
        <v>42530</v>
      </c>
      <c r="EK36" s="921">
        <v>42543</v>
      </c>
      <c r="EL36" s="921">
        <v>42528</v>
      </c>
      <c r="EM36" s="921"/>
      <c r="EN36" s="921">
        <v>42543</v>
      </c>
      <c r="EO36" s="961"/>
      <c r="EP36" s="961"/>
      <c r="EQ36" s="921"/>
      <c r="ER36" s="921">
        <v>42528</v>
      </c>
      <c r="ES36" s="921">
        <v>42541</v>
      </c>
      <c r="ET36" s="961">
        <v>42530</v>
      </c>
      <c r="EU36" s="961"/>
      <c r="EV36" s="921">
        <v>42537</v>
      </c>
      <c r="EW36" s="921">
        <v>42545</v>
      </c>
      <c r="EX36" s="824"/>
      <c r="EY36" s="880"/>
      <c r="EZ36" s="880"/>
      <c r="FA36" s="880">
        <v>42454</v>
      </c>
      <c r="FB36" s="961">
        <v>42493</v>
      </c>
      <c r="FC36" s="880">
        <v>42487</v>
      </c>
      <c r="FD36" s="921"/>
      <c r="FE36" s="961"/>
      <c r="FF36" s="880">
        <v>42493</v>
      </c>
      <c r="FG36" s="961"/>
      <c r="FH36" s="880">
        <v>42478</v>
      </c>
      <c r="FI36" s="880">
        <v>42478</v>
      </c>
      <c r="FJ36" s="880"/>
      <c r="FK36" s="880"/>
      <c r="FL36" s="961"/>
      <c r="FM36" s="880">
        <v>42442</v>
      </c>
      <c r="FN36" s="921">
        <v>42359</v>
      </c>
      <c r="FO36" s="921">
        <v>42415</v>
      </c>
      <c r="FP36" s="921">
        <v>42535</v>
      </c>
      <c r="FQ36" s="941"/>
      <c r="FR36" s="880">
        <v>42487</v>
      </c>
      <c r="FS36" s="921">
        <v>42388</v>
      </c>
      <c r="FT36" s="880">
        <v>42452</v>
      </c>
      <c r="FU36" s="1187">
        <v>42483</v>
      </c>
      <c r="FV36" s="921"/>
      <c r="FW36" s="880"/>
      <c r="FX36" s="880"/>
      <c r="FY36" s="880"/>
      <c r="FZ36" s="880">
        <v>42480</v>
      </c>
      <c r="GA36" s="933"/>
      <c r="GB36" s="880">
        <v>42475</v>
      </c>
      <c r="GC36" s="880">
        <v>42473</v>
      </c>
      <c r="GD36" s="933">
        <v>42464</v>
      </c>
      <c r="GE36" s="880">
        <v>42442</v>
      </c>
      <c r="GF36" s="880"/>
      <c r="GG36" s="880"/>
      <c r="GH36" s="880"/>
      <c r="GI36" s="880"/>
      <c r="GJ36" s="836"/>
      <c r="GK36" s="965">
        <v>42397</v>
      </c>
      <c r="GL36" s="975"/>
      <c r="GM36" s="965" t="e">
        <f>WORKDAY(GM37,#REF!,'[3]Holiday Schedule'!$B$2:$B$30)</f>
        <v>#REF!</v>
      </c>
      <c r="GN36" s="965"/>
      <c r="GO36" s="1497"/>
      <c r="GP36" s="938"/>
      <c r="GQ36" s="975">
        <f>WORKDAY(GQ38,[3]BA!$B36,'[3]Holiday Schedule'!$B$2:$B$30)</f>
        <v>42181</v>
      </c>
      <c r="GR36" s="965">
        <v>42343</v>
      </c>
      <c r="GS36" s="1148"/>
      <c r="GT36" s="1141"/>
      <c r="GU36" s="1141"/>
      <c r="GV36" s="1141">
        <v>42359</v>
      </c>
      <c r="GW36" s="1141" t="e">
        <f>WORKDAY('24K Quality Clinic'!J37,#REF!,'[3]Holiday Schedule'!$B$2:$B$30)</f>
        <v>#REF!</v>
      </c>
      <c r="GX36" s="1187">
        <v>42464</v>
      </c>
      <c r="GY36" s="1141">
        <v>42388</v>
      </c>
      <c r="GZ36" s="1141"/>
      <c r="HA36" s="1141" t="e">
        <f>WORKDAY('24K Quality Clinic'!JZ37,#REF!,'[3]Holiday Schedule'!$B$2:$B$30)</f>
        <v>#REF!</v>
      </c>
      <c r="HB36" s="1134">
        <v>42442</v>
      </c>
      <c r="HC36" s="1141" t="e">
        <f>WORKDAY(#REF!,#REF!,'[3]Holiday Schedule'!$B$2:$B$30)</f>
        <v>#REF!</v>
      </c>
      <c r="HD36" s="824"/>
      <c r="HE36" s="921">
        <v>42365</v>
      </c>
      <c r="HF36" s="921">
        <v>42388</v>
      </c>
      <c r="HG36" s="921" t="e">
        <f>WORKDAY('24K Quality Clinic'!K37,#REF!,'[3]Holiday Schedule'!$B$2:$B$30)</f>
        <v>#REF!</v>
      </c>
      <c r="HH36" s="921"/>
      <c r="HI36" s="921">
        <v>42432</v>
      </c>
      <c r="HJ36" s="921"/>
      <c r="HK36" s="880">
        <v>42452</v>
      </c>
      <c r="HL36" s="880">
        <v>42454</v>
      </c>
      <c r="HM36" s="921"/>
      <c r="HN36" s="880">
        <v>42454</v>
      </c>
      <c r="HO36" s="880">
        <v>42454</v>
      </c>
      <c r="HP36" s="880">
        <v>42442</v>
      </c>
      <c r="HQ36" s="880"/>
      <c r="HR36" s="880"/>
      <c r="HS36" s="921">
        <v>42388</v>
      </c>
      <c r="HT36" s="880">
        <v>42452</v>
      </c>
      <c r="HU36" s="921"/>
      <c r="HV36" s="921"/>
      <c r="HW36" s="836"/>
      <c r="HX36" s="965" t="e">
        <f>WORKDAY(HX37,#REF!,'[3]Holiday Schedule'!$B$2:$B$30)</f>
        <v>#REF!</v>
      </c>
      <c r="HY36" s="938"/>
      <c r="HZ36" s="965">
        <v>42343</v>
      </c>
      <c r="IA36" s="965" t="e">
        <f>WORKDAY(IA37,#REF!,'[3]Holiday Schedule'!$B$2:$B$30)</f>
        <v>#REF!</v>
      </c>
      <c r="IB36" s="965">
        <v>42402</v>
      </c>
      <c r="IC36" s="965"/>
      <c r="ID36" s="965">
        <v>42343</v>
      </c>
      <c r="IE36" s="965" t="e">
        <f>WORKDAY('24K Quality Clinic'!BP37,#REF!,'[3]Holiday Schedule'!$B$2:$B$30)</f>
        <v>#REF!</v>
      </c>
      <c r="IF36" s="965" t="e">
        <f>WORKDAY(IF37,#REF!,'[3]Holiday Schedule'!$B$2:$B$30)</f>
        <v>#REF!</v>
      </c>
      <c r="IG36" s="965" t="e">
        <f>WORKDAY('24K Quality Clinic'!NG37,#REF!,'[3]Holiday Schedule'!$B$2:$B$30)</f>
        <v>#REF!</v>
      </c>
      <c r="IH36" s="965" t="e">
        <f>WORKDAY(IH37,#REF!,'[3]Holiday Schedule'!$B$2:$B$30)</f>
        <v>#REF!</v>
      </c>
      <c r="II36" s="965"/>
      <c r="IJ36" s="965">
        <v>42388</v>
      </c>
      <c r="IK36" s="965">
        <v>42376</v>
      </c>
      <c r="IL36" s="965"/>
      <c r="IM36" s="965" t="e">
        <f>WORKDAY('24K Quality Clinic'!RU36,#REF!,'[3]Holiday Schedule'!$B$2:$B$30)</f>
        <v>#REF!</v>
      </c>
      <c r="IN36" s="824"/>
      <c r="IO36" s="921">
        <v>42415</v>
      </c>
      <c r="IP36" s="921" t="e">
        <f>WORKDAY(IP37,#REF!,'[3]Holiday Schedule'!$B$2:$B$30)</f>
        <v>#REF!</v>
      </c>
      <c r="IQ36" s="673">
        <v>42409</v>
      </c>
      <c r="IR36" s="921">
        <f>WORKDAY(IR38,[3]BA!$B36,'[3]Holiday Schedule'!$B$2:$B$30)</f>
        <v>42135</v>
      </c>
      <c r="IS36" s="921"/>
      <c r="IT36" s="921" t="e">
        <f>WORKDAY(IT37,#REF!,'[3]Holiday Schedule'!$B$2:$B$30)</f>
        <v>#REF!</v>
      </c>
      <c r="IU36" s="921"/>
      <c r="IV36" s="921">
        <v>42417</v>
      </c>
      <c r="IW36" s="921">
        <v>42388</v>
      </c>
      <c r="IX36" s="921">
        <v>42388</v>
      </c>
      <c r="IY36" s="921">
        <v>42388</v>
      </c>
      <c r="IZ36" s="921">
        <v>42394</v>
      </c>
      <c r="JA36" s="921">
        <v>42394</v>
      </c>
      <c r="JB36" s="921">
        <v>42354</v>
      </c>
      <c r="JC36" s="921">
        <v>42365</v>
      </c>
      <c r="JD36" s="880"/>
      <c r="JE36" s="880"/>
      <c r="JF36" s="921"/>
      <c r="JG36" s="824"/>
      <c r="JH36" s="921" t="e">
        <f>WORKDAY(JH37,#REF!,'[3]Holiday Schedule'!$B$2:$B$30)</f>
        <v>#REF!</v>
      </c>
      <c r="JI36" s="921"/>
      <c r="JJ36" s="921"/>
      <c r="JK36" s="921"/>
      <c r="JL36" s="921">
        <v>42359</v>
      </c>
      <c r="JM36" s="921"/>
      <c r="JN36" s="921" t="e">
        <f>WORKDAY(JN37,#REF!,'[3]Holiday Schedule'!$B$2:$B$30)</f>
        <v>#REF!</v>
      </c>
      <c r="JO36" s="921" t="e">
        <f>WORKDAY(JO37,#REF!,'[3]Holiday Schedule'!$B$2:$B$30)</f>
        <v>#REF!</v>
      </c>
      <c r="JP36" s="921" t="e">
        <f>WORKDAY(JP37,#REF!,'[3]Holiday Schedule'!$B$2:$B$30)</f>
        <v>#REF!</v>
      </c>
      <c r="JQ36" s="921" t="e">
        <f>WORKDAY('24K Quality Clinic'!MZ37,#REF!,'[3]Holiday Schedule'!$B$2:$B$30)</f>
        <v>#REF!</v>
      </c>
      <c r="JR36" s="921"/>
      <c r="JS36" s="921" t="e">
        <f>WORKDAY(JS37,#REF!,'[3]Holiday Schedule'!$B$2:$B$30)</f>
        <v>#REF!</v>
      </c>
      <c r="JT36" s="921" t="e">
        <f>WORKDAY(JT37,#REF!,'[3]Holiday Schedule'!$B$2:$B$30)</f>
        <v>#REF!</v>
      </c>
      <c r="JU36" s="921" t="e">
        <f>WORKDAY(JU37,#REF!,'[3]Holiday Schedule'!$B$2:$B$30)</f>
        <v>#REF!</v>
      </c>
      <c r="JV36" s="921"/>
      <c r="JW36" s="921">
        <v>42359</v>
      </c>
      <c r="JX36" s="880"/>
      <c r="JY36" s="921" t="e">
        <f>WORKDAY(JY37,#REF!,'[3]Holiday Schedule'!$B$2:$B$30)</f>
        <v>#REF!</v>
      </c>
      <c r="JZ36" s="953"/>
      <c r="KA36" s="921" t="e">
        <f>WORKDAY(KA37,#REF!,'[3]Holiday Schedule'!$B$2:$B$30)</f>
        <v>#REF!</v>
      </c>
      <c r="KB36" s="921" t="e">
        <f>WORKDAY(KB37,#REF!,'[3]Holiday Schedule'!$B$2:$B$30)</f>
        <v>#REF!</v>
      </c>
      <c r="KC36" s="921"/>
      <c r="KD36" s="921"/>
      <c r="KE36" s="921"/>
      <c r="KF36" s="921"/>
      <c r="KG36" s="921" t="e">
        <f>WORKDAY(KG37,#REF!,'[3]Holiday Schedule'!$B$2:$B$30)</f>
        <v>#REF!</v>
      </c>
      <c r="KH36" s="921"/>
      <c r="KI36" s="1497">
        <v>42170</v>
      </c>
      <c r="KJ36" s="1497"/>
      <c r="KK36" s="1497" t="e">
        <f>WORKDAY(KK37,#REF!,'[3]Holiday Schedule'!$B$2:$B$30)</f>
        <v>#REF!</v>
      </c>
      <c r="KL36" s="1497" t="e">
        <f>WORKDAY(KL37,#REF!,'[3]Holiday Schedule'!$B$2:$B$30)</f>
        <v>#REF!</v>
      </c>
      <c r="KM36" s="1497" t="e">
        <f>WORKDAY(KM37,#REF!,'[3]Holiday Schedule'!$B$2:$B$30)</f>
        <v>#REF!</v>
      </c>
      <c r="KN36" s="1497"/>
      <c r="KO36" s="1497" t="e">
        <f>WORKDAY(KO37,#REF!,'[3]Holiday Schedule'!$B$2:$B$30)</f>
        <v>#REF!</v>
      </c>
      <c r="KP36" s="975"/>
      <c r="KQ36" s="975"/>
      <c r="KR36" s="1497" t="e">
        <f>WORKDAY(KR37,#REF!,'[3]Holiday Schedule'!$B$2:$B$30)</f>
        <v>#REF!</v>
      </c>
      <c r="LO36" s="105"/>
      <c r="LP36" s="105"/>
      <c r="LQ36" s="105"/>
      <c r="LR36" s="105"/>
      <c r="LS36" s="105"/>
      <c r="LT36" s="105"/>
      <c r="LU36" s="105"/>
      <c r="LV36" s="105"/>
      <c r="LW36" s="105"/>
      <c r="LX36" s="105"/>
      <c r="LY36" s="105"/>
      <c r="LZ36" s="105"/>
      <c r="MA36" s="105"/>
      <c r="MB36" s="105"/>
      <c r="MC36" s="105"/>
      <c r="MD36" s="105"/>
      <c r="ME36" s="105"/>
      <c r="MF36" s="105"/>
      <c r="MG36" s="105"/>
      <c r="MH36" s="105"/>
      <c r="MI36" s="105"/>
      <c r="MJ36" s="105"/>
      <c r="MK36" s="105"/>
      <c r="ML36" s="105"/>
      <c r="MM36" s="105"/>
      <c r="MN36" s="105"/>
      <c r="MO36" s="105"/>
      <c r="MP36" s="105"/>
      <c r="MQ36" s="105"/>
      <c r="MR36" s="105"/>
      <c r="MS36" s="105"/>
      <c r="MT36" s="105"/>
      <c r="MU36" s="105"/>
      <c r="MV36" s="105"/>
      <c r="MW36" s="105"/>
      <c r="MX36" s="105"/>
      <c r="MY36" s="105"/>
      <c r="MZ36" s="105"/>
      <c r="NA36" s="105"/>
    </row>
    <row r="37" spans="1:365" ht="15">
      <c r="A37" s="1440">
        <v>1</v>
      </c>
      <c r="B37" s="1439" t="s">
        <v>1089</v>
      </c>
      <c r="C37" s="1046">
        <v>42628</v>
      </c>
      <c r="D37" s="1369">
        <v>42633</v>
      </c>
      <c r="E37" s="1558"/>
      <c r="F37" s="1046">
        <v>42628</v>
      </c>
      <c r="G37" s="1046">
        <v>42621</v>
      </c>
      <c r="H37" s="1046">
        <v>42625</v>
      </c>
      <c r="I37" s="1046">
        <v>42598</v>
      </c>
      <c r="J37" s="1046">
        <v>42609</v>
      </c>
      <c r="K37" s="1046">
        <v>42634</v>
      </c>
      <c r="L37" s="1046">
        <v>42634</v>
      </c>
      <c r="M37" s="1046">
        <v>42624</v>
      </c>
      <c r="N37" s="921">
        <v>42415</v>
      </c>
      <c r="O37" s="1046">
        <v>42624</v>
      </c>
      <c r="P37" s="1046">
        <v>42635</v>
      </c>
      <c r="Q37" s="921">
        <v>42417</v>
      </c>
      <c r="R37" s="887">
        <v>42445</v>
      </c>
      <c r="S37" s="1046">
        <v>42617</v>
      </c>
      <c r="T37" s="1046">
        <v>42630</v>
      </c>
      <c r="U37" s="1037">
        <v>42602</v>
      </c>
      <c r="V37" s="921">
        <v>42535</v>
      </c>
      <c r="W37" s="1037">
        <v>42628</v>
      </c>
      <c r="X37" s="1046">
        <v>42635</v>
      </c>
      <c r="Y37" s="941"/>
      <c r="Z37" s="1046">
        <v>42625</v>
      </c>
      <c r="AA37" s="1037">
        <v>42600</v>
      </c>
      <c r="AB37" s="1046">
        <v>42607</v>
      </c>
      <c r="AC37" s="1003"/>
      <c r="AD37" s="1046">
        <v>42615</v>
      </c>
      <c r="AE37" s="1046">
        <v>42598</v>
      </c>
      <c r="AF37" s="1037">
        <v>42620</v>
      </c>
      <c r="AG37" s="1046">
        <v>42633</v>
      </c>
      <c r="AH37" s="1046">
        <v>42609</v>
      </c>
      <c r="AI37" s="1046">
        <v>42635</v>
      </c>
      <c r="AJ37" s="1046">
        <v>42627</v>
      </c>
      <c r="AK37" s="1046">
        <v>42598</v>
      </c>
      <c r="AL37" s="1046">
        <v>42615</v>
      </c>
      <c r="AM37" s="1046">
        <v>42611</v>
      </c>
      <c r="AN37" s="1046">
        <v>42592</v>
      </c>
      <c r="AO37" s="961">
        <v>42296</v>
      </c>
      <c r="AP37" s="961">
        <v>42496</v>
      </c>
      <c r="AQ37" s="1037">
        <v>42602</v>
      </c>
      <c r="AR37" s="941"/>
      <c r="AS37" s="1046">
        <v>42621</v>
      </c>
      <c r="AT37" s="1037">
        <v>42620</v>
      </c>
      <c r="AU37" s="1003"/>
      <c r="AV37" s="1037">
        <v>42600</v>
      </c>
      <c r="AW37" s="961">
        <v>42527</v>
      </c>
      <c r="AX37" s="1046">
        <v>42609</v>
      </c>
      <c r="AY37" s="1003"/>
      <c r="AZ37" s="1046">
        <v>42598</v>
      </c>
      <c r="BA37" s="1259"/>
      <c r="BB37" s="1046">
        <v>42605</v>
      </c>
      <c r="BC37" s="961">
        <v>42573</v>
      </c>
      <c r="BD37" s="1046">
        <v>42605</v>
      </c>
      <c r="BE37" s="1046">
        <v>42597</v>
      </c>
      <c r="BF37" s="1046">
        <v>42620</v>
      </c>
      <c r="BG37" s="1037">
        <v>42523</v>
      </c>
      <c r="BH37" s="1046">
        <v>42628</v>
      </c>
      <c r="BI37" s="1037">
        <v>42605</v>
      </c>
      <c r="BJ37" s="1046">
        <v>42628</v>
      </c>
      <c r="BK37" s="941"/>
      <c r="BL37" s="880">
        <v>42467</v>
      </c>
      <c r="BM37" s="961">
        <v>42528</v>
      </c>
      <c r="BN37" s="1003"/>
      <c r="BO37" s="961">
        <v>42479</v>
      </c>
      <c r="BP37" s="1046">
        <v>42604</v>
      </c>
      <c r="BQ37" s="1003"/>
      <c r="BR37" s="1046">
        <v>42598</v>
      </c>
      <c r="BS37" s="1046">
        <v>42620</v>
      </c>
      <c r="BT37" s="1037">
        <v>42602</v>
      </c>
      <c r="BU37" s="1046">
        <v>42600</v>
      </c>
      <c r="BV37" s="1046">
        <v>42599</v>
      </c>
      <c r="BW37" s="1037">
        <v>42619</v>
      </c>
      <c r="BX37" s="961"/>
      <c r="BY37" s="1046">
        <v>42608</v>
      </c>
      <c r="BZ37" s="1046">
        <v>42605</v>
      </c>
      <c r="CA37" s="1046">
        <v>42605</v>
      </c>
      <c r="CB37" s="961"/>
      <c r="CC37" s="1046">
        <v>42605</v>
      </c>
      <c r="CD37" s="941"/>
      <c r="CE37" s="961">
        <v>42530</v>
      </c>
      <c r="CF37" s="961">
        <v>42529</v>
      </c>
      <c r="CG37" s="921">
        <v>42576</v>
      </c>
      <c r="CH37" s="921">
        <v>42542</v>
      </c>
      <c r="CI37" s="921">
        <v>42417</v>
      </c>
      <c r="CJ37" s="961">
        <v>42573</v>
      </c>
      <c r="CK37" s="961">
        <v>42573</v>
      </c>
      <c r="CL37" s="961">
        <v>42527</v>
      </c>
      <c r="CM37" s="921">
        <v>42585</v>
      </c>
      <c r="CN37" s="921">
        <v>42425</v>
      </c>
      <c r="CO37" s="961">
        <v>42528</v>
      </c>
      <c r="CP37" s="880"/>
      <c r="CQ37" s="961">
        <v>42531</v>
      </c>
      <c r="CR37" s="880">
        <v>42441</v>
      </c>
      <c r="CS37" s="921">
        <v>42586</v>
      </c>
      <c r="CT37" s="921">
        <v>42536</v>
      </c>
      <c r="CU37" s="921">
        <v>42592</v>
      </c>
      <c r="CV37" s="961"/>
      <c r="CW37" s="921">
        <v>42544</v>
      </c>
      <c r="CX37" s="961"/>
      <c r="CY37" s="941"/>
      <c r="CZ37" s="921">
        <v>42359</v>
      </c>
      <c r="DA37" s="921">
        <v>42424</v>
      </c>
      <c r="DB37" s="961">
        <v>42573</v>
      </c>
      <c r="DC37" s="921">
        <v>42533</v>
      </c>
      <c r="DD37" s="921">
        <v>42531</v>
      </c>
      <c r="DE37" s="921">
        <v>42542</v>
      </c>
      <c r="DF37" s="921">
        <v>42544</v>
      </c>
      <c r="DG37" s="961">
        <v>42485</v>
      </c>
      <c r="DH37" s="921">
        <v>42538</v>
      </c>
      <c r="DI37" s="961">
        <v>42277</v>
      </c>
      <c r="DJ37" s="961">
        <v>42529</v>
      </c>
      <c r="DK37" s="921">
        <v>42585</v>
      </c>
      <c r="DL37" s="961">
        <v>42573</v>
      </c>
      <c r="DM37" s="921">
        <v>42540</v>
      </c>
      <c r="DN37" s="921">
        <v>42377</v>
      </c>
      <c r="DO37" s="921">
        <v>42538</v>
      </c>
      <c r="DP37" s="1004"/>
      <c r="DQ37" s="887">
        <v>42445</v>
      </c>
      <c r="DR37" s="921">
        <v>42531</v>
      </c>
      <c r="DS37" s="961">
        <v>42530</v>
      </c>
      <c r="DT37" s="921">
        <v>42535</v>
      </c>
      <c r="DU37" s="921">
        <v>42536</v>
      </c>
      <c r="DV37" s="921">
        <v>42538</v>
      </c>
      <c r="DW37" s="921">
        <v>42417</v>
      </c>
      <c r="DX37" s="961">
        <v>42529</v>
      </c>
      <c r="DY37" s="921">
        <v>42544</v>
      </c>
      <c r="DZ37" s="921"/>
      <c r="EA37" s="961">
        <v>42529</v>
      </c>
      <c r="EB37" s="961">
        <v>42527</v>
      </c>
      <c r="EC37" s="921">
        <v>42537</v>
      </c>
      <c r="ED37" s="921">
        <v>42537</v>
      </c>
      <c r="EE37" s="961">
        <v>42528</v>
      </c>
      <c r="EF37" s="961">
        <v>42473</v>
      </c>
      <c r="EG37" s="961">
        <v>42530</v>
      </c>
      <c r="EH37" s="921"/>
      <c r="EI37" s="941"/>
      <c r="EJ37" s="961"/>
      <c r="EK37" s="921">
        <v>42542</v>
      </c>
      <c r="EL37" s="961">
        <v>42527</v>
      </c>
      <c r="EM37" s="921">
        <v>42537</v>
      </c>
      <c r="EN37" s="921">
        <v>42542</v>
      </c>
      <c r="EO37" s="961">
        <v>42529</v>
      </c>
      <c r="EP37" s="961">
        <v>42529</v>
      </c>
      <c r="EQ37" s="921">
        <v>42537</v>
      </c>
      <c r="ER37" s="961">
        <v>42527</v>
      </c>
      <c r="ES37" s="921">
        <v>42540</v>
      </c>
      <c r="ET37" s="961"/>
      <c r="EU37" s="961">
        <v>42528</v>
      </c>
      <c r="EV37" s="921">
        <v>42536</v>
      </c>
      <c r="EW37" s="921">
        <v>42544</v>
      </c>
      <c r="EX37" s="824"/>
      <c r="EY37" s="880">
        <v>42467</v>
      </c>
      <c r="EZ37" s="880">
        <v>42454</v>
      </c>
      <c r="FA37" s="880">
        <v>42454</v>
      </c>
      <c r="FB37" s="961">
        <v>42492</v>
      </c>
      <c r="FC37" s="961">
        <v>42486</v>
      </c>
      <c r="FD37" s="683">
        <v>42277</v>
      </c>
      <c r="FE37" s="961">
        <v>42496</v>
      </c>
      <c r="FF37" s="880">
        <v>42447</v>
      </c>
      <c r="FG37" s="961">
        <v>42496</v>
      </c>
      <c r="FH37" s="961"/>
      <c r="FI37" s="961"/>
      <c r="FJ37" s="961">
        <v>42471</v>
      </c>
      <c r="FK37" s="880">
        <v>42473</v>
      </c>
      <c r="FL37" s="961">
        <v>42496</v>
      </c>
      <c r="FM37" s="880">
        <v>42440</v>
      </c>
      <c r="FN37" s="921">
        <v>42359</v>
      </c>
      <c r="FO37" s="921">
        <v>42414</v>
      </c>
      <c r="FP37" s="921">
        <v>42535</v>
      </c>
      <c r="FQ37" s="941"/>
      <c r="FR37" s="961">
        <v>42486</v>
      </c>
      <c r="FS37" s="921">
        <v>42387</v>
      </c>
      <c r="FT37" s="880">
        <v>42451</v>
      </c>
      <c r="FU37" s="683">
        <v>42156</v>
      </c>
      <c r="FV37" s="921">
        <v>42413</v>
      </c>
      <c r="FW37" s="961">
        <v>42473</v>
      </c>
      <c r="FX37" s="961">
        <v>42474</v>
      </c>
      <c r="FY37" s="961">
        <v>42473</v>
      </c>
      <c r="FZ37" s="961">
        <v>42479</v>
      </c>
      <c r="GA37" s="921">
        <v>42473</v>
      </c>
      <c r="GB37" s="961">
        <v>42474</v>
      </c>
      <c r="GC37" s="880">
        <v>42472</v>
      </c>
      <c r="GD37" s="1187">
        <v>42464</v>
      </c>
      <c r="GE37" s="880"/>
      <c r="GF37" s="961">
        <v>42473</v>
      </c>
      <c r="GG37" s="961">
        <v>42473</v>
      </c>
      <c r="GH37" s="961">
        <v>42473</v>
      </c>
      <c r="GI37" s="961"/>
      <c r="GJ37" s="941"/>
      <c r="GK37" s="965">
        <v>42396</v>
      </c>
      <c r="GL37" s="975">
        <v>42132</v>
      </c>
      <c r="GM37" s="965" t="e">
        <f>WORKDAY(GM38,#REF!,'[3]Holiday Schedule'!$B$2:$B$30)</f>
        <v>#REF!</v>
      </c>
      <c r="GN37" s="1557">
        <v>42322</v>
      </c>
      <c r="GO37" s="1555"/>
      <c r="GP37" s="942">
        <v>42444</v>
      </c>
      <c r="GQ37" s="975"/>
      <c r="GR37" s="1557"/>
      <c r="GS37" s="1149"/>
      <c r="GT37" s="1141"/>
      <c r="GU37" s="1195">
        <v>42296</v>
      </c>
      <c r="GV37" s="1141">
        <v>42359</v>
      </c>
      <c r="GW37" s="1195">
        <v>42324</v>
      </c>
      <c r="GX37" s="1140"/>
      <c r="GY37" s="1141">
        <v>42387</v>
      </c>
      <c r="GZ37" s="1141">
        <v>42425</v>
      </c>
      <c r="HA37" s="1438">
        <v>42277</v>
      </c>
      <c r="HB37" s="1134">
        <v>42441</v>
      </c>
      <c r="HC37" s="1195">
        <v>42312</v>
      </c>
      <c r="HD37" s="941"/>
      <c r="HE37" s="683"/>
      <c r="HF37" s="921">
        <v>42387</v>
      </c>
      <c r="HG37" s="683">
        <v>42277</v>
      </c>
      <c r="HH37" s="921">
        <v>42413</v>
      </c>
      <c r="HI37" s="921">
        <v>42432</v>
      </c>
      <c r="HJ37" s="921"/>
      <c r="HK37" s="880">
        <v>42451</v>
      </c>
      <c r="HL37" s="880">
        <v>42454</v>
      </c>
      <c r="HM37" s="921">
        <v>42170</v>
      </c>
      <c r="HN37" s="880">
        <v>42454</v>
      </c>
      <c r="HO37" s="880">
        <v>42454</v>
      </c>
      <c r="HP37" s="880"/>
      <c r="HQ37" s="887">
        <v>42445</v>
      </c>
      <c r="HR37" s="880">
        <v>42454</v>
      </c>
      <c r="HS37" s="921">
        <v>42388</v>
      </c>
      <c r="HT37" s="880">
        <v>42451</v>
      </c>
      <c r="HU37" s="961">
        <v>42312</v>
      </c>
      <c r="HV37" s="683"/>
      <c r="HW37" s="941"/>
      <c r="HX37" s="1556">
        <v>42277</v>
      </c>
      <c r="HY37" s="965"/>
      <c r="HZ37" s="1557"/>
      <c r="IA37" s="1557">
        <v>42312</v>
      </c>
      <c r="IB37" s="965">
        <v>42402</v>
      </c>
      <c r="IC37" s="965"/>
      <c r="ID37" s="1557"/>
      <c r="IE37" s="1557">
        <v>42312</v>
      </c>
      <c r="IF37" s="1556">
        <v>42250</v>
      </c>
      <c r="IG37" s="1557">
        <v>42312</v>
      </c>
      <c r="IH37" s="1556">
        <v>42250</v>
      </c>
      <c r="II37" s="965"/>
      <c r="IJ37" s="965">
        <v>42388</v>
      </c>
      <c r="IK37" s="965"/>
      <c r="IL37" s="938"/>
      <c r="IM37" s="965" t="e">
        <f>WORKDAY('24K Quality Clinic'!RU37,#REF!,'[3]Holiday Schedule'!$B$2:$B$30)</f>
        <v>#REF!</v>
      </c>
      <c r="IN37" s="824"/>
      <c r="IO37" s="921">
        <v>42414</v>
      </c>
      <c r="IP37" s="683">
        <v>42150</v>
      </c>
      <c r="IQ37" s="673">
        <v>42408</v>
      </c>
      <c r="IR37" s="921"/>
      <c r="IS37" s="921">
        <v>42425</v>
      </c>
      <c r="IT37" s="683">
        <v>42250</v>
      </c>
      <c r="IU37" s="921">
        <v>42413</v>
      </c>
      <c r="IV37" s="921">
        <v>42417</v>
      </c>
      <c r="IW37" s="921">
        <v>42387</v>
      </c>
      <c r="IX37" s="921">
        <v>42388</v>
      </c>
      <c r="IY37" s="921">
        <v>42388</v>
      </c>
      <c r="IZ37" s="921">
        <v>42394</v>
      </c>
      <c r="JA37" s="921">
        <v>42394</v>
      </c>
      <c r="JB37" s="961">
        <v>42353</v>
      </c>
      <c r="JC37" s="683"/>
      <c r="JD37" s="921">
        <v>42331</v>
      </c>
      <c r="JE37" s="921"/>
      <c r="JF37" s="683"/>
      <c r="JG37" s="678"/>
      <c r="JH37" s="683">
        <v>42172</v>
      </c>
      <c r="JI37" s="683"/>
      <c r="JJ37" s="683"/>
      <c r="JK37" s="683"/>
      <c r="JL37" s="921">
        <v>42359</v>
      </c>
      <c r="JM37" s="683"/>
      <c r="JN37" s="683">
        <v>42156</v>
      </c>
      <c r="JO37" s="961">
        <v>42312</v>
      </c>
      <c r="JP37" s="683">
        <v>42170</v>
      </c>
      <c r="JQ37" s="961">
        <v>42312</v>
      </c>
      <c r="JR37" s="683"/>
      <c r="JS37" s="683">
        <v>42277</v>
      </c>
      <c r="JT37" s="683">
        <v>42150</v>
      </c>
      <c r="JU37" s="961">
        <v>42312</v>
      </c>
      <c r="JV37" s="961">
        <v>42312</v>
      </c>
      <c r="JW37" s="921">
        <v>42359</v>
      </c>
      <c r="JX37" s="921">
        <v>42331</v>
      </c>
      <c r="JY37" s="683">
        <v>42277</v>
      </c>
      <c r="JZ37" s="956"/>
      <c r="KA37" s="683">
        <v>42250</v>
      </c>
      <c r="KB37" s="683">
        <v>42170</v>
      </c>
      <c r="KC37" s="683"/>
      <c r="KD37" s="683"/>
      <c r="KE37" s="683"/>
      <c r="KF37" s="683"/>
      <c r="KG37" s="683">
        <v>42087</v>
      </c>
      <c r="KH37" s="683"/>
      <c r="KI37" s="1555"/>
      <c r="KJ37" s="1555">
        <v>42172</v>
      </c>
      <c r="KK37" s="1555">
        <v>42135</v>
      </c>
      <c r="KL37" s="1555">
        <v>42131</v>
      </c>
      <c r="KM37" s="1555">
        <v>42250</v>
      </c>
      <c r="KN37" s="1555"/>
      <c r="KO37" s="1555">
        <v>42137</v>
      </c>
      <c r="KP37" s="1465"/>
      <c r="KQ37" s="1465"/>
      <c r="KR37" s="1555">
        <v>42137</v>
      </c>
      <c r="LQ37" s="136"/>
      <c r="LR37" s="136"/>
      <c r="LS37" s="136"/>
      <c r="LT37" s="136"/>
      <c r="LU37" s="136"/>
      <c r="LV37" s="136"/>
      <c r="LW37" s="136"/>
      <c r="LX37" s="136"/>
      <c r="LY37" s="136"/>
      <c r="LZ37" s="136"/>
      <c r="MA37" s="136"/>
      <c r="MB37" s="136"/>
      <c r="MC37" s="136"/>
      <c r="MD37" s="136"/>
      <c r="ME37" s="136"/>
      <c r="MF37" s="136"/>
      <c r="MG37" s="136"/>
      <c r="MH37" s="136"/>
      <c r="MI37" s="136"/>
      <c r="MJ37" s="136"/>
      <c r="MK37" s="136"/>
      <c r="ML37" s="136"/>
      <c r="MM37" s="136"/>
      <c r="MN37" s="136"/>
      <c r="MO37" s="136"/>
      <c r="MP37" s="136"/>
      <c r="MQ37" s="136"/>
      <c r="MR37" s="136"/>
      <c r="MS37" s="136"/>
      <c r="MT37" s="136"/>
      <c r="MU37" s="136"/>
      <c r="MV37" s="136"/>
      <c r="MW37" s="136"/>
      <c r="MX37" s="136"/>
      <c r="MY37" s="136"/>
      <c r="MZ37" s="136"/>
      <c r="NA37" s="136"/>
    </row>
    <row r="38" spans="1:365" ht="15.75" customHeight="1" thickBot="1">
      <c r="A38" s="1436">
        <v>1</v>
      </c>
      <c r="B38" s="1435" t="s">
        <v>2</v>
      </c>
      <c r="C38" s="1240">
        <v>42627</v>
      </c>
      <c r="D38" s="1145"/>
      <c r="E38" s="1014"/>
      <c r="F38" s="1240"/>
      <c r="G38" s="1037"/>
      <c r="H38" s="1240"/>
      <c r="I38" s="1146">
        <v>42597</v>
      </c>
      <c r="J38" s="1240">
        <v>42600</v>
      </c>
      <c r="K38" s="1046">
        <v>42629</v>
      </c>
      <c r="L38" s="1046">
        <v>42632</v>
      </c>
      <c r="M38" s="1240">
        <v>42621</v>
      </c>
      <c r="N38" s="967" t="s">
        <v>1191</v>
      </c>
      <c r="O38" s="1240"/>
      <c r="P38" s="1037">
        <v>42629</v>
      </c>
      <c r="Q38" s="966" t="s">
        <v>1192</v>
      </c>
      <c r="R38" s="907" t="s">
        <v>1340</v>
      </c>
      <c r="S38" s="1240">
        <v>42612</v>
      </c>
      <c r="T38" s="1240">
        <v>42628</v>
      </c>
      <c r="U38" s="1146">
        <v>42597</v>
      </c>
      <c r="V38" s="907" t="s">
        <v>1555</v>
      </c>
      <c r="W38" s="1037">
        <v>42619</v>
      </c>
      <c r="X38" s="1146">
        <v>42629</v>
      </c>
      <c r="Y38" s="1014"/>
      <c r="Z38" s="1240"/>
      <c r="AA38" s="1037"/>
      <c r="AB38" s="1240"/>
      <c r="AC38" s="1146">
        <v>42599</v>
      </c>
      <c r="AD38" s="1238"/>
      <c r="AE38" s="1146">
        <v>42597</v>
      </c>
      <c r="AF38" s="1037">
        <v>42619</v>
      </c>
      <c r="AG38" s="1240"/>
      <c r="AH38" s="1240"/>
      <c r="AI38" s="883"/>
      <c r="AJ38" s="1037"/>
      <c r="AK38" s="1146">
        <v>42597</v>
      </c>
      <c r="AL38" s="1238"/>
      <c r="AM38" s="1037"/>
      <c r="AN38" s="1146">
        <v>42523</v>
      </c>
      <c r="AO38" s="1071"/>
      <c r="AP38" s="880" t="s">
        <v>1488</v>
      </c>
      <c r="AQ38" s="1236"/>
      <c r="AR38" s="836"/>
      <c r="AS38" s="1037"/>
      <c r="AT38" s="1037">
        <v>42619</v>
      </c>
      <c r="AU38" s="1146">
        <v>42599</v>
      </c>
      <c r="AV38" s="1146"/>
      <c r="AW38" s="880" t="s">
        <v>1543</v>
      </c>
      <c r="AX38" s="1240"/>
      <c r="AY38" s="1146">
        <v>42599</v>
      </c>
      <c r="AZ38" s="1146">
        <v>42597</v>
      </c>
      <c r="BA38" s="1146">
        <v>42599</v>
      </c>
      <c r="BB38" s="1146">
        <v>42602</v>
      </c>
      <c r="BC38" s="907" t="s">
        <v>1708</v>
      </c>
      <c r="BD38" s="1146">
        <v>42602</v>
      </c>
      <c r="BE38" s="1146">
        <v>42597</v>
      </c>
      <c r="BF38" s="1037"/>
      <c r="BG38" s="1037">
        <v>42523</v>
      </c>
      <c r="BH38" s="1240"/>
      <c r="BI38" s="1037">
        <v>42602</v>
      </c>
      <c r="BJ38" s="1240"/>
      <c r="BK38" s="1340"/>
      <c r="BL38" s="880" t="s">
        <v>1404</v>
      </c>
      <c r="BM38" s="880" t="s">
        <v>1543</v>
      </c>
      <c r="BN38" s="1146">
        <v>42599</v>
      </c>
      <c r="BO38" s="907" t="s">
        <v>1458</v>
      </c>
      <c r="BP38" s="1146">
        <v>42602</v>
      </c>
      <c r="BQ38" s="1146">
        <v>42599</v>
      </c>
      <c r="BR38" s="1146">
        <v>42597</v>
      </c>
      <c r="BS38" s="1146"/>
      <c r="BT38" s="1236"/>
      <c r="BU38" s="1146">
        <v>42599</v>
      </c>
      <c r="BV38" s="1146">
        <v>42598</v>
      </c>
      <c r="BW38" s="1037">
        <v>42619</v>
      </c>
      <c r="BX38" s="880" t="s">
        <v>1457</v>
      </c>
      <c r="BY38" s="1240"/>
      <c r="BZ38" s="1146">
        <v>42602</v>
      </c>
      <c r="CA38" s="1146">
        <v>42602</v>
      </c>
      <c r="CB38" s="880" t="s">
        <v>1451</v>
      </c>
      <c r="CC38" s="1146">
        <v>42602</v>
      </c>
      <c r="CD38" s="836"/>
      <c r="CE38" s="907" t="s">
        <v>1555</v>
      </c>
      <c r="CF38" s="880" t="s">
        <v>1543</v>
      </c>
      <c r="CG38" s="883"/>
      <c r="CH38" s="880" t="s">
        <v>1543</v>
      </c>
      <c r="CI38" s="966" t="s">
        <v>1192</v>
      </c>
      <c r="CJ38" s="883"/>
      <c r="CK38" s="883"/>
      <c r="CL38" s="880" t="s">
        <v>1543</v>
      </c>
      <c r="CM38" s="883"/>
      <c r="CN38" s="966" t="s">
        <v>1200</v>
      </c>
      <c r="CO38" s="907" t="s">
        <v>1555</v>
      </c>
      <c r="CP38" s="880">
        <v>42440</v>
      </c>
      <c r="CQ38" s="907" t="s">
        <v>1555</v>
      </c>
      <c r="CR38" s="880" t="s">
        <v>1374</v>
      </c>
      <c r="CS38" s="883"/>
      <c r="CT38" s="880" t="s">
        <v>1543</v>
      </c>
      <c r="CU38" s="883"/>
      <c r="CV38" s="880" t="s">
        <v>1543</v>
      </c>
      <c r="CW38" s="966" t="s">
        <v>1698</v>
      </c>
      <c r="CX38" s="880" t="s">
        <v>1543</v>
      </c>
      <c r="CY38" s="836"/>
      <c r="CZ38" s="683">
        <v>42359</v>
      </c>
      <c r="DA38" s="966" t="s">
        <v>1200</v>
      </c>
      <c r="DB38" s="883"/>
      <c r="DC38" s="907" t="s">
        <v>1555</v>
      </c>
      <c r="DD38" s="907" t="s">
        <v>1555</v>
      </c>
      <c r="DE38" s="907" t="s">
        <v>1555</v>
      </c>
      <c r="DF38" s="966" t="s">
        <v>1698</v>
      </c>
      <c r="DG38" s="907" t="s">
        <v>1458</v>
      </c>
      <c r="DH38" s="880" t="s">
        <v>1543</v>
      </c>
      <c r="DI38" s="1461"/>
      <c r="DJ38" s="880" t="s">
        <v>1543</v>
      </c>
      <c r="DK38" s="883"/>
      <c r="DL38" s="883"/>
      <c r="DM38" s="907" t="s">
        <v>1555</v>
      </c>
      <c r="DN38" s="921">
        <v>42376</v>
      </c>
      <c r="DO38" s="880" t="s">
        <v>1543</v>
      </c>
      <c r="DP38" s="824"/>
      <c r="DQ38" s="880">
        <v>42439</v>
      </c>
      <c r="DR38" s="907" t="s">
        <v>1555</v>
      </c>
      <c r="DS38" s="907" t="s">
        <v>1555</v>
      </c>
      <c r="DT38" s="907" t="s">
        <v>1555</v>
      </c>
      <c r="DU38" s="907" t="s">
        <v>1555</v>
      </c>
      <c r="DV38" s="880" t="s">
        <v>1543</v>
      </c>
      <c r="DW38" s="1065" t="s">
        <v>1192</v>
      </c>
      <c r="DX38" s="907" t="s">
        <v>1555</v>
      </c>
      <c r="DY38" s="966" t="s">
        <v>1698</v>
      </c>
      <c r="DZ38" s="921">
        <v>42087</v>
      </c>
      <c r="EA38" s="907" t="s">
        <v>1555</v>
      </c>
      <c r="EB38" s="880" t="s">
        <v>1543</v>
      </c>
      <c r="EC38" s="880" t="s">
        <v>1543</v>
      </c>
      <c r="ED38" s="880" t="s">
        <v>1543</v>
      </c>
      <c r="EE38" s="907" t="s">
        <v>1555</v>
      </c>
      <c r="EF38" s="880" t="s">
        <v>1425</v>
      </c>
      <c r="EG38" s="907" t="s">
        <v>1555</v>
      </c>
      <c r="EH38" s="880"/>
      <c r="EI38" s="836"/>
      <c r="EJ38" s="907" t="s">
        <v>1555</v>
      </c>
      <c r="EK38" s="907" t="s">
        <v>1555</v>
      </c>
      <c r="EL38" s="880" t="s">
        <v>1543</v>
      </c>
      <c r="EM38" s="880" t="s">
        <v>1543</v>
      </c>
      <c r="EN38" s="907" t="s">
        <v>1555</v>
      </c>
      <c r="EO38" s="880" t="s">
        <v>1543</v>
      </c>
      <c r="EP38" s="880" t="s">
        <v>1543</v>
      </c>
      <c r="EQ38" s="907" t="s">
        <v>1555</v>
      </c>
      <c r="ER38" s="880" t="s">
        <v>1543</v>
      </c>
      <c r="ES38" s="880" t="s">
        <v>1543</v>
      </c>
      <c r="ET38" s="880" t="s">
        <v>1543</v>
      </c>
      <c r="EU38" s="880" t="s">
        <v>1543</v>
      </c>
      <c r="EV38" s="907" t="s">
        <v>1555</v>
      </c>
      <c r="EW38" s="907" t="s">
        <v>1555</v>
      </c>
      <c r="EX38" s="836"/>
      <c r="EY38" s="907" t="s">
        <v>1403</v>
      </c>
      <c r="EZ38" s="907" t="s">
        <v>1496</v>
      </c>
      <c r="FA38" s="907" t="s">
        <v>1496</v>
      </c>
      <c r="FB38" s="880" t="s">
        <v>1480</v>
      </c>
      <c r="FC38" s="907" t="s">
        <v>1467</v>
      </c>
      <c r="FD38" s="968"/>
      <c r="FE38" s="880" t="s">
        <v>1488</v>
      </c>
      <c r="FF38" s="907" t="s">
        <v>1340</v>
      </c>
      <c r="FG38" s="907" t="s">
        <v>1487</v>
      </c>
      <c r="FH38" s="880" t="s">
        <v>1451</v>
      </c>
      <c r="FI38" s="880" t="s">
        <v>1451</v>
      </c>
      <c r="FJ38" s="907" t="s">
        <v>1408</v>
      </c>
      <c r="FK38" s="967" t="s">
        <v>1424</v>
      </c>
      <c r="FL38" s="907" t="s">
        <v>1487</v>
      </c>
      <c r="FM38" s="880" t="s">
        <v>1374</v>
      </c>
      <c r="FN38" s="921">
        <v>42359</v>
      </c>
      <c r="FO38" s="967" t="s">
        <v>1191</v>
      </c>
      <c r="FP38" s="907" t="s">
        <v>1555</v>
      </c>
      <c r="FQ38" s="836"/>
      <c r="FR38" s="907" t="s">
        <v>1467</v>
      </c>
      <c r="FS38" s="921">
        <v>42387</v>
      </c>
      <c r="FT38" s="907" t="s">
        <v>1375</v>
      </c>
      <c r="FU38" s="968"/>
      <c r="FV38" s="967" t="s">
        <v>1191</v>
      </c>
      <c r="FW38" s="880" t="s">
        <v>1425</v>
      </c>
      <c r="FX38" s="880" t="s">
        <v>1425</v>
      </c>
      <c r="FY38" s="880" t="s">
        <v>1425</v>
      </c>
      <c r="FZ38" s="907" t="s">
        <v>1458</v>
      </c>
      <c r="GA38" s="967" t="s">
        <v>1424</v>
      </c>
      <c r="GB38" s="880" t="s">
        <v>1425</v>
      </c>
      <c r="GC38" s="967" t="s">
        <v>1424</v>
      </c>
      <c r="GD38" s="921">
        <v>42398</v>
      </c>
      <c r="GE38" s="880" t="s">
        <v>1374</v>
      </c>
      <c r="GF38" s="880" t="s">
        <v>1425</v>
      </c>
      <c r="GG38" s="880" t="s">
        <v>1425</v>
      </c>
      <c r="GH38" s="880" t="s">
        <v>1425</v>
      </c>
      <c r="GI38" s="880" t="s">
        <v>1451</v>
      </c>
      <c r="GJ38" s="836"/>
      <c r="GK38" s="965">
        <v>42394</v>
      </c>
      <c r="GL38" s="209"/>
      <c r="GM38" s="938"/>
      <c r="GN38" s="938"/>
      <c r="GO38" s="1478"/>
      <c r="GP38" s="938" t="s">
        <v>1374</v>
      </c>
      <c r="GQ38" s="975">
        <v>42179</v>
      </c>
      <c r="GR38" s="938"/>
      <c r="GS38" s="1151">
        <v>42401</v>
      </c>
      <c r="GT38" s="1141">
        <v>41957</v>
      </c>
      <c r="GU38" s="1134"/>
      <c r="GV38" s="1141">
        <v>42359</v>
      </c>
      <c r="GW38" s="1554"/>
      <c r="GX38" s="1141">
        <v>42401</v>
      </c>
      <c r="GY38" s="1141">
        <v>42387</v>
      </c>
      <c r="GZ38" s="1143" t="s">
        <v>1200</v>
      </c>
      <c r="HA38" s="1134"/>
      <c r="HB38" s="1134" t="s">
        <v>1374</v>
      </c>
      <c r="HC38" s="1134"/>
      <c r="HD38" s="836"/>
      <c r="HE38" s="921">
        <v>42361</v>
      </c>
      <c r="HF38" s="921">
        <v>42387</v>
      </c>
      <c r="HG38" s="880"/>
      <c r="HH38" s="967" t="s">
        <v>1191</v>
      </c>
      <c r="HI38" s="921">
        <v>42431</v>
      </c>
      <c r="HJ38" s="673">
        <v>42404</v>
      </c>
      <c r="HK38" s="907" t="s">
        <v>1375</v>
      </c>
      <c r="HL38" s="907" t="s">
        <v>1496</v>
      </c>
      <c r="HM38" s="1434"/>
      <c r="HN38" s="907" t="s">
        <v>1496</v>
      </c>
      <c r="HO38" s="907" t="s">
        <v>1496</v>
      </c>
      <c r="HP38" s="880" t="s">
        <v>1374</v>
      </c>
      <c r="HQ38" s="907" t="s">
        <v>1340</v>
      </c>
      <c r="HR38" s="907" t="s">
        <v>1372</v>
      </c>
      <c r="HS38" s="921">
        <v>42387</v>
      </c>
      <c r="HT38" s="907" t="s">
        <v>1375</v>
      </c>
      <c r="HU38" s="968"/>
      <c r="HV38" s="673">
        <v>42643</v>
      </c>
      <c r="HW38" s="836"/>
      <c r="HX38" s="938"/>
      <c r="HY38" s="938"/>
      <c r="HZ38" s="938"/>
      <c r="IA38" s="938"/>
      <c r="IB38" s="965">
        <v>42398</v>
      </c>
      <c r="IC38" s="965">
        <v>42131</v>
      </c>
      <c r="ID38" s="938"/>
      <c r="IE38" s="938"/>
      <c r="IF38" s="938"/>
      <c r="IG38" s="938"/>
      <c r="IH38" s="938"/>
      <c r="II38" s="965">
        <v>42131</v>
      </c>
      <c r="IJ38" s="965">
        <v>42387</v>
      </c>
      <c r="IK38" s="938"/>
      <c r="IL38" s="943">
        <v>42401</v>
      </c>
      <c r="IM38" s="938"/>
      <c r="IN38" s="824"/>
      <c r="IO38" s="967" t="s">
        <v>1191</v>
      </c>
      <c r="IP38" s="968"/>
      <c r="IQ38" s="673">
        <v>42404</v>
      </c>
      <c r="IR38" s="921">
        <v>42131</v>
      </c>
      <c r="IS38" s="966" t="s">
        <v>1200</v>
      </c>
      <c r="IT38" s="880"/>
      <c r="IU38" s="967" t="s">
        <v>1191</v>
      </c>
      <c r="IV38" s="966" t="s">
        <v>1192</v>
      </c>
      <c r="IW38" s="921">
        <v>42387</v>
      </c>
      <c r="IX38" s="921">
        <v>42387</v>
      </c>
      <c r="IY38" s="921">
        <v>42387</v>
      </c>
      <c r="IZ38" s="921">
        <v>42391</v>
      </c>
      <c r="JA38" s="921">
        <v>42391</v>
      </c>
      <c r="JB38" s="880">
        <v>42353</v>
      </c>
      <c r="JC38" s="921">
        <v>42361</v>
      </c>
      <c r="JD38" s="880"/>
      <c r="JE38" s="880"/>
      <c r="JF38" s="880"/>
      <c r="JG38" s="836"/>
      <c r="JH38" s="880"/>
      <c r="JI38" s="880"/>
      <c r="JJ38" s="880"/>
      <c r="JK38" s="880"/>
      <c r="JL38" s="921">
        <v>42359</v>
      </c>
      <c r="JM38" s="880"/>
      <c r="JN38" s="1434"/>
      <c r="JO38" s="880"/>
      <c r="JP38" s="880"/>
      <c r="JQ38" s="880"/>
      <c r="JR38" s="880"/>
      <c r="JS38" s="880"/>
      <c r="JT38" s="880"/>
      <c r="JU38" s="880"/>
      <c r="JV38" s="880"/>
      <c r="JW38" s="921">
        <v>42359</v>
      </c>
      <c r="JX38" s="880"/>
      <c r="JY38" s="880"/>
      <c r="JZ38" s="957"/>
      <c r="KA38" s="968"/>
      <c r="KB38" s="968"/>
      <c r="KC38" s="968"/>
      <c r="KD38" s="968"/>
      <c r="KE38" s="968"/>
      <c r="KF38" s="968"/>
      <c r="KG38" s="968"/>
      <c r="KH38" s="968"/>
      <c r="KI38" s="1553"/>
      <c r="KJ38" s="1553"/>
      <c r="KK38" s="1553"/>
      <c r="KL38" s="1553"/>
      <c r="KM38" s="1553"/>
      <c r="KN38" s="1553"/>
      <c r="KO38" s="1553"/>
      <c r="KP38" s="1462"/>
      <c r="KQ38" s="1462"/>
      <c r="KR38" s="1553"/>
      <c r="KT38" s="1552"/>
      <c r="KU38" s="1552"/>
      <c r="KV38" s="1552"/>
      <c r="KW38" s="1552"/>
      <c r="KX38" s="1552"/>
      <c r="KY38" s="1552"/>
      <c r="KZ38" s="1552"/>
      <c r="LA38" s="1552"/>
      <c r="LB38" s="1552"/>
      <c r="LC38" s="1552"/>
      <c r="LD38" s="1551"/>
      <c r="LE38" s="1552"/>
      <c r="LF38" s="1552"/>
      <c r="LG38" s="1552"/>
      <c r="LH38" s="1552"/>
      <c r="LI38" s="1552"/>
      <c r="LJ38" s="1551"/>
      <c r="LK38" s="1551"/>
      <c r="LL38" s="90"/>
      <c r="LM38" s="90"/>
      <c r="LN38" s="90"/>
      <c r="LO38" s="90"/>
      <c r="LP38" s="90"/>
      <c r="LQ38" s="90"/>
      <c r="LR38" s="90"/>
      <c r="LS38" s="90"/>
      <c r="LT38" s="90"/>
      <c r="LU38" s="90"/>
      <c r="LV38" s="90"/>
      <c r="LW38" s="90"/>
      <c r="LX38" s="90"/>
      <c r="LY38" s="93" t="s">
        <v>153</v>
      </c>
      <c r="LZ38" s="90"/>
      <c r="MA38" s="90"/>
      <c r="MB38" s="93" t="s">
        <v>153</v>
      </c>
      <c r="MC38" s="90"/>
      <c r="MD38" s="90"/>
      <c r="ME38" s="90"/>
      <c r="MF38" s="90"/>
      <c r="MG38" s="83" t="s">
        <v>176</v>
      </c>
      <c r="MH38" s="83" t="s">
        <v>176</v>
      </c>
      <c r="MI38" s="92"/>
      <c r="MJ38" s="92"/>
      <c r="MK38" s="90"/>
      <c r="ML38" s="90"/>
      <c r="MM38" s="90"/>
      <c r="MN38" s="90"/>
      <c r="MO38" s="93" t="s">
        <v>103</v>
      </c>
      <c r="MP38" s="93" t="s">
        <v>103</v>
      </c>
      <c r="MQ38" s="90"/>
      <c r="MR38" s="91"/>
      <c r="MS38" s="91"/>
      <c r="MT38" s="91"/>
      <c r="MU38" s="92"/>
      <c r="MV38" s="92"/>
      <c r="MW38" s="92"/>
      <c r="MX38" s="92"/>
      <c r="MY38" s="95" t="s">
        <v>220</v>
      </c>
      <c r="MZ38" s="91"/>
      <c r="NA38" s="91"/>
    </row>
    <row r="39" spans="1:365" ht="15">
      <c r="A39" s="139"/>
      <c r="B39" s="655" t="s">
        <v>1106</v>
      </c>
      <c r="C39" s="27"/>
      <c r="D39" s="1427"/>
      <c r="E39" s="1051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849" t="s">
        <v>445</v>
      </c>
      <c r="R39" s="849" t="s">
        <v>445</v>
      </c>
      <c r="S39" s="27"/>
      <c r="T39" s="27"/>
      <c r="U39" s="1324" t="s">
        <v>2026</v>
      </c>
      <c r="V39" s="840"/>
      <c r="W39" s="27"/>
      <c r="X39" s="27"/>
      <c r="Y39" s="890"/>
      <c r="Z39" s="27"/>
      <c r="AA39" s="1324" t="s">
        <v>2026</v>
      </c>
      <c r="AB39" s="27"/>
      <c r="AC39" s="1324" t="s">
        <v>2026</v>
      </c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1069"/>
      <c r="AP39" s="27"/>
      <c r="AQ39" s="1324" t="s">
        <v>2026</v>
      </c>
      <c r="AR39" s="890"/>
      <c r="AS39" s="27"/>
      <c r="AT39" s="27"/>
      <c r="AU39" s="27"/>
      <c r="AV39" s="27"/>
      <c r="AW39" s="849" t="s">
        <v>445</v>
      </c>
      <c r="AX39" s="27"/>
      <c r="AY39" s="1324" t="s">
        <v>2026</v>
      </c>
      <c r="AZ39" s="27"/>
      <c r="BA39" s="1324" t="s">
        <v>2026</v>
      </c>
      <c r="BB39" s="1324" t="s">
        <v>2026</v>
      </c>
      <c r="BC39" s="840"/>
      <c r="BD39" s="1324" t="s">
        <v>2026</v>
      </c>
      <c r="BE39" s="27"/>
      <c r="BF39" s="27"/>
      <c r="BG39" s="27"/>
      <c r="BH39" s="27"/>
      <c r="BI39" s="1324" t="s">
        <v>2026</v>
      </c>
      <c r="BJ39" s="27"/>
      <c r="BK39" s="890"/>
      <c r="BL39" s="1115" t="s">
        <v>1544</v>
      </c>
      <c r="BM39" s="849" t="s">
        <v>445</v>
      </c>
      <c r="BN39" s="1324" t="s">
        <v>2026</v>
      </c>
      <c r="BO39" s="849" t="s">
        <v>445</v>
      </c>
      <c r="BP39" s="1324" t="s">
        <v>2026</v>
      </c>
      <c r="BQ39" s="1324" t="s">
        <v>2026</v>
      </c>
      <c r="BR39" s="27"/>
      <c r="BS39" s="27"/>
      <c r="BT39" s="1324" t="s">
        <v>2026</v>
      </c>
      <c r="BU39" s="27"/>
      <c r="BV39" s="27"/>
      <c r="BW39" s="27"/>
      <c r="BX39" s="1115" t="s">
        <v>1544</v>
      </c>
      <c r="BY39" s="27"/>
      <c r="BZ39" s="1324" t="s">
        <v>2026</v>
      </c>
      <c r="CA39" s="1324" t="s">
        <v>2026</v>
      </c>
      <c r="CB39" s="849" t="s">
        <v>445</v>
      </c>
      <c r="CC39" s="1324" t="s">
        <v>2026</v>
      </c>
      <c r="CD39" s="1051"/>
      <c r="CE39" s="840"/>
      <c r="CF39" s="840"/>
      <c r="CG39" s="840"/>
      <c r="CH39" s="1069"/>
      <c r="CI39" s="198"/>
      <c r="CJ39" s="840"/>
      <c r="CK39" s="840"/>
      <c r="CL39" s="849" t="s">
        <v>445</v>
      </c>
      <c r="CM39" s="840"/>
      <c r="CN39" s="1115" t="s">
        <v>1544</v>
      </c>
      <c r="CO39" s="1115" t="s">
        <v>1544</v>
      </c>
      <c r="CP39" s="1115" t="s">
        <v>1544</v>
      </c>
      <c r="CQ39" s="1115" t="s">
        <v>1544</v>
      </c>
      <c r="CR39" s="849" t="s">
        <v>2074</v>
      </c>
      <c r="CS39" s="840"/>
      <c r="CT39" s="1115" t="s">
        <v>1544</v>
      </c>
      <c r="CU39" s="840"/>
      <c r="CV39" s="840"/>
      <c r="CW39" s="1427"/>
      <c r="CX39" s="27"/>
      <c r="CY39" s="890"/>
      <c r="CZ39" s="1069"/>
      <c r="DA39" s="198"/>
      <c r="DB39" s="840"/>
      <c r="DC39" s="1115" t="s">
        <v>1544</v>
      </c>
      <c r="DD39" s="1020"/>
      <c r="DE39" s="1115" t="s">
        <v>1544</v>
      </c>
      <c r="DF39" s="1427"/>
      <c r="DG39" s="27"/>
      <c r="DH39" s="840"/>
      <c r="DI39" s="1115" t="s">
        <v>1544</v>
      </c>
      <c r="DJ39" s="1115" t="s">
        <v>1544</v>
      </c>
      <c r="DK39" s="840"/>
      <c r="DL39" s="840"/>
      <c r="DM39" s="1115" t="s">
        <v>1544</v>
      </c>
      <c r="DN39" s="849" t="s">
        <v>445</v>
      </c>
      <c r="DO39" s="840"/>
      <c r="DP39" s="890"/>
      <c r="DQ39" s="849" t="s">
        <v>445</v>
      </c>
      <c r="DR39" s="849" t="s">
        <v>445</v>
      </c>
      <c r="DS39" s="849" t="s">
        <v>445</v>
      </c>
      <c r="DT39" s="849" t="s">
        <v>445</v>
      </c>
      <c r="DU39" s="840"/>
      <c r="DV39" s="849" t="s">
        <v>445</v>
      </c>
      <c r="DW39" s="405"/>
      <c r="DX39" s="849" t="s">
        <v>445</v>
      </c>
      <c r="DY39" s="1427"/>
      <c r="DZ39" s="849" t="s">
        <v>445</v>
      </c>
      <c r="EA39" s="849" t="s">
        <v>445</v>
      </c>
      <c r="EB39" s="849" t="s">
        <v>445</v>
      </c>
      <c r="EC39" s="849" t="s">
        <v>445</v>
      </c>
      <c r="ED39" s="849" t="s">
        <v>445</v>
      </c>
      <c r="EE39" s="849" t="s">
        <v>445</v>
      </c>
      <c r="EF39" s="849" t="s">
        <v>445</v>
      </c>
      <c r="EG39" s="840"/>
      <c r="EH39" s="849" t="s">
        <v>445</v>
      </c>
      <c r="EI39" s="890"/>
      <c r="EJ39" s="840"/>
      <c r="EK39" s="1069"/>
      <c r="EL39" s="27"/>
      <c r="EM39" s="840"/>
      <c r="EN39" s="1069"/>
      <c r="EO39" s="840"/>
      <c r="EP39" s="840"/>
      <c r="EQ39" s="840"/>
      <c r="ER39" s="27"/>
      <c r="ES39" s="840"/>
      <c r="ET39" s="1115" t="s">
        <v>1544</v>
      </c>
      <c r="EU39" s="1115" t="s">
        <v>1544</v>
      </c>
      <c r="EV39" s="840"/>
      <c r="EW39" s="849" t="s">
        <v>445</v>
      </c>
      <c r="EX39" s="890"/>
      <c r="EY39" s="27"/>
      <c r="EZ39" s="27"/>
      <c r="FA39" s="849" t="s">
        <v>445</v>
      </c>
      <c r="FB39" s="27"/>
      <c r="FC39" s="27"/>
      <c r="FD39" s="849" t="s">
        <v>445</v>
      </c>
      <c r="FE39" s="27"/>
      <c r="FF39" s="27"/>
      <c r="FG39" s="27"/>
      <c r="FH39" s="840"/>
      <c r="FI39" s="849" t="s">
        <v>445</v>
      </c>
      <c r="FJ39" s="27"/>
      <c r="FK39" s="849" t="s">
        <v>445</v>
      </c>
      <c r="FL39" s="849" t="s">
        <v>445</v>
      </c>
      <c r="FM39" s="849" t="s">
        <v>445</v>
      </c>
      <c r="FN39" s="849" t="s">
        <v>445</v>
      </c>
      <c r="FO39" s="849" t="s">
        <v>445</v>
      </c>
      <c r="FP39" s="840"/>
      <c r="FQ39" s="890"/>
      <c r="FR39" s="27"/>
      <c r="FS39" s="849" t="s">
        <v>445</v>
      </c>
      <c r="FT39" s="849" t="s">
        <v>445</v>
      </c>
      <c r="FU39" s="849" t="s">
        <v>445</v>
      </c>
      <c r="FV39" s="849" t="s">
        <v>445</v>
      </c>
      <c r="FW39" s="840"/>
      <c r="FX39" s="840"/>
      <c r="FY39" s="840"/>
      <c r="FZ39" s="27"/>
      <c r="GA39" s="840"/>
      <c r="GB39" s="840"/>
      <c r="GC39" s="840"/>
      <c r="GD39" s="849" t="s">
        <v>445</v>
      </c>
      <c r="GE39" s="27"/>
      <c r="GF39" s="840"/>
      <c r="GG39" s="849" t="s">
        <v>445</v>
      </c>
      <c r="GH39" s="840"/>
      <c r="GI39" s="840"/>
      <c r="GJ39" s="890"/>
      <c r="GK39" s="849" t="s">
        <v>445</v>
      </c>
      <c r="GL39" s="849" t="s">
        <v>445</v>
      </c>
      <c r="GM39" s="849" t="s">
        <v>445</v>
      </c>
      <c r="GN39" s="849" t="s">
        <v>1456</v>
      </c>
      <c r="GO39" s="849" t="s">
        <v>445</v>
      </c>
      <c r="GP39" s="849" t="s">
        <v>445</v>
      </c>
      <c r="GQ39" s="849" t="s">
        <v>445</v>
      </c>
      <c r="GR39" s="849" t="s">
        <v>445</v>
      </c>
      <c r="GS39" s="719"/>
      <c r="GT39" s="849" t="s">
        <v>445</v>
      </c>
      <c r="GU39" s="849" t="s">
        <v>445</v>
      </c>
      <c r="GV39" s="849" t="s">
        <v>445</v>
      </c>
      <c r="GW39" s="849" t="s">
        <v>445</v>
      </c>
      <c r="GX39" s="849" t="s">
        <v>445</v>
      </c>
      <c r="GY39" s="849" t="s">
        <v>445</v>
      </c>
      <c r="GZ39" s="849" t="s">
        <v>445</v>
      </c>
      <c r="HA39" s="849" t="s">
        <v>445</v>
      </c>
      <c r="HB39" s="849" t="s">
        <v>445</v>
      </c>
      <c r="HC39" s="849" t="s">
        <v>445</v>
      </c>
      <c r="HD39" s="890"/>
      <c r="HE39" s="849" t="s">
        <v>445</v>
      </c>
      <c r="HF39" s="849" t="s">
        <v>445</v>
      </c>
      <c r="HG39" s="849" t="s">
        <v>445</v>
      </c>
      <c r="HH39" s="849" t="s">
        <v>445</v>
      </c>
      <c r="HI39" s="27"/>
      <c r="HJ39" s="849" t="s">
        <v>445</v>
      </c>
      <c r="HK39" s="27"/>
      <c r="HL39" s="27"/>
      <c r="HM39" s="637" t="s">
        <v>445</v>
      </c>
      <c r="HN39" s="27"/>
      <c r="HO39" s="27"/>
      <c r="HP39" s="27"/>
      <c r="HQ39" s="27"/>
      <c r="HR39" s="840"/>
      <c r="HS39" s="849" t="s">
        <v>445</v>
      </c>
      <c r="HT39" s="849" t="s">
        <v>445</v>
      </c>
      <c r="HU39" s="849" t="s">
        <v>445</v>
      </c>
      <c r="HV39" s="849" t="s">
        <v>445</v>
      </c>
      <c r="HW39" s="890"/>
      <c r="HX39" s="849" t="s">
        <v>445</v>
      </c>
      <c r="HY39" s="849" t="s">
        <v>445</v>
      </c>
      <c r="HZ39" s="849" t="s">
        <v>445</v>
      </c>
      <c r="IA39" s="849" t="s">
        <v>445</v>
      </c>
      <c r="IB39" s="27"/>
      <c r="IC39" s="849" t="s">
        <v>445</v>
      </c>
      <c r="ID39" s="849" t="s">
        <v>1456</v>
      </c>
      <c r="IE39" s="849" t="s">
        <v>445</v>
      </c>
      <c r="IF39" s="849" t="s">
        <v>445</v>
      </c>
      <c r="IG39" s="849" t="s">
        <v>445</v>
      </c>
      <c r="IH39" s="849" t="s">
        <v>445</v>
      </c>
      <c r="II39" s="849" t="s">
        <v>445</v>
      </c>
      <c r="IJ39" s="849" t="s">
        <v>445</v>
      </c>
      <c r="IK39" s="849" t="s">
        <v>445</v>
      </c>
      <c r="IL39" s="849" t="s">
        <v>445</v>
      </c>
      <c r="IM39" s="849" t="s">
        <v>445</v>
      </c>
      <c r="IN39" s="890"/>
      <c r="IO39" s="849" t="s">
        <v>445</v>
      </c>
      <c r="IP39" s="849" t="s">
        <v>445</v>
      </c>
      <c r="IQ39" s="27"/>
      <c r="IR39" s="849" t="s">
        <v>445</v>
      </c>
      <c r="IS39" s="181"/>
      <c r="IT39" s="849" t="s">
        <v>445</v>
      </c>
      <c r="IU39" s="27"/>
      <c r="IV39" s="181"/>
      <c r="IW39" s="849" t="s">
        <v>445</v>
      </c>
      <c r="IX39" s="849" t="s">
        <v>445</v>
      </c>
      <c r="IY39" s="27"/>
      <c r="IZ39" s="849" t="s">
        <v>445</v>
      </c>
      <c r="JA39" s="849" t="s">
        <v>445</v>
      </c>
      <c r="JB39" s="181"/>
      <c r="JC39" s="849" t="s">
        <v>445</v>
      </c>
      <c r="JD39" s="849" t="s">
        <v>445</v>
      </c>
      <c r="JE39" s="849" t="s">
        <v>445</v>
      </c>
      <c r="JF39" s="849" t="s">
        <v>445</v>
      </c>
      <c r="JG39" s="890"/>
      <c r="JH39" s="849" t="s">
        <v>445</v>
      </c>
      <c r="JI39" s="849" t="s">
        <v>445</v>
      </c>
      <c r="JJ39" s="849" t="s">
        <v>445</v>
      </c>
      <c r="JK39" s="849" t="s">
        <v>445</v>
      </c>
      <c r="JL39" s="849" t="s">
        <v>445</v>
      </c>
      <c r="JM39" s="849" t="s">
        <v>445</v>
      </c>
      <c r="JN39" s="849" t="s">
        <v>445</v>
      </c>
      <c r="JO39" s="849" t="s">
        <v>1088</v>
      </c>
      <c r="JP39" s="849" t="s">
        <v>445</v>
      </c>
      <c r="JQ39" s="849" t="s">
        <v>445</v>
      </c>
      <c r="JR39" s="849" t="s">
        <v>445</v>
      </c>
      <c r="JS39" s="849" t="s">
        <v>445</v>
      </c>
      <c r="JT39" s="849" t="s">
        <v>445</v>
      </c>
      <c r="JU39" s="849" t="s">
        <v>1144</v>
      </c>
      <c r="JV39" s="849" t="s">
        <v>445</v>
      </c>
      <c r="JW39" s="849" t="s">
        <v>445</v>
      </c>
      <c r="JX39" s="849" t="s">
        <v>445</v>
      </c>
      <c r="JY39" s="849" t="s">
        <v>445</v>
      </c>
      <c r="JZ39" s="958"/>
      <c r="KA39" s="1432"/>
      <c r="KB39" s="1432"/>
      <c r="KC39" s="1432"/>
      <c r="KD39" s="1432"/>
      <c r="KE39" s="1432"/>
      <c r="KF39" s="1432"/>
      <c r="KG39" s="1432"/>
      <c r="KH39" s="1432"/>
      <c r="KI39" s="1432"/>
      <c r="KJ39" s="1432"/>
      <c r="KK39" s="1432"/>
      <c r="KL39" s="1432"/>
      <c r="KM39" s="1432"/>
      <c r="KN39" s="1432"/>
      <c r="KO39" s="637" t="s">
        <v>445</v>
      </c>
      <c r="KP39" s="637" t="s">
        <v>445</v>
      </c>
      <c r="KQ39" s="637" t="s">
        <v>445</v>
      </c>
      <c r="KR39" s="1432"/>
      <c r="KT39" s="1549"/>
      <c r="KU39" s="1549"/>
      <c r="KV39" s="1549"/>
      <c r="KW39" s="1549"/>
      <c r="KX39" s="1549"/>
      <c r="KY39" s="1549"/>
      <c r="KZ39" s="1549"/>
      <c r="LA39" s="1549"/>
      <c r="LB39" s="1549"/>
      <c r="LC39" s="1549"/>
      <c r="LD39" s="1548"/>
      <c r="LE39" s="1549"/>
      <c r="LF39" s="1549"/>
      <c r="LG39" s="1549"/>
      <c r="LH39" s="1549"/>
      <c r="LI39" s="1549"/>
      <c r="LJ39" s="1548"/>
      <c r="LK39" s="1548"/>
      <c r="LL39" s="58" t="s">
        <v>154</v>
      </c>
      <c r="LM39" s="58" t="s">
        <v>154</v>
      </c>
      <c r="LN39" s="58" t="s">
        <v>154</v>
      </c>
      <c r="LO39" s="58" t="s">
        <v>154</v>
      </c>
      <c r="LP39" s="58" t="s">
        <v>154</v>
      </c>
      <c r="LQ39" s="65" t="s">
        <v>103</v>
      </c>
      <c r="LR39" s="65" t="s">
        <v>103</v>
      </c>
      <c r="LS39" s="65" t="s">
        <v>103</v>
      </c>
      <c r="LT39" s="65" t="s">
        <v>103</v>
      </c>
      <c r="LU39" s="65" t="s">
        <v>103</v>
      </c>
      <c r="LV39" s="65" t="s">
        <v>103</v>
      </c>
      <c r="LW39" s="65" t="s">
        <v>103</v>
      </c>
      <c r="LX39" s="65" t="s">
        <v>103</v>
      </c>
      <c r="LY39" s="65" t="s">
        <v>103</v>
      </c>
      <c r="LZ39" s="65" t="s">
        <v>103</v>
      </c>
      <c r="MA39" s="65" t="s">
        <v>103</v>
      </c>
      <c r="MB39" s="65" t="s">
        <v>103</v>
      </c>
      <c r="MC39" s="65" t="s">
        <v>103</v>
      </c>
      <c r="MD39" s="65" t="s">
        <v>103</v>
      </c>
      <c r="ME39" s="65" t="s">
        <v>103</v>
      </c>
      <c r="MF39" s="65" t="s">
        <v>103</v>
      </c>
      <c r="MG39" s="65" t="s">
        <v>103</v>
      </c>
      <c r="MH39" s="65" t="s">
        <v>103</v>
      </c>
      <c r="MI39" s="198"/>
      <c r="MJ39" s="198"/>
      <c r="MK39" s="65" t="s">
        <v>103</v>
      </c>
      <c r="ML39" s="65" t="s">
        <v>103</v>
      </c>
      <c r="MM39" s="65" t="s">
        <v>103</v>
      </c>
      <c r="MN39" s="65" t="s">
        <v>103</v>
      </c>
      <c r="MO39" s="65" t="s">
        <v>103</v>
      </c>
      <c r="MP39" s="65" t="s">
        <v>103</v>
      </c>
      <c r="MQ39" s="65" t="s">
        <v>103</v>
      </c>
      <c r="MR39" s="65" t="s">
        <v>103</v>
      </c>
      <c r="MS39" s="65" t="s">
        <v>103</v>
      </c>
      <c r="MT39" s="65" t="s">
        <v>103</v>
      </c>
      <c r="MU39" s="96" t="s">
        <v>103</v>
      </c>
      <c r="MV39" s="96" t="s">
        <v>103</v>
      </c>
      <c r="MW39" s="96" t="s">
        <v>103</v>
      </c>
      <c r="MX39" s="96" t="s">
        <v>103</v>
      </c>
      <c r="MY39" s="65" t="s">
        <v>103</v>
      </c>
      <c r="MZ39" s="62" t="s">
        <v>221</v>
      </c>
      <c r="NA39" s="62" t="s">
        <v>221</v>
      </c>
    </row>
    <row r="40" spans="1:365" ht="15">
      <c r="A40" s="141">
        <f>SUM(A6:A38)</f>
        <v>60.5</v>
      </c>
      <c r="B40" s="656" t="s">
        <v>1107</v>
      </c>
      <c r="C40" s="27"/>
      <c r="D40" s="1016"/>
      <c r="E40" s="1123"/>
      <c r="F40" s="27"/>
      <c r="G40" s="27"/>
      <c r="H40" s="27"/>
      <c r="K40" s="27"/>
      <c r="L40" s="27"/>
      <c r="M40" s="27"/>
      <c r="N40" s="181"/>
      <c r="O40" s="27"/>
      <c r="P40" s="27"/>
      <c r="Q40" s="850">
        <v>42501</v>
      </c>
      <c r="R40" s="850">
        <v>42480</v>
      </c>
      <c r="S40" s="27"/>
      <c r="T40" s="27"/>
      <c r="V40" s="840"/>
      <c r="W40" s="27"/>
      <c r="X40" s="27"/>
      <c r="Y40" s="890"/>
      <c r="Z40" s="27"/>
      <c r="AA40" s="27"/>
      <c r="AF40" s="27"/>
      <c r="AG40" s="27"/>
      <c r="AI40" s="27"/>
      <c r="AJ40" s="27"/>
      <c r="AO40" s="1427"/>
      <c r="AP40" s="27"/>
      <c r="AR40" s="890"/>
      <c r="AS40" s="27"/>
      <c r="AT40" s="27"/>
      <c r="AV40" s="27"/>
      <c r="AW40" s="850">
        <v>42646</v>
      </c>
      <c r="BC40" s="840"/>
      <c r="BF40" s="27"/>
      <c r="BH40" s="27"/>
      <c r="BI40" s="27"/>
      <c r="BJ40" s="27"/>
      <c r="BL40" s="1116">
        <v>42621</v>
      </c>
      <c r="BM40" s="850">
        <v>42646</v>
      </c>
      <c r="BO40" s="850">
        <v>42646</v>
      </c>
      <c r="BS40" s="27"/>
      <c r="BW40" s="27"/>
      <c r="BX40" s="1116">
        <v>42641</v>
      </c>
      <c r="CB40" s="850">
        <v>42646</v>
      </c>
      <c r="CD40" s="1123"/>
      <c r="CE40" s="840"/>
      <c r="CF40" s="840"/>
      <c r="CG40" s="840"/>
      <c r="CH40" s="1016"/>
      <c r="CI40" s="636"/>
      <c r="CJ40" s="840"/>
      <c r="CK40" s="840"/>
      <c r="CL40" s="850">
        <v>42639</v>
      </c>
      <c r="CM40" s="840"/>
      <c r="CN40" s="1116">
        <v>42537</v>
      </c>
      <c r="CO40" s="1116">
        <v>42544</v>
      </c>
      <c r="CP40" s="1116">
        <v>42572</v>
      </c>
      <c r="CQ40" s="1116">
        <v>42605</v>
      </c>
      <c r="CR40" s="850">
        <v>42627</v>
      </c>
      <c r="CS40" s="840"/>
      <c r="CT40" s="1116">
        <v>42621</v>
      </c>
      <c r="CU40" s="840"/>
      <c r="CV40" s="840"/>
      <c r="CW40" s="1016"/>
      <c r="CX40" s="27"/>
      <c r="CY40" s="941"/>
      <c r="CZ40" s="1427"/>
      <c r="DA40" s="636"/>
      <c r="DB40" s="840"/>
      <c r="DC40" s="1116">
        <v>42591</v>
      </c>
      <c r="DD40" s="1021"/>
      <c r="DE40" s="1116">
        <v>42627</v>
      </c>
      <c r="DF40" s="1016"/>
      <c r="DG40" s="27"/>
      <c r="DH40" s="840"/>
      <c r="DI40" s="1116">
        <v>42627</v>
      </c>
      <c r="DJ40" s="1116">
        <v>42621</v>
      </c>
      <c r="DK40" s="840"/>
      <c r="DL40" s="840"/>
      <c r="DM40" s="1116">
        <v>42591</v>
      </c>
      <c r="DN40" s="850">
        <v>42477</v>
      </c>
      <c r="DO40" s="840"/>
      <c r="DP40" s="892"/>
      <c r="DQ40" s="850">
        <v>42545</v>
      </c>
      <c r="DR40" s="850">
        <v>42612</v>
      </c>
      <c r="DS40" s="850">
        <v>42612</v>
      </c>
      <c r="DT40" s="850">
        <v>42612</v>
      </c>
      <c r="DU40" s="840"/>
      <c r="DV40" s="850">
        <v>42611</v>
      </c>
      <c r="DW40" s="1016"/>
      <c r="DX40" s="850">
        <v>42612</v>
      </c>
      <c r="DY40" s="1016"/>
      <c r="DZ40" s="850">
        <v>42616</v>
      </c>
      <c r="EA40" s="850">
        <v>42612</v>
      </c>
      <c r="EB40" s="850">
        <v>42612</v>
      </c>
      <c r="EC40" s="850">
        <v>42612</v>
      </c>
      <c r="ED40" s="850">
        <v>42611</v>
      </c>
      <c r="EE40" s="850">
        <v>42611</v>
      </c>
      <c r="EF40" s="850">
        <v>42613</v>
      </c>
      <c r="EG40" s="840"/>
      <c r="EH40" s="850">
        <v>42612</v>
      </c>
      <c r="EI40" s="890"/>
      <c r="EJ40" s="840"/>
      <c r="EK40" s="1016"/>
      <c r="EL40" s="27"/>
      <c r="EM40" s="840"/>
      <c r="EN40" s="1016"/>
      <c r="EO40" s="840"/>
      <c r="EP40" s="840"/>
      <c r="EQ40" s="840"/>
      <c r="ER40" s="27"/>
      <c r="ES40" s="840"/>
      <c r="ET40" s="1116">
        <v>42605</v>
      </c>
      <c r="EU40" s="1116">
        <v>42544</v>
      </c>
      <c r="EV40" s="840"/>
      <c r="EW40" s="850">
        <v>42612</v>
      </c>
      <c r="EX40" s="890"/>
      <c r="EY40" s="27"/>
      <c r="EZ40" s="27"/>
      <c r="FA40" s="850">
        <v>42502</v>
      </c>
      <c r="FB40" s="27"/>
      <c r="FC40" s="27"/>
      <c r="FD40" s="850">
        <v>42502</v>
      </c>
      <c r="FE40" s="27"/>
      <c r="FF40" s="27"/>
      <c r="FG40" s="27"/>
      <c r="FH40" s="840"/>
      <c r="FI40" s="850" t="s">
        <v>1525</v>
      </c>
      <c r="FJ40" s="27"/>
      <c r="FK40" s="850" t="s">
        <v>1653</v>
      </c>
      <c r="FL40" s="850" t="s">
        <v>1663</v>
      </c>
      <c r="FM40" s="850">
        <v>42572</v>
      </c>
      <c r="FN40" s="850">
        <v>42544</v>
      </c>
      <c r="FO40" s="850">
        <v>42606</v>
      </c>
      <c r="FP40" s="840"/>
      <c r="FQ40" s="890"/>
      <c r="FR40" s="27"/>
      <c r="FS40" s="850">
        <v>42424</v>
      </c>
      <c r="FT40" s="850">
        <v>42506</v>
      </c>
      <c r="FU40" s="850">
        <v>42483</v>
      </c>
      <c r="FV40" s="850">
        <v>42502</v>
      </c>
      <c r="FW40" s="840"/>
      <c r="FX40" s="840"/>
      <c r="FY40" s="840"/>
      <c r="FZ40" s="27"/>
      <c r="GA40" s="853"/>
      <c r="GB40" s="840"/>
      <c r="GC40" s="840"/>
      <c r="GD40" s="850">
        <v>42536</v>
      </c>
      <c r="GE40" s="27"/>
      <c r="GF40" s="840"/>
      <c r="GG40" s="850">
        <v>42508</v>
      </c>
      <c r="GH40" s="840"/>
      <c r="GI40" s="840"/>
      <c r="GJ40" s="890"/>
      <c r="GK40" s="850">
        <v>42508</v>
      </c>
      <c r="GL40" s="850">
        <v>42424</v>
      </c>
      <c r="GM40" s="850">
        <v>42489</v>
      </c>
      <c r="GN40" s="850">
        <v>42489</v>
      </c>
      <c r="GO40" s="850">
        <v>42451</v>
      </c>
      <c r="GP40" s="850">
        <v>42501</v>
      </c>
      <c r="GQ40" s="850">
        <v>42415</v>
      </c>
      <c r="GR40" s="850">
        <v>42454</v>
      </c>
      <c r="GS40" s="393"/>
      <c r="GT40" s="850">
        <v>42510</v>
      </c>
      <c r="GU40" s="820">
        <v>42454</v>
      </c>
      <c r="GV40" s="850">
        <v>42501</v>
      </c>
      <c r="GW40" s="850">
        <v>42506</v>
      </c>
      <c r="GX40" s="850">
        <v>42515</v>
      </c>
      <c r="GY40" s="850">
        <v>42549</v>
      </c>
      <c r="GZ40" s="850" t="s">
        <v>1525</v>
      </c>
      <c r="HA40" s="850">
        <v>42563</v>
      </c>
      <c r="HB40" s="850">
        <v>42549</v>
      </c>
      <c r="HC40" s="850">
        <v>42549</v>
      </c>
      <c r="HD40" s="892"/>
      <c r="HE40" s="850">
        <v>42435</v>
      </c>
      <c r="HF40" s="850">
        <v>42483</v>
      </c>
      <c r="HG40" s="850">
        <v>42493</v>
      </c>
      <c r="HH40" s="850">
        <v>42489</v>
      </c>
      <c r="HI40" s="181"/>
      <c r="HJ40" s="850">
        <v>42483</v>
      </c>
      <c r="HK40" s="27"/>
      <c r="HL40" s="27"/>
      <c r="HM40" s="638">
        <v>42417</v>
      </c>
      <c r="HN40" s="27"/>
      <c r="HO40" s="27"/>
      <c r="HP40" s="27"/>
      <c r="HQ40" s="27"/>
      <c r="HR40" s="853"/>
      <c r="HS40" s="850">
        <v>42500</v>
      </c>
      <c r="HT40" s="850">
        <v>42508</v>
      </c>
      <c r="HU40" s="850">
        <v>42478</v>
      </c>
      <c r="HV40" s="850">
        <v>42489</v>
      </c>
      <c r="HW40" s="890"/>
      <c r="HX40" s="850">
        <v>42489</v>
      </c>
      <c r="HY40" s="850">
        <v>42468</v>
      </c>
      <c r="HZ40" s="850">
        <v>42468</v>
      </c>
      <c r="IA40" s="850">
        <v>42457</v>
      </c>
      <c r="IB40" s="181"/>
      <c r="IC40" s="850">
        <v>42489</v>
      </c>
      <c r="ID40" s="850">
        <v>42478</v>
      </c>
      <c r="IE40" s="850">
        <v>42478</v>
      </c>
      <c r="IF40" s="850">
        <v>42474</v>
      </c>
      <c r="IG40" s="850" t="s">
        <v>1292</v>
      </c>
      <c r="IH40" s="850">
        <v>42424</v>
      </c>
      <c r="II40" s="850">
        <v>42474</v>
      </c>
      <c r="IJ40" s="850">
        <v>42424</v>
      </c>
      <c r="IK40" s="850">
        <v>42424</v>
      </c>
      <c r="IL40" s="850">
        <v>42424</v>
      </c>
      <c r="IM40" s="850">
        <v>42424</v>
      </c>
      <c r="IN40" s="892"/>
      <c r="IO40" s="850">
        <v>42480</v>
      </c>
      <c r="IP40" s="850">
        <v>42460</v>
      </c>
      <c r="IQ40" s="181"/>
      <c r="IR40" s="850">
        <v>42454</v>
      </c>
      <c r="IS40" s="181"/>
      <c r="IT40" s="850">
        <v>42408</v>
      </c>
      <c r="IU40" s="181"/>
      <c r="IV40" s="181"/>
      <c r="IW40" s="850">
        <v>42451</v>
      </c>
      <c r="IX40" s="850">
        <v>42443</v>
      </c>
      <c r="IY40" s="851"/>
      <c r="IZ40" s="850">
        <v>42445</v>
      </c>
      <c r="JA40" s="850">
        <v>42445</v>
      </c>
      <c r="JB40" s="181"/>
      <c r="JC40" s="850">
        <v>42480</v>
      </c>
      <c r="JD40" s="850">
        <v>42474</v>
      </c>
      <c r="JE40" s="850">
        <v>42450</v>
      </c>
      <c r="JF40" s="850">
        <v>42447</v>
      </c>
      <c r="JG40" s="892"/>
      <c r="JH40" s="850">
        <v>42403</v>
      </c>
      <c r="JI40" s="850">
        <v>42403</v>
      </c>
      <c r="JJ40" s="850">
        <v>42415</v>
      </c>
      <c r="JK40" s="850">
        <v>42443</v>
      </c>
      <c r="JL40" s="850">
        <v>42438</v>
      </c>
      <c r="JM40" s="850">
        <v>42384</v>
      </c>
      <c r="JN40" s="850">
        <v>42446</v>
      </c>
      <c r="JO40" s="849" t="s">
        <v>443</v>
      </c>
      <c r="JP40" s="850">
        <v>42445</v>
      </c>
      <c r="JQ40" s="850">
        <v>42450</v>
      </c>
      <c r="JR40" s="850">
        <v>42404</v>
      </c>
      <c r="JS40" s="850">
        <v>42450</v>
      </c>
      <c r="JT40" s="850">
        <v>42425</v>
      </c>
      <c r="JU40" s="891" t="s">
        <v>1143</v>
      </c>
      <c r="JV40" s="850">
        <v>42402</v>
      </c>
      <c r="JW40" s="820">
        <v>42454</v>
      </c>
      <c r="JX40" s="820">
        <v>42454</v>
      </c>
      <c r="JY40" s="820">
        <v>42454</v>
      </c>
      <c r="JZ40" s="958"/>
      <c r="KB40" s="1432"/>
      <c r="KH40" s="489"/>
      <c r="KK40" s="639"/>
      <c r="KL40" s="639"/>
      <c r="KM40" s="649"/>
      <c r="KN40" s="639"/>
      <c r="KO40" s="638">
        <v>42398</v>
      </c>
      <c r="KP40" s="638">
        <v>42398</v>
      </c>
      <c r="KQ40" s="638">
        <v>42383</v>
      </c>
      <c r="KR40" s="639"/>
      <c r="KT40" s="1549"/>
      <c r="KU40" s="1549"/>
      <c r="KV40" s="1549"/>
      <c r="KW40" s="1549"/>
      <c r="KX40" s="1549"/>
      <c r="KY40" s="1549"/>
      <c r="KZ40" s="1549"/>
      <c r="LA40" s="1549"/>
      <c r="LB40" s="1549"/>
      <c r="LC40" s="1549"/>
      <c r="LD40" s="1548"/>
      <c r="LE40" s="1549"/>
      <c r="LF40" s="1549"/>
      <c r="LG40" s="1549"/>
      <c r="LH40" s="1549"/>
      <c r="LI40" s="1549"/>
      <c r="LJ40" s="1548"/>
      <c r="LK40" s="1548"/>
      <c r="LL40" s="49"/>
      <c r="LM40" s="49"/>
      <c r="LN40" s="49"/>
      <c r="LO40" s="49"/>
      <c r="LP40" s="49"/>
      <c r="LQ40" s="49"/>
      <c r="LR40" s="49"/>
      <c r="LS40" s="49"/>
      <c r="LT40" s="49"/>
      <c r="LU40" s="49"/>
      <c r="LV40" s="49"/>
      <c r="LW40" s="49"/>
      <c r="LX40" s="49"/>
      <c r="LY40" s="49"/>
      <c r="LZ40" s="49"/>
      <c r="MA40" s="49"/>
      <c r="MB40" s="49"/>
      <c r="MC40" s="49"/>
      <c r="MD40" s="49"/>
      <c r="ME40" s="49"/>
      <c r="MF40" s="49"/>
      <c r="MG40" s="49"/>
      <c r="MH40" s="49"/>
      <c r="MI40" s="198"/>
      <c r="MJ40" s="198"/>
      <c r="MK40" s="49"/>
      <c r="ML40" s="49"/>
      <c r="MM40" s="49"/>
      <c r="MN40" s="49"/>
      <c r="MO40" s="49"/>
      <c r="MP40" s="49"/>
      <c r="MQ40" s="49"/>
      <c r="MR40" s="62"/>
      <c r="MS40" s="62"/>
      <c r="MT40" s="62"/>
      <c r="MU40" s="198"/>
      <c r="MV40" s="198"/>
      <c r="MW40" s="198"/>
      <c r="MX40" s="198"/>
      <c r="MY40" s="49"/>
      <c r="MZ40" s="49"/>
      <c r="NA40" s="49"/>
    </row>
    <row r="41" spans="1:365" ht="15">
      <c r="A41" s="141"/>
      <c r="B41" s="656" t="s">
        <v>1108</v>
      </c>
      <c r="C41" s="489"/>
      <c r="D41" s="489"/>
      <c r="E41" s="645"/>
      <c r="F41" s="489"/>
      <c r="G41" s="489"/>
      <c r="H41" s="489"/>
      <c r="I41" s="489"/>
      <c r="J41" s="489"/>
      <c r="K41" s="489"/>
      <c r="L41" s="489"/>
      <c r="M41" s="489"/>
      <c r="N41" s="27"/>
      <c r="O41" s="489"/>
      <c r="P41" s="489"/>
      <c r="Q41" s="840"/>
      <c r="R41" s="974"/>
      <c r="S41" s="489"/>
      <c r="T41" s="489"/>
      <c r="U41" s="489"/>
      <c r="V41" s="489"/>
      <c r="W41" s="489"/>
      <c r="X41" s="489"/>
      <c r="Y41" s="645"/>
      <c r="Z41" s="489"/>
      <c r="AA41" s="489"/>
      <c r="AB41" s="489"/>
      <c r="AC41" s="489"/>
      <c r="AD41" s="489"/>
      <c r="AE41" s="489"/>
      <c r="AF41" s="489"/>
      <c r="AG41" s="489"/>
      <c r="AH41" s="489"/>
      <c r="AI41" s="840"/>
      <c r="AJ41" s="489"/>
      <c r="AK41" s="489" t="s">
        <v>1922</v>
      </c>
      <c r="AL41" s="489"/>
      <c r="AM41" s="489"/>
      <c r="AN41" s="489" t="s">
        <v>1922</v>
      </c>
      <c r="AO41" s="489"/>
      <c r="AP41" s="840"/>
      <c r="AQ41" s="489"/>
      <c r="AR41" s="645"/>
      <c r="AS41" s="489"/>
      <c r="AT41" s="489"/>
      <c r="AU41" s="489"/>
      <c r="AV41" s="489"/>
      <c r="AW41" s="27"/>
      <c r="AX41" s="489"/>
      <c r="AY41" s="489"/>
      <c r="AZ41" s="489"/>
      <c r="BA41" s="489"/>
      <c r="BB41" s="489"/>
      <c r="BC41" s="489"/>
      <c r="BD41" s="489"/>
      <c r="BE41" s="489"/>
      <c r="BF41" s="489"/>
      <c r="BG41" s="489"/>
      <c r="BH41" s="489"/>
      <c r="BI41" s="489"/>
      <c r="BJ41" s="489"/>
      <c r="BK41" s="645"/>
      <c r="BL41" s="840"/>
      <c r="BM41" s="840"/>
      <c r="BN41" s="489"/>
      <c r="BO41" s="840"/>
      <c r="BP41" s="489"/>
      <c r="BQ41" s="489"/>
      <c r="BR41" s="489"/>
      <c r="BS41" s="489"/>
      <c r="BT41" s="489"/>
      <c r="BU41" s="489"/>
      <c r="BV41" s="489"/>
      <c r="BW41" s="489"/>
      <c r="BX41" s="27"/>
      <c r="BY41" s="489"/>
      <c r="BZ41" s="489"/>
      <c r="CA41" s="489"/>
      <c r="CB41" s="840"/>
      <c r="CC41" s="489"/>
      <c r="CD41" s="890"/>
      <c r="CE41" s="840"/>
      <c r="CF41" s="840"/>
      <c r="CG41" s="840"/>
      <c r="CH41" s="840"/>
      <c r="CI41" s="840"/>
      <c r="CJ41" s="840"/>
      <c r="CK41" s="840"/>
      <c r="CL41" s="840"/>
      <c r="CM41" s="840"/>
      <c r="CN41" s="840"/>
      <c r="CO41" s="840"/>
      <c r="CP41" s="840"/>
      <c r="CQ41" s="840"/>
      <c r="CR41" s="840"/>
      <c r="CS41" s="840"/>
      <c r="CT41" s="840"/>
      <c r="CU41" s="840"/>
      <c r="CV41" s="840"/>
      <c r="CW41" s="840"/>
      <c r="CX41" s="840"/>
      <c r="CY41" s="941"/>
      <c r="CZ41" s="840"/>
      <c r="DA41" s="840"/>
      <c r="DB41" s="840"/>
      <c r="DC41" s="489"/>
      <c r="DD41" s="840"/>
      <c r="DE41" s="840"/>
      <c r="DF41" s="840"/>
      <c r="DG41" s="840"/>
      <c r="DH41" s="840"/>
      <c r="DI41" s="840"/>
      <c r="DJ41" s="840"/>
      <c r="DK41" s="840"/>
      <c r="DL41" s="840"/>
      <c r="DM41" s="840"/>
      <c r="DN41" s="840"/>
      <c r="DO41" s="840"/>
      <c r="DP41" s="890"/>
      <c r="DQ41" s="840"/>
      <c r="DR41" s="840"/>
      <c r="DS41" s="840"/>
      <c r="DT41" s="840"/>
      <c r="DU41" s="840"/>
      <c r="DV41" s="840"/>
      <c r="DW41" s="840"/>
      <c r="DX41" s="840"/>
      <c r="DY41" s="840"/>
      <c r="DZ41" s="489"/>
      <c r="EA41" s="840"/>
      <c r="EB41" s="840"/>
      <c r="EC41" s="840"/>
      <c r="ED41" s="840"/>
      <c r="EE41" s="840"/>
      <c r="EF41" s="840"/>
      <c r="EG41" s="840"/>
      <c r="EH41" s="840"/>
      <c r="EI41" s="890"/>
      <c r="EJ41" s="840"/>
      <c r="EK41" s="840"/>
      <c r="EL41" s="840"/>
      <c r="EM41" s="840"/>
      <c r="EN41" s="840"/>
      <c r="EO41" s="840"/>
      <c r="EP41" s="840"/>
      <c r="EQ41" s="840"/>
      <c r="ER41" s="840"/>
      <c r="ES41" s="840"/>
      <c r="ET41" s="840"/>
      <c r="EU41" s="840"/>
      <c r="EV41" s="840"/>
      <c r="EW41" s="840"/>
      <c r="EX41" s="890"/>
      <c r="EY41" s="27"/>
      <c r="EZ41" s="27"/>
      <c r="FA41" s="27"/>
      <c r="FB41" s="840"/>
      <c r="FC41" s="27"/>
      <c r="FD41" s="27"/>
      <c r="FE41" s="840"/>
      <c r="FF41" s="840"/>
      <c r="FG41" s="840"/>
      <c r="FH41" s="27"/>
      <c r="FI41" s="840"/>
      <c r="FJ41" s="27"/>
      <c r="FK41" s="840"/>
      <c r="FL41" s="840"/>
      <c r="FM41" s="27"/>
      <c r="FN41" s="840"/>
      <c r="FO41" s="840"/>
      <c r="FP41" s="840"/>
      <c r="FQ41" s="890"/>
      <c r="FR41" s="27"/>
      <c r="FS41" s="974"/>
      <c r="FT41" s="27"/>
      <c r="FU41" s="840"/>
      <c r="FV41" s="27"/>
      <c r="FW41" s="27"/>
      <c r="FX41" s="27"/>
      <c r="FY41" s="27"/>
      <c r="FZ41" s="27"/>
      <c r="GA41" s="27"/>
      <c r="GB41" s="27"/>
      <c r="GC41" s="840"/>
      <c r="GD41" s="27"/>
      <c r="GE41" s="27"/>
      <c r="GF41" s="27"/>
      <c r="GG41" s="27"/>
      <c r="GH41" s="27"/>
      <c r="GI41" s="27"/>
      <c r="GJ41" s="890"/>
      <c r="GK41" s="27"/>
      <c r="GM41" s="27"/>
      <c r="GN41" s="27"/>
      <c r="GO41" s="840"/>
      <c r="GP41" s="974"/>
      <c r="GQ41" s="27"/>
      <c r="GR41" s="853"/>
      <c r="GS41" s="27"/>
      <c r="GT41" s="27"/>
      <c r="GU41" s="27"/>
      <c r="GV41" s="27"/>
      <c r="GW41" s="27"/>
      <c r="GX41" s="27"/>
      <c r="GY41" s="1013"/>
      <c r="GZ41" s="840"/>
      <c r="HA41" s="636"/>
      <c r="HB41" s="840"/>
      <c r="HC41" s="840"/>
      <c r="HD41" s="892"/>
      <c r="HE41" s="840"/>
      <c r="HF41" s="840"/>
      <c r="HG41" s="840"/>
      <c r="HH41" s="840"/>
      <c r="HI41" s="840"/>
      <c r="HJ41" s="840"/>
      <c r="HK41" s="840"/>
      <c r="HL41" s="1013"/>
      <c r="HM41" s="198"/>
      <c r="HN41" s="840"/>
      <c r="HO41" s="840"/>
      <c r="HP41" s="840"/>
      <c r="HQ41" s="840" t="s">
        <v>1509</v>
      </c>
      <c r="HR41" s="974"/>
      <c r="HS41" s="974"/>
      <c r="HT41" s="27"/>
      <c r="HU41" s="27"/>
      <c r="HV41" s="840"/>
      <c r="HW41" s="890"/>
      <c r="HX41" s="789" t="s">
        <v>1479</v>
      </c>
      <c r="HY41" s="789" t="s">
        <v>1479</v>
      </c>
      <c r="HZ41" s="789" t="s">
        <v>1479</v>
      </c>
      <c r="IA41" s="789" t="s">
        <v>1479</v>
      </c>
      <c r="IB41" s="789" t="s">
        <v>1479</v>
      </c>
      <c r="IC41" s="789" t="s">
        <v>1479</v>
      </c>
      <c r="ID41" s="789" t="s">
        <v>1479</v>
      </c>
      <c r="IE41" s="789" t="s">
        <v>1479</v>
      </c>
      <c r="IF41" s="789" t="s">
        <v>1479</v>
      </c>
      <c r="IG41" s="789" t="s">
        <v>1479</v>
      </c>
      <c r="IH41" s="789" t="s">
        <v>1479</v>
      </c>
      <c r="II41" s="789" t="s">
        <v>1479</v>
      </c>
      <c r="IJ41" s="27" t="s">
        <v>444</v>
      </c>
      <c r="IK41" s="27" t="s">
        <v>444</v>
      </c>
      <c r="IL41" s="27" t="s">
        <v>444</v>
      </c>
      <c r="IM41" s="27" t="s">
        <v>444</v>
      </c>
      <c r="IN41" s="832"/>
      <c r="IO41" s="840"/>
      <c r="IP41" s="27"/>
      <c r="IQ41" s="27"/>
      <c r="IR41" s="840"/>
      <c r="IS41" s="27"/>
      <c r="IT41" s="27"/>
      <c r="IU41" s="27"/>
      <c r="IV41" s="27"/>
      <c r="IW41" s="840"/>
      <c r="IX41" s="27"/>
      <c r="IY41" s="996"/>
      <c r="IZ41" s="27"/>
      <c r="JA41" s="27"/>
      <c r="JB41" s="27"/>
      <c r="JC41" s="27"/>
      <c r="JD41" s="27"/>
      <c r="JE41" s="27"/>
      <c r="JF41" s="27"/>
      <c r="JG41" s="890"/>
      <c r="JH41" s="870" t="s">
        <v>1293</v>
      </c>
      <c r="JI41" s="870" t="s">
        <v>1293</v>
      </c>
      <c r="JJ41" s="870" t="s">
        <v>1293</v>
      </c>
      <c r="JK41" s="870" t="s">
        <v>1293</v>
      </c>
      <c r="JL41" s="870" t="s">
        <v>1293</v>
      </c>
      <c r="JM41" s="870" t="s">
        <v>1293</v>
      </c>
      <c r="JN41" s="870" t="s">
        <v>1293</v>
      </c>
      <c r="JO41" s="870" t="s">
        <v>1293</v>
      </c>
      <c r="JP41" s="870" t="s">
        <v>1293</v>
      </c>
      <c r="JQ41" s="870" t="s">
        <v>1293</v>
      </c>
      <c r="JR41" s="870" t="s">
        <v>1293</v>
      </c>
      <c r="JS41" s="870" t="s">
        <v>1293</v>
      </c>
      <c r="JT41" s="870" t="s">
        <v>1293</v>
      </c>
      <c r="JU41" s="870" t="s">
        <v>1293</v>
      </c>
      <c r="JV41" s="870" t="s">
        <v>1293</v>
      </c>
      <c r="JW41" s="870" t="s">
        <v>1293</v>
      </c>
      <c r="JX41" s="870" t="s">
        <v>1293</v>
      </c>
      <c r="JY41" s="870" t="s">
        <v>1293</v>
      </c>
      <c r="JZ41" s="958"/>
      <c r="KA41" s="1432" t="s">
        <v>178</v>
      </c>
      <c r="KB41" s="1432" t="s">
        <v>178</v>
      </c>
      <c r="KC41" s="1432" t="s">
        <v>178</v>
      </c>
      <c r="KD41" s="1432" t="s">
        <v>178</v>
      </c>
      <c r="KE41" s="1432" t="s">
        <v>178</v>
      </c>
      <c r="KF41" s="1432" t="s">
        <v>178</v>
      </c>
      <c r="KG41" s="1432" t="s">
        <v>178</v>
      </c>
      <c r="KH41" s="1432" t="s">
        <v>178</v>
      </c>
      <c r="KI41" s="1432" t="s">
        <v>178</v>
      </c>
      <c r="KJ41" s="1432" t="s">
        <v>178</v>
      </c>
      <c r="KK41" s="1432" t="s">
        <v>178</v>
      </c>
      <c r="KL41" s="1432" t="s">
        <v>178</v>
      </c>
      <c r="KM41" s="1432" t="s">
        <v>178</v>
      </c>
      <c r="KN41" s="1432" t="s">
        <v>178</v>
      </c>
      <c r="KO41" s="1432" t="s">
        <v>178</v>
      </c>
      <c r="KP41" s="1432" t="s">
        <v>178</v>
      </c>
      <c r="KQ41" s="1432" t="s">
        <v>178</v>
      </c>
      <c r="KR41" s="1432" t="s">
        <v>178</v>
      </c>
      <c r="KT41" s="1549"/>
      <c r="KU41" s="1549"/>
      <c r="KV41" s="1549"/>
      <c r="KW41" s="1549"/>
      <c r="KX41" s="1549"/>
      <c r="KY41" s="1549"/>
      <c r="KZ41" s="1549"/>
      <c r="LA41" s="1549"/>
      <c r="LB41" s="1549"/>
      <c r="LC41" s="1549"/>
      <c r="LD41" s="1548"/>
      <c r="LE41" s="1549"/>
      <c r="LF41" s="1549"/>
      <c r="LG41" s="1549"/>
      <c r="LH41" s="1549"/>
      <c r="LI41" s="1549"/>
      <c r="LJ41" s="1548"/>
      <c r="LK41" s="1548"/>
      <c r="LL41" s="49"/>
      <c r="LM41" s="49"/>
      <c r="LN41" s="49"/>
      <c r="LO41" s="49"/>
      <c r="LP41" s="49"/>
      <c r="LQ41" s="49"/>
      <c r="LR41" s="49"/>
      <c r="LS41" s="49"/>
      <c r="LT41" s="49"/>
      <c r="LU41" s="49"/>
      <c r="LV41" s="49"/>
      <c r="LW41" s="49"/>
      <c r="LX41" s="49"/>
      <c r="LY41" s="49"/>
      <c r="LZ41" s="49"/>
      <c r="MA41" s="49"/>
      <c r="MB41" s="49"/>
      <c r="MC41" s="49"/>
      <c r="MD41" s="49"/>
      <c r="ME41" s="49"/>
      <c r="MF41" s="49"/>
      <c r="MG41" s="49"/>
      <c r="MH41" s="49"/>
      <c r="MI41" s="198"/>
      <c r="MJ41" s="198"/>
      <c r="MK41" s="49"/>
      <c r="ML41" s="49"/>
      <c r="MM41" s="49"/>
      <c r="MN41" s="49"/>
      <c r="MO41" s="49"/>
      <c r="MP41" s="49"/>
      <c r="MQ41" s="49"/>
      <c r="MR41" s="62"/>
      <c r="MS41" s="62"/>
      <c r="MT41" s="62"/>
      <c r="MU41" s="198"/>
      <c r="MV41" s="198"/>
      <c r="MW41" s="198"/>
      <c r="MX41" s="198"/>
      <c r="MY41" s="49"/>
      <c r="MZ41" s="49"/>
      <c r="NA41" s="49"/>
    </row>
    <row r="42" spans="1:365" ht="15">
      <c r="A42" s="141"/>
      <c r="B42" s="657" t="s">
        <v>1109</v>
      </c>
      <c r="C42" s="853"/>
      <c r="D42" s="853"/>
      <c r="E42" s="892"/>
      <c r="F42" s="853"/>
      <c r="G42" s="853"/>
      <c r="H42" s="853"/>
      <c r="I42" s="853"/>
      <c r="J42" s="853"/>
      <c r="K42" s="853"/>
      <c r="L42" s="853"/>
      <c r="M42" s="853"/>
      <c r="N42" s="858"/>
      <c r="O42" s="853"/>
      <c r="P42" s="853"/>
      <c r="Q42" s="853"/>
      <c r="S42" s="853"/>
      <c r="T42" s="853"/>
      <c r="U42" s="853"/>
      <c r="V42" s="853"/>
      <c r="W42" s="853"/>
      <c r="X42" s="853"/>
      <c r="Y42" s="892"/>
      <c r="Z42" s="853"/>
      <c r="AA42" s="853"/>
      <c r="AB42" s="853"/>
      <c r="AC42" s="853"/>
      <c r="AD42" s="853"/>
      <c r="AE42" s="853"/>
      <c r="AF42" s="853"/>
      <c r="AG42" s="853"/>
      <c r="AH42" s="853"/>
      <c r="AI42" s="851"/>
      <c r="AJ42" s="853"/>
      <c r="AK42" s="853">
        <v>42675</v>
      </c>
      <c r="AL42" s="853"/>
      <c r="AM42" s="853"/>
      <c r="AN42" s="853">
        <v>42675</v>
      </c>
      <c r="AO42" s="853"/>
      <c r="AP42" s="851"/>
      <c r="AQ42" s="853"/>
      <c r="AR42" s="892"/>
      <c r="AS42" s="853"/>
      <c r="AT42" s="853"/>
      <c r="AU42" s="853"/>
      <c r="AV42" s="853"/>
      <c r="AW42" s="851"/>
      <c r="AX42" s="853"/>
      <c r="AY42" s="853"/>
      <c r="AZ42" s="853"/>
      <c r="BA42" s="853"/>
      <c r="BB42" s="853"/>
      <c r="BC42" s="853"/>
      <c r="BD42" s="853"/>
      <c r="BE42" s="853"/>
      <c r="BF42" s="853"/>
      <c r="BG42" s="853"/>
      <c r="BH42" s="853"/>
      <c r="BI42" s="853"/>
      <c r="BJ42" s="853"/>
      <c r="BK42" s="892"/>
      <c r="BL42" s="853" t="s">
        <v>2189</v>
      </c>
      <c r="BM42" s="851"/>
      <c r="BN42" s="853"/>
      <c r="BO42" s="851"/>
      <c r="BP42" s="853"/>
      <c r="BQ42" s="853"/>
      <c r="BR42" s="853"/>
      <c r="BS42" s="853"/>
      <c r="BT42" s="853"/>
      <c r="BU42" s="853"/>
      <c r="BV42" s="853"/>
      <c r="BW42" s="853"/>
      <c r="BX42" s="851"/>
      <c r="BY42" s="853"/>
      <c r="BZ42" s="853"/>
      <c r="CA42" s="853"/>
      <c r="CB42" s="851"/>
      <c r="CC42" s="853"/>
      <c r="CD42" s="892"/>
      <c r="CE42" s="853"/>
      <c r="CF42" s="853"/>
      <c r="CG42" s="853"/>
      <c r="CH42" s="853"/>
      <c r="CI42" s="853"/>
      <c r="CJ42" s="853"/>
      <c r="CK42" s="853"/>
      <c r="CL42" s="851"/>
      <c r="CM42" s="853"/>
      <c r="CN42" s="853"/>
      <c r="CO42" s="851"/>
      <c r="CP42" s="851"/>
      <c r="CQ42" s="851"/>
      <c r="CR42" s="851"/>
      <c r="CS42" s="853"/>
      <c r="CT42" s="853"/>
      <c r="CU42" s="851"/>
      <c r="CV42" s="851"/>
      <c r="CW42" s="851"/>
      <c r="CX42" s="853"/>
      <c r="CY42" s="836"/>
      <c r="CZ42" s="853"/>
      <c r="DA42" s="853"/>
      <c r="DB42" s="853"/>
      <c r="DC42" s="853"/>
      <c r="DD42" s="853"/>
      <c r="DE42" s="853"/>
      <c r="DF42" s="853"/>
      <c r="DG42" s="853"/>
      <c r="DH42" s="853"/>
      <c r="DI42" s="853"/>
      <c r="DJ42" s="853"/>
      <c r="DK42" s="853"/>
      <c r="DL42" s="853"/>
      <c r="DM42" s="853"/>
      <c r="DN42" s="853"/>
      <c r="DO42" s="853"/>
      <c r="DP42" s="892"/>
      <c r="DQ42" s="853"/>
      <c r="DR42" s="853"/>
      <c r="DS42" s="851"/>
      <c r="DT42" s="853"/>
      <c r="DU42" s="851"/>
      <c r="DV42" s="851"/>
      <c r="DW42" s="853"/>
      <c r="DX42" s="851"/>
      <c r="DY42" s="853"/>
      <c r="DZ42" s="853"/>
      <c r="EA42" s="851"/>
      <c r="EB42" s="851"/>
      <c r="EC42" s="851"/>
      <c r="ED42" s="851"/>
      <c r="EE42" s="851"/>
      <c r="EF42" s="851"/>
      <c r="EG42" s="853"/>
      <c r="EH42" s="853"/>
      <c r="EI42" s="892"/>
      <c r="EJ42" s="851"/>
      <c r="EK42" s="851"/>
      <c r="EL42" s="851"/>
      <c r="EM42" s="851"/>
      <c r="EN42" s="851"/>
      <c r="EO42" s="851"/>
      <c r="EP42" s="851"/>
      <c r="EQ42" s="851"/>
      <c r="ER42" s="851"/>
      <c r="ES42" s="853"/>
      <c r="ET42" s="851"/>
      <c r="EU42" s="853"/>
      <c r="EV42" s="853"/>
      <c r="EW42" s="851"/>
      <c r="EX42" s="892"/>
      <c r="EY42" s="853"/>
      <c r="EZ42" s="853"/>
      <c r="FA42" s="853"/>
      <c r="FB42" s="853"/>
      <c r="FC42" s="853"/>
      <c r="FD42" s="853"/>
      <c r="FE42" s="853"/>
      <c r="FF42" s="851"/>
      <c r="FG42" s="853"/>
      <c r="FH42" s="853"/>
      <c r="FI42" s="853"/>
      <c r="FJ42" s="853"/>
      <c r="FK42" s="851"/>
      <c r="FL42" s="853"/>
      <c r="FM42" s="853"/>
      <c r="FN42" s="853"/>
      <c r="FO42" s="851"/>
      <c r="FP42" s="851"/>
      <c r="FQ42" s="892"/>
      <c r="FR42" s="853"/>
      <c r="FS42" s="853"/>
      <c r="FT42" s="853"/>
      <c r="FU42" s="853"/>
      <c r="FV42" s="853"/>
      <c r="FW42" s="853"/>
      <c r="FX42" s="853"/>
      <c r="FY42" s="853"/>
      <c r="FZ42" s="853"/>
      <c r="GA42" s="853"/>
      <c r="GB42" s="853"/>
      <c r="GC42" s="853"/>
      <c r="GD42" s="853"/>
      <c r="GE42" s="851"/>
      <c r="GF42" s="853"/>
      <c r="GG42" s="853"/>
      <c r="GH42" s="853"/>
      <c r="GI42" s="853"/>
      <c r="GJ42" s="892"/>
      <c r="GK42" s="853"/>
      <c r="GL42" s="198"/>
      <c r="GM42" s="853"/>
      <c r="GN42" s="853"/>
      <c r="GO42" s="893"/>
      <c r="GP42" s="851"/>
      <c r="GQ42" s="853"/>
      <c r="GR42" s="853"/>
      <c r="GS42" s="851"/>
      <c r="GT42" s="851"/>
      <c r="GU42" s="851"/>
      <c r="GV42" s="851"/>
      <c r="GW42" s="853"/>
      <c r="GX42" s="853"/>
      <c r="GY42" s="853"/>
      <c r="GZ42" s="853"/>
      <c r="HA42" s="851"/>
      <c r="HB42" s="853"/>
      <c r="HC42" s="851"/>
      <c r="HD42" s="892"/>
      <c r="HE42" s="853"/>
      <c r="HF42" s="853"/>
      <c r="HG42" s="853"/>
      <c r="HH42" s="853"/>
      <c r="HI42" s="853"/>
      <c r="HJ42" s="858"/>
      <c r="HK42" s="858"/>
      <c r="HL42" s="858"/>
      <c r="HM42" s="926"/>
      <c r="HN42" s="853"/>
      <c r="HO42" s="853"/>
      <c r="HP42" s="853"/>
      <c r="HQ42" s="853"/>
      <c r="HR42" s="858"/>
      <c r="HS42" s="851"/>
      <c r="HT42" s="851"/>
      <c r="HU42" s="851"/>
      <c r="HV42" s="853"/>
      <c r="HW42" s="892"/>
      <c r="HX42" s="853"/>
      <c r="HY42" s="853"/>
      <c r="HZ42" s="853"/>
      <c r="IA42" s="853"/>
      <c r="IB42" s="853"/>
      <c r="IC42" s="853"/>
      <c r="ID42" s="853"/>
      <c r="IE42" s="853"/>
      <c r="IF42" s="853"/>
      <c r="IG42" s="853"/>
      <c r="IH42" s="853"/>
      <c r="II42" s="853"/>
      <c r="IJ42" s="853"/>
      <c r="IK42" s="853"/>
      <c r="IL42" s="858"/>
      <c r="IM42" s="858"/>
      <c r="IN42" s="892"/>
      <c r="IO42" s="853"/>
      <c r="IP42" s="853"/>
      <c r="IQ42" s="858"/>
      <c r="IR42" s="853"/>
      <c r="IS42" s="858"/>
      <c r="IT42" s="859"/>
      <c r="IU42" s="858"/>
      <c r="IV42" s="858"/>
      <c r="IW42" s="853"/>
      <c r="IX42" s="853"/>
      <c r="IY42" s="853"/>
      <c r="IZ42" s="853"/>
      <c r="JA42" s="851"/>
      <c r="JB42" s="858"/>
      <c r="JC42" s="853"/>
      <c r="JD42" s="853"/>
      <c r="JE42" s="851"/>
      <c r="JF42" s="853"/>
      <c r="JG42" s="892"/>
      <c r="JH42" s="851"/>
      <c r="JI42" s="851"/>
      <c r="JJ42" s="853"/>
      <c r="JK42" s="854"/>
      <c r="JL42" s="853"/>
      <c r="JM42" s="851"/>
      <c r="JN42" s="853"/>
      <c r="JO42" s="853"/>
      <c r="JP42" s="851"/>
      <c r="JQ42" s="851"/>
      <c r="JR42" s="851"/>
      <c r="JS42" s="840"/>
      <c r="JT42" s="853"/>
      <c r="JU42" s="853"/>
      <c r="JV42" s="853"/>
      <c r="JW42" s="853"/>
      <c r="JX42" s="853"/>
      <c r="JY42" s="853"/>
      <c r="JZ42" s="959"/>
      <c r="KA42" s="222">
        <v>42404</v>
      </c>
      <c r="KB42" s="636">
        <v>42396</v>
      </c>
      <c r="KC42" s="222">
        <v>42381</v>
      </c>
      <c r="KD42" s="222">
        <v>42381</v>
      </c>
      <c r="KE42" s="222">
        <v>42381</v>
      </c>
      <c r="KF42" s="222">
        <v>42381</v>
      </c>
      <c r="KG42" s="222">
        <v>42404</v>
      </c>
      <c r="KH42" s="222">
        <v>42404</v>
      </c>
      <c r="KI42" s="646">
        <v>42381</v>
      </c>
      <c r="KJ42" s="646">
        <v>42381</v>
      </c>
      <c r="KK42" s="650" t="s">
        <v>1129</v>
      </c>
      <c r="KL42" s="650" t="s">
        <v>1129</v>
      </c>
      <c r="KM42" s="222">
        <v>42404</v>
      </c>
      <c r="KN42" s="222">
        <v>42404</v>
      </c>
      <c r="KO42" s="222">
        <v>42404</v>
      </c>
      <c r="KP42" s="222">
        <v>42404</v>
      </c>
      <c r="KQ42" s="222">
        <v>42404</v>
      </c>
      <c r="KR42" s="222">
        <v>42404</v>
      </c>
      <c r="KS42" s="1550"/>
      <c r="KT42" s="1549"/>
      <c r="KU42" s="1549"/>
      <c r="KV42" s="1549"/>
      <c r="KW42" s="1549"/>
      <c r="KX42" s="1549"/>
      <c r="KY42" s="1549"/>
      <c r="KZ42" s="1549"/>
      <c r="LA42" s="1549"/>
      <c r="LB42" s="1548"/>
      <c r="LC42" s="1549"/>
      <c r="LD42" s="1549"/>
      <c r="LE42" s="1549"/>
      <c r="LF42" s="1549"/>
      <c r="LG42" s="1549"/>
      <c r="LH42" s="1548"/>
      <c r="LI42" s="1548"/>
      <c r="LJ42" s="47"/>
      <c r="LK42" s="47"/>
      <c r="LL42" s="47"/>
      <c r="LM42" s="47"/>
      <c r="LN42" s="47"/>
      <c r="LO42" s="49"/>
      <c r="LP42" s="49"/>
      <c r="LQ42" s="49"/>
      <c r="LR42" s="49"/>
      <c r="LS42" s="49"/>
      <c r="LT42" s="49"/>
      <c r="LU42" s="49"/>
      <c r="LV42" s="49"/>
      <c r="LW42" s="49"/>
      <c r="LX42" s="62"/>
      <c r="LY42" s="49"/>
      <c r="LZ42" s="49"/>
      <c r="MA42" s="49"/>
      <c r="MB42" s="62"/>
      <c r="MC42" s="62"/>
      <c r="MD42" s="62"/>
      <c r="ME42" s="49"/>
      <c r="MF42" s="49"/>
      <c r="MG42" s="198"/>
      <c r="MH42" s="198"/>
      <c r="MI42" s="62"/>
      <c r="MJ42" s="62"/>
      <c r="MK42" s="62"/>
      <c r="ML42" s="62"/>
      <c r="MM42" s="49"/>
      <c r="MN42" s="62"/>
      <c r="MO42" s="49"/>
      <c r="MP42" s="62"/>
      <c r="MQ42" s="62"/>
      <c r="MR42" s="62"/>
      <c r="MS42" s="198"/>
      <c r="MT42" s="198"/>
      <c r="MU42" s="198"/>
      <c r="MV42" s="198"/>
      <c r="MW42" s="62"/>
      <c r="MX42" s="62"/>
      <c r="MY42" s="62"/>
      <c r="MZ42" s="62"/>
    </row>
    <row r="43" spans="1:365" ht="15">
      <c r="A43" s="141"/>
      <c r="B43" s="657" t="s">
        <v>1111</v>
      </c>
      <c r="C43" s="809"/>
      <c r="D43" s="489"/>
      <c r="E43" s="645"/>
      <c r="F43" s="809"/>
      <c r="G43" s="809"/>
      <c r="H43" s="809"/>
      <c r="I43" s="809"/>
      <c r="J43" s="809"/>
      <c r="K43" s="809"/>
      <c r="L43" s="809"/>
      <c r="M43" s="809"/>
      <c r="N43" s="840"/>
      <c r="O43" s="809"/>
      <c r="P43" s="809"/>
      <c r="Q43" s="854"/>
      <c r="S43" s="809"/>
      <c r="T43" s="809"/>
      <c r="U43" s="809"/>
      <c r="V43" s="809"/>
      <c r="W43" s="809"/>
      <c r="X43" s="809"/>
      <c r="Y43" s="829"/>
      <c r="Z43" s="809"/>
      <c r="AA43" s="809"/>
      <c r="AB43" s="809"/>
      <c r="AC43" s="809"/>
      <c r="AD43" s="809"/>
      <c r="AE43" s="809"/>
      <c r="AF43" s="809"/>
      <c r="AG43" s="809"/>
      <c r="AH43" s="809"/>
      <c r="AI43" s="809"/>
      <c r="AJ43" s="809"/>
      <c r="AK43" s="809"/>
      <c r="AL43" s="809"/>
      <c r="AM43" s="809"/>
      <c r="AN43" s="809"/>
      <c r="AO43" s="489"/>
      <c r="AP43" s="809"/>
      <c r="AQ43" s="809"/>
      <c r="AR43" s="829"/>
      <c r="AS43" s="809"/>
      <c r="AT43" s="809"/>
      <c r="AU43" s="809"/>
      <c r="AV43" s="809"/>
      <c r="AW43" s="809"/>
      <c r="AX43" s="809"/>
      <c r="AY43" s="809"/>
      <c r="AZ43" s="489"/>
      <c r="BA43" s="809"/>
      <c r="BB43" s="809"/>
      <c r="BC43" s="198"/>
      <c r="BD43" s="809"/>
      <c r="BE43" s="809"/>
      <c r="BF43" s="809"/>
      <c r="BG43" s="809"/>
      <c r="BH43" s="809"/>
      <c r="BI43" s="809"/>
      <c r="BJ43" s="809"/>
      <c r="BK43" s="829"/>
      <c r="BL43" s="853">
        <v>42654</v>
      </c>
      <c r="BM43" s="809"/>
      <c r="BN43" s="809"/>
      <c r="BO43" s="1009"/>
      <c r="BP43" s="809"/>
      <c r="BQ43" s="809"/>
      <c r="BR43" s="809"/>
      <c r="BS43" s="809"/>
      <c r="BT43" s="489"/>
      <c r="BU43" s="809"/>
      <c r="BV43" s="809"/>
      <c r="BW43" s="809"/>
      <c r="BX43" s="1212" t="s">
        <v>1193</v>
      </c>
      <c r="BY43" s="809"/>
      <c r="BZ43" s="809"/>
      <c r="CA43" s="809"/>
      <c r="CB43" s="1009"/>
      <c r="CC43" s="809"/>
      <c r="CD43" s="829"/>
      <c r="CE43" s="809"/>
      <c r="CF43" s="809"/>
      <c r="CG43" s="198"/>
      <c r="CH43" s="489"/>
      <c r="CI43" s="1213" t="s">
        <v>1193</v>
      </c>
      <c r="CJ43" s="198"/>
      <c r="CK43" s="198"/>
      <c r="CL43" s="809"/>
      <c r="CM43" s="198"/>
      <c r="CN43" s="489"/>
      <c r="CO43" s="489"/>
      <c r="CP43" s="1212" t="s">
        <v>1193</v>
      </c>
      <c r="CQ43" s="809"/>
      <c r="CR43" s="654"/>
      <c r="CS43" s="198"/>
      <c r="CT43" s="898" t="s">
        <v>347</v>
      </c>
      <c r="CU43" s="490"/>
      <c r="CV43" s="898" t="s">
        <v>347</v>
      </c>
      <c r="CW43" s="490"/>
      <c r="CX43" s="489"/>
      <c r="CY43" s="890"/>
      <c r="CZ43" s="489"/>
      <c r="DA43" s="809"/>
      <c r="DB43" s="198"/>
      <c r="DC43" s="809"/>
      <c r="DD43" s="809"/>
      <c r="DE43" s="490"/>
      <c r="DF43" s="809"/>
      <c r="DG43" s="928"/>
      <c r="DH43" s="809"/>
      <c r="DI43" s="489"/>
      <c r="DJ43" s="809"/>
      <c r="DK43" s="198"/>
      <c r="DL43" s="198"/>
      <c r="DM43" s="809"/>
      <c r="DN43" s="636"/>
      <c r="DO43" s="809"/>
      <c r="DP43" s="647"/>
      <c r="DQ43" s="195"/>
      <c r="DR43" s="809"/>
      <c r="DS43" s="809"/>
      <c r="DT43" s="809"/>
      <c r="DU43" s="809"/>
      <c r="DV43" s="809"/>
      <c r="DW43" s="853"/>
      <c r="DX43" s="809"/>
      <c r="DY43" s="809"/>
      <c r="DZ43" s="1062"/>
      <c r="EA43" s="809"/>
      <c r="EB43" s="809"/>
      <c r="EC43" s="809"/>
      <c r="ED43" s="809"/>
      <c r="EE43" s="809"/>
      <c r="EF43" s="809"/>
      <c r="EG43" s="784"/>
      <c r="EH43" s="840"/>
      <c r="EI43" s="1202"/>
      <c r="EJ43" s="809"/>
      <c r="EK43" s="809"/>
      <c r="EL43" s="809"/>
      <c r="EM43" s="809"/>
      <c r="EN43" s="809"/>
      <c r="EO43" s="809"/>
      <c r="EP43" s="809"/>
      <c r="EQ43" s="809"/>
      <c r="ER43" s="809"/>
      <c r="ES43" s="490"/>
      <c r="ET43" s="809"/>
      <c r="EU43" s="809"/>
      <c r="EV43" s="809"/>
      <c r="EW43" s="490"/>
      <c r="EX43" s="1290"/>
      <c r="EY43" s="809"/>
      <c r="EZ43" s="198"/>
      <c r="FA43" s="654"/>
      <c r="FB43" s="809"/>
      <c r="FC43" s="809"/>
      <c r="FD43" s="654"/>
      <c r="FE43" s="809"/>
      <c r="FF43" s="809"/>
      <c r="FG43" s="809"/>
      <c r="FH43" s="809"/>
      <c r="FI43" s="809"/>
      <c r="FJ43" s="809"/>
      <c r="FK43" s="809"/>
      <c r="FL43" s="809"/>
      <c r="FM43" s="809"/>
      <c r="FN43" s="862"/>
      <c r="FO43" s="809"/>
      <c r="FP43" s="490"/>
      <c r="FQ43" s="829"/>
      <c r="FR43" s="1035"/>
      <c r="FS43" s="198"/>
      <c r="FT43" s="809"/>
      <c r="FU43" s="809"/>
      <c r="FV43" s="1035"/>
      <c r="FW43" s="809"/>
      <c r="FX43" s="809"/>
      <c r="FY43" s="809"/>
      <c r="FZ43" s="809"/>
      <c r="GA43" s="809"/>
      <c r="GB43" s="809"/>
      <c r="GC43" s="809"/>
      <c r="GD43" s="854"/>
      <c r="GE43" s="654"/>
      <c r="GF43" s="809"/>
      <c r="GG43" s="809"/>
      <c r="GH43" s="809"/>
      <c r="GI43" s="809"/>
      <c r="GJ43" s="829"/>
      <c r="GK43" s="654"/>
      <c r="GM43" s="853"/>
      <c r="GN43" s="840"/>
      <c r="GO43" s="894"/>
      <c r="GP43" s="840"/>
      <c r="GQ43" s="181"/>
      <c r="GS43" s="854"/>
      <c r="GT43" s="50"/>
      <c r="GU43" s="862"/>
      <c r="GV43" s="840"/>
      <c r="GW43" s="840"/>
      <c r="GX43" s="840"/>
      <c r="GY43" s="654"/>
      <c r="GZ43" s="809"/>
      <c r="HA43" s="858"/>
      <c r="HB43" s="654"/>
      <c r="HC43" s="861"/>
      <c r="HE43" s="854"/>
      <c r="HF43" s="840"/>
      <c r="HG43" s="853"/>
      <c r="HH43" s="854"/>
      <c r="HI43" s="840"/>
      <c r="HJ43" s="636"/>
      <c r="HK43" s="840"/>
      <c r="HL43" s="654"/>
      <c r="HM43" s="783"/>
      <c r="HN43" s="654"/>
      <c r="HO43" s="654"/>
      <c r="HP43" s="654"/>
      <c r="HQ43" s="654" t="s">
        <v>1511</v>
      </c>
      <c r="HR43" s="854"/>
      <c r="HS43" s="198"/>
      <c r="HT43" s="840"/>
      <c r="HU43" s="840"/>
      <c r="HV43" s="840"/>
      <c r="HW43" s="795"/>
      <c r="HX43" s="654"/>
      <c r="HY43" s="195"/>
      <c r="HZ43" s="393"/>
      <c r="IA43" s="840"/>
      <c r="IB43" s="854"/>
      <c r="IC43" s="858"/>
      <c r="ID43" s="840"/>
      <c r="IE43" s="853"/>
      <c r="IF43" s="840"/>
      <c r="IG43" s="860"/>
      <c r="IH43" s="195"/>
      <c r="II43" s="853"/>
      <c r="IJ43" s="654"/>
      <c r="IK43" s="654"/>
      <c r="IL43" s="853"/>
      <c r="IM43" s="853"/>
      <c r="IN43" s="892"/>
      <c r="IO43" s="840"/>
      <c r="IP43" s="489"/>
      <c r="IQ43" s="840"/>
      <c r="IR43" s="916"/>
      <c r="IS43" s="840"/>
      <c r="IT43" s="840"/>
      <c r="IU43" s="840"/>
      <c r="IV43" s="840"/>
      <c r="IW43" s="854"/>
      <c r="IX43" s="840"/>
      <c r="IY43" s="876"/>
      <c r="IZ43" s="840"/>
      <c r="JA43" s="853"/>
      <c r="JB43" s="853"/>
      <c r="JC43" s="916"/>
      <c r="JD43" s="862"/>
      <c r="JE43" s="854"/>
      <c r="JF43" s="854"/>
      <c r="JG43" s="977"/>
      <c r="JH43" s="840"/>
      <c r="JI43" s="840"/>
      <c r="JJ43" s="853"/>
      <c r="JK43" s="654"/>
      <c r="JL43" s="876"/>
      <c r="JM43" s="840"/>
      <c r="JN43" s="840"/>
      <c r="JO43" s="840"/>
      <c r="JP43" s="840"/>
      <c r="JQ43" s="854"/>
      <c r="JR43" s="181"/>
      <c r="JS43" s="198"/>
      <c r="JT43" s="840"/>
      <c r="JU43" s="854"/>
      <c r="JV43" s="854"/>
      <c r="JW43" s="854"/>
      <c r="JX43" s="862"/>
      <c r="JY43" s="862"/>
      <c r="JZ43" s="959"/>
      <c r="KA43" s="489"/>
      <c r="KB43" s="489"/>
      <c r="KC43" s="489"/>
      <c r="KD43" s="489"/>
      <c r="KE43" s="489"/>
      <c r="KF43" s="489"/>
      <c r="KG43" s="489"/>
      <c r="KH43" s="648"/>
      <c r="KI43" s="489"/>
      <c r="KJ43" s="489"/>
      <c r="KK43" s="489"/>
      <c r="KL43" s="489"/>
      <c r="KM43" s="489"/>
      <c r="KN43" s="489"/>
      <c r="KO43" s="636"/>
      <c r="KP43" s="489"/>
      <c r="KQ43" s="489"/>
      <c r="KR43" s="489"/>
      <c r="KS43" s="1550"/>
      <c r="KT43" s="1549"/>
      <c r="KU43" s="1549"/>
      <c r="KV43" s="1549"/>
      <c r="KW43" s="1549"/>
      <c r="KX43" s="1549"/>
      <c r="KY43" s="1549"/>
      <c r="KZ43" s="1549"/>
      <c r="LA43" s="1549"/>
      <c r="LB43" s="1548"/>
      <c r="LC43" s="1549"/>
      <c r="LD43" s="1549"/>
      <c r="LE43" s="1549"/>
      <c r="LF43" s="1549"/>
      <c r="LG43" s="1549"/>
      <c r="LH43" s="1548"/>
      <c r="LI43" s="1548"/>
      <c r="LJ43" s="59"/>
      <c r="LK43" s="59"/>
      <c r="LL43" s="59"/>
      <c r="LM43" s="60"/>
      <c r="LN43" s="60"/>
      <c r="LO43" s="49"/>
      <c r="LP43" s="49"/>
      <c r="LQ43" s="49"/>
      <c r="LR43" s="49"/>
      <c r="LS43" s="49"/>
      <c r="LT43" s="49"/>
      <c r="LU43" s="49"/>
      <c r="LV43" s="49"/>
      <c r="LW43" s="49"/>
      <c r="LX43" s="49"/>
      <c r="LY43" s="49"/>
      <c r="LZ43" s="49"/>
      <c r="MA43" s="49"/>
      <c r="MB43" s="49"/>
      <c r="MC43" s="49"/>
      <c r="MD43" s="49"/>
      <c r="ME43" s="49"/>
      <c r="MF43" s="49"/>
      <c r="MG43" s="198"/>
      <c r="MH43" s="198"/>
      <c r="MI43" s="49"/>
      <c r="MJ43" s="49"/>
      <c r="MK43" s="49"/>
      <c r="ML43" s="49"/>
      <c r="MM43" s="49"/>
      <c r="MN43" s="49"/>
      <c r="MO43" s="49"/>
      <c r="MP43" s="62"/>
      <c r="MQ43" s="62"/>
      <c r="MR43" s="62"/>
      <c r="MS43" s="198"/>
      <c r="MT43" s="198"/>
      <c r="MU43" s="198"/>
      <c r="MV43" s="198"/>
      <c r="MW43" s="49"/>
      <c r="MX43" s="49"/>
      <c r="MY43" s="49"/>
      <c r="MZ43" s="49"/>
    </row>
    <row r="44" spans="1:365" ht="15">
      <c r="A44" s="139"/>
      <c r="B44" s="657" t="s">
        <v>1113</v>
      </c>
      <c r="C44" s="809"/>
      <c r="D44" s="809"/>
      <c r="E44" s="829"/>
      <c r="F44" s="809"/>
      <c r="G44" s="809"/>
      <c r="H44" s="809"/>
      <c r="I44" s="809"/>
      <c r="J44" s="809"/>
      <c r="K44" s="809"/>
      <c r="L44" s="809"/>
      <c r="M44" s="809"/>
      <c r="N44" s="654"/>
      <c r="O44" s="809"/>
      <c r="P44" s="809"/>
      <c r="Q44" s="654"/>
      <c r="R44" s="47"/>
      <c r="S44" s="809"/>
      <c r="T44" s="809"/>
      <c r="U44" s="809"/>
      <c r="V44" s="809"/>
      <c r="W44" s="809"/>
      <c r="X44" s="809"/>
      <c r="Y44" s="829"/>
      <c r="Z44" s="809"/>
      <c r="AA44" s="809"/>
      <c r="AB44" s="809"/>
      <c r="AC44" s="809"/>
      <c r="AD44" s="809"/>
      <c r="AE44" s="809"/>
      <c r="AF44" s="809"/>
      <c r="AG44" s="809"/>
      <c r="AH44" s="809"/>
      <c r="AI44" s="809"/>
      <c r="AJ44" s="809"/>
      <c r="AK44" s="809"/>
      <c r="AL44" s="809"/>
      <c r="AM44" s="809"/>
      <c r="AN44" s="809"/>
      <c r="AO44" s="489"/>
      <c r="AP44" s="809"/>
      <c r="AQ44" s="809"/>
      <c r="AR44" s="829"/>
      <c r="AS44" s="809"/>
      <c r="AT44" s="809"/>
      <c r="AU44" s="809"/>
      <c r="AV44" s="809"/>
      <c r="AW44" s="654"/>
      <c r="AX44" s="809"/>
      <c r="AY44" s="809"/>
      <c r="AZ44" s="809"/>
      <c r="BA44" s="809"/>
      <c r="BB44" s="809"/>
      <c r="BC44" s="809"/>
      <c r="BD44" s="809"/>
      <c r="BE44" s="809"/>
      <c r="BF44" s="809"/>
      <c r="BG44" s="809"/>
      <c r="BH44" s="809"/>
      <c r="BI44" s="809"/>
      <c r="BJ44" s="809"/>
      <c r="BK44" s="829"/>
      <c r="BL44" s="1009"/>
      <c r="BM44" s="809"/>
      <c r="BN44" s="809"/>
      <c r="BO44" s="809"/>
      <c r="BP44" s="809"/>
      <c r="BQ44" s="809"/>
      <c r="BR44" s="809"/>
      <c r="BS44" s="809"/>
      <c r="BT44" s="809"/>
      <c r="BU44" s="809"/>
      <c r="BV44" s="809"/>
      <c r="BW44" s="809"/>
      <c r="BX44" s="809"/>
      <c r="BY44" s="809"/>
      <c r="BZ44" s="809"/>
      <c r="CA44" s="809"/>
      <c r="CB44" s="809"/>
      <c r="CC44" s="809"/>
      <c r="CD44" s="1390"/>
      <c r="CE44" s="809"/>
      <c r="CF44" s="809"/>
      <c r="CG44" s="809"/>
      <c r="CH44" s="198"/>
      <c r="CI44" s="654"/>
      <c r="CJ44" s="809"/>
      <c r="CK44" s="809"/>
      <c r="CL44" s="809"/>
      <c r="CM44" s="809"/>
      <c r="CN44" s="198"/>
      <c r="CO44" s="809"/>
      <c r="CP44" s="393"/>
      <c r="CQ44" s="809"/>
      <c r="CR44" s="146"/>
      <c r="CS44" s="809"/>
      <c r="CT44" s="898" t="s">
        <v>1884</v>
      </c>
      <c r="CU44" s="1009"/>
      <c r="CV44" s="898" t="s">
        <v>1884</v>
      </c>
      <c r="CW44" s="1427"/>
      <c r="CX44" s="809"/>
      <c r="CY44" s="890"/>
      <c r="CZ44" s="222"/>
      <c r="DA44" s="654"/>
      <c r="DB44" s="809"/>
      <c r="DC44" s="1427"/>
      <c r="DD44" s="50"/>
      <c r="DE44" s="809"/>
      <c r="DF44" s="1427"/>
      <c r="DG44" s="809"/>
      <c r="DH44" s="809"/>
      <c r="DI44" s="1061"/>
      <c r="DJ44" s="809"/>
      <c r="DK44" s="809"/>
      <c r="DL44" s="809"/>
      <c r="DM44" s="809"/>
      <c r="DN44" s="430"/>
      <c r="DO44" s="809"/>
      <c r="DP44" s="1051"/>
      <c r="DQ44" s="47"/>
      <c r="DR44" s="50"/>
      <c r="DS44" s="809"/>
      <c r="DT44" s="809"/>
      <c r="DU44" s="809"/>
      <c r="DV44" s="809"/>
      <c r="DW44" s="654"/>
      <c r="DX44" s="809"/>
      <c r="DY44" s="1427"/>
      <c r="EA44" s="809"/>
      <c r="EB44" s="809"/>
      <c r="EC44" s="809"/>
      <c r="ED44" s="809"/>
      <c r="EE44" s="809"/>
      <c r="EF44" s="809"/>
      <c r="EG44" s="809"/>
      <c r="EH44" s="210"/>
      <c r="EI44" s="829"/>
      <c r="EJ44" s="809"/>
      <c r="EK44" s="809"/>
      <c r="EL44" s="809"/>
      <c r="EM44" s="809"/>
      <c r="EN44" s="809"/>
      <c r="EO44" s="809"/>
      <c r="EP44" s="809"/>
      <c r="EQ44" s="809"/>
      <c r="ER44" s="809"/>
      <c r="ES44" s="809"/>
      <c r="ET44" s="809"/>
      <c r="EU44" s="809"/>
      <c r="EV44" s="809"/>
      <c r="EW44" s="1427"/>
      <c r="EX44" s="829"/>
      <c r="EY44" s="809"/>
      <c r="EZ44" s="195"/>
      <c r="FA44" s="406"/>
      <c r="FB44" s="809"/>
      <c r="FC44" s="809"/>
      <c r="FD44" s="406"/>
      <c r="FE44" s="809"/>
      <c r="FF44" s="809"/>
      <c r="FG44" s="809"/>
      <c r="FH44" s="809"/>
      <c r="FI44" s="809"/>
      <c r="FJ44" s="809"/>
      <c r="FK44" s="809"/>
      <c r="FL44" s="809"/>
      <c r="FM44" s="809"/>
      <c r="FN44" s="853"/>
      <c r="FO44" s="809"/>
      <c r="FP44" s="809"/>
      <c r="FQ44" s="829"/>
      <c r="FR44" s="47"/>
      <c r="FS44" s="995"/>
      <c r="FT44" s="813"/>
      <c r="FU44" s="489"/>
      <c r="FV44" s="654"/>
      <c r="FW44" s="809"/>
      <c r="FX44" s="809"/>
      <c r="FY44" s="809"/>
      <c r="FZ44" s="809"/>
      <c r="GA44" s="809"/>
      <c r="GB44" s="809"/>
      <c r="GC44" s="809"/>
      <c r="GD44" s="881"/>
      <c r="GE44" s="195"/>
      <c r="GF44" s="809"/>
      <c r="GG44" s="809"/>
      <c r="GH44" s="809"/>
      <c r="GI44" s="809"/>
      <c r="GJ44" s="829"/>
      <c r="GK44" s="853"/>
      <c r="GL44" s="47"/>
      <c r="GM44" s="853"/>
      <c r="GN44" s="840"/>
      <c r="GO44" s="840"/>
      <c r="GP44" s="654"/>
      <c r="GQ44" s="853"/>
      <c r="GR44" s="47"/>
      <c r="GS44" s="881"/>
      <c r="GT44" s="50"/>
      <c r="GU44" s="853"/>
      <c r="GV44" s="210"/>
      <c r="GW44" s="654"/>
      <c r="GX44" s="881"/>
      <c r="GY44" s="654"/>
      <c r="GZ44" s="654"/>
      <c r="HA44" s="858"/>
      <c r="HB44" s="654"/>
      <c r="HC44" s="863"/>
      <c r="HD44" s="197"/>
      <c r="HE44" s="181"/>
      <c r="HF44" s="654"/>
      <c r="HG44" s="840"/>
      <c r="HH44" s="719"/>
      <c r="HI44" s="654"/>
      <c r="HJ44" s="985"/>
      <c r="HK44" s="813"/>
      <c r="HL44" s="195"/>
      <c r="HM44" s="27"/>
      <c r="HN44" s="654"/>
      <c r="HO44" s="406"/>
      <c r="HP44" s="393"/>
      <c r="HQ44" s="853">
        <v>42511</v>
      </c>
      <c r="HR44" s="210"/>
      <c r="HT44" s="813"/>
      <c r="HV44" s="654"/>
      <c r="HW44" s="402"/>
      <c r="HX44" s="195"/>
      <c r="HY44" s="195"/>
      <c r="HZ44" s="393"/>
      <c r="IA44" s="654"/>
      <c r="IB44" s="881"/>
      <c r="IC44" s="881"/>
      <c r="ID44" s="210"/>
      <c r="IE44" s="840"/>
      <c r="IF44" s="654"/>
      <c r="IG44" s="863"/>
      <c r="IH44" s="654"/>
      <c r="II44" s="864"/>
      <c r="IJ44" s="858"/>
      <c r="IK44" s="858"/>
      <c r="IL44" s="853"/>
      <c r="IM44" s="853"/>
      <c r="IN44" s="896"/>
      <c r="IO44" s="654"/>
      <c r="IP44" s="1427"/>
      <c r="IQ44" s="654"/>
      <c r="IR44" s="843"/>
      <c r="IS44" s="654"/>
      <c r="IT44" s="840"/>
      <c r="IU44" s="654"/>
      <c r="IV44" s="654"/>
      <c r="IW44" s="840"/>
      <c r="IX44" s="881"/>
      <c r="IY44" s="719"/>
      <c r="IZ44" s="719"/>
      <c r="JA44" s="840"/>
      <c r="JB44" s="210"/>
      <c r="JC44" s="843"/>
      <c r="JD44" s="840"/>
      <c r="JE44" s="840"/>
      <c r="JF44" s="840"/>
      <c r="JG44" s="890"/>
      <c r="JH44" s="654"/>
      <c r="JI44" s="853"/>
      <c r="JJ44" s="853"/>
      <c r="JK44" s="181"/>
      <c r="JL44" s="210"/>
      <c r="JM44" s="862"/>
      <c r="JN44" s="840"/>
      <c r="JO44" s="853"/>
      <c r="JP44" s="853"/>
      <c r="JQ44" s="840"/>
      <c r="JR44" s="840"/>
      <c r="JS44" s="853"/>
      <c r="JT44" s="840"/>
      <c r="JU44" s="853"/>
      <c r="JV44" s="853"/>
      <c r="JW44" s="210"/>
      <c r="JX44" s="840"/>
      <c r="JY44" s="853"/>
      <c r="JZ44" s="959"/>
      <c r="KA44" s="489"/>
      <c r="KB44" s="489"/>
      <c r="KC44" s="489"/>
      <c r="KD44" s="489"/>
      <c r="KE44" s="489"/>
      <c r="KF44" s="489"/>
      <c r="KG44" s="489"/>
      <c r="KH44" s="489"/>
      <c r="KI44" s="489"/>
      <c r="KJ44" s="489"/>
      <c r="KK44" s="489"/>
      <c r="KL44" s="489"/>
      <c r="KM44" s="489"/>
      <c r="KN44" s="489"/>
      <c r="KO44" s="640"/>
      <c r="KP44" s="489"/>
      <c r="KQ44" s="489"/>
      <c r="KR44" s="489"/>
      <c r="KS44" s="1550"/>
      <c r="KT44" s="1549"/>
      <c r="KU44" s="1549"/>
      <c r="KV44" s="1549"/>
      <c r="KW44" s="1549"/>
      <c r="KX44" s="1549"/>
      <c r="KY44" s="1549"/>
      <c r="KZ44" s="1549"/>
      <c r="LA44" s="1549"/>
      <c r="LB44" s="1548"/>
      <c r="LC44" s="1549"/>
      <c r="LD44" s="1549"/>
      <c r="LE44" s="1549"/>
      <c r="LF44" s="1549"/>
      <c r="LG44" s="1549"/>
      <c r="LH44" s="1548"/>
      <c r="LI44" s="1548"/>
      <c r="LJ44" s="59"/>
      <c r="LK44" s="59"/>
      <c r="LL44" s="59"/>
      <c r="LM44" s="60"/>
      <c r="LN44" s="60"/>
      <c r="LO44" s="49"/>
      <c r="LP44" s="49"/>
      <c r="LQ44" s="49"/>
      <c r="LR44" s="49"/>
      <c r="LS44" s="49"/>
      <c r="LT44" s="49"/>
      <c r="LU44" s="49"/>
      <c r="LV44" s="49"/>
      <c r="LW44" s="49"/>
      <c r="LX44" s="49"/>
      <c r="LY44" s="49"/>
      <c r="LZ44" s="49"/>
      <c r="MA44" s="49"/>
      <c r="MB44" s="49"/>
      <c r="MC44" s="49"/>
      <c r="MD44" s="49"/>
      <c r="ME44" s="49"/>
      <c r="MF44" s="49"/>
      <c r="MG44" s="198"/>
      <c r="MH44" s="198"/>
      <c r="MI44" s="49"/>
      <c r="MJ44" s="49"/>
      <c r="MK44" s="49"/>
      <c r="ML44" s="49"/>
      <c r="MM44" s="49"/>
      <c r="MN44" s="49"/>
      <c r="MO44" s="49"/>
      <c r="MP44" s="62"/>
      <c r="MQ44" s="62"/>
      <c r="MR44" s="62"/>
      <c r="MS44" s="198"/>
      <c r="MT44" s="198"/>
      <c r="MU44" s="198"/>
      <c r="MV44" s="198"/>
      <c r="MW44" s="49"/>
      <c r="MX44" s="49"/>
      <c r="MY44" s="49"/>
      <c r="MZ44" s="49"/>
    </row>
    <row r="45" spans="1:365" ht="15.75">
      <c r="A45" s="139"/>
      <c r="B45" s="659" t="s">
        <v>1112</v>
      </c>
      <c r="C45" s="917"/>
      <c r="D45" s="917"/>
      <c r="E45" s="402"/>
      <c r="F45" s="917"/>
      <c r="G45" s="917"/>
      <c r="H45" s="917"/>
      <c r="I45" s="917"/>
      <c r="J45" s="917"/>
      <c r="K45" s="917"/>
      <c r="L45" s="917"/>
      <c r="M45" s="917"/>
      <c r="N45" s="857"/>
      <c r="O45" s="917"/>
      <c r="P45" s="917"/>
      <c r="Q45" s="857"/>
      <c r="R45" s="917"/>
      <c r="S45" s="917"/>
      <c r="T45" s="917"/>
      <c r="U45" s="917"/>
      <c r="V45" s="889"/>
      <c r="W45" s="917"/>
      <c r="X45" s="917"/>
      <c r="Y45" s="402"/>
      <c r="Z45" s="917"/>
      <c r="AA45" s="917"/>
      <c r="AB45" s="917"/>
      <c r="AC45" s="917"/>
      <c r="AD45" s="917"/>
      <c r="AE45" s="917"/>
      <c r="AF45" s="917"/>
      <c r="AG45" s="917"/>
      <c r="AH45" s="917"/>
      <c r="AI45" s="917"/>
      <c r="AJ45" s="917"/>
      <c r="AK45" s="917"/>
      <c r="AL45" s="917"/>
      <c r="AM45" s="917"/>
      <c r="AN45" s="917"/>
      <c r="AO45" s="917"/>
      <c r="AP45" s="1038"/>
      <c r="AQ45" s="917"/>
      <c r="AR45" s="402"/>
      <c r="AS45" s="917"/>
      <c r="AT45" s="917"/>
      <c r="AU45" s="917"/>
      <c r="AV45" s="917"/>
      <c r="AW45" s="889"/>
      <c r="AX45" s="917"/>
      <c r="AY45" s="917"/>
      <c r="AZ45" s="917"/>
      <c r="BA45" s="917"/>
      <c r="BB45" s="917"/>
      <c r="BC45" s="917"/>
      <c r="BD45" s="917"/>
      <c r="BE45" s="917"/>
      <c r="BF45" s="917"/>
      <c r="BG45" s="917"/>
      <c r="BH45" s="917"/>
      <c r="BI45" s="917"/>
      <c r="BJ45" s="917"/>
      <c r="BK45" s="402"/>
      <c r="BL45" s="917"/>
      <c r="BM45" s="917"/>
      <c r="BN45" s="917"/>
      <c r="BO45" s="917"/>
      <c r="BP45" s="917"/>
      <c r="BQ45" s="917"/>
      <c r="BR45" s="917"/>
      <c r="BS45" s="917"/>
      <c r="BT45" s="917"/>
      <c r="BU45" s="917"/>
      <c r="BV45" s="917"/>
      <c r="BW45" s="917"/>
      <c r="BX45" s="917"/>
      <c r="BY45" s="917"/>
      <c r="BZ45" s="917"/>
      <c r="CA45" s="917"/>
      <c r="CB45" s="917"/>
      <c r="CC45" s="917"/>
      <c r="CD45" s="402"/>
      <c r="CE45" s="889"/>
      <c r="CF45" s="889"/>
      <c r="CG45" s="917"/>
      <c r="CH45" s="889"/>
      <c r="CI45" s="857"/>
      <c r="CJ45" s="917"/>
      <c r="CK45" s="917"/>
      <c r="CL45" s="889"/>
      <c r="CM45" s="917"/>
      <c r="CN45" s="889"/>
      <c r="CO45" s="857"/>
      <c r="CP45" s="917"/>
      <c r="CQ45" s="889"/>
      <c r="CR45" s="857"/>
      <c r="CS45" s="917"/>
      <c r="CT45" s="889"/>
      <c r="CU45" s="917"/>
      <c r="CV45" s="917"/>
      <c r="CW45" s="917"/>
      <c r="CX45" s="889"/>
      <c r="CY45" s="402"/>
      <c r="CZ45" s="666"/>
      <c r="DA45" s="857"/>
      <c r="DB45" s="917"/>
      <c r="DC45" s="889"/>
      <c r="DD45" s="889"/>
      <c r="DE45" s="889"/>
      <c r="DF45" s="666"/>
      <c r="DG45" s="917"/>
      <c r="DH45" s="917"/>
      <c r="DI45" s="917"/>
      <c r="DJ45" s="889"/>
      <c r="DK45" s="917"/>
      <c r="DL45" s="917"/>
      <c r="DM45" s="917"/>
      <c r="DN45" s="666"/>
      <c r="DO45" s="917"/>
      <c r="DP45" s="1051"/>
      <c r="DQ45" s="917"/>
      <c r="DR45" s="889"/>
      <c r="DS45" s="889"/>
      <c r="DT45" s="889"/>
      <c r="DU45" s="889"/>
      <c r="DV45" s="917"/>
      <c r="DW45" s="857"/>
      <c r="DX45" s="889"/>
      <c r="DY45" s="666"/>
      <c r="DZ45" s="93"/>
      <c r="EA45" s="917"/>
      <c r="EB45" s="889"/>
      <c r="EC45" s="889"/>
      <c r="ED45" s="917"/>
      <c r="EE45" s="889"/>
      <c r="EF45" s="917"/>
      <c r="EG45" s="889"/>
      <c r="EH45" s="857"/>
      <c r="EI45" s="892"/>
      <c r="EJ45" s="889"/>
      <c r="EK45" s="889"/>
      <c r="EL45" s="889"/>
      <c r="EM45" s="917"/>
      <c r="EN45" s="917"/>
      <c r="EO45" s="889"/>
      <c r="EP45" s="889"/>
      <c r="EQ45" s="917"/>
      <c r="ER45" s="889"/>
      <c r="ES45" s="889"/>
      <c r="ET45" s="917"/>
      <c r="EU45" s="857"/>
      <c r="EV45" s="889"/>
      <c r="EW45" s="666"/>
      <c r="EX45" s="892"/>
      <c r="EY45" s="917"/>
      <c r="EZ45" s="917"/>
      <c r="FA45" s="917"/>
      <c r="FB45" s="917"/>
      <c r="FC45" s="917"/>
      <c r="FD45" s="917"/>
      <c r="FE45" s="917"/>
      <c r="FF45" s="917"/>
      <c r="FG45" s="917"/>
      <c r="FH45" s="917"/>
      <c r="FI45" s="917"/>
      <c r="FJ45" s="917"/>
      <c r="FK45" s="917"/>
      <c r="FL45" s="917"/>
      <c r="FM45" s="917"/>
      <c r="FN45" s="857"/>
      <c r="FO45" s="857"/>
      <c r="FP45" s="889"/>
      <c r="FQ45" s="402"/>
      <c r="FR45" s="917"/>
      <c r="FS45" s="857"/>
      <c r="FT45" s="917"/>
      <c r="FU45" s="663"/>
      <c r="FV45" s="857"/>
      <c r="FW45" s="917"/>
      <c r="FX45" s="917"/>
      <c r="FY45" s="917"/>
      <c r="FZ45" s="917"/>
      <c r="GA45" s="857"/>
      <c r="GB45" s="917"/>
      <c r="GC45" s="917"/>
      <c r="GD45" s="857"/>
      <c r="GE45" s="917"/>
      <c r="GF45" s="917"/>
      <c r="GG45" s="917"/>
      <c r="GH45" s="917"/>
      <c r="GI45" s="917"/>
      <c r="GJ45" s="402"/>
      <c r="GK45" s="654"/>
      <c r="GL45" s="856"/>
      <c r="GM45" s="840"/>
      <c r="GN45" s="857"/>
      <c r="GO45" s="856"/>
      <c r="GP45" s="917"/>
      <c r="GQ45" s="856"/>
      <c r="GR45" s="857"/>
      <c r="GS45" s="857"/>
      <c r="GT45" s="91"/>
      <c r="GU45" s="856"/>
      <c r="GV45" s="857"/>
      <c r="GW45" s="856"/>
      <c r="GX45" s="857"/>
      <c r="GY45" s="654"/>
      <c r="GZ45" s="917"/>
      <c r="HA45" s="654"/>
      <c r="HB45" s="195"/>
      <c r="HC45" s="857"/>
      <c r="HD45" s="795"/>
      <c r="HE45" s="879"/>
      <c r="HF45" s="857"/>
      <c r="HG45" s="879"/>
      <c r="HH45" s="897"/>
      <c r="HI45" s="857"/>
      <c r="HJ45" s="666"/>
      <c r="HK45" s="917"/>
      <c r="HL45" s="917"/>
      <c r="HM45" s="663"/>
      <c r="HN45" s="857"/>
      <c r="HO45" s="917"/>
      <c r="HP45" s="857"/>
      <c r="HQ45" s="401" t="s">
        <v>1380</v>
      </c>
      <c r="HR45" s="879"/>
      <c r="HS45" s="857"/>
      <c r="HT45" s="917"/>
      <c r="HU45" s="666"/>
      <c r="HV45" s="857"/>
      <c r="HW45" s="795"/>
      <c r="HX45" s="857"/>
      <c r="HY45" s="195"/>
      <c r="HZ45" s="857"/>
      <c r="IA45" s="856"/>
      <c r="IB45" s="857"/>
      <c r="IC45" s="868"/>
      <c r="ID45" s="857"/>
      <c r="IE45" s="856"/>
      <c r="IF45" s="856"/>
      <c r="IG45" s="857"/>
      <c r="IH45" s="654"/>
      <c r="II45" s="1011"/>
      <c r="IJ45" s="654"/>
      <c r="IK45" s="654"/>
      <c r="IL45" s="840"/>
      <c r="IM45" s="840"/>
      <c r="IN45" s="896"/>
      <c r="IO45" s="857"/>
      <c r="IP45" s="663"/>
      <c r="IQ45" s="857"/>
      <c r="IR45" s="856"/>
      <c r="IS45" s="857"/>
      <c r="IT45" s="856"/>
      <c r="IU45" s="857"/>
      <c r="IV45" s="857"/>
      <c r="IW45" s="856"/>
      <c r="IX45" s="857"/>
      <c r="IY45" s="857"/>
      <c r="IZ45" s="857"/>
      <c r="JA45" s="879"/>
      <c r="JB45" s="857"/>
      <c r="JC45" s="879"/>
      <c r="JD45" s="856"/>
      <c r="JE45" s="857"/>
      <c r="JF45" s="856"/>
      <c r="JG45" s="890"/>
      <c r="JH45" s="856"/>
      <c r="JI45" s="856"/>
      <c r="JJ45" s="856"/>
      <c r="JK45" s="856"/>
      <c r="JL45" s="857"/>
      <c r="JM45" s="856"/>
      <c r="JN45" s="856"/>
      <c r="JO45" s="856"/>
      <c r="JP45" s="855"/>
      <c r="JQ45" s="856"/>
      <c r="JR45" s="856"/>
      <c r="JS45" s="856"/>
      <c r="JT45" s="856"/>
      <c r="JU45" s="889"/>
      <c r="JV45" s="889"/>
      <c r="JW45" s="857"/>
      <c r="JX45" s="856"/>
      <c r="JY45" s="856"/>
      <c r="JZ45" s="959"/>
      <c r="KA45" s="663"/>
      <c r="KB45" s="663"/>
      <c r="KC45" s="663"/>
      <c r="KD45" s="663"/>
      <c r="KE45" s="663"/>
      <c r="KF45" s="663"/>
      <c r="KG45" s="663"/>
      <c r="KH45" s="663"/>
      <c r="KI45" s="641"/>
      <c r="KJ45" s="641"/>
      <c r="KK45" s="663"/>
      <c r="KL45" s="663"/>
      <c r="KM45" s="663"/>
      <c r="KN45" s="663"/>
      <c r="KO45" s="664"/>
      <c r="KP45" s="664"/>
      <c r="KQ45" s="664"/>
      <c r="KR45" s="663"/>
      <c r="KS45" s="1550"/>
      <c r="KT45" s="1549"/>
      <c r="KU45" s="1549"/>
      <c r="KV45" s="1549"/>
      <c r="KW45" s="1549"/>
      <c r="KX45" s="1549"/>
      <c r="KY45" s="1549"/>
      <c r="KZ45" s="1549"/>
      <c r="LA45" s="1549"/>
      <c r="LB45" s="1548"/>
      <c r="LC45" s="1549"/>
      <c r="LD45" s="1549"/>
      <c r="LE45" s="1549"/>
      <c r="LF45" s="1549"/>
      <c r="LG45" s="1549"/>
      <c r="LH45" s="1548"/>
      <c r="LI45" s="1548"/>
      <c r="LJ45" s="49"/>
      <c r="LK45" s="49"/>
      <c r="LL45" s="49"/>
      <c r="LM45" s="49"/>
      <c r="LN45" s="49"/>
      <c r="LO45" s="49"/>
      <c r="LP45" s="49"/>
      <c r="LQ45" s="49"/>
      <c r="LR45" s="49"/>
      <c r="LS45" s="49"/>
      <c r="LT45" s="49"/>
      <c r="LU45" s="49"/>
      <c r="LV45" s="49"/>
      <c r="LW45" s="49"/>
      <c r="LX45" s="49"/>
      <c r="LY45" s="49"/>
      <c r="LZ45" s="49"/>
      <c r="MA45" s="49"/>
      <c r="MB45" s="49"/>
      <c r="MC45" s="49"/>
      <c r="MD45" s="49"/>
      <c r="ME45" s="49"/>
      <c r="MF45" s="49"/>
      <c r="MG45" s="198"/>
      <c r="MH45" s="198"/>
      <c r="MI45" s="49"/>
      <c r="MJ45" s="49"/>
      <c r="MK45" s="49"/>
      <c r="ML45" s="49"/>
      <c r="MM45" s="49"/>
      <c r="MN45" s="49"/>
      <c r="MO45" s="49"/>
      <c r="MP45" s="62"/>
      <c r="MQ45" s="62"/>
      <c r="MR45" s="62"/>
      <c r="MS45" s="198"/>
      <c r="MT45" s="198"/>
      <c r="MU45" s="198"/>
      <c r="MV45" s="198"/>
      <c r="MW45" s="49"/>
      <c r="MX45" s="49"/>
      <c r="MY45" s="49"/>
      <c r="MZ45" s="49"/>
    </row>
    <row r="46" spans="1:365" ht="15">
      <c r="A46" s="660"/>
      <c r="B46" s="657" t="s">
        <v>1110</v>
      </c>
      <c r="C46" s="840"/>
      <c r="D46" s="840"/>
      <c r="E46" s="890"/>
      <c r="F46" s="840"/>
      <c r="G46" s="840"/>
      <c r="H46" s="840"/>
      <c r="I46" s="840"/>
      <c r="J46" s="840"/>
      <c r="K46" s="840"/>
      <c r="L46" s="840"/>
      <c r="M46" s="840"/>
      <c r="N46" s="840"/>
      <c r="O46" s="840"/>
      <c r="P46" s="840"/>
      <c r="Q46" s="840"/>
      <c r="R46" s="840"/>
      <c r="S46" s="840"/>
      <c r="T46" s="840"/>
      <c r="U46" s="840"/>
      <c r="V46" s="840"/>
      <c r="W46" s="840"/>
      <c r="X46" s="840"/>
      <c r="Y46" s="890"/>
      <c r="Z46" s="840"/>
      <c r="AA46" s="840"/>
      <c r="AB46" s="840"/>
      <c r="AC46" s="840"/>
      <c r="AD46" s="840" t="s">
        <v>2218</v>
      </c>
      <c r="AE46" s="840"/>
      <c r="AF46" s="840"/>
      <c r="AG46" s="840"/>
      <c r="AH46" s="840"/>
      <c r="AI46" s="840"/>
      <c r="AJ46" s="840"/>
      <c r="AK46" s="840" t="s">
        <v>2197</v>
      </c>
      <c r="AL46" s="840"/>
      <c r="AM46" s="840"/>
      <c r="AN46" s="840"/>
      <c r="AO46" s="840"/>
      <c r="AP46" s="840"/>
      <c r="AQ46" s="840"/>
      <c r="AR46" s="890"/>
      <c r="AS46" s="840"/>
      <c r="AT46" s="840"/>
      <c r="AU46" s="840"/>
      <c r="AV46" s="840"/>
      <c r="AW46" s="840"/>
      <c r="AX46" s="840"/>
      <c r="AY46" s="862"/>
      <c r="AZ46" s="840"/>
      <c r="BA46" s="840"/>
      <c r="BB46" s="840"/>
      <c r="BC46" s="840"/>
      <c r="BD46" s="840"/>
      <c r="BE46" s="840"/>
      <c r="BF46" s="840"/>
      <c r="BG46" s="840"/>
      <c r="BH46" s="840"/>
      <c r="BI46" s="840"/>
      <c r="BJ46" s="840"/>
      <c r="BK46" s="890"/>
      <c r="BL46" s="840"/>
      <c r="BM46" s="840"/>
      <c r="BN46" s="840"/>
      <c r="BO46" s="840"/>
      <c r="BP46" s="840"/>
      <c r="BQ46" s="840"/>
      <c r="BR46" s="840"/>
      <c r="BS46" s="840"/>
      <c r="BT46" s="840"/>
      <c r="BU46" s="840"/>
      <c r="BV46" s="840"/>
      <c r="BW46" s="840"/>
      <c r="BX46" s="840"/>
      <c r="BY46" s="840"/>
      <c r="BZ46" s="840"/>
      <c r="CA46" s="840"/>
      <c r="CB46" s="840"/>
      <c r="CC46" s="840"/>
      <c r="CD46" s="890"/>
      <c r="CE46" s="840"/>
      <c r="CF46" s="840"/>
      <c r="CG46" s="840"/>
      <c r="CH46" s="840"/>
      <c r="CI46" s="840"/>
      <c r="CJ46" s="840"/>
      <c r="CK46" s="840"/>
      <c r="CL46" s="840"/>
      <c r="CM46" s="489"/>
      <c r="CN46" s="840"/>
      <c r="CO46" s="840"/>
      <c r="CP46" s="840"/>
      <c r="CQ46" s="840"/>
      <c r="CR46" s="840"/>
      <c r="CS46" s="840"/>
      <c r="CT46" s="840"/>
      <c r="CU46" s="489"/>
      <c r="CV46" s="840"/>
      <c r="CW46" s="840"/>
      <c r="CX46" s="840"/>
      <c r="CY46" s="890"/>
      <c r="CZ46" s="840"/>
      <c r="DA46" s="840"/>
      <c r="DB46" s="840"/>
      <c r="DC46" s="840"/>
      <c r="DD46" s="840"/>
      <c r="DE46" s="840"/>
      <c r="DF46" s="840"/>
      <c r="DG46" s="840"/>
      <c r="DH46" s="840"/>
      <c r="DI46" s="840"/>
      <c r="DJ46" s="840"/>
      <c r="DK46" s="840"/>
      <c r="DL46" s="840"/>
      <c r="DM46" s="840"/>
      <c r="DN46" s="840"/>
      <c r="DO46" s="840"/>
      <c r="DP46" s="890"/>
      <c r="DQ46" s="840"/>
      <c r="DR46" s="840"/>
      <c r="DS46" s="840"/>
      <c r="DT46" s="840"/>
      <c r="DU46" s="840"/>
      <c r="DV46" s="840"/>
      <c r="DW46" s="840"/>
      <c r="DX46" s="840"/>
      <c r="DY46" s="840"/>
      <c r="DZ46" s="840"/>
      <c r="EA46" s="840"/>
      <c r="EB46" s="840"/>
      <c r="EC46" s="840"/>
      <c r="ED46" s="840"/>
      <c r="EE46" s="840"/>
      <c r="EF46" s="840"/>
      <c r="EG46" s="840"/>
      <c r="EH46" s="840"/>
      <c r="EI46" s="890"/>
      <c r="EJ46" s="840"/>
      <c r="EK46" s="840"/>
      <c r="EL46" s="840"/>
      <c r="EM46" s="840"/>
      <c r="EN46" s="840"/>
      <c r="EO46" s="840"/>
      <c r="EP46" s="840"/>
      <c r="EQ46" s="840"/>
      <c r="ER46" s="840"/>
      <c r="ES46" s="840" t="s">
        <v>1741</v>
      </c>
      <c r="ET46" s="840"/>
      <c r="EU46" s="840" t="s">
        <v>1334</v>
      </c>
      <c r="EV46" s="840" t="s">
        <v>1334</v>
      </c>
      <c r="EW46" s="840" t="s">
        <v>1334</v>
      </c>
      <c r="EX46" s="890"/>
      <c r="EY46" s="861"/>
      <c r="EZ46" s="861"/>
      <c r="FA46" s="861"/>
      <c r="FB46" s="861"/>
      <c r="FC46" s="840"/>
      <c r="FD46" s="861"/>
      <c r="FE46" s="840"/>
      <c r="FF46" s="861"/>
      <c r="FG46" s="861"/>
      <c r="FH46" s="861"/>
      <c r="FI46" s="861"/>
      <c r="FJ46" s="861"/>
      <c r="FK46" s="861"/>
      <c r="FL46" s="861"/>
      <c r="FM46" s="840"/>
      <c r="FN46" s="840"/>
      <c r="FO46" s="840"/>
      <c r="FP46" s="840"/>
      <c r="FQ46" s="1184"/>
      <c r="FR46" s="840"/>
      <c r="FS46" s="840"/>
      <c r="FT46" s="840"/>
      <c r="FU46" s="840"/>
      <c r="FV46" s="840"/>
      <c r="FW46" s="840"/>
      <c r="FX46" s="840"/>
      <c r="FY46" s="840"/>
      <c r="FZ46" s="840"/>
      <c r="GA46" s="840"/>
      <c r="GB46" s="840"/>
      <c r="GC46" s="840"/>
      <c r="GD46" s="840"/>
      <c r="GE46" s="840"/>
      <c r="GF46" s="840"/>
      <c r="GG46" s="840"/>
      <c r="GH46" s="840"/>
      <c r="GI46" s="840"/>
      <c r="GJ46" s="890"/>
      <c r="GK46" s="840"/>
      <c r="GL46" s="840"/>
      <c r="GM46" s="840"/>
      <c r="GN46" s="840"/>
      <c r="GO46" s="840"/>
      <c r="GP46" s="840"/>
      <c r="GQ46" s="840"/>
      <c r="GR46" s="840"/>
      <c r="GS46" s="840"/>
      <c r="GT46" s="840"/>
      <c r="GU46" s="840"/>
      <c r="GV46" s="840"/>
      <c r="GW46" s="840"/>
      <c r="GX46" s="840"/>
      <c r="GY46" s="861"/>
      <c r="GZ46" s="840" t="s">
        <v>1213</v>
      </c>
      <c r="HA46" s="840" t="s">
        <v>1213</v>
      </c>
      <c r="HB46" s="840" t="s">
        <v>1213</v>
      </c>
      <c r="HC46" s="840" t="s">
        <v>1740</v>
      </c>
      <c r="HD46" s="890"/>
      <c r="HE46" s="840"/>
      <c r="HF46" s="840"/>
      <c r="HG46" s="840"/>
      <c r="HH46" s="840"/>
      <c r="HI46" s="840"/>
      <c r="HJ46" s="840"/>
      <c r="HK46" s="840"/>
      <c r="HL46" s="840"/>
      <c r="HM46" s="840"/>
      <c r="HN46" s="840"/>
      <c r="HO46" s="840"/>
      <c r="HP46" s="840"/>
      <c r="HQ46" s="840"/>
      <c r="HR46" s="840"/>
      <c r="HS46" s="840"/>
      <c r="HT46" s="840"/>
      <c r="HU46" s="840"/>
      <c r="HW46" s="890"/>
      <c r="HX46" s="840"/>
      <c r="HY46" s="840"/>
      <c r="HZ46" s="840"/>
      <c r="IA46" s="840"/>
      <c r="IB46" s="840"/>
      <c r="IC46" s="840"/>
      <c r="ID46" s="840"/>
      <c r="IE46" s="840"/>
      <c r="IF46" s="840"/>
      <c r="IG46" s="840"/>
      <c r="IH46" s="840"/>
      <c r="II46" s="840"/>
      <c r="IJ46" s="840" t="s">
        <v>1334</v>
      </c>
      <c r="IK46" s="840" t="s">
        <v>1334</v>
      </c>
      <c r="IL46" s="840" t="s">
        <v>1439</v>
      </c>
      <c r="IM46" s="840" t="s">
        <v>1213</v>
      </c>
      <c r="IN46" s="890"/>
      <c r="IO46" s="840"/>
      <c r="IP46" s="840"/>
      <c r="IQ46" s="840"/>
      <c r="IR46" s="840"/>
      <c r="IS46" s="840"/>
      <c r="IT46" s="840"/>
      <c r="IU46" s="840"/>
      <c r="IV46" s="840"/>
      <c r="IW46" s="840"/>
      <c r="IX46" s="840"/>
      <c r="IY46" s="840"/>
      <c r="IZ46" s="840"/>
      <c r="JA46" s="840"/>
      <c r="JB46" s="840"/>
      <c r="JC46" s="840"/>
      <c r="JD46" s="840"/>
      <c r="JE46" s="840"/>
      <c r="JF46" s="840"/>
      <c r="JG46" s="890"/>
      <c r="JH46" s="840"/>
      <c r="JI46" s="840"/>
      <c r="JJ46" s="840"/>
      <c r="JK46" s="840"/>
      <c r="JL46" s="840"/>
      <c r="JM46" s="840"/>
      <c r="JN46" s="840"/>
      <c r="JO46" s="840"/>
      <c r="JP46" s="840"/>
      <c r="JQ46" s="840"/>
      <c r="JR46" s="840"/>
      <c r="JS46" s="840"/>
      <c r="JT46" s="840"/>
      <c r="JU46" s="840"/>
      <c r="JV46" s="840"/>
      <c r="JW46" s="840"/>
      <c r="JX46" s="840"/>
      <c r="JY46" s="840"/>
      <c r="JZ46" s="959"/>
      <c r="KA46" s="489" t="s">
        <v>408</v>
      </c>
      <c r="KB46" s="489" t="s">
        <v>408</v>
      </c>
      <c r="KC46" s="489" t="s">
        <v>408</v>
      </c>
      <c r="KD46" s="489" t="s">
        <v>408</v>
      </c>
      <c r="KE46" s="489" t="s">
        <v>408</v>
      </c>
      <c r="KF46" s="489" t="s">
        <v>408</v>
      </c>
      <c r="KG46" s="489" t="s">
        <v>408</v>
      </c>
      <c r="KH46" s="489" t="s">
        <v>408</v>
      </c>
      <c r="KI46" s="640" t="s">
        <v>408</v>
      </c>
      <c r="KJ46" s="640" t="s">
        <v>408</v>
      </c>
      <c r="KK46" s="640" t="s">
        <v>408</v>
      </c>
      <c r="KL46" s="640" t="s">
        <v>408</v>
      </c>
      <c r="KM46" s="640" t="s">
        <v>408</v>
      </c>
      <c r="KN46" s="640" t="s">
        <v>408</v>
      </c>
      <c r="KO46" s="640" t="s">
        <v>408</v>
      </c>
      <c r="KP46" s="489" t="s">
        <v>408</v>
      </c>
      <c r="KQ46" s="640" t="s">
        <v>408</v>
      </c>
      <c r="KR46" s="640" t="s">
        <v>408</v>
      </c>
      <c r="KS46" s="1550"/>
      <c r="KT46" s="1549"/>
      <c r="KU46" s="1549"/>
      <c r="KV46" s="1549"/>
      <c r="KW46" s="1549"/>
      <c r="KX46" s="1549"/>
      <c r="KY46" s="1549"/>
      <c r="KZ46" s="1549"/>
      <c r="LA46" s="1549"/>
      <c r="LB46" s="1548"/>
      <c r="LC46" s="1549"/>
      <c r="LD46" s="1549"/>
      <c r="LE46" s="1549"/>
      <c r="LF46" s="1549"/>
      <c r="LG46" s="1549"/>
      <c r="LH46" s="1548"/>
      <c r="LI46" s="1548"/>
      <c r="LJ46" s="49"/>
      <c r="LK46" s="49"/>
      <c r="LL46" s="49"/>
      <c r="LM46" s="49"/>
      <c r="LN46" s="49"/>
      <c r="LO46" s="49"/>
      <c r="LP46" s="49"/>
      <c r="LQ46" s="49"/>
      <c r="LR46" s="49"/>
      <c r="LS46" s="49"/>
      <c r="LT46" s="49"/>
      <c r="LU46" s="49"/>
      <c r="LV46" s="49"/>
      <c r="LW46" s="49"/>
      <c r="LX46" s="49"/>
      <c r="LY46" s="49"/>
      <c r="LZ46" s="49"/>
      <c r="MA46" s="49"/>
      <c r="MB46" s="49"/>
      <c r="MC46" s="49"/>
      <c r="MD46" s="49"/>
      <c r="ME46" s="49"/>
      <c r="MF46" s="49"/>
      <c r="MG46" s="198"/>
      <c r="MH46" s="198"/>
      <c r="MI46" s="49"/>
      <c r="MJ46" s="49"/>
      <c r="MK46" s="49"/>
      <c r="ML46" s="49"/>
      <c r="MM46" s="49"/>
      <c r="MN46" s="49"/>
      <c r="MO46" s="49"/>
      <c r="MP46" s="62"/>
      <c r="MQ46" s="62"/>
      <c r="MR46" s="62"/>
      <c r="MS46" s="198"/>
      <c r="MT46" s="198"/>
      <c r="MU46" s="198"/>
      <c r="MV46" s="198"/>
      <c r="MW46" s="49"/>
      <c r="MX46" s="49"/>
      <c r="MY46" s="49"/>
      <c r="MZ46" s="49"/>
    </row>
    <row r="47" spans="1:365" ht="15">
      <c r="A47" s="660"/>
      <c r="B47" s="661" t="s">
        <v>1114</v>
      </c>
      <c r="C47" s="840"/>
      <c r="D47" s="840"/>
      <c r="E47" s="890"/>
      <c r="F47" s="840"/>
      <c r="G47" s="840"/>
      <c r="H47" s="840"/>
      <c r="I47" s="840"/>
      <c r="J47" s="840"/>
      <c r="K47" s="840"/>
      <c r="L47" s="840"/>
      <c r="M47" s="840"/>
      <c r="N47" s="840"/>
      <c r="O47" s="840"/>
      <c r="P47" s="840"/>
      <c r="Q47" s="840"/>
      <c r="R47" s="840"/>
      <c r="S47" s="840"/>
      <c r="T47" s="840"/>
      <c r="U47" s="840"/>
      <c r="V47" s="840"/>
      <c r="W47" s="840"/>
      <c r="X47" s="840"/>
      <c r="Y47" s="890"/>
      <c r="Z47" s="840"/>
      <c r="AA47" s="840"/>
      <c r="AB47" s="840"/>
      <c r="AC47" s="840"/>
      <c r="AD47" s="840"/>
      <c r="AE47" s="840"/>
      <c r="AF47" s="840"/>
      <c r="AG47" s="840"/>
      <c r="AH47" s="840"/>
      <c r="AI47" s="840"/>
      <c r="AJ47" s="840"/>
      <c r="AK47" s="840"/>
      <c r="AL47" s="840"/>
      <c r="AM47" s="840"/>
      <c r="AN47" s="840"/>
      <c r="AO47" s="840"/>
      <c r="AP47" s="840"/>
      <c r="AQ47" s="840"/>
      <c r="AR47" s="890"/>
      <c r="AS47" s="840"/>
      <c r="AT47" s="840"/>
      <c r="AU47" s="840"/>
      <c r="AV47" s="840"/>
      <c r="AW47" s="840"/>
      <c r="AX47" s="840"/>
      <c r="AY47" s="840"/>
      <c r="AZ47" s="840"/>
      <c r="BA47" s="840"/>
      <c r="BB47" s="840"/>
      <c r="BC47" s="840"/>
      <c r="BD47" s="840"/>
      <c r="BE47" s="840"/>
      <c r="BF47" s="840"/>
      <c r="BG47" s="840"/>
      <c r="BH47" s="840"/>
      <c r="BI47" s="840"/>
      <c r="BJ47" s="840"/>
      <c r="BK47" s="890"/>
      <c r="BL47" s="840"/>
      <c r="BM47" s="840"/>
      <c r="BN47" s="840"/>
      <c r="BO47" s="840"/>
      <c r="BP47" s="840"/>
      <c r="BQ47" s="840"/>
      <c r="BR47" s="840"/>
      <c r="BS47" s="840"/>
      <c r="BT47" s="840"/>
      <c r="BU47" s="840"/>
      <c r="BV47" s="840"/>
      <c r="BW47" s="840"/>
      <c r="BX47" s="840"/>
      <c r="BY47" s="840"/>
      <c r="BZ47" s="840"/>
      <c r="CA47" s="840"/>
      <c r="CB47" s="840"/>
      <c r="CC47" s="840"/>
      <c r="CD47" s="890"/>
      <c r="CE47" s="840"/>
      <c r="CF47" s="840"/>
      <c r="CG47" s="840"/>
      <c r="CH47" s="840"/>
      <c r="CI47" s="840"/>
      <c r="CJ47" s="198"/>
      <c r="CK47" s="840"/>
      <c r="CL47" s="840"/>
      <c r="CN47" s="840"/>
      <c r="CO47" s="840"/>
      <c r="CP47" s="840"/>
      <c r="CQ47" s="840"/>
      <c r="CR47" s="840"/>
      <c r="CT47" s="840"/>
      <c r="CU47" s="489"/>
      <c r="CV47" s="840"/>
      <c r="CW47" s="1432"/>
      <c r="CX47" s="840"/>
      <c r="CY47" s="892"/>
      <c r="CZ47" s="840"/>
      <c r="DA47" s="840"/>
      <c r="DB47" s="840"/>
      <c r="DC47" s="840"/>
      <c r="DD47" s="840"/>
      <c r="DE47" s="840"/>
      <c r="DF47" s="840"/>
      <c r="DG47" s="840"/>
      <c r="DH47" s="840"/>
      <c r="DI47" s="840"/>
      <c r="DJ47" s="840"/>
      <c r="DK47" s="840"/>
      <c r="DL47" s="840"/>
      <c r="DM47" s="840"/>
      <c r="DN47" s="840"/>
      <c r="DO47" s="840"/>
      <c r="DP47" s="890"/>
      <c r="DQ47" s="840"/>
      <c r="DR47" s="840"/>
      <c r="DS47" s="840"/>
      <c r="DT47" s="840"/>
      <c r="DU47" s="840"/>
      <c r="DV47" s="840"/>
      <c r="DW47" s="840"/>
      <c r="DX47" s="840"/>
      <c r="DY47" s="840"/>
      <c r="DZ47" s="840"/>
      <c r="EA47" s="840"/>
      <c r="EB47" s="840"/>
      <c r="EC47" s="840"/>
      <c r="ED47" s="840"/>
      <c r="EE47" s="840"/>
      <c r="EF47" s="840"/>
      <c r="EG47" s="840"/>
      <c r="EH47" s="840"/>
      <c r="EI47" s="890"/>
      <c r="EJ47" s="840"/>
      <c r="EK47" s="840"/>
      <c r="EL47" s="840"/>
      <c r="EM47" s="840"/>
      <c r="EN47" s="840"/>
      <c r="EO47" s="840"/>
      <c r="EP47" s="840"/>
      <c r="EQ47" s="840"/>
      <c r="ER47" s="840"/>
      <c r="ES47" s="840"/>
      <c r="ET47" s="840"/>
      <c r="EU47" s="840"/>
      <c r="EV47" s="840"/>
      <c r="EW47" s="840"/>
      <c r="EX47" s="890"/>
      <c r="EY47" s="862"/>
      <c r="EZ47" s="862"/>
      <c r="FA47" s="862"/>
      <c r="FB47" s="862"/>
      <c r="FD47" s="862"/>
      <c r="FF47" s="862"/>
      <c r="FG47" s="862"/>
      <c r="FH47" s="862"/>
      <c r="FI47" s="862"/>
      <c r="FJ47" s="862"/>
      <c r="FK47" s="862"/>
      <c r="FL47" s="862"/>
      <c r="FM47" s="840"/>
      <c r="FN47" s="840"/>
      <c r="FO47" s="840"/>
      <c r="FP47" s="840"/>
      <c r="FQ47" s="1185"/>
      <c r="FR47" s="840"/>
      <c r="FS47" s="840"/>
      <c r="FT47" s="840"/>
      <c r="FU47" s="840"/>
      <c r="FV47" s="840"/>
      <c r="FW47" s="840"/>
      <c r="FX47" s="840"/>
      <c r="FY47" s="840"/>
      <c r="FZ47" s="840"/>
      <c r="GA47" s="840"/>
      <c r="GB47" s="840"/>
      <c r="GC47" s="840"/>
      <c r="GD47" s="840"/>
      <c r="GE47" s="840"/>
      <c r="GF47" s="840"/>
      <c r="GG47" s="840"/>
      <c r="GH47" s="840"/>
      <c r="GI47" s="840"/>
      <c r="GJ47" s="890"/>
      <c r="GK47" s="840"/>
      <c r="GL47" s="840"/>
      <c r="GM47" s="840"/>
      <c r="GN47" s="840"/>
      <c r="GO47" s="840"/>
      <c r="GP47" s="840"/>
      <c r="GQ47" s="840"/>
      <c r="GR47" s="840"/>
      <c r="GS47" s="840"/>
      <c r="GT47" s="840"/>
      <c r="GU47" s="840"/>
      <c r="GV47" s="840"/>
      <c r="GW47" s="840"/>
      <c r="GX47" s="840"/>
      <c r="GY47" s="862"/>
      <c r="GZ47" s="231"/>
      <c r="HA47" s="231"/>
      <c r="HB47" s="231"/>
      <c r="HC47" s="840"/>
      <c r="HD47" s="890"/>
      <c r="HE47" s="840"/>
      <c r="HF47" s="840"/>
      <c r="HG47" s="840"/>
      <c r="HH47" s="840"/>
      <c r="HI47" s="840"/>
      <c r="HJ47" s="840"/>
      <c r="HK47" s="840"/>
      <c r="HL47" s="840"/>
      <c r="HM47" s="840"/>
      <c r="HN47" s="840"/>
      <c r="HO47" s="840"/>
      <c r="HP47" s="840"/>
      <c r="HQ47" s="840"/>
      <c r="HR47" s="840"/>
      <c r="HS47" s="840"/>
      <c r="HT47" s="840"/>
      <c r="HU47" s="840"/>
      <c r="HW47" s="890"/>
      <c r="HX47" s="840"/>
      <c r="HY47" s="840"/>
      <c r="HZ47" s="840"/>
      <c r="IA47" s="840"/>
      <c r="IB47" s="840"/>
      <c r="IC47" s="840"/>
      <c r="ID47" s="840"/>
      <c r="IE47" s="840"/>
      <c r="IF47" s="840"/>
      <c r="IG47" s="840"/>
      <c r="IH47" s="840"/>
      <c r="II47" s="840"/>
      <c r="IJ47" s="840"/>
      <c r="IK47" s="840"/>
      <c r="IL47" s="840"/>
      <c r="IM47" s="840"/>
      <c r="IN47" s="890"/>
      <c r="IO47" s="840"/>
      <c r="IP47" s="840"/>
      <c r="IQ47" s="840"/>
      <c r="IR47" s="840"/>
      <c r="IS47" s="840"/>
      <c r="IT47" s="840"/>
      <c r="IU47" s="840"/>
      <c r="IV47" s="840"/>
      <c r="IW47" s="840"/>
      <c r="IX47" s="840"/>
      <c r="IY47" s="840"/>
      <c r="IZ47" s="840"/>
      <c r="JA47" s="840"/>
      <c r="JB47" s="840"/>
      <c r="JC47" s="840"/>
      <c r="JD47" s="840"/>
      <c r="JE47" s="840"/>
      <c r="JF47" s="840"/>
      <c r="JG47" s="890"/>
      <c r="JH47" s="840"/>
      <c r="JI47" s="840"/>
      <c r="JJ47" s="840"/>
      <c r="JK47" s="840"/>
      <c r="JL47" s="840"/>
      <c r="JM47" s="840"/>
      <c r="JN47" s="840"/>
      <c r="JO47" s="840"/>
      <c r="JP47" s="840"/>
      <c r="JQ47" s="840"/>
      <c r="JR47" s="840"/>
      <c r="JS47" s="840"/>
      <c r="JT47" s="840"/>
      <c r="JU47" s="840"/>
      <c r="JV47" s="840"/>
      <c r="JW47" s="840"/>
      <c r="JX47" s="840"/>
      <c r="JY47" s="840"/>
      <c r="JZ47" s="960"/>
      <c r="KA47" s="489"/>
      <c r="KB47" s="489"/>
      <c r="KC47" s="489"/>
      <c r="KD47" s="489"/>
      <c r="KE47" s="489"/>
      <c r="KF47" s="489"/>
      <c r="KG47" s="489"/>
      <c r="KH47" s="489"/>
      <c r="KI47" s="640"/>
      <c r="KJ47" s="640"/>
      <c r="KK47" s="640"/>
      <c r="KL47" s="640"/>
      <c r="KM47" s="640"/>
      <c r="KN47" s="640"/>
      <c r="KO47" s="640"/>
      <c r="KP47" s="489"/>
      <c r="KQ47" s="640"/>
      <c r="KR47" s="640"/>
    </row>
    <row r="48" spans="1:365" ht="15.75" thickBot="1">
      <c r="A48" s="660"/>
      <c r="B48" s="662" t="s">
        <v>1115</v>
      </c>
      <c r="C48" s="853"/>
      <c r="D48" s="853"/>
      <c r="E48" s="892"/>
      <c r="F48" s="853"/>
      <c r="G48" s="853"/>
      <c r="H48" s="853"/>
      <c r="I48" s="853"/>
      <c r="J48" s="853"/>
      <c r="K48" s="853"/>
      <c r="L48" s="853"/>
      <c r="M48" s="853"/>
      <c r="N48" s="853"/>
      <c r="O48" s="853"/>
      <c r="P48" s="853"/>
      <c r="Q48" s="853"/>
      <c r="R48" s="853"/>
      <c r="S48" s="853"/>
      <c r="T48" s="853"/>
      <c r="U48" s="853"/>
      <c r="V48" s="853"/>
      <c r="W48" s="853"/>
      <c r="X48" s="853"/>
      <c r="Y48" s="892"/>
      <c r="Z48" s="853"/>
      <c r="AA48" s="853"/>
      <c r="AB48" s="853"/>
      <c r="AC48" s="853"/>
      <c r="AD48" s="853">
        <v>42681</v>
      </c>
      <c r="AE48" s="853"/>
      <c r="AF48" s="853"/>
      <c r="AG48" s="853"/>
      <c r="AH48" s="853"/>
      <c r="AI48" s="853"/>
      <c r="AJ48" s="853"/>
      <c r="AK48" s="853">
        <v>42678</v>
      </c>
      <c r="AL48" s="853"/>
      <c r="AM48" s="853"/>
      <c r="AN48" s="853"/>
      <c r="AO48" s="853"/>
      <c r="AP48" s="853"/>
      <c r="AQ48" s="853"/>
      <c r="AR48" s="892"/>
      <c r="AS48" s="853"/>
      <c r="AT48" s="853"/>
      <c r="AU48" s="853"/>
      <c r="AV48" s="853"/>
      <c r="AW48" s="853"/>
      <c r="AX48" s="853"/>
      <c r="AY48" s="853"/>
      <c r="AZ48" s="853"/>
      <c r="BA48" s="853"/>
      <c r="BB48" s="853"/>
      <c r="BC48" s="853"/>
      <c r="BD48" s="853"/>
      <c r="BE48" s="853"/>
      <c r="BF48" s="853"/>
      <c r="BG48" s="853"/>
      <c r="BH48" s="853"/>
      <c r="BI48" s="853"/>
      <c r="BJ48" s="853"/>
      <c r="BK48" s="892"/>
      <c r="BL48" s="853"/>
      <c r="BM48" s="853"/>
      <c r="BN48" s="853"/>
      <c r="BO48" s="853"/>
      <c r="BP48" s="853"/>
      <c r="BQ48" s="853"/>
      <c r="BR48" s="853"/>
      <c r="BS48" s="853"/>
      <c r="BT48" s="853"/>
      <c r="BU48" s="853"/>
      <c r="BV48" s="853"/>
      <c r="BW48" s="853"/>
      <c r="BX48" s="853"/>
      <c r="BY48" s="853"/>
      <c r="BZ48" s="853"/>
      <c r="CA48" s="853"/>
      <c r="CB48" s="853"/>
      <c r="CC48" s="853"/>
      <c r="CD48" s="892"/>
      <c r="CE48" s="853"/>
      <c r="CF48" s="853"/>
      <c r="CG48" s="853"/>
      <c r="CH48" s="853"/>
      <c r="CI48" s="853"/>
      <c r="CJ48" s="853"/>
      <c r="CK48" s="853"/>
      <c r="CL48" s="853"/>
      <c r="CM48" s="853"/>
      <c r="CN48" s="853"/>
      <c r="CO48" s="853"/>
      <c r="CP48" s="853"/>
      <c r="CQ48" s="853"/>
      <c r="CR48" s="853"/>
      <c r="CS48" s="853"/>
      <c r="CT48" s="853"/>
      <c r="CU48" s="853"/>
      <c r="CV48" s="853"/>
      <c r="CW48" s="853"/>
      <c r="CX48" s="853"/>
      <c r="CY48" s="892"/>
      <c r="CZ48" s="853"/>
      <c r="DA48" s="853"/>
      <c r="DB48" s="853"/>
      <c r="DC48" s="853"/>
      <c r="DD48" s="853"/>
      <c r="DE48" s="853"/>
      <c r="DF48" s="853"/>
      <c r="DG48" s="853"/>
      <c r="DH48" s="853"/>
      <c r="DJ48" s="853"/>
      <c r="DK48" s="853"/>
      <c r="DL48" s="853"/>
      <c r="DM48" s="853"/>
      <c r="DN48" s="853"/>
      <c r="DO48" s="853"/>
      <c r="DP48" s="892"/>
      <c r="DQ48" s="853"/>
      <c r="DR48" s="853"/>
      <c r="DS48" s="853"/>
      <c r="DT48" s="853"/>
      <c r="DU48" s="853"/>
      <c r="DV48" s="853"/>
      <c r="DW48" s="853"/>
      <c r="DX48" s="853"/>
      <c r="DY48" s="853"/>
      <c r="DZ48" s="853"/>
      <c r="EA48" s="853"/>
      <c r="EB48" s="853"/>
      <c r="EC48" s="853"/>
      <c r="ED48" s="853"/>
      <c r="EE48" s="853"/>
      <c r="EF48" s="853"/>
      <c r="EG48" s="853"/>
      <c r="EH48" s="853"/>
      <c r="EI48" s="892"/>
      <c r="EJ48" s="853"/>
      <c r="EK48" s="853"/>
      <c r="EL48" s="853"/>
      <c r="EM48" s="853"/>
      <c r="EN48" s="853"/>
      <c r="EO48" s="853"/>
      <c r="EP48" s="853"/>
      <c r="EQ48" s="853"/>
      <c r="ER48" s="853"/>
      <c r="ES48" s="853">
        <v>42612</v>
      </c>
      <c r="ET48" s="853"/>
      <c r="EU48" s="853">
        <v>42615</v>
      </c>
      <c r="EV48" s="853">
        <v>42615</v>
      </c>
      <c r="EW48" s="853">
        <v>42615</v>
      </c>
      <c r="EX48" s="892"/>
      <c r="EY48" s="853"/>
      <c r="EZ48" s="853"/>
      <c r="FA48" s="853"/>
      <c r="FB48" s="853"/>
      <c r="FC48" s="853"/>
      <c r="FD48" s="853"/>
      <c r="FE48" s="853"/>
      <c r="FF48" s="853"/>
      <c r="FG48" s="853"/>
      <c r="FH48" s="853"/>
      <c r="FI48" s="853"/>
      <c r="FJ48" s="853"/>
      <c r="FK48" s="853"/>
      <c r="FL48" s="853"/>
      <c r="FM48" s="853"/>
      <c r="FN48" s="853"/>
      <c r="FO48" s="853"/>
      <c r="FP48" s="853"/>
      <c r="FQ48" s="892"/>
      <c r="FR48" s="853"/>
      <c r="FS48" s="853"/>
      <c r="FT48" s="853"/>
      <c r="FU48" s="853"/>
      <c r="FV48" s="853"/>
      <c r="FW48" s="853"/>
      <c r="FX48" s="853"/>
      <c r="FY48" s="853"/>
      <c r="FZ48" s="853"/>
      <c r="GA48" s="853"/>
      <c r="GB48" s="853"/>
      <c r="GC48" s="853"/>
      <c r="GD48" s="853"/>
      <c r="GE48" s="853"/>
      <c r="GF48" s="853"/>
      <c r="GG48" s="853"/>
      <c r="GH48" s="853"/>
      <c r="GI48" s="853"/>
      <c r="GJ48" s="892"/>
      <c r="GK48" s="853"/>
      <c r="GL48" s="853"/>
      <c r="GM48" s="853"/>
      <c r="GN48" s="853"/>
      <c r="GO48" s="853"/>
      <c r="GP48" s="853"/>
      <c r="GQ48" s="853"/>
      <c r="GR48" s="853"/>
      <c r="GS48" s="853"/>
      <c r="GT48" s="853"/>
      <c r="GU48" s="853"/>
      <c r="GV48" s="853"/>
      <c r="GW48" s="853"/>
      <c r="GX48" s="853"/>
      <c r="GY48" s="853"/>
      <c r="GZ48" s="853">
        <v>42565</v>
      </c>
      <c r="HA48" s="853">
        <v>42565</v>
      </c>
      <c r="HB48" s="853">
        <v>42565</v>
      </c>
      <c r="HC48" s="853">
        <v>42583</v>
      </c>
      <c r="HD48" s="892"/>
      <c r="HE48" s="853"/>
      <c r="HF48" s="853"/>
      <c r="HG48" s="853"/>
      <c r="HH48" s="853"/>
      <c r="HI48" s="853"/>
      <c r="HJ48" s="853"/>
      <c r="HK48" s="853"/>
      <c r="HL48" s="853"/>
      <c r="HM48" s="853"/>
      <c r="HN48" s="853"/>
      <c r="HO48" s="853"/>
      <c r="HP48" s="853"/>
      <c r="HQ48" s="853"/>
      <c r="HR48" s="853"/>
      <c r="HS48" s="853"/>
      <c r="HT48" s="853"/>
      <c r="HU48" s="853"/>
      <c r="HW48" s="892"/>
      <c r="HX48" s="853"/>
      <c r="HY48" s="853"/>
      <c r="HZ48" s="853"/>
      <c r="IA48" s="853"/>
      <c r="IB48" s="853"/>
      <c r="IC48" s="853"/>
      <c r="ID48" s="853"/>
      <c r="IE48" s="853"/>
      <c r="IF48" s="853"/>
      <c r="IG48" s="853"/>
      <c r="IH48" s="853"/>
      <c r="II48" s="853"/>
      <c r="IJ48" s="853">
        <v>42502</v>
      </c>
      <c r="IK48" s="853">
        <v>42502</v>
      </c>
      <c r="IL48" s="853">
        <v>42502</v>
      </c>
      <c r="IM48" s="853">
        <v>42502</v>
      </c>
      <c r="IN48" s="892"/>
      <c r="IO48" s="853"/>
      <c r="IP48" s="853"/>
      <c r="IQ48" s="853"/>
      <c r="IR48" s="853"/>
      <c r="IS48" s="853"/>
      <c r="IT48" s="853"/>
      <c r="IU48" s="853"/>
      <c r="IV48" s="853"/>
      <c r="IW48" s="853"/>
      <c r="IX48" s="853"/>
      <c r="IY48" s="853"/>
      <c r="IZ48" s="853"/>
      <c r="JA48" s="853"/>
      <c r="JB48" s="853"/>
      <c r="JC48" s="853"/>
      <c r="JD48" s="853"/>
      <c r="JE48" s="853"/>
      <c r="JF48" s="853"/>
      <c r="JG48" s="892"/>
      <c r="JH48" s="853"/>
      <c r="JI48" s="853"/>
      <c r="JJ48" s="853"/>
      <c r="JK48" s="853"/>
      <c r="JL48" s="853"/>
      <c r="JM48" s="853"/>
      <c r="JN48" s="853"/>
      <c r="JO48" s="853"/>
      <c r="JP48" s="853"/>
      <c r="JQ48" s="853"/>
      <c r="JR48" s="853"/>
      <c r="JS48" s="853"/>
      <c r="JT48" s="853"/>
      <c r="JU48" s="853"/>
      <c r="JV48" s="853"/>
      <c r="JW48" s="853"/>
      <c r="JX48" s="853"/>
      <c r="JY48" s="853"/>
      <c r="JZ48" s="960"/>
      <c r="KA48" s="646">
        <v>42403</v>
      </c>
      <c r="KB48" s="646">
        <v>42403</v>
      </c>
      <c r="KC48" s="646">
        <v>42403</v>
      </c>
      <c r="KD48" s="646">
        <v>42403</v>
      </c>
      <c r="KE48" s="646">
        <v>42403</v>
      </c>
      <c r="KF48" s="646">
        <v>42403</v>
      </c>
      <c r="KG48" s="646">
        <v>42403</v>
      </c>
      <c r="KH48" s="646">
        <v>42403</v>
      </c>
      <c r="KI48" s="646">
        <v>42403</v>
      </c>
      <c r="KJ48" s="646">
        <v>42403</v>
      </c>
      <c r="KK48" s="646">
        <v>42403</v>
      </c>
      <c r="KL48" s="646">
        <v>42403</v>
      </c>
      <c r="KM48" s="646">
        <v>42403</v>
      </c>
      <c r="KN48" s="646">
        <v>42403</v>
      </c>
      <c r="KO48" s="646">
        <v>42403</v>
      </c>
      <c r="KP48" s="646">
        <v>42403</v>
      </c>
      <c r="KQ48" s="646">
        <v>42402</v>
      </c>
      <c r="KR48" s="646">
        <v>42403</v>
      </c>
    </row>
    <row r="49" spans="3:285" ht="15">
      <c r="C49" s="198"/>
      <c r="D49" s="489"/>
      <c r="E49" s="645"/>
      <c r="G49" s="141"/>
      <c r="H49" s="141"/>
      <c r="K49" s="198"/>
      <c r="L49" s="489"/>
      <c r="N49" s="198"/>
      <c r="O49" s="198"/>
      <c r="P49" s="489"/>
      <c r="R49" s="840"/>
      <c r="T49" s="489"/>
      <c r="W49" s="489"/>
      <c r="X49" s="489"/>
      <c r="Y49" s="645"/>
      <c r="AH49" s="141"/>
      <c r="AL49" s="198"/>
      <c r="AO49" s="198"/>
      <c r="BC49" s="198"/>
      <c r="BL49" s="198"/>
      <c r="BX49" s="198"/>
      <c r="CB49" s="198"/>
      <c r="CE49" s="198"/>
      <c r="CF49" s="198"/>
      <c r="CG49" s="198"/>
      <c r="CH49" s="198"/>
      <c r="CJ49" s="198"/>
      <c r="CK49" s="198"/>
      <c r="CL49" s="198"/>
      <c r="CM49" s="198"/>
      <c r="CN49" s="198"/>
      <c r="CS49" s="198"/>
      <c r="CU49" s="198"/>
      <c r="CZ49" s="198"/>
      <c r="DA49" s="198"/>
      <c r="DB49" s="198"/>
      <c r="DC49" s="198"/>
      <c r="DD49" s="198"/>
      <c r="DE49" s="198"/>
      <c r="DF49" s="198"/>
      <c r="DG49" s="198"/>
      <c r="DH49" s="198"/>
      <c r="DI49" s="489"/>
      <c r="DK49" s="198"/>
      <c r="DL49" s="198"/>
      <c r="DO49" s="198"/>
      <c r="DZ49" s="62"/>
      <c r="EF49" s="198"/>
      <c r="EH49" s="210"/>
      <c r="EK49" s="198"/>
      <c r="EN49" s="198"/>
      <c r="FD49" s="1432"/>
      <c r="FH49" s="198"/>
      <c r="FI49" s="840"/>
      <c r="FK49" s="198"/>
      <c r="FU49" s="1432"/>
      <c r="FW49" s="198"/>
      <c r="FX49" s="198"/>
      <c r="FY49" s="198"/>
      <c r="GA49" s="198"/>
      <c r="GB49" s="198"/>
      <c r="GC49" s="198"/>
      <c r="GD49" s="198"/>
      <c r="GE49" s="198"/>
      <c r="GF49" s="198"/>
      <c r="GG49" s="198"/>
      <c r="GH49" s="198"/>
      <c r="GI49" s="198"/>
      <c r="GL49" s="198"/>
      <c r="GM49" s="181"/>
      <c r="GN49" s="181"/>
      <c r="GR49" s="210"/>
      <c r="GS49" s="47"/>
      <c r="GT49" s="985"/>
      <c r="GU49" s="181"/>
      <c r="GW49" s="198"/>
      <c r="GZ49" s="198"/>
      <c r="HA49" s="210"/>
      <c r="HB49" s="198"/>
      <c r="HC49" s="181"/>
      <c r="HD49" s="729"/>
      <c r="HE49" s="198"/>
      <c r="HF49" s="181"/>
      <c r="HG49" s="210"/>
      <c r="HJ49" s="47"/>
      <c r="HL49" s="181"/>
      <c r="HP49" s="198"/>
      <c r="HQ49" s="198"/>
      <c r="HR49" s="198"/>
      <c r="HS49" s="198"/>
      <c r="HV49" s="50"/>
      <c r="HX49" s="210"/>
      <c r="HY49" s="489"/>
      <c r="HZ49" s="210"/>
      <c r="IA49" s="181"/>
      <c r="IC49" s="181"/>
      <c r="ID49" s="181"/>
      <c r="IE49" s="210"/>
      <c r="IF49" s="27"/>
      <c r="IG49" s="181"/>
      <c r="IH49" s="181"/>
      <c r="II49" s="210"/>
      <c r="IJ49" s="210"/>
      <c r="IK49" s="210"/>
      <c r="IL49" s="47"/>
      <c r="IN49" s="729"/>
      <c r="IR49" s="198"/>
      <c r="IS49" s="198"/>
      <c r="IZ49" s="181"/>
      <c r="JA49" s="181"/>
      <c r="JB49" s="198"/>
      <c r="JD49" s="181"/>
      <c r="JJ49" s="198"/>
      <c r="JN49" s="198"/>
      <c r="JP49" s="198"/>
      <c r="JQ49" s="198"/>
      <c r="JX49" s="181"/>
      <c r="JY49" s="198"/>
    </row>
    <row r="50" spans="3:285">
      <c r="C50" s="198"/>
      <c r="D50" s="198"/>
      <c r="I50" s="1432"/>
      <c r="K50" s="198"/>
      <c r="L50" s="198"/>
      <c r="O50" s="198"/>
      <c r="P50" s="198"/>
      <c r="T50" s="198"/>
      <c r="W50" s="198"/>
      <c r="X50" s="198"/>
      <c r="BC50" s="198"/>
      <c r="CG50" s="198"/>
      <c r="CH50" s="233"/>
      <c r="CJ50" s="198"/>
      <c r="CK50" s="198"/>
      <c r="CL50" s="198"/>
      <c r="CM50" s="198"/>
      <c r="CS50" s="198"/>
      <c r="CU50" s="198"/>
      <c r="DB50" s="198"/>
      <c r="DC50" s="198"/>
      <c r="DE50" s="233"/>
      <c r="DI50" s="1432"/>
      <c r="DK50" s="198"/>
      <c r="DL50" s="198"/>
      <c r="DQ50" s="435"/>
      <c r="DZ50" s="91"/>
      <c r="EH50" s="198"/>
      <c r="EK50" s="233"/>
      <c r="EN50" s="233"/>
      <c r="FD50" s="1432"/>
      <c r="FU50" s="1432"/>
      <c r="GS50" s="47"/>
      <c r="GT50" s="50"/>
      <c r="HJ50" s="47"/>
      <c r="HY50" s="1432"/>
      <c r="IC50" s="198"/>
      <c r="IF50" s="489"/>
      <c r="IK50" s="198"/>
      <c r="IL50" s="47"/>
      <c r="IM50" s="231"/>
      <c r="JF50" s="198"/>
      <c r="JJ50" s="198"/>
      <c r="JN50" s="198"/>
      <c r="JP50" s="198"/>
    </row>
    <row r="51" spans="3:285">
      <c r="DZ51" s="489"/>
      <c r="EH51" s="198"/>
      <c r="GS51" s="47"/>
      <c r="GT51" s="50"/>
      <c r="HJ51" s="47"/>
      <c r="IC51" s="198"/>
      <c r="IL51" s="47"/>
      <c r="JN51" s="198"/>
      <c r="JP51" s="198"/>
    </row>
    <row r="52" spans="3:285">
      <c r="DZ52" s="636"/>
      <c r="EH52" s="198"/>
      <c r="GS52" s="47"/>
      <c r="GT52" s="198"/>
      <c r="HJ52" s="47"/>
      <c r="IC52" s="198"/>
      <c r="IL52" s="47"/>
      <c r="JP52" s="198"/>
    </row>
    <row r="53" spans="3:285">
      <c r="DZ53" s="636"/>
      <c r="EH53" s="198"/>
      <c r="GS53" s="47"/>
      <c r="GT53" s="198"/>
      <c r="HJ53" s="47"/>
      <c r="IC53" s="198"/>
      <c r="IL53" s="47"/>
      <c r="JP53" s="198"/>
    </row>
    <row r="54" spans="3:285">
      <c r="DZ54" s="198"/>
      <c r="GS54" s="47"/>
      <c r="GT54" s="198"/>
      <c r="HJ54" s="47"/>
      <c r="IL54" s="47"/>
      <c r="JP54" s="198"/>
    </row>
    <row r="55" spans="3:285">
      <c r="GS55" s="47"/>
      <c r="GT55" s="198"/>
      <c r="HJ55" s="47"/>
      <c r="IL55" s="47"/>
    </row>
    <row r="56" spans="3:285">
      <c r="GS56" s="47"/>
      <c r="GT56" s="198"/>
      <c r="HJ56" s="47"/>
      <c r="IL56" s="47"/>
    </row>
    <row r="57" spans="3:285">
      <c r="GS57" s="47"/>
      <c r="GT57" s="198"/>
      <c r="HJ57" s="47"/>
      <c r="IL57" s="47"/>
    </row>
    <row r="58" spans="3:285">
      <c r="GS58" s="47"/>
      <c r="GT58" s="198"/>
      <c r="HJ58" s="47"/>
      <c r="IL58" s="47"/>
    </row>
    <row r="59" spans="3:285">
      <c r="GS59" s="47"/>
      <c r="GT59" s="198"/>
      <c r="HJ59" s="47"/>
      <c r="IL59" s="47"/>
    </row>
    <row r="60" spans="3:285">
      <c r="GS60" s="47"/>
      <c r="GT60" s="198"/>
      <c r="HJ60" s="47"/>
      <c r="IL60" s="47"/>
    </row>
    <row r="61" spans="3:285">
      <c r="GS61" s="47"/>
      <c r="GT61" s="198"/>
      <c r="HJ61" s="47"/>
      <c r="IL61" s="47"/>
    </row>
    <row r="62" spans="3:285">
      <c r="GS62" s="47"/>
      <c r="GT62" s="198"/>
      <c r="HJ62" s="47"/>
      <c r="IL62" s="47"/>
    </row>
    <row r="63" spans="3:285">
      <c r="GS63" s="47"/>
      <c r="GT63" s="198"/>
      <c r="HJ63" s="47"/>
      <c r="IL63" s="47"/>
    </row>
    <row r="64" spans="3:285">
      <c r="GS64" s="47"/>
      <c r="GT64" s="198"/>
      <c r="HJ64" s="47"/>
      <c r="IL64" s="47"/>
    </row>
    <row r="65" spans="201:364">
      <c r="GS65" s="47"/>
      <c r="GT65" s="198"/>
      <c r="HJ65" s="47"/>
      <c r="IL65" s="47"/>
    </row>
    <row r="66" spans="201:364">
      <c r="GS66" s="47"/>
      <c r="GT66" s="198"/>
      <c r="HJ66" s="47"/>
      <c r="IL66" s="47"/>
    </row>
    <row r="67" spans="201:364">
      <c r="GS67" s="47"/>
      <c r="GT67" s="198"/>
      <c r="HJ67" s="47"/>
      <c r="IL67" s="47"/>
    </row>
    <row r="68" spans="201:364">
      <c r="GS68" s="47"/>
      <c r="GT68" s="198"/>
      <c r="HJ68" s="47"/>
      <c r="IL68" s="47"/>
    </row>
    <row r="69" spans="201:364">
      <c r="GS69" s="47"/>
      <c r="GT69" s="198"/>
      <c r="HJ69" s="47"/>
      <c r="IL69" s="47"/>
    </row>
    <row r="70" spans="201:364">
      <c r="GS70" s="47"/>
      <c r="GT70" s="198"/>
      <c r="HJ70" s="47"/>
      <c r="IL70" s="47"/>
    </row>
    <row r="71" spans="201:364">
      <c r="GS71" s="47"/>
      <c r="GT71" s="198"/>
      <c r="HJ71" s="47"/>
      <c r="IL71" s="47"/>
    </row>
    <row r="72" spans="201:364">
      <c r="GS72" s="47"/>
      <c r="GT72" s="198"/>
      <c r="HJ72" s="47"/>
      <c r="IL72" s="47"/>
    </row>
    <row r="73" spans="201:364">
      <c r="GS73" s="47"/>
      <c r="GT73" s="198"/>
      <c r="HJ73" s="47"/>
      <c r="IL73" s="47"/>
    </row>
    <row r="74" spans="201:364">
      <c r="GS74" s="47"/>
      <c r="HJ74" s="47"/>
      <c r="IL74" s="47"/>
    </row>
    <row r="75" spans="201:364">
      <c r="GS75" s="47"/>
      <c r="HJ75" s="47"/>
      <c r="IL75" s="47"/>
    </row>
    <row r="76" spans="201:364">
      <c r="GS76" s="47"/>
      <c r="HJ76" s="47"/>
      <c r="IL76" s="47"/>
    </row>
    <row r="77" spans="201:364">
      <c r="GS77" s="47"/>
      <c r="HJ77" s="47"/>
      <c r="IL77" s="47"/>
    </row>
    <row r="78" spans="201:364" ht="15" thickBot="1">
      <c r="GS78" s="47"/>
      <c r="HJ78" s="47"/>
      <c r="IL78" s="47"/>
    </row>
    <row r="79" spans="201:364" ht="15" thickBot="1">
      <c r="GS79" s="47"/>
      <c r="HJ79" s="47"/>
      <c r="IL79" s="47"/>
      <c r="KS79" s="675" t="s">
        <v>30</v>
      </c>
      <c r="KT79" s="85" t="s">
        <v>30</v>
      </c>
      <c r="KU79" s="85" t="s">
        <v>30</v>
      </c>
      <c r="KV79" s="85" t="s">
        <v>30</v>
      </c>
      <c r="KW79" s="85" t="s">
        <v>30</v>
      </c>
      <c r="KX79" s="85" t="s">
        <v>30</v>
      </c>
      <c r="KY79" s="85" t="s">
        <v>30</v>
      </c>
      <c r="KZ79" s="85" t="s">
        <v>30</v>
      </c>
      <c r="LA79" s="85" t="s">
        <v>30</v>
      </c>
      <c r="LB79" s="85" t="s">
        <v>30</v>
      </c>
      <c r="LC79" s="85" t="s">
        <v>30</v>
      </c>
      <c r="LD79" s="85" t="s">
        <v>30</v>
      </c>
      <c r="LE79" s="85" t="s">
        <v>30</v>
      </c>
      <c r="LF79" s="85" t="s">
        <v>30</v>
      </c>
      <c r="LG79" s="85" t="s">
        <v>30</v>
      </c>
      <c r="LH79" s="85" t="s">
        <v>30</v>
      </c>
      <c r="LI79" s="85" t="s">
        <v>30</v>
      </c>
      <c r="LJ79" s="48" t="s">
        <v>152</v>
      </c>
      <c r="LK79" s="48" t="s">
        <v>152</v>
      </c>
      <c r="LL79" s="48" t="s">
        <v>152</v>
      </c>
      <c r="LM79" s="48" t="s">
        <v>152</v>
      </c>
      <c r="LN79" s="48" t="s">
        <v>152</v>
      </c>
      <c r="LO79" s="85" t="s">
        <v>30</v>
      </c>
      <c r="LP79" s="85" t="s">
        <v>30</v>
      </c>
      <c r="LQ79" s="85" t="s">
        <v>30</v>
      </c>
      <c r="LR79" s="85" t="s">
        <v>30</v>
      </c>
      <c r="LS79" s="85" t="s">
        <v>30</v>
      </c>
      <c r="LT79" s="85" t="s">
        <v>30</v>
      </c>
      <c r="LU79" s="85" t="s">
        <v>30</v>
      </c>
      <c r="LV79" s="85" t="s">
        <v>30</v>
      </c>
      <c r="LW79" s="85" t="s">
        <v>30</v>
      </c>
      <c r="LX79" s="85" t="s">
        <v>30</v>
      </c>
      <c r="LY79" s="85" t="s">
        <v>30</v>
      </c>
      <c r="LZ79" s="85" t="s">
        <v>30</v>
      </c>
      <c r="MA79" s="85" t="s">
        <v>30</v>
      </c>
      <c r="MB79" s="85" t="s">
        <v>30</v>
      </c>
      <c r="MC79" s="85" t="s">
        <v>30</v>
      </c>
      <c r="MD79" s="85" t="s">
        <v>30</v>
      </c>
      <c r="ME79" s="85" t="s">
        <v>30</v>
      </c>
      <c r="MF79" s="85" t="s">
        <v>30</v>
      </c>
      <c r="MI79" s="98" t="s">
        <v>30</v>
      </c>
      <c r="MJ79" s="98" t="s">
        <v>30</v>
      </c>
      <c r="MK79" s="98" t="s">
        <v>30</v>
      </c>
      <c r="ML79" s="98" t="s">
        <v>30</v>
      </c>
      <c r="MM79" s="98" t="s">
        <v>30</v>
      </c>
      <c r="MN79" s="98" t="s">
        <v>30</v>
      </c>
      <c r="MO79" s="98" t="s">
        <v>30</v>
      </c>
      <c r="MP79" s="98" t="s">
        <v>30</v>
      </c>
      <c r="MQ79" s="98" t="s">
        <v>30</v>
      </c>
      <c r="MR79" s="98" t="s">
        <v>30</v>
      </c>
      <c r="MS79" s="98" t="s">
        <v>30</v>
      </c>
      <c r="MT79" s="98" t="s">
        <v>30</v>
      </c>
      <c r="MU79" s="98" t="s">
        <v>30</v>
      </c>
      <c r="MV79" s="98" t="s">
        <v>30</v>
      </c>
      <c r="MW79" s="98" t="s">
        <v>30</v>
      </c>
      <c r="MX79" s="98" t="s">
        <v>30</v>
      </c>
      <c r="MY79" s="98" t="s">
        <v>30</v>
      </c>
      <c r="MZ79" s="98" t="s">
        <v>30</v>
      </c>
    </row>
    <row r="80" spans="201:364" ht="15" thickBot="1">
      <c r="GS80" s="47"/>
      <c r="HJ80" s="47"/>
      <c r="IL80" s="47"/>
      <c r="KS80" s="675" t="s">
        <v>30</v>
      </c>
      <c r="KT80" s="85" t="s">
        <v>30</v>
      </c>
      <c r="KU80" s="85" t="s">
        <v>30</v>
      </c>
      <c r="KV80" s="85" t="s">
        <v>30</v>
      </c>
      <c r="KW80" s="85" t="s">
        <v>30</v>
      </c>
      <c r="KX80" s="85" t="s">
        <v>30</v>
      </c>
      <c r="KY80" s="85" t="s">
        <v>30</v>
      </c>
      <c r="KZ80" s="85" t="s">
        <v>30</v>
      </c>
      <c r="LA80" s="85" t="s">
        <v>30</v>
      </c>
      <c r="LB80" s="85" t="s">
        <v>30</v>
      </c>
      <c r="LC80" s="85" t="s">
        <v>30</v>
      </c>
      <c r="LD80" s="85" t="s">
        <v>30</v>
      </c>
      <c r="LE80" s="85" t="s">
        <v>30</v>
      </c>
      <c r="LF80" s="85" t="s">
        <v>30</v>
      </c>
      <c r="LG80" s="85" t="s">
        <v>30</v>
      </c>
      <c r="LH80" s="85" t="s">
        <v>30</v>
      </c>
      <c r="LI80" s="85" t="s">
        <v>30</v>
      </c>
      <c r="LJ80" s="85" t="s">
        <v>30</v>
      </c>
      <c r="LK80" s="85" t="s">
        <v>30</v>
      </c>
      <c r="LL80" s="85" t="s">
        <v>30</v>
      </c>
      <c r="LM80" s="85" t="s">
        <v>30</v>
      </c>
      <c r="LN80" s="85" t="s">
        <v>30</v>
      </c>
      <c r="LO80" s="85" t="s">
        <v>30</v>
      </c>
      <c r="LP80" s="85" t="s">
        <v>30</v>
      </c>
      <c r="LQ80" s="85" t="s">
        <v>30</v>
      </c>
      <c r="LR80" s="85" t="s">
        <v>30</v>
      </c>
      <c r="LS80" s="85" t="s">
        <v>30</v>
      </c>
      <c r="LT80" s="85" t="s">
        <v>30</v>
      </c>
      <c r="LU80" s="85" t="s">
        <v>30</v>
      </c>
      <c r="LV80" s="85" t="s">
        <v>30</v>
      </c>
      <c r="LW80" s="85" t="s">
        <v>30</v>
      </c>
      <c r="LX80" s="85" t="s">
        <v>30</v>
      </c>
      <c r="LY80" s="85" t="s">
        <v>30</v>
      </c>
      <c r="LZ80" s="85" t="s">
        <v>30</v>
      </c>
      <c r="MA80" s="85" t="s">
        <v>30</v>
      </c>
      <c r="MB80" s="85" t="s">
        <v>30</v>
      </c>
      <c r="MC80" s="85" t="s">
        <v>30</v>
      </c>
      <c r="MD80" s="85" t="s">
        <v>30</v>
      </c>
      <c r="ME80" s="85" t="s">
        <v>30</v>
      </c>
      <c r="MF80" s="85" t="s">
        <v>30</v>
      </c>
      <c r="MI80" s="85" t="s">
        <v>30</v>
      </c>
      <c r="MJ80" s="85" t="s">
        <v>30</v>
      </c>
      <c r="MK80" s="85" t="s">
        <v>30</v>
      </c>
      <c r="ML80" s="85" t="s">
        <v>30</v>
      </c>
      <c r="MM80" s="85" t="s">
        <v>30</v>
      </c>
      <c r="MN80" s="85" t="s">
        <v>30</v>
      </c>
      <c r="MO80" s="85" t="s">
        <v>30</v>
      </c>
      <c r="MP80" s="85" t="s">
        <v>30</v>
      </c>
      <c r="MQ80" s="85" t="s">
        <v>30</v>
      </c>
      <c r="MR80" s="85" t="s">
        <v>30</v>
      </c>
      <c r="MS80" s="85" t="s">
        <v>30</v>
      </c>
      <c r="MT80" s="85" t="s">
        <v>30</v>
      </c>
      <c r="MU80" s="85" t="s">
        <v>30</v>
      </c>
      <c r="MV80" s="85" t="s">
        <v>30</v>
      </c>
      <c r="MW80" s="85" t="s">
        <v>30</v>
      </c>
      <c r="MX80" s="85" t="s">
        <v>30</v>
      </c>
      <c r="MY80" s="85" t="s">
        <v>30</v>
      </c>
      <c r="MZ80" s="85" t="s">
        <v>30</v>
      </c>
    </row>
    <row r="81" spans="201:364" ht="15" thickBot="1">
      <c r="GS81" s="47"/>
      <c r="HJ81" s="47"/>
      <c r="IL81" s="47"/>
      <c r="KS81" s="675" t="s">
        <v>30</v>
      </c>
      <c r="KT81" s="85" t="s">
        <v>30</v>
      </c>
      <c r="KU81" s="85" t="s">
        <v>30</v>
      </c>
      <c r="KV81" s="85" t="s">
        <v>30</v>
      </c>
      <c r="KW81" s="85" t="s">
        <v>30</v>
      </c>
      <c r="KX81" s="85" t="s">
        <v>30</v>
      </c>
      <c r="KY81" s="85" t="s">
        <v>30</v>
      </c>
      <c r="KZ81" s="85" t="s">
        <v>30</v>
      </c>
      <c r="LA81" s="85" t="s">
        <v>30</v>
      </c>
      <c r="LB81" s="85" t="s">
        <v>30</v>
      </c>
      <c r="LC81" s="85" t="s">
        <v>30</v>
      </c>
      <c r="LD81" s="85" t="s">
        <v>30</v>
      </c>
      <c r="LE81" s="85" t="s">
        <v>30</v>
      </c>
      <c r="LF81" s="85" t="s">
        <v>30</v>
      </c>
      <c r="LG81" s="85" t="s">
        <v>30</v>
      </c>
      <c r="LH81" s="85" t="s">
        <v>30</v>
      </c>
      <c r="LI81" s="85" t="s">
        <v>30</v>
      </c>
      <c r="LJ81" s="85" t="s">
        <v>30</v>
      </c>
      <c r="LK81" s="85" t="s">
        <v>30</v>
      </c>
      <c r="LL81" s="85" t="s">
        <v>30</v>
      </c>
      <c r="LM81" s="85" t="s">
        <v>30</v>
      </c>
      <c r="LN81" s="85" t="s">
        <v>30</v>
      </c>
      <c r="LO81" s="85" t="s">
        <v>30</v>
      </c>
      <c r="LP81" s="85" t="s">
        <v>30</v>
      </c>
      <c r="LQ81" s="85" t="s">
        <v>30</v>
      </c>
      <c r="LR81" s="85" t="s">
        <v>30</v>
      </c>
      <c r="LS81" s="85" t="s">
        <v>30</v>
      </c>
      <c r="LT81" s="85" t="s">
        <v>30</v>
      </c>
      <c r="LU81" s="85" t="s">
        <v>30</v>
      </c>
      <c r="LV81" s="85" t="s">
        <v>30</v>
      </c>
      <c r="LW81" s="85" t="s">
        <v>30</v>
      </c>
      <c r="LX81" s="85" t="s">
        <v>30</v>
      </c>
      <c r="LY81" s="85" t="s">
        <v>30</v>
      </c>
      <c r="LZ81" s="85" t="s">
        <v>30</v>
      </c>
      <c r="MA81" s="85" t="s">
        <v>30</v>
      </c>
      <c r="MB81" s="85" t="s">
        <v>30</v>
      </c>
      <c r="MC81" s="85" t="s">
        <v>30</v>
      </c>
      <c r="MD81" s="85" t="s">
        <v>30</v>
      </c>
      <c r="ME81" s="85" t="s">
        <v>30</v>
      </c>
      <c r="MF81" s="85" t="s">
        <v>30</v>
      </c>
      <c r="MI81" s="85" t="s">
        <v>30</v>
      </c>
      <c r="MJ81" s="85" t="s">
        <v>30</v>
      </c>
      <c r="MK81" s="85" t="s">
        <v>30</v>
      </c>
      <c r="ML81" s="85" t="s">
        <v>30</v>
      </c>
      <c r="MM81" s="85" t="s">
        <v>30</v>
      </c>
      <c r="MN81" s="85" t="s">
        <v>30</v>
      </c>
      <c r="MO81" s="85" t="s">
        <v>30</v>
      </c>
      <c r="MP81" s="85" t="s">
        <v>30</v>
      </c>
      <c r="MQ81" s="85" t="s">
        <v>30</v>
      </c>
      <c r="MR81" s="85" t="s">
        <v>30</v>
      </c>
      <c r="MS81" s="85" t="s">
        <v>30</v>
      </c>
      <c r="MT81" s="85" t="s">
        <v>30</v>
      </c>
      <c r="MU81" s="85" t="s">
        <v>30</v>
      </c>
      <c r="MV81" s="85" t="s">
        <v>30</v>
      </c>
      <c r="MW81" s="85" t="s">
        <v>30</v>
      </c>
      <c r="MX81" s="85" t="s">
        <v>30</v>
      </c>
      <c r="MY81" s="85" t="s">
        <v>30</v>
      </c>
      <c r="MZ81" s="85" t="s">
        <v>30</v>
      </c>
    </row>
    <row r="82" spans="201:364" ht="15" thickBot="1">
      <c r="GS82" s="47"/>
      <c r="HJ82" s="47"/>
      <c r="IL82" s="47"/>
      <c r="KS82" s="675" t="s">
        <v>30</v>
      </c>
      <c r="KT82" s="85" t="s">
        <v>30</v>
      </c>
      <c r="KU82" s="85" t="s">
        <v>30</v>
      </c>
      <c r="KV82" s="85" t="s">
        <v>30</v>
      </c>
      <c r="KW82" s="85" t="s">
        <v>30</v>
      </c>
      <c r="KX82" s="85" t="s">
        <v>30</v>
      </c>
      <c r="KY82" s="85" t="s">
        <v>30</v>
      </c>
      <c r="KZ82" s="85" t="s">
        <v>30</v>
      </c>
      <c r="LA82" s="85" t="s">
        <v>30</v>
      </c>
      <c r="LB82" s="85" t="s">
        <v>30</v>
      </c>
      <c r="LC82" s="85" t="s">
        <v>30</v>
      </c>
      <c r="LD82" s="85" t="s">
        <v>30</v>
      </c>
      <c r="LE82" s="85" t="s">
        <v>30</v>
      </c>
      <c r="LF82" s="85" t="s">
        <v>30</v>
      </c>
      <c r="LG82" s="85" t="s">
        <v>30</v>
      </c>
      <c r="LH82" s="85" t="s">
        <v>30</v>
      </c>
      <c r="LI82" s="85" t="s">
        <v>30</v>
      </c>
      <c r="LJ82" s="85" t="s">
        <v>30</v>
      </c>
      <c r="LK82" s="85" t="s">
        <v>30</v>
      </c>
      <c r="LL82" s="85" t="s">
        <v>30</v>
      </c>
      <c r="LM82" s="85" t="s">
        <v>30</v>
      </c>
      <c r="LN82" s="85" t="s">
        <v>30</v>
      </c>
      <c r="LO82" s="85" t="s">
        <v>30</v>
      </c>
      <c r="LP82" s="85" t="s">
        <v>30</v>
      </c>
      <c r="LQ82" s="85" t="s">
        <v>30</v>
      </c>
      <c r="LR82" s="85" t="s">
        <v>30</v>
      </c>
      <c r="LS82" s="85" t="s">
        <v>30</v>
      </c>
      <c r="LT82" s="85" t="s">
        <v>30</v>
      </c>
      <c r="LU82" s="85" t="s">
        <v>30</v>
      </c>
      <c r="LV82" s="85" t="s">
        <v>30</v>
      </c>
      <c r="LW82" s="85" t="s">
        <v>30</v>
      </c>
      <c r="LX82" s="85" t="s">
        <v>30</v>
      </c>
      <c r="LY82" s="85" t="s">
        <v>30</v>
      </c>
      <c r="LZ82" s="85" t="s">
        <v>30</v>
      </c>
      <c r="MA82" s="85" t="s">
        <v>30</v>
      </c>
      <c r="MB82" s="85" t="s">
        <v>30</v>
      </c>
      <c r="MC82" s="85" t="s">
        <v>30</v>
      </c>
      <c r="MD82" s="85" t="s">
        <v>30</v>
      </c>
      <c r="ME82" s="85" t="s">
        <v>30</v>
      </c>
      <c r="MF82" s="85" t="s">
        <v>30</v>
      </c>
      <c r="MI82" s="85" t="s">
        <v>30</v>
      </c>
      <c r="MJ82" s="85" t="s">
        <v>30</v>
      </c>
      <c r="MK82" s="85" t="s">
        <v>30</v>
      </c>
      <c r="ML82" s="85" t="s">
        <v>30</v>
      </c>
      <c r="MM82" s="85" t="s">
        <v>30</v>
      </c>
      <c r="MN82" s="85" t="s">
        <v>30</v>
      </c>
      <c r="MO82" s="85" t="s">
        <v>30</v>
      </c>
      <c r="MP82" s="85" t="s">
        <v>30</v>
      </c>
      <c r="MQ82" s="85" t="s">
        <v>30</v>
      </c>
      <c r="MR82" s="85" t="s">
        <v>30</v>
      </c>
      <c r="MS82" s="85" t="s">
        <v>30</v>
      </c>
      <c r="MT82" s="85" t="s">
        <v>30</v>
      </c>
      <c r="MU82" s="85" t="s">
        <v>30</v>
      </c>
      <c r="MV82" s="85" t="s">
        <v>30</v>
      </c>
      <c r="MW82" s="85" t="s">
        <v>30</v>
      </c>
      <c r="MX82" s="85" t="s">
        <v>30</v>
      </c>
      <c r="MY82" s="85" t="s">
        <v>30</v>
      </c>
      <c r="MZ82" s="85" t="s">
        <v>30</v>
      </c>
    </row>
    <row r="83" spans="201:364" ht="15" thickBot="1">
      <c r="GS83" s="47"/>
      <c r="HJ83" s="47"/>
      <c r="IL83" s="47"/>
      <c r="KS83" s="675" t="s">
        <v>30</v>
      </c>
      <c r="KT83" s="85" t="s">
        <v>30</v>
      </c>
      <c r="KU83" s="85" t="s">
        <v>30</v>
      </c>
      <c r="KV83" s="85" t="s">
        <v>30</v>
      </c>
      <c r="KW83" s="85" t="s">
        <v>30</v>
      </c>
      <c r="KX83" s="85" t="s">
        <v>30</v>
      </c>
      <c r="KY83" s="85" t="s">
        <v>30</v>
      </c>
      <c r="KZ83" s="85" t="s">
        <v>30</v>
      </c>
      <c r="LA83" s="85" t="s">
        <v>30</v>
      </c>
      <c r="LB83" s="85" t="s">
        <v>30</v>
      </c>
      <c r="LC83" s="85" t="s">
        <v>30</v>
      </c>
      <c r="LD83" s="85" t="s">
        <v>30</v>
      </c>
      <c r="LE83" s="85" t="s">
        <v>30</v>
      </c>
      <c r="LF83" s="85" t="s">
        <v>30</v>
      </c>
      <c r="LG83" s="85" t="s">
        <v>30</v>
      </c>
      <c r="LH83" s="85" t="s">
        <v>30</v>
      </c>
      <c r="LI83" s="85" t="s">
        <v>30</v>
      </c>
      <c r="LJ83" s="85" t="s">
        <v>30</v>
      </c>
      <c r="LK83" s="85" t="s">
        <v>30</v>
      </c>
      <c r="LL83" s="85" t="s">
        <v>30</v>
      </c>
      <c r="LM83" s="85" t="s">
        <v>30</v>
      </c>
      <c r="LN83" s="85" t="s">
        <v>30</v>
      </c>
      <c r="LO83" s="85" t="s">
        <v>30</v>
      </c>
      <c r="LP83" s="85" t="s">
        <v>30</v>
      </c>
      <c r="LQ83" s="85" t="s">
        <v>30</v>
      </c>
      <c r="LR83" s="85" t="s">
        <v>30</v>
      </c>
      <c r="LS83" s="85" t="s">
        <v>30</v>
      </c>
      <c r="LT83" s="85" t="s">
        <v>30</v>
      </c>
      <c r="LU83" s="85" t="s">
        <v>30</v>
      </c>
      <c r="LV83" s="85" t="s">
        <v>30</v>
      </c>
      <c r="LW83" s="85" t="s">
        <v>30</v>
      </c>
      <c r="LX83" s="85" t="s">
        <v>30</v>
      </c>
      <c r="LY83" s="85" t="s">
        <v>30</v>
      </c>
      <c r="LZ83" s="85" t="s">
        <v>30</v>
      </c>
      <c r="MA83" s="85" t="s">
        <v>30</v>
      </c>
      <c r="MB83" s="85" t="s">
        <v>30</v>
      </c>
      <c r="MC83" s="85" t="s">
        <v>30</v>
      </c>
      <c r="MD83" s="85" t="s">
        <v>30</v>
      </c>
      <c r="ME83" s="85" t="s">
        <v>30</v>
      </c>
      <c r="MF83" s="85" t="s">
        <v>30</v>
      </c>
      <c r="MI83" s="85" t="s">
        <v>30</v>
      </c>
      <c r="MJ83" s="85" t="s">
        <v>30</v>
      </c>
      <c r="MK83" s="85" t="s">
        <v>30</v>
      </c>
      <c r="ML83" s="85" t="s">
        <v>30</v>
      </c>
      <c r="MM83" s="85" t="s">
        <v>30</v>
      </c>
      <c r="MN83" s="85" t="s">
        <v>30</v>
      </c>
      <c r="MO83" s="85" t="s">
        <v>30</v>
      </c>
      <c r="MP83" s="85" t="s">
        <v>30</v>
      </c>
      <c r="MQ83" s="85" t="s">
        <v>30</v>
      </c>
      <c r="MR83" s="85" t="s">
        <v>30</v>
      </c>
      <c r="MS83" s="85" t="s">
        <v>30</v>
      </c>
      <c r="MT83" s="85" t="s">
        <v>30</v>
      </c>
      <c r="MU83" s="85" t="s">
        <v>30</v>
      </c>
      <c r="MV83" s="85" t="s">
        <v>30</v>
      </c>
      <c r="MW83" s="85" t="s">
        <v>30</v>
      </c>
      <c r="MX83" s="85" t="s">
        <v>30</v>
      </c>
      <c r="MY83" s="85" t="s">
        <v>30</v>
      </c>
      <c r="MZ83" s="85" t="s">
        <v>30</v>
      </c>
    </row>
    <row r="84" spans="201:364" ht="15" thickBot="1">
      <c r="GS84" s="47"/>
      <c r="HJ84" s="47"/>
      <c r="IL84" s="47"/>
      <c r="KS84" s="675" t="s">
        <v>30</v>
      </c>
      <c r="KT84" s="85" t="s">
        <v>30</v>
      </c>
      <c r="KU84" s="85" t="s">
        <v>30</v>
      </c>
      <c r="KV84" s="85" t="s">
        <v>30</v>
      </c>
      <c r="KW84" s="85" t="s">
        <v>30</v>
      </c>
      <c r="KX84" s="85" t="s">
        <v>30</v>
      </c>
      <c r="KY84" s="85" t="s">
        <v>30</v>
      </c>
      <c r="KZ84" s="85" t="s">
        <v>30</v>
      </c>
      <c r="LA84" s="85" t="s">
        <v>30</v>
      </c>
      <c r="LB84" s="85" t="s">
        <v>30</v>
      </c>
      <c r="LC84" s="85" t="s">
        <v>30</v>
      </c>
      <c r="LD84" s="85" t="s">
        <v>30</v>
      </c>
      <c r="LE84" s="85" t="s">
        <v>30</v>
      </c>
      <c r="LF84" s="85" t="s">
        <v>30</v>
      </c>
      <c r="LG84" s="85" t="s">
        <v>30</v>
      </c>
      <c r="LH84" s="85" t="s">
        <v>30</v>
      </c>
      <c r="LI84" s="85" t="s">
        <v>30</v>
      </c>
      <c r="LJ84" s="85" t="s">
        <v>30</v>
      </c>
      <c r="LK84" s="85" t="s">
        <v>30</v>
      </c>
      <c r="LL84" s="85" t="s">
        <v>30</v>
      </c>
      <c r="LM84" s="85" t="s">
        <v>30</v>
      </c>
      <c r="LN84" s="85" t="s">
        <v>30</v>
      </c>
      <c r="LO84" s="85" t="s">
        <v>30</v>
      </c>
      <c r="LP84" s="85" t="s">
        <v>30</v>
      </c>
      <c r="LQ84" s="85" t="s">
        <v>30</v>
      </c>
      <c r="LR84" s="85" t="s">
        <v>30</v>
      </c>
      <c r="LS84" s="85" t="s">
        <v>30</v>
      </c>
      <c r="LT84" s="85" t="s">
        <v>30</v>
      </c>
      <c r="LU84" s="85" t="s">
        <v>30</v>
      </c>
      <c r="LV84" s="85" t="s">
        <v>30</v>
      </c>
      <c r="LW84" s="85" t="s">
        <v>30</v>
      </c>
      <c r="LX84" s="85" t="s">
        <v>30</v>
      </c>
      <c r="LY84" s="85" t="s">
        <v>30</v>
      </c>
      <c r="LZ84" s="85" t="s">
        <v>30</v>
      </c>
      <c r="MA84" s="85" t="s">
        <v>30</v>
      </c>
      <c r="MB84" s="85" t="s">
        <v>30</v>
      </c>
      <c r="MC84" s="85" t="s">
        <v>30</v>
      </c>
      <c r="MD84" s="85" t="s">
        <v>30</v>
      </c>
      <c r="ME84" s="85" t="s">
        <v>30</v>
      </c>
      <c r="MF84" s="85" t="s">
        <v>30</v>
      </c>
      <c r="MI84" s="85" t="s">
        <v>30</v>
      </c>
      <c r="MJ84" s="85" t="s">
        <v>30</v>
      </c>
      <c r="MK84" s="85" t="s">
        <v>30</v>
      </c>
      <c r="ML84" s="85" t="s">
        <v>30</v>
      </c>
      <c r="MM84" s="85" t="s">
        <v>30</v>
      </c>
      <c r="MN84" s="85" t="s">
        <v>30</v>
      </c>
      <c r="MO84" s="85" t="s">
        <v>30</v>
      </c>
      <c r="MP84" s="85" t="s">
        <v>30</v>
      </c>
      <c r="MQ84" s="85" t="s">
        <v>30</v>
      </c>
      <c r="MR84" s="85" t="s">
        <v>30</v>
      </c>
      <c r="MS84" s="85" t="s">
        <v>30</v>
      </c>
      <c r="MT84" s="85" t="s">
        <v>30</v>
      </c>
      <c r="MU84" s="85" t="s">
        <v>30</v>
      </c>
      <c r="MV84" s="85" t="s">
        <v>30</v>
      </c>
      <c r="MW84" s="85" t="s">
        <v>30</v>
      </c>
      <c r="MX84" s="85" t="s">
        <v>30</v>
      </c>
      <c r="MY84" s="85" t="s">
        <v>30</v>
      </c>
      <c r="MZ84" s="85" t="s">
        <v>30</v>
      </c>
    </row>
    <row r="85" spans="201:364" ht="15" thickBot="1">
      <c r="GS85" s="47"/>
      <c r="HJ85" s="47"/>
      <c r="IL85" s="47"/>
      <c r="KS85" s="675" t="s">
        <v>30</v>
      </c>
      <c r="KT85" s="85" t="s">
        <v>30</v>
      </c>
      <c r="KU85" s="85" t="s">
        <v>30</v>
      </c>
      <c r="KV85" s="85" t="s">
        <v>30</v>
      </c>
      <c r="KW85" s="85" t="s">
        <v>30</v>
      </c>
      <c r="KX85" s="85" t="s">
        <v>30</v>
      </c>
      <c r="KY85" s="85" t="s">
        <v>30</v>
      </c>
      <c r="KZ85" s="85" t="s">
        <v>30</v>
      </c>
      <c r="LA85" s="85" t="s">
        <v>30</v>
      </c>
      <c r="LB85" s="85" t="s">
        <v>30</v>
      </c>
      <c r="LC85" s="85" t="s">
        <v>30</v>
      </c>
      <c r="LD85" s="85" t="s">
        <v>30</v>
      </c>
      <c r="LE85" s="85" t="s">
        <v>30</v>
      </c>
      <c r="LF85" s="85" t="s">
        <v>30</v>
      </c>
      <c r="LG85" s="85" t="s">
        <v>30</v>
      </c>
      <c r="LH85" s="85" t="s">
        <v>30</v>
      </c>
      <c r="LI85" s="85" t="s">
        <v>30</v>
      </c>
      <c r="LJ85" s="85" t="s">
        <v>30</v>
      </c>
      <c r="LK85" s="85" t="s">
        <v>30</v>
      </c>
      <c r="LL85" s="85" t="s">
        <v>30</v>
      </c>
      <c r="LM85" s="85" t="s">
        <v>30</v>
      </c>
      <c r="LN85" s="85" t="s">
        <v>30</v>
      </c>
      <c r="LO85" s="85" t="s">
        <v>30</v>
      </c>
      <c r="LP85" s="85" t="s">
        <v>30</v>
      </c>
      <c r="LQ85" s="85" t="s">
        <v>30</v>
      </c>
      <c r="LR85" s="85" t="s">
        <v>30</v>
      </c>
      <c r="LS85" s="85" t="s">
        <v>30</v>
      </c>
      <c r="LT85" s="85" t="s">
        <v>30</v>
      </c>
      <c r="LU85" s="85" t="s">
        <v>30</v>
      </c>
      <c r="LV85" s="85" t="s">
        <v>30</v>
      </c>
      <c r="LW85" s="85" t="s">
        <v>30</v>
      </c>
      <c r="LX85" s="85" t="s">
        <v>30</v>
      </c>
      <c r="LY85" s="85" t="s">
        <v>30</v>
      </c>
      <c r="LZ85" s="85" t="s">
        <v>30</v>
      </c>
      <c r="MA85" s="85" t="s">
        <v>30</v>
      </c>
      <c r="MB85" s="85" t="s">
        <v>30</v>
      </c>
      <c r="MC85" s="85" t="s">
        <v>30</v>
      </c>
      <c r="MD85" s="85" t="s">
        <v>30</v>
      </c>
      <c r="ME85" s="85" t="s">
        <v>30</v>
      </c>
      <c r="MF85" s="85" t="s">
        <v>30</v>
      </c>
      <c r="MI85" s="85" t="s">
        <v>30</v>
      </c>
      <c r="MJ85" s="85" t="s">
        <v>30</v>
      </c>
      <c r="MK85" s="85" t="s">
        <v>30</v>
      </c>
      <c r="ML85" s="85" t="s">
        <v>30</v>
      </c>
      <c r="MM85" s="85" t="s">
        <v>30</v>
      </c>
      <c r="MN85" s="85" t="s">
        <v>30</v>
      </c>
      <c r="MO85" s="85" t="s">
        <v>30</v>
      </c>
      <c r="MP85" s="85" t="s">
        <v>30</v>
      </c>
      <c r="MQ85" s="85" t="s">
        <v>30</v>
      </c>
      <c r="MR85" s="85" t="s">
        <v>30</v>
      </c>
      <c r="MS85" s="85" t="s">
        <v>30</v>
      </c>
      <c r="MT85" s="85" t="s">
        <v>30</v>
      </c>
      <c r="MU85" s="85" t="s">
        <v>30</v>
      </c>
      <c r="MV85" s="85" t="s">
        <v>30</v>
      </c>
      <c r="MW85" s="85" t="s">
        <v>30</v>
      </c>
      <c r="MX85" s="85" t="s">
        <v>30</v>
      </c>
      <c r="MY85" s="85" t="s">
        <v>30</v>
      </c>
      <c r="MZ85" s="85" t="s">
        <v>30</v>
      </c>
    </row>
    <row r="86" spans="201:364" ht="15" thickBot="1">
      <c r="GS86" s="47"/>
      <c r="HJ86" s="47"/>
      <c r="IL86" s="47"/>
      <c r="KS86" s="675" t="s">
        <v>30</v>
      </c>
      <c r="KT86" s="85" t="s">
        <v>30</v>
      </c>
      <c r="KU86" s="85" t="s">
        <v>30</v>
      </c>
      <c r="KV86" s="85" t="s">
        <v>30</v>
      </c>
      <c r="KW86" s="85" t="s">
        <v>30</v>
      </c>
      <c r="KX86" s="85" t="s">
        <v>30</v>
      </c>
      <c r="KY86" s="85" t="s">
        <v>30</v>
      </c>
      <c r="KZ86" s="85" t="s">
        <v>30</v>
      </c>
      <c r="LA86" s="85" t="s">
        <v>30</v>
      </c>
      <c r="LB86" s="85" t="s">
        <v>30</v>
      </c>
      <c r="LC86" s="85" t="s">
        <v>30</v>
      </c>
      <c r="LD86" s="85" t="s">
        <v>30</v>
      </c>
      <c r="LE86" s="85" t="s">
        <v>30</v>
      </c>
      <c r="LF86" s="85" t="s">
        <v>30</v>
      </c>
      <c r="LG86" s="85" t="s">
        <v>30</v>
      </c>
      <c r="LH86" s="85" t="s">
        <v>30</v>
      </c>
      <c r="LI86" s="85" t="s">
        <v>30</v>
      </c>
      <c r="LJ86" s="85" t="s">
        <v>30</v>
      </c>
      <c r="LK86" s="85" t="s">
        <v>30</v>
      </c>
      <c r="LL86" s="85" t="s">
        <v>30</v>
      </c>
      <c r="LM86" s="85" t="s">
        <v>30</v>
      </c>
      <c r="LN86" s="85" t="s">
        <v>30</v>
      </c>
      <c r="LO86" s="85" t="s">
        <v>30</v>
      </c>
      <c r="LP86" s="85" t="s">
        <v>30</v>
      </c>
      <c r="LQ86" s="85" t="s">
        <v>30</v>
      </c>
      <c r="LR86" s="85" t="s">
        <v>30</v>
      </c>
      <c r="LS86" s="85" t="s">
        <v>30</v>
      </c>
      <c r="LT86" s="85" t="s">
        <v>30</v>
      </c>
      <c r="LU86" s="85" t="s">
        <v>30</v>
      </c>
      <c r="LV86" s="85" t="s">
        <v>30</v>
      </c>
      <c r="LW86" s="85" t="s">
        <v>30</v>
      </c>
      <c r="LX86" s="85" t="s">
        <v>30</v>
      </c>
      <c r="LY86" s="85" t="s">
        <v>30</v>
      </c>
      <c r="LZ86" s="85" t="s">
        <v>30</v>
      </c>
      <c r="MA86" s="85" t="s">
        <v>30</v>
      </c>
      <c r="MB86" s="85" t="s">
        <v>30</v>
      </c>
      <c r="MC86" s="85" t="s">
        <v>30</v>
      </c>
      <c r="MD86" s="85" t="s">
        <v>30</v>
      </c>
      <c r="ME86" s="85" t="s">
        <v>30</v>
      </c>
      <c r="MF86" s="85" t="s">
        <v>30</v>
      </c>
      <c r="MI86" s="85" t="s">
        <v>30</v>
      </c>
      <c r="MJ86" s="85" t="s">
        <v>30</v>
      </c>
      <c r="MK86" s="85" t="s">
        <v>30</v>
      </c>
      <c r="ML86" s="85" t="s">
        <v>30</v>
      </c>
      <c r="MM86" s="85" t="s">
        <v>30</v>
      </c>
      <c r="MN86" s="85" t="s">
        <v>30</v>
      </c>
      <c r="MO86" s="85" t="s">
        <v>30</v>
      </c>
      <c r="MP86" s="85" t="s">
        <v>30</v>
      </c>
      <c r="MQ86" s="85" t="s">
        <v>30</v>
      </c>
      <c r="MR86" s="85" t="s">
        <v>30</v>
      </c>
      <c r="MS86" s="85" t="s">
        <v>30</v>
      </c>
      <c r="MT86" s="85" t="s">
        <v>30</v>
      </c>
      <c r="MU86" s="85" t="s">
        <v>30</v>
      </c>
      <c r="MV86" s="85" t="s">
        <v>30</v>
      </c>
      <c r="MW86" s="85" t="s">
        <v>30</v>
      </c>
      <c r="MX86" s="85" t="s">
        <v>30</v>
      </c>
      <c r="MY86" s="85" t="s">
        <v>30</v>
      </c>
      <c r="MZ86" s="85" t="s">
        <v>30</v>
      </c>
    </row>
    <row r="87" spans="201:364">
      <c r="GS87" s="47"/>
      <c r="HJ87" s="47"/>
      <c r="IL87" s="47"/>
    </row>
    <row r="88" spans="201:364">
      <c r="GS88" s="47"/>
      <c r="HJ88" s="47"/>
      <c r="IL88" s="47"/>
    </row>
    <row r="89" spans="201:364">
      <c r="GS89" s="47"/>
      <c r="HJ89" s="47"/>
      <c r="IL89" s="47"/>
    </row>
    <row r="90" spans="201:364">
      <c r="GS90" s="47"/>
      <c r="HJ90" s="47"/>
      <c r="IL90" s="47"/>
    </row>
    <row r="91" spans="201:364">
      <c r="GS91" s="47"/>
      <c r="HJ91" s="47"/>
      <c r="IL91" s="47"/>
    </row>
    <row r="92" spans="201:364">
      <c r="GS92" s="1152"/>
      <c r="HJ92" s="674"/>
      <c r="IL92" s="674"/>
    </row>
  </sheetData>
  <protectedRanges>
    <protectedRange sqref="LJ43:LN46 KT38:LP41 KS42:LI46 KT5:LP33" name="Range1"/>
    <protectedRange sqref="LQ38:MH41 LO43:MF46 MK5:MT5 MW43:MZ46 MK38:MT41 MI43:MR46 MK6:NA7 MY38:NA41 MY5:NA5 MW8:NA33 MK8:MU33 MV8:MV32 LQ5:MH33" name="Range1_8"/>
    <protectedRange sqref="LX42 MB42:MD42" name="Range1_1_2"/>
    <protectedRange sqref="MN42" name="Range1_1_1_1"/>
    <protectedRange sqref="MJ42" name="Range1_2_1"/>
    <protectedRange sqref="MI42 ML42" name="Range1_3_1"/>
    <protectedRange sqref="MR42 MP42" name="Range1_5_1"/>
    <protectedRange sqref="JZ17:JZ18" name="Range1_1"/>
    <protectedRange sqref="KB5:KH5 KK5:KL5 KN5 KR5" name="Range1_2"/>
    <protectedRange sqref="KI9:KI10 KJ9 KI37 KB6:KB8 KI7:KJ7 KQ9 KB10 KB12 KP7:KQ7 KA23:KH37 KI6:KR6 KC6:KH22 KR7:KR37 KK7:KN37 KA6:KA22 KB14:KB22" name="Range1_1_3"/>
    <protectedRange sqref="KB11" name="Range1_8_3"/>
    <protectedRange sqref="KI8 KI5 KI12:KI36" name="Range1_8_1_4"/>
    <protectedRange sqref="KJ5 KJ8 KJ10:KJ37" name="Range1_8_1_8"/>
    <protectedRange sqref="KQ5" name="Range1_12"/>
    <protectedRange sqref="KQ8 KQ11:KQ37" name="Range1_1_14"/>
    <protectedRange sqref="KQ10" name="Range1_8_1_3_1"/>
    <protectedRange sqref="KB9" name="Range1_1_15_2"/>
    <protectedRange sqref="KB13" name="Range1_1_4_1"/>
    <protectedRange sqref="KP5" name="Range1_12_1"/>
    <protectedRange sqref="KP8 KO10 KP10:KP37" name="Range1_1_14_1"/>
    <protectedRange sqref="KO5" name="Range1_15"/>
    <protectedRange sqref="KO7:KO8 KO11:KO37" name="Range1_1_30"/>
    <protectedRange sqref="KO9" name="Range1_1_17_1"/>
    <protectedRange sqref="JH5:JI5" name="Range1_4"/>
    <protectedRange sqref="JJ17:JJ18 JL20:JL21 JW23 JL14 JW44 JW14 JH6:JH8 JU8:JY8 JH23:JI37 JP8 JL37 JL23 JU23:JV36 JW19:JW21 JO10 JS8 JP7:JQ7 JT7:JY7 JJ7:JO8 JR7:JR8 JI6:JY6 JU11:JU22 JV10:JV22 JI7:JI22 JH10:JH22 JO12:JO36" name="Range1_1_4"/>
    <protectedRange sqref="JV5" name="Range1_8_1_1"/>
    <protectedRange sqref="JW36:JW38 JL15 JL35:JL36 JL10 JW29:JW31 JO11 JL17:JL19 JQ13 JW27 JL25:JL33 JL22" name="Range1_8_3_2"/>
    <protectedRange sqref="JM5" name="Range1_13_2_1"/>
    <protectedRange sqref="JO9 JM9:JM37" name="Range1_1_15_2_2"/>
    <protectedRange sqref="JW12:JW13 JL13" name="Range1_1_12_1"/>
    <protectedRange sqref="JP5" name="Range1_12_1_2"/>
    <protectedRange sqref="JP13:JP37" name="Range1_1_14_1_2"/>
    <protectedRange sqref="JP12" name="Range1_8_1_3_1_1_1"/>
    <protectedRange sqref="JR5" name="Range1_13_1_1"/>
    <protectedRange sqref="JH9 JR9:JR37" name="Range1_1_15_1_2"/>
    <protectedRange sqref="JU9:JW9 JY9" name="Range1_1_17_1_2"/>
    <protectedRange sqref="JJ14:JJ16 JJ19:JJ37" name="Range1_1_12_1_1_1"/>
    <protectedRange sqref="JS11" name="Range1_8_1_8_2"/>
    <protectedRange sqref="JJ10 JT8" name="Range1_1_19_1_2_1"/>
    <protectedRange sqref="JJ11:JJ13 JT11" name="Range1_8_1_7_1_1"/>
    <protectedRange sqref="JJ9 JS9:JT9" name="Range1_1_61_2"/>
    <protectedRange sqref="JT13" name="Range1_8_1_3_1_3"/>
    <protectedRange sqref="JT5" name="Range1_13_3"/>
    <protectedRange sqref="JT12 JT14:JT37" name="Range1_1_15_1_1_1"/>
    <protectedRange sqref="JS12:JS13 JK12:JL12 JQ12" name="Range1_1_11_1"/>
    <protectedRange sqref="JQ14:JQ16 JQ10:JQ11 JQ8 JQ25:JQ37 JQ20:JQ22" name="Range1_1_32_1_1"/>
    <protectedRange sqref="JQ23:JQ24" name="Range1_1_1_3_1"/>
    <protectedRange sqref="JQ17:JQ18" name="Range1_1_18_1_1"/>
    <protectedRange sqref="JS7 JS10 JS14:JS37" name="Range1_1_13_1_2_1"/>
    <protectedRange sqref="JK5" name="Range1_6_2_1"/>
    <protectedRange sqref="JL9 JK9:JK11 JP9 JK13:JK37" name="Range1_1_61_1_1"/>
    <protectedRange sqref="JX19:JX22 JX15 JX25 JX44 JX37" name="Range1_1_30_2"/>
    <protectedRange sqref="JU10 JX16:JX18 JX14 JX12 JW10:JX10 JX27:JX35" name="Range1_8_3_18_1"/>
    <protectedRange sqref="JX23:JX24" name="Range1_1_1_9_1"/>
    <protectedRange sqref="JX26" name="Range1_8_3_1_7_1"/>
    <protectedRange sqref="JX9" name="Range1_1_15_2_1_2"/>
    <protectedRange sqref="JX13" name="Range1_1_4_1_2_1"/>
    <protectedRange sqref="JY10 JY12:JY37" name="Range1_1_4_1_3_1"/>
    <protectedRange sqref="JN5" name="Range1_14_1"/>
    <protectedRange sqref="JN9:JN11 JQ9 JN13:JN37" name="Range1_1_29_1_1"/>
    <protectedRange sqref="JN12" name="Range1_1_17_1_1_2"/>
    <protectedRange sqref="JC20:JC21 JC14 JB17:JB20 JE14:JE15 JE10 JC23 IY21:IZ22 IR17:IR18 JC31:JC36 IW23 IQ44 JE7:JG7 IS44 IU44:IV44 IW19:IW20 JB44 JB12:JB15 IZ44 JB25:JB36 JE17:JE23 JB22:JB23 JE25:JE36" name="Range1_1_1"/>
    <protectedRange sqref="JB5" name="Range1_8_1"/>
    <protectedRange sqref="JC22 JC17:JC19 IY14:IY18 JC12 IY11:IY12 IW12 IY20:IZ20 IY30:IY35 JF12:JG12 IW30:IW31 IR12 JE13 IX15 JC15 JC25:JC30 JF18" name="Range1_8_3_1"/>
    <protectedRange sqref="JB43" name="Range1_18"/>
    <protectedRange sqref="IQ24 IU24 IW21:IW22 IW27" name="Range1_19"/>
    <protectedRange sqref="JC13" name="Range1_1_12"/>
    <protectedRange sqref="IW25" name="Range1_8_1_1_1"/>
    <protectedRange sqref="JE11" name="Range1_1_14_1_1"/>
    <protectedRange sqref="JC8:JD9 JF8:JG8" name="Range1_1_17_1_1"/>
    <protectedRange sqref="IT9:IT10 JF9:JG9 IT12:IT37" name="Range1_1_24"/>
    <protectedRange sqref="IS23:IS26" name="Range1_1_9"/>
    <protectedRange sqref="IR19" name="Range1_1_12_1_1"/>
    <protectedRange sqref="JF11:JG11 IT11" name="Range1_8_1_8_1"/>
    <protectedRange sqref="IR10" name="Range1_1_19_1_2"/>
    <protectedRange sqref="IR13:IR16 IR11 IR5 IR20:IR38" name="Range1_8_1_7_1"/>
    <protectedRange sqref="IY13" name="Range1_1_17_2"/>
    <protectedRange sqref="JF10:JG10 JF13:JG13 JF15:JG17 JF19:JG37 JG18" name="Range1_1_12_1_2"/>
    <protectedRange sqref="JF14:JG14" name="Range1_1_12_1_1_1_1"/>
    <protectedRange sqref="IR9" name="Range1_1_61"/>
    <protectedRange sqref="JE12" name="Range1_1_11"/>
    <protectedRange sqref="IZ19" name="Range1_1_13"/>
    <protectedRange sqref="IP12" name="Range1_8_3_1_1"/>
    <protectedRange sqref="IW16 JE16" name="Range1_1_32_1"/>
    <protectedRange sqref="IW17:IW18" name="Range1_1_18_1"/>
    <protectedRange sqref="JD44 JD25 JD19:JD22 JD37" name="Range1_1_30_1"/>
    <protectedRange sqref="JD10 JD14:JD18 JD12 JD27:JD35" name="Range1_8_3_18"/>
    <protectedRange sqref="JD23:JD24" name="Range1_1_1_9"/>
    <protectedRange sqref="JD26" name="Range1_8_3_1_7"/>
    <protectedRange sqref="IU9:IV9 IS9 IQ9 JB9" name="Range1_1_15_2_1"/>
    <protectedRange sqref="JD13" name="Range1_1_4_1_2"/>
    <protectedRange sqref="JA21:JA22" name="Range1_1_16_2"/>
    <protectedRange sqref="JA20 JA15:JA16" name="Range1_8_3_16_1"/>
    <protectedRange sqref="JA19" name="Range1_1_13_1_3"/>
    <protectedRange sqref="IZ17:IZ18" name="Range1_8_3_12"/>
    <protectedRange sqref="IX21:IX22 IX44" name="Range1_1_43_1"/>
    <protectedRange sqref="IX20" name="Range1_8_3_11_1"/>
    <protectedRange sqref="IW9:JA9 JE9" name="Range1_1_29_1"/>
    <protectedRange sqref="IO12" name="Range1_1_13_1"/>
    <protectedRange sqref="IO44" name="Range1_1_12_3"/>
    <protectedRange sqref="IP5" name="Range1_11"/>
    <protectedRange sqref="IP14:IP16 IO11 IP9:IP11 IP19:IP37" name="Range1_1_12_2"/>
    <protectedRange sqref="IO24" name="Range1_19_3_2"/>
    <protectedRange sqref="IO9" name="Range1_1_61_1"/>
    <protectedRange sqref="IC23 IE10:IE16 IC21 IE21:IE36" name="Range1_1_5"/>
    <protectedRange sqref="IC19:IC20 IF19" name="Range1_8_3_3"/>
    <protectedRange sqref="IC44" name="Range1_17"/>
    <protectedRange sqref="IC27" name="Range1_19_1"/>
    <protectedRange sqref="IC11 IC16 IC45 IC28 IC5 IC30:IC38 IC22" name="Range1_21"/>
    <protectedRange sqref="IC29" name="Range1_8_2"/>
    <protectedRange sqref="IC26" name="Range1_8_2_1"/>
    <protectedRange sqref="IC25" name="Range1_8_1_1_1_1"/>
    <protectedRange sqref="IE9" name="Range1_1_17_1_3"/>
    <protectedRange sqref="IH10 HX8:II8 IN8" name="Range1_1_19_1_2_2"/>
    <protectedRange sqref="HX11 IG11:IH11" name="Range1_8_1_7_1_2"/>
    <protectedRange sqref="IH12:IH15 HX7 HX12:HX13 HZ7:IF7 IH7:IN7 IH19:IH37" name="Range1_1_17_3"/>
    <protectedRange sqref="IH17:IH18" name="Range1_8_3_24_2"/>
    <protectedRange sqref="HX17:HX18" name="Range1_1_51"/>
    <protectedRange sqref="HX19" name="Range1_1_32_2"/>
    <protectedRange sqref="HX14:HX15 HX6:IN6 HX20:HX37" name="Range1_1_19_1_1_1"/>
    <protectedRange sqref="IF13:IF15 IF10:IF11 IF20:IF37" name="Range1_1_11_2"/>
    <protectedRange sqref="IA10:IA36" name="Range1_1_13_2"/>
    <protectedRange sqref="IG28 IG44 IG37 IG19:IG24" name="Range1_1_42"/>
    <protectedRange sqref="IG12:IG18 IG7 HY7 IG25:IG27 IG29:IG35" name="Range1_8_3_11"/>
    <protectedRange sqref="IE17:IE18" name="Range1_1_43"/>
    <protectedRange sqref="HZ44 HZ10:HZ15 HZ17:HZ23 HZ25:HZ36" name="Range1_1_54"/>
    <protectedRange sqref="HX9:IC9 IG9:II9 IN9" name="Range1_1_15_2_1_1"/>
    <protectedRange sqref="IE20" name="Range1_1_13_1_3_1"/>
    <protectedRange sqref="IF12" name="Range1_1_51_2"/>
    <protectedRange sqref="HY29:HY37 HY10:HY12 HY14 IB11" name="Range1_1_25_1"/>
    <protectedRange sqref="ID11" name="Range1_1_12_2_1"/>
    <protectedRange sqref="IB25" name="Range1_1_19_1"/>
    <protectedRange sqref="IB23" name="Range1_8_3_8"/>
    <protectedRange sqref="IB43:IB44" name="Range1_17_8"/>
    <protectedRange sqref="II23 II19:II21 IN23 IN19:IN21" name="Range1_1_46_1"/>
    <protectedRange sqref="IN27 II27" name="Range1_19_3_1_1"/>
    <protectedRange sqref="II11:II18 II30:II38 II5 II28 II44:II45 IN11:IN18 IN30:IN38 IN5 IN28 IN44:IN45 IN22 II22" name="Range1_21_1"/>
    <protectedRange sqref="II29 IN29" name="Range1_8_2_5_1"/>
    <protectedRange sqref="II26 IN26" name="Range1_8_2_1_2_1"/>
    <protectedRange sqref="II25 IN25" name="Range1_8_1_1_1_2_1"/>
    <protectedRange sqref="IC12" name="Range1_1_13_2_2"/>
    <protectedRange sqref="ID19:ID20 ID27" name="Range1_1_26"/>
    <protectedRange sqref="ID14 ID12 ID10 ID28:ID36 ID25:ID26 ID22:ID23" name="Range1_8_3_17"/>
    <protectedRange sqref="ID43" name="Range1_17_9"/>
    <protectedRange sqref="ID21" name="Range1_19_2_1"/>
    <protectedRange sqref="ID15:ID18" name="Range1_8_1_8_1_1"/>
    <protectedRange sqref="IF9 ID9" name="Range1_1_61_1_2"/>
    <protectedRange sqref="IJ8:IK8" name="Range1_1_19_1_2_3"/>
    <protectedRange sqref="IJ30:IK31" name="Range1_8_3_21"/>
    <protectedRange sqref="IJ9:IK9" name="Range1_1_15_2_1_3"/>
    <protectedRange sqref="IJ12:IK12" name="Range1_22"/>
    <protectedRange sqref="IL8:IM8" name="Range1_1_19_1_2_4"/>
    <protectedRange sqref="IL9:IM9" name="Range1_1_15_2_1_4"/>
    <protectedRange sqref="IM5" name="Range1_2_2"/>
    <protectedRange sqref="IM17:IM18 IM29:IM37 IM12:IM15 IM10 IM22:IM26" name="Range1_1_16_2_1"/>
    <protectedRange sqref="IL11:IM11" name="Range1_8_3_12_1"/>
    <protectedRange sqref="HH44:HI44" name="Range1_1_6"/>
    <protectedRange sqref="HH8 HE8:HF8" name="Range1_1_17_1_4"/>
    <protectedRange sqref="HG8 HI8:HK8 HM8:HN8" name="Range1_1_19_1_2_5"/>
    <protectedRange sqref="HE24 HI24" name="Range1_8_3_2_1"/>
    <protectedRange sqref="HE37" name="Range1_1_21"/>
    <protectedRange sqref="HE14:HE16 HE19:HE20 HE10:HE12 HE36 HE31:HE33 HE29 HE26 HF11 HE6:HP6" name="Range1_8_3_1_1_1"/>
    <protectedRange sqref="HE35" name="Range1_8_3_7"/>
    <protectedRange sqref="HJ9:HP9 HW9" name="Range1_1_15_2_1_5"/>
    <protectedRange sqref="HL32:HL33" name="Range1_8_3_1_7_1_1"/>
    <protectedRange sqref="HH11" name="Range1_1_12_2_2"/>
    <protectedRange sqref="HG9" name="Range1_1_61_1_2_1"/>
    <protectedRange sqref="HE9:HF9 HH9:HI9" name="Range1_1_61_1_3"/>
    <protectedRange sqref="HF44 HF21:HF22" name="Range1_1_16"/>
    <protectedRange sqref="HF15 HF20" name="Range1_8_3_18_1_1"/>
    <protectedRange sqref="HF19" name="Range1_1_11_3"/>
    <protectedRange sqref="HJ12:HL12" name="Range1_8_3_19_2"/>
    <protectedRange sqref="HG13:HG14" name="Range1_8_3_27"/>
    <protectedRange sqref="HG19" name="Range1_1_11_5"/>
    <protectedRange sqref="HG37 HG20:HG22 HG25" name="Range1_1_35_1"/>
    <protectedRange sqref="HG17:HG18 HG10:HG11 HG27:HG35" name="Range1_8_3_12_1_1"/>
    <protectedRange sqref="HG23:HG24" name="Range1_1_1_4_1"/>
    <protectedRange sqref="HG26" name="Range1_8_3_1_2_1"/>
    <protectedRange sqref="HN11 HJ16:HL16 HJ11:HK11" name="Range1_8_1_1_1_4"/>
    <protectedRange sqref="HJ25" name="Range1_1_23"/>
    <protectedRange sqref="HJ23" name="Range1_8_3_7_2"/>
    <protectedRange sqref="HH12" name="Range1_1_13_1_2"/>
    <protectedRange sqref="HM11" name="Range1_8_2_1_1_1"/>
    <protectedRange sqref="HM12" name="Range1_1_12_1_1_1_1_1"/>
    <protectedRange sqref="HM5 HM43 HM10 HM13:HM37" name="Range1_8_1_1_2"/>
    <protectedRange sqref="HQ8:HS8" name="Range1_1_17_1_5"/>
    <protectedRange sqref="HQ24" name="Range1_8_3_2_2"/>
    <protectedRange sqref="HQ19 HQ12" name="Range1_8_3_1_1_2"/>
    <protectedRange sqref="HQ9" name="Range1_1_61_1_4"/>
    <protectedRange sqref="HR9:HS9" name="Range1_1_61_1_2_1_1"/>
    <protectedRange sqref="HS21:HS22" name="Range1_1_43_1_1"/>
    <protectedRange sqref="HR28 HR13:HR15 HR10 HR6:HR7 HR32:HR34 HS7 HR21:HR22" name="Range1_8_3_1_7_1_2"/>
    <protectedRange sqref="HR29:HR30" name="Range1_8_3_7_1_2"/>
    <protectedRange sqref="HR12" name="Range1_8_3_19_2_1"/>
    <protectedRange sqref="HR16:HR18" name="Range1_8_1_1_1_4_1"/>
    <protectedRange sqref="HT12" name="Range1_1_13_1_1"/>
    <protectedRange sqref="HU19:HU21 HU26:HU27 HU29:HU36" name="Range1_1_13_3"/>
    <protectedRange sqref="HU25 HU6:HU8 HU28 HU10:HU18 HU22:HU23" name="Range1_8_3_5"/>
    <protectedRange sqref="HT9:HU9" name="Range1_1_61_1_2_1_2"/>
    <protectedRange sqref="HV8" name="Range1_1_17_1_6"/>
    <protectedRange sqref="HV14:HV15 HV25 HV44" name="Range1_1_19_2"/>
    <protectedRange sqref="HV9" name="Range1_1_61_1_2_1_3"/>
    <protectedRange sqref="GP44 GQ17:GQ18" name="Range1_1_7"/>
    <protectedRange sqref="GO11 GR12 HD12" name="Range1_8_3_4"/>
    <protectedRange sqref="GK16" name="Range1_21_2"/>
    <protectedRange sqref="GO5" name="Range1_6"/>
    <protectedRange sqref="GQ8 GO8:GO10 GO12:GO37" name="Range1_1_17_1_7"/>
    <protectedRange sqref="GQ19" name="Range1_1_12_1_1_2"/>
    <protectedRange sqref="GQ14:GQ16 GQ20:GQ38" name="Range1_8_1_8_3"/>
    <protectedRange sqref="GM8:GN8 GK8 GQ10 GP8 GR8 HD8" name="Range1_1_19_1_2_6"/>
    <protectedRange sqref="GQ11:GQ13" name="Range1_8_1_7_1_3"/>
    <protectedRange sqref="GK19" name="Range1_8_3_19"/>
    <protectedRange sqref="GQ9" name="Range1_1_61_3"/>
    <protectedRange sqref="GP20:GP21" name="Range1_8_3_2_3"/>
    <protectedRange sqref="GK9 GM9 GP9 GR9 HD9" name="Range1_1_15_2_1_6"/>
    <protectedRange sqref="HD27 GR19:GR20 HD19:HD20 GR27" name="Range1_1_21_1"/>
    <protectedRange sqref="GR11 GR25:GR26 GR28:GR36 GR13:GR18 HD11 HD25:HD26 HD28:HD36 HD13:HD18 HD22:HD23 GR22:GR23" name="Range1_8_3_3_1"/>
    <protectedRange sqref="GR41 HD41" name="Range1_18_1"/>
    <protectedRange sqref="GR21 HD21" name="Range1_19_3_1"/>
    <protectedRange sqref="GM43" name="Range1_18_4_1"/>
    <protectedRange sqref="GM14:GM18 GM10:GM12 GM20:GM37" name="Range1_1_13_2_2_1"/>
    <protectedRange sqref="GM19" name="Range1_1_13_1_3_1_1"/>
    <protectedRange sqref="GN9" name="Range1_1_61_1_2_2"/>
    <protectedRange sqref="GN17:GN21 GN23" name="Range1_1_54_1"/>
    <protectedRange sqref="GN12 GN14" name="Range1_8_3_27_1_1"/>
    <protectedRange sqref="GN27" name="Range1_19_10_1"/>
    <protectedRange sqref="GN29" name="Range1_8_2_4_1"/>
    <protectedRange sqref="GN28 GN30:GN38 GN11 GN22" name="Range1_8_2_1_1_1_1"/>
    <protectedRange sqref="GN25" name="Range1_8_1_1_1_1_1"/>
    <protectedRange sqref="GN15:GN16" name="Range1_8_1_8_2_1"/>
    <protectedRange sqref="GL36 GL32" name="Range1_1_17_2_2"/>
    <protectedRange sqref="GL23 GL14:GL18 GL12 GL21 GL31 GL33:GL34 GL25:GL29" name="Range1_8_3_19_1_2"/>
    <protectedRange sqref="GL20" name="Range1_8_3_24_1_1_2"/>
    <protectedRange sqref="GL11" name="Range1_1_15_2_1_2_1_2"/>
    <protectedRange sqref="GL13" name="Range1_21_1_1_2"/>
    <protectedRange sqref="FV44" name="Range1_1_10"/>
    <protectedRange sqref="FV24" name="Range1_19_3"/>
    <protectedRange sqref="FS8:FW8 FZ8 GF8:GH8" name="Range1_1_19_1_2_8"/>
    <protectedRange sqref="FV20" name="Range1_8_3_2_5"/>
    <protectedRange sqref="FS9" name="Range1_1_15_2_1_8"/>
    <protectedRange sqref="FV19 GF10" name="Range1_1_13_1_5"/>
    <protectedRange sqref="GE12" name="Range1_1_4_1_3"/>
    <protectedRange sqref="FR9 FY9:GB9 FT9:FW9 GE9" name="Range1_1_61_1_6"/>
    <protectedRange sqref="FU36" name="Range1_1_7_2"/>
    <protectedRange sqref="FU29 FU37:FU38 FR26 FU10:FU11 FR29 FU26 FU33 FU35 FV10:GC10 GG10:GH10" name="Range1_8_3_3_1_2"/>
    <protectedRange sqref="FR28 FR20:FR21 FR17:FR18 GG17:GG18 FV17:FV18 FT17:FT18" name="Range1_8_1_1_4"/>
    <protectedRange sqref="FS44" name="Range1_1_38_1_1_1"/>
    <protectedRange sqref="FS30:FS31" name="Range1_8_3_22_1_1"/>
    <protectedRange sqref="GF9 GC9" name="Range1_1_61_1_2_1_5"/>
    <protectedRange sqref="FR8 FX8:FY8 GA8:GC8" name="Range1_1_17_1_4_3"/>
    <protectedRange sqref="FX9 GG9:GH9" name="Range1_1_29_1_1_1_1"/>
    <protectedRange sqref="GD8:GE8" name="Range1_1_19_1_2_1_1_1"/>
    <protectedRange sqref="GD12 GD16:GD18" name="Range1_1_4_1_2_3"/>
    <protectedRange sqref="GD44" name="Range1_1_41_1_1_1"/>
    <protectedRange sqref="GD9" name="Range1_1_61_1_8_1"/>
    <protectedRange sqref="GI9:GJ9" name="Range1_1_61_1_9_1"/>
    <protectedRange sqref="GI8:GJ8" name="Range1_1_17_1_4_2_1"/>
    <protectedRange sqref="GV23 GV14 GV19:GV21" name="Range1_1_8"/>
    <protectedRange sqref="GV22 GV15 GV10 GT7:GV7 GV13 GV25:GV38" name="Range1_8_3_6"/>
    <protectedRange sqref="GS8 GV8:GV9 GW8:GX8" name="Range1_1_17_1_8"/>
    <protectedRange sqref="GW9:GX9" name="Range1_1_15_2_1_7"/>
    <protectedRange sqref="GX12" name="Range1_1_13_1_4"/>
    <protectedRange sqref="GX44" name="Range1_1_41_1"/>
    <protectedRange sqref="GW44" name="Range1_1_12_3_1"/>
    <protectedRange sqref="GW10:GW15 GW7 GW17 GW19:GW36" name="Range1_1_55"/>
    <protectedRange sqref="GS7 GS25" name="Range1_1_11_4"/>
    <protectedRange sqref="GS23" name="Range1_8_3_3_2"/>
    <protectedRange sqref="GS43:GS44" name="Range1_17_2"/>
    <protectedRange sqref="GS15:GS18 GT18 GW18" name="Range1_8_1_8_2_2"/>
    <protectedRange sqref="GS9" name="Range1_1_29_1_1_1"/>
    <protectedRange sqref="GU9" name="Range1_1_15_2_1_2_1"/>
    <protectedRange sqref="GU13 GU10 GU30:GU36 GU15:GU28" name="Range1_1_10_1"/>
    <protectedRange sqref="GU29" name="Range1_8_3_5_1"/>
    <protectedRange sqref="GU12 GU14" name="Range1_1_4_1_4"/>
    <protectedRange sqref="GT8:GU8" name="Range1_1_19_1_2_1_1"/>
    <protectedRange sqref="GT9" name="Range1_1_15_2_1_4_1"/>
    <protectedRange sqref="GT10:GT17 GT19:GT29" name="Range1_1_25_1_2"/>
    <protectedRange sqref="GT30:GT38" name="Range1_8_2_4"/>
    <protectedRange sqref="GT45" name="Range1_8_1_2"/>
    <protectedRange sqref="GY44" name="Range1_1_24_1_2"/>
    <protectedRange sqref="GY30:GY31" name="Range1_8_3_21_1"/>
    <protectedRange sqref="GY9" name="Range1_1_15_2_1_4_1_1"/>
    <protectedRange sqref="GY12" name="Range1_1_13_1_5_1"/>
    <protectedRange sqref="GY8" name="Range1_1_17_1_4_1"/>
    <protectedRange sqref="FA10 EZ19" name="Range1_1_13_1_6"/>
    <protectedRange sqref="FA9:FB9 FQ9" name="Range1_1_61_1_5"/>
    <protectedRange sqref="FB35 FQ35" name="Range1_8_3_3_1_1"/>
    <protectedRange sqref="EY9:EZ9" name="Range1_1_61_1_2_1_4"/>
    <protectedRange sqref="FC10 FF19" name="Range1_1_13_1_7"/>
    <protectedRange sqref="FC9" name="Range1_1_61_1_7"/>
    <protectedRange sqref="FF26" name="Range1_1_7_1"/>
    <protectedRange sqref="FC26 FE35" name="Range1_8_3_3_1_3"/>
    <protectedRange sqref="FD9:FF9" name="Range1_1_61_1_2_1_6"/>
    <protectedRange sqref="FD7 FD10:FD11 FD20:FD22 FD17:FD18 FD14:FD15 FD25:FD36" name="Range1_1_10_2"/>
    <protectedRange sqref="FD23:FD24" name="Range1_1_1_1_1"/>
    <protectedRange sqref="GZ8 HB8" name="Range1_1_17_1_9"/>
    <protectedRange sqref="GZ9" name="Range1_1_15_2_1_9"/>
    <protectedRange sqref="GZ19:GZ21" name="Range1_1_13_1_8"/>
    <protectedRange sqref="GZ44" name="Range1_1_12_3_2"/>
    <protectedRange sqref="GZ23:GZ26" name="Range1_1_9_4"/>
    <protectedRange sqref="HB9" name="Range1_1_15_2_1_6_1"/>
    <protectedRange sqref="HB13" name="Range1_1_13_1_10"/>
    <protectedRange sqref="HB16:HB18" name="Range1_1_55_1"/>
    <protectedRange sqref="HA8" name="Range1_1_17_1_6_1"/>
    <protectedRange sqref="HA9" name="Range1_1_15_2_1_4_2"/>
    <protectedRange sqref="HA19" name="Range1_1_13_1_3_1_2"/>
    <protectedRange sqref="HA20" name="Range1_8_3_4_1"/>
    <protectedRange sqref="HA29:HA36 HA12:HA16 HA10" name="Range1_1_4_1_1_2"/>
    <protectedRange sqref="FI19 FK19" name="Range1_1_13_1_9"/>
    <protectedRange sqref="FH9" name="Range1_1_61_1_8"/>
    <protectedRange sqref="FG35" name="Range1_8_3_3_1_4"/>
    <protectedRange sqref="FG9 FI9:FK9" name="Range1_1_61_1_2_1_7"/>
    <protectedRange sqref="FL19" name="Range1_1_13_1_11"/>
    <protectedRange sqref="FL35" name="Range1_8_3_3_1_5"/>
    <protectedRange sqref="FL9" name="Range1_1_61_1_2_1_8"/>
    <protectedRange sqref="HC8" name="Range1_1_17_1_10"/>
    <protectedRange sqref="HC9" name="Range1_1_15_2_1_10"/>
    <protectedRange sqref="HC19" name="Range1_1_13_1_1_3"/>
    <protectedRange sqref="HC13:HC18 HC6:HC7 HC10:HC11 HC20:HC36" name="Range1_1_43_2_2"/>
    <protectedRange sqref="FM9" name="Range1_1_61_1_6_1"/>
    <protectedRange sqref="EO23" name="Range1_8_3_23"/>
    <protectedRange sqref="EM31 EQ31 EK37 ES35:ES37 EL31:EL36 EP32:EP35 EN37 EQ35:EQ37 EJ35 FP35:FP37 EO35 EM35:EM37 ER35:ER36 EX35:EX37 CY35" name="Range1_8_3_3_1_6"/>
    <protectedRange sqref="FP9 EJ9:ES9 EX9" name="Range1_1_61_1_2_1_9"/>
    <protectedRange sqref="ER19" name="Range1_1_37_1_1"/>
    <protectedRange sqref="FO19" name="Range1_1_13_1_5_2"/>
    <protectedRange sqref="FO23" name="Range1_19_9_1"/>
    <protectedRange sqref="FO21:FO22" name="Range1_1_9_2_3"/>
    <protectedRange sqref="FO9" name="Range1_1_61_1_2_1_4_1"/>
    <protectedRange sqref="FN19:FN20" name="Range1_1_13_1_9_1"/>
    <protectedRange sqref="FN21 FN23 FN31:FN36" name="Range1_1_40_1"/>
    <protectedRange sqref="FN16:FN18 FN10 EX6:EX7 FN6:FP7 EJ6:ES7 FN25:FN30 FN22" name="Range1_8_3_23_2"/>
    <protectedRange sqref="FN9" name="Range1_1_61_1_2_1_5_1"/>
    <protectedRange sqref="DQ19" name="Range1_1_13_1_12"/>
    <protectedRange sqref="DQ24" name="Range1_8_3_2_1_1"/>
    <protectedRange sqref="DQ9 ET9" name="Range1_1_61_1_2_1_10"/>
    <protectedRange sqref="ET35 ET33" name="Range1_8_3_3_1_18_1"/>
    <protectedRange sqref="EV35:EV37" name="Range1_8_3_3_1_7"/>
    <protectedRange sqref="EU9:EW9" name="Range1_1_61_1_2_1_11"/>
    <protectedRange sqref="EU35" name="Range1_8_3_3_1_6_1"/>
    <protectedRange sqref="EU19" name="Range1_8_3_7_2_1"/>
    <protectedRange sqref="EW44" name="Range1_1_62_2"/>
    <protectedRange sqref="DU35:DU37" name="Range1_8_3_3_1_8"/>
    <protectedRange sqref="DU9:DV9" name="Range1_1_61_1_2_1_12"/>
    <protectedRange sqref="ED35:ED37 EE35:EE36 ED31" name="Range1_8_3_3_1_37"/>
    <protectedRange sqref="EF19" name="Range1_1_13_1_5_1_1"/>
    <protectedRange sqref="EB35" name="Range1_8_3_3_1_38"/>
    <protectedRange sqref="DS23" name="Range1_8_3_23_5"/>
    <protectedRange sqref="DS35" name="Range1_8_3_3_1_39"/>
    <protectedRange sqref="EC35:EC37" name="Range1_8_3_3_1_29_2"/>
    <protectedRange sqref="DX35" name="Range1_8_3_3_1_44"/>
    <protectedRange sqref="DR23" name="Range1_8_3_23_4"/>
    <protectedRange sqref="DR35:DR36 EA35" name="Range1_8_3_3_1_38_1"/>
    <protectedRange sqref="DT35:DT37" name="Range1_8_3_3_1_38_1_1"/>
    <protectedRange sqref="DR9:DT9" name="Range1_1_61_1_2_1_5_2"/>
    <protectedRange sqref="EF11" name="Range1_8_3_17_1_2"/>
    <protectedRange sqref="DV35:DV37" name="Range1_8_3_3_1_43"/>
    <protectedRange sqref="EG23 EI23" name="Range1_8_3_23_4_1"/>
    <protectedRange sqref="EG35 EI35" name="Range1_8_3_3_1_44_1"/>
    <protectedRange sqref="DY44" name="Range1_1_62_3"/>
    <protectedRange sqref="DW19 DW22" name="Range1_8_3_7_2_1_4"/>
    <protectedRange sqref="DW44" name="Range1_1_40"/>
    <protectedRange sqref="DZ36" name="Range1_1_7_4"/>
    <protectedRange sqref="DZ26 DZ29" name="Range1_8_3_3_1_2_1"/>
    <protectedRange sqref="DZ37:DZ38 DZ31:DZ35 DZ50 DZ5 DZ19:DZ21 DZ28 DZ11:DZ16 DZ45" name="Range1_8_1_1_6"/>
    <protectedRange sqref="DZ49" name="Range1_5_1_1"/>
    <protectedRange sqref="DW9:EG9 EI9" name="Range1_1_61_1_2_1_7_1"/>
    <protectedRange sqref="EH9" name="Range1_1_61_1_2_1_5_3"/>
    <protectedRange sqref="EH20:EH21 EH27" name="Range1_1_26_1"/>
    <protectedRange sqref="EH10:EH11 EH15 EH25:EH26 EH28:EH36 EH22:EH23" name="Range1_8_3_17_1_2_1"/>
    <protectedRange sqref="EH19" name="Range1_1_11_4_1"/>
    <protectedRange sqref="DH35:DH37 DD35:DD36 DK35:DK37 DB35 DH31 DL35" name="Range1_8_3_3_1_9"/>
    <protectedRange sqref="DF44" name="Range1_1_62"/>
    <protectedRange sqref="CZ17" name="Range1_8_3_7_2_2"/>
    <protectedRange sqref="CZ28 CZ23" name="Range1_1_22_1"/>
    <protectedRange sqref="CZ25 CZ15 CZ27 CZ29:CZ38" name="Range1_8_3_24"/>
    <protectedRange sqref="CZ43" name="Range1_17_2_1"/>
    <protectedRange sqref="CZ19 CZ22:DA22" name="Range1_8_3_7_2_1_1"/>
    <protectedRange sqref="DA44" name="Range1_1_4_2"/>
    <protectedRange sqref="DA23:DA26" name="Range1_1_9_3"/>
    <protectedRange sqref="DM35:DM37 DM31" name="Range1_8_3_3_1_18"/>
    <protectedRange sqref="DC30 DC35:DC36" name="Range1_8_3_3_1_29_1"/>
    <protectedRange sqref="DJ32:DJ35" name="Range1_8_3_3_1_16"/>
    <protectedRange sqref="CZ9:DM9" name="Range1_1_61_1_2_1_7_2"/>
    <protectedRange sqref="DJ19" name="Range1_1_8_1"/>
    <protectedRange sqref="DI10 DI12:DI37" name="Range1_1_11_2_1"/>
    <protectedRange sqref="DE19" name="Range1_8_3_7_2_2_1"/>
    <protectedRange sqref="DE37" name="Range1_8_3_3_1_49"/>
    <protectedRange sqref="DG10" name="Range1_1_13_1_6_1"/>
    <protectedRange sqref="DG29" name="Range1_8_3_3_1_2_2"/>
    <protectedRange sqref="DG17:DG18 DG28 DG20:DG21" name="Range1_8_1_1_2_1"/>
    <protectedRange sqref="DN9 DP9" name="Range1_1_15_2_1_3_1"/>
    <protectedRange sqref="DN13:DN14 DN16 DP13:DP14 DP16" name="Range1_1_12_4_1"/>
    <protectedRange sqref="DN23 DN20 DP23 DP20" name="Range1_1_30_1_1"/>
    <protectedRange sqref="DN44 DP44" name="Range1_17_3_1"/>
    <protectedRange sqref="DN21:DN22 DP21:DP22" name="Range1_19_3_1_2"/>
    <protectedRange sqref="DO31 DO35:DO37" name="Range1_8_3_3_1_36_1"/>
    <protectedRange sqref="DO9" name="Range1_1_61_1_2_1_7_3"/>
    <protectedRange sqref="CF23" name="Range1_8_3_23_1"/>
    <protectedRange sqref="CE35:CF35" name="Range1_8_3_3_1_10"/>
    <protectedRange sqref="CE9:CF9" name="Range1_1_61_1_2_1_7_4"/>
    <protectedRange sqref="CH37 CG35:CG37" name="Range1_8_3_3_1_11"/>
    <protectedRange sqref="CG9:CH9" name="Range1_1_61_1_2_1_7_5"/>
    <protectedRange sqref="CJ35:CK35" name="Range1_8_3_3_1_12"/>
    <protectedRange sqref="CJ9:CK9" name="Range1_1_61_1_2_1_7_6"/>
    <protectedRange sqref="CK17:CK18" name="Range1_1_11_2_1_1"/>
    <protectedRange sqref="CL9" name="Range1_1_61_1_2_1_7_7"/>
    <protectedRange sqref="CL31:CL36" name="Range1_8_3_3_1_24"/>
    <protectedRange sqref="CI43" name="Range1_17_2_1_2"/>
    <protectedRange sqref="CI21" name="Range1_8_3_7_2_1_3"/>
    <protectedRange sqref="CI44" name="Range1_1_10_3"/>
    <protectedRange sqref="CI9" name="Range1_1_61_1_2_1_7_8"/>
    <protectedRange sqref="CM35:CM37" name="Range1_8_3_3_1_13"/>
    <protectedRange sqref="CM9" name="Range1_1_61_1_2_1_7_9"/>
    <protectedRange sqref="CS35:CS37 CX35 CU35:CU37 CX33" name="Range1_8_3_3_1_14"/>
    <protectedRange sqref="CO35" name="Range1_8_3_3_1_6_2"/>
    <protectedRange sqref="CW12 CU12" name="Range1_1_11_3_1"/>
    <protectedRange sqref="CW44" name="Range1_1_62_1"/>
    <protectedRange sqref="CQ35:CQ36" name="Range1_8_3_3_1_15"/>
    <protectedRange sqref="CX9 CS9:CU9" name="Range1_1_61_1_2_1_7_10"/>
    <protectedRange sqref="CP17:CP18 CR17:CR18" name="Range1_8_3_1_7_1_1_1"/>
    <protectedRange sqref="CV35" name="Range1_8_3_3_1_44_2"/>
    <protectedRange sqref="CV9" name="Range1_1_61_1_2_1_11_1"/>
    <protectedRange sqref="CT35:CT37" name="Range1_8_3_3_1_35_1"/>
    <protectedRange sqref="CW9" name="Range1_1_61_1_2_1_7_2_1"/>
    <protectedRange sqref="CN9:CR9" name="Range1_1_61_1_2_1_7_2_1_1"/>
    <protectedRange sqref="BL9:BM9 CD9" name="Range1_1_61_1_2_1_7_2_1_1_1"/>
    <protectedRange sqref="BM17:BM18" name="Range1_8_3_1_7_1_1_1_1"/>
    <protectedRange sqref="BM35:BM36" name="Range1_8_3_3_1_31"/>
    <protectedRange sqref="BR34 BT36:BU36" name="Range1_8_3_3_1_17"/>
    <protectedRange sqref="BX19" name="Range1_1_11_3_2"/>
    <protectedRange sqref="BN35 BP35:BU35 BW35 BY35:CA35 CC35" name="Range1_8_3_3_1_1_1"/>
    <protectedRange sqref="BO17:BO18 CB17:CB18" name="Range1_8_3_1_7_1_1_1_2"/>
    <protectedRange sqref="BV36" name="Range1_8_3_3_1_66"/>
    <protectedRange sqref="BV35" name="Range1_8_3_3_1_1_60"/>
    <protectedRange sqref="AU35" name="Range1_8_3_3_1_1_2"/>
    <protectedRange sqref="AW31:AW36" name="Range1_8_3_3_1_22_1"/>
    <protectedRange sqref="AS35 AV35" name="Range1_8_3_3_1_1_3_1"/>
    <protectedRange sqref="AT35" name="Range1_8_3_3_1_1_60_1"/>
    <protectedRange sqref="AX35 BK35" name="Range1_8_3_3_1_1_70_1"/>
    <protectedRange sqref="BG35 BA36" name="Range1_8_3_3_1_19"/>
    <protectedRange sqref="BC19" name="Range1_1_11_3_3"/>
    <protectedRange sqref="AY35 BA35:BB35 BH35 BJ35" name="Range1_8_3_3_1_1_3"/>
    <protectedRange sqref="BC35:BC36" name="Range1_8_3_3_1_51"/>
    <protectedRange sqref="BF35 BI35" name="Range1_8_3_3_1_1_3_1_1"/>
    <protectedRange sqref="BD35" name="Range1_8_3_3_1_1_53"/>
    <protectedRange sqref="AZ35" name="Range1_8_3_3_1_1_53_1"/>
    <protectedRange sqref="BE35" name="Range1_8_3_3_1_1_60_2"/>
    <protectedRange sqref="Z35:AA35 AR35" name="Range1_8_3_3_1_1_4"/>
    <protectedRange sqref="AI35 AG35" name="Range1_8_3_3_1_1_5"/>
    <protectedRange sqref="AF35" name="Range1_8_3_3_1_1_3_1_2"/>
    <protectedRange sqref="AH35" name="Range1_8_3_3_1_1_90"/>
    <protectedRange sqref="AC36" name="Range1_8_3_3_1_20"/>
    <protectedRange sqref="AB35:AE35" name="Range1_8_3_3_1_1_6"/>
    <protectedRange sqref="AJ35" name="Range1_8_3_3_1_1_7"/>
    <protectedRange sqref="AM35" name="Range1_8_3_3_1_1_8"/>
    <protectedRange sqref="AP35" name="Range1_8_3_3_1_7_1"/>
    <protectedRange sqref="AL35" name="Range1_8_3_3_1_1_70"/>
    <protectedRange sqref="AO43" name="Range1_17_2_1_1"/>
    <protectedRange sqref="AO20:AO22 AO34:AO35 AO25 AO15 AO37" name="Range1_1_28_1"/>
    <protectedRange sqref="AO16 AO19 AO14 AO9:AO12 AO27:AO33" name="Range1_8_3_9"/>
    <protectedRange sqref="AO23:AO24" name="Range1_1_1_2"/>
    <protectedRange sqref="AO26" name="Range1_8_3_1_1_3"/>
    <protectedRange sqref="AN34:AN35" name="Range1_8_3_3_1_18_1_1"/>
    <protectedRange sqref="AK35" name="Range1_8_3_3_1_1_74"/>
    <protectedRange sqref="AQ36" name="Range1_8_3_3_1_21"/>
    <protectedRange sqref="AQ35" name="Range1_8_3_3_1_1_9"/>
    <protectedRange sqref="A17:B18" name="Range1_1_15"/>
    <protectedRange sqref="K35" name="Range1_8_3_3_1_1_10"/>
    <protectedRange sqref="O35" name="Range1_8_3_3_1_1_3_1_3"/>
    <protectedRange sqref="T35 L35 W35 P35 Y35" name="Range1_8_3_3_1_1_89"/>
    <protectedRange sqref="G35" name="Range1_8_3_3_1_1_91"/>
    <protectedRange sqref="V35:V37" name="Range1_8_3_3_1_21_1"/>
    <protectedRange sqref="M35" name="Range1_8_3_3_1_1_72"/>
    <protectedRange sqref="H35" name="Range1_8_3_3_1_1_92"/>
    <protectedRange sqref="I35" name="Range1_8_3_3_1_1_73"/>
    <protectedRange sqref="U35" name="Range1_8_3_3_1_1_76"/>
    <protectedRange sqref="F35" name="Range1_8_3_3_1_1_70_1_1"/>
    <protectedRange sqref="S35" name="Range1_8_3_3_1_1_66"/>
    <protectedRange sqref="J35" name="Range1_8_3_3_1_1_4_1"/>
    <protectedRange sqref="N9" name="Range1_1_61_1_2_1_7_2_2"/>
    <protectedRange sqref="N44" name="Range1_1_19"/>
    <protectedRange sqref="N24" name="Range1_19_3_3"/>
    <protectedRange sqref="Q12" name="Range1_1_13_1_3_2"/>
    <protectedRange sqref="Q44" name="Range1_1_12_3_1_1"/>
    <protectedRange sqref="Q9" name="Range1_1_61_1_2_1_13"/>
    <protectedRange sqref="R24" name="Range1_8_3_2_5_1"/>
    <protectedRange sqref="R17:R19" name="Range1_1_13_1_2_2"/>
    <protectedRange sqref="R9" name="Range1_1_61_1_2_3"/>
    <protectedRange sqref="X35" name="Range1_8_3_3_1_1_89_1"/>
    <protectedRange sqref="C35" name="Range1_8_3_3_1_1_11"/>
  </protectedRanges>
  <mergeCells count="1">
    <mergeCell ref="A4:B4"/>
  </mergeCells>
  <conditionalFormatting sqref="JZ5 A5:B5">
    <cfRule type="duplicateValues" dxfId="151" priority="105"/>
  </conditionalFormatting>
  <conditionalFormatting sqref="FN5">
    <cfRule type="duplicateValues" dxfId="150" priority="103"/>
  </conditionalFormatting>
  <conditionalFormatting sqref="FN5:FP5 CY5 EX5 EJ5:ES5">
    <cfRule type="duplicateValues" dxfId="149" priority="102"/>
  </conditionalFormatting>
  <conditionalFormatting sqref="FP5 CY5 EX5 EJ5:ES5">
    <cfRule type="duplicateValues" dxfId="148" priority="104"/>
  </conditionalFormatting>
  <conditionalFormatting sqref="ET5 DQ5">
    <cfRule type="duplicateValues" dxfId="147" priority="100"/>
  </conditionalFormatting>
  <conditionalFormatting sqref="DQ5">
    <cfRule type="duplicateValues" dxfId="146" priority="101"/>
  </conditionalFormatting>
  <conditionalFormatting sqref="EW5">
    <cfRule type="duplicateValues" dxfId="145" priority="97"/>
  </conditionalFormatting>
  <conditionalFormatting sqref="EU5:EV5">
    <cfRule type="duplicateValues" dxfId="144" priority="98"/>
  </conditionalFormatting>
  <conditionalFormatting sqref="EU5:EV5">
    <cfRule type="duplicateValues" dxfId="143" priority="99"/>
  </conditionalFormatting>
  <conditionalFormatting sqref="DW5">
    <cfRule type="duplicateValues" dxfId="142" priority="93"/>
  </conditionalFormatting>
  <conditionalFormatting sqref="DZ5">
    <cfRule type="duplicateValues" dxfId="141" priority="92"/>
  </conditionalFormatting>
  <conditionalFormatting sqref="EG5 DY5 EI5">
    <cfRule type="duplicateValues" dxfId="140" priority="94"/>
  </conditionalFormatting>
  <conditionalFormatting sqref="DU5">
    <cfRule type="duplicateValues" dxfId="139" priority="95"/>
  </conditionalFormatting>
  <conditionalFormatting sqref="DU5">
    <cfRule type="duplicateValues" dxfId="138" priority="96"/>
  </conditionalFormatting>
  <conditionalFormatting sqref="DF5 DK5:DM5 DH5 CZ5:DD5">
    <cfRule type="duplicateValues" dxfId="137" priority="90"/>
  </conditionalFormatting>
  <conditionalFormatting sqref="DF5">
    <cfRule type="duplicateValues" dxfId="136" priority="91"/>
  </conditionalFormatting>
  <conditionalFormatting sqref="DO5">
    <cfRule type="duplicateValues" dxfId="135" priority="88"/>
  </conditionalFormatting>
  <conditionalFormatting sqref="DO5">
    <cfRule type="duplicateValues" dxfId="134" priority="89"/>
  </conditionalFormatting>
  <conditionalFormatting sqref="DN5">
    <cfRule type="duplicateValues" dxfId="133" priority="85"/>
  </conditionalFormatting>
  <conditionalFormatting sqref="DN5">
    <cfRule type="duplicateValues" dxfId="132" priority="86"/>
  </conditionalFormatting>
  <conditionalFormatting sqref="DN5">
    <cfRule type="duplicateValues" dxfId="131" priority="87"/>
  </conditionalFormatting>
  <conditionalFormatting sqref="CE5:CF5">
    <cfRule type="duplicateValues" dxfId="130" priority="82"/>
  </conditionalFormatting>
  <conditionalFormatting sqref="CE5:CF5">
    <cfRule type="duplicateValues" dxfId="129" priority="83"/>
  </conditionalFormatting>
  <conditionalFormatting sqref="CE5:CF5">
    <cfRule type="duplicateValues" dxfId="128" priority="84"/>
  </conditionalFormatting>
  <conditionalFormatting sqref="CG5:CH5">
    <cfRule type="duplicateValues" dxfId="127" priority="81"/>
  </conditionalFormatting>
  <conditionalFormatting sqref="CJ5:CK5">
    <cfRule type="duplicateValues" dxfId="126" priority="80"/>
  </conditionalFormatting>
  <conditionalFormatting sqref="CZ5:DD5 DF5 DH5 DJ5:DM5">
    <cfRule type="duplicateValues" dxfId="125" priority="106"/>
  </conditionalFormatting>
  <conditionalFormatting sqref="CI5">
    <cfRule type="duplicateValues" dxfId="124" priority="79"/>
  </conditionalFormatting>
  <conditionalFormatting sqref="CM5">
    <cfRule type="duplicateValues" dxfId="123" priority="78"/>
  </conditionalFormatting>
  <conditionalFormatting sqref="CV5">
    <cfRule type="duplicateValues" dxfId="122" priority="75"/>
  </conditionalFormatting>
  <conditionalFormatting sqref="CT5">
    <cfRule type="duplicateValues" dxfId="121" priority="74"/>
  </conditionalFormatting>
  <conditionalFormatting sqref="CN5">
    <cfRule type="duplicateValues" dxfId="120" priority="73"/>
  </conditionalFormatting>
  <conditionalFormatting sqref="CW5:CX5 CS5 CU5 CO5:CQ5">
    <cfRule type="duplicateValues" dxfId="119" priority="76"/>
  </conditionalFormatting>
  <conditionalFormatting sqref="CW5:CX5 CS5 CU5 CO5:CP5">
    <cfRule type="duplicateValues" dxfId="118" priority="77"/>
  </conditionalFormatting>
  <conditionalFormatting sqref="BL5 CD5">
    <cfRule type="duplicateValues" dxfId="117" priority="72"/>
  </conditionalFormatting>
  <conditionalFormatting sqref="BV5">
    <cfRule type="duplicateValues" dxfId="116" priority="68"/>
  </conditionalFormatting>
  <conditionalFormatting sqref="BV5">
    <cfRule type="duplicateValues" dxfId="115" priority="69"/>
  </conditionalFormatting>
  <conditionalFormatting sqref="BN5 CC5 BP5:BU5 BW5 BY5:CA5">
    <cfRule type="duplicateValues" dxfId="114" priority="70"/>
  </conditionalFormatting>
  <conditionalFormatting sqref="BN5">
    <cfRule type="duplicateValues" dxfId="113" priority="71"/>
  </conditionalFormatting>
  <conditionalFormatting sqref="BN5:CC5">
    <cfRule type="duplicateValues" dxfId="112" priority="67"/>
  </conditionalFormatting>
  <conditionalFormatting sqref="AS5 AU5:AW5">
    <cfRule type="duplicateValues" dxfId="111" priority="63"/>
  </conditionalFormatting>
  <conditionalFormatting sqref="AT5">
    <cfRule type="duplicateValues" dxfId="110" priority="62"/>
  </conditionalFormatting>
  <conditionalFormatting sqref="AX5 BK5">
    <cfRule type="duplicateValues" dxfId="109" priority="61"/>
  </conditionalFormatting>
  <conditionalFormatting sqref="AS5 AV5">
    <cfRule type="duplicateValues" dxfId="108" priority="64"/>
  </conditionalFormatting>
  <conditionalFormatting sqref="AU5">
    <cfRule type="duplicateValues" dxfId="107" priority="65"/>
  </conditionalFormatting>
  <conditionalFormatting sqref="AU5">
    <cfRule type="duplicateValues" dxfId="106" priority="66"/>
  </conditionalFormatting>
  <conditionalFormatting sqref="BD5">
    <cfRule type="duplicateValues" dxfId="105" priority="57"/>
  </conditionalFormatting>
  <conditionalFormatting sqref="AY5 BA5:BD5 BF5:BJ5">
    <cfRule type="duplicateValues" dxfId="104" priority="56"/>
  </conditionalFormatting>
  <conditionalFormatting sqref="AZ5">
    <cfRule type="duplicateValues" dxfId="103" priority="55"/>
  </conditionalFormatting>
  <conditionalFormatting sqref="BE5">
    <cfRule type="duplicateValues" dxfId="102" priority="54"/>
  </conditionalFormatting>
  <conditionalFormatting sqref="AY5 BA5:BC5 BG5:BH5 BJ5">
    <cfRule type="duplicateValues" dxfId="101" priority="58"/>
  </conditionalFormatting>
  <conditionalFormatting sqref="BI5 BF5">
    <cfRule type="duplicateValues" dxfId="100" priority="59"/>
  </conditionalFormatting>
  <conditionalFormatting sqref="AY5">
    <cfRule type="duplicateValues" dxfId="99" priority="60"/>
  </conditionalFormatting>
  <conditionalFormatting sqref="Z5:AA5 AR5">
    <cfRule type="duplicateValues" dxfId="98" priority="50"/>
  </conditionalFormatting>
  <conditionalFormatting sqref="Z5:AA5">
    <cfRule type="duplicateValues" dxfId="97" priority="51"/>
  </conditionalFormatting>
  <conditionalFormatting sqref="Z5:AA5">
    <cfRule type="duplicateValues" dxfId="96" priority="52"/>
  </conditionalFormatting>
  <conditionalFormatting sqref="Z5:AA5">
    <cfRule type="duplicateValues" dxfId="95" priority="53"/>
  </conditionalFormatting>
  <conditionalFormatting sqref="AF5">
    <cfRule type="duplicateValues" dxfId="94" priority="45"/>
  </conditionalFormatting>
  <conditionalFormatting sqref="AH5">
    <cfRule type="duplicateValues" dxfId="93" priority="44"/>
  </conditionalFormatting>
  <conditionalFormatting sqref="AF5:AG5 AI5">
    <cfRule type="duplicateValues" dxfId="92" priority="46"/>
  </conditionalFormatting>
  <conditionalFormatting sqref="AF5:AG5">
    <cfRule type="duplicateValues" dxfId="91" priority="47"/>
  </conditionalFormatting>
  <conditionalFormatting sqref="AG5 AI5">
    <cfRule type="duplicateValues" dxfId="90" priority="48"/>
  </conditionalFormatting>
  <conditionalFormatting sqref="AG5">
    <cfRule type="duplicateValues" dxfId="89" priority="49"/>
  </conditionalFormatting>
  <conditionalFormatting sqref="AB5:AE5">
    <cfRule type="duplicateValues" dxfId="88" priority="40"/>
  </conditionalFormatting>
  <conditionalFormatting sqref="AB5:AE5">
    <cfRule type="duplicateValues" dxfId="87" priority="41"/>
  </conditionalFormatting>
  <conditionalFormatting sqref="AB5:AE5">
    <cfRule type="duplicateValues" dxfId="86" priority="42"/>
  </conditionalFormatting>
  <conditionalFormatting sqref="AB5:AE5">
    <cfRule type="duplicateValues" dxfId="85" priority="43"/>
  </conditionalFormatting>
  <conditionalFormatting sqref="AJ5">
    <cfRule type="duplicateValues" dxfId="84" priority="36"/>
  </conditionalFormatting>
  <conditionalFormatting sqref="AJ5">
    <cfRule type="duplicateValues" dxfId="83" priority="37"/>
  </conditionalFormatting>
  <conditionalFormatting sqref="AJ5">
    <cfRule type="duplicateValues" dxfId="82" priority="38"/>
  </conditionalFormatting>
  <conditionalFormatting sqref="AJ5">
    <cfRule type="duplicateValues" dxfId="81" priority="39"/>
  </conditionalFormatting>
  <conditionalFormatting sqref="AL5">
    <cfRule type="duplicateValues" dxfId="80" priority="31"/>
  </conditionalFormatting>
  <conditionalFormatting sqref="AO5">
    <cfRule type="duplicateValues" dxfId="79" priority="30"/>
  </conditionalFormatting>
  <conditionalFormatting sqref="AN5">
    <cfRule type="duplicateValues" dxfId="78" priority="29"/>
  </conditionalFormatting>
  <conditionalFormatting sqref="AK5">
    <cfRule type="duplicateValues" dxfId="77" priority="28"/>
  </conditionalFormatting>
  <conditionalFormatting sqref="AM5">
    <cfRule type="duplicateValues" dxfId="76" priority="32"/>
  </conditionalFormatting>
  <conditionalFormatting sqref="AL5:AM5 AO5:AP5">
    <cfRule type="duplicateValues" dxfId="75" priority="33"/>
  </conditionalFormatting>
  <conditionalFormatting sqref="AM5">
    <cfRule type="duplicateValues" dxfId="74" priority="34"/>
  </conditionalFormatting>
  <conditionalFormatting sqref="AM5">
    <cfRule type="duplicateValues" dxfId="73" priority="35"/>
  </conditionalFormatting>
  <conditionalFormatting sqref="AQ5">
    <cfRule type="duplicateValues" dxfId="72" priority="24"/>
  </conditionalFormatting>
  <conditionalFormatting sqref="AQ5">
    <cfRule type="duplicateValues" dxfId="71" priority="25"/>
  </conditionalFormatting>
  <conditionalFormatting sqref="AQ5">
    <cfRule type="duplicateValues" dxfId="70" priority="26"/>
  </conditionalFormatting>
  <conditionalFormatting sqref="AQ5">
    <cfRule type="duplicateValues" dxfId="69" priority="27"/>
  </conditionalFormatting>
  <conditionalFormatting sqref="O5">
    <cfRule type="duplicateValues" dxfId="68" priority="18"/>
  </conditionalFormatting>
  <conditionalFormatting sqref="G5">
    <cfRule type="duplicateValues" dxfId="67" priority="17"/>
  </conditionalFormatting>
  <conditionalFormatting sqref="M5">
    <cfRule type="duplicateValues" dxfId="66" priority="16"/>
  </conditionalFormatting>
  <conditionalFormatting sqref="H5">
    <cfRule type="duplicateValues" dxfId="65" priority="15"/>
  </conditionalFormatting>
  <conditionalFormatting sqref="I5">
    <cfRule type="duplicateValues" dxfId="64" priority="14"/>
  </conditionalFormatting>
  <conditionalFormatting sqref="U5">
    <cfRule type="duplicateValues" dxfId="63" priority="13"/>
  </conditionalFormatting>
  <conditionalFormatting sqref="F5">
    <cfRule type="duplicateValues" dxfId="62" priority="12"/>
  </conditionalFormatting>
  <conditionalFormatting sqref="S5">
    <cfRule type="duplicateValues" dxfId="61" priority="11"/>
  </conditionalFormatting>
  <conditionalFormatting sqref="J5">
    <cfRule type="duplicateValues" dxfId="60" priority="10"/>
  </conditionalFormatting>
  <conditionalFormatting sqref="F5:M5 O5:P5 S5:W5 Y5">
    <cfRule type="duplicateValues" dxfId="59" priority="9"/>
  </conditionalFormatting>
  <conditionalFormatting sqref="K5">
    <cfRule type="duplicateValues" dxfId="58" priority="19"/>
  </conditionalFormatting>
  <conditionalFormatting sqref="T5 P5 W5 L5 Y5">
    <cfRule type="duplicateValues" dxfId="57" priority="20"/>
  </conditionalFormatting>
  <conditionalFormatting sqref="G5 K5:L5 T5 O5:P5 W5 Y5">
    <cfRule type="duplicateValues" dxfId="56" priority="21"/>
  </conditionalFormatting>
  <conditionalFormatting sqref="K5">
    <cfRule type="duplicateValues" dxfId="55" priority="22"/>
  </conditionalFormatting>
  <conditionalFormatting sqref="K5 O5">
    <cfRule type="duplicateValues" dxfId="54" priority="23"/>
  </conditionalFormatting>
  <conditionalFormatting sqref="X5">
    <cfRule type="duplicateValues" dxfId="53" priority="6"/>
  </conditionalFormatting>
  <conditionalFormatting sqref="X5">
    <cfRule type="duplicateValues" dxfId="52" priority="7"/>
  </conditionalFormatting>
  <conditionalFormatting sqref="X5">
    <cfRule type="duplicateValues" dxfId="51" priority="8"/>
  </conditionalFormatting>
  <conditionalFormatting sqref="C5:E5">
    <cfRule type="duplicateValues" dxfId="50" priority="1"/>
  </conditionalFormatting>
  <conditionalFormatting sqref="C5:E5">
    <cfRule type="duplicateValues" dxfId="49" priority="2"/>
  </conditionalFormatting>
  <conditionalFormatting sqref="C5:E5">
    <cfRule type="duplicateValues" dxfId="48" priority="3"/>
  </conditionalFormatting>
  <conditionalFormatting sqref="C5">
    <cfRule type="duplicateValues" dxfId="47" priority="4"/>
  </conditionalFormatting>
  <conditionalFormatting sqref="C5:E5">
    <cfRule type="duplicateValues" dxfId="46" priority="5"/>
  </conditionalFormatting>
  <pageMargins left="0.7" right="0.7" top="0.75" bottom="0.75" header="0.3" footer="0.3"/>
  <pageSetup paperSize="3" scale="49" fitToWidth="0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F73"/>
  <sheetViews>
    <sheetView topLeftCell="B10" zoomScale="60" zoomScaleNormal="60" workbookViewId="0">
      <pane xSplit="32" topLeftCell="AH1" activePane="topRight" state="frozen"/>
      <selection activeCell="Q24" sqref="Q24"/>
      <selection pane="topRight" activeCell="Q24" sqref="Q24"/>
    </sheetView>
  </sheetViews>
  <sheetFormatPr defaultColWidth="9" defaultRowHeight="14.25"/>
  <cols>
    <col min="1" max="1" width="4.875" style="624" hidden="1" customWidth="1"/>
    <col min="2" max="2" width="23" style="624" customWidth="1"/>
    <col min="3" max="33" width="9.125" style="624" hidden="1" customWidth="1"/>
    <col min="34" max="37" width="9" style="769"/>
    <col min="38" max="38" width="9" style="794"/>
    <col min="39" max="46" width="9" style="769"/>
    <col min="47" max="47" width="8.875" style="624" customWidth="1"/>
    <col min="48" max="49" width="9" style="769"/>
    <col min="50" max="50" width="8.875" style="624" customWidth="1"/>
    <col min="51" max="51" width="9" style="769"/>
    <col min="52" max="52" width="8.875" style="624" customWidth="1"/>
    <col min="53" max="53" width="9" style="769"/>
    <col min="54" max="54" width="8.875" style="624" customWidth="1"/>
    <col min="55" max="55" width="9" style="769"/>
    <col min="56" max="57" width="8.875" style="624" customWidth="1"/>
    <col min="58" max="58" width="9" style="800"/>
    <col min="59" max="16384" width="9" style="769"/>
  </cols>
  <sheetData>
    <row r="1" spans="1:58" s="768" customFormat="1" ht="16.5" customHeight="1" thickBot="1">
      <c r="A1" s="702" t="s">
        <v>34</v>
      </c>
      <c r="B1" s="703" t="s">
        <v>332</v>
      </c>
      <c r="C1" s="704"/>
      <c r="D1" s="704"/>
      <c r="E1" s="704"/>
      <c r="F1" s="704"/>
      <c r="G1" s="704"/>
      <c r="H1" s="704"/>
      <c r="I1" s="704"/>
      <c r="J1" s="704"/>
      <c r="K1" s="704"/>
      <c r="L1" s="704"/>
      <c r="M1" s="704"/>
      <c r="N1" s="704"/>
      <c r="O1" s="704"/>
      <c r="P1" s="704"/>
      <c r="Q1" s="704"/>
      <c r="R1" s="704"/>
      <c r="S1" s="704"/>
      <c r="T1" s="704"/>
      <c r="U1" s="704"/>
      <c r="V1" s="704"/>
      <c r="W1" s="704"/>
      <c r="X1" s="704"/>
      <c r="Y1" s="704"/>
      <c r="Z1" s="704"/>
      <c r="AA1" s="704"/>
      <c r="AB1" s="704"/>
      <c r="AC1" s="704"/>
      <c r="AD1" s="704"/>
      <c r="AE1" s="704"/>
      <c r="AF1" s="704"/>
      <c r="AG1" s="704"/>
      <c r="AH1" s="704"/>
      <c r="AI1" s="704"/>
      <c r="AJ1" s="704"/>
      <c r="AK1" s="704"/>
      <c r="AL1" s="705"/>
      <c r="AM1" s="704"/>
      <c r="AN1" s="704"/>
      <c r="AO1" s="704"/>
      <c r="AP1" s="704"/>
      <c r="AQ1" s="704"/>
      <c r="AR1" s="704"/>
      <c r="AS1" s="704"/>
      <c r="AT1" s="704"/>
      <c r="AU1" s="704"/>
      <c r="AV1" s="704"/>
      <c r="AW1" s="704"/>
      <c r="AX1" s="704"/>
      <c r="AY1" s="704"/>
      <c r="AZ1" s="704"/>
      <c r="BA1" s="704"/>
      <c r="BB1" s="704"/>
      <c r="BC1" s="704"/>
      <c r="BD1" s="704"/>
      <c r="BE1" s="704"/>
      <c r="BF1" s="799"/>
    </row>
    <row r="2" spans="1:58" s="768" customFormat="1" ht="15" customHeight="1" thickBot="1">
      <c r="A2" s="697">
        <f>(365/240)*SUM(A3:A39)</f>
        <v>85.927083333333329</v>
      </c>
      <c r="B2" s="698" t="s">
        <v>333</v>
      </c>
      <c r="C2" s="699" t="s">
        <v>30</v>
      </c>
      <c r="D2" s="699" t="s">
        <v>30</v>
      </c>
      <c r="E2" s="699" t="s">
        <v>30</v>
      </c>
      <c r="F2" s="699" t="s">
        <v>30</v>
      </c>
      <c r="G2" s="699" t="s">
        <v>30</v>
      </c>
      <c r="H2" s="699" t="s">
        <v>30</v>
      </c>
      <c r="I2" s="699" t="s">
        <v>30</v>
      </c>
      <c r="J2" s="699" t="s">
        <v>30</v>
      </c>
      <c r="K2" s="699" t="s">
        <v>30</v>
      </c>
      <c r="L2" s="699" t="s">
        <v>30</v>
      </c>
      <c r="M2" s="699" t="s">
        <v>30</v>
      </c>
      <c r="N2" s="699" t="s">
        <v>30</v>
      </c>
      <c r="O2" s="699" t="s">
        <v>30</v>
      </c>
      <c r="P2" s="699" t="s">
        <v>30</v>
      </c>
      <c r="Q2" s="699" t="s">
        <v>30</v>
      </c>
      <c r="R2" s="699" t="s">
        <v>30</v>
      </c>
      <c r="S2" s="699" t="s">
        <v>30</v>
      </c>
      <c r="T2" s="699" t="s">
        <v>30</v>
      </c>
      <c r="U2" s="699" t="s">
        <v>30</v>
      </c>
      <c r="V2" s="699" t="s">
        <v>30</v>
      </c>
      <c r="W2" s="699" t="s">
        <v>30</v>
      </c>
      <c r="X2" s="699" t="s">
        <v>30</v>
      </c>
      <c r="Y2" s="699" t="s">
        <v>30</v>
      </c>
      <c r="Z2" s="699" t="s">
        <v>30</v>
      </c>
      <c r="AA2" s="699" t="s">
        <v>30</v>
      </c>
      <c r="AB2" s="699" t="s">
        <v>30</v>
      </c>
      <c r="AC2" s="699" t="s">
        <v>30</v>
      </c>
      <c r="AD2" s="699" t="s">
        <v>30</v>
      </c>
      <c r="AE2" s="699" t="s">
        <v>30</v>
      </c>
      <c r="AF2" s="699" t="s">
        <v>30</v>
      </c>
      <c r="AG2" s="181"/>
      <c r="AK2" s="707"/>
      <c r="AL2" s="791"/>
      <c r="AM2" s="906">
        <v>42551</v>
      </c>
      <c r="AO2" s="707"/>
      <c r="AY2" s="700"/>
      <c r="BA2" s="707"/>
      <c r="BE2" s="707"/>
      <c r="BF2" s="799"/>
    </row>
    <row r="3" spans="1:58" s="768" customFormat="1" ht="15.75" thickBot="1">
      <c r="A3" s="709" t="s">
        <v>334</v>
      </c>
      <c r="B3" s="710" t="s">
        <v>42</v>
      </c>
      <c r="C3" s="695">
        <v>1</v>
      </c>
      <c r="D3" s="695">
        <v>2</v>
      </c>
      <c r="E3" s="695">
        <v>3</v>
      </c>
      <c r="F3" s="695">
        <v>4</v>
      </c>
      <c r="G3" s="695">
        <v>5</v>
      </c>
      <c r="H3" s="695">
        <v>6</v>
      </c>
      <c r="I3" s="695">
        <v>7</v>
      </c>
      <c r="J3" s="695">
        <v>8</v>
      </c>
      <c r="K3" s="695">
        <v>9</v>
      </c>
      <c r="L3" s="695">
        <v>10</v>
      </c>
      <c r="M3" s="695">
        <v>11</v>
      </c>
      <c r="N3" s="695">
        <v>12</v>
      </c>
      <c r="O3" s="695">
        <v>13</v>
      </c>
      <c r="P3" s="695">
        <v>14</v>
      </c>
      <c r="Q3" s="695">
        <v>15</v>
      </c>
      <c r="R3" s="695">
        <v>16</v>
      </c>
      <c r="S3" s="695">
        <v>17</v>
      </c>
      <c r="T3" s="695">
        <v>18</v>
      </c>
      <c r="U3" s="695">
        <v>19</v>
      </c>
      <c r="V3" s="695">
        <v>20</v>
      </c>
      <c r="W3" s="695">
        <v>1</v>
      </c>
      <c r="X3" s="695">
        <v>2</v>
      </c>
      <c r="Y3" s="695">
        <v>3</v>
      </c>
      <c r="Z3" s="695">
        <v>4</v>
      </c>
      <c r="AA3" s="695">
        <v>5</v>
      </c>
      <c r="AB3" s="695">
        <v>6</v>
      </c>
      <c r="AC3" s="695">
        <v>7</v>
      </c>
      <c r="AD3" s="695">
        <v>8</v>
      </c>
      <c r="AE3" s="695">
        <v>9</v>
      </c>
      <c r="AF3" s="695">
        <v>10</v>
      </c>
      <c r="AG3" s="695">
        <v>1</v>
      </c>
      <c r="AH3" s="695">
        <v>16</v>
      </c>
      <c r="AI3" s="695">
        <v>17</v>
      </c>
      <c r="AJ3" s="695">
        <v>18</v>
      </c>
      <c r="AK3" s="695">
        <v>19</v>
      </c>
      <c r="AL3" s="696"/>
      <c r="AM3" s="695">
        <v>1</v>
      </c>
      <c r="AN3" s="695">
        <v>2</v>
      </c>
      <c r="AO3" s="695">
        <v>3</v>
      </c>
      <c r="AP3" s="695">
        <v>4</v>
      </c>
      <c r="AQ3" s="695">
        <v>5</v>
      </c>
      <c r="AR3" s="695">
        <v>6</v>
      </c>
      <c r="AS3" s="695">
        <v>7</v>
      </c>
      <c r="AT3" s="695">
        <v>8</v>
      </c>
      <c r="AU3" s="695">
        <v>9</v>
      </c>
      <c r="AV3" s="695">
        <v>10</v>
      </c>
      <c r="AW3" s="695">
        <v>11</v>
      </c>
      <c r="AX3" s="695">
        <v>12</v>
      </c>
      <c r="AY3" s="695">
        <v>13</v>
      </c>
      <c r="AZ3" s="695">
        <v>14</v>
      </c>
      <c r="BA3" s="695">
        <v>15</v>
      </c>
      <c r="BB3" s="695">
        <v>16</v>
      </c>
      <c r="BC3" s="695">
        <v>17</v>
      </c>
      <c r="BD3" s="695">
        <v>18</v>
      </c>
      <c r="BE3" s="695">
        <v>19</v>
      </c>
      <c r="BF3" s="799"/>
    </row>
    <row r="4" spans="1:58" ht="86.25" customHeight="1">
      <c r="A4" s="411" t="s">
        <v>335</v>
      </c>
      <c r="B4" s="410" t="s">
        <v>336</v>
      </c>
      <c r="C4" s="409" t="s">
        <v>803</v>
      </c>
      <c r="D4" s="409" t="s">
        <v>802</v>
      </c>
      <c r="E4" s="409" t="s">
        <v>801</v>
      </c>
      <c r="F4" s="409" t="s">
        <v>800</v>
      </c>
      <c r="G4" s="409" t="s">
        <v>799</v>
      </c>
      <c r="H4" s="409" t="s">
        <v>798</v>
      </c>
      <c r="I4" s="409" t="s">
        <v>797</v>
      </c>
      <c r="J4" s="409" t="s">
        <v>796</v>
      </c>
      <c r="K4" s="409" t="s">
        <v>795</v>
      </c>
      <c r="L4" s="409" t="s">
        <v>794</v>
      </c>
      <c r="M4" s="409" t="s">
        <v>793</v>
      </c>
      <c r="N4" s="409" t="s">
        <v>792</v>
      </c>
      <c r="O4" s="409" t="s">
        <v>791</v>
      </c>
      <c r="P4" s="409" t="s">
        <v>790</v>
      </c>
      <c r="Q4" s="409" t="s">
        <v>789</v>
      </c>
      <c r="R4" s="409" t="s">
        <v>788</v>
      </c>
      <c r="S4" s="409" t="s">
        <v>787</v>
      </c>
      <c r="T4" s="409" t="s">
        <v>786</v>
      </c>
      <c r="U4" s="409" t="s">
        <v>785</v>
      </c>
      <c r="V4" s="409" t="s">
        <v>784</v>
      </c>
      <c r="W4" s="409" t="s">
        <v>783</v>
      </c>
      <c r="X4" s="409" t="s">
        <v>782</v>
      </c>
      <c r="Y4" s="409" t="s">
        <v>781</v>
      </c>
      <c r="Z4" s="409" t="s">
        <v>780</v>
      </c>
      <c r="AA4" s="409" t="s">
        <v>779</v>
      </c>
      <c r="AB4" s="409" t="s">
        <v>778</v>
      </c>
      <c r="AC4" s="409" t="s">
        <v>777</v>
      </c>
      <c r="AD4" s="409" t="s">
        <v>776</v>
      </c>
      <c r="AE4" s="409" t="s">
        <v>775</v>
      </c>
      <c r="AF4" s="409" t="s">
        <v>774</v>
      </c>
      <c r="AG4" s="181"/>
      <c r="AH4" s="834" t="s">
        <v>1250</v>
      </c>
      <c r="AI4" s="834" t="s">
        <v>1274</v>
      </c>
      <c r="AJ4" s="945" t="s">
        <v>1258</v>
      </c>
      <c r="AK4" s="834" t="s">
        <v>1263</v>
      </c>
      <c r="AL4" s="835"/>
      <c r="AM4" s="834" t="s">
        <v>1333</v>
      </c>
      <c r="AN4" s="834" t="s">
        <v>1332</v>
      </c>
      <c r="AO4" s="834" t="s">
        <v>1329</v>
      </c>
      <c r="AP4" s="945" t="s">
        <v>1261</v>
      </c>
      <c r="AQ4" s="945" t="s">
        <v>1324</v>
      </c>
      <c r="AR4" s="945" t="s">
        <v>1276</v>
      </c>
      <c r="AS4" s="945" t="s">
        <v>1330</v>
      </c>
      <c r="AT4" s="945" t="s">
        <v>1249</v>
      </c>
      <c r="AU4" s="834" t="s">
        <v>746</v>
      </c>
      <c r="AV4" s="945" t="s">
        <v>1243</v>
      </c>
      <c r="AW4" s="945" t="s">
        <v>1326</v>
      </c>
      <c r="AX4" s="945" t="s">
        <v>751</v>
      </c>
      <c r="AY4" s="945" t="s">
        <v>1287</v>
      </c>
      <c r="AZ4" s="722" t="s">
        <v>702</v>
      </c>
      <c r="BA4" s="722" t="s">
        <v>1259</v>
      </c>
      <c r="BB4" s="931" t="s">
        <v>706</v>
      </c>
      <c r="BC4" s="722" t="s">
        <v>1280</v>
      </c>
      <c r="BD4" s="931" t="s">
        <v>707</v>
      </c>
      <c r="BE4" s="931" t="s">
        <v>703</v>
      </c>
    </row>
    <row r="5" spans="1:58" ht="20.100000000000001" customHeight="1">
      <c r="A5" s="1592">
        <v>1</v>
      </c>
      <c r="B5" s="1492" t="s">
        <v>68</v>
      </c>
      <c r="C5" s="921">
        <v>42212</v>
      </c>
      <c r="D5" s="921">
        <v>42212</v>
      </c>
      <c r="E5" s="921">
        <v>42156</v>
      </c>
      <c r="F5" s="921">
        <v>42212</v>
      </c>
      <c r="G5" s="921">
        <v>42156</v>
      </c>
      <c r="H5" s="921">
        <v>42151</v>
      </c>
      <c r="I5" s="921">
        <v>42212</v>
      </c>
      <c r="J5" s="921">
        <v>42151</v>
      </c>
      <c r="K5" s="921">
        <v>42151</v>
      </c>
      <c r="L5" s="921">
        <v>42156</v>
      </c>
      <c r="M5" s="921">
        <v>42151</v>
      </c>
      <c r="N5" s="921">
        <v>42151</v>
      </c>
      <c r="O5" s="921">
        <v>42151</v>
      </c>
      <c r="P5" s="921">
        <v>42212</v>
      </c>
      <c r="Q5" s="921">
        <v>42212</v>
      </c>
      <c r="R5" s="921">
        <v>42151</v>
      </c>
      <c r="S5" s="921">
        <v>42151</v>
      </c>
      <c r="T5" s="921">
        <v>42212</v>
      </c>
      <c r="U5" s="921">
        <v>42212</v>
      </c>
      <c r="V5" s="921">
        <v>42151</v>
      </c>
      <c r="W5" s="921">
        <v>42151</v>
      </c>
      <c r="X5" s="921">
        <v>42212</v>
      </c>
      <c r="Y5" s="921">
        <v>42151</v>
      </c>
      <c r="Z5" s="921">
        <v>42151</v>
      </c>
      <c r="AA5" s="921">
        <v>42151</v>
      </c>
      <c r="AB5" s="921">
        <v>42212</v>
      </c>
      <c r="AC5" s="921">
        <v>42115</v>
      </c>
      <c r="AD5" s="921">
        <v>42151</v>
      </c>
      <c r="AE5" s="921">
        <v>42212</v>
      </c>
      <c r="AF5" s="921">
        <v>42151</v>
      </c>
      <c r="AG5" s="1585"/>
      <c r="AH5" s="920"/>
      <c r="AI5" s="920"/>
      <c r="AJ5" s="920"/>
      <c r="AK5" s="920"/>
      <c r="AL5" s="824"/>
      <c r="AM5" s="920"/>
      <c r="AN5" s="920"/>
      <c r="AO5" s="920"/>
      <c r="AP5" s="920"/>
      <c r="AQ5" s="920"/>
      <c r="AR5" s="920"/>
      <c r="AS5" s="920"/>
      <c r="AT5" s="920"/>
      <c r="AU5" s="920"/>
      <c r="AV5" s="920"/>
      <c r="AW5" s="920"/>
      <c r="AX5" s="716"/>
      <c r="AY5" s="920"/>
      <c r="AZ5" s="886"/>
      <c r="BA5" s="920"/>
      <c r="BB5" s="1452"/>
      <c r="BC5" s="920"/>
      <c r="BD5" s="1452"/>
      <c r="BE5" s="1452"/>
    </row>
    <row r="6" spans="1:58" ht="20.100000000000001" customHeight="1">
      <c r="A6" s="1592">
        <v>2</v>
      </c>
      <c r="B6" s="1492" t="s">
        <v>337</v>
      </c>
      <c r="C6" s="921">
        <v>42212</v>
      </c>
      <c r="D6" s="921">
        <v>42212</v>
      </c>
      <c r="E6" s="921">
        <v>42156</v>
      </c>
      <c r="F6" s="921">
        <v>42212</v>
      </c>
      <c r="G6" s="921">
        <v>42156</v>
      </c>
      <c r="H6" s="921">
        <v>42151</v>
      </c>
      <c r="I6" s="921">
        <v>42212</v>
      </c>
      <c r="J6" s="921">
        <v>42151</v>
      </c>
      <c r="K6" s="921">
        <v>42151</v>
      </c>
      <c r="L6" s="921">
        <v>42156</v>
      </c>
      <c r="M6" s="921">
        <v>42151</v>
      </c>
      <c r="N6" s="921">
        <v>42151</v>
      </c>
      <c r="O6" s="921">
        <v>42151</v>
      </c>
      <c r="P6" s="921">
        <v>42212</v>
      </c>
      <c r="Q6" s="921">
        <v>42212</v>
      </c>
      <c r="R6" s="921">
        <v>42151</v>
      </c>
      <c r="S6" s="921">
        <v>42151</v>
      </c>
      <c r="T6" s="921">
        <v>42212</v>
      </c>
      <c r="U6" s="921">
        <v>42212</v>
      </c>
      <c r="V6" s="921">
        <v>42151</v>
      </c>
      <c r="W6" s="921">
        <v>42151</v>
      </c>
      <c r="X6" s="921">
        <v>42212</v>
      </c>
      <c r="Y6" s="921">
        <v>42151</v>
      </c>
      <c r="Z6" s="921">
        <v>42151</v>
      </c>
      <c r="AA6" s="921">
        <v>42151</v>
      </c>
      <c r="AB6" s="921">
        <v>42212</v>
      </c>
      <c r="AC6" s="921">
        <v>42115</v>
      </c>
      <c r="AD6" s="921">
        <v>42151</v>
      </c>
      <c r="AE6" s="921">
        <v>42212</v>
      </c>
      <c r="AF6" s="921">
        <v>42151</v>
      </c>
      <c r="AG6" s="1585"/>
      <c r="AH6" s="1225"/>
      <c r="AI6" s="923"/>
      <c r="AJ6" s="920"/>
      <c r="AK6" s="920"/>
      <c r="AL6" s="824"/>
      <c r="AM6" s="920"/>
      <c r="AN6" s="920"/>
      <c r="AO6" s="920"/>
      <c r="AP6" s="920"/>
      <c r="AQ6" s="920"/>
      <c r="AR6" s="920"/>
      <c r="AS6" s="920"/>
      <c r="AT6" s="920"/>
      <c r="AU6" s="923"/>
      <c r="AV6" s="923"/>
      <c r="AW6" s="920"/>
      <c r="AX6" s="680"/>
      <c r="AY6" s="923" t="s">
        <v>1481</v>
      </c>
      <c r="AZ6" s="886"/>
      <c r="BA6" s="920"/>
      <c r="BB6" s="1452"/>
      <c r="BC6" s="920"/>
      <c r="BD6" s="1452"/>
      <c r="BE6" s="1452"/>
    </row>
    <row r="7" spans="1:58" ht="20.100000000000001" customHeight="1">
      <c r="A7" s="1592">
        <v>5</v>
      </c>
      <c r="B7" s="1492" t="s">
        <v>338</v>
      </c>
      <c r="C7" s="921">
        <v>42212</v>
      </c>
      <c r="D7" s="921">
        <v>42212</v>
      </c>
      <c r="E7" s="921">
        <v>42156</v>
      </c>
      <c r="F7" s="921">
        <v>42212</v>
      </c>
      <c r="G7" s="921">
        <v>42156</v>
      </c>
      <c r="H7" s="921">
        <v>42151</v>
      </c>
      <c r="I7" s="921">
        <v>42212</v>
      </c>
      <c r="J7" s="921">
        <v>42151</v>
      </c>
      <c r="K7" s="921">
        <v>42151</v>
      </c>
      <c r="L7" s="921">
        <v>42156</v>
      </c>
      <c r="M7" s="921">
        <v>42151</v>
      </c>
      <c r="N7" s="921">
        <v>42151</v>
      </c>
      <c r="O7" s="921">
        <v>42151</v>
      </c>
      <c r="P7" s="921">
        <v>42212</v>
      </c>
      <c r="Q7" s="921">
        <v>42212</v>
      </c>
      <c r="R7" s="921">
        <v>42151</v>
      </c>
      <c r="S7" s="921">
        <v>42151</v>
      </c>
      <c r="T7" s="921">
        <v>42212</v>
      </c>
      <c r="U7" s="921">
        <v>42212</v>
      </c>
      <c r="V7" s="921">
        <v>42151</v>
      </c>
      <c r="W7" s="921">
        <v>42151</v>
      </c>
      <c r="X7" s="921">
        <v>42212</v>
      </c>
      <c r="Y7" s="921">
        <v>42151</v>
      </c>
      <c r="Z7" s="921">
        <v>42151</v>
      </c>
      <c r="AA7" s="921">
        <v>42151</v>
      </c>
      <c r="AB7" s="921">
        <v>42212</v>
      </c>
      <c r="AC7" s="921">
        <v>42115</v>
      </c>
      <c r="AD7" s="921">
        <v>42151</v>
      </c>
      <c r="AE7" s="921">
        <v>42212</v>
      </c>
      <c r="AF7" s="921">
        <v>42151</v>
      </c>
      <c r="AG7" s="1585"/>
      <c r="AH7" s="921" t="s">
        <v>103</v>
      </c>
      <c r="AI7" s="921" t="s">
        <v>103</v>
      </c>
      <c r="AJ7" s="920"/>
      <c r="AK7" s="920"/>
      <c r="AL7" s="824"/>
      <c r="AM7" s="920"/>
      <c r="AN7" s="920">
        <v>42612</v>
      </c>
      <c r="AO7" s="920">
        <v>42612</v>
      </c>
      <c r="AP7" s="920"/>
      <c r="AQ7" s="920">
        <v>42612</v>
      </c>
      <c r="AR7" s="920"/>
      <c r="AS7" s="920"/>
      <c r="AT7" s="920"/>
      <c r="AU7" s="921" t="s">
        <v>103</v>
      </c>
      <c r="AV7" s="921" t="s">
        <v>103</v>
      </c>
      <c r="AW7" s="921" t="s">
        <v>103</v>
      </c>
      <c r="AX7" s="921" t="s">
        <v>103</v>
      </c>
      <c r="AY7" s="921" t="s">
        <v>103</v>
      </c>
      <c r="AZ7" s="886"/>
      <c r="BA7" s="920"/>
      <c r="BB7" s="1452"/>
      <c r="BC7" s="920"/>
      <c r="BD7" s="1452"/>
      <c r="BE7" s="1452"/>
    </row>
    <row r="8" spans="1:58" ht="20.100000000000001" customHeight="1">
      <c r="A8" s="1592">
        <v>1</v>
      </c>
      <c r="B8" s="1492" t="s">
        <v>1091</v>
      </c>
      <c r="C8" s="921"/>
      <c r="D8" s="921"/>
      <c r="E8" s="921"/>
      <c r="F8" s="921"/>
      <c r="G8" s="921"/>
      <c r="H8" s="921"/>
      <c r="I8" s="921"/>
      <c r="J8" s="921"/>
      <c r="K8" s="921"/>
      <c r="L8" s="921"/>
      <c r="M8" s="921"/>
      <c r="N8" s="921"/>
      <c r="O8" s="921"/>
      <c r="P8" s="921"/>
      <c r="Q8" s="921"/>
      <c r="R8" s="921"/>
      <c r="S8" s="921"/>
      <c r="T8" s="921"/>
      <c r="U8" s="921"/>
      <c r="V8" s="921"/>
      <c r="W8" s="921"/>
      <c r="X8" s="921"/>
      <c r="Y8" s="921"/>
      <c r="Z8" s="921"/>
      <c r="AA8" s="921"/>
      <c r="AB8" s="921"/>
      <c r="AC8" s="921"/>
      <c r="AD8" s="921"/>
      <c r="AE8" s="921"/>
      <c r="AF8" s="921"/>
      <c r="AG8" s="1585"/>
      <c r="AH8" s="921" t="s">
        <v>366</v>
      </c>
      <c r="AI8" s="921" t="s">
        <v>366</v>
      </c>
      <c r="AJ8" s="921" t="s">
        <v>366</v>
      </c>
      <c r="AK8" s="921" t="s">
        <v>366</v>
      </c>
      <c r="AL8" s="824"/>
      <c r="AM8" s="923" t="s">
        <v>367</v>
      </c>
      <c r="AN8" s="921" t="s">
        <v>366</v>
      </c>
      <c r="AO8" s="921" t="s">
        <v>366</v>
      </c>
      <c r="AP8" s="921" t="s">
        <v>366</v>
      </c>
      <c r="AQ8" s="921" t="s">
        <v>366</v>
      </c>
      <c r="AR8" s="920"/>
      <c r="AS8" s="920"/>
      <c r="AT8" s="920"/>
      <c r="AU8" s="921" t="s">
        <v>366</v>
      </c>
      <c r="AV8" s="921" t="s">
        <v>366</v>
      </c>
      <c r="AW8" s="921" t="s">
        <v>366</v>
      </c>
      <c r="AX8" s="921" t="s">
        <v>366</v>
      </c>
      <c r="AY8" s="921" t="s">
        <v>366</v>
      </c>
      <c r="AZ8" s="886"/>
      <c r="BA8" s="920"/>
      <c r="BB8" s="1452"/>
      <c r="BC8" s="920"/>
      <c r="BD8" s="1452"/>
      <c r="BE8" s="1452"/>
    </row>
    <row r="9" spans="1:58" ht="20.100000000000001" customHeight="1">
      <c r="A9" s="1592">
        <v>2</v>
      </c>
      <c r="B9" s="1492" t="s">
        <v>262</v>
      </c>
      <c r="C9" s="921">
        <v>42179</v>
      </c>
      <c r="D9" s="921">
        <v>42179</v>
      </c>
      <c r="E9" s="921">
        <v>42123</v>
      </c>
      <c r="F9" s="921">
        <v>42179</v>
      </c>
      <c r="G9" s="921">
        <v>42123</v>
      </c>
      <c r="H9" s="921">
        <v>42118</v>
      </c>
      <c r="I9" s="921">
        <v>42179</v>
      </c>
      <c r="J9" s="921">
        <v>42118</v>
      </c>
      <c r="K9" s="921">
        <v>42118</v>
      </c>
      <c r="L9" s="921">
        <v>42123</v>
      </c>
      <c r="M9" s="921">
        <v>42118</v>
      </c>
      <c r="N9" s="921">
        <v>42118</v>
      </c>
      <c r="O9" s="921">
        <v>42118</v>
      </c>
      <c r="P9" s="921">
        <v>42179</v>
      </c>
      <c r="Q9" s="921">
        <v>42179</v>
      </c>
      <c r="R9" s="921">
        <v>42118</v>
      </c>
      <c r="S9" s="921">
        <v>42118</v>
      </c>
      <c r="T9" s="921">
        <v>42179</v>
      </c>
      <c r="U9" s="921">
        <v>42179</v>
      </c>
      <c r="V9" s="921">
        <v>42118</v>
      </c>
      <c r="W9" s="921">
        <v>42118</v>
      </c>
      <c r="X9" s="921">
        <v>42179</v>
      </c>
      <c r="Y9" s="921">
        <v>42118</v>
      </c>
      <c r="Z9" s="921">
        <v>42118</v>
      </c>
      <c r="AA9" s="921">
        <v>42118</v>
      </c>
      <c r="AB9" s="921">
        <v>42179</v>
      </c>
      <c r="AC9" s="921">
        <v>42179</v>
      </c>
      <c r="AD9" s="921">
        <v>42118</v>
      </c>
      <c r="AE9" s="921">
        <v>42179</v>
      </c>
      <c r="AF9" s="921">
        <v>42118</v>
      </c>
      <c r="AG9" s="1585"/>
      <c r="AH9" s="1187" t="s">
        <v>1138</v>
      </c>
      <c r="AI9" s="920"/>
      <c r="AJ9" s="921">
        <v>42579</v>
      </c>
      <c r="AK9" s="921">
        <v>42579</v>
      </c>
      <c r="AL9" s="824"/>
      <c r="AM9" s="920"/>
      <c r="AN9" s="921">
        <v>42608</v>
      </c>
      <c r="AO9" s="921">
        <v>42608</v>
      </c>
      <c r="AP9" s="920"/>
      <c r="AQ9" s="921">
        <v>42608</v>
      </c>
      <c r="AR9" s="920"/>
      <c r="AS9" s="920"/>
      <c r="AT9" s="920"/>
      <c r="AU9" s="673">
        <v>42552</v>
      </c>
      <c r="AV9" s="673">
        <v>42552</v>
      </c>
      <c r="AW9" s="673">
        <v>42552</v>
      </c>
      <c r="AX9" s="673">
        <v>42552</v>
      </c>
      <c r="AY9" s="921">
        <v>42538</v>
      </c>
      <c r="AZ9" s="886"/>
      <c r="BA9" s="920"/>
      <c r="BB9" s="1452"/>
      <c r="BC9" s="920"/>
      <c r="BD9" s="1452"/>
      <c r="BE9" s="1452"/>
    </row>
    <row r="10" spans="1:58" ht="20.100000000000001" customHeight="1">
      <c r="A10" s="1592">
        <v>1</v>
      </c>
      <c r="B10" s="1492" t="s">
        <v>339</v>
      </c>
      <c r="C10" s="921"/>
      <c r="D10" s="921"/>
      <c r="E10" s="921"/>
      <c r="F10" s="921"/>
      <c r="G10" s="921"/>
      <c r="H10" s="921"/>
      <c r="I10" s="921"/>
      <c r="J10" s="921"/>
      <c r="K10" s="921"/>
      <c r="L10" s="921"/>
      <c r="M10" s="921"/>
      <c r="N10" s="921"/>
      <c r="O10" s="921"/>
      <c r="P10" s="921"/>
      <c r="Q10" s="921"/>
      <c r="R10" s="921"/>
      <c r="S10" s="921"/>
      <c r="T10" s="921"/>
      <c r="U10" s="921"/>
      <c r="V10" s="921"/>
      <c r="W10" s="921"/>
      <c r="X10" s="921"/>
      <c r="Y10" s="921"/>
      <c r="Z10" s="921"/>
      <c r="AA10" s="921"/>
      <c r="AB10" s="921"/>
      <c r="AC10" s="921"/>
      <c r="AD10" s="921"/>
      <c r="AE10" s="921"/>
      <c r="AF10" s="921"/>
      <c r="AG10" s="1585"/>
      <c r="AH10" s="1187">
        <v>42527</v>
      </c>
      <c r="AI10" s="673">
        <v>42545</v>
      </c>
      <c r="AJ10" s="673">
        <v>42545</v>
      </c>
      <c r="AK10" s="921">
        <v>42549</v>
      </c>
      <c r="AL10" s="824"/>
      <c r="AM10" s="921">
        <v>42549</v>
      </c>
      <c r="AN10" s="880">
        <v>42553</v>
      </c>
      <c r="AO10" s="880">
        <v>42553</v>
      </c>
      <c r="AP10" s="921">
        <v>42534</v>
      </c>
      <c r="AQ10" s="921">
        <v>42534</v>
      </c>
      <c r="AR10" s="1187" t="s">
        <v>1138</v>
      </c>
      <c r="AS10" s="923">
        <v>42546</v>
      </c>
      <c r="AT10" s="680">
        <v>42539</v>
      </c>
      <c r="AU10" s="673">
        <v>42545</v>
      </c>
      <c r="AV10" s="673">
        <v>42545</v>
      </c>
      <c r="AW10" s="673">
        <v>42545</v>
      </c>
      <c r="AX10" s="673">
        <v>42539</v>
      </c>
      <c r="AY10" s="921">
        <v>42534</v>
      </c>
      <c r="AZ10" s="883"/>
      <c r="BA10" s="920"/>
      <c r="BB10" s="1452"/>
      <c r="BC10" s="920"/>
      <c r="BD10" s="1452"/>
      <c r="BE10" s="1452"/>
    </row>
    <row r="11" spans="1:58" ht="20.100000000000001" customHeight="1">
      <c r="A11" s="1587">
        <v>1</v>
      </c>
      <c r="B11" s="1492" t="s">
        <v>340</v>
      </c>
      <c r="C11" s="921"/>
      <c r="D11" s="921"/>
      <c r="E11" s="921"/>
      <c r="F11" s="921"/>
      <c r="G11" s="921"/>
      <c r="H11" s="921"/>
      <c r="I11" s="921"/>
      <c r="J11" s="921"/>
      <c r="K11" s="921"/>
      <c r="L11" s="921"/>
      <c r="M11" s="921"/>
      <c r="N11" s="921"/>
      <c r="O11" s="921"/>
      <c r="P11" s="921"/>
      <c r="Q11" s="921"/>
      <c r="R11" s="921"/>
      <c r="S11" s="921"/>
      <c r="T11" s="921"/>
      <c r="U11" s="921"/>
      <c r="V11" s="921"/>
      <c r="W11" s="921"/>
      <c r="X11" s="921"/>
      <c r="Y11" s="921"/>
      <c r="Z11" s="921"/>
      <c r="AA11" s="921"/>
      <c r="AB11" s="921"/>
      <c r="AC11" s="921"/>
      <c r="AD11" s="921"/>
      <c r="AE11" s="921"/>
      <c r="AF11" s="921"/>
      <c r="AG11" s="1585"/>
      <c r="AH11" s="921">
        <v>42485</v>
      </c>
      <c r="AI11" s="921"/>
      <c r="AJ11" s="921"/>
      <c r="AK11" s="921"/>
      <c r="AL11" s="824"/>
      <c r="AM11" s="921"/>
      <c r="AN11" s="880"/>
      <c r="AO11" s="880"/>
      <c r="AP11" s="921"/>
      <c r="AQ11" s="921"/>
      <c r="AR11" s="921"/>
      <c r="AS11" s="921"/>
      <c r="AT11" s="673"/>
      <c r="AU11" s="921"/>
      <c r="AV11" s="921"/>
      <c r="AW11" s="921"/>
      <c r="AX11" s="673"/>
      <c r="AY11" s="921"/>
      <c r="AZ11" s="883"/>
      <c r="BA11" s="921">
        <v>42594</v>
      </c>
      <c r="BB11" s="1591">
        <v>42594</v>
      </c>
      <c r="BC11" s="920"/>
      <c r="BD11" s="1452"/>
      <c r="BE11" s="1452"/>
    </row>
    <row r="12" spans="1:58" ht="20.100000000000001" customHeight="1">
      <c r="A12" s="1587">
        <v>7</v>
      </c>
      <c r="B12" s="1492" t="s">
        <v>11</v>
      </c>
      <c r="C12" s="921">
        <v>42153</v>
      </c>
      <c r="D12" s="921">
        <v>42153</v>
      </c>
      <c r="E12" s="921">
        <v>42121</v>
      </c>
      <c r="F12" s="921">
        <v>42153</v>
      </c>
      <c r="G12" s="921">
        <v>42121</v>
      </c>
      <c r="H12" s="921">
        <v>42153</v>
      </c>
      <c r="I12" s="921">
        <v>42153</v>
      </c>
      <c r="J12" s="921">
        <v>42153</v>
      </c>
      <c r="K12" s="921">
        <v>42153</v>
      </c>
      <c r="L12" s="921">
        <v>42121</v>
      </c>
      <c r="M12" s="921">
        <v>42153</v>
      </c>
      <c r="N12" s="921">
        <v>42153</v>
      </c>
      <c r="O12" s="921">
        <v>42153</v>
      </c>
      <c r="P12" s="921">
        <v>42153</v>
      </c>
      <c r="Q12" s="921">
        <v>42153</v>
      </c>
      <c r="R12" s="921">
        <v>42153</v>
      </c>
      <c r="S12" s="921">
        <v>42153</v>
      </c>
      <c r="T12" s="921">
        <v>42153</v>
      </c>
      <c r="U12" s="921">
        <v>42153</v>
      </c>
      <c r="V12" s="921">
        <v>42153</v>
      </c>
      <c r="W12" s="921">
        <v>42153</v>
      </c>
      <c r="X12" s="921">
        <v>42153</v>
      </c>
      <c r="Y12" s="921">
        <v>42153</v>
      </c>
      <c r="Z12" s="921">
        <v>42153</v>
      </c>
      <c r="AA12" s="921">
        <v>42153</v>
      </c>
      <c r="AB12" s="921">
        <v>42153</v>
      </c>
      <c r="AC12" s="921">
        <v>42153</v>
      </c>
      <c r="AD12" s="921">
        <v>42153</v>
      </c>
      <c r="AE12" s="921">
        <v>42153</v>
      </c>
      <c r="AF12" s="921">
        <v>42153</v>
      </c>
      <c r="AG12" s="1585"/>
      <c r="AH12" s="921"/>
      <c r="AI12" s="921"/>
      <c r="AJ12" s="921"/>
      <c r="AK12" s="921"/>
      <c r="AL12" s="824"/>
      <c r="AM12" s="921"/>
      <c r="AN12" s="880"/>
      <c r="AO12" s="880"/>
      <c r="AP12" s="921"/>
      <c r="AQ12" s="921"/>
      <c r="AR12" s="921"/>
      <c r="AS12" s="921" t="s">
        <v>1683</v>
      </c>
      <c r="AT12" s="921" t="s">
        <v>1335</v>
      </c>
      <c r="AU12" s="921"/>
      <c r="AV12" s="921"/>
      <c r="AW12" s="921"/>
      <c r="AX12" s="673"/>
      <c r="AY12" s="921"/>
      <c r="AZ12" s="1187">
        <v>42619</v>
      </c>
      <c r="BA12" s="921"/>
      <c r="BB12" s="921"/>
      <c r="BC12" s="920"/>
      <c r="BD12" s="1452"/>
      <c r="BE12" s="1452"/>
    </row>
    <row r="13" spans="1:58" ht="20.100000000000001" customHeight="1">
      <c r="A13" s="1587">
        <v>1</v>
      </c>
      <c r="B13" s="1492" t="s">
        <v>341</v>
      </c>
      <c r="C13" s="921"/>
      <c r="D13" s="921"/>
      <c r="E13" s="921"/>
      <c r="F13" s="921"/>
      <c r="G13" s="921"/>
      <c r="H13" s="921"/>
      <c r="I13" s="921"/>
      <c r="J13" s="921"/>
      <c r="K13" s="921"/>
      <c r="L13" s="921"/>
      <c r="M13" s="921"/>
      <c r="N13" s="921"/>
      <c r="O13" s="921"/>
      <c r="P13" s="921"/>
      <c r="Q13" s="921"/>
      <c r="R13" s="921"/>
      <c r="S13" s="921"/>
      <c r="T13" s="921"/>
      <c r="U13" s="921"/>
      <c r="V13" s="921"/>
      <c r="W13" s="921"/>
      <c r="X13" s="921"/>
      <c r="Y13" s="921"/>
      <c r="Z13" s="921"/>
      <c r="AA13" s="921"/>
      <c r="AB13" s="921"/>
      <c r="AC13" s="921"/>
      <c r="AD13" s="921"/>
      <c r="AE13" s="921"/>
      <c r="AF13" s="921"/>
      <c r="AG13" s="1585"/>
      <c r="AH13" s="921"/>
      <c r="AI13" s="921"/>
      <c r="AJ13" s="921"/>
      <c r="AK13" s="921"/>
      <c r="AL13" s="824"/>
      <c r="AM13" s="921"/>
      <c r="AN13" s="921"/>
      <c r="AO13" s="921"/>
      <c r="AP13" s="921"/>
      <c r="AQ13" s="921"/>
      <c r="AR13" s="921"/>
      <c r="AS13" s="921"/>
      <c r="AT13" s="921"/>
      <c r="AU13" s="921"/>
      <c r="AV13" s="921"/>
      <c r="AW13" s="921"/>
      <c r="AX13" s="673"/>
      <c r="AY13" s="921"/>
      <c r="AZ13" s="880">
        <v>42445</v>
      </c>
      <c r="BA13" s="921"/>
      <c r="BB13" s="921"/>
      <c r="BC13" s="920"/>
      <c r="BD13" s="920"/>
      <c r="BE13" s="920"/>
    </row>
    <row r="14" spans="1:58" ht="30.75" customHeight="1">
      <c r="A14" s="1587">
        <v>1</v>
      </c>
      <c r="B14" s="1586" t="s">
        <v>369</v>
      </c>
      <c r="C14" s="921"/>
      <c r="D14" s="921"/>
      <c r="E14" s="921"/>
      <c r="F14" s="921"/>
      <c r="G14" s="921"/>
      <c r="H14" s="921"/>
      <c r="I14" s="921"/>
      <c r="J14" s="921"/>
      <c r="K14" s="921"/>
      <c r="L14" s="921"/>
      <c r="M14" s="921"/>
      <c r="N14" s="921"/>
      <c r="O14" s="921"/>
      <c r="P14" s="921"/>
      <c r="Q14" s="921"/>
      <c r="R14" s="921"/>
      <c r="S14" s="921"/>
      <c r="T14" s="921"/>
      <c r="U14" s="921"/>
      <c r="V14" s="921"/>
      <c r="W14" s="921"/>
      <c r="X14" s="921"/>
      <c r="Y14" s="921"/>
      <c r="Z14" s="921"/>
      <c r="AA14" s="921"/>
      <c r="AB14" s="921"/>
      <c r="AC14" s="921"/>
      <c r="AD14" s="921"/>
      <c r="AE14" s="921"/>
      <c r="AF14" s="921"/>
      <c r="AG14" s="1585"/>
      <c r="AH14" s="921">
        <v>42480</v>
      </c>
      <c r="AI14" s="921">
        <v>42533</v>
      </c>
      <c r="AJ14" s="921">
        <v>42535</v>
      </c>
      <c r="AK14" s="921">
        <v>42543</v>
      </c>
      <c r="AL14" s="824"/>
      <c r="AM14" s="921">
        <v>42543</v>
      </c>
      <c r="AN14" s="921">
        <v>42546</v>
      </c>
      <c r="AO14" s="921">
        <v>42546</v>
      </c>
      <c r="AP14" s="921">
        <v>42525</v>
      </c>
      <c r="AQ14" s="921">
        <v>42527</v>
      </c>
      <c r="AR14" s="921">
        <v>42531</v>
      </c>
      <c r="AS14" s="921">
        <v>42533</v>
      </c>
      <c r="AT14" s="921">
        <v>42525</v>
      </c>
      <c r="AU14" s="921">
        <v>42534</v>
      </c>
      <c r="AV14" s="921">
        <v>42533</v>
      </c>
      <c r="AW14" s="921">
        <v>42533</v>
      </c>
      <c r="AX14" s="921">
        <v>42531</v>
      </c>
      <c r="AY14" s="921">
        <v>42525</v>
      </c>
      <c r="AZ14" s="880">
        <v>42445</v>
      </c>
      <c r="BA14" s="921">
        <v>42590</v>
      </c>
      <c r="BB14" s="921">
        <v>42590</v>
      </c>
      <c r="BC14" s="920"/>
      <c r="BD14" s="920"/>
      <c r="BE14" s="920"/>
    </row>
    <row r="15" spans="1:58" ht="20.100000000000001" customHeight="1">
      <c r="A15" s="1587">
        <v>3</v>
      </c>
      <c r="B15" s="1586" t="s">
        <v>10</v>
      </c>
      <c r="C15" s="921">
        <v>42123</v>
      </c>
      <c r="D15" s="921">
        <v>42123</v>
      </c>
      <c r="E15" s="921">
        <v>42123</v>
      </c>
      <c r="F15" s="921">
        <v>42123</v>
      </c>
      <c r="G15" s="921">
        <v>42123</v>
      </c>
      <c r="H15" s="921">
        <v>42123</v>
      </c>
      <c r="I15" s="921">
        <v>42123</v>
      </c>
      <c r="J15" s="921">
        <v>42123</v>
      </c>
      <c r="K15" s="921">
        <v>42123</v>
      </c>
      <c r="L15" s="921">
        <v>42123</v>
      </c>
      <c r="M15" s="921">
        <v>42123</v>
      </c>
      <c r="N15" s="921">
        <v>42123</v>
      </c>
      <c r="O15" s="921">
        <v>42123</v>
      </c>
      <c r="P15" s="921">
        <v>42123</v>
      </c>
      <c r="Q15" s="921">
        <v>42123</v>
      </c>
      <c r="R15" s="921">
        <v>42123</v>
      </c>
      <c r="S15" s="921">
        <v>42123</v>
      </c>
      <c r="T15" s="921">
        <v>42123</v>
      </c>
      <c r="U15" s="921">
        <v>42123</v>
      </c>
      <c r="V15" s="921">
        <v>42123</v>
      </c>
      <c r="W15" s="921">
        <v>42123</v>
      </c>
      <c r="X15" s="921">
        <v>42123</v>
      </c>
      <c r="Y15" s="921">
        <v>42123</v>
      </c>
      <c r="Z15" s="921">
        <v>42123</v>
      </c>
      <c r="AA15" s="921">
        <v>42123</v>
      </c>
      <c r="AB15" s="921">
        <v>42123</v>
      </c>
      <c r="AC15" s="921">
        <v>42123</v>
      </c>
      <c r="AD15" s="921">
        <v>42123</v>
      </c>
      <c r="AE15" s="921">
        <v>42123</v>
      </c>
      <c r="AF15" s="921">
        <v>42123</v>
      </c>
      <c r="AG15" s="1585"/>
      <c r="AH15" s="921">
        <v>42479</v>
      </c>
      <c r="AI15" s="921"/>
      <c r="AJ15" s="921">
        <v>42533</v>
      </c>
      <c r="AK15" s="921"/>
      <c r="AL15" s="824"/>
      <c r="AM15" s="921"/>
      <c r="AN15" s="921"/>
      <c r="AO15" s="921"/>
      <c r="AP15" s="921">
        <v>42523</v>
      </c>
      <c r="AQ15" s="921"/>
      <c r="AR15" s="921"/>
      <c r="AS15" s="921"/>
      <c r="AT15" s="921">
        <v>42523</v>
      </c>
      <c r="AU15" s="921">
        <v>42415</v>
      </c>
      <c r="AV15" s="921"/>
      <c r="AW15" s="921"/>
      <c r="AX15" s="921"/>
      <c r="AY15" s="921">
        <v>42523</v>
      </c>
      <c r="AZ15" s="880"/>
      <c r="BA15" s="921"/>
      <c r="BB15" s="921"/>
      <c r="BC15" s="920"/>
      <c r="BD15" s="920"/>
      <c r="BE15" s="920"/>
    </row>
    <row r="16" spans="1:58" ht="20.100000000000001" customHeight="1">
      <c r="A16" s="1587"/>
      <c r="B16" s="1586" t="s">
        <v>2320</v>
      </c>
      <c r="C16" s="921"/>
      <c r="D16" s="921"/>
      <c r="E16" s="921"/>
      <c r="F16" s="921"/>
      <c r="G16" s="921"/>
      <c r="H16" s="921"/>
      <c r="I16" s="921"/>
      <c r="J16" s="921"/>
      <c r="K16" s="921"/>
      <c r="L16" s="921"/>
      <c r="M16" s="921"/>
      <c r="N16" s="921"/>
      <c r="O16" s="921"/>
      <c r="P16" s="921"/>
      <c r="Q16" s="921"/>
      <c r="R16" s="921"/>
      <c r="S16" s="921"/>
      <c r="T16" s="921"/>
      <c r="U16" s="921"/>
      <c r="V16" s="921"/>
      <c r="W16" s="921"/>
      <c r="X16" s="921"/>
      <c r="Y16" s="921"/>
      <c r="Z16" s="921"/>
      <c r="AA16" s="921"/>
      <c r="AB16" s="921"/>
      <c r="AC16" s="921"/>
      <c r="AD16" s="921"/>
      <c r="AE16" s="921"/>
      <c r="AF16" s="921"/>
      <c r="AG16" s="1585"/>
      <c r="AH16" s="921"/>
      <c r="AI16" s="921"/>
      <c r="AJ16" s="921"/>
      <c r="AK16" s="921"/>
      <c r="AL16" s="824"/>
      <c r="AM16" s="921"/>
      <c r="AN16" s="921"/>
      <c r="AO16" s="921"/>
      <c r="AP16" s="921"/>
      <c r="AQ16" s="921"/>
      <c r="AR16" s="921"/>
      <c r="AS16" s="921"/>
      <c r="AT16" s="921"/>
      <c r="AU16" s="921"/>
      <c r="AV16" s="921"/>
      <c r="AW16" s="921"/>
      <c r="AX16" s="921"/>
      <c r="AY16" s="921"/>
      <c r="AZ16" s="880"/>
      <c r="BA16" s="921"/>
      <c r="BB16" s="921"/>
      <c r="BC16" s="920"/>
      <c r="BD16" s="920"/>
      <c r="BE16" s="920"/>
    </row>
    <row r="17" spans="1:58" ht="20.100000000000001" customHeight="1">
      <c r="A17" s="1587">
        <v>2</v>
      </c>
      <c r="B17" s="1586" t="s">
        <v>179</v>
      </c>
      <c r="C17" s="921"/>
      <c r="D17" s="921"/>
      <c r="E17" s="921"/>
      <c r="F17" s="921"/>
      <c r="G17" s="921"/>
      <c r="H17" s="921"/>
      <c r="I17" s="921"/>
      <c r="J17" s="921"/>
      <c r="K17" s="921"/>
      <c r="L17" s="921"/>
      <c r="M17" s="921"/>
      <c r="N17" s="921"/>
      <c r="O17" s="921"/>
      <c r="P17" s="921"/>
      <c r="Q17" s="921"/>
      <c r="R17" s="921"/>
      <c r="S17" s="921"/>
      <c r="T17" s="921"/>
      <c r="U17" s="921"/>
      <c r="V17" s="921"/>
      <c r="W17" s="921"/>
      <c r="X17" s="921"/>
      <c r="Y17" s="921"/>
      <c r="Z17" s="921"/>
      <c r="AA17" s="921"/>
      <c r="AB17" s="921"/>
      <c r="AC17" s="921"/>
      <c r="AD17" s="921"/>
      <c r="AE17" s="921"/>
      <c r="AF17" s="921"/>
      <c r="AG17" s="1585"/>
      <c r="AH17" s="921">
        <v>42479</v>
      </c>
      <c r="AI17" s="1187">
        <v>42527</v>
      </c>
      <c r="AJ17" s="921">
        <v>42523</v>
      </c>
      <c r="AK17" s="1187">
        <v>42541</v>
      </c>
      <c r="AL17" s="824"/>
      <c r="AM17" s="1187">
        <v>42542</v>
      </c>
      <c r="AN17" s="1187">
        <v>42542</v>
      </c>
      <c r="AO17" s="1187">
        <v>42542</v>
      </c>
      <c r="AP17" s="921">
        <v>42513</v>
      </c>
      <c r="AQ17" s="921">
        <v>42515</v>
      </c>
      <c r="AR17" s="921">
        <v>42515</v>
      </c>
      <c r="AS17" s="921">
        <v>42523</v>
      </c>
      <c r="AT17" s="921">
        <v>42513</v>
      </c>
      <c r="AU17" s="921">
        <v>42411</v>
      </c>
      <c r="AV17" s="1187">
        <v>42527</v>
      </c>
      <c r="AW17" s="921">
        <v>42523</v>
      </c>
      <c r="AX17" s="1187">
        <v>42527</v>
      </c>
      <c r="AY17" s="921">
        <v>42513</v>
      </c>
      <c r="AZ17" s="921">
        <v>42425</v>
      </c>
      <c r="BA17" s="1187" t="s">
        <v>103</v>
      </c>
      <c r="BB17" s="921">
        <v>42570</v>
      </c>
      <c r="BC17" s="1187" t="s">
        <v>1138</v>
      </c>
      <c r="BD17" s="923">
        <v>42570</v>
      </c>
      <c r="BE17" s="920"/>
    </row>
    <row r="18" spans="1:58" ht="20.100000000000001" customHeight="1">
      <c r="A18" s="1587">
        <v>1</v>
      </c>
      <c r="B18" s="1586" t="s">
        <v>259</v>
      </c>
      <c r="C18" s="921">
        <v>42093</v>
      </c>
      <c r="D18" s="921">
        <v>42093</v>
      </c>
      <c r="E18" s="921">
        <v>42093</v>
      </c>
      <c r="F18" s="921">
        <v>42093</v>
      </c>
      <c r="G18" s="921">
        <v>42093</v>
      </c>
      <c r="H18" s="921">
        <v>42093</v>
      </c>
      <c r="I18" s="921">
        <v>42093</v>
      </c>
      <c r="J18" s="921">
        <v>42093</v>
      </c>
      <c r="K18" s="921">
        <v>42093</v>
      </c>
      <c r="L18" s="921">
        <v>42093</v>
      </c>
      <c r="M18" s="921">
        <v>42093</v>
      </c>
      <c r="N18" s="921">
        <v>42093</v>
      </c>
      <c r="O18" s="921">
        <v>42093</v>
      </c>
      <c r="P18" s="921">
        <v>42093</v>
      </c>
      <c r="Q18" s="921">
        <v>42093</v>
      </c>
      <c r="R18" s="921">
        <v>42093</v>
      </c>
      <c r="S18" s="921">
        <v>42093</v>
      </c>
      <c r="T18" s="921">
        <v>42093</v>
      </c>
      <c r="U18" s="921">
        <v>42093</v>
      </c>
      <c r="V18" s="921">
        <v>42093</v>
      </c>
      <c r="W18" s="921">
        <v>42093</v>
      </c>
      <c r="X18" s="921">
        <v>42093</v>
      </c>
      <c r="Y18" s="921">
        <v>42093</v>
      </c>
      <c r="Z18" s="921">
        <v>42093</v>
      </c>
      <c r="AA18" s="921">
        <v>42093</v>
      </c>
      <c r="AB18" s="921">
        <v>42093</v>
      </c>
      <c r="AC18" s="921">
        <v>42093</v>
      </c>
      <c r="AD18" s="921">
        <v>42093</v>
      </c>
      <c r="AE18" s="921">
        <v>42093</v>
      </c>
      <c r="AF18" s="921">
        <v>42093</v>
      </c>
      <c r="AG18" s="1585"/>
      <c r="AH18" s="921">
        <v>42478</v>
      </c>
      <c r="AI18" s="921"/>
      <c r="AJ18" s="921">
        <v>42523</v>
      </c>
      <c r="AK18" s="921">
        <v>42478</v>
      </c>
      <c r="AL18" s="824"/>
      <c r="AM18" s="921">
        <v>42515</v>
      </c>
      <c r="AN18" s="921">
        <v>42523</v>
      </c>
      <c r="AO18" s="921">
        <v>42523</v>
      </c>
      <c r="AP18" s="921"/>
      <c r="AQ18" s="921">
        <v>42515</v>
      </c>
      <c r="AR18" s="921">
        <v>42515</v>
      </c>
      <c r="AS18" s="921">
        <v>42523</v>
      </c>
      <c r="AT18" s="921"/>
      <c r="AU18" s="921">
        <v>42381</v>
      </c>
      <c r="AV18" s="921"/>
      <c r="AW18" s="921">
        <v>42523</v>
      </c>
      <c r="AX18" s="673">
        <v>42104</v>
      </c>
      <c r="AY18" s="921"/>
      <c r="AZ18" s="921">
        <v>42425</v>
      </c>
      <c r="BA18" s="921">
        <v>42523</v>
      </c>
      <c r="BB18" s="921">
        <v>42566</v>
      </c>
      <c r="BC18" s="921"/>
      <c r="BD18" s="921">
        <v>42566</v>
      </c>
      <c r="BE18" s="920"/>
    </row>
    <row r="19" spans="1:58" ht="20.100000000000001" customHeight="1">
      <c r="A19" s="1587">
        <v>7</v>
      </c>
      <c r="B19" s="1586" t="s">
        <v>9</v>
      </c>
      <c r="C19" s="921">
        <v>42121</v>
      </c>
      <c r="D19" s="921">
        <v>42121</v>
      </c>
      <c r="E19" s="921">
        <v>42121</v>
      </c>
      <c r="F19" s="921">
        <v>42121</v>
      </c>
      <c r="G19" s="921">
        <v>42121</v>
      </c>
      <c r="H19" s="921">
        <v>42121</v>
      </c>
      <c r="I19" s="921">
        <v>42121</v>
      </c>
      <c r="J19" s="921">
        <v>42121</v>
      </c>
      <c r="K19" s="921">
        <v>42121</v>
      </c>
      <c r="L19" s="921">
        <v>42121</v>
      </c>
      <c r="M19" s="921">
        <v>42121</v>
      </c>
      <c r="N19" s="921">
        <v>42121</v>
      </c>
      <c r="O19" s="921">
        <v>42121</v>
      </c>
      <c r="P19" s="921">
        <v>42121</v>
      </c>
      <c r="Q19" s="921">
        <v>42121</v>
      </c>
      <c r="R19" s="921">
        <v>42121</v>
      </c>
      <c r="S19" s="921">
        <v>42121</v>
      </c>
      <c r="T19" s="921">
        <v>42121</v>
      </c>
      <c r="U19" s="921">
        <v>42121</v>
      </c>
      <c r="V19" s="921">
        <v>42121</v>
      </c>
      <c r="W19" s="921">
        <v>42121</v>
      </c>
      <c r="X19" s="921">
        <v>42121</v>
      </c>
      <c r="Y19" s="921">
        <v>42121</v>
      </c>
      <c r="Z19" s="921">
        <v>42121</v>
      </c>
      <c r="AA19" s="921">
        <v>42121</v>
      </c>
      <c r="AB19" s="921">
        <v>42121</v>
      </c>
      <c r="AC19" s="921">
        <v>42121</v>
      </c>
      <c r="AD19" s="921">
        <v>42121</v>
      </c>
      <c r="AE19" s="921">
        <v>42121</v>
      </c>
      <c r="AF19" s="921">
        <v>42121</v>
      </c>
      <c r="AG19" s="1585"/>
      <c r="AH19" s="921">
        <v>42472</v>
      </c>
      <c r="AI19" s="921"/>
      <c r="AJ19" s="921"/>
      <c r="AK19" s="921">
        <v>42472</v>
      </c>
      <c r="AL19" s="824"/>
      <c r="AM19" s="921">
        <v>42510</v>
      </c>
      <c r="AN19" s="921"/>
      <c r="AO19" s="921"/>
      <c r="AP19" s="921"/>
      <c r="AQ19" s="921">
        <v>42510</v>
      </c>
      <c r="AR19" s="921">
        <v>42510</v>
      </c>
      <c r="AS19" s="921"/>
      <c r="AT19" s="921"/>
      <c r="AU19" s="921">
        <v>42377</v>
      </c>
      <c r="AV19" s="921"/>
      <c r="AW19" s="921"/>
      <c r="AX19" s="673">
        <v>42132</v>
      </c>
      <c r="AY19" s="921"/>
      <c r="AZ19" s="921">
        <v>42417</v>
      </c>
      <c r="BA19" s="921"/>
      <c r="BB19" s="921"/>
      <c r="BC19" s="921"/>
      <c r="BD19" s="921"/>
      <c r="BE19" s="1452"/>
    </row>
    <row r="20" spans="1:58" s="770" customFormat="1" ht="20.100000000000001" customHeight="1">
      <c r="A20" s="1587">
        <v>0.5</v>
      </c>
      <c r="B20" s="1586" t="s">
        <v>376</v>
      </c>
      <c r="C20" s="1589"/>
      <c r="D20" s="1589"/>
      <c r="E20" s="1589"/>
      <c r="F20" s="1589"/>
      <c r="G20" s="1589"/>
      <c r="H20" s="1589"/>
      <c r="I20" s="1589"/>
      <c r="J20" s="1589"/>
      <c r="K20" s="1589"/>
      <c r="L20" s="1589"/>
      <c r="M20" s="1589"/>
      <c r="N20" s="1589"/>
      <c r="O20" s="1589"/>
      <c r="P20" s="1589"/>
      <c r="Q20" s="1589"/>
      <c r="R20" s="1589"/>
      <c r="S20" s="1589"/>
      <c r="T20" s="1589"/>
      <c r="U20" s="1589"/>
      <c r="V20" s="1589"/>
      <c r="W20" s="1589"/>
      <c r="X20" s="1589"/>
      <c r="Y20" s="1589"/>
      <c r="Z20" s="1589"/>
      <c r="AA20" s="1589"/>
      <c r="AB20" s="1589"/>
      <c r="AC20" s="1589"/>
      <c r="AD20" s="1589"/>
      <c r="AE20" s="1589"/>
      <c r="AF20" s="1589"/>
      <c r="AG20" s="1589"/>
      <c r="AH20" s="921">
        <v>42472</v>
      </c>
      <c r="AI20" s="921"/>
      <c r="AJ20" s="921"/>
      <c r="AK20" s="921">
        <v>42472</v>
      </c>
      <c r="AL20" s="824"/>
      <c r="AM20" s="921">
        <v>42510</v>
      </c>
      <c r="AN20" s="921"/>
      <c r="AO20" s="921"/>
      <c r="AP20" s="921">
        <v>42510</v>
      </c>
      <c r="AQ20" s="921">
        <v>42510</v>
      </c>
      <c r="AR20" s="921">
        <v>42510</v>
      </c>
      <c r="AS20" s="921"/>
      <c r="AT20" s="921">
        <v>42510</v>
      </c>
      <c r="AU20" s="921">
        <v>42377</v>
      </c>
      <c r="AV20" s="921">
        <v>42510</v>
      </c>
      <c r="AW20" s="921"/>
      <c r="AX20" s="673"/>
      <c r="AY20" s="921">
        <v>42510</v>
      </c>
      <c r="AZ20" s="921">
        <v>42417</v>
      </c>
      <c r="BA20" s="921"/>
      <c r="BB20" s="921"/>
      <c r="BC20" s="921">
        <v>42510</v>
      </c>
      <c r="BD20" s="921"/>
      <c r="BE20" s="920"/>
      <c r="BF20" s="800"/>
    </row>
    <row r="21" spans="1:58" s="770" customFormat="1" ht="20.100000000000001" customHeight="1">
      <c r="A21" s="1587">
        <v>2</v>
      </c>
      <c r="B21" s="1586" t="s">
        <v>8</v>
      </c>
      <c r="C21" s="921">
        <v>42115</v>
      </c>
      <c r="D21" s="921">
        <v>42115</v>
      </c>
      <c r="E21" s="921">
        <v>42115</v>
      </c>
      <c r="F21" s="921">
        <v>42115</v>
      </c>
      <c r="G21" s="921">
        <v>42115</v>
      </c>
      <c r="H21" s="921">
        <v>42115</v>
      </c>
      <c r="I21" s="921">
        <v>42115</v>
      </c>
      <c r="J21" s="921">
        <v>42115</v>
      </c>
      <c r="K21" s="921">
        <v>42115</v>
      </c>
      <c r="L21" s="921">
        <v>42115</v>
      </c>
      <c r="M21" s="921">
        <v>42115</v>
      </c>
      <c r="N21" s="921">
        <v>42115</v>
      </c>
      <c r="O21" s="921">
        <v>42115</v>
      </c>
      <c r="P21" s="921">
        <v>42115</v>
      </c>
      <c r="Q21" s="921">
        <v>42115</v>
      </c>
      <c r="R21" s="921">
        <v>42115</v>
      </c>
      <c r="S21" s="921">
        <v>42115</v>
      </c>
      <c r="T21" s="921">
        <v>42115</v>
      </c>
      <c r="U21" s="921">
        <v>42115</v>
      </c>
      <c r="V21" s="921">
        <v>42115</v>
      </c>
      <c r="W21" s="921">
        <v>42115</v>
      </c>
      <c r="X21" s="921">
        <v>42115</v>
      </c>
      <c r="Y21" s="921">
        <v>42115</v>
      </c>
      <c r="Z21" s="921">
        <v>42115</v>
      </c>
      <c r="AA21" s="921">
        <v>42115</v>
      </c>
      <c r="AB21" s="921">
        <v>42115</v>
      </c>
      <c r="AC21" s="921">
        <v>42115</v>
      </c>
      <c r="AD21" s="921">
        <v>42115</v>
      </c>
      <c r="AE21" s="921">
        <v>42115</v>
      </c>
      <c r="AF21" s="921">
        <v>42115</v>
      </c>
      <c r="AG21" s="1585"/>
      <c r="AH21" s="921">
        <v>42471</v>
      </c>
      <c r="AI21" s="921"/>
      <c r="AJ21" s="921"/>
      <c r="AK21" s="921">
        <v>42471</v>
      </c>
      <c r="AL21" s="824"/>
      <c r="AM21" s="921">
        <v>42509</v>
      </c>
      <c r="AN21" s="921"/>
      <c r="AO21" s="921"/>
      <c r="AP21" s="921">
        <v>42509</v>
      </c>
      <c r="AQ21" s="921">
        <v>42509</v>
      </c>
      <c r="AR21" s="921">
        <v>42509</v>
      </c>
      <c r="AS21" s="921"/>
      <c r="AT21" s="921">
        <v>42509</v>
      </c>
      <c r="AU21" s="921">
        <v>42375</v>
      </c>
      <c r="AV21" s="921">
        <v>42509</v>
      </c>
      <c r="AW21" s="921"/>
      <c r="AX21" s="673">
        <v>42128</v>
      </c>
      <c r="AY21" s="921">
        <v>42509</v>
      </c>
      <c r="AZ21" s="921">
        <v>42416</v>
      </c>
      <c r="BA21" s="921"/>
      <c r="BB21" s="921"/>
      <c r="BC21" s="921">
        <v>42509</v>
      </c>
      <c r="BD21" s="921"/>
      <c r="BE21" s="1452"/>
      <c r="BF21" s="800"/>
    </row>
    <row r="22" spans="1:58" s="770" customFormat="1" ht="20.100000000000001" customHeight="1">
      <c r="A22" s="1587">
        <v>1</v>
      </c>
      <c r="B22" s="1586" t="s">
        <v>375</v>
      </c>
      <c r="C22" s="1589"/>
      <c r="D22" s="1589"/>
      <c r="E22" s="1589"/>
      <c r="F22" s="1589"/>
      <c r="G22" s="1589"/>
      <c r="H22" s="1589"/>
      <c r="I22" s="1589"/>
      <c r="J22" s="1589"/>
      <c r="K22" s="1589"/>
      <c r="L22" s="1589"/>
      <c r="M22" s="1589"/>
      <c r="N22" s="1589"/>
      <c r="O22" s="1589"/>
      <c r="P22" s="1589"/>
      <c r="Q22" s="1589"/>
      <c r="R22" s="1589"/>
      <c r="S22" s="1589"/>
      <c r="T22" s="1589"/>
      <c r="U22" s="1589"/>
      <c r="V22" s="1589"/>
      <c r="W22" s="1589"/>
      <c r="X22" s="1589"/>
      <c r="Y22" s="1589"/>
      <c r="Z22" s="1589"/>
      <c r="AA22" s="1589"/>
      <c r="AB22" s="1589"/>
      <c r="AC22" s="1589"/>
      <c r="AD22" s="1589"/>
      <c r="AE22" s="1589"/>
      <c r="AF22" s="1589"/>
      <c r="AG22" s="1589"/>
      <c r="AH22" s="921">
        <v>42469</v>
      </c>
      <c r="AI22" s="921">
        <v>42478</v>
      </c>
      <c r="AJ22" s="921">
        <v>42510</v>
      </c>
      <c r="AK22" s="921"/>
      <c r="AL22" s="824"/>
      <c r="AM22" s="921">
        <v>42503</v>
      </c>
      <c r="AN22" s="921">
        <v>42510</v>
      </c>
      <c r="AO22" s="921">
        <v>42510</v>
      </c>
      <c r="AP22" s="921">
        <v>42503</v>
      </c>
      <c r="AQ22" s="921">
        <v>42503</v>
      </c>
      <c r="AR22" s="921">
        <v>42503</v>
      </c>
      <c r="AS22" s="921">
        <v>42510</v>
      </c>
      <c r="AT22" s="921">
        <v>42503</v>
      </c>
      <c r="AU22" s="921">
        <v>42374</v>
      </c>
      <c r="AV22" s="921">
        <v>42503</v>
      </c>
      <c r="AW22" s="921">
        <v>42510</v>
      </c>
      <c r="AX22" s="673"/>
      <c r="AY22" s="921">
        <v>42503</v>
      </c>
      <c r="AZ22" s="921"/>
      <c r="BA22" s="921">
        <v>42510</v>
      </c>
      <c r="BB22" s="921">
        <v>42559</v>
      </c>
      <c r="BC22" s="921">
        <v>42503</v>
      </c>
      <c r="BD22" s="921">
        <v>42559</v>
      </c>
      <c r="BE22" s="920"/>
      <c r="BF22" s="800"/>
    </row>
    <row r="23" spans="1:58" s="770" customFormat="1" ht="20.100000000000001" customHeight="1">
      <c r="A23" s="1587">
        <v>4</v>
      </c>
      <c r="B23" s="1586" t="s">
        <v>7</v>
      </c>
      <c r="C23" s="921">
        <v>42111</v>
      </c>
      <c r="D23" s="921">
        <v>42111</v>
      </c>
      <c r="E23" s="921">
        <v>42111</v>
      </c>
      <c r="F23" s="921">
        <v>42111</v>
      </c>
      <c r="G23" s="921">
        <v>42111</v>
      </c>
      <c r="H23" s="921">
        <v>42111</v>
      </c>
      <c r="I23" s="921">
        <v>42111</v>
      </c>
      <c r="J23" s="921">
        <v>42111</v>
      </c>
      <c r="K23" s="921">
        <v>42111</v>
      </c>
      <c r="L23" s="921">
        <v>42111</v>
      </c>
      <c r="M23" s="921">
        <v>42111</v>
      </c>
      <c r="N23" s="921">
        <v>42111</v>
      </c>
      <c r="O23" s="921">
        <v>42111</v>
      </c>
      <c r="P23" s="921">
        <v>42111</v>
      </c>
      <c r="Q23" s="921">
        <v>42111</v>
      </c>
      <c r="R23" s="921">
        <v>42111</v>
      </c>
      <c r="S23" s="921">
        <v>42111</v>
      </c>
      <c r="T23" s="921">
        <v>42111</v>
      </c>
      <c r="U23" s="921">
        <v>42111</v>
      </c>
      <c r="V23" s="921">
        <v>42111</v>
      </c>
      <c r="W23" s="921">
        <v>42111</v>
      </c>
      <c r="X23" s="921">
        <v>42111</v>
      </c>
      <c r="Y23" s="921">
        <v>42111</v>
      </c>
      <c r="Z23" s="921">
        <v>42111</v>
      </c>
      <c r="AA23" s="921">
        <v>42111</v>
      </c>
      <c r="AB23" s="921">
        <v>42111</v>
      </c>
      <c r="AC23" s="921">
        <v>42111</v>
      </c>
      <c r="AD23" s="921">
        <v>42111</v>
      </c>
      <c r="AE23" s="921">
        <v>42111</v>
      </c>
      <c r="AF23" s="921">
        <v>42111</v>
      </c>
      <c r="AG23" s="1585"/>
      <c r="AH23" s="921">
        <v>42467</v>
      </c>
      <c r="AI23" s="921">
        <v>42471</v>
      </c>
      <c r="AJ23" s="921">
        <v>42507</v>
      </c>
      <c r="AK23" s="921"/>
      <c r="AL23" s="824"/>
      <c r="AM23" s="921">
        <v>42503</v>
      </c>
      <c r="AN23" s="921">
        <v>42507</v>
      </c>
      <c r="AO23" s="921">
        <v>42507</v>
      </c>
      <c r="AP23" s="921">
        <v>42503</v>
      </c>
      <c r="AQ23" s="921">
        <v>42503</v>
      </c>
      <c r="AR23" s="921">
        <v>42503</v>
      </c>
      <c r="AS23" s="921">
        <v>42507</v>
      </c>
      <c r="AT23" s="921">
        <v>42503</v>
      </c>
      <c r="AU23" s="921">
        <v>42373</v>
      </c>
      <c r="AV23" s="921">
        <v>42503</v>
      </c>
      <c r="AW23" s="921">
        <v>42507</v>
      </c>
      <c r="AX23" s="673">
        <v>42124</v>
      </c>
      <c r="AY23" s="921">
        <v>42503</v>
      </c>
      <c r="AZ23" s="1590"/>
      <c r="BA23" s="921">
        <v>42507</v>
      </c>
      <c r="BB23" s="921">
        <v>42558</v>
      </c>
      <c r="BC23" s="921">
        <v>42503</v>
      </c>
      <c r="BD23" s="921">
        <v>42558</v>
      </c>
      <c r="BE23" s="1452"/>
      <c r="BF23" s="800"/>
    </row>
    <row r="24" spans="1:58" s="770" customFormat="1" ht="20.100000000000001" customHeight="1">
      <c r="A24" s="1587">
        <v>1</v>
      </c>
      <c r="B24" s="1586" t="s">
        <v>368</v>
      </c>
      <c r="C24" s="1589"/>
      <c r="D24" s="1589"/>
      <c r="E24" s="1589"/>
      <c r="F24" s="1589"/>
      <c r="G24" s="1589"/>
      <c r="H24" s="1589"/>
      <c r="I24" s="1589"/>
      <c r="J24" s="1589"/>
      <c r="K24" s="1589"/>
      <c r="L24" s="1589"/>
      <c r="M24" s="1589"/>
      <c r="N24" s="1589"/>
      <c r="O24" s="1589"/>
      <c r="P24" s="1589"/>
      <c r="Q24" s="1589"/>
      <c r="R24" s="1589"/>
      <c r="S24" s="1589"/>
      <c r="T24" s="1589"/>
      <c r="U24" s="1589"/>
      <c r="V24" s="1589"/>
      <c r="W24" s="1589"/>
      <c r="X24" s="1589"/>
      <c r="Y24" s="1589"/>
      <c r="Z24" s="1589"/>
      <c r="AA24" s="1589"/>
      <c r="AB24" s="1589"/>
      <c r="AC24" s="1589"/>
      <c r="AD24" s="1589"/>
      <c r="AE24" s="1589"/>
      <c r="AF24" s="1589"/>
      <c r="AG24" s="1589"/>
      <c r="AH24" s="921">
        <v>42465</v>
      </c>
      <c r="AI24" s="921"/>
      <c r="AJ24" s="921">
        <v>42503</v>
      </c>
      <c r="AK24" s="921">
        <v>42466</v>
      </c>
      <c r="AL24" s="824"/>
      <c r="AM24" s="921">
        <v>42501</v>
      </c>
      <c r="AN24" s="921">
        <v>42503</v>
      </c>
      <c r="AO24" s="921">
        <v>42503</v>
      </c>
      <c r="AP24" s="921">
        <v>42501</v>
      </c>
      <c r="AQ24" s="921">
        <v>42501</v>
      </c>
      <c r="AR24" s="921">
        <v>42501</v>
      </c>
      <c r="AS24" s="921">
        <v>42503</v>
      </c>
      <c r="AT24" s="921">
        <v>42501</v>
      </c>
      <c r="AU24" s="921">
        <v>42733</v>
      </c>
      <c r="AV24" s="921">
        <v>42501</v>
      </c>
      <c r="AW24" s="921">
        <v>42503</v>
      </c>
      <c r="AX24" s="673"/>
      <c r="AY24" s="921">
        <v>42501</v>
      </c>
      <c r="AZ24" s="921"/>
      <c r="BA24" s="921">
        <v>42503</v>
      </c>
      <c r="BB24" s="921">
        <v>42551</v>
      </c>
      <c r="BC24" s="921">
        <v>42501</v>
      </c>
      <c r="BD24" s="921">
        <v>42551</v>
      </c>
      <c r="BE24" s="920"/>
      <c r="BF24" s="800"/>
    </row>
    <row r="25" spans="1:58" s="770" customFormat="1" ht="20.100000000000001" customHeight="1">
      <c r="A25" s="1587">
        <v>5</v>
      </c>
      <c r="B25" s="1586" t="s">
        <v>370</v>
      </c>
      <c r="C25" s="921">
        <v>42104</v>
      </c>
      <c r="D25" s="921">
        <v>42104</v>
      </c>
      <c r="E25" s="921">
        <v>42104</v>
      </c>
      <c r="F25" s="921">
        <v>42104</v>
      </c>
      <c r="G25" s="921">
        <v>42104</v>
      </c>
      <c r="H25" s="921">
        <v>42104</v>
      </c>
      <c r="I25" s="921">
        <v>42104</v>
      </c>
      <c r="J25" s="921">
        <v>42104</v>
      </c>
      <c r="K25" s="921">
        <v>42104</v>
      </c>
      <c r="L25" s="921">
        <v>42104</v>
      </c>
      <c r="M25" s="921">
        <v>42104</v>
      </c>
      <c r="N25" s="921">
        <v>42104</v>
      </c>
      <c r="O25" s="921">
        <v>42104</v>
      </c>
      <c r="P25" s="921">
        <v>42104</v>
      </c>
      <c r="Q25" s="921">
        <v>42104</v>
      </c>
      <c r="R25" s="921">
        <v>42104</v>
      </c>
      <c r="S25" s="921">
        <v>42104</v>
      </c>
      <c r="T25" s="921">
        <v>42104</v>
      </c>
      <c r="U25" s="921">
        <v>42104</v>
      </c>
      <c r="V25" s="921">
        <v>42104</v>
      </c>
      <c r="W25" s="921">
        <v>42104</v>
      </c>
      <c r="X25" s="921">
        <v>42104</v>
      </c>
      <c r="Y25" s="921">
        <v>42104</v>
      </c>
      <c r="Z25" s="921">
        <v>42104</v>
      </c>
      <c r="AA25" s="921">
        <v>42104</v>
      </c>
      <c r="AB25" s="921">
        <v>42104</v>
      </c>
      <c r="AC25" s="921">
        <v>42104</v>
      </c>
      <c r="AD25" s="921">
        <v>42104</v>
      </c>
      <c r="AE25" s="921">
        <v>42104</v>
      </c>
      <c r="AF25" s="921">
        <v>42104</v>
      </c>
      <c r="AG25" s="1585"/>
      <c r="AH25" s="921"/>
      <c r="AI25" s="921">
        <v>42467</v>
      </c>
      <c r="AJ25" s="921" t="s">
        <v>1389</v>
      </c>
      <c r="AK25" s="921"/>
      <c r="AL25" s="824"/>
      <c r="AM25" s="921">
        <v>42501</v>
      </c>
      <c r="AN25" s="921" t="s">
        <v>1389</v>
      </c>
      <c r="AO25" s="921" t="s">
        <v>1389</v>
      </c>
      <c r="AP25" s="921">
        <v>42500</v>
      </c>
      <c r="AQ25" s="921">
        <v>42501</v>
      </c>
      <c r="AR25" s="921">
        <v>42501</v>
      </c>
      <c r="AS25" s="921" t="s">
        <v>1389</v>
      </c>
      <c r="AT25" s="921">
        <v>42500</v>
      </c>
      <c r="AU25" s="921"/>
      <c r="AV25" s="921">
        <v>42500</v>
      </c>
      <c r="AW25" s="921" t="s">
        <v>1389</v>
      </c>
      <c r="AX25" s="673">
        <v>42117</v>
      </c>
      <c r="AY25" s="921">
        <v>42500</v>
      </c>
      <c r="AZ25" s="921">
        <v>42390</v>
      </c>
      <c r="BA25" s="921" t="s">
        <v>1389</v>
      </c>
      <c r="BB25" s="921" t="s">
        <v>1465</v>
      </c>
      <c r="BC25" s="921">
        <v>42500</v>
      </c>
      <c r="BD25" s="921" t="s">
        <v>1465</v>
      </c>
      <c r="BE25" s="1452"/>
      <c r="BF25" s="800"/>
    </row>
    <row r="26" spans="1:58" ht="20.100000000000001" customHeight="1">
      <c r="A26" s="1587">
        <v>1</v>
      </c>
      <c r="B26" s="1586" t="s">
        <v>371</v>
      </c>
      <c r="C26" s="1585"/>
      <c r="D26" s="1585"/>
      <c r="E26" s="1585"/>
      <c r="F26" s="1585"/>
      <c r="G26" s="1585"/>
      <c r="H26" s="1585"/>
      <c r="I26" s="1585"/>
      <c r="J26" s="1585"/>
      <c r="K26" s="1585"/>
      <c r="L26" s="1585"/>
      <c r="M26" s="1585"/>
      <c r="N26" s="1585"/>
      <c r="O26" s="1585"/>
      <c r="P26" s="1585"/>
      <c r="Q26" s="1585"/>
      <c r="R26" s="1585"/>
      <c r="S26" s="1585"/>
      <c r="T26" s="1585"/>
      <c r="U26" s="1585"/>
      <c r="V26" s="1585"/>
      <c r="W26" s="1585"/>
      <c r="X26" s="1585"/>
      <c r="Y26" s="1585"/>
      <c r="Z26" s="1585"/>
      <c r="AA26" s="1585"/>
      <c r="AB26" s="1585"/>
      <c r="AC26" s="1585"/>
      <c r="AD26" s="1585"/>
      <c r="AE26" s="1585"/>
      <c r="AF26" s="1585"/>
      <c r="AG26" s="1585"/>
      <c r="AH26" s="921">
        <v>42444</v>
      </c>
      <c r="AI26" s="921">
        <v>42460</v>
      </c>
      <c r="AJ26" s="921">
        <v>42471</v>
      </c>
      <c r="AK26" s="921">
        <v>42456</v>
      </c>
      <c r="AL26" s="824"/>
      <c r="AM26" s="921">
        <v>42495</v>
      </c>
      <c r="AN26" s="921">
        <v>42471</v>
      </c>
      <c r="AO26" s="921">
        <v>42471</v>
      </c>
      <c r="AP26" s="921">
        <v>42478</v>
      </c>
      <c r="AQ26" s="921">
        <v>42495</v>
      </c>
      <c r="AR26" s="921">
        <v>42489</v>
      </c>
      <c r="AS26" s="921">
        <v>42471</v>
      </c>
      <c r="AT26" s="921">
        <v>42478</v>
      </c>
      <c r="AU26" s="921">
        <v>42339</v>
      </c>
      <c r="AV26" s="921">
        <v>42478</v>
      </c>
      <c r="AW26" s="921">
        <v>42471</v>
      </c>
      <c r="AX26" s="717"/>
      <c r="AY26" s="921">
        <v>42478</v>
      </c>
      <c r="AZ26" s="921">
        <v>42389</v>
      </c>
      <c r="BA26" s="921">
        <v>42471</v>
      </c>
      <c r="BB26" s="921">
        <v>42534</v>
      </c>
      <c r="BC26" s="921">
        <v>42478</v>
      </c>
      <c r="BD26" s="921">
        <v>42543</v>
      </c>
      <c r="BE26" s="921">
        <v>42565</v>
      </c>
    </row>
    <row r="27" spans="1:58" ht="20.100000000000001" customHeight="1">
      <c r="A27" s="1587">
        <v>2</v>
      </c>
      <c r="B27" s="1586" t="s">
        <v>1302</v>
      </c>
      <c r="C27" s="921">
        <v>42101</v>
      </c>
      <c r="D27" s="921">
        <v>42101</v>
      </c>
      <c r="E27" s="921">
        <v>42101</v>
      </c>
      <c r="F27" s="921">
        <v>42101</v>
      </c>
      <c r="G27" s="921">
        <v>42101</v>
      </c>
      <c r="H27" s="921">
        <v>42101</v>
      </c>
      <c r="I27" s="921">
        <v>42101</v>
      </c>
      <c r="J27" s="921">
        <v>42101</v>
      </c>
      <c r="K27" s="921">
        <v>42101</v>
      </c>
      <c r="L27" s="921">
        <v>42101</v>
      </c>
      <c r="M27" s="921">
        <v>42101</v>
      </c>
      <c r="N27" s="921">
        <v>42101</v>
      </c>
      <c r="O27" s="921">
        <v>42101</v>
      </c>
      <c r="P27" s="921">
        <v>42101</v>
      </c>
      <c r="Q27" s="921">
        <v>42101</v>
      </c>
      <c r="R27" s="921">
        <v>42101</v>
      </c>
      <c r="S27" s="921">
        <v>42101</v>
      </c>
      <c r="T27" s="921">
        <v>42101</v>
      </c>
      <c r="U27" s="921">
        <v>42101</v>
      </c>
      <c r="V27" s="921">
        <v>42101</v>
      </c>
      <c r="W27" s="921">
        <v>42101</v>
      </c>
      <c r="X27" s="921">
        <v>42101</v>
      </c>
      <c r="Y27" s="921">
        <v>42101</v>
      </c>
      <c r="Z27" s="921">
        <v>42101</v>
      </c>
      <c r="AA27" s="921">
        <v>42101</v>
      </c>
      <c r="AB27" s="921">
        <v>42101</v>
      </c>
      <c r="AC27" s="921">
        <v>42101</v>
      </c>
      <c r="AD27" s="921">
        <v>42101</v>
      </c>
      <c r="AE27" s="921">
        <v>42101</v>
      </c>
      <c r="AF27" s="921">
        <v>42101</v>
      </c>
      <c r="AG27" s="1585"/>
      <c r="AH27" s="880">
        <v>42443</v>
      </c>
      <c r="AI27" s="880" t="s">
        <v>265</v>
      </c>
      <c r="AJ27" s="921">
        <v>42468</v>
      </c>
      <c r="AK27" s="880">
        <v>42443</v>
      </c>
      <c r="AL27" s="836"/>
      <c r="AM27" s="921"/>
      <c r="AN27" s="921">
        <v>42468</v>
      </c>
      <c r="AO27" s="921">
        <v>42468</v>
      </c>
      <c r="AP27" s="921"/>
      <c r="AQ27" s="921"/>
      <c r="AR27" s="921">
        <v>42487</v>
      </c>
      <c r="AS27" s="921">
        <v>42468</v>
      </c>
      <c r="AT27" s="921"/>
      <c r="AU27" s="921">
        <v>42333</v>
      </c>
      <c r="AV27" s="921"/>
      <c r="AW27" s="921">
        <v>42468</v>
      </c>
      <c r="AX27" s="673">
        <v>42114</v>
      </c>
      <c r="AY27" s="921"/>
      <c r="AZ27" s="921">
        <v>42387</v>
      </c>
      <c r="BA27" s="921">
        <v>42468</v>
      </c>
      <c r="BB27" s="1187" t="s">
        <v>1610</v>
      </c>
      <c r="BC27" s="921"/>
      <c r="BD27" s="1187">
        <v>42527</v>
      </c>
      <c r="BE27" s="1187">
        <v>42527</v>
      </c>
    </row>
    <row r="28" spans="1:58" ht="20.100000000000001" customHeight="1">
      <c r="A28" s="1587">
        <v>1</v>
      </c>
      <c r="B28" s="1586" t="s">
        <v>4</v>
      </c>
      <c r="C28" s="921">
        <v>42100</v>
      </c>
      <c r="D28" s="921">
        <v>42100</v>
      </c>
      <c r="E28" s="921">
        <v>42100</v>
      </c>
      <c r="F28" s="921">
        <v>42100</v>
      </c>
      <c r="G28" s="921">
        <v>42100</v>
      </c>
      <c r="H28" s="921">
        <v>42100</v>
      </c>
      <c r="I28" s="921">
        <v>42100</v>
      </c>
      <c r="J28" s="921">
        <v>42100</v>
      </c>
      <c r="K28" s="921">
        <v>42100</v>
      </c>
      <c r="L28" s="921">
        <v>42100</v>
      </c>
      <c r="M28" s="921">
        <v>42100</v>
      </c>
      <c r="N28" s="921">
        <v>42100</v>
      </c>
      <c r="O28" s="921">
        <v>42100</v>
      </c>
      <c r="P28" s="921">
        <v>42100</v>
      </c>
      <c r="Q28" s="921">
        <v>42100</v>
      </c>
      <c r="R28" s="921">
        <v>42100</v>
      </c>
      <c r="S28" s="921">
        <v>42100</v>
      </c>
      <c r="T28" s="921">
        <v>42100</v>
      </c>
      <c r="U28" s="921">
        <v>42100</v>
      </c>
      <c r="V28" s="921">
        <v>42100</v>
      </c>
      <c r="W28" s="921">
        <v>42100</v>
      </c>
      <c r="X28" s="921">
        <v>42100</v>
      </c>
      <c r="Y28" s="921">
        <v>42100</v>
      </c>
      <c r="Z28" s="921">
        <v>42100</v>
      </c>
      <c r="AA28" s="921">
        <v>42100</v>
      </c>
      <c r="AB28" s="921">
        <v>42100</v>
      </c>
      <c r="AC28" s="921">
        <v>42100</v>
      </c>
      <c r="AD28" s="921">
        <v>42100</v>
      </c>
      <c r="AE28" s="921">
        <v>42100</v>
      </c>
      <c r="AF28" s="921">
        <v>42100</v>
      </c>
      <c r="AG28" s="1585"/>
      <c r="AH28" s="921"/>
      <c r="AI28" s="880"/>
      <c r="AJ28" s="921">
        <v>42439</v>
      </c>
      <c r="AK28" s="880"/>
      <c r="AL28" s="824"/>
      <c r="AM28" s="921">
        <v>42451</v>
      </c>
      <c r="AN28" s="921">
        <v>42451</v>
      </c>
      <c r="AO28" s="921">
        <v>42451</v>
      </c>
      <c r="AP28" s="880" t="s">
        <v>265</v>
      </c>
      <c r="AQ28" s="921">
        <v>42451</v>
      </c>
      <c r="AR28" s="921">
        <v>42443</v>
      </c>
      <c r="AS28" s="921">
        <v>42451</v>
      </c>
      <c r="AT28" s="880" t="s">
        <v>265</v>
      </c>
      <c r="AU28" s="921">
        <v>42332</v>
      </c>
      <c r="AV28" s="880" t="s">
        <v>265</v>
      </c>
      <c r="AW28" s="921">
        <v>42451</v>
      </c>
      <c r="AX28" s="673">
        <v>42111</v>
      </c>
      <c r="AY28" s="921">
        <v>42443</v>
      </c>
      <c r="AZ28" s="880"/>
      <c r="BA28" s="880" t="s">
        <v>265</v>
      </c>
      <c r="BB28" s="921">
        <v>42178</v>
      </c>
      <c r="BC28" s="880" t="s">
        <v>265</v>
      </c>
      <c r="BD28" s="921">
        <v>42117</v>
      </c>
      <c r="BE28" s="921">
        <v>42117</v>
      </c>
    </row>
    <row r="29" spans="1:58" ht="20.100000000000001" customHeight="1">
      <c r="A29" s="1587">
        <v>0.5</v>
      </c>
      <c r="B29" s="1588" t="s">
        <v>253</v>
      </c>
      <c r="C29" s="1585"/>
      <c r="D29" s="1585"/>
      <c r="E29" s="1585"/>
      <c r="F29" s="1585"/>
      <c r="G29" s="1585"/>
      <c r="H29" s="1585"/>
      <c r="I29" s="1585"/>
      <c r="J29" s="1585"/>
      <c r="K29" s="1585"/>
      <c r="L29" s="1585"/>
      <c r="M29" s="1585"/>
      <c r="N29" s="1585"/>
      <c r="O29" s="1585"/>
      <c r="P29" s="1585"/>
      <c r="Q29" s="1585"/>
      <c r="R29" s="1585"/>
      <c r="S29" s="1585"/>
      <c r="T29" s="1585"/>
      <c r="U29" s="1585"/>
      <c r="V29" s="1585"/>
      <c r="W29" s="1585"/>
      <c r="X29" s="1585"/>
      <c r="Y29" s="1585"/>
      <c r="Z29" s="1585"/>
      <c r="AA29" s="1585"/>
      <c r="AB29" s="1585"/>
      <c r="AC29" s="1585"/>
      <c r="AD29" s="1585"/>
      <c r="AE29" s="1585"/>
      <c r="AF29" s="1585"/>
      <c r="AG29" s="1585"/>
      <c r="AH29" s="921">
        <v>42437</v>
      </c>
      <c r="AI29" s="921">
        <v>42440</v>
      </c>
      <c r="AJ29" s="921">
        <v>42439</v>
      </c>
      <c r="AK29" s="880">
        <v>42440</v>
      </c>
      <c r="AL29" s="824"/>
      <c r="AM29" s="921">
        <v>42449</v>
      </c>
      <c r="AN29" s="921">
        <v>42449</v>
      </c>
      <c r="AO29" s="921">
        <v>42449</v>
      </c>
      <c r="AP29" s="921">
        <v>42439</v>
      </c>
      <c r="AQ29" s="921">
        <v>42449</v>
      </c>
      <c r="AR29" s="921">
        <v>42440</v>
      </c>
      <c r="AS29" s="921">
        <v>42449</v>
      </c>
      <c r="AT29" s="921">
        <v>42439</v>
      </c>
      <c r="AU29" s="921">
        <v>42331</v>
      </c>
      <c r="AV29" s="921">
        <v>42440</v>
      </c>
      <c r="AW29" s="921">
        <v>42449</v>
      </c>
      <c r="AX29" s="717"/>
      <c r="AY29" s="921">
        <v>42440</v>
      </c>
      <c r="AZ29" s="921">
        <v>42338</v>
      </c>
      <c r="BA29" s="921">
        <v>42439</v>
      </c>
      <c r="BB29" s="922"/>
      <c r="BC29" s="921">
        <v>42440</v>
      </c>
      <c r="BD29" s="922"/>
      <c r="BE29" s="922"/>
    </row>
    <row r="30" spans="1:58" ht="20.100000000000001" customHeight="1">
      <c r="A30" s="1587">
        <v>1</v>
      </c>
      <c r="B30" s="1588" t="s">
        <v>122</v>
      </c>
      <c r="C30" s="921">
        <v>42097</v>
      </c>
      <c r="D30" s="921">
        <v>42097</v>
      </c>
      <c r="E30" s="921">
        <v>42097</v>
      </c>
      <c r="F30" s="921">
        <v>42097</v>
      </c>
      <c r="G30" s="921">
        <v>42097</v>
      </c>
      <c r="H30" s="921">
        <v>42097</v>
      </c>
      <c r="I30" s="921">
        <v>42097</v>
      </c>
      <c r="J30" s="921">
        <v>42097</v>
      </c>
      <c r="K30" s="921">
        <v>42097</v>
      </c>
      <c r="L30" s="921">
        <v>42097</v>
      </c>
      <c r="M30" s="921">
        <v>42097</v>
      </c>
      <c r="N30" s="921">
        <v>42097</v>
      </c>
      <c r="O30" s="921">
        <v>42097</v>
      </c>
      <c r="P30" s="921">
        <v>42097</v>
      </c>
      <c r="Q30" s="921">
        <v>42097</v>
      </c>
      <c r="R30" s="921">
        <v>42097</v>
      </c>
      <c r="S30" s="921">
        <v>42097</v>
      </c>
      <c r="T30" s="921">
        <v>42097</v>
      </c>
      <c r="U30" s="921">
        <v>42097</v>
      </c>
      <c r="V30" s="921">
        <v>42097</v>
      </c>
      <c r="W30" s="921">
        <v>42097</v>
      </c>
      <c r="X30" s="921">
        <v>42097</v>
      </c>
      <c r="Y30" s="921">
        <v>42097</v>
      </c>
      <c r="Z30" s="921">
        <v>42097</v>
      </c>
      <c r="AA30" s="921">
        <v>42097</v>
      </c>
      <c r="AB30" s="921">
        <v>42097</v>
      </c>
      <c r="AC30" s="921">
        <v>42097</v>
      </c>
      <c r="AD30" s="921">
        <v>42097</v>
      </c>
      <c r="AE30" s="921">
        <v>42097</v>
      </c>
      <c r="AF30" s="921">
        <v>42097</v>
      </c>
      <c r="AG30" s="1585"/>
      <c r="AH30" s="921">
        <v>42437</v>
      </c>
      <c r="AI30" s="921">
        <v>42439</v>
      </c>
      <c r="AJ30" s="921">
        <v>42438</v>
      </c>
      <c r="AK30" s="921"/>
      <c r="AL30" s="824"/>
      <c r="AM30" s="921">
        <v>42449</v>
      </c>
      <c r="AN30" s="921">
        <v>42449</v>
      </c>
      <c r="AO30" s="921">
        <v>42449</v>
      </c>
      <c r="AP30" s="921">
        <v>42436</v>
      </c>
      <c r="AQ30" s="921">
        <v>42449</v>
      </c>
      <c r="AR30" s="921"/>
      <c r="AS30" s="921">
        <v>42449</v>
      </c>
      <c r="AT30" s="921">
        <v>42438</v>
      </c>
      <c r="AU30" s="921">
        <v>42331</v>
      </c>
      <c r="AV30" s="921">
        <v>42439</v>
      </c>
      <c r="AW30" s="921">
        <v>42449</v>
      </c>
      <c r="AX30" s="673">
        <v>42110</v>
      </c>
      <c r="AY30" s="921">
        <v>42439</v>
      </c>
      <c r="AZ30" s="880"/>
      <c r="BA30" s="921">
        <v>42438</v>
      </c>
      <c r="BB30" s="921">
        <v>42177</v>
      </c>
      <c r="BC30" s="921">
        <v>42439</v>
      </c>
      <c r="BD30" s="921">
        <v>42116</v>
      </c>
      <c r="BE30" s="921">
        <v>42116</v>
      </c>
    </row>
    <row r="31" spans="1:58" ht="20.100000000000001" customHeight="1">
      <c r="A31" s="1587">
        <v>0.5</v>
      </c>
      <c r="B31" s="1586" t="s">
        <v>1297</v>
      </c>
      <c r="C31" s="921">
        <v>42095</v>
      </c>
      <c r="D31" s="921">
        <v>42095</v>
      </c>
      <c r="E31" s="921">
        <v>42095</v>
      </c>
      <c r="F31" s="921">
        <v>42095</v>
      </c>
      <c r="G31" s="921">
        <v>42095</v>
      </c>
      <c r="H31" s="921">
        <v>42095</v>
      </c>
      <c r="I31" s="921">
        <v>42095</v>
      </c>
      <c r="J31" s="921">
        <v>42095</v>
      </c>
      <c r="K31" s="921">
        <v>42095</v>
      </c>
      <c r="L31" s="921">
        <v>42095</v>
      </c>
      <c r="M31" s="921">
        <v>42095</v>
      </c>
      <c r="N31" s="921">
        <v>42095</v>
      </c>
      <c r="O31" s="921">
        <v>42095</v>
      </c>
      <c r="P31" s="921">
        <v>42095</v>
      </c>
      <c r="Q31" s="921">
        <v>42095</v>
      </c>
      <c r="R31" s="921">
        <v>42095</v>
      </c>
      <c r="S31" s="921">
        <v>42095</v>
      </c>
      <c r="T31" s="921">
        <v>42095</v>
      </c>
      <c r="U31" s="921">
        <v>42095</v>
      </c>
      <c r="V31" s="921">
        <v>42095</v>
      </c>
      <c r="W31" s="921">
        <v>42095</v>
      </c>
      <c r="X31" s="921">
        <v>42095</v>
      </c>
      <c r="Y31" s="921">
        <v>42095</v>
      </c>
      <c r="Z31" s="921">
        <v>42095</v>
      </c>
      <c r="AA31" s="921">
        <v>42095</v>
      </c>
      <c r="AB31" s="921">
        <v>42095</v>
      </c>
      <c r="AC31" s="921">
        <v>42095</v>
      </c>
      <c r="AD31" s="921">
        <v>42095</v>
      </c>
      <c r="AE31" s="921">
        <v>42095</v>
      </c>
      <c r="AF31" s="921">
        <v>42095</v>
      </c>
      <c r="AG31" s="1585"/>
      <c r="AH31" s="921">
        <v>42436</v>
      </c>
      <c r="AI31" s="921">
        <v>42438</v>
      </c>
      <c r="AJ31" s="921"/>
      <c r="AK31" s="921">
        <v>42437</v>
      </c>
      <c r="AL31" s="824"/>
      <c r="AM31" s="921">
        <v>42447</v>
      </c>
      <c r="AN31" s="921">
        <v>42445</v>
      </c>
      <c r="AO31" s="921">
        <v>42447</v>
      </c>
      <c r="AP31" s="921">
        <v>42436</v>
      </c>
      <c r="AQ31" s="921">
        <v>42447</v>
      </c>
      <c r="AR31" s="921">
        <v>42439</v>
      </c>
      <c r="AS31" s="921">
        <v>42447</v>
      </c>
      <c r="AT31" s="921">
        <v>42437</v>
      </c>
      <c r="AU31" s="921">
        <v>42327</v>
      </c>
      <c r="AV31" s="921">
        <v>42438</v>
      </c>
      <c r="AW31" s="921">
        <v>42445</v>
      </c>
      <c r="AX31" s="673">
        <v>42108</v>
      </c>
      <c r="AY31" s="921">
        <v>42438</v>
      </c>
      <c r="AZ31" s="880"/>
      <c r="BA31" s="921">
        <v>42437</v>
      </c>
      <c r="BB31" s="921">
        <v>42173</v>
      </c>
      <c r="BC31" s="921">
        <v>42438</v>
      </c>
      <c r="BD31" s="921">
        <v>42114</v>
      </c>
      <c r="BE31" s="921">
        <v>42114</v>
      </c>
    </row>
    <row r="32" spans="1:58" ht="20.100000000000001" customHeight="1">
      <c r="A32" s="1587">
        <v>1</v>
      </c>
      <c r="B32" s="1586" t="s">
        <v>1089</v>
      </c>
      <c r="C32" s="1585"/>
      <c r="D32" s="1585"/>
      <c r="E32" s="1585"/>
      <c r="F32" s="1585"/>
      <c r="G32" s="1585"/>
      <c r="H32" s="1585"/>
      <c r="I32" s="1585"/>
      <c r="J32" s="1585"/>
      <c r="K32" s="1585"/>
      <c r="L32" s="1585"/>
      <c r="M32" s="1585"/>
      <c r="N32" s="1585"/>
      <c r="O32" s="1585"/>
      <c r="P32" s="1585"/>
      <c r="Q32" s="1585"/>
      <c r="R32" s="1585"/>
      <c r="S32" s="1585"/>
      <c r="T32" s="1585"/>
      <c r="U32" s="1585"/>
      <c r="V32" s="1585"/>
      <c r="W32" s="1585"/>
      <c r="X32" s="1585"/>
      <c r="Y32" s="1585"/>
      <c r="Z32" s="1585"/>
      <c r="AA32" s="1585"/>
      <c r="AB32" s="1585"/>
      <c r="AC32" s="1585"/>
      <c r="AD32" s="1585"/>
      <c r="AE32" s="1585"/>
      <c r="AF32" s="1585"/>
      <c r="AG32" s="1585"/>
      <c r="AH32" s="921">
        <v>42432</v>
      </c>
      <c r="AI32" s="921">
        <v>42438</v>
      </c>
      <c r="AJ32" s="921">
        <v>42437</v>
      </c>
      <c r="AK32" s="921">
        <v>42432</v>
      </c>
      <c r="AL32" s="824"/>
      <c r="AM32" s="921">
        <v>42445</v>
      </c>
      <c r="AN32" s="921">
        <v>42445</v>
      </c>
      <c r="AO32" s="921">
        <v>42446</v>
      </c>
      <c r="AP32" s="921">
        <v>42432</v>
      </c>
      <c r="AQ32" s="921">
        <v>42446</v>
      </c>
      <c r="AR32" s="921">
        <v>42438</v>
      </c>
      <c r="AS32" s="921">
        <v>42446</v>
      </c>
      <c r="AT32" s="921">
        <v>42437</v>
      </c>
      <c r="AU32" s="880"/>
      <c r="AV32" s="921">
        <v>42438</v>
      </c>
      <c r="AW32" s="921">
        <v>42446</v>
      </c>
      <c r="AX32" s="717"/>
      <c r="AY32" s="921">
        <v>42437</v>
      </c>
      <c r="AZ32" s="921">
        <v>42332</v>
      </c>
      <c r="BA32" s="921">
        <v>42437</v>
      </c>
      <c r="BB32" s="922"/>
      <c r="BC32" s="921">
        <v>42438</v>
      </c>
      <c r="BD32" s="922"/>
      <c r="BE32" s="922"/>
    </row>
    <row r="33" spans="1:58" ht="20.100000000000001" customHeight="1" thickBot="1">
      <c r="A33" s="1587">
        <v>1</v>
      </c>
      <c r="B33" s="1586" t="s">
        <v>2</v>
      </c>
      <c r="C33" s="921">
        <v>42093</v>
      </c>
      <c r="D33" s="921">
        <v>42093</v>
      </c>
      <c r="E33" s="921">
        <v>42093</v>
      </c>
      <c r="F33" s="921">
        <v>42093</v>
      </c>
      <c r="G33" s="921">
        <v>42093</v>
      </c>
      <c r="H33" s="921">
        <v>42093</v>
      </c>
      <c r="I33" s="921">
        <v>42093</v>
      </c>
      <c r="J33" s="921">
        <v>42093</v>
      </c>
      <c r="K33" s="921">
        <v>42093</v>
      </c>
      <c r="L33" s="921">
        <v>42093</v>
      </c>
      <c r="M33" s="921">
        <v>42093</v>
      </c>
      <c r="N33" s="921">
        <v>42093</v>
      </c>
      <c r="O33" s="921">
        <v>42093</v>
      </c>
      <c r="P33" s="921">
        <v>42093</v>
      </c>
      <c r="Q33" s="921">
        <v>42093</v>
      </c>
      <c r="R33" s="921">
        <v>42093</v>
      </c>
      <c r="S33" s="921">
        <v>42093</v>
      </c>
      <c r="T33" s="921">
        <v>42093</v>
      </c>
      <c r="U33" s="921">
        <v>42093</v>
      </c>
      <c r="V33" s="921">
        <v>42093</v>
      </c>
      <c r="W33" s="921">
        <v>42093</v>
      </c>
      <c r="X33" s="921">
        <v>42093</v>
      </c>
      <c r="Y33" s="921">
        <v>42093</v>
      </c>
      <c r="Z33" s="921">
        <v>42093</v>
      </c>
      <c r="AA33" s="921">
        <v>42093</v>
      </c>
      <c r="AB33" s="921">
        <v>42093</v>
      </c>
      <c r="AC33" s="921">
        <v>42093</v>
      </c>
      <c r="AD33" s="921">
        <v>42093</v>
      </c>
      <c r="AE33" s="921">
        <v>42093</v>
      </c>
      <c r="AF33" s="921">
        <v>42093</v>
      </c>
      <c r="AG33" s="1585"/>
      <c r="AH33" s="921">
        <v>42432</v>
      </c>
      <c r="AI33" s="921">
        <v>42433</v>
      </c>
      <c r="AJ33" s="921">
        <v>42432</v>
      </c>
      <c r="AK33" s="921">
        <v>42432</v>
      </c>
      <c r="AL33" s="824"/>
      <c r="AM33" s="921">
        <v>42444</v>
      </c>
      <c r="AN33" s="921">
        <v>42444</v>
      </c>
      <c r="AO33" s="921">
        <v>42444</v>
      </c>
      <c r="AP33" s="921">
        <v>42432</v>
      </c>
      <c r="AQ33" s="921">
        <v>42444</v>
      </c>
      <c r="AR33" s="921">
        <v>42433</v>
      </c>
      <c r="AS33" s="921">
        <v>42444</v>
      </c>
      <c r="AT33" s="921">
        <v>42432</v>
      </c>
      <c r="AU33" s="921">
        <v>42325</v>
      </c>
      <c r="AV33" s="921">
        <v>42432</v>
      </c>
      <c r="AW33" s="921">
        <v>42444</v>
      </c>
      <c r="AX33" s="718">
        <v>42104</v>
      </c>
      <c r="AY33" s="921">
        <v>42433</v>
      </c>
      <c r="AZ33" s="921"/>
      <c r="BA33" s="921">
        <v>42432</v>
      </c>
      <c r="BB33" s="921">
        <v>42177</v>
      </c>
      <c r="BC33" s="921">
        <v>42433</v>
      </c>
      <c r="BD33" s="921">
        <v>42177</v>
      </c>
      <c r="BE33" s="921">
        <v>42171</v>
      </c>
    </row>
    <row r="34" spans="1:58" s="770" customFormat="1" ht="20.100000000000001" customHeight="1">
      <c r="A34" s="397"/>
      <c r="B34" s="655" t="s">
        <v>1106</v>
      </c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406"/>
      <c r="AH34" s="1012" t="s">
        <v>1544</v>
      </c>
      <c r="AI34" s="1047" t="s">
        <v>445</v>
      </c>
      <c r="AJ34" s="804"/>
      <c r="AK34" s="1047" t="s">
        <v>445</v>
      </c>
      <c r="AL34" s="837"/>
      <c r="AM34" s="1047" t="s">
        <v>445</v>
      </c>
      <c r="AN34" s="1047" t="s">
        <v>445</v>
      </c>
      <c r="AO34" s="1047" t="s">
        <v>445</v>
      </c>
      <c r="AP34" s="804"/>
      <c r="AQ34" s="804"/>
      <c r="AR34" s="804"/>
      <c r="AS34" s="804"/>
      <c r="AT34" s="804"/>
      <c r="AU34" s="177"/>
      <c r="AV34" s="1047" t="s">
        <v>445</v>
      </c>
      <c r="AW34" s="804"/>
      <c r="AX34" s="1047" t="s">
        <v>445</v>
      </c>
      <c r="AY34" s="804"/>
      <c r="AZ34" s="1047" t="s">
        <v>445</v>
      </c>
      <c r="BA34" s="1047" t="s">
        <v>445</v>
      </c>
      <c r="BB34" s="1047" t="s">
        <v>445</v>
      </c>
      <c r="BC34" s="1047" t="s">
        <v>445</v>
      </c>
      <c r="BD34" s="1047" t="s">
        <v>445</v>
      </c>
      <c r="BE34" s="1047" t="s">
        <v>445</v>
      </c>
      <c r="BF34" s="800"/>
    </row>
    <row r="35" spans="1:58" ht="20.100000000000001" customHeight="1">
      <c r="A35" s="1050"/>
      <c r="B35" s="656" t="s">
        <v>1107</v>
      </c>
      <c r="C35" s="394"/>
      <c r="D35" s="394"/>
      <c r="E35" s="394"/>
      <c r="F35" s="394"/>
      <c r="G35" s="394"/>
      <c r="H35" s="394"/>
      <c r="I35" s="394"/>
      <c r="J35" s="394"/>
      <c r="K35" s="394"/>
      <c r="L35" s="394"/>
      <c r="M35" s="394"/>
      <c r="N35" s="394"/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  <c r="Z35" s="394"/>
      <c r="AA35" s="394"/>
      <c r="AB35" s="394"/>
      <c r="AC35" s="394"/>
      <c r="AD35" s="394"/>
      <c r="AE35" s="394"/>
      <c r="AF35" s="394"/>
      <c r="AG35" s="394"/>
      <c r="AH35" s="820">
        <v>42527</v>
      </c>
      <c r="AI35" s="820">
        <v>42527</v>
      </c>
      <c r="AJ35" s="805"/>
      <c r="AK35" s="820">
        <v>42541</v>
      </c>
      <c r="AL35" s="837"/>
      <c r="AM35" s="820">
        <v>42542</v>
      </c>
      <c r="AN35" s="820">
        <v>42542</v>
      </c>
      <c r="AO35" s="820">
        <v>42542</v>
      </c>
      <c r="AP35" s="805"/>
      <c r="AQ35" s="805"/>
      <c r="AR35" s="805"/>
      <c r="AS35" s="805"/>
      <c r="AT35" s="805"/>
      <c r="AU35" s="807"/>
      <c r="AV35" s="820">
        <v>42527</v>
      </c>
      <c r="AW35" s="805"/>
      <c r="AX35" s="820">
        <v>42527</v>
      </c>
      <c r="AY35" s="805"/>
      <c r="AZ35" s="820">
        <v>42559</v>
      </c>
      <c r="BA35" s="820">
        <v>42559</v>
      </c>
      <c r="BB35" s="820" t="s">
        <v>1610</v>
      </c>
      <c r="BC35" s="820">
        <v>42559</v>
      </c>
      <c r="BD35" s="820">
        <v>42527</v>
      </c>
      <c r="BE35" s="820">
        <v>42527</v>
      </c>
    </row>
    <row r="36" spans="1:58" ht="20.100000000000001" customHeight="1">
      <c r="A36" s="397"/>
      <c r="B36" s="656" t="s">
        <v>1108</v>
      </c>
      <c r="C36" s="394"/>
      <c r="D36" s="394"/>
      <c r="E36" s="394"/>
      <c r="F36" s="394"/>
      <c r="G36" s="394"/>
      <c r="H36" s="394"/>
      <c r="I36" s="394"/>
      <c r="J36" s="394"/>
      <c r="K36" s="394"/>
      <c r="L36" s="394"/>
      <c r="M36" s="394"/>
      <c r="N36" s="394"/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  <c r="Z36" s="394"/>
      <c r="AA36" s="394"/>
      <c r="AB36" s="394"/>
      <c r="AC36" s="394"/>
      <c r="AD36" s="394"/>
      <c r="AE36" s="394"/>
      <c r="AF36" s="394"/>
      <c r="AG36" s="394"/>
      <c r="AH36" s="810"/>
      <c r="AI36" s="1052"/>
      <c r="AJ36" s="1052"/>
      <c r="AK36" s="1052"/>
      <c r="AL36" s="829"/>
      <c r="AM36" s="1052" t="s">
        <v>1667</v>
      </c>
      <c r="AN36" s="1052" t="s">
        <v>1667</v>
      </c>
      <c r="AO36" s="1052"/>
      <c r="AP36" s="1052"/>
      <c r="AQ36" s="1052"/>
      <c r="AR36" s="1029"/>
      <c r="AS36" s="1052" t="s">
        <v>1684</v>
      </c>
      <c r="AT36" s="1052"/>
      <c r="AU36" s="1052"/>
      <c r="AV36" s="1052"/>
      <c r="AW36" s="1052"/>
      <c r="AX36" s="1052"/>
      <c r="AY36" s="1052"/>
      <c r="AZ36" s="1029" t="s">
        <v>1922</v>
      </c>
      <c r="BA36" s="807"/>
      <c r="BB36" s="719"/>
      <c r="BD36" s="719"/>
      <c r="BE36" s="719" t="s">
        <v>313</v>
      </c>
    </row>
    <row r="37" spans="1:58" s="779" customFormat="1" ht="20.100000000000001" customHeight="1">
      <c r="A37" s="777"/>
      <c r="B37" s="657" t="s">
        <v>1225</v>
      </c>
      <c r="C37" s="778"/>
      <c r="D37" s="778"/>
      <c r="E37" s="778"/>
      <c r="F37" s="778"/>
      <c r="G37" s="778"/>
      <c r="H37" s="778"/>
      <c r="I37" s="778"/>
      <c r="J37" s="778"/>
      <c r="K37" s="778"/>
      <c r="L37" s="778"/>
      <c r="M37" s="778"/>
      <c r="N37" s="778"/>
      <c r="O37" s="778"/>
      <c r="P37" s="778"/>
      <c r="Q37" s="778"/>
      <c r="R37" s="778"/>
      <c r="S37" s="778"/>
      <c r="T37" s="778"/>
      <c r="U37" s="778"/>
      <c r="V37" s="778"/>
      <c r="W37" s="778"/>
      <c r="X37" s="778"/>
      <c r="Y37" s="778"/>
      <c r="Z37" s="778"/>
      <c r="AA37" s="778"/>
      <c r="AB37" s="778"/>
      <c r="AC37" s="778"/>
      <c r="AD37" s="778"/>
      <c r="AE37" s="778"/>
      <c r="AF37" s="778"/>
      <c r="AG37" s="778"/>
      <c r="AH37" s="808"/>
      <c r="AI37" s="843"/>
      <c r="AJ37" s="843"/>
      <c r="AK37" s="177"/>
      <c r="AL37" s="831"/>
      <c r="AM37" s="177">
        <v>42571</v>
      </c>
      <c r="AN37" s="808">
        <v>42571</v>
      </c>
      <c r="AO37" s="808"/>
      <c r="AP37" s="1053"/>
      <c r="AQ37" s="1053"/>
      <c r="AR37" s="1053"/>
      <c r="AS37" s="808">
        <v>42546</v>
      </c>
      <c r="AT37" s="1053"/>
      <c r="AU37" s="843"/>
      <c r="AV37" s="177"/>
      <c r="AW37" s="177"/>
      <c r="AX37" s="1053"/>
      <c r="AY37" s="1053"/>
      <c r="AZ37" s="871">
        <v>42619</v>
      </c>
      <c r="BA37" s="808"/>
      <c r="BB37" s="813"/>
      <c r="BD37" s="813"/>
      <c r="BE37" s="813">
        <v>42565</v>
      </c>
      <c r="BF37" s="801"/>
    </row>
    <row r="38" spans="1:58" ht="20.100000000000001" customHeight="1">
      <c r="A38" s="397"/>
      <c r="B38" s="657" t="s">
        <v>1110</v>
      </c>
      <c r="C38" s="394"/>
      <c r="D38" s="394"/>
      <c r="E38" s="394"/>
      <c r="F38" s="394"/>
      <c r="G38" s="394"/>
      <c r="H38" s="394"/>
      <c r="I38" s="394"/>
      <c r="J38" s="394"/>
      <c r="K38" s="394"/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  <c r="Z38" s="394"/>
      <c r="AA38" s="394"/>
      <c r="AB38" s="394"/>
      <c r="AC38" s="394"/>
      <c r="AD38" s="394"/>
      <c r="AE38" s="394"/>
      <c r="AF38" s="394"/>
      <c r="AG38" s="394"/>
      <c r="AH38" s="809" t="s">
        <v>1493</v>
      </c>
      <c r="AI38" s="809" t="s">
        <v>1493</v>
      </c>
      <c r="AJ38" s="840" t="s">
        <v>1334</v>
      </c>
      <c r="AK38" s="840" t="s">
        <v>1334</v>
      </c>
      <c r="AL38" s="837"/>
      <c r="AM38" s="809" t="s">
        <v>1493</v>
      </c>
      <c r="AN38" s="809" t="s">
        <v>1493</v>
      </c>
      <c r="AO38" s="809" t="s">
        <v>1908</v>
      </c>
      <c r="AP38" s="809" t="s">
        <v>1771</v>
      </c>
      <c r="AQ38" s="809" t="s">
        <v>1908</v>
      </c>
      <c r="AR38" s="809" t="s">
        <v>1493</v>
      </c>
      <c r="AS38" s="809" t="s">
        <v>1493</v>
      </c>
      <c r="AT38" s="809" t="s">
        <v>1493</v>
      </c>
      <c r="AU38" s="840" t="s">
        <v>1366</v>
      </c>
      <c r="AV38" s="809" t="s">
        <v>1493</v>
      </c>
      <c r="AW38" s="809" t="s">
        <v>1493</v>
      </c>
      <c r="AX38" s="809" t="s">
        <v>1493</v>
      </c>
      <c r="AY38" s="809" t="s">
        <v>1493</v>
      </c>
      <c r="AZ38" s="1393" t="s">
        <v>2205</v>
      </c>
      <c r="BA38" s="840" t="s">
        <v>414</v>
      </c>
      <c r="BB38" s="809" t="s">
        <v>1493</v>
      </c>
      <c r="BC38" s="809" t="s">
        <v>1493</v>
      </c>
      <c r="BD38" s="809" t="s">
        <v>1587</v>
      </c>
      <c r="BE38" s="809"/>
    </row>
    <row r="39" spans="1:58" s="779" customFormat="1" ht="20.100000000000001" customHeight="1">
      <c r="A39" s="778"/>
      <c r="B39" s="657" t="s">
        <v>1198</v>
      </c>
      <c r="C39" s="778"/>
      <c r="D39" s="778"/>
      <c r="E39" s="778"/>
      <c r="F39" s="778"/>
      <c r="G39" s="778"/>
      <c r="H39" s="778"/>
      <c r="I39" s="778"/>
      <c r="J39" s="778"/>
      <c r="K39" s="778"/>
      <c r="L39" s="778"/>
      <c r="M39" s="778"/>
      <c r="N39" s="778"/>
      <c r="O39" s="778"/>
      <c r="P39" s="778"/>
      <c r="Q39" s="778"/>
      <c r="R39" s="778"/>
      <c r="S39" s="778"/>
      <c r="T39" s="778"/>
      <c r="U39" s="778"/>
      <c r="V39" s="778"/>
      <c r="W39" s="778"/>
      <c r="X39" s="778"/>
      <c r="Y39" s="778"/>
      <c r="Z39" s="778"/>
      <c r="AA39" s="778"/>
      <c r="AB39" s="778"/>
      <c r="AC39" s="778"/>
      <c r="AD39" s="778"/>
      <c r="AE39" s="778"/>
      <c r="AF39" s="778"/>
      <c r="AG39" s="778"/>
      <c r="AH39" s="853">
        <v>42606</v>
      </c>
      <c r="AI39" s="853">
        <v>42606</v>
      </c>
      <c r="AJ39" s="853">
        <v>42606</v>
      </c>
      <c r="AK39" s="853">
        <v>42606</v>
      </c>
      <c r="AL39" s="838"/>
      <c r="AM39" s="853">
        <v>42606</v>
      </c>
      <c r="AN39" s="853">
        <v>42640</v>
      </c>
      <c r="AO39" s="853">
        <v>42612</v>
      </c>
      <c r="AP39" s="853">
        <v>42606</v>
      </c>
      <c r="AQ39" s="853">
        <v>42612</v>
      </c>
      <c r="AR39" s="853">
        <v>42606</v>
      </c>
      <c r="AS39" s="853">
        <v>42606</v>
      </c>
      <c r="AT39" s="853">
        <v>42606</v>
      </c>
      <c r="AU39" s="840" t="s">
        <v>1141</v>
      </c>
      <c r="AV39" s="853">
        <v>42606</v>
      </c>
      <c r="AW39" s="853">
        <v>42606</v>
      </c>
      <c r="AX39" s="853">
        <v>42606</v>
      </c>
      <c r="AY39" s="853">
        <v>42606</v>
      </c>
      <c r="AZ39" s="1398">
        <v>42668</v>
      </c>
      <c r="BA39" s="813">
        <v>42606</v>
      </c>
      <c r="BB39" s="853">
        <v>42606</v>
      </c>
      <c r="BC39" s="853">
        <v>42606</v>
      </c>
      <c r="BD39" s="853">
        <v>42606</v>
      </c>
      <c r="BF39" s="801"/>
    </row>
    <row r="40" spans="1:58" ht="20.100000000000001" customHeight="1">
      <c r="A40" s="190"/>
      <c r="B40" s="657" t="s">
        <v>1111</v>
      </c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 t="s">
        <v>13</v>
      </c>
      <c r="X40" s="190"/>
      <c r="Y40" s="190"/>
      <c r="Z40" s="190"/>
      <c r="AA40" s="190"/>
      <c r="AB40" s="190"/>
      <c r="AC40" s="190"/>
      <c r="AD40" s="190"/>
      <c r="AE40" s="190"/>
      <c r="AF40" s="190"/>
      <c r="AG40" s="190"/>
      <c r="AH40" s="916"/>
      <c r="AI40" s="928"/>
      <c r="AL40" s="837"/>
      <c r="AM40" s="928"/>
      <c r="AN40" s="928"/>
      <c r="AO40" s="928"/>
      <c r="AP40" s="928"/>
      <c r="AQ40" s="928"/>
      <c r="AR40" s="1229" t="s">
        <v>1339</v>
      </c>
      <c r="AS40" s="1054"/>
      <c r="AT40" s="929"/>
      <c r="AU40" s="853">
        <v>42640</v>
      </c>
      <c r="AW40" s="1054"/>
      <c r="AX40" s="898" t="s">
        <v>350</v>
      </c>
      <c r="AY40" s="1022" t="s">
        <v>1690</v>
      </c>
      <c r="AZ40" s="177"/>
      <c r="BA40" s="853"/>
      <c r="BB40" s="809"/>
      <c r="BC40" s="177"/>
      <c r="BD40" s="898" t="s">
        <v>363</v>
      </c>
      <c r="BE40" s="809"/>
    </row>
    <row r="41" spans="1:58" ht="20.100000000000001" customHeight="1" thickBot="1">
      <c r="B41" s="658" t="s">
        <v>1197</v>
      </c>
      <c r="V41" s="29"/>
      <c r="W41" s="36"/>
      <c r="AH41" s="1054"/>
      <c r="AI41" s="768"/>
      <c r="AJ41" s="805"/>
      <c r="AK41" s="804"/>
      <c r="AL41" s="837"/>
      <c r="AM41" s="804"/>
      <c r="AN41" s="805"/>
      <c r="AO41" s="805"/>
      <c r="AP41" s="929"/>
      <c r="AQ41" s="1054"/>
      <c r="AS41" s="1054"/>
      <c r="AT41" s="768"/>
      <c r="AU41" s="819"/>
      <c r="AV41" s="768"/>
      <c r="AW41" s="1054"/>
      <c r="AX41" s="819"/>
      <c r="AY41" s="1023" t="s">
        <v>1215</v>
      </c>
      <c r="AZ41" s="1186"/>
      <c r="BA41" s="1186"/>
      <c r="BB41" s="819"/>
      <c r="BC41" s="1186"/>
      <c r="BD41" s="819"/>
      <c r="BE41" s="819"/>
    </row>
    <row r="42" spans="1:58" ht="24.95" customHeight="1">
      <c r="V42" s="29"/>
      <c r="W42" s="36"/>
      <c r="AH42" s="768"/>
      <c r="AI42" s="768"/>
      <c r="AP42" s="768"/>
      <c r="AQ42" s="768"/>
      <c r="AR42" s="768"/>
      <c r="AS42" s="768"/>
      <c r="AT42" s="768"/>
      <c r="AU42" s="181"/>
      <c r="AV42" s="768"/>
      <c r="AW42" s="768"/>
      <c r="AX42" s="181"/>
      <c r="AY42" s="768"/>
      <c r="AZ42" s="210"/>
      <c r="BD42" s="198"/>
      <c r="BE42" s="198"/>
    </row>
    <row r="43" spans="1:58">
      <c r="V43" s="29"/>
      <c r="W43" s="36"/>
    </row>
    <row r="44" spans="1:58">
      <c r="V44" s="29"/>
      <c r="W44" s="36"/>
    </row>
    <row r="45" spans="1:58">
      <c r="V45" s="29"/>
      <c r="W45" s="36"/>
    </row>
    <row r="46" spans="1:58">
      <c r="V46" s="29"/>
      <c r="W46" s="36"/>
    </row>
    <row r="47" spans="1:58">
      <c r="V47" s="29"/>
      <c r="W47" s="36"/>
    </row>
    <row r="48" spans="1:58">
      <c r="V48" s="29"/>
      <c r="W48" s="36"/>
    </row>
    <row r="49" spans="22:23">
      <c r="V49" s="29"/>
      <c r="W49" s="36"/>
    </row>
    <row r="50" spans="22:23">
      <c r="V50" s="29"/>
      <c r="W50" s="36"/>
    </row>
    <row r="51" spans="22:23">
      <c r="V51" s="29"/>
      <c r="W51" s="36"/>
    </row>
    <row r="52" spans="22:23">
      <c r="V52" s="29"/>
      <c r="W52" s="36"/>
    </row>
    <row r="53" spans="22:23">
      <c r="V53" s="29"/>
      <c r="W53" s="36"/>
    </row>
    <row r="54" spans="22:23">
      <c r="V54" s="29"/>
      <c r="W54" s="36"/>
    </row>
    <row r="55" spans="22:23">
      <c r="V55" s="29"/>
      <c r="W55" s="36"/>
    </row>
    <row r="56" spans="22:23">
      <c r="V56" s="29"/>
      <c r="W56" s="36"/>
    </row>
    <row r="57" spans="22:23">
      <c r="V57" s="29"/>
      <c r="W57" s="36"/>
    </row>
    <row r="58" spans="22:23">
      <c r="V58" s="29"/>
      <c r="W58" s="36"/>
    </row>
    <row r="59" spans="22:23">
      <c r="V59" s="29"/>
      <c r="W59" s="36"/>
    </row>
    <row r="60" spans="22:23">
      <c r="V60" s="29"/>
      <c r="W60" s="36"/>
    </row>
    <row r="61" spans="22:23">
      <c r="V61" s="29"/>
      <c r="W61" s="36"/>
    </row>
    <row r="62" spans="22:23">
      <c r="V62" s="29"/>
      <c r="W62" s="36"/>
    </row>
    <row r="63" spans="22:23">
      <c r="V63" s="29"/>
      <c r="W63" s="36"/>
    </row>
    <row r="64" spans="22:23">
      <c r="V64" s="29"/>
      <c r="W64" s="36"/>
    </row>
    <row r="65" spans="22:23">
      <c r="V65" s="29"/>
      <c r="W65" s="36"/>
    </row>
    <row r="66" spans="22:23">
      <c r="V66" s="29"/>
      <c r="W66" s="36"/>
    </row>
    <row r="73" spans="22:23" ht="27.75" customHeight="1"/>
  </sheetData>
  <protectedRanges>
    <protectedRange sqref="AQ24:AR25 AV24:AW24 AJ24 AY24 AL24 AL22 AS22 AW22 AP24 AJ22 AS24:AT24" name="Range1_8"/>
    <protectedRange sqref="A15:B16" name="Range1_1"/>
    <protectedRange sqref="AV20 AP22:AR22 AP20:AR20 AV22 AY22 AY20 AT20 AT22" name="Range1_8_10_1"/>
    <protectedRange sqref="AH22 AH24" name="Range1_8_11"/>
    <protectedRange sqref="AX22 AX20 AX24" name="Range1_8_10"/>
    <protectedRange sqref="BD22:BE22 BD24:BE24 BD20:BE20" name="Range1_8_10_2"/>
    <protectedRange sqref="AK22 AK24" name="Range1_8_13"/>
    <protectedRange sqref="AI22 AI24" name="Range1_8_13_1_1"/>
    <protectedRange sqref="AU24 AU22" name="Range1_8_3"/>
    <protectedRange sqref="BB24 BB20 BB22" name="Range1_8_7"/>
    <protectedRange sqref="AN24:AO24 AN22:AO22" name="Range1_8_16"/>
    <protectedRange sqref="AM24:AM25" name="Range1_8_16_1"/>
    <protectedRange sqref="AM20 AM22" name="Range1_8_10_1_4"/>
    <protectedRange sqref="BA22 BA24" name="Range1_8_3_1"/>
    <protectedRange sqref="BC24" name="Range1_8_16_2"/>
    <protectedRange sqref="BC22 BC20" name="Range1_8_10_1_4_1"/>
  </protectedRanges>
  <conditionalFormatting sqref="A4:B4">
    <cfRule type="duplicateValues" dxfId="45" priority="1"/>
  </conditionalFormatting>
  <pageMargins left="0.25" right="0.25" top="0.75" bottom="0.75" header="0.3" footer="0.3"/>
  <pageSetup paperSize="17" scale="49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DY43"/>
  <sheetViews>
    <sheetView zoomScale="70" zoomScaleNormal="70" workbookViewId="0">
      <selection activeCell="Q24" sqref="Q24"/>
    </sheetView>
  </sheetViews>
  <sheetFormatPr defaultRowHeight="14.25"/>
  <cols>
    <col min="1" max="1" width="23" style="624" customWidth="1"/>
    <col min="2" max="2" width="9" style="769"/>
    <col min="3" max="5" width="8.875" style="624" customWidth="1"/>
    <col min="6" max="8" width="9" style="769"/>
    <col min="9" max="9" width="8.875" style="624" customWidth="1"/>
    <col min="10" max="10" width="9" style="769"/>
    <col min="11" max="11" width="8.875" style="624" customWidth="1"/>
    <col min="12" max="12" width="9" style="769"/>
    <col min="13" max="13" width="8.875" style="624" customWidth="1"/>
    <col min="14" max="14" width="9" style="769"/>
    <col min="15" max="16" width="8.875" style="624" customWidth="1"/>
    <col min="17" max="17" width="9" style="769"/>
    <col min="18" max="21" width="8.875" style="624" customWidth="1"/>
    <col min="22" max="22" width="8.875" style="175" customWidth="1"/>
    <col min="23" max="23" width="9" style="769"/>
    <col min="24" max="25" width="8.875" style="624" customWidth="1"/>
    <col min="26" max="36" width="9" style="769"/>
    <col min="37" max="38" width="8.875" style="624" customWidth="1"/>
    <col min="39" max="39" width="9" style="769"/>
    <col min="40" max="40" width="8.875" style="624" customWidth="1"/>
    <col min="41" max="41" width="8.875" style="175" customWidth="1"/>
    <col min="42" max="44" width="8.875" style="624" customWidth="1"/>
    <col min="45" max="16384" width="9" style="624"/>
  </cols>
  <sheetData>
    <row r="1" spans="1:129" s="210" customFormat="1" ht="16.5" customHeight="1" thickBot="1">
      <c r="A1" s="703" t="s">
        <v>332</v>
      </c>
      <c r="B1" s="706"/>
      <c r="C1" s="706"/>
      <c r="D1" s="706"/>
      <c r="E1" s="706"/>
      <c r="F1" s="706"/>
      <c r="G1" s="706"/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11"/>
      <c r="S1" s="706"/>
      <c r="T1" s="706"/>
      <c r="U1" s="706"/>
      <c r="V1" s="790"/>
      <c r="W1" s="706"/>
      <c r="X1" s="706"/>
      <c r="Y1" s="706"/>
      <c r="Z1" s="706"/>
      <c r="AA1" s="706"/>
      <c r="AB1" s="706"/>
      <c r="AC1" s="706"/>
      <c r="AD1" s="706"/>
      <c r="AE1" s="706"/>
      <c r="AF1" s="706"/>
      <c r="AG1" s="706"/>
      <c r="AH1" s="706"/>
      <c r="AI1" s="706"/>
      <c r="AJ1" s="706"/>
      <c r="AK1" s="706"/>
      <c r="AL1" s="706"/>
      <c r="AM1" s="706"/>
      <c r="AN1" s="706"/>
      <c r="AO1" s="790"/>
      <c r="AP1" s="706"/>
      <c r="AQ1" s="706"/>
      <c r="AR1" s="706"/>
      <c r="AS1" s="706"/>
      <c r="AT1" s="706"/>
      <c r="AU1" s="706"/>
      <c r="AV1" s="706"/>
      <c r="AW1" s="706"/>
      <c r="AX1" s="706"/>
      <c r="AY1" s="706"/>
      <c r="AZ1" s="706"/>
      <c r="BA1" s="706"/>
      <c r="BB1" s="706"/>
      <c r="BC1" s="706"/>
      <c r="BD1" s="706"/>
      <c r="BE1" s="706"/>
      <c r="BF1" s="706"/>
      <c r="BG1" s="706"/>
      <c r="BH1" s="706"/>
      <c r="BI1" s="706"/>
      <c r="BJ1" s="706"/>
      <c r="BK1" s="706"/>
      <c r="BL1" s="706"/>
      <c r="BM1" s="706"/>
      <c r="BN1" s="706"/>
      <c r="BO1" s="706"/>
      <c r="BP1" s="706"/>
      <c r="BQ1" s="706"/>
      <c r="BR1" s="706"/>
      <c r="BS1" s="706"/>
      <c r="BT1" s="706"/>
      <c r="BU1" s="706"/>
      <c r="BV1" s="706"/>
      <c r="BW1" s="706"/>
      <c r="BX1" s="706"/>
      <c r="BY1" s="706"/>
      <c r="BZ1" s="706"/>
      <c r="CA1" s="706"/>
      <c r="CB1" s="706"/>
      <c r="CC1" s="706"/>
      <c r="CD1" s="706"/>
      <c r="CE1" s="706"/>
      <c r="CF1" s="706"/>
      <c r="CG1" s="706"/>
      <c r="CH1" s="706"/>
      <c r="CI1" s="706"/>
      <c r="CJ1" s="706"/>
      <c r="CK1" s="706"/>
      <c r="CL1" s="706"/>
      <c r="CM1" s="706"/>
      <c r="CN1" s="706"/>
      <c r="CO1" s="706"/>
      <c r="CP1" s="706"/>
      <c r="CQ1" s="706"/>
      <c r="CR1" s="706"/>
      <c r="CS1" s="706"/>
      <c r="CT1" s="706"/>
      <c r="CU1" s="706"/>
      <c r="CV1" s="706"/>
      <c r="CW1" s="706"/>
      <c r="CX1" s="706"/>
      <c r="CY1" s="706"/>
      <c r="CZ1" s="706"/>
      <c r="DA1" s="706"/>
      <c r="DB1" s="706"/>
      <c r="DC1" s="706"/>
      <c r="DD1" s="706"/>
      <c r="DE1" s="706"/>
      <c r="DF1" s="706"/>
      <c r="DG1" s="706"/>
      <c r="DH1" s="706"/>
      <c r="DI1" s="706"/>
      <c r="DJ1" s="706"/>
      <c r="DK1" s="706"/>
      <c r="DL1" s="706"/>
      <c r="DM1" s="706"/>
      <c r="DN1" s="706"/>
      <c r="DO1" s="706"/>
      <c r="DP1" s="706"/>
      <c r="DQ1" s="706"/>
      <c r="DR1" s="706"/>
      <c r="DS1" s="706"/>
      <c r="DT1" s="706"/>
      <c r="DU1" s="706"/>
      <c r="DV1" s="706"/>
      <c r="DW1" s="706"/>
      <c r="DX1" s="706"/>
      <c r="DY1" s="706"/>
    </row>
    <row r="2" spans="1:129" s="210" customFormat="1" ht="15" customHeight="1" thickBot="1">
      <c r="A2" s="698" t="s">
        <v>333</v>
      </c>
      <c r="B2" s="1033"/>
      <c r="C2" s="707"/>
      <c r="D2" s="714"/>
      <c r="E2" s="707"/>
      <c r="F2" s="707"/>
      <c r="G2" s="1033"/>
      <c r="H2" s="707"/>
      <c r="I2" s="707"/>
      <c r="J2" s="768"/>
      <c r="K2" s="707"/>
      <c r="L2" s="707"/>
      <c r="M2" s="707"/>
      <c r="N2" s="707"/>
      <c r="O2" s="707"/>
      <c r="P2" s="707"/>
      <c r="Q2" s="768"/>
      <c r="R2" s="712"/>
      <c r="S2" s="707"/>
      <c r="T2" s="707"/>
      <c r="U2" s="707"/>
      <c r="V2" s="791"/>
      <c r="W2" s="707"/>
      <c r="X2" s="714"/>
      <c r="Y2" s="714"/>
      <c r="Z2" s="1033"/>
      <c r="AA2" s="707"/>
      <c r="AB2" s="707"/>
      <c r="AC2" s="768"/>
      <c r="AD2" s="768"/>
      <c r="AE2" s="707"/>
      <c r="AF2" s="768"/>
      <c r="AG2" s="713"/>
      <c r="AH2" s="707"/>
      <c r="AI2" s="707"/>
      <c r="AJ2" s="707"/>
      <c r="AK2" s="707"/>
      <c r="AL2" s="707"/>
      <c r="AM2" s="768"/>
      <c r="AN2" s="707"/>
      <c r="AO2" s="791"/>
      <c r="AP2" s="707"/>
      <c r="AQ2" s="707"/>
      <c r="AR2" s="707"/>
      <c r="AS2" s="707"/>
      <c r="AT2" s="707"/>
      <c r="AU2" s="707"/>
      <c r="AV2" s="707"/>
      <c r="AW2" s="707"/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195"/>
      <c r="BN2" s="713"/>
      <c r="BO2" s="707"/>
      <c r="BP2" s="707"/>
      <c r="BQ2" s="707"/>
      <c r="BR2" s="707"/>
      <c r="BS2" s="707"/>
      <c r="BT2" s="707"/>
      <c r="BU2" s="707"/>
      <c r="BV2" s="707"/>
      <c r="BW2" s="707"/>
      <c r="BX2" s="714"/>
      <c r="BY2" s="714"/>
      <c r="BZ2" s="714"/>
      <c r="CA2" s="714"/>
      <c r="CB2" s="714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14"/>
      <c r="CR2" s="714"/>
      <c r="CS2" s="714"/>
      <c r="CT2" s="714"/>
      <c r="CU2" s="714"/>
      <c r="CV2" s="707"/>
      <c r="CW2" s="707"/>
      <c r="CX2" s="707"/>
      <c r="CY2" s="707"/>
      <c r="CZ2" s="707"/>
      <c r="DA2" s="707"/>
      <c r="DB2" s="707"/>
      <c r="DC2" s="714"/>
      <c r="DD2" s="714"/>
      <c r="DE2" s="714"/>
      <c r="DF2" s="714"/>
      <c r="DG2" s="714"/>
      <c r="DH2" s="714"/>
      <c r="DI2" s="714"/>
      <c r="DJ2" s="714"/>
      <c r="DK2" s="707"/>
      <c r="DL2" s="707"/>
      <c r="DM2" s="707"/>
      <c r="DN2" s="707"/>
      <c r="DO2" s="707"/>
      <c r="DP2" s="707"/>
      <c r="DQ2" s="707"/>
      <c r="DR2" s="707"/>
      <c r="DS2" s="714"/>
      <c r="DT2" s="707"/>
      <c r="DU2" s="707"/>
      <c r="DV2" s="707"/>
      <c r="DW2" s="707"/>
      <c r="DX2" s="714"/>
      <c r="DY2" s="714"/>
    </row>
    <row r="3" spans="1:129" s="210" customFormat="1" ht="15.75" thickBot="1">
      <c r="A3" s="721" t="s">
        <v>42</v>
      </c>
      <c r="B3" s="724"/>
      <c r="C3" s="724"/>
      <c r="D3" s="724"/>
      <c r="E3" s="724"/>
      <c r="F3" s="724"/>
      <c r="G3" s="724"/>
      <c r="H3" s="724"/>
      <c r="I3" s="724"/>
      <c r="J3" s="724"/>
      <c r="K3" s="724"/>
      <c r="L3" s="724"/>
      <c r="M3" s="724"/>
      <c r="N3" s="724"/>
      <c r="O3" s="724"/>
      <c r="P3" s="724"/>
      <c r="Q3" s="708"/>
      <c r="R3" s="725"/>
      <c r="S3" s="724"/>
      <c r="T3" s="724"/>
      <c r="U3" s="724"/>
      <c r="V3" s="792"/>
      <c r="W3" s="724"/>
      <c r="X3" s="708"/>
      <c r="Y3" s="708"/>
      <c r="Z3" s="724"/>
      <c r="AA3" s="724"/>
      <c r="AB3" s="724"/>
      <c r="AC3" s="724"/>
      <c r="AD3" s="724"/>
      <c r="AE3" s="724"/>
      <c r="AF3" s="724"/>
      <c r="AG3" s="724"/>
      <c r="AH3" s="724"/>
      <c r="AI3" s="724"/>
      <c r="AJ3" s="724"/>
      <c r="AK3" s="724"/>
      <c r="AL3" s="708"/>
      <c r="AM3" s="724"/>
      <c r="AN3" s="724"/>
      <c r="AO3" s="792"/>
      <c r="AP3" s="724"/>
      <c r="AQ3" s="724"/>
      <c r="AR3" s="724"/>
      <c r="AS3" s="708"/>
      <c r="AT3" s="708"/>
      <c r="AU3" s="708"/>
      <c r="AV3" s="708"/>
      <c r="AW3" s="708"/>
      <c r="AX3" s="708"/>
      <c r="AY3" s="708"/>
      <c r="AZ3" s="708"/>
      <c r="BA3" s="708"/>
      <c r="BB3" s="708"/>
      <c r="BC3" s="708"/>
      <c r="BD3" s="708"/>
      <c r="BE3" s="708"/>
      <c r="BF3" s="708"/>
      <c r="BG3" s="708"/>
      <c r="BH3" s="708"/>
      <c r="BI3" s="708"/>
      <c r="BJ3" s="708"/>
      <c r="BK3" s="708"/>
      <c r="BL3" s="708"/>
      <c r="BM3" s="708"/>
      <c r="BN3" s="708"/>
      <c r="BO3" s="708"/>
      <c r="BP3" s="708"/>
      <c r="BQ3" s="708"/>
      <c r="BR3" s="708"/>
      <c r="BS3" s="708"/>
      <c r="BT3" s="708"/>
      <c r="BU3" s="708"/>
      <c r="BV3" s="708"/>
      <c r="BW3" s="708"/>
      <c r="BX3" s="708"/>
      <c r="BY3" s="708"/>
      <c r="BZ3" s="708"/>
      <c r="CA3" s="708"/>
      <c r="CB3" s="708"/>
      <c r="CC3" s="708"/>
      <c r="CD3" s="708"/>
      <c r="CE3" s="708"/>
      <c r="CF3" s="708"/>
      <c r="CG3" s="708"/>
      <c r="CH3" s="708"/>
      <c r="CI3" s="708"/>
      <c r="CJ3" s="708"/>
      <c r="CK3" s="708"/>
      <c r="CL3" s="708"/>
      <c r="CM3" s="708"/>
      <c r="CN3" s="708"/>
      <c r="CO3" s="708"/>
      <c r="CP3" s="708"/>
      <c r="CQ3" s="708"/>
      <c r="CR3" s="708"/>
      <c r="CS3" s="708"/>
      <c r="CT3" s="708"/>
      <c r="CU3" s="708"/>
      <c r="CV3" s="708"/>
      <c r="CW3" s="708"/>
      <c r="CX3" s="708"/>
      <c r="CY3" s="708"/>
      <c r="CZ3" s="708"/>
      <c r="DA3" s="708"/>
      <c r="DB3" s="708"/>
      <c r="DC3" s="708"/>
      <c r="DD3" s="708"/>
      <c r="DE3" s="708"/>
      <c r="DF3" s="708"/>
      <c r="DG3" s="708"/>
      <c r="DH3" s="708"/>
      <c r="DI3" s="708"/>
      <c r="DJ3" s="708"/>
      <c r="DK3" s="708"/>
      <c r="DL3" s="708"/>
      <c r="DM3" s="708"/>
      <c r="DN3" s="708"/>
      <c r="DO3" s="708"/>
      <c r="DP3" s="708"/>
      <c r="DQ3" s="708"/>
      <c r="DR3" s="708"/>
      <c r="DS3" s="708"/>
      <c r="DT3" s="708"/>
      <c r="DU3" s="708"/>
      <c r="DV3" s="708"/>
      <c r="DW3" s="708"/>
      <c r="DX3" s="708"/>
      <c r="DY3" s="708"/>
    </row>
    <row r="4" spans="1:129" ht="83.25">
      <c r="A4" s="715" t="s">
        <v>336</v>
      </c>
      <c r="B4" s="834" t="s">
        <v>1246</v>
      </c>
      <c r="C4" s="834" t="s">
        <v>747</v>
      </c>
      <c r="D4" s="722" t="s">
        <v>718</v>
      </c>
      <c r="E4" s="722" t="s">
        <v>753</v>
      </c>
      <c r="F4" s="722" t="s">
        <v>1254</v>
      </c>
      <c r="G4" s="722" t="s">
        <v>1283</v>
      </c>
      <c r="H4" s="722" t="s">
        <v>1289</v>
      </c>
      <c r="I4" s="722" t="s">
        <v>1240</v>
      </c>
      <c r="J4" s="722" t="s">
        <v>1244</v>
      </c>
      <c r="K4" s="722" t="s">
        <v>691</v>
      </c>
      <c r="L4" s="722" t="s">
        <v>1327</v>
      </c>
      <c r="M4" s="722" t="s">
        <v>705</v>
      </c>
      <c r="N4" s="722" t="s">
        <v>1257</v>
      </c>
      <c r="O4" s="722" t="s">
        <v>692</v>
      </c>
      <c r="P4" s="722" t="s">
        <v>690</v>
      </c>
      <c r="Q4" s="931" t="s">
        <v>1267</v>
      </c>
      <c r="R4" s="722" t="s">
        <v>699</v>
      </c>
      <c r="S4" s="722" t="s">
        <v>698</v>
      </c>
      <c r="T4" s="722" t="s">
        <v>697</v>
      </c>
      <c r="U4" s="722" t="s">
        <v>695</v>
      </c>
      <c r="V4" s="793"/>
      <c r="W4" s="834" t="s">
        <v>1278</v>
      </c>
      <c r="X4" s="931" t="s">
        <v>722</v>
      </c>
      <c r="Y4" s="931" t="s">
        <v>725</v>
      </c>
      <c r="Z4" s="722" t="s">
        <v>1281</v>
      </c>
      <c r="AA4" s="722" t="s">
        <v>1271</v>
      </c>
      <c r="AB4" s="722" t="s">
        <v>1277</v>
      </c>
      <c r="AC4" s="722" t="s">
        <v>1279</v>
      </c>
      <c r="AD4" s="722" t="s">
        <v>1268</v>
      </c>
      <c r="AE4" s="722" t="s">
        <v>1269</v>
      </c>
      <c r="AF4" s="722" t="s">
        <v>1328</v>
      </c>
      <c r="AG4" s="722" t="s">
        <v>1275</v>
      </c>
      <c r="AH4" s="722" t="s">
        <v>1288</v>
      </c>
      <c r="AI4" s="722" t="s">
        <v>1265</v>
      </c>
      <c r="AJ4" s="722" t="s">
        <v>1286</v>
      </c>
      <c r="AK4" s="722" t="s">
        <v>1368</v>
      </c>
      <c r="AL4" s="931" t="s">
        <v>704</v>
      </c>
      <c r="AM4" s="722" t="s">
        <v>1255</v>
      </c>
      <c r="AN4" s="722" t="s">
        <v>696</v>
      </c>
      <c r="AO4" s="793"/>
      <c r="AP4" s="722" t="s">
        <v>694</v>
      </c>
      <c r="AQ4" s="723" t="s">
        <v>693</v>
      </c>
      <c r="AR4" s="722" t="s">
        <v>496</v>
      </c>
    </row>
    <row r="5" spans="1:129" ht="15">
      <c r="A5" s="1492" t="s">
        <v>68</v>
      </c>
      <c r="B5" s="920"/>
      <c r="C5" s="920"/>
      <c r="D5" s="1050"/>
      <c r="E5" s="1452"/>
      <c r="F5" s="920"/>
      <c r="G5" s="920"/>
      <c r="H5" s="920"/>
      <c r="I5" s="920"/>
      <c r="J5" s="920"/>
      <c r="K5" s="920"/>
      <c r="L5" s="920"/>
      <c r="M5" s="920"/>
      <c r="N5" s="920"/>
      <c r="O5" s="920"/>
      <c r="P5" s="1452"/>
      <c r="Q5" s="920"/>
      <c r="R5" s="1050"/>
      <c r="S5" s="1050"/>
      <c r="T5" s="1050"/>
      <c r="U5" s="1050"/>
      <c r="V5" s="823"/>
      <c r="W5" s="920"/>
      <c r="X5" s="1050"/>
      <c r="Y5" s="1050"/>
      <c r="Z5" s="920"/>
      <c r="AA5" s="920"/>
      <c r="AB5" s="920"/>
      <c r="AC5" s="920"/>
      <c r="AD5" s="920"/>
      <c r="AE5" s="920"/>
      <c r="AF5" s="920"/>
      <c r="AG5" s="920"/>
      <c r="AH5" s="920"/>
      <c r="AI5" s="920"/>
      <c r="AJ5" s="920"/>
      <c r="AK5" s="920"/>
      <c r="AL5" s="1452"/>
      <c r="AM5" s="920"/>
      <c r="AN5" s="1050"/>
      <c r="AO5" s="823"/>
      <c r="AP5" s="920"/>
      <c r="AQ5" s="920"/>
      <c r="AR5" s="920"/>
    </row>
    <row r="6" spans="1:129" ht="15">
      <c r="A6" s="1492" t="s">
        <v>337</v>
      </c>
      <c r="B6" s="920"/>
      <c r="C6" s="920"/>
      <c r="D6" s="1050"/>
      <c r="E6" s="1452"/>
      <c r="F6" s="920"/>
      <c r="G6" s="920"/>
      <c r="H6" s="920"/>
      <c r="I6" s="920"/>
      <c r="J6" s="920"/>
      <c r="K6" s="920"/>
      <c r="L6" s="920"/>
      <c r="M6" s="920"/>
      <c r="N6" s="920"/>
      <c r="O6" s="920"/>
      <c r="P6" s="1452"/>
      <c r="Q6" s="920"/>
      <c r="R6" s="1050"/>
      <c r="S6" s="1050"/>
      <c r="T6" s="1050"/>
      <c r="U6" s="1050"/>
      <c r="V6" s="823"/>
      <c r="W6" s="920"/>
      <c r="X6" s="1050"/>
      <c r="Y6" s="1050"/>
      <c r="Z6" s="920"/>
      <c r="AA6" s="920"/>
      <c r="AB6" s="920"/>
      <c r="AC6" s="920"/>
      <c r="AD6" s="920"/>
      <c r="AE6" s="920"/>
      <c r="AF6" s="920"/>
      <c r="AG6" s="920"/>
      <c r="AH6" s="920"/>
      <c r="AI6" s="920"/>
      <c r="AJ6" s="920"/>
      <c r="AK6" s="920"/>
      <c r="AL6" s="1452"/>
      <c r="AM6" s="920"/>
      <c r="AN6" s="1050"/>
      <c r="AO6" s="823"/>
      <c r="AP6" s="920"/>
      <c r="AQ6" s="920"/>
      <c r="AR6" s="920"/>
    </row>
    <row r="7" spans="1:129" ht="15">
      <c r="A7" s="1492" t="s">
        <v>338</v>
      </c>
      <c r="B7" s="921" t="s">
        <v>103</v>
      </c>
      <c r="C7" s="921" t="s">
        <v>103</v>
      </c>
      <c r="D7" s="920"/>
      <c r="E7" s="1452"/>
      <c r="F7" s="920"/>
      <c r="G7" s="920"/>
      <c r="H7" s="920"/>
      <c r="I7" s="920"/>
      <c r="J7" s="920"/>
      <c r="K7" s="920"/>
      <c r="L7" s="920"/>
      <c r="M7" s="920"/>
      <c r="N7" s="920"/>
      <c r="O7" s="920"/>
      <c r="P7" s="1452"/>
      <c r="Q7" s="920"/>
      <c r="R7" s="1050"/>
      <c r="S7" s="1050"/>
      <c r="T7" s="1050"/>
      <c r="U7" s="1050"/>
      <c r="V7" s="823"/>
      <c r="W7" s="923" t="s">
        <v>1379</v>
      </c>
      <c r="X7" s="920"/>
      <c r="Y7" s="923" t="s">
        <v>1294</v>
      </c>
      <c r="Z7" s="923" t="s">
        <v>1558</v>
      </c>
      <c r="AA7" s="923" t="s">
        <v>1560</v>
      </c>
      <c r="AB7" s="923" t="s">
        <v>1560</v>
      </c>
      <c r="AC7" s="923" t="s">
        <v>1558</v>
      </c>
      <c r="AD7" s="923" t="s">
        <v>1558</v>
      </c>
      <c r="AE7" s="923" t="s">
        <v>1558</v>
      </c>
      <c r="AF7" s="923" t="s">
        <v>1558</v>
      </c>
      <c r="AG7" s="923" t="s">
        <v>1558</v>
      </c>
      <c r="AH7" s="923" t="s">
        <v>1558</v>
      </c>
      <c r="AI7" s="923" t="s">
        <v>1558</v>
      </c>
      <c r="AJ7" s="923" t="s">
        <v>1559</v>
      </c>
      <c r="AK7" s="923" t="s">
        <v>1560</v>
      </c>
      <c r="AL7" s="923" t="s">
        <v>1558</v>
      </c>
      <c r="AM7" s="923" t="s">
        <v>1560</v>
      </c>
      <c r="AN7" s="923" t="s">
        <v>1558</v>
      </c>
      <c r="AO7" s="823"/>
      <c r="AP7" s="920"/>
      <c r="AQ7" s="920"/>
      <c r="AR7" s="920"/>
    </row>
    <row r="8" spans="1:129" ht="15">
      <c r="A8" s="1492" t="s">
        <v>1091</v>
      </c>
      <c r="B8" s="921" t="s">
        <v>366</v>
      </c>
      <c r="C8" s="921" t="s">
        <v>366</v>
      </c>
      <c r="D8" s="923"/>
      <c r="E8" s="1452"/>
      <c r="F8" s="920"/>
      <c r="G8" s="920"/>
      <c r="H8" s="920"/>
      <c r="I8" s="920"/>
      <c r="J8" s="920"/>
      <c r="K8" s="920"/>
      <c r="L8" s="920"/>
      <c r="M8" s="920"/>
      <c r="N8" s="920"/>
      <c r="O8" s="920"/>
      <c r="P8" s="1452"/>
      <c r="Q8" s="920"/>
      <c r="R8" s="1050"/>
      <c r="S8" s="1050"/>
      <c r="T8" s="1050"/>
      <c r="U8" s="1050"/>
      <c r="V8" s="823"/>
      <c r="W8" s="921" t="s">
        <v>366</v>
      </c>
      <c r="X8" s="1050"/>
      <c r="Y8" s="921" t="s">
        <v>366</v>
      </c>
      <c r="Z8" s="923" t="s">
        <v>1559</v>
      </c>
      <c r="AA8" s="923" t="s">
        <v>367</v>
      </c>
      <c r="AB8" s="923" t="s">
        <v>367</v>
      </c>
      <c r="AC8" s="923" t="s">
        <v>1559</v>
      </c>
      <c r="AD8" s="923" t="s">
        <v>1559</v>
      </c>
      <c r="AE8" s="923" t="s">
        <v>1559</v>
      </c>
      <c r="AF8" s="923" t="s">
        <v>1559</v>
      </c>
      <c r="AG8" s="923" t="s">
        <v>1559</v>
      </c>
      <c r="AH8" s="923" t="s">
        <v>1559</v>
      </c>
      <c r="AI8" s="923" t="s">
        <v>1559</v>
      </c>
      <c r="AJ8" s="1598">
        <v>2</v>
      </c>
      <c r="AK8" s="923" t="s">
        <v>367</v>
      </c>
      <c r="AL8" s="923" t="s">
        <v>1559</v>
      </c>
      <c r="AM8" s="923" t="s">
        <v>367</v>
      </c>
      <c r="AN8" s="923" t="s">
        <v>1559</v>
      </c>
      <c r="AO8" s="823"/>
      <c r="AP8" s="920"/>
      <c r="AQ8" s="920"/>
      <c r="AR8" s="920"/>
    </row>
    <row r="9" spans="1:129" ht="15">
      <c r="A9" s="1492" t="s">
        <v>262</v>
      </c>
      <c r="B9" s="921">
        <v>42500</v>
      </c>
      <c r="C9" s="920"/>
      <c r="D9" s="1187" t="s">
        <v>1138</v>
      </c>
      <c r="E9" s="1452"/>
      <c r="F9" s="920"/>
      <c r="G9" s="920"/>
      <c r="H9" s="920"/>
      <c r="I9" s="920"/>
      <c r="J9" s="920"/>
      <c r="K9" s="920"/>
      <c r="L9" s="920"/>
      <c r="M9" s="920"/>
      <c r="N9" s="920"/>
      <c r="O9" s="920"/>
      <c r="P9" s="1452"/>
      <c r="Q9" s="920"/>
      <c r="R9" s="1050"/>
      <c r="S9" s="1050"/>
      <c r="T9" s="1050"/>
      <c r="U9" s="1050"/>
      <c r="V9" s="823"/>
      <c r="W9" s="921">
        <v>42527</v>
      </c>
      <c r="X9" s="921">
        <v>42426</v>
      </c>
      <c r="Y9" s="921">
        <v>42414</v>
      </c>
      <c r="Z9" s="923" t="s">
        <v>1560</v>
      </c>
      <c r="AA9" s="923" t="s">
        <v>1562</v>
      </c>
      <c r="AB9" s="923" t="s">
        <v>1562</v>
      </c>
      <c r="AC9" s="923" t="s">
        <v>1560</v>
      </c>
      <c r="AD9" s="923" t="s">
        <v>1560</v>
      </c>
      <c r="AE9" s="923" t="s">
        <v>1560</v>
      </c>
      <c r="AF9" s="923" t="s">
        <v>1560</v>
      </c>
      <c r="AG9" s="923" t="s">
        <v>1560</v>
      </c>
      <c r="AH9" s="923" t="s">
        <v>1560</v>
      </c>
      <c r="AI9" s="923" t="s">
        <v>1560</v>
      </c>
      <c r="AJ9" s="1598">
        <v>1</v>
      </c>
      <c r="AK9" s="923" t="s">
        <v>1562</v>
      </c>
      <c r="AL9" s="923" t="s">
        <v>1560</v>
      </c>
      <c r="AM9" s="923" t="s">
        <v>1562</v>
      </c>
      <c r="AN9" s="923" t="s">
        <v>1560</v>
      </c>
      <c r="AO9" s="823"/>
      <c r="AP9" s="920"/>
      <c r="AQ9" s="920"/>
      <c r="AR9" s="920"/>
    </row>
    <row r="10" spans="1:129" ht="15">
      <c r="A10" s="1492" t="s">
        <v>339</v>
      </c>
      <c r="B10" s="921">
        <v>42487</v>
      </c>
      <c r="C10" s="921"/>
      <c r="D10" s="921">
        <v>42410</v>
      </c>
      <c r="E10" s="920"/>
      <c r="F10" s="920"/>
      <c r="G10" s="920"/>
      <c r="H10" s="920"/>
      <c r="I10" s="920"/>
      <c r="J10" s="920"/>
      <c r="K10" s="920"/>
      <c r="L10" s="920"/>
      <c r="M10" s="920"/>
      <c r="N10" s="920"/>
      <c r="O10" s="920"/>
      <c r="P10" s="1452"/>
      <c r="Q10" s="920"/>
      <c r="R10" s="1050"/>
      <c r="S10" s="1050"/>
      <c r="T10" s="1050"/>
      <c r="U10" s="1050"/>
      <c r="V10" s="823"/>
      <c r="W10" s="1187">
        <v>42508</v>
      </c>
      <c r="X10" s="921">
        <v>42423</v>
      </c>
      <c r="Y10" s="921">
        <v>42410</v>
      </c>
      <c r="Z10" s="923" t="s">
        <v>1561</v>
      </c>
      <c r="AA10" s="923" t="s">
        <v>1563</v>
      </c>
      <c r="AB10" s="923" t="s">
        <v>1563</v>
      </c>
      <c r="AC10" s="923" t="s">
        <v>1561</v>
      </c>
      <c r="AD10" s="923" t="s">
        <v>1561</v>
      </c>
      <c r="AE10" s="923" t="s">
        <v>1561</v>
      </c>
      <c r="AF10" s="923" t="s">
        <v>1561</v>
      </c>
      <c r="AG10" s="923" t="s">
        <v>1561</v>
      </c>
      <c r="AH10" s="923" t="s">
        <v>1561</v>
      </c>
      <c r="AI10" s="923" t="s">
        <v>1561</v>
      </c>
      <c r="AJ10" s="923" t="s">
        <v>1560</v>
      </c>
      <c r="AK10" s="923" t="s">
        <v>1563</v>
      </c>
      <c r="AL10" s="923" t="s">
        <v>1561</v>
      </c>
      <c r="AM10" s="923" t="s">
        <v>1563</v>
      </c>
      <c r="AN10" s="923" t="s">
        <v>1561</v>
      </c>
      <c r="AO10" s="823"/>
      <c r="AP10" s="920"/>
      <c r="AQ10" s="920"/>
      <c r="AR10" s="920"/>
    </row>
    <row r="11" spans="1:129" ht="15">
      <c r="A11" s="1492" t="s">
        <v>340</v>
      </c>
      <c r="B11" s="921" t="s">
        <v>1335</v>
      </c>
      <c r="C11" s="921"/>
      <c r="D11" s="921">
        <v>42409</v>
      </c>
      <c r="E11" s="920"/>
      <c r="F11" s="920"/>
      <c r="G11" s="920"/>
      <c r="H11" s="920"/>
      <c r="I11" s="920"/>
      <c r="J11" s="920"/>
      <c r="K11" s="920"/>
      <c r="L11" s="920"/>
      <c r="M11" s="920"/>
      <c r="N11" s="920"/>
      <c r="O11" s="920"/>
      <c r="P11" s="1452"/>
      <c r="Q11" s="920"/>
      <c r="R11" s="1050"/>
      <c r="S11" s="1050"/>
      <c r="T11" s="1050"/>
      <c r="U11" s="1050"/>
      <c r="V11" s="823"/>
      <c r="W11" s="921">
        <v>42499</v>
      </c>
      <c r="X11" s="921">
        <v>42422</v>
      </c>
      <c r="Y11" s="921">
        <v>42409</v>
      </c>
      <c r="Z11" s="923" t="s">
        <v>366</v>
      </c>
      <c r="AA11" s="920"/>
      <c r="AB11" s="920"/>
      <c r="AC11" s="923" t="s">
        <v>366</v>
      </c>
      <c r="AD11" s="923" t="s">
        <v>366</v>
      </c>
      <c r="AE11" s="923" t="s">
        <v>366</v>
      </c>
      <c r="AF11" s="923" t="s">
        <v>366</v>
      </c>
      <c r="AG11" s="923" t="s">
        <v>366</v>
      </c>
      <c r="AH11" s="923" t="s">
        <v>366</v>
      </c>
      <c r="AI11" s="923" t="s">
        <v>366</v>
      </c>
      <c r="AJ11" s="923" t="s">
        <v>1695</v>
      </c>
      <c r="AK11" s="920"/>
      <c r="AL11" s="923" t="s">
        <v>366</v>
      </c>
      <c r="AM11" s="920"/>
      <c r="AN11" s="923" t="s">
        <v>366</v>
      </c>
      <c r="AO11" s="823"/>
      <c r="AP11" s="920"/>
      <c r="AQ11" s="920"/>
      <c r="AR11" s="920"/>
    </row>
    <row r="12" spans="1:129" ht="15">
      <c r="A12" s="1492" t="s">
        <v>11</v>
      </c>
      <c r="B12" s="921">
        <v>42482</v>
      </c>
      <c r="C12" s="921" t="s">
        <v>1335</v>
      </c>
      <c r="D12" s="921">
        <v>42404</v>
      </c>
      <c r="E12" s="923">
        <v>42352</v>
      </c>
      <c r="F12" s="920"/>
      <c r="G12" s="920"/>
      <c r="H12" s="920"/>
      <c r="I12" s="920"/>
      <c r="J12" s="920"/>
      <c r="K12" s="920"/>
      <c r="L12" s="920"/>
      <c r="M12" s="920"/>
      <c r="N12" s="920"/>
      <c r="O12" s="920"/>
      <c r="P12" s="1452"/>
      <c r="Q12" s="920"/>
      <c r="R12" s="1050"/>
      <c r="S12" s="1050"/>
      <c r="T12" s="1050"/>
      <c r="U12" s="1050"/>
      <c r="V12" s="823"/>
      <c r="W12" s="921">
        <v>42493</v>
      </c>
      <c r="X12" s="921">
        <v>42418</v>
      </c>
      <c r="Y12" s="921">
        <v>42404</v>
      </c>
      <c r="Z12" s="920"/>
      <c r="AA12" s="920"/>
      <c r="AB12" s="920"/>
      <c r="AC12" s="920"/>
      <c r="AD12" s="920"/>
      <c r="AE12" s="920"/>
      <c r="AF12" s="920"/>
      <c r="AG12" s="920"/>
      <c r="AH12" s="920"/>
      <c r="AI12" s="920"/>
      <c r="AJ12" s="923" t="s">
        <v>1696</v>
      </c>
      <c r="AK12" s="920"/>
      <c r="AL12" s="1452"/>
      <c r="AM12" s="920"/>
      <c r="AN12" s="1050"/>
      <c r="AO12" s="823"/>
      <c r="AP12" s="920"/>
      <c r="AQ12" s="920"/>
      <c r="AR12" s="920"/>
    </row>
    <row r="13" spans="1:129" ht="15">
      <c r="A13" s="1492" t="s">
        <v>341</v>
      </c>
      <c r="B13" s="921"/>
      <c r="C13" s="921"/>
      <c r="D13" s="921">
        <v>42403</v>
      </c>
      <c r="E13" s="921">
        <v>42342</v>
      </c>
      <c r="F13" s="920"/>
      <c r="G13" s="920"/>
      <c r="H13" s="920"/>
      <c r="I13" s="920"/>
      <c r="J13" s="920"/>
      <c r="K13" s="920"/>
      <c r="L13" s="920"/>
      <c r="M13" s="920"/>
      <c r="N13" s="920"/>
      <c r="O13" s="920"/>
      <c r="P13" s="920"/>
      <c r="Q13" s="920"/>
      <c r="R13" s="1050"/>
      <c r="S13" s="1050"/>
      <c r="T13" s="1050"/>
      <c r="U13" s="1050"/>
      <c r="V13" s="823"/>
      <c r="W13" s="921"/>
      <c r="X13" s="921">
        <v>42417</v>
      </c>
      <c r="Y13" s="921">
        <v>42403</v>
      </c>
      <c r="Z13" s="920"/>
      <c r="AA13" s="920"/>
      <c r="AB13" s="920"/>
      <c r="AC13" s="920"/>
      <c r="AD13" s="920"/>
      <c r="AE13" s="920"/>
      <c r="AF13" s="920"/>
      <c r="AG13" s="920"/>
      <c r="AH13" s="920"/>
      <c r="AI13" s="920"/>
      <c r="AJ13" s="923" t="s">
        <v>1695</v>
      </c>
      <c r="AK13" s="920"/>
      <c r="AL13" s="920"/>
      <c r="AM13" s="920"/>
      <c r="AN13" s="1050"/>
      <c r="AO13" s="823"/>
      <c r="AP13" s="920"/>
      <c r="AQ13" s="920"/>
      <c r="AR13" s="921">
        <v>42041</v>
      </c>
    </row>
    <row r="14" spans="1:129" ht="15">
      <c r="A14" s="1586" t="s">
        <v>369</v>
      </c>
      <c r="B14" s="921">
        <v>42481</v>
      </c>
      <c r="C14" s="921">
        <v>42431</v>
      </c>
      <c r="D14" s="921">
        <v>42403</v>
      </c>
      <c r="E14" s="921">
        <v>42342</v>
      </c>
      <c r="F14" s="920"/>
      <c r="G14" s="920"/>
      <c r="H14" s="920"/>
      <c r="I14" s="920"/>
      <c r="J14" s="920"/>
      <c r="K14" s="920"/>
      <c r="L14" s="920"/>
      <c r="M14" s="920"/>
      <c r="N14" s="920"/>
      <c r="O14" s="920"/>
      <c r="P14" s="920"/>
      <c r="Q14" s="920"/>
      <c r="R14" s="1050"/>
      <c r="S14" s="1050"/>
      <c r="T14" s="1050"/>
      <c r="U14" s="1050"/>
      <c r="V14" s="823"/>
      <c r="W14" s="921">
        <v>42492</v>
      </c>
      <c r="X14" s="921">
        <v>42417</v>
      </c>
      <c r="Y14" s="921">
        <v>42403</v>
      </c>
      <c r="Z14" s="920"/>
      <c r="AA14" s="920"/>
      <c r="AB14" s="920"/>
      <c r="AC14" s="920"/>
      <c r="AD14" s="920"/>
      <c r="AE14" s="920"/>
      <c r="AF14" s="920"/>
      <c r="AG14" s="920"/>
      <c r="AH14" s="920"/>
      <c r="AI14" s="920"/>
      <c r="AJ14" s="923" t="s">
        <v>1559</v>
      </c>
      <c r="AK14" s="920"/>
      <c r="AL14" s="920"/>
      <c r="AM14" s="920"/>
      <c r="AN14" s="1050"/>
      <c r="AO14" s="823"/>
      <c r="AP14" s="920"/>
      <c r="AQ14" s="920"/>
      <c r="AR14" s="921"/>
    </row>
    <row r="15" spans="1:129" ht="15">
      <c r="A15" s="1586" t="s">
        <v>10</v>
      </c>
      <c r="B15" s="921"/>
      <c r="C15" s="921">
        <v>42415</v>
      </c>
      <c r="D15" s="968"/>
      <c r="E15" s="921">
        <v>42335</v>
      </c>
      <c r="F15" s="920"/>
      <c r="G15" s="920"/>
      <c r="H15" s="920"/>
      <c r="I15" s="920"/>
      <c r="J15" s="920"/>
      <c r="K15" s="920"/>
      <c r="M15" s="920"/>
      <c r="N15" s="920"/>
      <c r="O15" s="920"/>
      <c r="P15" s="920"/>
      <c r="Q15" s="920"/>
      <c r="R15" s="1050"/>
      <c r="S15" s="1050"/>
      <c r="T15" s="1050"/>
      <c r="U15" s="1050"/>
      <c r="V15" s="823"/>
      <c r="W15" s="921">
        <v>42488</v>
      </c>
      <c r="X15" s="921">
        <v>42412</v>
      </c>
      <c r="Y15" s="921">
        <v>42401</v>
      </c>
      <c r="Z15" s="923">
        <v>42480</v>
      </c>
      <c r="AA15" s="920"/>
      <c r="AB15" s="920"/>
      <c r="AC15" s="920"/>
      <c r="AD15" s="920"/>
      <c r="AE15" s="920"/>
      <c r="AF15" s="920"/>
      <c r="AG15" s="920"/>
      <c r="AH15" s="920"/>
      <c r="AI15" s="920"/>
      <c r="AJ15" s="923" t="s">
        <v>1697</v>
      </c>
      <c r="AK15" s="920"/>
      <c r="AL15" s="920"/>
      <c r="AM15" s="920"/>
      <c r="AN15" s="1050"/>
      <c r="AO15" s="823"/>
      <c r="AP15" s="920"/>
      <c r="AQ15" s="920"/>
      <c r="AR15" s="921">
        <v>42123</v>
      </c>
    </row>
    <row r="16" spans="1:129" ht="15">
      <c r="A16" s="1586" t="s">
        <v>2320</v>
      </c>
      <c r="B16" s="921"/>
      <c r="C16" s="921"/>
      <c r="D16" s="968"/>
      <c r="E16" s="921"/>
      <c r="F16" s="920"/>
      <c r="G16" s="920"/>
      <c r="H16" s="920"/>
      <c r="I16" s="920"/>
      <c r="J16" s="920"/>
      <c r="K16" s="920"/>
      <c r="M16" s="920"/>
      <c r="N16" s="920"/>
      <c r="O16" s="920"/>
      <c r="P16" s="920"/>
      <c r="Q16" s="920"/>
      <c r="R16" s="1050"/>
      <c r="S16" s="1050"/>
      <c r="T16" s="1050"/>
      <c r="U16" s="1050"/>
      <c r="V16" s="823"/>
      <c r="W16" s="921"/>
      <c r="X16" s="921"/>
      <c r="Y16" s="921"/>
      <c r="Z16" s="921"/>
      <c r="AA16" s="920"/>
      <c r="AB16" s="920"/>
      <c r="AC16" s="920"/>
      <c r="AD16" s="920"/>
      <c r="AE16" s="920"/>
      <c r="AF16" s="920"/>
      <c r="AG16" s="920"/>
      <c r="AH16" s="920"/>
      <c r="AI16" s="920"/>
      <c r="AJ16" s="923"/>
      <c r="AK16" s="920"/>
      <c r="AL16" s="920"/>
      <c r="AM16" s="920"/>
      <c r="AN16" s="1050"/>
      <c r="AO16" s="823"/>
      <c r="AP16" s="920"/>
      <c r="AQ16" s="920"/>
      <c r="AR16" s="921"/>
    </row>
    <row r="17" spans="1:44" ht="15">
      <c r="A17" s="1586" t="s">
        <v>179</v>
      </c>
      <c r="B17" s="921">
        <v>42479</v>
      </c>
      <c r="C17" s="921">
        <v>42411</v>
      </c>
      <c r="D17" s="921">
        <v>42396</v>
      </c>
      <c r="E17" s="921">
        <v>42331</v>
      </c>
      <c r="F17" s="1187" t="s">
        <v>103</v>
      </c>
      <c r="G17" s="923">
        <v>42486</v>
      </c>
      <c r="H17" s="923">
        <v>42513</v>
      </c>
      <c r="I17" s="921">
        <v>42486</v>
      </c>
      <c r="J17" s="1591">
        <v>42479</v>
      </c>
      <c r="K17" s="923">
        <v>42115</v>
      </c>
      <c r="L17" s="923">
        <v>42533</v>
      </c>
      <c r="M17" s="923">
        <v>42515</v>
      </c>
      <c r="N17" s="923">
        <v>42523</v>
      </c>
      <c r="O17" s="920"/>
      <c r="P17" s="920"/>
      <c r="Q17" s="920"/>
      <c r="R17" s="1050"/>
      <c r="S17" s="1050"/>
      <c r="T17" s="1050"/>
      <c r="U17" s="1050"/>
      <c r="V17" s="823"/>
      <c r="W17" s="921">
        <v>42486</v>
      </c>
      <c r="X17" s="921">
        <v>42397</v>
      </c>
      <c r="Y17" s="921">
        <v>42396</v>
      </c>
      <c r="Z17" s="921">
        <v>42480</v>
      </c>
      <c r="AA17" s="923">
        <v>42486</v>
      </c>
      <c r="AB17" s="923">
        <v>42486</v>
      </c>
      <c r="AC17" s="923">
        <v>42480</v>
      </c>
      <c r="AD17" s="923">
        <v>42480</v>
      </c>
      <c r="AE17" s="923">
        <v>42480</v>
      </c>
      <c r="AF17" s="923">
        <v>42515</v>
      </c>
      <c r="AG17" s="923">
        <v>42523</v>
      </c>
      <c r="AH17" s="923">
        <v>42524</v>
      </c>
      <c r="AI17" s="923">
        <v>42513</v>
      </c>
      <c r="AJ17" s="923">
        <v>42513</v>
      </c>
      <c r="AK17" s="920"/>
      <c r="AL17" s="920"/>
      <c r="AM17" s="920"/>
      <c r="AN17" s="1050"/>
      <c r="AO17" s="823"/>
      <c r="AP17" s="920"/>
      <c r="AQ17" s="920"/>
      <c r="AR17" s="921"/>
    </row>
    <row r="18" spans="1:44" ht="15">
      <c r="A18" s="1586" t="s">
        <v>259</v>
      </c>
      <c r="B18" s="921">
        <v>42478</v>
      </c>
      <c r="C18" s="921">
        <v>42381</v>
      </c>
      <c r="D18" s="968"/>
      <c r="E18" s="921">
        <v>42177</v>
      </c>
      <c r="F18" s="921">
        <v>42515</v>
      </c>
      <c r="G18" s="921"/>
      <c r="H18" s="921"/>
      <c r="I18" s="921"/>
      <c r="J18" s="921">
        <v>42478</v>
      </c>
      <c r="K18" s="920"/>
      <c r="L18" s="921">
        <v>42523</v>
      </c>
      <c r="M18" s="921">
        <v>42515</v>
      </c>
      <c r="N18" s="921">
        <v>42523</v>
      </c>
      <c r="O18" s="920"/>
      <c r="P18" s="920"/>
      <c r="Q18" s="920"/>
      <c r="R18" s="1050"/>
      <c r="S18" s="1050"/>
      <c r="T18" s="1050"/>
      <c r="U18" s="1050"/>
      <c r="V18" s="823"/>
      <c r="W18" s="921"/>
      <c r="X18" s="968"/>
      <c r="Y18" s="968"/>
      <c r="Z18" s="921">
        <v>42478</v>
      </c>
      <c r="AA18" s="921"/>
      <c r="AB18" s="921"/>
      <c r="AC18" s="921">
        <v>42478</v>
      </c>
      <c r="AD18" s="921">
        <v>42478</v>
      </c>
      <c r="AE18" s="921">
        <v>42478</v>
      </c>
      <c r="AF18" s="921">
        <v>42515</v>
      </c>
      <c r="AG18" s="921">
        <v>42523</v>
      </c>
      <c r="AH18" s="921"/>
      <c r="AI18" s="921"/>
      <c r="AJ18" s="921"/>
      <c r="AK18" s="920"/>
      <c r="AL18" s="920"/>
      <c r="AM18" s="920"/>
      <c r="AN18" s="1050"/>
      <c r="AO18" s="823"/>
      <c r="AP18" s="920"/>
      <c r="AQ18" s="920"/>
      <c r="AR18" s="921">
        <v>42093</v>
      </c>
    </row>
    <row r="19" spans="1:44" ht="15">
      <c r="A19" s="1586" t="s">
        <v>9</v>
      </c>
      <c r="B19" s="921">
        <v>42472</v>
      </c>
      <c r="C19" s="921">
        <v>42377</v>
      </c>
      <c r="D19" s="921">
        <v>42389</v>
      </c>
      <c r="E19" s="921">
        <v>42275</v>
      </c>
      <c r="F19" s="921">
        <v>42510</v>
      </c>
      <c r="G19" s="921"/>
      <c r="H19" s="921"/>
      <c r="I19" s="921"/>
      <c r="J19" s="921">
        <v>42472</v>
      </c>
      <c r="K19" s="920"/>
      <c r="L19" s="921"/>
      <c r="M19" s="921">
        <v>42510</v>
      </c>
      <c r="N19" s="921"/>
      <c r="O19" s="920"/>
      <c r="P19" s="1452"/>
      <c r="Q19" s="920"/>
      <c r="R19" s="1050"/>
      <c r="S19" s="1050"/>
      <c r="T19" s="1050"/>
      <c r="U19" s="1050"/>
      <c r="V19" s="823"/>
      <c r="W19" s="921"/>
      <c r="X19" s="921">
        <v>42389</v>
      </c>
      <c r="Y19" s="921">
        <v>42389</v>
      </c>
      <c r="Z19" s="921">
        <v>42472</v>
      </c>
      <c r="AA19" s="921"/>
      <c r="AB19" s="921"/>
      <c r="AC19" s="921">
        <v>42472</v>
      </c>
      <c r="AD19" s="921">
        <v>42472</v>
      </c>
      <c r="AE19" s="921">
        <v>42472</v>
      </c>
      <c r="AF19" s="921">
        <v>42510</v>
      </c>
      <c r="AG19" s="921"/>
      <c r="AH19" s="921"/>
      <c r="AI19" s="921"/>
      <c r="AJ19" s="921"/>
      <c r="AK19" s="920"/>
      <c r="AL19" s="1452"/>
      <c r="AM19" s="920"/>
      <c r="AN19" s="1050"/>
      <c r="AO19" s="823"/>
      <c r="AP19" s="920"/>
      <c r="AQ19" s="920"/>
      <c r="AR19" s="921">
        <v>42121</v>
      </c>
    </row>
    <row r="20" spans="1:44" ht="15">
      <c r="A20" s="1586" t="s">
        <v>376</v>
      </c>
      <c r="B20" s="921">
        <v>42472</v>
      </c>
      <c r="C20" s="921">
        <v>42377</v>
      </c>
      <c r="D20" s="1595"/>
      <c r="E20" s="921"/>
      <c r="F20" s="921">
        <v>42510</v>
      </c>
      <c r="G20" s="921"/>
      <c r="H20" s="921">
        <v>42510</v>
      </c>
      <c r="I20" s="921"/>
      <c r="J20" s="921">
        <v>42472</v>
      </c>
      <c r="K20" s="920"/>
      <c r="L20" s="921"/>
      <c r="M20" s="921">
        <v>42510</v>
      </c>
      <c r="N20" s="921"/>
      <c r="O20" s="920"/>
      <c r="P20" s="920"/>
      <c r="Q20" s="920"/>
      <c r="R20" s="1594"/>
      <c r="S20" s="1594"/>
      <c r="T20" s="1594"/>
      <c r="U20" s="1594"/>
      <c r="V20" s="825"/>
      <c r="W20" s="921"/>
      <c r="X20" s="1595"/>
      <c r="Y20" s="1595"/>
      <c r="Z20" s="921">
        <v>42472</v>
      </c>
      <c r="AA20" s="921"/>
      <c r="AB20" s="921"/>
      <c r="AC20" s="921">
        <v>42472</v>
      </c>
      <c r="AD20" s="921">
        <v>42472</v>
      </c>
      <c r="AE20" s="921">
        <v>42472</v>
      </c>
      <c r="AF20" s="921">
        <v>42510</v>
      </c>
      <c r="AG20" s="921"/>
      <c r="AH20" s="921">
        <v>42510</v>
      </c>
      <c r="AI20" s="921">
        <v>42510</v>
      </c>
      <c r="AJ20" s="921">
        <v>42510</v>
      </c>
      <c r="AK20" s="920"/>
      <c r="AL20" s="920"/>
      <c r="AM20" s="920"/>
      <c r="AN20" s="1594"/>
      <c r="AO20" s="825"/>
      <c r="AP20" s="920"/>
      <c r="AQ20" s="920"/>
      <c r="AR20" s="922"/>
    </row>
    <row r="21" spans="1:44" ht="15">
      <c r="A21" s="1586" t="s">
        <v>8</v>
      </c>
      <c r="B21" s="921">
        <v>42471</v>
      </c>
      <c r="C21" s="921">
        <v>42375</v>
      </c>
      <c r="D21" s="921">
        <v>42388</v>
      </c>
      <c r="E21" s="921">
        <v>42269</v>
      </c>
      <c r="F21" s="921">
        <v>42509</v>
      </c>
      <c r="G21" s="921"/>
      <c r="H21" s="921">
        <v>42509</v>
      </c>
      <c r="I21" s="921"/>
      <c r="J21" s="921">
        <v>42471</v>
      </c>
      <c r="K21" s="1452"/>
      <c r="L21" s="921"/>
      <c r="M21" s="921">
        <v>42509</v>
      </c>
      <c r="N21" s="921"/>
      <c r="O21" s="920"/>
      <c r="P21" s="1452"/>
      <c r="Q21" s="920"/>
      <c r="R21" s="1594"/>
      <c r="S21" s="1594"/>
      <c r="T21" s="1594"/>
      <c r="U21" s="1594"/>
      <c r="V21" s="825"/>
      <c r="W21" s="921"/>
      <c r="X21" s="921">
        <v>42388</v>
      </c>
      <c r="Y21" s="921">
        <v>42388</v>
      </c>
      <c r="Z21" s="921">
        <v>42471</v>
      </c>
      <c r="AA21" s="921"/>
      <c r="AB21" s="921"/>
      <c r="AC21" s="921">
        <v>42471</v>
      </c>
      <c r="AD21" s="921">
        <v>42471</v>
      </c>
      <c r="AE21" s="921">
        <v>42471</v>
      </c>
      <c r="AF21" s="921">
        <v>42509</v>
      </c>
      <c r="AG21" s="921"/>
      <c r="AH21" s="921">
        <v>42509</v>
      </c>
      <c r="AI21" s="921">
        <v>42509</v>
      </c>
      <c r="AJ21" s="921">
        <v>42509</v>
      </c>
      <c r="AK21" s="1452"/>
      <c r="AL21" s="1452"/>
      <c r="AM21" s="920"/>
      <c r="AN21" s="1594"/>
      <c r="AO21" s="825"/>
      <c r="AP21" s="920"/>
      <c r="AQ21" s="920"/>
      <c r="AR21" s="921">
        <v>42115</v>
      </c>
    </row>
    <row r="22" spans="1:44" ht="15">
      <c r="A22" s="1586" t="s">
        <v>375</v>
      </c>
      <c r="B22" s="921">
        <v>42469</v>
      </c>
      <c r="C22" s="921">
        <v>42374</v>
      </c>
      <c r="D22" s="921">
        <v>42387</v>
      </c>
      <c r="E22" s="921"/>
      <c r="F22" s="921">
        <v>42503</v>
      </c>
      <c r="G22" s="921">
        <v>42478</v>
      </c>
      <c r="H22" s="921">
        <v>42503</v>
      </c>
      <c r="I22" s="921">
        <v>42478</v>
      </c>
      <c r="J22" s="921">
        <v>42469</v>
      </c>
      <c r="K22" s="920"/>
      <c r="L22" s="921">
        <v>42510</v>
      </c>
      <c r="M22" s="921">
        <v>42503</v>
      </c>
      <c r="N22" s="921">
        <v>42510</v>
      </c>
      <c r="O22" s="920"/>
      <c r="P22" s="920"/>
      <c r="Q22" s="920"/>
      <c r="R22" s="1594"/>
      <c r="S22" s="1594"/>
      <c r="T22" s="1594"/>
      <c r="U22" s="1594"/>
      <c r="V22" s="825"/>
      <c r="W22" s="921">
        <v>42478</v>
      </c>
      <c r="X22" s="921">
        <v>42387</v>
      </c>
      <c r="Y22" s="921">
        <v>42387</v>
      </c>
      <c r="Z22" s="921"/>
      <c r="AA22" s="921">
        <v>42478</v>
      </c>
      <c r="AB22" s="921">
        <v>42478</v>
      </c>
      <c r="AC22" s="921"/>
      <c r="AD22" s="921"/>
      <c r="AE22" s="921"/>
      <c r="AF22" s="921">
        <v>42503</v>
      </c>
      <c r="AG22" s="921">
        <v>42510</v>
      </c>
      <c r="AH22" s="921">
        <v>42503</v>
      </c>
      <c r="AI22" s="921">
        <v>42503</v>
      </c>
      <c r="AJ22" s="921">
        <v>42503</v>
      </c>
      <c r="AK22" s="920"/>
      <c r="AL22" s="920"/>
      <c r="AM22" s="920"/>
      <c r="AN22" s="1594"/>
      <c r="AO22" s="825"/>
      <c r="AP22" s="920"/>
      <c r="AQ22" s="920"/>
      <c r="AR22" s="922"/>
    </row>
    <row r="23" spans="1:44" ht="15">
      <c r="A23" s="1586" t="s">
        <v>7</v>
      </c>
      <c r="B23" s="921">
        <v>42467</v>
      </c>
      <c r="C23" s="921">
        <v>42373</v>
      </c>
      <c r="D23" s="1597"/>
      <c r="E23" s="921">
        <v>42265</v>
      </c>
      <c r="F23" s="921">
        <v>42503</v>
      </c>
      <c r="G23" s="921">
        <v>42471</v>
      </c>
      <c r="H23" s="921">
        <v>42503</v>
      </c>
      <c r="I23" s="921">
        <v>42471</v>
      </c>
      <c r="J23" s="921">
        <v>42467</v>
      </c>
      <c r="K23" s="921">
        <v>42111</v>
      </c>
      <c r="L23" s="921">
        <v>42507</v>
      </c>
      <c r="M23" s="921">
        <v>42503</v>
      </c>
      <c r="N23" s="921">
        <v>42507</v>
      </c>
      <c r="O23" s="920"/>
      <c r="P23" s="1452"/>
      <c r="Q23" s="920"/>
      <c r="R23" s="1596"/>
      <c r="S23" s="1596"/>
      <c r="T23" s="1596"/>
      <c r="U23" s="1596"/>
      <c r="V23" s="826"/>
      <c r="W23" s="921">
        <v>42471</v>
      </c>
      <c r="X23" s="1597"/>
      <c r="Y23" s="1597"/>
      <c r="Z23" s="921"/>
      <c r="AA23" s="921">
        <v>42471</v>
      </c>
      <c r="AB23" s="921">
        <v>42471</v>
      </c>
      <c r="AC23" s="921"/>
      <c r="AD23" s="921"/>
      <c r="AE23" s="921"/>
      <c r="AF23" s="921">
        <v>42503</v>
      </c>
      <c r="AG23" s="921">
        <v>42507</v>
      </c>
      <c r="AH23" s="921">
        <v>42503</v>
      </c>
      <c r="AI23" s="921">
        <v>42503</v>
      </c>
      <c r="AJ23" s="921">
        <v>42503</v>
      </c>
      <c r="AK23" s="920"/>
      <c r="AL23" s="1452"/>
      <c r="AM23" s="920"/>
      <c r="AN23" s="1596"/>
      <c r="AO23" s="826"/>
      <c r="AP23" s="920"/>
      <c r="AQ23" s="920"/>
      <c r="AR23" s="921">
        <v>42111</v>
      </c>
    </row>
    <row r="24" spans="1:44" ht="15">
      <c r="A24" s="1586" t="s">
        <v>368</v>
      </c>
      <c r="B24" s="921">
        <v>42465</v>
      </c>
      <c r="C24" s="921">
        <v>42733</v>
      </c>
      <c r="D24" s="1595"/>
      <c r="E24" s="921"/>
      <c r="F24" s="921">
        <v>42501</v>
      </c>
      <c r="G24" s="921"/>
      <c r="H24" s="921">
        <v>42501</v>
      </c>
      <c r="I24" s="921"/>
      <c r="J24" s="921">
        <v>42465</v>
      </c>
      <c r="K24" s="920"/>
      <c r="L24" s="921">
        <v>42503</v>
      </c>
      <c r="M24" s="921">
        <v>42501</v>
      </c>
      <c r="N24" s="921">
        <v>42503</v>
      </c>
      <c r="O24" s="920"/>
      <c r="P24" s="920"/>
      <c r="Q24" s="920"/>
      <c r="R24" s="1594"/>
      <c r="S24" s="1594"/>
      <c r="T24" s="1594"/>
      <c r="U24" s="1594"/>
      <c r="V24" s="825"/>
      <c r="W24" s="921"/>
      <c r="X24" s="1595"/>
      <c r="Y24" s="1595"/>
      <c r="Z24" s="921">
        <v>42466</v>
      </c>
      <c r="AA24" s="921"/>
      <c r="AB24" s="921"/>
      <c r="AC24" s="921">
        <v>42466</v>
      </c>
      <c r="AD24" s="921">
        <v>42466</v>
      </c>
      <c r="AE24" s="921">
        <v>42466</v>
      </c>
      <c r="AF24" s="921">
        <v>42501</v>
      </c>
      <c r="AG24" s="921">
        <v>42503</v>
      </c>
      <c r="AH24" s="921">
        <v>42501</v>
      </c>
      <c r="AI24" s="921">
        <v>42501</v>
      </c>
      <c r="AJ24" s="921">
        <v>42501</v>
      </c>
      <c r="AK24" s="920"/>
      <c r="AL24" s="920"/>
      <c r="AM24" s="920"/>
      <c r="AN24" s="1594"/>
      <c r="AO24" s="825"/>
      <c r="AP24" s="920"/>
      <c r="AQ24" s="920"/>
      <c r="AR24" s="922"/>
    </row>
    <row r="25" spans="1:44" ht="15" customHeight="1">
      <c r="A25" s="1586" t="s">
        <v>370</v>
      </c>
      <c r="B25" s="921"/>
      <c r="C25" s="921"/>
      <c r="D25" s="921">
        <v>42727</v>
      </c>
      <c r="E25" s="921">
        <v>42258</v>
      </c>
      <c r="F25" s="921">
        <v>42501</v>
      </c>
      <c r="G25" s="921">
        <v>42467</v>
      </c>
      <c r="H25" s="921">
        <v>42500</v>
      </c>
      <c r="I25" s="921">
        <v>42467</v>
      </c>
      <c r="J25" s="921"/>
      <c r="K25" s="921"/>
      <c r="L25" s="921" t="s">
        <v>1389</v>
      </c>
      <c r="M25" s="921">
        <v>42501</v>
      </c>
      <c r="N25" s="921" t="s">
        <v>1389</v>
      </c>
      <c r="O25" s="921"/>
      <c r="P25" s="1452"/>
      <c r="Q25" s="1442"/>
      <c r="R25" s="1594"/>
      <c r="S25" s="1594"/>
      <c r="T25" s="1594"/>
      <c r="U25" s="1594"/>
      <c r="V25" s="825"/>
      <c r="W25" s="921">
        <v>42467</v>
      </c>
      <c r="X25" s="921">
        <v>42727</v>
      </c>
      <c r="Y25" s="921">
        <v>42727</v>
      </c>
      <c r="Z25" s="921"/>
      <c r="AA25" s="921">
        <v>42467</v>
      </c>
      <c r="AB25" s="921">
        <v>42467</v>
      </c>
      <c r="AC25" s="921"/>
      <c r="AD25" s="921"/>
      <c r="AE25" s="921"/>
      <c r="AF25" s="921">
        <v>42501</v>
      </c>
      <c r="AG25" s="921" t="s">
        <v>1389</v>
      </c>
      <c r="AH25" s="921">
        <v>42500</v>
      </c>
      <c r="AI25" s="921">
        <v>42500</v>
      </c>
      <c r="AJ25" s="921">
        <v>42500</v>
      </c>
      <c r="AK25" s="923" t="s">
        <v>1367</v>
      </c>
      <c r="AL25" s="920"/>
      <c r="AM25" s="1442"/>
      <c r="AN25" s="1594"/>
      <c r="AO25" s="825"/>
      <c r="AP25" s="920"/>
      <c r="AQ25" s="920"/>
      <c r="AR25" s="921">
        <v>42104</v>
      </c>
    </row>
    <row r="26" spans="1:44" ht="15">
      <c r="A26" s="1586" t="s">
        <v>371</v>
      </c>
      <c r="B26" s="921">
        <v>42444</v>
      </c>
      <c r="C26" s="921">
        <v>42339</v>
      </c>
      <c r="D26" s="921">
        <v>42352</v>
      </c>
      <c r="E26" s="922"/>
      <c r="F26" s="921">
        <v>42489</v>
      </c>
      <c r="G26" s="921">
        <v>42460</v>
      </c>
      <c r="H26" s="921">
        <v>42478</v>
      </c>
      <c r="I26" s="921">
        <v>42460</v>
      </c>
      <c r="J26" s="921">
        <v>42444</v>
      </c>
      <c r="K26" s="880">
        <v>42108</v>
      </c>
      <c r="L26" s="921">
        <v>42471</v>
      </c>
      <c r="M26" s="921">
        <v>42466</v>
      </c>
      <c r="N26" s="921">
        <v>42471</v>
      </c>
      <c r="O26" s="880">
        <v>42066</v>
      </c>
      <c r="P26" s="1585"/>
      <c r="Q26" s="1442"/>
      <c r="R26" s="1050"/>
      <c r="S26" s="1050"/>
      <c r="T26" s="1050"/>
      <c r="U26" s="1050"/>
      <c r="V26" s="823"/>
      <c r="W26" s="921">
        <v>42460</v>
      </c>
      <c r="X26" s="921">
        <v>42352</v>
      </c>
      <c r="Y26" s="921">
        <v>42352</v>
      </c>
      <c r="Z26" s="921">
        <v>42456</v>
      </c>
      <c r="AA26" s="921">
        <v>42460</v>
      </c>
      <c r="AB26" s="921">
        <v>42460</v>
      </c>
      <c r="AC26" s="921">
        <v>42456</v>
      </c>
      <c r="AD26" s="921">
        <v>42456</v>
      </c>
      <c r="AE26" s="921">
        <v>42456</v>
      </c>
      <c r="AF26" s="921">
        <v>42495</v>
      </c>
      <c r="AG26" s="921">
        <v>42471</v>
      </c>
      <c r="AH26" s="921">
        <v>42478</v>
      </c>
      <c r="AI26" s="921">
        <v>42478</v>
      </c>
      <c r="AJ26" s="921">
        <v>42478</v>
      </c>
      <c r="AK26" s="880"/>
      <c r="AL26" s="1585"/>
      <c r="AM26" s="1442"/>
      <c r="AN26" s="1050"/>
      <c r="AO26" s="823"/>
      <c r="AP26" s="1585"/>
      <c r="AQ26" s="1589"/>
      <c r="AR26" s="922"/>
    </row>
    <row r="27" spans="1:44" ht="15">
      <c r="A27" s="1586" t="s">
        <v>372</v>
      </c>
      <c r="B27" s="880">
        <v>42443</v>
      </c>
      <c r="C27" s="921">
        <v>42269</v>
      </c>
      <c r="D27" s="921">
        <v>42348</v>
      </c>
      <c r="E27" s="921">
        <v>42185</v>
      </c>
      <c r="F27" s="921">
        <v>42487</v>
      </c>
      <c r="G27" s="880" t="s">
        <v>265</v>
      </c>
      <c r="H27" s="921"/>
      <c r="I27" s="880" t="s">
        <v>265</v>
      </c>
      <c r="J27" s="880">
        <v>42443</v>
      </c>
      <c r="K27" s="921">
        <v>42101</v>
      </c>
      <c r="L27" s="921">
        <v>42468</v>
      </c>
      <c r="M27" s="921">
        <v>42269</v>
      </c>
      <c r="N27" s="921">
        <v>42468</v>
      </c>
      <c r="O27" s="921">
        <v>42101</v>
      </c>
      <c r="P27" s="1187">
        <v>42527</v>
      </c>
      <c r="Q27" s="1442"/>
      <c r="R27" s="1050"/>
      <c r="S27" s="1050"/>
      <c r="T27" s="1050"/>
      <c r="U27" s="1050"/>
      <c r="V27" s="823"/>
      <c r="W27" s="880" t="s">
        <v>265</v>
      </c>
      <c r="X27" s="921">
        <v>42348</v>
      </c>
      <c r="Y27" s="921">
        <v>42348</v>
      </c>
      <c r="Z27" s="880">
        <v>42443</v>
      </c>
      <c r="AA27" s="880" t="s">
        <v>265</v>
      </c>
      <c r="AB27" s="880" t="s">
        <v>265</v>
      </c>
      <c r="AC27" s="880">
        <v>42443</v>
      </c>
      <c r="AD27" s="880">
        <v>42443</v>
      </c>
      <c r="AE27" s="921">
        <v>42444</v>
      </c>
      <c r="AF27" s="921"/>
      <c r="AG27" s="921">
        <v>42468</v>
      </c>
      <c r="AH27" s="921"/>
      <c r="AI27" s="921"/>
      <c r="AJ27" s="921"/>
      <c r="AK27" s="921"/>
      <c r="AL27" s="923">
        <v>42114</v>
      </c>
      <c r="AM27" s="1442"/>
      <c r="AN27" s="1050"/>
      <c r="AO27" s="823"/>
      <c r="AP27" s="921">
        <v>42101</v>
      </c>
      <c r="AQ27" s="920"/>
      <c r="AR27" s="921">
        <v>42101</v>
      </c>
    </row>
    <row r="28" spans="1:44" ht="15">
      <c r="A28" s="1586" t="s">
        <v>4</v>
      </c>
      <c r="B28" s="921"/>
      <c r="C28" s="921">
        <v>42227</v>
      </c>
      <c r="D28" s="968"/>
      <c r="E28" s="921">
        <v>42184</v>
      </c>
      <c r="F28" s="921">
        <v>42443</v>
      </c>
      <c r="G28" s="921"/>
      <c r="H28" s="921">
        <v>42439</v>
      </c>
      <c r="I28" s="880"/>
      <c r="J28" s="921"/>
      <c r="K28" s="921">
        <v>42100</v>
      </c>
      <c r="L28" s="921">
        <v>42451</v>
      </c>
      <c r="M28" s="921">
        <v>42227</v>
      </c>
      <c r="N28" s="921">
        <v>42439</v>
      </c>
      <c r="O28" s="921">
        <v>42100</v>
      </c>
      <c r="P28" s="921">
        <v>42117</v>
      </c>
      <c r="Q28" s="1442"/>
      <c r="R28" s="1050"/>
      <c r="S28" s="1050"/>
      <c r="T28" s="1050"/>
      <c r="U28" s="1050"/>
      <c r="V28" s="823"/>
      <c r="W28" s="921"/>
      <c r="X28" s="968"/>
      <c r="Y28" s="968"/>
      <c r="Z28" s="880"/>
      <c r="AA28" s="921"/>
      <c r="AB28" s="880"/>
      <c r="AC28" s="880"/>
      <c r="AD28" s="880"/>
      <c r="AE28" s="921"/>
      <c r="AF28" s="921">
        <v>42451</v>
      </c>
      <c r="AG28" s="921">
        <v>42443</v>
      </c>
      <c r="AH28" s="880" t="s">
        <v>265</v>
      </c>
      <c r="AI28" s="880" t="s">
        <v>265</v>
      </c>
      <c r="AJ28" s="880" t="s">
        <v>265</v>
      </c>
      <c r="AK28" s="921"/>
      <c r="AL28" s="921">
        <v>42111</v>
      </c>
      <c r="AM28" s="1442"/>
      <c r="AN28" s="1050"/>
      <c r="AO28" s="823"/>
      <c r="AP28" s="921">
        <v>42100</v>
      </c>
      <c r="AQ28" s="920"/>
      <c r="AR28" s="921">
        <v>42100</v>
      </c>
    </row>
    <row r="29" spans="1:44" ht="15">
      <c r="A29" s="1588" t="s">
        <v>253</v>
      </c>
      <c r="B29" s="921">
        <v>42436</v>
      </c>
      <c r="C29" s="880"/>
      <c r="D29" s="921">
        <v>42334</v>
      </c>
      <c r="E29" s="922"/>
      <c r="F29" s="921">
        <v>42440</v>
      </c>
      <c r="G29" s="921">
        <v>42440</v>
      </c>
      <c r="H29" s="921">
        <v>42439</v>
      </c>
      <c r="I29" s="921">
        <v>42440</v>
      </c>
      <c r="J29" s="921">
        <v>42437</v>
      </c>
      <c r="K29" s="922"/>
      <c r="L29" s="921">
        <v>42449</v>
      </c>
      <c r="M29" s="922"/>
      <c r="N29" s="921">
        <v>42439</v>
      </c>
      <c r="O29" s="922"/>
      <c r="P29" s="922"/>
      <c r="Q29" s="1420"/>
      <c r="R29" s="1050"/>
      <c r="S29" s="1050"/>
      <c r="T29" s="1050"/>
      <c r="U29" s="1050"/>
      <c r="V29" s="823"/>
      <c r="W29" s="921">
        <v>42440</v>
      </c>
      <c r="X29" s="921">
        <v>42334</v>
      </c>
      <c r="Y29" s="968"/>
      <c r="Z29" s="921">
        <v>42440</v>
      </c>
      <c r="AA29" s="921">
        <v>42439</v>
      </c>
      <c r="AB29" s="921">
        <v>42440</v>
      </c>
      <c r="AC29" s="880">
        <v>42440</v>
      </c>
      <c r="AD29" s="921">
        <v>42440</v>
      </c>
      <c r="AE29" s="880">
        <v>42440</v>
      </c>
      <c r="AF29" s="921">
        <v>42449</v>
      </c>
      <c r="AG29" s="921">
        <v>42440</v>
      </c>
      <c r="AH29" s="921">
        <v>42439</v>
      </c>
      <c r="AI29" s="921">
        <v>42439</v>
      </c>
      <c r="AJ29" s="921">
        <v>42439</v>
      </c>
      <c r="AK29" s="922"/>
      <c r="AL29" s="922"/>
      <c r="AM29" s="899">
        <v>42440</v>
      </c>
      <c r="AN29" s="1050"/>
      <c r="AO29" s="823"/>
      <c r="AP29" s="922"/>
      <c r="AQ29" s="922"/>
      <c r="AR29" s="922"/>
    </row>
    <row r="30" spans="1:44" ht="15">
      <c r="A30" s="1588" t="s">
        <v>122</v>
      </c>
      <c r="B30" s="921"/>
      <c r="C30" s="921">
        <v>42226</v>
      </c>
      <c r="D30" s="921"/>
      <c r="E30" s="921">
        <v>42181</v>
      </c>
      <c r="F30" s="921">
        <v>42439</v>
      </c>
      <c r="G30" s="921">
        <v>42439</v>
      </c>
      <c r="H30" s="921">
        <v>42438</v>
      </c>
      <c r="I30" s="921"/>
      <c r="J30" s="921">
        <v>42436</v>
      </c>
      <c r="K30" s="921">
        <v>42097</v>
      </c>
      <c r="L30" s="921">
        <v>42449</v>
      </c>
      <c r="M30" s="921">
        <v>42226</v>
      </c>
      <c r="N30" s="921">
        <v>42436</v>
      </c>
      <c r="O30" s="921">
        <v>42097</v>
      </c>
      <c r="P30" s="921">
        <v>42116</v>
      </c>
      <c r="Q30" s="1442"/>
      <c r="R30" s="1050"/>
      <c r="S30" s="1050"/>
      <c r="T30" s="1050"/>
      <c r="U30" s="1050"/>
      <c r="V30" s="823"/>
      <c r="W30" s="921">
        <v>42439</v>
      </c>
      <c r="X30" s="921"/>
      <c r="Y30" s="921">
        <v>42333</v>
      </c>
      <c r="Z30" s="921">
        <v>42439</v>
      </c>
      <c r="AA30" s="921">
        <v>42439</v>
      </c>
      <c r="AB30" s="921"/>
      <c r="AC30" s="921"/>
      <c r="AD30" s="921"/>
      <c r="AE30" s="921"/>
      <c r="AF30" s="921">
        <v>42449</v>
      </c>
      <c r="AG30" s="921"/>
      <c r="AH30" s="921">
        <v>42439</v>
      </c>
      <c r="AI30" s="921">
        <v>42439</v>
      </c>
      <c r="AJ30" s="921">
        <v>42438</v>
      </c>
      <c r="AK30" s="921"/>
      <c r="AL30" s="921">
        <v>42110</v>
      </c>
      <c r="AM30" s="921"/>
      <c r="AN30" s="1050"/>
      <c r="AO30" s="823"/>
      <c r="AP30" s="921">
        <v>42097</v>
      </c>
      <c r="AQ30" s="920">
        <v>42097</v>
      </c>
      <c r="AR30" s="921">
        <v>42097</v>
      </c>
    </row>
    <row r="31" spans="1:44" ht="15">
      <c r="A31" s="1586" t="s">
        <v>1297</v>
      </c>
      <c r="B31" s="921"/>
      <c r="C31" s="921">
        <v>42222</v>
      </c>
      <c r="D31" s="968"/>
      <c r="E31" s="921">
        <v>42179</v>
      </c>
      <c r="F31" s="921">
        <v>42437</v>
      </c>
      <c r="G31" s="921">
        <v>42438</v>
      </c>
      <c r="H31" s="921">
        <v>42437</v>
      </c>
      <c r="I31" s="921">
        <v>42438</v>
      </c>
      <c r="J31" s="921">
        <v>42436</v>
      </c>
      <c r="K31" s="921">
        <v>42095</v>
      </c>
      <c r="L31" s="921">
        <v>42445</v>
      </c>
      <c r="M31" s="921">
        <v>42222</v>
      </c>
      <c r="N31" s="921">
        <v>42436</v>
      </c>
      <c r="O31" s="921">
        <v>42095</v>
      </c>
      <c r="P31" s="921">
        <v>42114</v>
      </c>
      <c r="Q31" s="923" t="s">
        <v>1564</v>
      </c>
      <c r="R31" s="1050"/>
      <c r="S31" s="1050"/>
      <c r="T31" s="1050"/>
      <c r="U31" s="1050"/>
      <c r="V31" s="823"/>
      <c r="W31" s="921">
        <v>42438</v>
      </c>
      <c r="X31" s="968"/>
      <c r="Y31" s="1593"/>
      <c r="Z31" s="921">
        <v>42438</v>
      </c>
      <c r="AA31" s="921">
        <v>42438</v>
      </c>
      <c r="AB31" s="921">
        <v>42438</v>
      </c>
      <c r="AC31" s="921">
        <v>42438</v>
      </c>
      <c r="AD31" s="921">
        <v>42439</v>
      </c>
      <c r="AE31" s="921">
        <v>42439</v>
      </c>
      <c r="AF31" s="921">
        <v>42447</v>
      </c>
      <c r="AG31" s="921">
        <v>42439</v>
      </c>
      <c r="AH31" s="921">
        <v>42438</v>
      </c>
      <c r="AI31" s="921">
        <v>42438</v>
      </c>
      <c r="AJ31" s="921">
        <v>42437</v>
      </c>
      <c r="AK31" s="921"/>
      <c r="AL31" s="921">
        <v>42108</v>
      </c>
      <c r="AM31" s="921">
        <v>42437</v>
      </c>
      <c r="AN31" s="1050"/>
      <c r="AO31" s="823"/>
      <c r="AP31" s="921">
        <v>42095</v>
      </c>
      <c r="AQ31" s="921">
        <v>42095</v>
      </c>
      <c r="AR31" s="921">
        <v>42095</v>
      </c>
    </row>
    <row r="32" spans="1:44" ht="15">
      <c r="A32" s="1586" t="s">
        <v>1089</v>
      </c>
      <c r="B32" s="921">
        <v>42432</v>
      </c>
      <c r="C32" s="880"/>
      <c r="D32" s="921">
        <v>42332</v>
      </c>
      <c r="E32" s="922"/>
      <c r="F32" s="921">
        <v>42432</v>
      </c>
      <c r="G32" s="921">
        <v>42437</v>
      </c>
      <c r="H32" s="921">
        <v>42437</v>
      </c>
      <c r="I32" s="921">
        <v>42438</v>
      </c>
      <c r="J32" s="921">
        <v>42432</v>
      </c>
      <c r="K32" s="922"/>
      <c r="L32" s="921">
        <v>42446</v>
      </c>
      <c r="M32" s="922"/>
      <c r="N32" s="921">
        <v>42432</v>
      </c>
      <c r="O32" s="922"/>
      <c r="P32" s="922"/>
      <c r="Q32" s="921">
        <v>42438</v>
      </c>
      <c r="R32" s="923" t="s">
        <v>1564</v>
      </c>
      <c r="S32" s="923" t="s">
        <v>1564</v>
      </c>
      <c r="T32" s="923" t="s">
        <v>1564</v>
      </c>
      <c r="U32" s="923" t="s">
        <v>1564</v>
      </c>
      <c r="V32" s="824"/>
      <c r="W32" s="921">
        <v>42438</v>
      </c>
      <c r="X32" s="921">
        <v>42332</v>
      </c>
      <c r="Y32" s="921"/>
      <c r="Z32" s="921">
        <v>42438</v>
      </c>
      <c r="AA32" s="921">
        <v>42438</v>
      </c>
      <c r="AB32" s="921">
        <v>42438</v>
      </c>
      <c r="AC32" s="921">
        <v>42438</v>
      </c>
      <c r="AD32" s="921">
        <v>42438</v>
      </c>
      <c r="AE32" s="921">
        <v>42438</v>
      </c>
      <c r="AF32" s="921">
        <v>42446</v>
      </c>
      <c r="AG32" s="921">
        <v>42438</v>
      </c>
      <c r="AH32" s="921">
        <v>42437</v>
      </c>
      <c r="AI32" s="921">
        <v>42438</v>
      </c>
      <c r="AJ32" s="921">
        <v>42437</v>
      </c>
      <c r="AK32" s="922"/>
      <c r="AL32" s="922"/>
      <c r="AM32" s="921">
        <v>42432</v>
      </c>
      <c r="AN32" s="923"/>
      <c r="AO32" s="824"/>
      <c r="AP32" s="922"/>
      <c r="AQ32" s="922"/>
      <c r="AR32" s="922"/>
    </row>
    <row r="33" spans="1:44" ht="15.75" thickBot="1">
      <c r="A33" s="1586" t="s">
        <v>2</v>
      </c>
      <c r="B33" s="921">
        <v>42432</v>
      </c>
      <c r="C33" s="921">
        <v>42220</v>
      </c>
      <c r="D33" s="921"/>
      <c r="E33" s="921">
        <v>42177</v>
      </c>
      <c r="F33" s="921">
        <v>42432</v>
      </c>
      <c r="G33" s="921">
        <v>42433</v>
      </c>
      <c r="H33" s="921">
        <v>42433</v>
      </c>
      <c r="I33" s="921">
        <v>42432</v>
      </c>
      <c r="J33" s="921">
        <v>42432</v>
      </c>
      <c r="K33" s="921">
        <v>42093</v>
      </c>
      <c r="L33" s="921">
        <v>42444</v>
      </c>
      <c r="M33" s="921">
        <v>42220</v>
      </c>
      <c r="N33" s="921">
        <v>42432</v>
      </c>
      <c r="O33" s="921">
        <v>42093</v>
      </c>
      <c r="P33" s="921">
        <v>42171</v>
      </c>
      <c r="Q33" s="921">
        <v>42433</v>
      </c>
      <c r="R33" s="921"/>
      <c r="S33" s="921"/>
      <c r="T33" s="921"/>
      <c r="U33" s="921"/>
      <c r="V33" s="824"/>
      <c r="W33" s="921">
        <v>42433</v>
      </c>
      <c r="X33" s="921"/>
      <c r="Y33" s="921"/>
      <c r="Z33" s="921">
        <v>42433</v>
      </c>
      <c r="AA33" s="921">
        <v>42433</v>
      </c>
      <c r="AB33" s="921">
        <v>42433</v>
      </c>
      <c r="AC33" s="921">
        <v>42433</v>
      </c>
      <c r="AD33" s="921">
        <v>42433</v>
      </c>
      <c r="AE33" s="921">
        <v>42433</v>
      </c>
      <c r="AF33" s="921">
        <v>42444</v>
      </c>
      <c r="AG33" s="921">
        <v>42433</v>
      </c>
      <c r="AH33" s="921">
        <v>42433</v>
      </c>
      <c r="AI33" s="921">
        <v>42433</v>
      </c>
      <c r="AJ33" s="921">
        <v>42433</v>
      </c>
      <c r="AK33" s="921"/>
      <c r="AL33" s="921">
        <v>42171</v>
      </c>
      <c r="AM33" s="921">
        <v>42432</v>
      </c>
      <c r="AN33" s="921"/>
      <c r="AO33" s="824"/>
      <c r="AP33" s="921">
        <v>42171</v>
      </c>
      <c r="AQ33" s="921">
        <v>42093</v>
      </c>
      <c r="AR33" s="921">
        <v>42093</v>
      </c>
    </row>
    <row r="34" spans="1:44" ht="15" customHeight="1">
      <c r="A34" s="655" t="s">
        <v>1106</v>
      </c>
      <c r="B34" s="804"/>
      <c r="C34" s="177"/>
      <c r="D34" s="405"/>
      <c r="E34" s="177"/>
      <c r="F34" s="804"/>
      <c r="G34" s="804"/>
      <c r="H34" s="804"/>
      <c r="I34" s="177"/>
      <c r="J34" s="804"/>
      <c r="K34" s="177"/>
      <c r="L34" s="804"/>
      <c r="M34" s="927"/>
      <c r="N34" s="804"/>
      <c r="O34" s="195"/>
      <c r="P34" s="1047" t="s">
        <v>445</v>
      </c>
      <c r="Q34" s="804"/>
      <c r="R34" s="405"/>
      <c r="S34" s="405"/>
      <c r="T34" s="405"/>
      <c r="U34" s="405"/>
      <c r="V34" s="197"/>
      <c r="W34" s="1012" t="s">
        <v>445</v>
      </c>
      <c r="X34" s="910" t="s">
        <v>1162</v>
      </c>
      <c r="Y34" s="910" t="s">
        <v>1162</v>
      </c>
      <c r="Z34" s="804"/>
      <c r="AA34" s="804"/>
      <c r="AB34" s="804"/>
      <c r="AC34" s="804"/>
      <c r="AD34" s="804"/>
      <c r="AE34" s="804"/>
      <c r="AF34" s="804"/>
      <c r="AG34" s="804"/>
      <c r="AH34" s="804"/>
      <c r="AI34" s="804"/>
      <c r="AJ34" s="804"/>
      <c r="AK34" s="177" t="s">
        <v>1367</v>
      </c>
      <c r="AL34" s="927"/>
      <c r="AM34" s="804"/>
      <c r="AN34" s="405"/>
      <c r="AO34" s="197"/>
      <c r="AP34" s="177"/>
      <c r="AQ34" s="177"/>
      <c r="AR34" s="177"/>
    </row>
    <row r="35" spans="1:44" ht="15">
      <c r="A35" s="656" t="s">
        <v>1107</v>
      </c>
      <c r="B35" s="805"/>
      <c r="C35" s="809"/>
      <c r="D35" s="393"/>
      <c r="E35" s="393"/>
      <c r="F35" s="805"/>
      <c r="G35" s="805"/>
      <c r="H35" s="805"/>
      <c r="I35" s="806"/>
      <c r="J35" s="805"/>
      <c r="K35" s="195"/>
      <c r="L35" s="805"/>
      <c r="M35" s="47"/>
      <c r="N35" s="805"/>
      <c r="O35" s="617"/>
      <c r="P35" s="820">
        <v>42527</v>
      </c>
      <c r="Q35" s="805"/>
      <c r="R35" s="195"/>
      <c r="S35" s="195"/>
      <c r="T35" s="195"/>
      <c r="U35" s="195"/>
      <c r="V35" s="402"/>
      <c r="W35" s="820">
        <v>42508</v>
      </c>
      <c r="X35" s="911">
        <v>42452</v>
      </c>
      <c r="Y35" s="911">
        <v>42452</v>
      </c>
      <c r="Z35" s="805"/>
      <c r="AA35" s="805"/>
      <c r="AB35" s="805"/>
      <c r="AC35" s="805"/>
      <c r="AD35" s="805"/>
      <c r="AE35" s="805"/>
      <c r="AF35" s="805"/>
      <c r="AG35" s="805"/>
      <c r="AH35" s="805"/>
      <c r="AI35" s="805"/>
      <c r="AJ35" s="805"/>
      <c r="AK35" s="195" t="s">
        <v>1369</v>
      </c>
      <c r="AL35" s="50"/>
      <c r="AM35" s="805"/>
      <c r="AN35" s="195"/>
      <c r="AO35" s="402"/>
    </row>
    <row r="36" spans="1:44" ht="15">
      <c r="A36" s="656" t="s">
        <v>1108</v>
      </c>
      <c r="B36" s="810"/>
      <c r="C36" s="844"/>
      <c r="D36" s="734"/>
      <c r="E36" s="654"/>
      <c r="F36" s="807"/>
      <c r="G36" s="1029"/>
      <c r="H36" s="1029"/>
      <c r="I36" s="809"/>
      <c r="J36" s="1029"/>
      <c r="K36" s="617"/>
      <c r="L36" s="807"/>
      <c r="M36" s="807"/>
      <c r="N36" s="807"/>
      <c r="O36" s="47"/>
      <c r="P36" s="617"/>
      <c r="Q36" s="807"/>
      <c r="R36" s="50"/>
      <c r="S36" s="50"/>
      <c r="T36" s="50"/>
      <c r="U36" s="50"/>
      <c r="V36" s="197"/>
      <c r="W36" s="807"/>
      <c r="X36" s="719" t="s">
        <v>1216</v>
      </c>
      <c r="Y36" s="719"/>
      <c r="Z36" s="1029"/>
      <c r="AA36" s="809"/>
      <c r="AB36" s="809"/>
      <c r="AC36" s="1029"/>
      <c r="AD36" s="1029"/>
      <c r="AE36" s="1029"/>
      <c r="AG36" s="807"/>
      <c r="AK36" s="617" t="s">
        <v>1370</v>
      </c>
      <c r="AL36" s="719"/>
      <c r="AM36" s="807"/>
      <c r="AN36" s="50"/>
      <c r="AO36" s="197"/>
    </row>
    <row r="37" spans="1:44" ht="15">
      <c r="A37" s="657" t="s">
        <v>1109</v>
      </c>
      <c r="B37" s="808"/>
      <c r="C37" s="853"/>
      <c r="D37" s="177"/>
      <c r="E37" s="617"/>
      <c r="F37" s="918"/>
      <c r="G37" s="813"/>
      <c r="H37" s="813"/>
      <c r="I37" s="813"/>
      <c r="J37" s="813"/>
      <c r="K37" s="406"/>
      <c r="L37" s="808"/>
      <c r="M37" s="808"/>
      <c r="N37" s="808"/>
      <c r="O37" s="47"/>
      <c r="P37" s="840" t="s">
        <v>1366</v>
      </c>
      <c r="Q37" s="808"/>
      <c r="R37" s="617"/>
      <c r="S37" s="617"/>
      <c r="T37" s="617"/>
      <c r="U37" s="617"/>
      <c r="V37" s="399"/>
      <c r="W37" s="808"/>
      <c r="X37" s="775">
        <v>42426</v>
      </c>
      <c r="Y37" s="177"/>
      <c r="Z37" s="813"/>
      <c r="AA37" s="813"/>
      <c r="AB37" s="813"/>
      <c r="AC37" s="813"/>
      <c r="AD37" s="813"/>
      <c r="AE37" s="813"/>
      <c r="AF37" s="779"/>
      <c r="AG37" s="808"/>
      <c r="AH37" s="779"/>
      <c r="AI37" s="779"/>
      <c r="AJ37" s="779"/>
      <c r="AK37" s="406" t="s">
        <v>1371</v>
      </c>
      <c r="AL37" s="400"/>
      <c r="AM37" s="808"/>
      <c r="AN37" s="617"/>
      <c r="AO37" s="399"/>
      <c r="AP37" s="393"/>
      <c r="AQ37" s="393"/>
      <c r="AR37" s="195"/>
    </row>
    <row r="38" spans="1:44" ht="15">
      <c r="A38" s="657" t="s">
        <v>1110</v>
      </c>
      <c r="B38" s="809" t="s">
        <v>1493</v>
      </c>
      <c r="C38" s="809" t="s">
        <v>1493</v>
      </c>
      <c r="D38" s="809" t="s">
        <v>1493</v>
      </c>
      <c r="E38" s="809" t="s">
        <v>1493</v>
      </c>
      <c r="F38" s="809" t="s">
        <v>1493</v>
      </c>
      <c r="G38" s="809" t="s">
        <v>1493</v>
      </c>
      <c r="H38" s="809" t="s">
        <v>1493</v>
      </c>
      <c r="I38" s="809" t="s">
        <v>1338</v>
      </c>
      <c r="J38" s="809" t="s">
        <v>1493</v>
      </c>
      <c r="K38" s="809" t="s">
        <v>1493</v>
      </c>
      <c r="L38" s="809" t="s">
        <v>1493</v>
      </c>
      <c r="M38" s="809" t="s">
        <v>1493</v>
      </c>
      <c r="N38" s="809" t="s">
        <v>1493</v>
      </c>
      <c r="O38" s="809" t="s">
        <v>1493</v>
      </c>
      <c r="P38" s="840" t="s">
        <v>1141</v>
      </c>
      <c r="Q38" s="1248" t="s">
        <v>1883</v>
      </c>
      <c r="R38" s="1248" t="s">
        <v>1883</v>
      </c>
      <c r="S38" s="1248" t="s">
        <v>1883</v>
      </c>
      <c r="T38" s="1248" t="s">
        <v>1883</v>
      </c>
      <c r="U38" s="1248" t="s">
        <v>1883</v>
      </c>
      <c r="V38" s="829"/>
      <c r="W38" s="1248" t="s">
        <v>1883</v>
      </c>
      <c r="X38" s="901" t="s">
        <v>1338</v>
      </c>
      <c r="Y38" s="901" t="s">
        <v>1338</v>
      </c>
      <c r="Z38" s="809" t="s">
        <v>1338</v>
      </c>
      <c r="AA38" s="1248" t="s">
        <v>1883</v>
      </c>
      <c r="AB38" s="809" t="s">
        <v>1338</v>
      </c>
      <c r="AC38" s="809" t="s">
        <v>1338</v>
      </c>
      <c r="AD38" s="809" t="s">
        <v>1338</v>
      </c>
      <c r="AE38" s="809" t="s">
        <v>1338</v>
      </c>
      <c r="AF38" s="809" t="s">
        <v>1493</v>
      </c>
      <c r="AG38" s="1248" t="s">
        <v>1883</v>
      </c>
      <c r="AH38" s="1248" t="s">
        <v>1883</v>
      </c>
      <c r="AI38" s="1248" t="s">
        <v>1883</v>
      </c>
      <c r="AJ38" s="1248" t="s">
        <v>1883</v>
      </c>
      <c r="AK38" s="809" t="s">
        <v>1338</v>
      </c>
      <c r="AL38" s="809" t="s">
        <v>1338</v>
      </c>
      <c r="AM38" s="1248" t="s">
        <v>1883</v>
      </c>
      <c r="AN38" s="1248" t="s">
        <v>1883</v>
      </c>
      <c r="AO38" s="402"/>
      <c r="AP38" s="396" t="s">
        <v>1195</v>
      </c>
      <c r="AQ38" s="396" t="s">
        <v>1195</v>
      </c>
      <c r="AR38" s="396" t="s">
        <v>1195</v>
      </c>
    </row>
    <row r="39" spans="1:44" ht="15">
      <c r="A39" s="657" t="s">
        <v>1198</v>
      </c>
      <c r="B39" s="813">
        <v>42548</v>
      </c>
      <c r="C39" s="813">
        <v>42548</v>
      </c>
      <c r="D39" s="813">
        <v>42548</v>
      </c>
      <c r="E39" s="813">
        <v>42548</v>
      </c>
      <c r="F39" s="813">
        <v>42548</v>
      </c>
      <c r="G39" s="813">
        <v>42548</v>
      </c>
      <c r="H39" s="813">
        <v>42548</v>
      </c>
      <c r="I39" s="813">
        <v>42534</v>
      </c>
      <c r="J39" s="813">
        <v>42548</v>
      </c>
      <c r="K39" s="813">
        <v>42548</v>
      </c>
      <c r="L39" s="813">
        <v>42548</v>
      </c>
      <c r="M39" s="813">
        <v>42548</v>
      </c>
      <c r="N39" s="813">
        <v>42548</v>
      </c>
      <c r="O39" s="813">
        <v>42548</v>
      </c>
      <c r="P39" s="853">
        <v>42640</v>
      </c>
      <c r="Q39" s="1249">
        <v>42607</v>
      </c>
      <c r="R39" s="1249">
        <v>42607</v>
      </c>
      <c r="S39" s="1249">
        <v>42607</v>
      </c>
      <c r="T39" s="1249">
        <v>42607</v>
      </c>
      <c r="U39" s="1249">
        <v>42607</v>
      </c>
      <c r="V39" s="831"/>
      <c r="W39" s="1249">
        <v>42607</v>
      </c>
      <c r="X39" s="902">
        <v>42450</v>
      </c>
      <c r="Y39" s="902">
        <v>42450</v>
      </c>
      <c r="Z39" s="813">
        <v>42534</v>
      </c>
      <c r="AA39" s="1249">
        <v>42607</v>
      </c>
      <c r="AB39" s="813">
        <v>42534</v>
      </c>
      <c r="AC39" s="813">
        <v>42534</v>
      </c>
      <c r="AD39" s="813">
        <v>42534</v>
      </c>
      <c r="AE39" s="813">
        <v>42534</v>
      </c>
      <c r="AF39" s="813">
        <v>42548</v>
      </c>
      <c r="AG39" s="1249">
        <v>42607</v>
      </c>
      <c r="AH39" s="1249">
        <v>42607</v>
      </c>
      <c r="AI39" s="1249">
        <v>42607</v>
      </c>
      <c r="AJ39" s="1249">
        <v>42607</v>
      </c>
      <c r="AK39" s="813">
        <v>42534</v>
      </c>
      <c r="AL39" s="813">
        <v>42548</v>
      </c>
      <c r="AM39" s="1249">
        <v>42607</v>
      </c>
      <c r="AN39" s="1249">
        <v>42607</v>
      </c>
      <c r="AO39" s="399"/>
      <c r="AP39" s="398" t="s">
        <v>1196</v>
      </c>
      <c r="AQ39" s="398" t="s">
        <v>1196</v>
      </c>
      <c r="AR39" s="398" t="s">
        <v>1196</v>
      </c>
    </row>
    <row r="40" spans="1:44" ht="19.5" customHeight="1">
      <c r="A40" s="657" t="s">
        <v>1111</v>
      </c>
      <c r="B40" s="1022" t="s">
        <v>350</v>
      </c>
      <c r="C40" s="898" t="s">
        <v>1316</v>
      </c>
      <c r="D40" s="1030" t="s">
        <v>1640</v>
      </c>
      <c r="E40" s="898" t="s">
        <v>364</v>
      </c>
      <c r="F40" s="1187" t="s">
        <v>103</v>
      </c>
      <c r="G40" s="1022" t="s">
        <v>1475</v>
      </c>
      <c r="H40" s="1022" t="s">
        <v>1521</v>
      </c>
      <c r="I40" s="833" t="s">
        <v>1239</v>
      </c>
      <c r="J40" s="833" t="s">
        <v>1527</v>
      </c>
      <c r="K40" s="1032" t="s">
        <v>687</v>
      </c>
      <c r="L40" s="1022" t="s">
        <v>1624</v>
      </c>
      <c r="M40" s="833" t="s">
        <v>1524</v>
      </c>
      <c r="N40" s="805"/>
      <c r="O40" s="1032" t="s">
        <v>687</v>
      </c>
      <c r="P40" s="1032" t="s">
        <v>687</v>
      </c>
      <c r="Q40" s="833" t="s">
        <v>1211</v>
      </c>
      <c r="R40" s="833" t="s">
        <v>1211</v>
      </c>
      <c r="S40" s="833" t="s">
        <v>1211</v>
      </c>
      <c r="T40" s="833" t="s">
        <v>1211</v>
      </c>
      <c r="U40" s="833" t="s">
        <v>1211</v>
      </c>
      <c r="V40" s="837"/>
      <c r="W40" s="177"/>
      <c r="X40" s="909" t="s">
        <v>1337</v>
      </c>
      <c r="Y40" s="839" t="s">
        <v>1294</v>
      </c>
      <c r="Z40" s="833" t="s">
        <v>1239</v>
      </c>
      <c r="AA40" s="833" t="s">
        <v>1475</v>
      </c>
      <c r="AB40" s="833" t="s">
        <v>1475</v>
      </c>
      <c r="AC40" s="833" t="s">
        <v>1239</v>
      </c>
      <c r="AD40" s="833" t="s">
        <v>1239</v>
      </c>
      <c r="AE40" s="833" t="s">
        <v>1239</v>
      </c>
      <c r="AF40" s="833" t="s">
        <v>1475</v>
      </c>
      <c r="AG40" s="805"/>
      <c r="AH40" s="1023" t="s">
        <v>1556</v>
      </c>
      <c r="AI40" s="1022" t="s">
        <v>1565</v>
      </c>
      <c r="AJ40" s="1022" t="s">
        <v>103</v>
      </c>
      <c r="AK40" s="1031"/>
      <c r="AL40" s="898" t="s">
        <v>349</v>
      </c>
      <c r="AM40" s="833" t="s">
        <v>1315</v>
      </c>
      <c r="AN40" s="833" t="s">
        <v>1211</v>
      </c>
    </row>
    <row r="41" spans="1:44" ht="15.75" thickBot="1">
      <c r="A41" s="658" t="s">
        <v>1199</v>
      </c>
      <c r="B41" s="1027"/>
      <c r="C41" s="1027" t="s">
        <v>1694</v>
      </c>
      <c r="D41" s="847" t="s">
        <v>350</v>
      </c>
      <c r="E41" s="1027" t="s">
        <v>1611</v>
      </c>
      <c r="F41" s="805" t="s">
        <v>1612</v>
      </c>
      <c r="G41" s="805" t="s">
        <v>1291</v>
      </c>
      <c r="H41" s="805" t="s">
        <v>1291</v>
      </c>
      <c r="I41" s="812" t="s">
        <v>1611</v>
      </c>
      <c r="J41" s="1027"/>
      <c r="K41" s="1031"/>
      <c r="L41" s="1054"/>
      <c r="M41" s="617"/>
      <c r="N41" s="805"/>
      <c r="O41" s="1031" t="s">
        <v>1611</v>
      </c>
      <c r="P41" s="1031"/>
      <c r="Q41" s="805"/>
      <c r="R41" s="805"/>
      <c r="S41" s="805"/>
      <c r="T41" s="805"/>
      <c r="U41" s="805"/>
      <c r="V41" s="837"/>
      <c r="W41" s="1054"/>
      <c r="Y41" s="195"/>
      <c r="Z41" s="805" t="s">
        <v>1522</v>
      </c>
      <c r="AA41" s="1027"/>
      <c r="AB41" s="805" t="s">
        <v>1522</v>
      </c>
      <c r="AC41" s="805" t="s">
        <v>1522</v>
      </c>
      <c r="AD41" s="805" t="s">
        <v>1522</v>
      </c>
      <c r="AE41" s="805" t="s">
        <v>1522</v>
      </c>
      <c r="AF41" s="805" t="s">
        <v>1612</v>
      </c>
      <c r="AG41" s="1027"/>
      <c r="AH41" s="1027"/>
      <c r="AI41" s="1027"/>
      <c r="AJ41" s="918"/>
      <c r="AK41" s="805" t="s">
        <v>1522</v>
      </c>
      <c r="AL41" s="1027" t="s">
        <v>1613</v>
      </c>
      <c r="AM41" s="1027"/>
      <c r="AN41" s="1027"/>
    </row>
    <row r="42" spans="1:44" ht="15">
      <c r="C42" s="181"/>
      <c r="D42" s="181"/>
      <c r="E42" s="181" t="s">
        <v>1215</v>
      </c>
      <c r="I42" s="47"/>
      <c r="L42" s="768"/>
      <c r="W42" s="768"/>
      <c r="Y42" s="181"/>
    </row>
    <row r="43" spans="1:44">
      <c r="E43" s="624" t="s">
        <v>1378</v>
      </c>
    </row>
  </sheetData>
  <protectedRanges>
    <protectedRange sqref="A15:A16" name="Range1_1"/>
    <protectedRange sqref="P20 P24 AK20 AK22 K24 P22 K22 K20 AK24" name="Range1_8"/>
    <protectedRange sqref="AP22:AQ22 AP20:AQ20 AP24:AQ24" name="Range1_8_1"/>
    <protectedRange sqref="O24 O20 O22" name="Range1_8_5"/>
    <protectedRange sqref="E22 E24 E20" name="Range1_8_6"/>
    <protectedRange sqref="AL24 AL20 AL22" name="Range1_8_10"/>
    <protectedRange sqref="AM24 AM22" name="Range1_8_18"/>
    <protectedRange sqref="Q22 Q24" name="Range1_8_2"/>
    <protectedRange sqref="C24 C22" name="Range1_8_4"/>
    <protectedRange sqref="J24 J22" name="Range1_8_8"/>
    <protectedRange sqref="AE24 AE22" name="Range1_8_9"/>
    <protectedRange sqref="Z22 AC24:AD24 AC22:AD22 Z24" name="Range1_8_12"/>
    <protectedRange sqref="AA24:AB24 I22 AA22:AB22 I24" name="Range1_8_13"/>
    <protectedRange sqref="B24 B22" name="Range1_8_13_1"/>
    <protectedRange sqref="H24" name="Range1_8_14"/>
    <protectedRange sqref="H22 H20" name="Range1_8_10_1"/>
    <protectedRange sqref="G24 G22" name="Range1_8_13_1_1"/>
    <protectedRange sqref="AF24:AF25" name="Range1_8_11"/>
    <protectedRange sqref="AF20 AF22" name="Range1_8_10_1_1"/>
    <protectedRange sqref="F24:F25 AJ24" name="Range1_8_15"/>
    <protectedRange sqref="AJ22 F20 F22 AJ20" name="Range1_8_10_1_2"/>
    <protectedRange sqref="AG22 AG24:AI24" name="Range1_8_3"/>
    <protectedRange sqref="AH22:AI22 AH20:AI20" name="Range1_8_10_1_3"/>
    <protectedRange sqref="D22" name="Range1_8_11_1_1"/>
    <protectedRange sqref="W24 W22" name="Range1_8_7"/>
    <protectedRange sqref="N22 L22 N24 M26 L24" name="Range1_8_17"/>
    <protectedRange sqref="M20 M22 M24" name="Range1_8_10_1_5"/>
    <protectedRange sqref="Y22" name="Range1_8_8_1"/>
    <protectedRange sqref="X22" name="Range1_8_12_1"/>
  </protectedRanges>
  <conditionalFormatting sqref="A4">
    <cfRule type="duplicateValues" dxfId="44" priority="1"/>
  </conditionalFormatting>
  <pageMargins left="0.7" right="0.7" top="0.75" bottom="0.75" header="0.3" footer="0.3"/>
  <pageSetup scale="28" fitToHeight="0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ES43"/>
  <sheetViews>
    <sheetView topLeftCell="A4" zoomScale="70" zoomScaleNormal="70" workbookViewId="0">
      <selection activeCell="Q24" sqref="Q24"/>
    </sheetView>
  </sheetViews>
  <sheetFormatPr defaultColWidth="9" defaultRowHeight="14.25"/>
  <cols>
    <col min="1" max="1" width="20" style="624" customWidth="1"/>
    <col min="2" max="6" width="9" style="769"/>
    <col min="7" max="7" width="8.875" style="624" customWidth="1"/>
    <col min="8" max="8" width="9" style="769" customWidth="1"/>
    <col min="9" max="16" width="9" style="769"/>
    <col min="17" max="17" width="8.875" style="175" customWidth="1"/>
    <col min="18" max="19" width="9" style="769"/>
    <col min="20" max="20" width="9" style="794"/>
    <col min="21" max="25" width="9" style="769"/>
    <col min="26" max="26" width="9" style="794"/>
    <col min="27" max="30" width="8.875" style="624" customWidth="1"/>
    <col min="31" max="31" width="8.875" style="175" customWidth="1"/>
    <col min="32" max="38" width="8.875" style="624" customWidth="1"/>
    <col min="39" max="39" width="8.875" style="175" customWidth="1"/>
    <col min="40" max="57" width="8.875" style="624" customWidth="1"/>
    <col min="58" max="58" width="8.875" style="175" customWidth="1"/>
    <col min="59" max="76" width="8.875" style="624" customWidth="1"/>
    <col min="77" max="77" width="8.875" style="175" customWidth="1"/>
    <col min="78" max="95" width="8.875" style="624" customWidth="1"/>
    <col min="96" max="96" width="9" style="175"/>
    <col min="97" max="149" width="9.125" style="624" customWidth="1"/>
    <col min="150" max="16384" width="9" style="624"/>
  </cols>
  <sheetData>
    <row r="1" spans="1:149" ht="15.75" thickBot="1">
      <c r="B1" s="704"/>
      <c r="C1" s="704"/>
      <c r="D1" s="704"/>
      <c r="E1" s="704"/>
      <c r="F1" s="704"/>
      <c r="G1" s="704"/>
      <c r="H1" s="704"/>
      <c r="I1" s="704"/>
      <c r="J1" s="704"/>
      <c r="K1" s="704"/>
      <c r="L1" s="704"/>
      <c r="M1" s="704"/>
      <c r="N1" s="704"/>
      <c r="O1" s="704"/>
      <c r="P1" s="704"/>
      <c r="Q1" s="705"/>
      <c r="R1" s="704"/>
      <c r="S1" s="704"/>
      <c r="T1" s="705"/>
      <c r="U1" s="704"/>
      <c r="V1" s="704"/>
      <c r="W1" s="704"/>
      <c r="X1" s="704"/>
      <c r="Y1" s="704"/>
      <c r="Z1" s="705"/>
      <c r="AA1" s="704"/>
      <c r="AB1" s="704"/>
      <c r="AC1" s="772"/>
      <c r="AD1" s="704"/>
      <c r="AE1" s="705"/>
      <c r="AF1" s="704"/>
      <c r="AG1" s="704"/>
      <c r="AH1" s="704"/>
      <c r="AI1" s="704"/>
      <c r="AJ1" s="704"/>
      <c r="AK1" s="704"/>
      <c r="AL1" s="704"/>
      <c r="AM1" s="705"/>
      <c r="AN1" s="704"/>
      <c r="AO1" s="704"/>
      <c r="AP1" s="704"/>
      <c r="AQ1" s="704"/>
      <c r="AR1" s="704"/>
      <c r="AS1" s="704"/>
      <c r="AT1" s="704"/>
      <c r="AU1" s="704"/>
      <c r="AV1" s="704"/>
      <c r="AW1" s="704"/>
      <c r="AX1" s="704"/>
      <c r="AY1" s="704"/>
      <c r="AZ1" s="704"/>
      <c r="BA1" s="704"/>
      <c r="BB1" s="704"/>
      <c r="BC1" s="704"/>
      <c r="BD1" s="704"/>
      <c r="BE1" s="704"/>
      <c r="BF1" s="705"/>
      <c r="BG1" s="704"/>
      <c r="BH1" s="704"/>
      <c r="BI1" s="704"/>
      <c r="BJ1" s="704"/>
      <c r="BK1" s="704"/>
      <c r="BL1" s="704"/>
      <c r="BM1" s="704"/>
      <c r="BN1" s="704"/>
      <c r="BO1" s="704"/>
      <c r="BP1" s="704"/>
      <c r="BQ1" s="704"/>
      <c r="BR1" s="704"/>
      <c r="BS1" s="704"/>
      <c r="BT1" s="704"/>
      <c r="BU1" s="704"/>
      <c r="BV1" s="704"/>
      <c r="BW1" s="704"/>
      <c r="BX1" s="704"/>
      <c r="BY1" s="821"/>
      <c r="BZ1" s="415"/>
      <c r="CA1" s="414" t="s">
        <v>28</v>
      </c>
      <c r="CB1" s="415"/>
      <c r="CC1" s="415"/>
      <c r="CD1" s="415"/>
      <c r="CE1" s="415"/>
      <c r="CF1" s="415"/>
      <c r="CG1" s="415"/>
      <c r="CH1" s="415"/>
      <c r="CI1" s="415"/>
      <c r="CJ1" s="415"/>
      <c r="CK1" s="415"/>
      <c r="CL1" s="415"/>
      <c r="CM1" s="415"/>
      <c r="CN1" s="415"/>
      <c r="CO1" s="415"/>
      <c r="CP1" s="415"/>
      <c r="CQ1" s="415"/>
    </row>
    <row r="2" spans="1:149" ht="16.5" thickBot="1">
      <c r="B2" s="713">
        <v>42520</v>
      </c>
      <c r="C2" s="768"/>
      <c r="D2" s="700"/>
      <c r="E2" s="768"/>
      <c r="F2" s="700"/>
      <c r="G2" s="768"/>
      <c r="H2" s="713">
        <v>42520</v>
      </c>
      <c r="I2" s="797"/>
      <c r="J2" s="700"/>
      <c r="K2" s="768"/>
      <c r="L2" s="700"/>
      <c r="M2" s="768" t="s">
        <v>1341</v>
      </c>
      <c r="N2" s="768"/>
      <c r="O2" s="768"/>
      <c r="P2" s="768"/>
      <c r="Q2" s="782"/>
      <c r="R2" s="713">
        <v>42490</v>
      </c>
      <c r="S2" s="768"/>
      <c r="T2" s="782"/>
      <c r="U2" s="713">
        <v>42490</v>
      </c>
      <c r="V2" s="700"/>
      <c r="W2" s="768"/>
      <c r="X2" s="768"/>
      <c r="Y2" s="768"/>
      <c r="Z2" s="782"/>
      <c r="AA2" s="713">
        <v>42490</v>
      </c>
      <c r="AB2" s="768"/>
      <c r="AC2" s="773"/>
      <c r="AD2" s="768"/>
      <c r="AE2" s="782"/>
      <c r="AF2" s="713">
        <v>42475</v>
      </c>
      <c r="AG2" s="768"/>
      <c r="AH2" s="797"/>
      <c r="AI2" s="707"/>
      <c r="AJ2" s="768"/>
      <c r="AK2" s="707"/>
      <c r="AL2" s="768"/>
      <c r="AM2" s="782"/>
      <c r="AN2" s="726">
        <v>42460</v>
      </c>
      <c r="AO2" s="714"/>
      <c r="AP2" s="768"/>
      <c r="AQ2" s="707"/>
      <c r="AR2" s="181"/>
      <c r="AS2" s="700"/>
      <c r="AT2" s="701"/>
      <c r="AU2" s="707"/>
      <c r="AV2" s="707"/>
      <c r="AW2" s="701"/>
      <c r="AX2" s="707"/>
      <c r="AY2" s="707"/>
      <c r="AZ2" s="768"/>
      <c r="BA2" s="797"/>
      <c r="BB2" s="707"/>
      <c r="BC2" s="714"/>
      <c r="BD2" s="768"/>
      <c r="BE2" s="768"/>
      <c r="BF2" s="782"/>
      <c r="BG2" s="726">
        <v>42429</v>
      </c>
      <c r="BH2" s="700"/>
      <c r="BI2" s="181"/>
      <c r="BJ2" s="701"/>
      <c r="BK2" s="701"/>
      <c r="BL2" s="707"/>
      <c r="BM2" s="700"/>
      <c r="BN2" s="707"/>
      <c r="BO2" s="181"/>
      <c r="BP2" s="700"/>
      <c r="BQ2" s="701"/>
      <c r="BR2" s="700"/>
      <c r="BS2" s="700"/>
      <c r="BT2" s="768"/>
      <c r="BU2" s="181"/>
      <c r="BV2" s="768"/>
      <c r="BW2" s="701"/>
      <c r="BX2" s="714"/>
      <c r="BY2" s="798"/>
      <c r="BZ2" s="413"/>
      <c r="CA2" s="413"/>
      <c r="CB2" s="413"/>
      <c r="CC2" s="413"/>
      <c r="CD2" s="413"/>
      <c r="CE2" s="413"/>
      <c r="CF2" s="413"/>
      <c r="CG2" s="413"/>
      <c r="CH2" s="413"/>
      <c r="CI2" s="413"/>
      <c r="CJ2" s="413"/>
      <c r="CK2" s="413"/>
      <c r="CL2" s="413"/>
      <c r="CM2" s="413"/>
      <c r="CN2" s="413"/>
      <c r="CO2" s="413"/>
      <c r="CP2" s="413"/>
      <c r="CQ2" s="413"/>
    </row>
    <row r="3" spans="1:149" ht="15.75" thickBot="1">
      <c r="B3" s="695">
        <v>1</v>
      </c>
      <c r="C3" s="695">
        <v>2</v>
      </c>
      <c r="D3" s="695">
        <v>3</v>
      </c>
      <c r="E3" s="695">
        <v>4</v>
      </c>
      <c r="F3" s="695">
        <v>5</v>
      </c>
      <c r="G3" s="695">
        <v>6</v>
      </c>
      <c r="H3" s="695">
        <v>7</v>
      </c>
      <c r="I3" s="695">
        <v>8</v>
      </c>
      <c r="J3" s="695">
        <v>9</v>
      </c>
      <c r="K3" s="695">
        <v>10</v>
      </c>
      <c r="L3" s="695">
        <v>11</v>
      </c>
      <c r="M3" s="695">
        <v>12</v>
      </c>
      <c r="N3" s="695">
        <v>13</v>
      </c>
      <c r="O3" s="695">
        <v>14</v>
      </c>
      <c r="P3" s="695">
        <v>15</v>
      </c>
      <c r="Q3" s="696"/>
      <c r="R3" s="695">
        <v>1</v>
      </c>
      <c r="S3" s="695">
        <v>2</v>
      </c>
      <c r="T3" s="696"/>
      <c r="U3" s="695">
        <v>1</v>
      </c>
      <c r="V3" s="695">
        <v>2</v>
      </c>
      <c r="W3" s="695">
        <v>3</v>
      </c>
      <c r="X3" s="695">
        <v>4</v>
      </c>
      <c r="Y3" s="695">
        <v>5</v>
      </c>
      <c r="Z3" s="696"/>
      <c r="AA3" s="695">
        <v>1</v>
      </c>
      <c r="AB3" s="695">
        <v>2</v>
      </c>
      <c r="AC3" s="695">
        <v>3</v>
      </c>
      <c r="AD3" s="695">
        <v>4</v>
      </c>
      <c r="AE3" s="696"/>
      <c r="AF3" s="695">
        <v>1</v>
      </c>
      <c r="AG3" s="695">
        <v>2</v>
      </c>
      <c r="AH3" s="695">
        <v>3</v>
      </c>
      <c r="AI3" s="695">
        <v>4</v>
      </c>
      <c r="AJ3" s="695">
        <v>5</v>
      </c>
      <c r="AK3" s="695">
        <v>6</v>
      </c>
      <c r="AL3" s="695">
        <v>7</v>
      </c>
      <c r="AM3" s="696"/>
      <c r="AN3" s="695">
        <v>1</v>
      </c>
      <c r="AO3" s="695">
        <v>2</v>
      </c>
      <c r="AP3" s="695">
        <v>3</v>
      </c>
      <c r="AQ3" s="695">
        <v>4</v>
      </c>
      <c r="AR3" s="695">
        <v>5</v>
      </c>
      <c r="AS3" s="695">
        <v>6</v>
      </c>
      <c r="AT3" s="695">
        <v>7</v>
      </c>
      <c r="AU3" s="695">
        <v>8</v>
      </c>
      <c r="AV3" s="695">
        <v>9</v>
      </c>
      <c r="AW3" s="695">
        <v>10</v>
      </c>
      <c r="AX3" s="695">
        <v>11</v>
      </c>
      <c r="AY3" s="695">
        <v>12</v>
      </c>
      <c r="AZ3" s="695">
        <v>13</v>
      </c>
      <c r="BA3" s="695">
        <v>14</v>
      </c>
      <c r="BB3" s="695">
        <v>15</v>
      </c>
      <c r="BC3" s="695">
        <v>16</v>
      </c>
      <c r="BD3" s="695">
        <v>17</v>
      </c>
      <c r="BE3" s="695">
        <v>18</v>
      </c>
      <c r="BF3" s="696"/>
      <c r="BG3" s="695">
        <v>1</v>
      </c>
      <c r="BH3" s="695">
        <v>2</v>
      </c>
      <c r="BI3" s="695">
        <v>3</v>
      </c>
      <c r="BJ3" s="695">
        <v>4</v>
      </c>
      <c r="BK3" s="695">
        <v>5</v>
      </c>
      <c r="BL3" s="695">
        <v>6</v>
      </c>
      <c r="BM3" s="695">
        <v>7</v>
      </c>
      <c r="BN3" s="695">
        <v>8</v>
      </c>
      <c r="BO3" s="695">
        <v>9</v>
      </c>
      <c r="BP3" s="695">
        <v>10</v>
      </c>
      <c r="BQ3" s="695">
        <v>11</v>
      </c>
      <c r="BR3" s="695">
        <v>12</v>
      </c>
      <c r="BS3" s="695">
        <v>13</v>
      </c>
      <c r="BT3" s="695">
        <v>14</v>
      </c>
      <c r="BU3" s="695">
        <v>15</v>
      </c>
      <c r="BV3" s="695">
        <v>16</v>
      </c>
      <c r="BW3" s="695">
        <v>17</v>
      </c>
      <c r="BX3" s="695">
        <v>18</v>
      </c>
      <c r="BY3" s="696"/>
      <c r="BZ3" s="412">
        <v>3</v>
      </c>
      <c r="CA3" s="412">
        <v>1</v>
      </c>
      <c r="CB3" s="412">
        <v>7</v>
      </c>
      <c r="CC3" s="412">
        <v>10</v>
      </c>
      <c r="CD3" s="412">
        <v>14</v>
      </c>
      <c r="CE3" s="412">
        <v>15</v>
      </c>
      <c r="CF3" s="412">
        <v>16</v>
      </c>
      <c r="CG3" s="412">
        <v>19</v>
      </c>
      <c r="CH3" s="412">
        <v>12</v>
      </c>
      <c r="CI3" s="412">
        <v>13</v>
      </c>
      <c r="CJ3" s="412">
        <v>5</v>
      </c>
      <c r="CK3" s="412">
        <v>6</v>
      </c>
      <c r="CL3" s="412">
        <v>20</v>
      </c>
      <c r="CM3" s="412">
        <v>2</v>
      </c>
      <c r="CN3" s="412">
        <v>18</v>
      </c>
      <c r="CO3" s="412">
        <v>17</v>
      </c>
      <c r="CP3" s="412">
        <v>11</v>
      </c>
      <c r="CQ3" s="412">
        <v>3</v>
      </c>
    </row>
    <row r="4" spans="1:149" ht="83.25">
      <c r="A4" s="410" t="s">
        <v>336</v>
      </c>
      <c r="B4" s="945" t="s">
        <v>1247</v>
      </c>
      <c r="C4" s="945" t="s">
        <v>1266</v>
      </c>
      <c r="D4" s="945" t="s">
        <v>1264</v>
      </c>
      <c r="E4" s="945" t="s">
        <v>1282</v>
      </c>
      <c r="F4" s="945" t="s">
        <v>1272</v>
      </c>
      <c r="G4" s="945" t="s">
        <v>745</v>
      </c>
      <c r="H4" s="834" t="s">
        <v>1260</v>
      </c>
      <c r="I4" s="834" t="s">
        <v>1270</v>
      </c>
      <c r="J4" s="945" t="s">
        <v>1273</v>
      </c>
      <c r="K4" s="945" t="s">
        <v>1248</v>
      </c>
      <c r="L4" s="945" t="s">
        <v>1284</v>
      </c>
      <c r="M4" s="945" t="s">
        <v>1252</v>
      </c>
      <c r="N4" s="945" t="s">
        <v>1331</v>
      </c>
      <c r="O4" s="834" t="s">
        <v>1241</v>
      </c>
      <c r="P4" s="945" t="s">
        <v>1325</v>
      </c>
      <c r="Q4" s="835"/>
      <c r="R4" s="945" t="s">
        <v>1245</v>
      </c>
      <c r="S4" s="945" t="s">
        <v>1285</v>
      </c>
      <c r="T4" s="835"/>
      <c r="U4" s="945" t="s">
        <v>1253</v>
      </c>
      <c r="V4" s="945" t="s">
        <v>1262</v>
      </c>
      <c r="W4" s="945" t="s">
        <v>1242</v>
      </c>
      <c r="X4" s="945" t="s">
        <v>1256</v>
      </c>
      <c r="Y4" s="945" t="s">
        <v>1251</v>
      </c>
      <c r="Z4" s="835"/>
      <c r="AA4" s="945" t="s">
        <v>709</v>
      </c>
      <c r="AB4" s="945" t="s">
        <v>700</v>
      </c>
      <c r="AC4" s="945" t="s">
        <v>708</v>
      </c>
      <c r="AD4" s="945" t="s">
        <v>752</v>
      </c>
      <c r="AE4" s="793"/>
      <c r="AF4" s="834" t="s">
        <v>729</v>
      </c>
      <c r="AG4" s="945" t="s">
        <v>711</v>
      </c>
      <c r="AH4" s="945" t="s">
        <v>712</v>
      </c>
      <c r="AI4" s="834" t="s">
        <v>476</v>
      </c>
      <c r="AJ4" s="834" t="s">
        <v>727</v>
      </c>
      <c r="AK4" s="834" t="s">
        <v>744</v>
      </c>
      <c r="AL4" s="834" t="s">
        <v>767</v>
      </c>
      <c r="AM4" s="793"/>
      <c r="AN4" s="945" t="s">
        <v>720</v>
      </c>
      <c r="AO4" s="945" t="s">
        <v>717</v>
      </c>
      <c r="AP4" s="945" t="s">
        <v>713</v>
      </c>
      <c r="AQ4" s="834" t="s">
        <v>754</v>
      </c>
      <c r="AR4" s="945" t="s">
        <v>710</v>
      </c>
      <c r="AS4" s="945" t="s">
        <v>743</v>
      </c>
      <c r="AT4" s="945" t="s">
        <v>701</v>
      </c>
      <c r="AU4" s="945" t="s">
        <v>468</v>
      </c>
      <c r="AV4" s="834" t="s">
        <v>501</v>
      </c>
      <c r="AW4" s="945" t="s">
        <v>714</v>
      </c>
      <c r="AX4" s="834" t="s">
        <v>742</v>
      </c>
      <c r="AY4" s="945" t="s">
        <v>735</v>
      </c>
      <c r="AZ4" s="945" t="s">
        <v>721</v>
      </c>
      <c r="BA4" s="834" t="s">
        <v>748</v>
      </c>
      <c r="BB4" s="945" t="s">
        <v>731</v>
      </c>
      <c r="BC4" s="834" t="s">
        <v>723</v>
      </c>
      <c r="BD4" s="834" t="s">
        <v>741</v>
      </c>
      <c r="BE4" s="834" t="s">
        <v>750</v>
      </c>
      <c r="BF4" s="793"/>
      <c r="BG4" s="931" t="s">
        <v>734</v>
      </c>
      <c r="BH4" s="931" t="s">
        <v>728</v>
      </c>
      <c r="BI4" s="931" t="s">
        <v>730</v>
      </c>
      <c r="BJ4" s="931" t="s">
        <v>715</v>
      </c>
      <c r="BK4" s="931" t="s">
        <v>724</v>
      </c>
      <c r="BL4" s="931" t="s">
        <v>771</v>
      </c>
      <c r="BM4" s="931" t="s">
        <v>736</v>
      </c>
      <c r="BN4" s="931" t="s">
        <v>458</v>
      </c>
      <c r="BO4" s="931" t="s">
        <v>738</v>
      </c>
      <c r="BP4" s="931" t="s">
        <v>737</v>
      </c>
      <c r="BQ4" s="931" t="s">
        <v>719</v>
      </c>
      <c r="BR4" s="931" t="s">
        <v>733</v>
      </c>
      <c r="BS4" s="931" t="s">
        <v>749</v>
      </c>
      <c r="BT4" s="931" t="s">
        <v>739</v>
      </c>
      <c r="BU4" s="931" t="s">
        <v>732</v>
      </c>
      <c r="BV4" s="931" t="s">
        <v>740</v>
      </c>
      <c r="BW4" s="931" t="s">
        <v>716</v>
      </c>
      <c r="BX4" s="931" t="s">
        <v>726</v>
      </c>
      <c r="BY4" s="822"/>
      <c r="BZ4" s="626" t="s">
        <v>769</v>
      </c>
      <c r="CA4" s="626" t="s">
        <v>763</v>
      </c>
      <c r="CB4" s="626" t="s">
        <v>762</v>
      </c>
      <c r="CC4" s="626" t="s">
        <v>761</v>
      </c>
      <c r="CD4" s="626" t="s">
        <v>760</v>
      </c>
      <c r="CE4" s="626" t="s">
        <v>759</v>
      </c>
      <c r="CF4" s="626" t="s">
        <v>758</v>
      </c>
      <c r="CG4" s="626" t="s">
        <v>757</v>
      </c>
      <c r="CH4" s="626" t="s">
        <v>766</v>
      </c>
      <c r="CI4" s="626" t="s">
        <v>765</v>
      </c>
      <c r="CJ4" s="626" t="s">
        <v>772</v>
      </c>
      <c r="CK4" s="626" t="s">
        <v>768</v>
      </c>
      <c r="CL4" s="626" t="s">
        <v>756</v>
      </c>
      <c r="CM4" s="626" t="s">
        <v>755</v>
      </c>
      <c r="CN4" s="626" t="s">
        <v>770</v>
      </c>
      <c r="CO4" s="626" t="s">
        <v>764</v>
      </c>
      <c r="CP4" s="626" t="s">
        <v>456</v>
      </c>
      <c r="CQ4" s="626" t="s">
        <v>773</v>
      </c>
      <c r="CS4" s="614" t="s">
        <v>537</v>
      </c>
      <c r="CT4" s="613" t="s">
        <v>536</v>
      </c>
      <c r="CU4" s="613" t="s">
        <v>535</v>
      </c>
      <c r="CV4" s="613" t="s">
        <v>534</v>
      </c>
      <c r="CW4" s="613" t="s">
        <v>533</v>
      </c>
      <c r="CX4" s="613" t="s">
        <v>532</v>
      </c>
      <c r="CY4" s="613" t="s">
        <v>531</v>
      </c>
      <c r="CZ4" s="613" t="s">
        <v>530</v>
      </c>
      <c r="DA4" s="613" t="s">
        <v>529</v>
      </c>
      <c r="DB4" s="613" t="s">
        <v>528</v>
      </c>
      <c r="DC4" s="613" t="s">
        <v>527</v>
      </c>
      <c r="DD4" s="613" t="s">
        <v>526</v>
      </c>
      <c r="DE4" s="613" t="s">
        <v>525</v>
      </c>
      <c r="DF4" s="613" t="s">
        <v>524</v>
      </c>
      <c r="DG4" s="613" t="s">
        <v>523</v>
      </c>
      <c r="DH4" s="613" t="s">
        <v>522</v>
      </c>
      <c r="DI4" s="613" t="s">
        <v>521</v>
      </c>
      <c r="DJ4" s="613" t="s">
        <v>520</v>
      </c>
      <c r="DK4" s="613" t="s">
        <v>519</v>
      </c>
      <c r="DL4" s="613" t="s">
        <v>518</v>
      </c>
      <c r="DM4" s="613" t="s">
        <v>517</v>
      </c>
      <c r="DN4" s="614" t="s">
        <v>516</v>
      </c>
      <c r="DO4" s="614" t="s">
        <v>515</v>
      </c>
      <c r="DP4" s="613" t="s">
        <v>514</v>
      </c>
      <c r="DQ4" s="613" t="s">
        <v>513</v>
      </c>
      <c r="DR4" s="613" t="s">
        <v>512</v>
      </c>
      <c r="DS4" s="613" t="s">
        <v>511</v>
      </c>
      <c r="DT4" s="613" t="s">
        <v>510</v>
      </c>
      <c r="DU4" s="613" t="s">
        <v>509</v>
      </c>
      <c r="DV4" s="614" t="s">
        <v>508</v>
      </c>
      <c r="DW4" s="614" t="s">
        <v>507</v>
      </c>
      <c r="DX4" s="614" t="s">
        <v>506</v>
      </c>
      <c r="DY4" s="614" t="s">
        <v>505</v>
      </c>
      <c r="DZ4" s="614" t="s">
        <v>504</v>
      </c>
      <c r="EA4" s="614" t="s">
        <v>503</v>
      </c>
      <c r="EB4" s="614" t="s">
        <v>494</v>
      </c>
      <c r="EC4" s="613" t="s">
        <v>493</v>
      </c>
      <c r="ED4" s="613" t="s">
        <v>474</v>
      </c>
      <c r="EE4" s="613" t="s">
        <v>473</v>
      </c>
      <c r="EF4" s="613" t="s">
        <v>488</v>
      </c>
      <c r="EG4" s="613" t="s">
        <v>462</v>
      </c>
      <c r="EH4" s="613" t="s">
        <v>471</v>
      </c>
      <c r="EI4" s="613" t="s">
        <v>477</v>
      </c>
      <c r="EJ4" s="614" t="s">
        <v>487</v>
      </c>
      <c r="EK4" s="613" t="s">
        <v>469</v>
      </c>
      <c r="EL4" s="613" t="s">
        <v>485</v>
      </c>
      <c r="EM4" s="613" t="s">
        <v>484</v>
      </c>
      <c r="EN4" s="613" t="s">
        <v>491</v>
      </c>
      <c r="EO4" s="613" t="s">
        <v>489</v>
      </c>
      <c r="EP4" s="613" t="s">
        <v>483</v>
      </c>
      <c r="EQ4" s="613" t="s">
        <v>465</v>
      </c>
      <c r="ER4" s="613" t="s">
        <v>482</v>
      </c>
      <c r="ES4" s="613" t="s">
        <v>478</v>
      </c>
    </row>
    <row r="5" spans="1:149" ht="15" customHeight="1">
      <c r="A5" s="1492" t="s">
        <v>68</v>
      </c>
      <c r="B5" s="921">
        <v>42503</v>
      </c>
      <c r="C5" s="921">
        <v>42503</v>
      </c>
      <c r="D5" s="921">
        <v>42503</v>
      </c>
      <c r="E5" s="921">
        <v>42503</v>
      </c>
      <c r="F5" s="921">
        <v>42503</v>
      </c>
      <c r="G5" s="921">
        <v>42503</v>
      </c>
      <c r="H5" s="921">
        <v>42551</v>
      </c>
      <c r="I5" s="921">
        <v>42551</v>
      </c>
      <c r="J5" s="921">
        <v>42551</v>
      </c>
      <c r="K5" s="921">
        <v>42551</v>
      </c>
      <c r="L5" s="921">
        <v>42551</v>
      </c>
      <c r="M5" s="921">
        <v>42570</v>
      </c>
      <c r="N5" s="921">
        <v>42570</v>
      </c>
      <c r="O5" s="921">
        <v>42570</v>
      </c>
      <c r="P5" s="921">
        <v>42570</v>
      </c>
      <c r="Q5" s="824"/>
      <c r="R5" s="921">
        <v>42496</v>
      </c>
      <c r="S5" s="921">
        <v>42496</v>
      </c>
      <c r="T5" s="824"/>
      <c r="U5" s="921">
        <v>42494</v>
      </c>
      <c r="V5" s="921">
        <v>42494</v>
      </c>
      <c r="W5" s="921">
        <v>42494</v>
      </c>
      <c r="X5" s="921">
        <v>42494</v>
      </c>
      <c r="Y5" s="921">
        <v>42494</v>
      </c>
      <c r="Z5" s="824"/>
      <c r="AA5" s="921">
        <v>42482</v>
      </c>
      <c r="AB5" s="921">
        <v>42482</v>
      </c>
      <c r="AC5" s="921">
        <v>42482</v>
      </c>
      <c r="AD5" s="921">
        <v>42482</v>
      </c>
      <c r="AE5" s="824"/>
      <c r="AF5" s="921">
        <v>42476</v>
      </c>
      <c r="AG5" s="921">
        <v>42476</v>
      </c>
      <c r="AH5" s="921">
        <v>42476</v>
      </c>
      <c r="AI5" s="921">
        <v>42476</v>
      </c>
      <c r="AJ5" s="921">
        <v>42476</v>
      </c>
      <c r="AK5" s="921">
        <v>42476</v>
      </c>
      <c r="AL5" s="921">
        <v>42476</v>
      </c>
      <c r="AM5" s="824"/>
      <c r="AN5" s="880">
        <v>42467</v>
      </c>
      <c r="AO5" s="880">
        <v>42467</v>
      </c>
      <c r="AP5" s="880">
        <v>42467</v>
      </c>
      <c r="AQ5" s="880">
        <v>42467</v>
      </c>
      <c r="AR5" s="880">
        <v>42467</v>
      </c>
      <c r="AS5" s="880">
        <v>42467</v>
      </c>
      <c r="AT5" s="880">
        <v>42467</v>
      </c>
      <c r="AU5" s="880">
        <v>42467</v>
      </c>
      <c r="AV5" s="880">
        <v>42467</v>
      </c>
      <c r="AW5" s="880">
        <v>42467</v>
      </c>
      <c r="AX5" s="880">
        <v>42467</v>
      </c>
      <c r="AY5" s="880">
        <v>42467</v>
      </c>
      <c r="AZ5" s="880">
        <v>42467</v>
      </c>
      <c r="BA5" s="880">
        <v>42467</v>
      </c>
      <c r="BB5" s="880">
        <v>42467</v>
      </c>
      <c r="BC5" s="880">
        <v>42467</v>
      </c>
      <c r="BD5" s="880">
        <v>42467</v>
      </c>
      <c r="BE5" s="880">
        <v>42467</v>
      </c>
      <c r="BF5" s="836"/>
      <c r="BG5" s="920"/>
      <c r="BH5" s="920"/>
      <c r="BI5" s="920"/>
      <c r="BJ5" s="1050"/>
      <c r="BK5" s="1050"/>
      <c r="BL5" s="1452"/>
      <c r="BM5" s="920"/>
      <c r="BN5" s="920"/>
      <c r="BO5" s="920"/>
      <c r="BP5" s="920"/>
      <c r="BQ5" s="1050"/>
      <c r="BR5" s="920"/>
      <c r="BS5" s="920"/>
      <c r="BT5" s="920"/>
      <c r="BU5" s="920"/>
      <c r="BV5" s="920"/>
      <c r="BW5" s="1050"/>
      <c r="BX5" s="1050"/>
      <c r="BY5" s="823"/>
      <c r="BZ5" s="1599">
        <v>42394</v>
      </c>
      <c r="CA5" s="1599">
        <v>42394</v>
      </c>
      <c r="CB5" s="1599">
        <v>42394</v>
      </c>
      <c r="CC5" s="1599">
        <v>42394</v>
      </c>
      <c r="CD5" s="1599">
        <v>42394</v>
      </c>
      <c r="CE5" s="1599">
        <v>42394</v>
      </c>
      <c r="CF5" s="1599">
        <v>42394</v>
      </c>
      <c r="CG5" s="1599">
        <v>42394</v>
      </c>
      <c r="CH5" s="1599">
        <v>42394</v>
      </c>
      <c r="CI5" s="1599">
        <v>42394</v>
      </c>
      <c r="CJ5" s="1599">
        <v>42394</v>
      </c>
      <c r="CK5" s="1599">
        <v>42394</v>
      </c>
      <c r="CL5" s="1599">
        <v>42394</v>
      </c>
      <c r="CM5" s="1599">
        <v>42394</v>
      </c>
      <c r="CN5" s="1599">
        <v>42394</v>
      </c>
      <c r="CO5" s="1599">
        <v>42394</v>
      </c>
      <c r="CP5" s="1599">
        <v>42394</v>
      </c>
      <c r="CQ5" s="1599">
        <v>42394</v>
      </c>
      <c r="CS5" s="1607">
        <v>42115</v>
      </c>
      <c r="CT5" s="1607" t="e">
        <f>WORKDAY(CT6,'17K'!#REF!,'17K'!$W$41:$W$66)</f>
        <v>#REF!</v>
      </c>
      <c r="CU5" s="1607" t="e">
        <f>WORKDAY(CU6,'17K'!#REF!,'17K'!$W$41:$W$66)</f>
        <v>#REF!</v>
      </c>
      <c r="CV5" s="1607" t="e">
        <f>WORKDAY(CV6,'17K'!#REF!,'17K'!$W$41:$W$66)</f>
        <v>#REF!</v>
      </c>
      <c r="CW5" s="1607" t="e">
        <f>WORKDAY(CW6,'17K'!#REF!,'17K'!$W$41:$W$66)</f>
        <v>#REF!</v>
      </c>
      <c r="CX5" s="1607" t="e">
        <f>WORKDAY(CX6,'17K'!#REF!,'17K'!$W$41:$W$66)</f>
        <v>#REF!</v>
      </c>
      <c r="CY5" s="1607" t="e">
        <f>WORKDAY(CY6,'17K'!#REF!,'17K'!$W$41:$W$66)</f>
        <v>#REF!</v>
      </c>
      <c r="CZ5" s="1607" t="e">
        <f>WORKDAY(CZ6,'17K'!#REF!,'17K'!$W$41:$W$66)</f>
        <v>#REF!</v>
      </c>
      <c r="DA5" s="1607" t="e">
        <f>WORKDAY(DA6,'17K'!#REF!,'17K'!$W$41:$W$66)</f>
        <v>#REF!</v>
      </c>
      <c r="DB5" s="1607" t="e">
        <f>WORKDAY(DB6,'17K'!#REF!,'17K'!$W$41:$W$66)</f>
        <v>#REF!</v>
      </c>
      <c r="DC5" s="1607" t="e">
        <f>WORKDAY(DC6,'17K'!#REF!,'17K'!$W$41:$W$66)</f>
        <v>#REF!</v>
      </c>
      <c r="DD5" s="1607" t="e">
        <f>WORKDAY(DD6,'17K'!#REF!,'17K'!$W$41:$W$66)</f>
        <v>#REF!</v>
      </c>
      <c r="DE5" s="1607" t="e">
        <f>WORKDAY(DE6,'17K'!#REF!,'17K'!$W$41:$W$66)</f>
        <v>#REF!</v>
      </c>
      <c r="DF5" s="1607" t="e">
        <f>WORKDAY(DF6,'17K'!#REF!,'17K'!$W$41:$W$66)</f>
        <v>#REF!</v>
      </c>
      <c r="DG5" s="1607" t="e">
        <f>WORKDAY(DG6,'17K'!#REF!,'17K'!$W$41:$W$66)</f>
        <v>#REF!</v>
      </c>
      <c r="DH5" s="1607" t="e">
        <f>WORKDAY(DH6,'17K'!#REF!,'17K'!$W$41:$W$66)</f>
        <v>#REF!</v>
      </c>
      <c r="DI5" s="1607" t="e">
        <f>WORKDAY(DI6,'17K'!#REF!,'17K'!$W$41:$W$66)</f>
        <v>#REF!</v>
      </c>
      <c r="DJ5" s="1607" t="e">
        <f>WORKDAY(DJ6,'17K'!#REF!,'17K'!$W$41:$W$66)</f>
        <v>#REF!</v>
      </c>
      <c r="DK5" s="1607" t="e">
        <f>WORKDAY(DK6,'17K'!#REF!,'17K'!$W$41:$W$66)</f>
        <v>#REF!</v>
      </c>
      <c r="DL5" s="1606" t="e">
        <f>WORKDAY(DL6,'17K'!#REF!,'17K'!$W$41:$W$66)</f>
        <v>#REF!</v>
      </c>
      <c r="DM5" s="1606" t="e">
        <f>WORKDAY(DM6,'17K'!#REF!,'17K'!$W$41:$W$66)</f>
        <v>#REF!</v>
      </c>
      <c r="DN5" s="1606" t="e">
        <f>WORKDAY(DN6,'17K'!#REF!,'17K'!$W$41:$W$66)</f>
        <v>#REF!</v>
      </c>
      <c r="DO5" s="1602">
        <v>42206</v>
      </c>
      <c r="DP5" s="1602">
        <v>42206</v>
      </c>
      <c r="DQ5" s="1602">
        <v>42206</v>
      </c>
      <c r="DR5" s="1602">
        <v>42206</v>
      </c>
      <c r="DS5" s="1602">
        <v>42206</v>
      </c>
      <c r="DT5" s="1602">
        <v>42206</v>
      </c>
      <c r="DU5" s="1602">
        <v>42206</v>
      </c>
      <c r="DV5" s="1602">
        <v>42220</v>
      </c>
      <c r="DW5" s="1602">
        <v>42220</v>
      </c>
      <c r="DX5" s="1602">
        <v>42220</v>
      </c>
      <c r="DY5" s="1602">
        <v>42220</v>
      </c>
      <c r="DZ5" s="1602">
        <v>42220</v>
      </c>
      <c r="EA5" s="1602">
        <v>42220</v>
      </c>
      <c r="EB5" s="1602" t="e">
        <f>WORKDAY(EB6,'17K'!#REF!,'17K'!$W$41:$W$66)</f>
        <v>#REF!</v>
      </c>
      <c r="EC5" s="1602" t="e">
        <f>WORKDAY(EC6,'17K'!#REF!,'17K'!$W$41:$W$66)</f>
        <v>#REF!</v>
      </c>
      <c r="ED5" s="1602" t="e">
        <f>WORKDAY(ED6,'17K'!#REF!,'17K'!$W$41:$W$66)</f>
        <v>#REF!</v>
      </c>
      <c r="EE5" s="1602" t="e">
        <f>WORKDAY(EE6,'17K'!#REF!,'17K'!$W$41:$W$66)</f>
        <v>#REF!</v>
      </c>
      <c r="EF5" s="1602" t="e">
        <f>WORKDAY(EF6,'17K'!#REF!,'17K'!$W$41:$W$66)</f>
        <v>#REF!</v>
      </c>
      <c r="EG5" s="1602" t="e">
        <f>WORKDAY(EG6,'17K'!#REF!,'17K'!$W$41:$W$66)</f>
        <v>#REF!</v>
      </c>
      <c r="EH5" s="1602" t="e">
        <f>WORKDAY(EH6,'17K'!#REF!,'17K'!$W$41:$W$66)</f>
        <v>#REF!</v>
      </c>
      <c r="EI5" s="1602" t="e">
        <f>WORKDAY(EI6,'17K'!#REF!,'17K'!$W$41:$W$66)</f>
        <v>#REF!</v>
      </c>
      <c r="EJ5" s="1602" t="e">
        <f>WORKDAY(EJ6,'17K'!#REF!,'17K'!$W$41:$W$66)</f>
        <v>#REF!</v>
      </c>
      <c r="EK5" s="1602" t="e">
        <f>WORKDAY(EK6,'17K'!#REF!,'17K'!$W$41:$W$66)</f>
        <v>#REF!</v>
      </c>
      <c r="EL5" s="1602" t="e">
        <f>WORKDAY(EL6,'17K'!#REF!,'17K'!$W$41:$W$66)</f>
        <v>#REF!</v>
      </c>
      <c r="EM5" s="1602" t="e">
        <f>WORKDAY(EM6,'17K'!#REF!,'17K'!$W$41:$W$66)</f>
        <v>#REF!</v>
      </c>
      <c r="EN5" s="1602" t="e">
        <f>WORKDAY(EN6,'17K'!#REF!,'17K'!$W$41:$W$66)</f>
        <v>#REF!</v>
      </c>
      <c r="EO5" s="1602" t="e">
        <f>WORKDAY(EO6,'17K'!#REF!,'17K'!$W$41:$W$66)</f>
        <v>#REF!</v>
      </c>
      <c r="EP5" s="1602" t="e">
        <f>WORKDAY(EP6,'17K'!#REF!,'17K'!$W$41:$W$66)</f>
        <v>#REF!</v>
      </c>
      <c r="EQ5" s="1602" t="e">
        <f>WORKDAY(EQ6,'17K'!#REF!,'17K'!$W$41:$W$66)</f>
        <v>#REF!</v>
      </c>
      <c r="ER5" s="1602" t="e">
        <f>WORKDAY(ER6,'17K'!#REF!,'17K'!$W$41:$W$66)</f>
        <v>#REF!</v>
      </c>
      <c r="ES5" s="1602" t="e">
        <f>WORKDAY(ES6,'17K'!#REF!,'17K'!$W$41:$W$66)</f>
        <v>#REF!</v>
      </c>
    </row>
    <row r="6" spans="1:149" ht="15" customHeight="1">
      <c r="A6" s="1492" t="s">
        <v>337</v>
      </c>
      <c r="B6" s="921">
        <v>42500</v>
      </c>
      <c r="C6" s="921">
        <v>42500</v>
      </c>
      <c r="D6" s="921">
        <v>42503</v>
      </c>
      <c r="E6" s="921">
        <v>42503</v>
      </c>
      <c r="F6" s="921">
        <v>42503</v>
      </c>
      <c r="G6" s="921">
        <v>42503</v>
      </c>
      <c r="H6" s="921">
        <v>42529</v>
      </c>
      <c r="I6" s="921">
        <v>42549</v>
      </c>
      <c r="J6" s="921">
        <v>42549</v>
      </c>
      <c r="K6" s="921">
        <v>42549</v>
      </c>
      <c r="L6" s="921">
        <v>42549</v>
      </c>
      <c r="M6" s="921">
        <v>42564</v>
      </c>
      <c r="N6" s="921">
        <v>42564</v>
      </c>
      <c r="O6" s="921">
        <v>42570</v>
      </c>
      <c r="P6" s="921">
        <v>42564</v>
      </c>
      <c r="Q6" s="824"/>
      <c r="R6" s="921"/>
      <c r="S6" s="921"/>
      <c r="T6" s="824"/>
      <c r="U6" s="921">
        <v>42493</v>
      </c>
      <c r="V6" s="921">
        <v>42493</v>
      </c>
      <c r="W6" s="921">
        <v>42493</v>
      </c>
      <c r="X6" s="921">
        <v>42493</v>
      </c>
      <c r="Y6" s="921">
        <v>42493</v>
      </c>
      <c r="Z6" s="824"/>
      <c r="AA6" s="921">
        <v>42482</v>
      </c>
      <c r="AB6" s="921">
        <v>42482</v>
      </c>
      <c r="AC6" s="921">
        <v>42482</v>
      </c>
      <c r="AD6" s="921">
        <v>42482</v>
      </c>
      <c r="AE6" s="824"/>
      <c r="AF6" s="921"/>
      <c r="AG6" s="921"/>
      <c r="AH6" s="921"/>
      <c r="AI6" s="921"/>
      <c r="AJ6" s="921"/>
      <c r="AK6" s="921"/>
      <c r="AL6" s="921"/>
      <c r="AM6" s="824"/>
      <c r="AN6" s="921">
        <v>42442</v>
      </c>
      <c r="AO6" s="880">
        <v>42452</v>
      </c>
      <c r="AP6" s="880"/>
      <c r="AQ6" s="921"/>
      <c r="AR6" s="880"/>
      <c r="AS6" s="921"/>
      <c r="AT6" s="921"/>
      <c r="AU6" s="921"/>
      <c r="AV6" s="921"/>
      <c r="AW6" s="921"/>
      <c r="AX6" s="921"/>
      <c r="AY6" s="921"/>
      <c r="AZ6" s="921"/>
      <c r="BA6" s="921"/>
      <c r="BB6" s="921"/>
      <c r="BC6" s="968"/>
      <c r="BD6" s="921"/>
      <c r="BE6" s="921"/>
      <c r="BF6" s="824"/>
      <c r="BG6" s="921">
        <v>42428</v>
      </c>
      <c r="BH6" s="921">
        <v>42428</v>
      </c>
      <c r="BI6" s="921">
        <v>42435</v>
      </c>
      <c r="BJ6" s="921">
        <v>42435</v>
      </c>
      <c r="BK6" s="921">
        <v>42435</v>
      </c>
      <c r="BL6" s="921">
        <v>42435</v>
      </c>
      <c r="BM6" s="921">
        <v>42435</v>
      </c>
      <c r="BN6" s="921">
        <v>42435</v>
      </c>
      <c r="BO6" s="921">
        <v>42439</v>
      </c>
      <c r="BP6" s="921">
        <v>42439</v>
      </c>
      <c r="BQ6" s="921">
        <v>42440</v>
      </c>
      <c r="BR6" s="921">
        <v>42439</v>
      </c>
      <c r="BS6" s="921">
        <v>42440</v>
      </c>
      <c r="BT6" s="921">
        <v>42440</v>
      </c>
      <c r="BU6" s="921">
        <v>42440</v>
      </c>
      <c r="BV6" s="921">
        <v>42440</v>
      </c>
      <c r="BW6" s="921">
        <v>42440</v>
      </c>
      <c r="BX6" s="921">
        <v>42440</v>
      </c>
      <c r="BY6" s="824"/>
      <c r="BZ6" s="1599">
        <v>42379</v>
      </c>
      <c r="CA6" s="1599">
        <v>42379</v>
      </c>
      <c r="CB6" s="1599">
        <v>42379</v>
      </c>
      <c r="CC6" s="1599">
        <v>42379</v>
      </c>
      <c r="CD6" s="1599">
        <v>42379</v>
      </c>
      <c r="CE6" s="1599">
        <v>42379</v>
      </c>
      <c r="CF6" s="1599">
        <v>42379</v>
      </c>
      <c r="CG6" s="1599">
        <v>42379</v>
      </c>
      <c r="CH6" s="1599">
        <v>42379</v>
      </c>
      <c r="CI6" s="1599">
        <v>42379</v>
      </c>
      <c r="CJ6" s="1599">
        <v>42379</v>
      </c>
      <c r="CK6" s="1599">
        <v>42388</v>
      </c>
      <c r="CL6" s="1599">
        <v>42388</v>
      </c>
      <c r="CM6" s="1599">
        <v>42388</v>
      </c>
      <c r="CN6" s="1599">
        <v>42388</v>
      </c>
      <c r="CO6" s="1599">
        <v>42389</v>
      </c>
      <c r="CP6" s="1599"/>
      <c r="CQ6" s="1599">
        <v>42379</v>
      </c>
      <c r="CS6" s="1602" t="e">
        <f>WORKDAY(CS7,'17K'!#REF!,'17K'!$W$41:$W$66)</f>
        <v>#REF!</v>
      </c>
      <c r="CT6" s="1602" t="e">
        <f>WORKDAY(CT7,'17K'!#REF!,'17K'!$W$41:$W$66)</f>
        <v>#REF!</v>
      </c>
      <c r="CU6" s="1602" t="e">
        <f>WORKDAY(CU7,'17K'!#REF!,'17K'!$W$41:$W$66)</f>
        <v>#REF!</v>
      </c>
      <c r="CV6" s="1602">
        <v>42118</v>
      </c>
      <c r="CW6" s="1602">
        <v>42229</v>
      </c>
      <c r="CX6" s="1602">
        <v>42229</v>
      </c>
      <c r="CY6" s="1602">
        <v>42229</v>
      </c>
      <c r="CZ6" s="1602">
        <v>42229</v>
      </c>
      <c r="DA6" s="1602">
        <v>42229</v>
      </c>
      <c r="DB6" s="1602">
        <v>42229</v>
      </c>
      <c r="DC6" s="1602">
        <v>42237</v>
      </c>
      <c r="DD6" s="1602">
        <v>42237</v>
      </c>
      <c r="DE6" s="1602">
        <v>42237</v>
      </c>
      <c r="DF6" s="1602">
        <v>42237</v>
      </c>
      <c r="DG6" s="1602">
        <v>42237</v>
      </c>
      <c r="DH6" s="1602">
        <v>42237</v>
      </c>
      <c r="DI6" s="1602">
        <v>42237</v>
      </c>
      <c r="DJ6" s="1602">
        <v>42237</v>
      </c>
      <c r="DK6" s="1602">
        <v>42237</v>
      </c>
      <c r="DL6" s="1602">
        <v>42237</v>
      </c>
      <c r="DM6" s="1602">
        <v>42237</v>
      </c>
      <c r="DN6" s="1602">
        <v>42264</v>
      </c>
      <c r="DO6" s="1602" t="e">
        <f>WORKDAY(DO7,'17K'!#REF!,'17K'!$W$41:$W$66)</f>
        <v>#REF!</v>
      </c>
      <c r="DP6" s="1602" t="e">
        <f>WORKDAY(DP7,'17K'!#REF!,'17K'!$W$41:$W$66)</f>
        <v>#REF!</v>
      </c>
      <c r="DQ6" s="1602" t="e">
        <f>WORKDAY(DQ7,'17K'!#REF!,'17K'!$W$41:$W$66)</f>
        <v>#REF!</v>
      </c>
      <c r="DR6" s="1602" t="e">
        <f>WORKDAY(DR7,'17K'!#REF!,'17K'!$W$41:$W$66)</f>
        <v>#REF!</v>
      </c>
      <c r="DS6" s="1602" t="e">
        <f>WORKDAY(DS7,'17K'!#REF!,'17K'!$W$41:$W$66)</f>
        <v>#REF!</v>
      </c>
      <c r="DT6" s="1602" t="e">
        <f>WORKDAY(DT7,'17K'!#REF!,'17K'!$W$41:$W$66)</f>
        <v>#REF!</v>
      </c>
      <c r="DU6" s="1602" t="e">
        <f>WORKDAY(DU7,'17K'!#REF!,'17K'!$W$41:$W$66)</f>
        <v>#REF!</v>
      </c>
      <c r="DV6" s="1602">
        <v>42118</v>
      </c>
      <c r="DW6" s="1602" t="e">
        <f>WORKDAY(DW7,'17K'!#REF!,'17K'!$W$41:$W$66)</f>
        <v>#REF!</v>
      </c>
      <c r="DX6" s="1602">
        <v>42118</v>
      </c>
      <c r="DY6" s="1602" t="e">
        <f>WORKDAY(DY7,'17K'!#REF!,'17K'!$W$41:$W$66)</f>
        <v>#REF!</v>
      </c>
      <c r="DZ6" s="1602">
        <v>42118</v>
      </c>
      <c r="EA6" s="1602" t="e">
        <f>WORKDAY(EA7,'17K'!#REF!,'17K'!$W$41:$W$66)</f>
        <v>#REF!</v>
      </c>
      <c r="EB6" s="1602">
        <v>42118</v>
      </c>
      <c r="EC6" s="1602" t="e">
        <f>WORKDAY(EC7,'17K'!#REF!,'17K'!$W$41:$W$66)</f>
        <v>#REF!</v>
      </c>
      <c r="ED6" s="1602">
        <v>42229</v>
      </c>
      <c r="EE6" s="1602">
        <v>42229</v>
      </c>
      <c r="EF6" s="1602">
        <v>42237</v>
      </c>
      <c r="EG6" s="1602">
        <v>42237</v>
      </c>
      <c r="EH6" s="1602">
        <v>42237</v>
      </c>
      <c r="EI6" s="1602">
        <v>42237</v>
      </c>
      <c r="EJ6" s="1602">
        <v>42264</v>
      </c>
      <c r="EK6" s="1602">
        <v>42264</v>
      </c>
      <c r="EL6" s="1602">
        <v>42264</v>
      </c>
      <c r="EM6" s="1602">
        <v>42264</v>
      </c>
      <c r="EN6" s="1602">
        <v>42264</v>
      </c>
      <c r="EO6" s="1602">
        <v>42264</v>
      </c>
      <c r="EP6" s="1602">
        <v>42264</v>
      </c>
      <c r="EQ6" s="1602">
        <v>42264</v>
      </c>
      <c r="ER6" s="1602">
        <v>42264</v>
      </c>
      <c r="ES6" s="1602">
        <v>42264</v>
      </c>
    </row>
    <row r="7" spans="1:149" ht="15" customHeight="1">
      <c r="A7" s="1492" t="s">
        <v>338</v>
      </c>
      <c r="B7" s="921" t="s">
        <v>103</v>
      </c>
      <c r="C7" s="921" t="s">
        <v>103</v>
      </c>
      <c r="D7" s="921" t="s">
        <v>103</v>
      </c>
      <c r="E7" s="921" t="s">
        <v>103</v>
      </c>
      <c r="F7" s="921" t="s">
        <v>103</v>
      </c>
      <c r="G7" s="921" t="s">
        <v>103</v>
      </c>
      <c r="H7" s="921" t="s">
        <v>103</v>
      </c>
      <c r="I7" s="921" t="s">
        <v>103</v>
      </c>
      <c r="J7" s="921" t="s">
        <v>103</v>
      </c>
      <c r="K7" s="921" t="s">
        <v>103</v>
      </c>
      <c r="L7" s="921" t="s">
        <v>103</v>
      </c>
      <c r="M7" s="921" t="s">
        <v>103</v>
      </c>
      <c r="N7" s="921" t="s">
        <v>103</v>
      </c>
      <c r="O7" s="921" t="s">
        <v>103</v>
      </c>
      <c r="P7" s="921" t="s">
        <v>103</v>
      </c>
      <c r="Q7" s="824"/>
      <c r="R7" s="921" t="s">
        <v>103</v>
      </c>
      <c r="S7" s="921" t="s">
        <v>103</v>
      </c>
      <c r="T7" s="824"/>
      <c r="U7" s="921" t="s">
        <v>103</v>
      </c>
      <c r="V7" s="921" t="s">
        <v>103</v>
      </c>
      <c r="W7" s="921" t="s">
        <v>103</v>
      </c>
      <c r="X7" s="921" t="s">
        <v>103</v>
      </c>
      <c r="Y7" s="921" t="s">
        <v>103</v>
      </c>
      <c r="Z7" s="824"/>
      <c r="AA7" s="921" t="s">
        <v>103</v>
      </c>
      <c r="AB7" s="921" t="s">
        <v>103</v>
      </c>
      <c r="AC7" s="921" t="s">
        <v>103</v>
      </c>
      <c r="AD7" s="921" t="s">
        <v>103</v>
      </c>
      <c r="AE7" s="824"/>
      <c r="AF7" s="921" t="s">
        <v>103</v>
      </c>
      <c r="AG7" s="921" t="s">
        <v>103</v>
      </c>
      <c r="AH7" s="921" t="s">
        <v>103</v>
      </c>
      <c r="AI7" s="921" t="s">
        <v>103</v>
      </c>
      <c r="AJ7" s="921" t="s">
        <v>103</v>
      </c>
      <c r="AK7" s="921" t="s">
        <v>103</v>
      </c>
      <c r="AL7" s="921" t="s">
        <v>103</v>
      </c>
      <c r="AM7" s="824"/>
      <c r="AN7" s="921" t="s">
        <v>103</v>
      </c>
      <c r="AO7" s="921" t="s">
        <v>103</v>
      </c>
      <c r="AP7" s="921" t="s">
        <v>103</v>
      </c>
      <c r="AQ7" s="921" t="s">
        <v>103</v>
      </c>
      <c r="AR7" s="921" t="s">
        <v>103</v>
      </c>
      <c r="AS7" s="921" t="s">
        <v>103</v>
      </c>
      <c r="AT7" s="921" t="s">
        <v>103</v>
      </c>
      <c r="AU7" s="921" t="s">
        <v>103</v>
      </c>
      <c r="AV7" s="921" t="s">
        <v>103</v>
      </c>
      <c r="AW7" s="921" t="s">
        <v>103</v>
      </c>
      <c r="AX7" s="921" t="s">
        <v>103</v>
      </c>
      <c r="AY7" s="921" t="s">
        <v>103</v>
      </c>
      <c r="AZ7" s="921" t="s">
        <v>103</v>
      </c>
      <c r="BA7" s="921" t="s">
        <v>103</v>
      </c>
      <c r="BB7" s="921" t="s">
        <v>103</v>
      </c>
      <c r="BC7" s="921" t="s">
        <v>103</v>
      </c>
      <c r="BD7" s="921" t="s">
        <v>103</v>
      </c>
      <c r="BE7" s="921" t="s">
        <v>103</v>
      </c>
      <c r="BF7" s="824"/>
      <c r="BG7" s="921" t="s">
        <v>103</v>
      </c>
      <c r="BH7" s="921" t="s">
        <v>103</v>
      </c>
      <c r="BI7" s="921" t="s">
        <v>103</v>
      </c>
      <c r="BJ7" s="921" t="s">
        <v>103</v>
      </c>
      <c r="BK7" s="921" t="s">
        <v>103</v>
      </c>
      <c r="BL7" s="921" t="s">
        <v>103</v>
      </c>
      <c r="BM7" s="921" t="s">
        <v>103</v>
      </c>
      <c r="BN7" s="921" t="s">
        <v>103</v>
      </c>
      <c r="BO7" s="921" t="s">
        <v>103</v>
      </c>
      <c r="BP7" s="921" t="s">
        <v>103</v>
      </c>
      <c r="BQ7" s="921" t="s">
        <v>103</v>
      </c>
      <c r="BR7" s="921" t="s">
        <v>103</v>
      </c>
      <c r="BS7" s="921" t="s">
        <v>103</v>
      </c>
      <c r="BT7" s="921" t="s">
        <v>103</v>
      </c>
      <c r="BU7" s="921" t="s">
        <v>103</v>
      </c>
      <c r="BV7" s="921" t="s">
        <v>103</v>
      </c>
      <c r="BW7" s="921" t="s">
        <v>103</v>
      </c>
      <c r="BX7" s="921" t="s">
        <v>103</v>
      </c>
      <c r="BY7" s="824"/>
      <c r="BZ7" s="1599">
        <v>42359</v>
      </c>
      <c r="CA7" s="1599">
        <v>42359</v>
      </c>
      <c r="CB7" s="1599">
        <v>42358</v>
      </c>
      <c r="CC7" s="1599">
        <v>42358</v>
      </c>
      <c r="CD7" s="1599">
        <v>42358</v>
      </c>
      <c r="CE7" s="1599">
        <v>42359</v>
      </c>
      <c r="CF7" s="1599">
        <v>42359</v>
      </c>
      <c r="CG7" s="1599">
        <v>42358</v>
      </c>
      <c r="CH7" s="1599">
        <v>42359</v>
      </c>
      <c r="CI7" s="1599">
        <v>42358</v>
      </c>
      <c r="CJ7" s="1599">
        <v>42376</v>
      </c>
      <c r="CK7" s="1599">
        <v>42358</v>
      </c>
      <c r="CL7" s="1599">
        <v>42358</v>
      </c>
      <c r="CM7" s="1599">
        <v>42358</v>
      </c>
      <c r="CN7" s="1599">
        <v>42376</v>
      </c>
      <c r="CO7" s="1599">
        <v>42359</v>
      </c>
      <c r="CP7" s="1599"/>
      <c r="CQ7" s="1599">
        <v>42376</v>
      </c>
      <c r="CS7" s="1602" t="e">
        <f>WORKDAY(CS8,'17K'!#REF!,'17K'!$W$41:$W$66)</f>
        <v>#REF!</v>
      </c>
      <c r="CT7" s="1602" t="e">
        <f>WORKDAY(CT8,'17K'!#REF!,'17K'!$W$41:$W$66)</f>
        <v>#REF!</v>
      </c>
      <c r="CU7" s="1602" t="e">
        <f>WORKDAY(CU8,'17K'!#REF!,'17K'!$W$41:$W$66)</f>
        <v>#REF!</v>
      </c>
      <c r="CV7" s="1602" t="e">
        <f>WORKDAY(CV8,'17K'!#REF!,'17K'!$W$41:$W$66)</f>
        <v>#REF!</v>
      </c>
      <c r="CW7" s="1602" t="e">
        <f>WORKDAY(CW8,'17K'!#REF!,'17K'!$W$41:$W$66)</f>
        <v>#REF!</v>
      </c>
      <c r="CX7" s="1602" t="e">
        <f>WORKDAY(CX8,'17K'!#REF!,'17K'!$W$41:$W$66)</f>
        <v>#REF!</v>
      </c>
      <c r="CY7" s="1602" t="e">
        <f>WORKDAY(CY8,'17K'!#REF!,'17K'!$W$41:$W$66)</f>
        <v>#REF!</v>
      </c>
      <c r="CZ7" s="1602" t="e">
        <f>WORKDAY(CZ8,'17K'!#REF!,'17K'!$W$41:$W$66)</f>
        <v>#REF!</v>
      </c>
      <c r="DA7" s="1602" t="e">
        <f>WORKDAY(DA8,'17K'!#REF!,'17K'!$W$41:$W$66)</f>
        <v>#REF!</v>
      </c>
      <c r="DB7" s="1602" t="e">
        <f>WORKDAY(DB8,'17K'!#REF!,'17K'!$W$41:$W$66)</f>
        <v>#REF!</v>
      </c>
      <c r="DC7" s="1602" t="e">
        <f>WORKDAY(DC8,'17K'!#REF!,'17K'!$W$41:$W$66)</f>
        <v>#REF!</v>
      </c>
      <c r="DD7" s="1602" t="e">
        <f>WORKDAY(DD8,'17K'!#REF!,'17K'!$W$41:$W$66)</f>
        <v>#REF!</v>
      </c>
      <c r="DE7" s="1602" t="e">
        <f>WORKDAY(DE8,'17K'!#REF!,'17K'!$W$41:$W$66)</f>
        <v>#REF!</v>
      </c>
      <c r="DF7" s="1602" t="e">
        <f>WORKDAY(DF8,'17K'!#REF!,'17K'!$W$41:$W$66)</f>
        <v>#REF!</v>
      </c>
      <c r="DG7" s="1602" t="e">
        <f>WORKDAY(DG8,'17K'!#REF!,'17K'!$W$41:$W$66)</f>
        <v>#REF!</v>
      </c>
      <c r="DH7" s="1602" t="e">
        <f>WORKDAY(DH8,'17K'!#REF!,'17K'!$W$41:$W$66)</f>
        <v>#REF!</v>
      </c>
      <c r="DI7" s="1602" t="e">
        <f>WORKDAY(DI8,'17K'!#REF!,'17K'!$W$41:$W$66)</f>
        <v>#REF!</v>
      </c>
      <c r="DJ7" s="1602" t="e">
        <f>WORKDAY(DJ8,'17K'!#REF!,'17K'!$W$41:$W$66)</f>
        <v>#REF!</v>
      </c>
      <c r="DK7" s="1602" t="e">
        <f>WORKDAY(DK8,'17K'!#REF!,'17K'!$W$41:$W$66)</f>
        <v>#REF!</v>
      </c>
      <c r="DL7" s="1602" t="e">
        <f>WORKDAY(DL8,'17K'!#REF!,'17K'!$W$41:$W$66)</f>
        <v>#REF!</v>
      </c>
      <c r="DM7" s="1602" t="e">
        <f>WORKDAY(DM8,'17K'!#REF!,'17K'!$W$41:$W$66)</f>
        <v>#REF!</v>
      </c>
      <c r="DN7" s="1602">
        <v>42259</v>
      </c>
      <c r="DO7" s="1602" t="e">
        <f>WORKDAY(DO8,'17K'!#REF!,'17K'!$W$41:$W$66)</f>
        <v>#REF!</v>
      </c>
      <c r="DP7" s="1602" t="e">
        <f>WORKDAY(DP8,'17K'!#REF!,'17K'!$W$41:$W$66)</f>
        <v>#REF!</v>
      </c>
      <c r="DQ7" s="1602" t="e">
        <f>WORKDAY(DQ8,'17K'!#REF!,'17K'!$W$41:$W$66)</f>
        <v>#REF!</v>
      </c>
      <c r="DR7" s="1602" t="e">
        <f>WORKDAY(DR8,'17K'!#REF!,'17K'!$W$41:$W$66)</f>
        <v>#REF!</v>
      </c>
      <c r="DS7" s="1602" t="e">
        <f>WORKDAY(DS8,'17K'!#REF!,'17K'!$W$41:$W$66)</f>
        <v>#REF!</v>
      </c>
      <c r="DT7" s="1602" t="e">
        <f>WORKDAY(DT8,'17K'!#REF!,'17K'!$W$41:$W$66)</f>
        <v>#REF!</v>
      </c>
      <c r="DU7" s="1602" t="e">
        <f>WORKDAY(DU8,'17K'!#REF!,'17K'!$W$41:$W$66)</f>
        <v>#REF!</v>
      </c>
      <c r="DV7" s="1602" t="e">
        <f>WORKDAY(DV8,'17K'!#REF!,'17K'!$W$41:$W$66)</f>
        <v>#REF!</v>
      </c>
      <c r="DW7" s="1602" t="e">
        <f>WORKDAY(DW8,'17K'!#REF!,'17K'!$W$41:$W$66)</f>
        <v>#REF!</v>
      </c>
      <c r="DX7" s="1602" t="e">
        <f>WORKDAY(DX8,'17K'!#REF!,'17K'!$W$41:$W$66)</f>
        <v>#REF!</v>
      </c>
      <c r="DY7" s="1602">
        <v>42121</v>
      </c>
      <c r="DZ7" s="1602" t="e">
        <f>WORKDAY(DZ8,'17K'!#REF!,'17K'!$W$41:$W$66)</f>
        <v>#REF!</v>
      </c>
      <c r="EA7" s="1602" t="e">
        <f>WORKDAY(EA8,'17K'!#REF!,'17K'!$W$41:$W$66)</f>
        <v>#REF!</v>
      </c>
      <c r="EB7" s="1602" t="e">
        <f>WORKDAY(EB8,'17K'!#REF!,'17K'!$W$41:$W$66)</f>
        <v>#REF!</v>
      </c>
      <c r="EC7" s="1602">
        <v>42121</v>
      </c>
      <c r="ED7" s="1602" t="e">
        <f>WORKDAY(ED8,'17K'!#REF!,'17K'!$W$41:$W$66)</f>
        <v>#REF!</v>
      </c>
      <c r="EE7" s="1602" t="e">
        <f>WORKDAY(EE8,'17K'!#REF!,'17K'!$W$41:$W$66)</f>
        <v>#REF!</v>
      </c>
      <c r="EF7" s="1602" t="e">
        <f>WORKDAY(EF8,'17K'!#REF!,'17K'!$W$41:$W$66)</f>
        <v>#REF!</v>
      </c>
      <c r="EG7" s="1602" t="e">
        <f>WORKDAY(EG8,'17K'!#REF!,'17K'!$W$41:$W$66)</f>
        <v>#REF!</v>
      </c>
      <c r="EH7" s="1602" t="e">
        <f>WORKDAY(EH8,'17K'!#REF!,'17K'!$W$41:$W$66)</f>
        <v>#REF!</v>
      </c>
      <c r="EI7" s="1602" t="e">
        <f>WORKDAY(EI8,'17K'!#REF!,'17K'!$W$41:$W$66)</f>
        <v>#REF!</v>
      </c>
      <c r="EJ7" s="1602">
        <v>42259</v>
      </c>
      <c r="EK7" s="1602">
        <v>42259</v>
      </c>
      <c r="EL7" s="1602">
        <v>42259</v>
      </c>
      <c r="EM7" s="1602">
        <v>42259</v>
      </c>
      <c r="EN7" s="1602">
        <v>42259</v>
      </c>
      <c r="EO7" s="1602">
        <v>42259</v>
      </c>
      <c r="EP7" s="1602">
        <v>42259</v>
      </c>
      <c r="EQ7" s="1602">
        <v>42259</v>
      </c>
      <c r="ER7" s="1602">
        <v>42259</v>
      </c>
      <c r="ES7" s="1602">
        <v>42259</v>
      </c>
    </row>
    <row r="8" spans="1:149" ht="15" customHeight="1">
      <c r="A8" s="1492" t="s">
        <v>1091</v>
      </c>
      <c r="B8" s="921" t="s">
        <v>366</v>
      </c>
      <c r="C8" s="921" t="s">
        <v>366</v>
      </c>
      <c r="D8" s="921" t="s">
        <v>366</v>
      </c>
      <c r="E8" s="921" t="s">
        <v>366</v>
      </c>
      <c r="F8" s="921" t="s">
        <v>366</v>
      </c>
      <c r="G8" s="921" t="s">
        <v>366</v>
      </c>
      <c r="H8" s="921" t="s">
        <v>366</v>
      </c>
      <c r="I8" s="921" t="s">
        <v>366</v>
      </c>
      <c r="J8" s="921" t="s">
        <v>366</v>
      </c>
      <c r="K8" s="921" t="s">
        <v>366</v>
      </c>
      <c r="L8" s="921" t="s">
        <v>366</v>
      </c>
      <c r="M8" s="921" t="s">
        <v>366</v>
      </c>
      <c r="N8" s="921" t="s">
        <v>366</v>
      </c>
      <c r="O8" s="921" t="s">
        <v>366</v>
      </c>
      <c r="P8" s="921" t="s">
        <v>366</v>
      </c>
      <c r="Q8" s="824"/>
      <c r="R8" s="921" t="s">
        <v>366</v>
      </c>
      <c r="S8" s="921" t="s">
        <v>366</v>
      </c>
      <c r="T8" s="824"/>
      <c r="U8" s="921" t="s">
        <v>366</v>
      </c>
      <c r="V8" s="921" t="s">
        <v>366</v>
      </c>
      <c r="W8" s="921" t="s">
        <v>366</v>
      </c>
      <c r="X8" s="921" t="s">
        <v>366</v>
      </c>
      <c r="Y8" s="921" t="s">
        <v>366</v>
      </c>
      <c r="Z8" s="824"/>
      <c r="AA8" s="921" t="s">
        <v>366</v>
      </c>
      <c r="AB8" s="921" t="s">
        <v>366</v>
      </c>
      <c r="AC8" s="921" t="s">
        <v>366</v>
      </c>
      <c r="AD8" s="921" t="s">
        <v>366</v>
      </c>
      <c r="AE8" s="824"/>
      <c r="AF8" s="921" t="s">
        <v>366</v>
      </c>
      <c r="AG8" s="921" t="s">
        <v>366</v>
      </c>
      <c r="AH8" s="921" t="s">
        <v>366</v>
      </c>
      <c r="AI8" s="921" t="s">
        <v>366</v>
      </c>
      <c r="AJ8" s="921" t="s">
        <v>366</v>
      </c>
      <c r="AK8" s="921" t="s">
        <v>366</v>
      </c>
      <c r="AL8" s="921" t="s">
        <v>366</v>
      </c>
      <c r="AM8" s="824"/>
      <c r="AN8" s="921" t="s">
        <v>366</v>
      </c>
      <c r="AO8" s="921" t="s">
        <v>366</v>
      </c>
      <c r="AP8" s="921" t="s">
        <v>366</v>
      </c>
      <c r="AQ8" s="921" t="s">
        <v>366</v>
      </c>
      <c r="AR8" s="921" t="s">
        <v>366</v>
      </c>
      <c r="AS8" s="921" t="s">
        <v>366</v>
      </c>
      <c r="AT8" s="921" t="s">
        <v>366</v>
      </c>
      <c r="AU8" s="921" t="s">
        <v>366</v>
      </c>
      <c r="AV8" s="921" t="s">
        <v>366</v>
      </c>
      <c r="AW8" s="921" t="s">
        <v>366</v>
      </c>
      <c r="AX8" s="921" t="s">
        <v>366</v>
      </c>
      <c r="AY8" s="921" t="s">
        <v>366</v>
      </c>
      <c r="AZ8" s="921" t="s">
        <v>366</v>
      </c>
      <c r="BA8" s="921" t="s">
        <v>366</v>
      </c>
      <c r="BB8" s="921" t="s">
        <v>366</v>
      </c>
      <c r="BC8" s="921" t="s">
        <v>366</v>
      </c>
      <c r="BD8" s="921" t="s">
        <v>366</v>
      </c>
      <c r="BE8" s="921" t="s">
        <v>366</v>
      </c>
      <c r="BF8" s="824"/>
      <c r="BG8" s="921" t="s">
        <v>366</v>
      </c>
      <c r="BH8" s="921" t="s">
        <v>366</v>
      </c>
      <c r="BI8" s="921" t="s">
        <v>366</v>
      </c>
      <c r="BJ8" s="921" t="s">
        <v>366</v>
      </c>
      <c r="BK8" s="921" t="s">
        <v>366</v>
      </c>
      <c r="BL8" s="921" t="s">
        <v>366</v>
      </c>
      <c r="BM8" s="921" t="s">
        <v>366</v>
      </c>
      <c r="BN8" s="921" t="s">
        <v>366</v>
      </c>
      <c r="BO8" s="921" t="s">
        <v>366</v>
      </c>
      <c r="BP8" s="921" t="s">
        <v>366</v>
      </c>
      <c r="BQ8" s="921" t="s">
        <v>366</v>
      </c>
      <c r="BR8" s="921" t="s">
        <v>366</v>
      </c>
      <c r="BS8" s="921" t="s">
        <v>366</v>
      </c>
      <c r="BT8" s="921" t="s">
        <v>366</v>
      </c>
      <c r="BU8" s="921" t="s">
        <v>366</v>
      </c>
      <c r="BV8" s="921" t="s">
        <v>366</v>
      </c>
      <c r="BW8" s="921" t="s">
        <v>366</v>
      </c>
      <c r="BX8" s="921" t="s">
        <v>366</v>
      </c>
      <c r="BY8" s="824"/>
      <c r="BZ8" s="1604" t="s">
        <v>41</v>
      </c>
      <c r="CA8" s="1604" t="s">
        <v>41</v>
      </c>
      <c r="CB8" s="1604" t="s">
        <v>41</v>
      </c>
      <c r="CC8" s="1604" t="s">
        <v>41</v>
      </c>
      <c r="CD8" s="1604" t="s">
        <v>41</v>
      </c>
      <c r="CE8" s="1604" t="s">
        <v>41</v>
      </c>
      <c r="CF8" s="1604" t="s">
        <v>41</v>
      </c>
      <c r="CG8" s="1604" t="s">
        <v>41</v>
      </c>
      <c r="CH8" s="1604" t="s">
        <v>41</v>
      </c>
      <c r="CI8" s="1604" t="s">
        <v>41</v>
      </c>
      <c r="CJ8" s="1604" t="s">
        <v>41</v>
      </c>
      <c r="CK8" s="1604" t="s">
        <v>41</v>
      </c>
      <c r="CL8" s="1604" t="s">
        <v>41</v>
      </c>
      <c r="CM8" s="1604" t="s">
        <v>41</v>
      </c>
      <c r="CN8" s="1604" t="s">
        <v>41</v>
      </c>
      <c r="CO8" s="1604" t="s">
        <v>41</v>
      </c>
      <c r="CP8" s="1605"/>
      <c r="CQ8" s="1604" t="s">
        <v>41</v>
      </c>
      <c r="CS8" s="1602" t="e">
        <f>WORKDAY(CS9,'17K'!#REF!,'17K'!$W$41:$W$66)</f>
        <v>#REF!</v>
      </c>
      <c r="CT8" s="1602" t="e">
        <f>WORKDAY(CT9,'17K'!#REF!,'17K'!$W$41:$W$66)</f>
        <v>#REF!</v>
      </c>
      <c r="CU8" s="1602" t="e">
        <f>WORKDAY(CU9,'17K'!#REF!,'17K'!$W$41:$W$66)</f>
        <v>#REF!</v>
      </c>
      <c r="CV8" s="1602" t="e">
        <f>WORKDAY(CV9,'17K'!#REF!,'17K'!$W$41:$W$66)</f>
        <v>#REF!</v>
      </c>
      <c r="CW8" s="1602" t="e">
        <f>WORKDAY(CW9,'17K'!#REF!,'17K'!$W$41:$W$66)</f>
        <v>#REF!</v>
      </c>
      <c r="CX8" s="1602" t="e">
        <f>WORKDAY(CX9,'17K'!#REF!,'17K'!$W$41:$W$66)</f>
        <v>#REF!</v>
      </c>
      <c r="CY8" s="1602" t="e">
        <f>WORKDAY(CY9,'17K'!#REF!,'17K'!$W$41:$W$66)</f>
        <v>#REF!</v>
      </c>
      <c r="CZ8" s="1602" t="e">
        <f>WORKDAY(CZ9,'17K'!#REF!,'17K'!$W$41:$W$66)</f>
        <v>#REF!</v>
      </c>
      <c r="DA8" s="1602" t="e">
        <f>WORKDAY(DA9,'17K'!#REF!,'17K'!$W$41:$W$66)</f>
        <v>#REF!</v>
      </c>
      <c r="DB8" s="1602" t="e">
        <f>WORKDAY(DB9,'17K'!#REF!,'17K'!$W$41:$W$66)</f>
        <v>#REF!</v>
      </c>
      <c r="DC8" s="1602" t="e">
        <f>WORKDAY(DC9,'17K'!#REF!,'17K'!$W$41:$W$66)</f>
        <v>#REF!</v>
      </c>
      <c r="DD8" s="1602" t="e">
        <f>WORKDAY(DD9,'17K'!#REF!,'17K'!$W$41:$W$66)</f>
        <v>#REF!</v>
      </c>
      <c r="DE8" s="1602" t="e">
        <f>WORKDAY(DE9,'17K'!#REF!,'17K'!$W$41:$W$66)</f>
        <v>#REF!</v>
      </c>
      <c r="DF8" s="1602" t="e">
        <f>WORKDAY(DF9,'17K'!#REF!,'17K'!$W$41:$W$66)</f>
        <v>#REF!</v>
      </c>
      <c r="DG8" s="1602" t="e">
        <f>WORKDAY(DG9,'17K'!#REF!,'17K'!$W$41:$W$66)</f>
        <v>#REF!</v>
      </c>
      <c r="DH8" s="1602" t="e">
        <f>WORKDAY(DH9,'17K'!#REF!,'17K'!$W$41:$W$66)</f>
        <v>#REF!</v>
      </c>
      <c r="DI8" s="1602" t="e">
        <f>WORKDAY(DI9,'17K'!#REF!,'17K'!$W$41:$W$66)</f>
        <v>#REF!</v>
      </c>
      <c r="DJ8" s="1602" t="e">
        <f>WORKDAY(DJ9,'17K'!#REF!,'17K'!$W$41:$W$66)</f>
        <v>#REF!</v>
      </c>
      <c r="DK8" s="1602" t="e">
        <f>WORKDAY(DK9,'17K'!#REF!,'17K'!$W$41:$W$66)</f>
        <v>#REF!</v>
      </c>
      <c r="DL8" s="1602" t="e">
        <f>WORKDAY(DL9,'17K'!#REF!,'17K'!$W$41:$W$66)</f>
        <v>#REF!</v>
      </c>
      <c r="DM8" s="1602" t="e">
        <f>WORKDAY(DM9,'17K'!#REF!,'17K'!$W$41:$W$66)</f>
        <v>#REF!</v>
      </c>
      <c r="DN8" s="1602">
        <v>42250</v>
      </c>
      <c r="DO8" s="1602" t="e">
        <f>WORKDAY(DO9,'17K'!#REF!,'17K'!$W$41:$W$66)</f>
        <v>#REF!</v>
      </c>
      <c r="DP8" s="1602" t="e">
        <f>WORKDAY(DP9,'17K'!#REF!,'17K'!$W$41:$W$66)</f>
        <v>#REF!</v>
      </c>
      <c r="DQ8" s="1602" t="e">
        <f>WORKDAY(DQ9,'17K'!#REF!,'17K'!$W$41:$W$66)</f>
        <v>#REF!</v>
      </c>
      <c r="DR8" s="1602" t="e">
        <f>WORKDAY(DR9,'17K'!#REF!,'17K'!$W$41:$W$66)</f>
        <v>#REF!</v>
      </c>
      <c r="DS8" s="1602" t="e">
        <f>WORKDAY(DS9,'17K'!#REF!,'17K'!$W$41:$W$66)</f>
        <v>#REF!</v>
      </c>
      <c r="DT8" s="1602" t="e">
        <f>WORKDAY(DT9,'17K'!#REF!,'17K'!$W$41:$W$66)</f>
        <v>#REF!</v>
      </c>
      <c r="DU8" s="1602" t="e">
        <f>WORKDAY(DU9,'17K'!#REF!,'17K'!$W$41:$W$66)</f>
        <v>#REF!</v>
      </c>
      <c r="DV8" s="1602" t="e">
        <f>WORKDAY(DV9,'17K'!#REF!,'17K'!$W$41:$W$66)</f>
        <v>#REF!</v>
      </c>
      <c r="DW8" s="1602" t="e">
        <f>WORKDAY(DW9,'17K'!#REF!,'17K'!$W$41:$W$66)</f>
        <v>#REF!</v>
      </c>
      <c r="DX8" s="1602" t="e">
        <f>WORKDAY(DX9,'17K'!#REF!,'17K'!$W$41:$W$66)</f>
        <v>#REF!</v>
      </c>
      <c r="DY8" s="1602" t="e">
        <f>WORKDAY(DY9,'17K'!#REF!,'17K'!$W$41:$W$66)</f>
        <v>#REF!</v>
      </c>
      <c r="DZ8" s="1602" t="e">
        <f>WORKDAY(DZ9,'17K'!#REF!,'17K'!$W$41:$W$66)</f>
        <v>#REF!</v>
      </c>
      <c r="EA8" s="1602" t="e">
        <f>WORKDAY(EA9,'17K'!#REF!,'17K'!$W$41:$W$66)</f>
        <v>#REF!</v>
      </c>
      <c r="EB8" s="1602" t="e">
        <f>WORKDAY(EB9,'17K'!#REF!,'17K'!$W$41:$W$66)</f>
        <v>#REF!</v>
      </c>
      <c r="EC8" s="1602" t="e">
        <f>WORKDAY(EC9,'17K'!#REF!,'17K'!$W$41:$W$66)</f>
        <v>#REF!</v>
      </c>
      <c r="ED8" s="1602" t="e">
        <f>WORKDAY(ED9,'17K'!#REF!,'17K'!$W$41:$W$66)</f>
        <v>#REF!</v>
      </c>
      <c r="EE8" s="1602" t="e">
        <f>WORKDAY(EE9,'17K'!#REF!,'17K'!$W$41:$W$66)</f>
        <v>#REF!</v>
      </c>
      <c r="EF8" s="1602" t="e">
        <f>WORKDAY(EF9,'17K'!#REF!,'17K'!$W$41:$W$66)</f>
        <v>#REF!</v>
      </c>
      <c r="EG8" s="1602" t="e">
        <f>WORKDAY(EG9,'17K'!#REF!,'17K'!$W$41:$W$66)</f>
        <v>#REF!</v>
      </c>
      <c r="EH8" s="1602" t="e">
        <f>WORKDAY(EH9,'17K'!#REF!,'17K'!$W$41:$W$66)</f>
        <v>#REF!</v>
      </c>
      <c r="EI8" s="1602" t="e">
        <f>WORKDAY(EI9,'17K'!#REF!,'17K'!$W$41:$W$66)</f>
        <v>#REF!</v>
      </c>
      <c r="EJ8" s="1602">
        <v>42250</v>
      </c>
      <c r="EK8" s="1602">
        <v>42250</v>
      </c>
      <c r="EL8" s="1602">
        <v>42250</v>
      </c>
      <c r="EM8" s="1602">
        <v>42250</v>
      </c>
      <c r="EN8" s="1602">
        <v>42250</v>
      </c>
      <c r="EO8" s="1602">
        <v>42250</v>
      </c>
      <c r="EP8" s="1602">
        <v>42250</v>
      </c>
      <c r="EQ8" s="1602">
        <v>42250</v>
      </c>
      <c r="ER8" s="1602">
        <v>42250</v>
      </c>
      <c r="ES8" s="1602">
        <v>42250</v>
      </c>
    </row>
    <row r="9" spans="1:149" ht="15" customHeight="1">
      <c r="A9" s="1492" t="s">
        <v>262</v>
      </c>
      <c r="B9" s="921">
        <v>42493</v>
      </c>
      <c r="C9" s="921">
        <v>42493</v>
      </c>
      <c r="D9" s="921">
        <v>42500</v>
      </c>
      <c r="E9" s="921">
        <v>42500</v>
      </c>
      <c r="F9" s="921">
        <v>42500</v>
      </c>
      <c r="G9" s="921">
        <v>42500</v>
      </c>
      <c r="H9" s="921">
        <v>42517</v>
      </c>
      <c r="I9" s="1187" t="s">
        <v>1138</v>
      </c>
      <c r="J9" s="921">
        <v>42538</v>
      </c>
      <c r="K9" s="921">
        <v>42538</v>
      </c>
      <c r="L9" s="921">
        <v>42538</v>
      </c>
      <c r="M9" s="673">
        <v>42552</v>
      </c>
      <c r="N9" s="673">
        <v>42552</v>
      </c>
      <c r="O9" s="1187" t="s">
        <v>1138</v>
      </c>
      <c r="P9" s="673">
        <v>42552</v>
      </c>
      <c r="Q9" s="824"/>
      <c r="R9" s="921">
        <v>42493</v>
      </c>
      <c r="S9" s="921">
        <v>42493</v>
      </c>
      <c r="T9" s="824"/>
      <c r="U9" s="921">
        <v>42490</v>
      </c>
      <c r="V9" s="921">
        <v>42490</v>
      </c>
      <c r="W9" s="921">
        <v>42490</v>
      </c>
      <c r="X9" s="921">
        <v>42490</v>
      </c>
      <c r="Y9" s="921">
        <v>42490</v>
      </c>
      <c r="Z9" s="824"/>
      <c r="AA9" s="921">
        <v>42481</v>
      </c>
      <c r="AB9" s="921">
        <v>42459</v>
      </c>
      <c r="AC9" s="921">
        <v>42478</v>
      </c>
      <c r="AD9" s="921">
        <v>42478</v>
      </c>
      <c r="AE9" s="824"/>
      <c r="AF9" s="921">
        <v>42463</v>
      </c>
      <c r="AG9" s="880" t="s">
        <v>1405</v>
      </c>
      <c r="AH9" s="880" t="s">
        <v>1405</v>
      </c>
      <c r="AI9" s="1187" t="s">
        <v>1296</v>
      </c>
      <c r="AJ9" s="1187" t="s">
        <v>1296</v>
      </c>
      <c r="AK9" s="920"/>
      <c r="AL9" s="880">
        <v>42457</v>
      </c>
      <c r="AM9" s="836"/>
      <c r="AN9" s="921">
        <v>42431</v>
      </c>
      <c r="AO9" s="921">
        <v>42431</v>
      </c>
      <c r="AP9" s="921">
        <v>42463</v>
      </c>
      <c r="AQ9" s="880">
        <v>42457</v>
      </c>
      <c r="AR9" s="880">
        <v>42457</v>
      </c>
      <c r="AS9" s="1187" t="s">
        <v>1296</v>
      </c>
      <c r="AT9" s="921">
        <v>42459</v>
      </c>
      <c r="AU9" s="880">
        <v>42457</v>
      </c>
      <c r="AV9" s="921">
        <v>42118</v>
      </c>
      <c r="AW9" s="921">
        <v>42459</v>
      </c>
      <c r="AX9" s="921">
        <v>42463</v>
      </c>
      <c r="AY9" s="921">
        <v>42463</v>
      </c>
      <c r="AZ9" s="921">
        <v>42463</v>
      </c>
      <c r="BA9" s="921">
        <v>42463</v>
      </c>
      <c r="BB9" s="921">
        <v>42463</v>
      </c>
      <c r="BC9" s="908" t="s">
        <v>1382</v>
      </c>
      <c r="BD9" s="921">
        <v>42463</v>
      </c>
      <c r="BE9" s="921">
        <v>42463</v>
      </c>
      <c r="BF9" s="824"/>
      <c r="BG9" s="921">
        <v>42414</v>
      </c>
      <c r="BH9" s="921">
        <v>42414</v>
      </c>
      <c r="BI9" s="921">
        <v>42414</v>
      </c>
      <c r="BJ9" s="921">
        <v>42414</v>
      </c>
      <c r="BK9" s="921">
        <v>42414</v>
      </c>
      <c r="BL9" s="921">
        <v>42726</v>
      </c>
      <c r="BM9" s="921">
        <v>42414</v>
      </c>
      <c r="BN9" s="921"/>
      <c r="BO9" s="921">
        <v>42414</v>
      </c>
      <c r="BP9" s="921">
        <v>42414</v>
      </c>
      <c r="BQ9" s="921">
        <v>42414</v>
      </c>
      <c r="BR9" s="921">
        <v>42414</v>
      </c>
      <c r="BS9" s="921">
        <v>42426</v>
      </c>
      <c r="BT9" s="921">
        <v>42426</v>
      </c>
      <c r="BU9" s="921">
        <v>42426</v>
      </c>
      <c r="BV9" s="921">
        <v>42426</v>
      </c>
      <c r="BW9" s="921">
        <v>42426</v>
      </c>
      <c r="BX9" s="921">
        <v>42431</v>
      </c>
      <c r="BY9" s="824"/>
      <c r="BZ9" s="1599">
        <v>42355</v>
      </c>
      <c r="CA9" s="1599">
        <v>42355</v>
      </c>
      <c r="CB9" s="1599">
        <v>42358</v>
      </c>
      <c r="CC9" s="1599">
        <v>42358</v>
      </c>
      <c r="CD9" s="1599">
        <v>42355</v>
      </c>
      <c r="CE9" s="1599">
        <v>42355</v>
      </c>
      <c r="CF9" s="1599">
        <v>42359</v>
      </c>
      <c r="CG9" s="1599">
        <v>42358</v>
      </c>
      <c r="CH9" s="1599">
        <v>42355</v>
      </c>
      <c r="CI9" s="1599">
        <v>42355</v>
      </c>
      <c r="CJ9" s="1599">
        <v>42727</v>
      </c>
      <c r="CK9" s="1599">
        <v>42355</v>
      </c>
      <c r="CL9" s="1599">
        <v>42355</v>
      </c>
      <c r="CM9" s="1599">
        <v>42358</v>
      </c>
      <c r="CN9" s="1599">
        <v>42725</v>
      </c>
      <c r="CO9" s="1599">
        <v>42355</v>
      </c>
      <c r="CP9" s="1599"/>
      <c r="CQ9" s="1599">
        <v>42725</v>
      </c>
      <c r="CS9" s="1602" t="e">
        <f>WORKDAY(CS10,'17K'!#REF!,'17K'!$W$41:$W$66)</f>
        <v>#REF!</v>
      </c>
      <c r="CT9" s="1602" t="e">
        <f>WORKDAY(CT10,'17K'!#REF!,'17K'!$W$41:$W$66)</f>
        <v>#REF!</v>
      </c>
      <c r="CU9" s="1602" t="e">
        <f>WORKDAY(CU10,'17K'!#REF!,'17K'!$W$41:$W$66)</f>
        <v>#REF!</v>
      </c>
      <c r="CV9" s="1602" t="e">
        <f>WORKDAY(CV10,'17K'!#REF!,'17K'!$W$41:$W$66)</f>
        <v>#REF!</v>
      </c>
      <c r="CW9" s="1602" t="e">
        <f>WORKDAY(CW10,'17K'!#REF!,'17K'!$W$41:$W$66)</f>
        <v>#REF!</v>
      </c>
      <c r="CX9" s="1602" t="e">
        <f>WORKDAY(CX10,'17K'!#REF!,'17K'!$W$41:$W$66)</f>
        <v>#REF!</v>
      </c>
      <c r="CY9" s="1602" t="e">
        <f>WORKDAY(CY10,'17K'!#REF!,'17K'!$W$41:$W$66)</f>
        <v>#REF!</v>
      </c>
      <c r="CZ9" s="1602" t="e">
        <f>WORKDAY(CZ10,'17K'!#REF!,'17K'!$W$41:$W$66)</f>
        <v>#REF!</v>
      </c>
      <c r="DA9" s="1602" t="e">
        <f>WORKDAY(DA10,'17K'!#REF!,'17K'!$W$41:$W$66)</f>
        <v>#REF!</v>
      </c>
      <c r="DB9" s="1602" t="e">
        <f>WORKDAY(DB10,'17K'!#REF!,'17K'!$W$41:$W$66)</f>
        <v>#REF!</v>
      </c>
      <c r="DC9" s="1602" t="e">
        <f>WORKDAY(DC10,'17K'!#REF!,'17K'!$W$41:$W$66)</f>
        <v>#REF!</v>
      </c>
      <c r="DD9" s="1602" t="e">
        <f>WORKDAY(DD10,'17K'!#REF!,'17K'!$W$41:$W$66)</f>
        <v>#REF!</v>
      </c>
      <c r="DE9" s="1602" t="e">
        <f>WORKDAY(DE10,'17K'!#REF!,'17K'!$W$41:$W$66)</f>
        <v>#REF!</v>
      </c>
      <c r="DF9" s="1602" t="e">
        <f>WORKDAY(DF10,'17K'!#REF!,'17K'!$W$41:$W$66)</f>
        <v>#REF!</v>
      </c>
      <c r="DG9" s="1602" t="e">
        <f>WORKDAY(DG10,'17K'!#REF!,'17K'!$W$41:$W$66)</f>
        <v>#REF!</v>
      </c>
      <c r="DH9" s="1602" t="e">
        <f>WORKDAY(DH10,'17K'!#REF!,'17K'!$W$41:$W$66)</f>
        <v>#REF!</v>
      </c>
      <c r="DI9" s="1602" t="e">
        <f>WORKDAY(DI10,'17K'!#REF!,'17K'!$W$41:$W$66)</f>
        <v>#REF!</v>
      </c>
      <c r="DJ9" s="1602" t="e">
        <f>WORKDAY(DJ10,'17K'!#REF!,'17K'!$W$41:$W$66)</f>
        <v>#REF!</v>
      </c>
      <c r="DK9" s="1602" t="e">
        <f>WORKDAY(DK10,'17K'!#REF!,'17K'!$W$41:$W$66)</f>
        <v>#REF!</v>
      </c>
      <c r="DL9" s="1602" t="e">
        <f>WORKDAY(DL10,'17K'!#REF!,'17K'!$W$41:$W$66)</f>
        <v>#REF!</v>
      </c>
      <c r="DM9" s="1602" t="e">
        <f>WORKDAY(DM10,'17K'!#REF!,'17K'!$W$41:$W$66)</f>
        <v>#REF!</v>
      </c>
      <c r="DN9" s="1602">
        <v>42234</v>
      </c>
      <c r="DO9" s="1602" t="e">
        <f>WORKDAY(DO10,'17K'!#REF!,'17K'!$W$41:$W$66)</f>
        <v>#REF!</v>
      </c>
      <c r="DP9" s="1602" t="e">
        <f>WORKDAY(DP10,'17K'!#REF!,'17K'!$W$41:$W$66)</f>
        <v>#REF!</v>
      </c>
      <c r="DQ9" s="1602" t="e">
        <f>WORKDAY(DQ10,'17K'!#REF!,'17K'!$W$41:$W$66)</f>
        <v>#REF!</v>
      </c>
      <c r="DR9" s="1602" t="e">
        <f>WORKDAY(DR10,'17K'!#REF!,'17K'!$W$41:$W$66)</f>
        <v>#REF!</v>
      </c>
      <c r="DS9" s="1602" t="e">
        <f>WORKDAY(DS10,'17K'!#REF!,'17K'!$W$41:$W$66)</f>
        <v>#REF!</v>
      </c>
      <c r="DT9" s="1602" t="e">
        <f>WORKDAY(DT10,'17K'!#REF!,'17K'!$W$41:$W$66)</f>
        <v>#REF!</v>
      </c>
      <c r="DU9" s="1602" t="e">
        <f>WORKDAY(DU10,'17K'!#REF!,'17K'!$W$41:$W$66)</f>
        <v>#REF!</v>
      </c>
      <c r="DV9" s="1602" t="e">
        <f>WORKDAY(DV10,'17K'!#REF!,'17K'!$W$41:$W$66)</f>
        <v>#REF!</v>
      </c>
      <c r="DW9" s="1602" t="e">
        <f>WORKDAY(DW10,'17K'!#REF!,'17K'!$W$41:$W$66)</f>
        <v>#REF!</v>
      </c>
      <c r="DX9" s="1602" t="e">
        <f>WORKDAY(DX10,'17K'!#REF!,'17K'!$W$41:$W$66)</f>
        <v>#REF!</v>
      </c>
      <c r="DY9" s="1602" t="e">
        <f>WORKDAY(DY10,'17K'!#REF!,'17K'!$W$41:$W$66)</f>
        <v>#REF!</v>
      </c>
      <c r="DZ9" s="1602" t="e">
        <f>WORKDAY(DZ10,'17K'!#REF!,'17K'!$W$41:$W$66)</f>
        <v>#REF!</v>
      </c>
      <c r="EA9" s="1602" t="e">
        <f>WORKDAY(EA10,'17K'!#REF!,'17K'!$W$41:$W$66)</f>
        <v>#REF!</v>
      </c>
      <c r="EB9" s="1602" t="e">
        <f>WORKDAY(EB10,'17K'!#REF!,'17K'!$W$41:$W$66)</f>
        <v>#REF!</v>
      </c>
      <c r="EC9" s="1602" t="e">
        <f>WORKDAY(EC10,'17K'!#REF!,'17K'!$W$41:$W$66)</f>
        <v>#REF!</v>
      </c>
      <c r="ED9" s="1602" t="e">
        <f>WORKDAY(ED10,'17K'!#REF!,'17K'!$W$41:$W$66)</f>
        <v>#REF!</v>
      </c>
      <c r="EE9" s="1602" t="e">
        <f>WORKDAY(EE10,'17K'!#REF!,'17K'!$W$41:$W$66)</f>
        <v>#REF!</v>
      </c>
      <c r="EF9" s="1602" t="e">
        <f>WORKDAY(EF10,'17K'!#REF!,'17K'!$W$41:$W$66)</f>
        <v>#REF!</v>
      </c>
      <c r="EG9" s="1602" t="e">
        <f>WORKDAY(EG10,'17K'!#REF!,'17K'!$W$41:$W$66)</f>
        <v>#REF!</v>
      </c>
      <c r="EH9" s="1602" t="e">
        <f>WORKDAY(EH10,'17K'!#REF!,'17K'!$W$41:$W$66)</f>
        <v>#REF!</v>
      </c>
      <c r="EI9" s="1602" t="e">
        <f>WORKDAY(EI10,'17K'!#REF!,'17K'!$W$41:$W$66)</f>
        <v>#REF!</v>
      </c>
      <c r="EJ9" s="1602">
        <v>42234</v>
      </c>
      <c r="EK9" s="1602">
        <v>42234</v>
      </c>
      <c r="EL9" s="1602">
        <v>42234</v>
      </c>
      <c r="EM9" s="1602">
        <v>42234</v>
      </c>
      <c r="EN9" s="1602">
        <v>42234</v>
      </c>
      <c r="EO9" s="1602">
        <v>42234</v>
      </c>
      <c r="EP9" s="1602">
        <v>42234</v>
      </c>
      <c r="EQ9" s="1602">
        <v>42234</v>
      </c>
      <c r="ER9" s="1602">
        <v>42234</v>
      </c>
      <c r="ES9" s="1602">
        <v>42234</v>
      </c>
    </row>
    <row r="10" spans="1:149" ht="15" customHeight="1">
      <c r="A10" s="1492" t="s">
        <v>339</v>
      </c>
      <c r="B10" s="921">
        <v>42486</v>
      </c>
      <c r="C10" s="921">
        <v>42487</v>
      </c>
      <c r="D10" s="921">
        <v>42496</v>
      </c>
      <c r="E10" s="921">
        <v>42496</v>
      </c>
      <c r="F10" s="923">
        <v>42494</v>
      </c>
      <c r="G10" s="1187" t="s">
        <v>1138</v>
      </c>
      <c r="H10" s="1187">
        <v>42508</v>
      </c>
      <c r="I10" s="921">
        <v>42494</v>
      </c>
      <c r="J10" s="921">
        <v>42534</v>
      </c>
      <c r="K10" s="921">
        <v>42534</v>
      </c>
      <c r="L10" s="921">
        <v>42534</v>
      </c>
      <c r="M10" s="673">
        <v>42545</v>
      </c>
      <c r="N10" s="673">
        <v>42545</v>
      </c>
      <c r="O10" s="1187" t="s">
        <v>1525</v>
      </c>
      <c r="P10" s="673">
        <v>42545</v>
      </c>
      <c r="Q10" s="824"/>
      <c r="R10" s="921">
        <v>42487</v>
      </c>
      <c r="S10" s="921">
        <v>42487</v>
      </c>
      <c r="T10" s="824"/>
      <c r="U10" s="921">
        <v>42486</v>
      </c>
      <c r="V10" s="921">
        <v>42486</v>
      </c>
      <c r="W10" s="921">
        <v>42486</v>
      </c>
      <c r="X10" s="921">
        <v>42486</v>
      </c>
      <c r="Y10" s="921">
        <v>42486</v>
      </c>
      <c r="Z10" s="824"/>
      <c r="AA10" s="921">
        <v>42475</v>
      </c>
      <c r="AB10" s="880">
        <v>42452</v>
      </c>
      <c r="AC10" s="921">
        <v>42474</v>
      </c>
      <c r="AD10" s="921">
        <v>42468</v>
      </c>
      <c r="AE10" s="824"/>
      <c r="AF10" s="1187">
        <v>42457</v>
      </c>
      <c r="AG10" s="880" t="s">
        <v>1346</v>
      </c>
      <c r="AH10" s="880" t="s">
        <v>1346</v>
      </c>
      <c r="AI10" s="921"/>
      <c r="AJ10" s="921">
        <v>42414</v>
      </c>
      <c r="AK10" s="921">
        <v>42468</v>
      </c>
      <c r="AL10" s="1187">
        <v>42451</v>
      </c>
      <c r="AM10" s="824"/>
      <c r="AN10" s="1187" t="s">
        <v>1161</v>
      </c>
      <c r="AO10" s="1187" t="s">
        <v>1161</v>
      </c>
      <c r="AP10" s="880">
        <v>42452</v>
      </c>
      <c r="AQ10" s="921">
        <v>42353</v>
      </c>
      <c r="AR10" s="880">
        <v>42452</v>
      </c>
      <c r="AS10" s="1187">
        <v>42454</v>
      </c>
      <c r="AT10" s="880">
        <v>42452</v>
      </c>
      <c r="AU10" s="921">
        <v>42532</v>
      </c>
      <c r="AV10" s="921"/>
      <c r="AW10" s="880">
        <v>42452</v>
      </c>
      <c r="AX10" s="921">
        <v>42423</v>
      </c>
      <c r="AY10" s="921">
        <v>42423</v>
      </c>
      <c r="AZ10" s="921">
        <v>42423</v>
      </c>
      <c r="BA10" s="1187">
        <v>42459</v>
      </c>
      <c r="BB10" s="921">
        <v>42423</v>
      </c>
      <c r="BC10" s="921">
        <v>42423</v>
      </c>
      <c r="BD10" s="1187">
        <v>42457</v>
      </c>
      <c r="BE10" s="1187">
        <v>42457</v>
      </c>
      <c r="BF10" s="824"/>
      <c r="BG10" s="921">
        <v>42410</v>
      </c>
      <c r="BH10" s="921">
        <v>42410</v>
      </c>
      <c r="BI10" s="921">
        <v>42410</v>
      </c>
      <c r="BJ10" s="921">
        <v>42410</v>
      </c>
      <c r="BK10" s="921">
        <v>42410</v>
      </c>
      <c r="BL10" s="921">
        <v>42359</v>
      </c>
      <c r="BM10" s="921">
        <v>42410</v>
      </c>
      <c r="BN10" s="921"/>
      <c r="BO10" s="921">
        <v>42410</v>
      </c>
      <c r="BP10" s="921">
        <v>42410</v>
      </c>
      <c r="BQ10" s="921">
        <v>42410</v>
      </c>
      <c r="BR10" s="921">
        <v>42410</v>
      </c>
      <c r="BS10" s="921">
        <v>42423</v>
      </c>
      <c r="BT10" s="921">
        <v>42423</v>
      </c>
      <c r="BU10" s="921">
        <v>42423</v>
      </c>
      <c r="BV10" s="921">
        <v>42423</v>
      </c>
      <c r="BW10" s="921">
        <v>42423</v>
      </c>
      <c r="BX10" s="1187" t="s">
        <v>1161</v>
      </c>
      <c r="BY10" s="824"/>
      <c r="BZ10" s="1599">
        <v>42353</v>
      </c>
      <c r="CA10" s="1599">
        <v>42353</v>
      </c>
      <c r="CB10" s="1599">
        <v>42353</v>
      </c>
      <c r="CC10" s="1599">
        <v>42353</v>
      </c>
      <c r="CD10" s="1599">
        <v>42353</v>
      </c>
      <c r="CE10" s="1599">
        <v>42353</v>
      </c>
      <c r="CF10" s="1599">
        <v>42353</v>
      </c>
      <c r="CG10" s="1599">
        <v>42353</v>
      </c>
      <c r="CH10" s="1599">
        <v>42353</v>
      </c>
      <c r="CI10" s="1599">
        <v>42353</v>
      </c>
      <c r="CJ10" s="1599">
        <v>42359</v>
      </c>
      <c r="CK10" s="1599">
        <v>42353</v>
      </c>
      <c r="CL10" s="1599">
        <v>42353</v>
      </c>
      <c r="CM10" s="1599">
        <v>42353</v>
      </c>
      <c r="CN10" s="1599">
        <v>42359</v>
      </c>
      <c r="CO10" s="1599">
        <v>42353</v>
      </c>
      <c r="CP10" s="1599"/>
      <c r="CQ10" s="1599">
        <v>42359</v>
      </c>
      <c r="CS10" s="1602" t="e">
        <f>WORKDAY(CS11,'17K'!#REF!,'17K'!$W$41:$W$66)</f>
        <v>#REF!</v>
      </c>
      <c r="CT10" s="1602" t="e">
        <f>WORKDAY(CT11,'17K'!#REF!,'17K'!$W$41:$W$66)</f>
        <v>#REF!</v>
      </c>
      <c r="CU10" s="1602" t="e">
        <f>WORKDAY(CU11,'17K'!#REF!,'17K'!$W$41:$W$66)</f>
        <v>#REF!</v>
      </c>
      <c r="CV10" s="1602" t="e">
        <f>WORKDAY(CV11,'17K'!#REF!,'17K'!$W$41:$W$66)</f>
        <v>#REF!</v>
      </c>
      <c r="CW10" s="1602" t="e">
        <f>WORKDAY(CW11,'17K'!#REF!,'17K'!$W$41:$W$66)</f>
        <v>#REF!</v>
      </c>
      <c r="CX10" s="1602" t="e">
        <f>WORKDAY(CX11,'17K'!#REF!,'17K'!$W$41:$W$66)</f>
        <v>#REF!</v>
      </c>
      <c r="CY10" s="1602" t="e">
        <f>WORKDAY(CY11,'17K'!#REF!,'17K'!$W$41:$W$66)</f>
        <v>#REF!</v>
      </c>
      <c r="CZ10" s="1602" t="e">
        <f>WORKDAY(CZ11,'17K'!#REF!,'17K'!$W$41:$W$66)</f>
        <v>#REF!</v>
      </c>
      <c r="DA10" s="1602" t="e">
        <f>WORKDAY(DA11,'17K'!#REF!,'17K'!$W$41:$W$66)</f>
        <v>#REF!</v>
      </c>
      <c r="DB10" s="1602" t="e">
        <f>WORKDAY(DB11,'17K'!#REF!,'17K'!$W$41:$W$66)</f>
        <v>#REF!</v>
      </c>
      <c r="DC10" s="1602" t="e">
        <f>WORKDAY(DC11,'17K'!#REF!,'17K'!$W$41:$W$66)</f>
        <v>#REF!</v>
      </c>
      <c r="DD10" s="1602" t="e">
        <f>WORKDAY(DD11,'17K'!#REF!,'17K'!$W$41:$W$66)</f>
        <v>#REF!</v>
      </c>
      <c r="DE10" s="1602" t="e">
        <f>WORKDAY(DE11,'17K'!#REF!,'17K'!$W$41:$W$66)</f>
        <v>#REF!</v>
      </c>
      <c r="DF10" s="1602" t="e">
        <f>WORKDAY(DF11,'17K'!#REF!,'17K'!$W$41:$W$66)</f>
        <v>#REF!</v>
      </c>
      <c r="DG10" s="1602" t="e">
        <f>WORKDAY(DG11,'17K'!#REF!,'17K'!$W$41:$W$66)</f>
        <v>#REF!</v>
      </c>
      <c r="DH10" s="1602" t="e">
        <f>WORKDAY(DH11,'17K'!#REF!,'17K'!$W$41:$W$66)</f>
        <v>#REF!</v>
      </c>
      <c r="DI10" s="1602" t="e">
        <f>WORKDAY(DI11,'17K'!#REF!,'17K'!$W$41:$W$66)</f>
        <v>#REF!</v>
      </c>
      <c r="DJ10" s="1602" t="e">
        <f>WORKDAY(DJ11,'17K'!#REF!,'17K'!$W$41:$W$66)</f>
        <v>#REF!</v>
      </c>
      <c r="DK10" s="1602" t="e">
        <f>WORKDAY(DK11,'17K'!#REF!,'17K'!$W$41:$W$66)</f>
        <v>#REF!</v>
      </c>
      <c r="DL10" s="1602" t="e">
        <f>WORKDAY(DL11,'17K'!#REF!,'17K'!$W$41:$W$66)</f>
        <v>#REF!</v>
      </c>
      <c r="DM10" s="1602" t="e">
        <f>WORKDAY(DM11,'17K'!#REF!,'17K'!$W$41:$W$66)</f>
        <v>#REF!</v>
      </c>
      <c r="DN10" s="1602">
        <v>42230</v>
      </c>
      <c r="DO10" s="1602" t="e">
        <f>WORKDAY(DO11,'17K'!#REF!,'17K'!$W$41:$W$66)</f>
        <v>#REF!</v>
      </c>
      <c r="DP10" s="1602" t="e">
        <f>WORKDAY(DP11,'17K'!#REF!,'17K'!$W$41:$W$66)</f>
        <v>#REF!</v>
      </c>
      <c r="DQ10" s="1602" t="e">
        <f>WORKDAY(DQ11,'17K'!#REF!,'17K'!$W$41:$W$66)</f>
        <v>#REF!</v>
      </c>
      <c r="DR10" s="1602" t="e">
        <f>WORKDAY(DR11,'17K'!#REF!,'17K'!$W$41:$W$66)</f>
        <v>#REF!</v>
      </c>
      <c r="DS10" s="1602" t="e">
        <f>WORKDAY(DS11,'17K'!#REF!,'17K'!$W$41:$W$66)</f>
        <v>#REF!</v>
      </c>
      <c r="DT10" s="1602" t="e">
        <f>WORKDAY(DT11,'17K'!#REF!,'17K'!$W$41:$W$66)</f>
        <v>#REF!</v>
      </c>
      <c r="DU10" s="1602" t="e">
        <f>WORKDAY(DU11,'17K'!#REF!,'17K'!$W$41:$W$66)</f>
        <v>#REF!</v>
      </c>
      <c r="DV10" s="1602" t="e">
        <f>WORKDAY(DV11,'17K'!#REF!,'17K'!$W$41:$W$66)</f>
        <v>#REF!</v>
      </c>
      <c r="DW10" s="1602" t="e">
        <f>WORKDAY(DW11,'17K'!#REF!,'17K'!$W$41:$W$66)</f>
        <v>#REF!</v>
      </c>
      <c r="DX10" s="1602" t="e">
        <f>WORKDAY(DX11,'17K'!#REF!,'17K'!$W$41:$W$66)</f>
        <v>#REF!</v>
      </c>
      <c r="DY10" s="1602" t="e">
        <f>WORKDAY(DY11,'17K'!#REF!,'17K'!$W$41:$W$66)</f>
        <v>#REF!</v>
      </c>
      <c r="DZ10" s="1602" t="e">
        <f>WORKDAY(DZ11,'17K'!#REF!,'17K'!$W$41:$W$66)</f>
        <v>#REF!</v>
      </c>
      <c r="EA10" s="1602" t="e">
        <f>WORKDAY(EA11,'17K'!#REF!,'17K'!$W$41:$W$66)</f>
        <v>#REF!</v>
      </c>
      <c r="EB10" s="1602" t="e">
        <f>WORKDAY(EB11,'17K'!#REF!,'17K'!$W$41:$W$66)</f>
        <v>#REF!</v>
      </c>
      <c r="EC10" s="1602" t="e">
        <f>WORKDAY(EC11,'17K'!#REF!,'17K'!$W$41:$W$66)</f>
        <v>#REF!</v>
      </c>
      <c r="ED10" s="1602" t="e">
        <f>WORKDAY(ED11,'17K'!#REF!,'17K'!$W$41:$W$66)</f>
        <v>#REF!</v>
      </c>
      <c r="EE10" s="1602" t="e">
        <f>WORKDAY(EE11,'17K'!#REF!,'17K'!$W$41:$W$66)</f>
        <v>#REF!</v>
      </c>
      <c r="EF10" s="1602" t="e">
        <f>WORKDAY(EF11,'17K'!#REF!,'17K'!$W$41:$W$66)</f>
        <v>#REF!</v>
      </c>
      <c r="EG10" s="1602" t="e">
        <f>WORKDAY(EG11,'17K'!#REF!,'17K'!$W$41:$W$66)</f>
        <v>#REF!</v>
      </c>
      <c r="EH10" s="1602" t="e">
        <f>WORKDAY(EH11,'17K'!#REF!,'17K'!$W$41:$W$66)</f>
        <v>#REF!</v>
      </c>
      <c r="EI10" s="1602" t="e">
        <f>WORKDAY(EI11,'17K'!#REF!,'17K'!$W$41:$W$66)</f>
        <v>#REF!</v>
      </c>
      <c r="EJ10" s="1602">
        <v>42230</v>
      </c>
      <c r="EK10" s="1602">
        <v>42230</v>
      </c>
      <c r="EL10" s="1602">
        <v>42230</v>
      </c>
      <c r="EM10" s="1602">
        <v>42230</v>
      </c>
      <c r="EN10" s="1602">
        <v>42230</v>
      </c>
      <c r="EO10" s="1602">
        <v>42230</v>
      </c>
      <c r="EP10" s="1602">
        <v>42230</v>
      </c>
      <c r="EQ10" s="1602">
        <v>42230</v>
      </c>
      <c r="ER10" s="1602">
        <v>42230</v>
      </c>
      <c r="ES10" s="1602">
        <v>42230</v>
      </c>
    </row>
    <row r="11" spans="1:149" ht="15" customHeight="1">
      <c r="A11" s="1492" t="s">
        <v>340</v>
      </c>
      <c r="B11" s="921">
        <v>42485</v>
      </c>
      <c r="C11" s="921">
        <v>42487</v>
      </c>
      <c r="D11" s="921"/>
      <c r="E11" s="921"/>
      <c r="F11" s="921"/>
      <c r="G11" s="921">
        <v>42424</v>
      </c>
      <c r="H11" s="921" t="s">
        <v>1335</v>
      </c>
      <c r="I11" s="921"/>
      <c r="J11" s="921"/>
      <c r="K11" s="921"/>
      <c r="L11" s="921"/>
      <c r="M11" s="921"/>
      <c r="N11" s="921"/>
      <c r="O11" s="921">
        <v>42486</v>
      </c>
      <c r="P11" s="921"/>
      <c r="Q11" s="824"/>
      <c r="R11" s="921">
        <v>42487</v>
      </c>
      <c r="S11" s="921">
        <v>42487</v>
      </c>
      <c r="T11" s="824"/>
      <c r="U11" s="921">
        <v>42485</v>
      </c>
      <c r="V11" s="921">
        <v>42485</v>
      </c>
      <c r="W11" s="921">
        <v>42485</v>
      </c>
      <c r="X11" s="921">
        <v>42485</v>
      </c>
      <c r="Y11" s="921">
        <v>42485</v>
      </c>
      <c r="Z11" s="824"/>
      <c r="AA11" s="921"/>
      <c r="AB11" s="880">
        <v>42451</v>
      </c>
      <c r="AC11" s="921"/>
      <c r="AD11" s="921">
        <v>42467</v>
      </c>
      <c r="AE11" s="824"/>
      <c r="AF11" s="921">
        <v>42409</v>
      </c>
      <c r="AG11" s="880">
        <v>42453</v>
      </c>
      <c r="AH11" s="880">
        <v>42453</v>
      </c>
      <c r="AI11" s="921"/>
      <c r="AJ11" s="921">
        <v>42409</v>
      </c>
      <c r="AK11" s="921">
        <v>42467</v>
      </c>
      <c r="AL11" s="921"/>
      <c r="AM11" s="824"/>
      <c r="AN11" s="921">
        <v>42422</v>
      </c>
      <c r="AO11" s="921">
        <v>42409</v>
      </c>
      <c r="AP11" s="880">
        <v>42451</v>
      </c>
      <c r="AQ11" s="921"/>
      <c r="AR11" s="880">
        <v>42451</v>
      </c>
      <c r="AS11" s="921">
        <v>42422</v>
      </c>
      <c r="AT11" s="880">
        <v>42451</v>
      </c>
      <c r="AU11" s="921"/>
      <c r="AV11" s="921"/>
      <c r="AW11" s="880">
        <v>42451</v>
      </c>
      <c r="AX11" s="921">
        <v>42422</v>
      </c>
      <c r="AY11" s="921">
        <v>42422</v>
      </c>
      <c r="AZ11" s="921">
        <v>42422</v>
      </c>
      <c r="BA11" s="781">
        <v>42439</v>
      </c>
      <c r="BB11" s="921">
        <v>42422</v>
      </c>
      <c r="BC11" s="921">
        <v>42422</v>
      </c>
      <c r="BD11" s="921">
        <v>42422</v>
      </c>
      <c r="BE11" s="921">
        <v>42422</v>
      </c>
      <c r="BF11" s="824"/>
      <c r="BG11" s="921">
        <v>42409</v>
      </c>
      <c r="BH11" s="921">
        <v>42409</v>
      </c>
      <c r="BI11" s="921">
        <v>42409</v>
      </c>
      <c r="BJ11" s="921">
        <v>42409</v>
      </c>
      <c r="BK11" s="921">
        <v>42409</v>
      </c>
      <c r="BL11" s="921">
        <v>42356</v>
      </c>
      <c r="BM11" s="921">
        <v>42409</v>
      </c>
      <c r="BN11" s="921"/>
      <c r="BO11" s="921">
        <v>42409</v>
      </c>
      <c r="BP11" s="921">
        <v>42409</v>
      </c>
      <c r="BQ11" s="921">
        <v>42409</v>
      </c>
      <c r="BR11" s="921">
        <v>42409</v>
      </c>
      <c r="BS11" s="921">
        <v>42422</v>
      </c>
      <c r="BT11" s="921">
        <v>42422</v>
      </c>
      <c r="BU11" s="921">
        <v>42422</v>
      </c>
      <c r="BV11" s="921">
        <v>42422</v>
      </c>
      <c r="BW11" s="921">
        <v>42422</v>
      </c>
      <c r="BX11" s="921">
        <v>42409</v>
      </c>
      <c r="BY11" s="824"/>
      <c r="BZ11" s="1599"/>
      <c r="CA11" s="1599"/>
      <c r="CB11" s="1599"/>
      <c r="CC11" s="1599"/>
      <c r="CD11" s="1599"/>
      <c r="CE11" s="1599"/>
      <c r="CF11" s="1599"/>
      <c r="CG11" s="1599"/>
      <c r="CH11" s="1599"/>
      <c r="CI11" s="1599"/>
      <c r="CJ11" s="1599">
        <v>42356</v>
      </c>
      <c r="CK11" s="1599"/>
      <c r="CL11" s="1599"/>
      <c r="CM11" s="1599"/>
      <c r="CN11" s="1599">
        <v>42356</v>
      </c>
      <c r="CO11" s="1599"/>
      <c r="CP11" s="1599"/>
      <c r="CQ11" s="1599">
        <v>42356</v>
      </c>
      <c r="CS11" s="1602" t="e">
        <f>WORKDAY(CS12,'17K'!#REF!,'17K'!$W$41:$W$66)</f>
        <v>#REF!</v>
      </c>
      <c r="CT11" s="1602" t="e">
        <f>WORKDAY(CT12,'17K'!#REF!,'17K'!$W$41:$W$66)</f>
        <v>#REF!</v>
      </c>
      <c r="CU11" s="1602" t="e">
        <f>WORKDAY(CU12,'17K'!#REF!,'17K'!$W$41:$W$66)</f>
        <v>#REF!</v>
      </c>
      <c r="CV11" s="1602" t="e">
        <f>WORKDAY(CV12,'17K'!#REF!,'17K'!$W$41:$W$66)</f>
        <v>#REF!</v>
      </c>
      <c r="CW11" s="1602" t="e">
        <f>WORKDAY(CW12,'17K'!#REF!,'17K'!$W$41:$W$66)</f>
        <v>#REF!</v>
      </c>
      <c r="CX11" s="1602" t="e">
        <f>WORKDAY(CX12,'17K'!#REF!,'17K'!$W$41:$W$66)</f>
        <v>#REF!</v>
      </c>
      <c r="CY11" s="1602" t="e">
        <f>WORKDAY(CY12,'17K'!#REF!,'17K'!$W$41:$W$66)</f>
        <v>#REF!</v>
      </c>
      <c r="CZ11" s="1602" t="e">
        <f>WORKDAY(CZ12,'17K'!#REF!,'17K'!$W$41:$W$66)</f>
        <v>#REF!</v>
      </c>
      <c r="DA11" s="1602" t="e">
        <f>WORKDAY(DA12,'17K'!#REF!,'17K'!$W$41:$W$66)</f>
        <v>#REF!</v>
      </c>
      <c r="DB11" s="1602" t="e">
        <f>WORKDAY(DB12,'17K'!#REF!,'17K'!$W$41:$W$66)</f>
        <v>#REF!</v>
      </c>
      <c r="DC11" s="1602" t="e">
        <f>WORKDAY(DC12,'17K'!#REF!,'17K'!$W$41:$W$66)</f>
        <v>#REF!</v>
      </c>
      <c r="DD11" s="1602" t="e">
        <f>WORKDAY(DD12,'17K'!#REF!,'17K'!$W$41:$W$66)</f>
        <v>#REF!</v>
      </c>
      <c r="DE11" s="1602" t="e">
        <f>WORKDAY(DE12,'17K'!#REF!,'17K'!$W$41:$W$66)</f>
        <v>#REF!</v>
      </c>
      <c r="DF11" s="1602" t="e">
        <f>WORKDAY(DF12,'17K'!#REF!,'17K'!$W$41:$W$66)</f>
        <v>#REF!</v>
      </c>
      <c r="DG11" s="1602" t="e">
        <f>WORKDAY(DG12,'17K'!#REF!,'17K'!$W$41:$W$66)</f>
        <v>#REF!</v>
      </c>
      <c r="DH11" s="1602" t="e">
        <f>WORKDAY(DH12,'17K'!#REF!,'17K'!$W$41:$W$66)</f>
        <v>#REF!</v>
      </c>
      <c r="DI11" s="1602" t="e">
        <f>WORKDAY(DI12,'17K'!#REF!,'17K'!$W$41:$W$66)</f>
        <v>#REF!</v>
      </c>
      <c r="DJ11" s="1602" t="e">
        <f>WORKDAY(DJ12,'17K'!#REF!,'17K'!$W$41:$W$66)</f>
        <v>#REF!</v>
      </c>
      <c r="DK11" s="1602" t="e">
        <f>WORKDAY(DK12,'17K'!#REF!,'17K'!$W$41:$W$66)</f>
        <v>#REF!</v>
      </c>
      <c r="DL11" s="1602" t="e">
        <f>WORKDAY(DL12,'17K'!#REF!,'17K'!$W$41:$W$66)</f>
        <v>#REF!</v>
      </c>
      <c r="DM11" s="1602" t="e">
        <f>WORKDAY(DM12,'17K'!#REF!,'17K'!$W$41:$W$66)</f>
        <v>#REF!</v>
      </c>
      <c r="DN11" s="1602" t="e">
        <f>WORKDAY(DN12,'17K'!#REF!,'17K'!$W$41:$W$66)</f>
        <v>#REF!</v>
      </c>
      <c r="DO11" s="1602" t="e">
        <f>WORKDAY(DO12,'17K'!#REF!,'17K'!$W$41:$W$66)</f>
        <v>#REF!</v>
      </c>
      <c r="DP11" s="1602" t="e">
        <f>WORKDAY(DP12,'17K'!#REF!,'17K'!$W$41:$W$66)</f>
        <v>#REF!</v>
      </c>
      <c r="DQ11" s="1602" t="e">
        <f>WORKDAY(DQ12,'17K'!#REF!,'17K'!$W$41:$W$66)</f>
        <v>#REF!</v>
      </c>
      <c r="DR11" s="1602" t="e">
        <f>WORKDAY(DR12,'17K'!#REF!,'17K'!$W$41:$W$66)</f>
        <v>#REF!</v>
      </c>
      <c r="DS11" s="1602" t="e">
        <f>WORKDAY(DS12,'17K'!#REF!,'17K'!$W$41:$W$66)</f>
        <v>#REF!</v>
      </c>
      <c r="DT11" s="1602" t="e">
        <f>WORKDAY(DT12,'17K'!#REF!,'17K'!$W$41:$W$66)</f>
        <v>#REF!</v>
      </c>
      <c r="DU11" s="1602" t="e">
        <f>WORKDAY(DU12,'17K'!#REF!,'17K'!$W$41:$W$66)</f>
        <v>#REF!</v>
      </c>
      <c r="DV11" s="1602" t="e">
        <f>WORKDAY(DV12,'17K'!#REF!,'17K'!$W$41:$W$66)</f>
        <v>#REF!</v>
      </c>
      <c r="DW11" s="1602" t="e">
        <f>WORKDAY(DW12,'17K'!#REF!,'17K'!$W$41:$W$66)</f>
        <v>#REF!</v>
      </c>
      <c r="DX11" s="1602" t="e">
        <f>WORKDAY(DX12,'17K'!#REF!,'17K'!$W$41:$W$66)</f>
        <v>#REF!</v>
      </c>
      <c r="DY11" s="1602" t="e">
        <f>WORKDAY(DY12,'17K'!#REF!,'17K'!$W$41:$W$66)</f>
        <v>#REF!</v>
      </c>
      <c r="DZ11" s="1602" t="e">
        <f>WORKDAY(DZ12,'17K'!#REF!,'17K'!$W$41:$W$66)</f>
        <v>#REF!</v>
      </c>
      <c r="EA11" s="1602" t="e">
        <f>WORKDAY(EA12,'17K'!#REF!,'17K'!$W$41:$W$66)</f>
        <v>#REF!</v>
      </c>
      <c r="EB11" s="1602" t="e">
        <f>WORKDAY(EB12,'17K'!#REF!,'17K'!$W$41:$W$66)</f>
        <v>#REF!</v>
      </c>
      <c r="EC11" s="1602" t="e">
        <f>WORKDAY(EC12,'17K'!#REF!,'17K'!$W$41:$W$66)</f>
        <v>#REF!</v>
      </c>
      <c r="ED11" s="1602" t="e">
        <f>WORKDAY(ED12,'17K'!#REF!,'17K'!$W$41:$W$66)</f>
        <v>#REF!</v>
      </c>
      <c r="EE11" s="1602" t="e">
        <f>WORKDAY(EE12,'17K'!#REF!,'17K'!$W$41:$W$66)</f>
        <v>#REF!</v>
      </c>
      <c r="EF11" s="1602" t="e">
        <f>WORKDAY(EF12,'17K'!#REF!,'17K'!$W$41:$W$66)</f>
        <v>#REF!</v>
      </c>
      <c r="EG11" s="1602" t="e">
        <f>WORKDAY(EG12,'17K'!#REF!,'17K'!$W$41:$W$66)</f>
        <v>#REF!</v>
      </c>
      <c r="EH11" s="1602" t="e">
        <f>WORKDAY(EH12,'17K'!#REF!,'17K'!$W$41:$W$66)</f>
        <v>#REF!</v>
      </c>
      <c r="EI11" s="1602" t="e">
        <f>WORKDAY(EI12,'17K'!#REF!,'17K'!$W$41:$W$66)</f>
        <v>#REF!</v>
      </c>
      <c r="EJ11" s="1602" t="e">
        <f>WORKDAY(EJ12,'17K'!#REF!,'17K'!$W$41:$W$66)</f>
        <v>#REF!</v>
      </c>
      <c r="EK11" s="1602" t="e">
        <f>WORKDAY(EK12,'17K'!#REF!,'17K'!$W$41:$W$66)</f>
        <v>#REF!</v>
      </c>
      <c r="EL11" s="1602" t="e">
        <f>WORKDAY(EL12,'17K'!#REF!,'17K'!$W$41:$W$66)</f>
        <v>#REF!</v>
      </c>
      <c r="EM11" s="1602" t="e">
        <f>WORKDAY(EM12,'17K'!#REF!,'17K'!$W$41:$W$66)</f>
        <v>#REF!</v>
      </c>
      <c r="EN11" s="1602" t="e">
        <f>WORKDAY(EN12,'17K'!#REF!,'17K'!$W$41:$W$66)</f>
        <v>#REF!</v>
      </c>
      <c r="EO11" s="1602" t="e">
        <f>WORKDAY(EO12,'17K'!#REF!,'17K'!$W$41:$W$66)</f>
        <v>#REF!</v>
      </c>
      <c r="EP11" s="1602" t="e">
        <f>WORKDAY(EP12,'17K'!#REF!,'17K'!$W$41:$W$66)</f>
        <v>#REF!</v>
      </c>
      <c r="EQ11" s="1602" t="e">
        <f>WORKDAY(EQ12,'17K'!#REF!,'17K'!$W$41:$W$66)</f>
        <v>#REF!</v>
      </c>
      <c r="ER11" s="1602" t="e">
        <f>WORKDAY(ER12,'17K'!#REF!,'17K'!$W$41:$W$66)</f>
        <v>#REF!</v>
      </c>
      <c r="ES11" s="1602" t="e">
        <f>WORKDAY(ES12,'17K'!#REF!,'17K'!$W$41:$W$66)</f>
        <v>#REF!</v>
      </c>
    </row>
    <row r="12" spans="1:149" ht="15" customHeight="1">
      <c r="A12" s="1492" t="s">
        <v>11</v>
      </c>
      <c r="B12" s="921"/>
      <c r="C12" s="921"/>
      <c r="D12" s="921">
        <v>42493</v>
      </c>
      <c r="E12" s="921">
        <v>42493</v>
      </c>
      <c r="F12" s="921"/>
      <c r="G12" s="921">
        <v>42422</v>
      </c>
      <c r="H12" s="921"/>
      <c r="I12" s="921"/>
      <c r="J12" s="921"/>
      <c r="K12" s="921"/>
      <c r="L12" s="921"/>
      <c r="M12" s="921"/>
      <c r="N12" s="921"/>
      <c r="O12" s="921">
        <v>42482</v>
      </c>
      <c r="P12" s="921"/>
      <c r="Q12" s="824"/>
      <c r="R12" s="921"/>
      <c r="S12" s="921"/>
      <c r="T12" s="824"/>
      <c r="U12" s="921"/>
      <c r="V12" s="921"/>
      <c r="W12" s="921"/>
      <c r="X12" s="921"/>
      <c r="Y12" s="921"/>
      <c r="Z12" s="824"/>
      <c r="AA12" s="921" t="s">
        <v>1335</v>
      </c>
      <c r="AB12" s="880">
        <v>42446</v>
      </c>
      <c r="AC12" s="921">
        <v>42471</v>
      </c>
      <c r="AD12" s="921">
        <v>42464</v>
      </c>
      <c r="AE12" s="824"/>
      <c r="AF12" s="921">
        <v>42404</v>
      </c>
      <c r="AG12" s="880" t="s">
        <v>1335</v>
      </c>
      <c r="AH12" s="880" t="s">
        <v>1335</v>
      </c>
      <c r="AI12" s="921"/>
      <c r="AJ12" s="921">
        <v>42404</v>
      </c>
      <c r="AK12" s="921">
        <v>42464</v>
      </c>
      <c r="AL12" s="921">
        <v>42352</v>
      </c>
      <c r="AM12" s="824"/>
      <c r="AN12" s="921">
        <v>42418</v>
      </c>
      <c r="AO12" s="921">
        <v>42404</v>
      </c>
      <c r="AP12" s="880">
        <v>42446</v>
      </c>
      <c r="AQ12" s="921">
        <v>42352</v>
      </c>
      <c r="AR12" s="880">
        <v>42446</v>
      </c>
      <c r="AS12" s="921">
        <v>42418</v>
      </c>
      <c r="AT12" s="880">
        <v>42446</v>
      </c>
      <c r="AU12" s="921"/>
      <c r="AV12" s="921"/>
      <c r="AW12" s="880">
        <v>42446</v>
      </c>
      <c r="AX12" s="921">
        <v>42418</v>
      </c>
      <c r="AY12" s="921">
        <v>42418</v>
      </c>
      <c r="AZ12" s="921">
        <v>42418</v>
      </c>
      <c r="BA12" s="921">
        <v>42418</v>
      </c>
      <c r="BB12" s="921">
        <v>42418</v>
      </c>
      <c r="BC12" s="921">
        <v>42418</v>
      </c>
      <c r="BD12" s="921">
        <v>42418</v>
      </c>
      <c r="BE12" s="921">
        <v>42418</v>
      </c>
      <c r="BF12" s="824"/>
      <c r="BG12" s="921">
        <v>42404</v>
      </c>
      <c r="BH12" s="921">
        <v>42404</v>
      </c>
      <c r="BI12" s="921">
        <v>42404</v>
      </c>
      <c r="BJ12" s="921">
        <v>42404</v>
      </c>
      <c r="BK12" s="921">
        <v>42404</v>
      </c>
      <c r="BL12" s="921">
        <v>42356</v>
      </c>
      <c r="BM12" s="921">
        <v>42404</v>
      </c>
      <c r="BN12" s="921"/>
      <c r="BO12" s="921">
        <v>42404</v>
      </c>
      <c r="BP12" s="921">
        <v>42404</v>
      </c>
      <c r="BQ12" s="921">
        <v>42404</v>
      </c>
      <c r="BR12" s="921">
        <v>42404</v>
      </c>
      <c r="BS12" s="921">
        <v>42418</v>
      </c>
      <c r="BT12" s="921">
        <v>42418</v>
      </c>
      <c r="BU12" s="921">
        <v>42418</v>
      </c>
      <c r="BV12" s="921">
        <v>42418</v>
      </c>
      <c r="BW12" s="921">
        <v>42418</v>
      </c>
      <c r="BX12" s="921">
        <v>42404</v>
      </c>
      <c r="BY12" s="824"/>
      <c r="BZ12" s="1599">
        <v>42352</v>
      </c>
      <c r="CA12" s="1599">
        <v>42352</v>
      </c>
      <c r="CB12" s="1599">
        <v>42352</v>
      </c>
      <c r="CC12" s="1599">
        <v>42352</v>
      </c>
      <c r="CD12" s="1599">
        <v>42352</v>
      </c>
      <c r="CE12" s="1599">
        <v>42352</v>
      </c>
      <c r="CF12" s="1599">
        <v>42352</v>
      </c>
      <c r="CG12" s="1599">
        <v>42352</v>
      </c>
      <c r="CH12" s="1599">
        <v>42352</v>
      </c>
      <c r="CI12" s="1599">
        <v>42352</v>
      </c>
      <c r="CJ12" s="1599">
        <v>42356</v>
      </c>
      <c r="CK12" s="1599">
        <v>42352</v>
      </c>
      <c r="CL12" s="1599">
        <v>42352</v>
      </c>
      <c r="CM12" s="1599">
        <v>42352</v>
      </c>
      <c r="CN12" s="1599">
        <v>42356</v>
      </c>
      <c r="CO12" s="1599">
        <v>42352</v>
      </c>
      <c r="CP12" s="1599">
        <v>42259</v>
      </c>
      <c r="CQ12" s="1599">
        <v>42356</v>
      </c>
      <c r="CS12" s="1602" t="e">
        <f>WORKDAY(CS13,'17K'!#REF!,'17K'!$W$41:$W$66)</f>
        <v>#REF!</v>
      </c>
      <c r="CT12" s="1602" t="e">
        <f>WORKDAY(CT13,'17K'!#REF!,'17K'!$W$41:$W$66)</f>
        <v>#REF!</v>
      </c>
      <c r="CU12" s="1602" t="e">
        <f>WORKDAY(CU13,'17K'!#REF!,'17K'!$W$41:$W$66)</f>
        <v>#REF!</v>
      </c>
      <c r="CV12" s="1602" t="e">
        <f>WORKDAY(CV13,'17K'!#REF!,'17K'!$W$41:$W$66)</f>
        <v>#REF!</v>
      </c>
      <c r="CW12" s="1602" t="e">
        <f>WORKDAY(CW13,'17K'!#REF!,'17K'!$W$41:$W$66)</f>
        <v>#REF!</v>
      </c>
      <c r="CX12" s="1602" t="e">
        <f>WORKDAY(CX13,'17K'!#REF!,'17K'!$W$41:$W$66)</f>
        <v>#REF!</v>
      </c>
      <c r="CY12" s="1602" t="e">
        <f>WORKDAY(CY13,'17K'!#REF!,'17K'!$W$41:$W$66)</f>
        <v>#REF!</v>
      </c>
      <c r="CZ12" s="1602" t="e">
        <f>WORKDAY(CZ13,'17K'!#REF!,'17K'!$W$41:$W$66)</f>
        <v>#REF!</v>
      </c>
      <c r="DA12" s="1602" t="e">
        <f>WORKDAY(DA13,'17K'!#REF!,'17K'!$W$41:$W$66)</f>
        <v>#REF!</v>
      </c>
      <c r="DB12" s="1602" t="e">
        <f>WORKDAY(DB13,'17K'!#REF!,'17K'!$W$41:$W$66)</f>
        <v>#REF!</v>
      </c>
      <c r="DC12" s="1602" t="e">
        <f>WORKDAY(DC13,'17K'!#REF!,'17K'!$W$41:$W$66)</f>
        <v>#REF!</v>
      </c>
      <c r="DD12" s="1602" t="e">
        <f>WORKDAY(DD13,'17K'!#REF!,'17K'!$W$41:$W$66)</f>
        <v>#REF!</v>
      </c>
      <c r="DE12" s="1602" t="e">
        <f>WORKDAY(DE13,'17K'!#REF!,'17K'!$W$41:$W$66)</f>
        <v>#REF!</v>
      </c>
      <c r="DF12" s="1602" t="e">
        <f>WORKDAY(DF13,'17K'!#REF!,'17K'!$W$41:$W$66)</f>
        <v>#REF!</v>
      </c>
      <c r="DG12" s="1602" t="e">
        <f>WORKDAY(DG13,'17K'!#REF!,'17K'!$W$41:$W$66)</f>
        <v>#REF!</v>
      </c>
      <c r="DH12" s="1602" t="e">
        <f>WORKDAY(DH13,'17K'!#REF!,'17K'!$W$41:$W$66)</f>
        <v>#REF!</v>
      </c>
      <c r="DI12" s="1602" t="e">
        <f>WORKDAY(DI13,'17K'!#REF!,'17K'!$W$41:$W$66)</f>
        <v>#REF!</v>
      </c>
      <c r="DJ12" s="1602" t="e">
        <f>WORKDAY(DJ13,'17K'!#REF!,'17K'!$W$41:$W$66)</f>
        <v>#REF!</v>
      </c>
      <c r="DK12" s="1602" t="e">
        <f>WORKDAY(DK13,'17K'!#REF!,'17K'!$W$41:$W$66)</f>
        <v>#REF!</v>
      </c>
      <c r="DL12" s="1602" t="e">
        <f>WORKDAY(DL13,'17K'!#REF!,'17K'!$W$41:$W$66)</f>
        <v>#REF!</v>
      </c>
      <c r="DM12" s="1602" t="e">
        <f>WORKDAY(DM13,'17K'!#REF!,'17K'!$W$41:$W$66)</f>
        <v>#REF!</v>
      </c>
      <c r="DN12" s="1602" t="e">
        <f>WORKDAY(DN13,'17K'!#REF!,'17K'!$W$41:$W$66)</f>
        <v>#REF!</v>
      </c>
      <c r="DO12" s="1602" t="e">
        <f>WORKDAY(DO13,'17K'!#REF!,'17K'!$W$41:$W$66)</f>
        <v>#REF!</v>
      </c>
      <c r="DP12" s="1602" t="e">
        <f>WORKDAY(DP13,'17K'!#REF!,'17K'!$W$41:$W$66)</f>
        <v>#REF!</v>
      </c>
      <c r="DQ12" s="1602" t="e">
        <f>WORKDAY(DQ13,'17K'!#REF!,'17K'!$W$41:$W$66)</f>
        <v>#REF!</v>
      </c>
      <c r="DR12" s="1602" t="e">
        <f>WORKDAY(DR13,'17K'!#REF!,'17K'!$W$41:$W$66)</f>
        <v>#REF!</v>
      </c>
      <c r="DS12" s="1602" t="e">
        <f>WORKDAY(DS13,'17K'!#REF!,'17K'!$W$41:$W$66)</f>
        <v>#REF!</v>
      </c>
      <c r="DT12" s="1602">
        <v>42116</v>
      </c>
      <c r="DU12" s="1602" t="e">
        <f>WORKDAY(DU13,'17K'!#REF!,'17K'!$W$41:$W$66)</f>
        <v>#REF!</v>
      </c>
      <c r="DV12" s="1602" t="e">
        <f>WORKDAY(DV13,'17K'!#REF!,'17K'!$W$41:$W$66)</f>
        <v>#REF!</v>
      </c>
      <c r="DW12" s="1602" t="e">
        <f>WORKDAY(DW13,'17K'!#REF!,'17K'!$W$41:$W$66)</f>
        <v>#REF!</v>
      </c>
      <c r="DX12" s="1602" t="e">
        <f>WORKDAY(DX13,'17K'!#REF!,'17K'!$W$41:$W$66)</f>
        <v>#REF!</v>
      </c>
      <c r="DY12" s="1602" t="e">
        <f>WORKDAY(DY13,'17K'!#REF!,'17K'!$W$41:$W$66)</f>
        <v>#REF!</v>
      </c>
      <c r="DZ12" s="1602" t="e">
        <f>WORKDAY(DZ13,'17K'!#REF!,'17K'!$W$41:$W$66)</f>
        <v>#REF!</v>
      </c>
      <c r="EA12" s="1602" t="e">
        <f>WORKDAY(EA13,'17K'!#REF!,'17K'!$W$41:$W$66)</f>
        <v>#REF!</v>
      </c>
      <c r="EB12" s="1602" t="e">
        <f>WORKDAY(EB13,'17K'!#REF!,'17K'!$W$41:$W$66)</f>
        <v>#REF!</v>
      </c>
      <c r="EC12" s="1602" t="e">
        <f>WORKDAY(EC13,'17K'!#REF!,'17K'!$W$41:$W$66)</f>
        <v>#REF!</v>
      </c>
      <c r="ED12" s="1602" t="e">
        <f>WORKDAY(ED13,'17K'!#REF!,'17K'!$W$41:$W$66)</f>
        <v>#REF!</v>
      </c>
      <c r="EE12" s="1602" t="e">
        <f>WORKDAY(EE13,'17K'!#REF!,'17K'!$W$41:$W$66)</f>
        <v>#REF!</v>
      </c>
      <c r="EF12" s="1602" t="e">
        <f>WORKDAY(EF13,'17K'!#REF!,'17K'!$W$41:$W$66)</f>
        <v>#REF!</v>
      </c>
      <c r="EG12" s="1602" t="e">
        <f>WORKDAY(EG13,'17K'!#REF!,'17K'!$W$41:$W$66)</f>
        <v>#REF!</v>
      </c>
      <c r="EH12" s="1602" t="e">
        <f>WORKDAY(EH13,'17K'!#REF!,'17K'!$W$41:$W$66)</f>
        <v>#REF!</v>
      </c>
      <c r="EI12" s="1602" t="e">
        <f>WORKDAY(EI13,'17K'!#REF!,'17K'!$W$41:$W$66)</f>
        <v>#REF!</v>
      </c>
      <c r="EJ12" s="1602" t="e">
        <f>WORKDAY(EJ13,'17K'!#REF!,'17K'!$W$41:$W$66)</f>
        <v>#REF!</v>
      </c>
      <c r="EK12" s="1602" t="e">
        <f>WORKDAY(EK13,'17K'!#REF!,'17K'!$W$41:$W$66)</f>
        <v>#REF!</v>
      </c>
      <c r="EL12" s="1602" t="e">
        <f>WORKDAY(EL13,'17K'!#REF!,'17K'!$W$41:$W$66)</f>
        <v>#REF!</v>
      </c>
      <c r="EM12" s="1602" t="e">
        <f>WORKDAY(EM13,'17K'!#REF!,'17K'!$W$41:$W$66)</f>
        <v>#REF!</v>
      </c>
      <c r="EN12" s="1602" t="e">
        <f>WORKDAY(EN13,'17K'!#REF!,'17K'!$W$41:$W$66)</f>
        <v>#REF!</v>
      </c>
      <c r="EO12" s="1602" t="e">
        <f>WORKDAY(EO13,'17K'!#REF!,'17K'!$W$41:$W$66)</f>
        <v>#REF!</v>
      </c>
      <c r="EP12" s="1602" t="e">
        <f>WORKDAY(EP13,'17K'!#REF!,'17K'!$W$41:$W$66)</f>
        <v>#REF!</v>
      </c>
      <c r="EQ12" s="1602" t="e">
        <f>WORKDAY(EQ13,'17K'!#REF!,'17K'!$W$41:$W$66)</f>
        <v>#REF!</v>
      </c>
      <c r="ER12" s="1602" t="e">
        <f>WORKDAY(ER13,'17K'!#REF!,'17K'!$W$41:$W$66)</f>
        <v>#REF!</v>
      </c>
      <c r="ES12" s="1602" t="e">
        <f>WORKDAY(ES13,'17K'!#REF!,'17K'!$W$41:$W$66)</f>
        <v>#REF!</v>
      </c>
    </row>
    <row r="13" spans="1:149" ht="15" customHeight="1">
      <c r="A13" s="1492" t="s">
        <v>341</v>
      </c>
      <c r="B13" s="921"/>
      <c r="C13" s="921"/>
      <c r="D13" s="921"/>
      <c r="E13" s="921"/>
      <c r="F13" s="921">
        <v>42489</v>
      </c>
      <c r="G13" s="921"/>
      <c r="H13" s="921"/>
      <c r="I13" s="921">
        <v>42489</v>
      </c>
      <c r="J13" s="921"/>
      <c r="K13" s="921"/>
      <c r="L13" s="921"/>
      <c r="M13" s="921"/>
      <c r="N13" s="921"/>
      <c r="O13" s="921"/>
      <c r="P13" s="921"/>
      <c r="Q13" s="824"/>
      <c r="R13" s="921"/>
      <c r="S13" s="921"/>
      <c r="T13" s="824"/>
      <c r="U13" s="921"/>
      <c r="V13" s="921"/>
      <c r="W13" s="921"/>
      <c r="X13" s="921"/>
      <c r="Y13" s="921"/>
      <c r="Z13" s="824"/>
      <c r="AA13" s="921">
        <v>42467</v>
      </c>
      <c r="AB13" s="880">
        <v>42445</v>
      </c>
      <c r="AC13" s="921"/>
      <c r="AD13" s="921"/>
      <c r="AE13" s="824"/>
      <c r="AF13" s="921">
        <v>42403</v>
      </c>
      <c r="AG13" s="880">
        <v>42445</v>
      </c>
      <c r="AH13" s="880">
        <v>42445</v>
      </c>
      <c r="AI13" s="921">
        <v>42056</v>
      </c>
      <c r="AJ13" s="921">
        <v>42403</v>
      </c>
      <c r="AK13" s="921"/>
      <c r="AL13" s="921">
        <v>42342</v>
      </c>
      <c r="AM13" s="824"/>
      <c r="AN13" s="921">
        <v>42417</v>
      </c>
      <c r="AO13" s="921">
        <v>42403</v>
      </c>
      <c r="AP13" s="880">
        <v>42445</v>
      </c>
      <c r="AQ13" s="921">
        <v>42342</v>
      </c>
      <c r="AR13" s="880">
        <v>42445</v>
      </c>
      <c r="AS13" s="921">
        <v>42417</v>
      </c>
      <c r="AT13" s="880">
        <v>42445</v>
      </c>
      <c r="AU13" s="921">
        <v>42166</v>
      </c>
      <c r="AV13" s="921">
        <v>42090</v>
      </c>
      <c r="AW13" s="880">
        <v>42445</v>
      </c>
      <c r="AX13" s="921">
        <v>42417</v>
      </c>
      <c r="AY13" s="921">
        <v>42417</v>
      </c>
      <c r="AZ13" s="921">
        <v>42417</v>
      </c>
      <c r="BA13" s="921">
        <v>42417</v>
      </c>
      <c r="BB13" s="921">
        <v>42417</v>
      </c>
      <c r="BC13" s="921">
        <v>42417</v>
      </c>
      <c r="BD13" s="921">
        <v>42417</v>
      </c>
      <c r="BE13" s="921">
        <v>42417</v>
      </c>
      <c r="BF13" s="824"/>
      <c r="BG13" s="921">
        <v>42403</v>
      </c>
      <c r="BH13" s="921">
        <v>42403</v>
      </c>
      <c r="BI13" s="921">
        <v>42403</v>
      </c>
      <c r="BJ13" s="921">
        <v>42403</v>
      </c>
      <c r="BK13" s="921">
        <v>42403</v>
      </c>
      <c r="BL13" s="921">
        <v>42347</v>
      </c>
      <c r="BM13" s="921">
        <v>42403</v>
      </c>
      <c r="BN13" s="921">
        <v>42194</v>
      </c>
      <c r="BO13" s="921">
        <v>42403</v>
      </c>
      <c r="BP13" s="921">
        <v>42403</v>
      </c>
      <c r="BQ13" s="921">
        <v>42403</v>
      </c>
      <c r="BR13" s="921">
        <v>42403</v>
      </c>
      <c r="BS13" s="921">
        <v>42417</v>
      </c>
      <c r="BT13" s="921">
        <v>42417</v>
      </c>
      <c r="BU13" s="921">
        <v>42417</v>
      </c>
      <c r="BV13" s="921">
        <v>42417</v>
      </c>
      <c r="BW13" s="921">
        <v>42417</v>
      </c>
      <c r="BX13" s="921">
        <v>42403</v>
      </c>
      <c r="BY13" s="824"/>
      <c r="BZ13" s="1599">
        <v>42342</v>
      </c>
      <c r="CA13" s="1599">
        <v>42342</v>
      </c>
      <c r="CB13" s="1599">
        <v>42342</v>
      </c>
      <c r="CC13" s="1599">
        <v>42342</v>
      </c>
      <c r="CD13" s="1599">
        <v>42342</v>
      </c>
      <c r="CE13" s="1599">
        <v>42342</v>
      </c>
      <c r="CF13" s="1599">
        <v>42342</v>
      </c>
      <c r="CG13" s="1599">
        <v>42342</v>
      </c>
      <c r="CH13" s="1599">
        <v>42342</v>
      </c>
      <c r="CI13" s="1599">
        <v>42342</v>
      </c>
      <c r="CJ13" s="1599">
        <v>42347</v>
      </c>
      <c r="CK13" s="1599">
        <v>42342</v>
      </c>
      <c r="CL13" s="1599">
        <v>42342</v>
      </c>
      <c r="CM13" s="1599">
        <v>42342</v>
      </c>
      <c r="CN13" s="1599">
        <v>42347</v>
      </c>
      <c r="CO13" s="1599">
        <v>42342</v>
      </c>
      <c r="CP13" s="1599">
        <v>42258</v>
      </c>
      <c r="CQ13" s="1599">
        <v>42347</v>
      </c>
      <c r="CS13" s="1602" t="e">
        <f>WORKDAY(CS14,'17K'!#REF!,'17K'!$W$41:$W$66)</f>
        <v>#REF!</v>
      </c>
      <c r="CT13" s="1602" t="e">
        <f>WORKDAY(CT14,'17K'!#REF!,'17K'!$W$41:$W$66)</f>
        <v>#REF!</v>
      </c>
      <c r="CU13" s="1602" t="e">
        <f>WORKDAY(CU14,'17K'!#REF!,'17K'!$W$41:$W$66)</f>
        <v>#REF!</v>
      </c>
      <c r="CV13" s="1602" t="e">
        <f>WORKDAY(CV14,'17K'!#REF!,'17K'!$W$41:$W$66)</f>
        <v>#REF!</v>
      </c>
      <c r="CW13" s="1602" t="e">
        <f>WORKDAY(CW14,'17K'!#REF!,'17K'!$W$41:$W$66)</f>
        <v>#REF!</v>
      </c>
      <c r="CX13" s="1602" t="e">
        <f>WORKDAY(CX14,'17K'!#REF!,'17K'!$W$41:$W$66)</f>
        <v>#REF!</v>
      </c>
      <c r="CY13" s="1602" t="e">
        <f>WORKDAY(CY14,'17K'!#REF!,'17K'!$W$41:$W$66)</f>
        <v>#REF!</v>
      </c>
      <c r="CZ13" s="1602" t="e">
        <f>WORKDAY(CZ14,'17K'!#REF!,'17K'!$W$41:$W$66)</f>
        <v>#REF!</v>
      </c>
      <c r="DA13" s="1602" t="e">
        <f>WORKDAY(DA14,'17K'!#REF!,'17K'!$W$41:$W$66)</f>
        <v>#REF!</v>
      </c>
      <c r="DB13" s="1602" t="e">
        <f>WORKDAY(DB14,'17K'!#REF!,'17K'!$W$41:$W$66)</f>
        <v>#REF!</v>
      </c>
      <c r="DC13" s="1602" t="e">
        <f>WORKDAY(DC14,'17K'!#REF!,'17K'!$W$41:$W$66)</f>
        <v>#REF!</v>
      </c>
      <c r="DD13" s="1602" t="e">
        <f>WORKDAY(DD14,'17K'!#REF!,'17K'!$W$41:$W$66)</f>
        <v>#REF!</v>
      </c>
      <c r="DE13" s="1602" t="e">
        <f>WORKDAY(DE14,'17K'!#REF!,'17K'!$W$41:$W$66)</f>
        <v>#REF!</v>
      </c>
      <c r="DF13" s="1602" t="e">
        <f>WORKDAY(DF14,'17K'!#REF!,'17K'!$W$41:$W$66)</f>
        <v>#REF!</v>
      </c>
      <c r="DG13" s="1602" t="e">
        <f>WORKDAY(DG14,'17K'!#REF!,'17K'!$W$41:$W$66)</f>
        <v>#REF!</v>
      </c>
      <c r="DH13" s="1602" t="e">
        <f>WORKDAY(DH14,'17K'!#REF!,'17K'!$W$41:$W$66)</f>
        <v>#REF!</v>
      </c>
      <c r="DI13" s="1602" t="e">
        <f>WORKDAY(DI14,'17K'!#REF!,'17K'!$W$41:$W$66)</f>
        <v>#REF!</v>
      </c>
      <c r="DJ13" s="1602" t="e">
        <f>WORKDAY(DJ14,'17K'!#REF!,'17K'!$W$41:$W$66)</f>
        <v>#REF!</v>
      </c>
      <c r="DK13" s="1602" t="e">
        <f>WORKDAY(DK14,'17K'!#REF!,'17K'!$W$41:$W$66)</f>
        <v>#REF!</v>
      </c>
      <c r="DL13" s="1602" t="e">
        <f>WORKDAY(DL14,'17K'!#REF!,'17K'!$W$41:$W$66)</f>
        <v>#REF!</v>
      </c>
      <c r="DM13" s="1602" t="e">
        <f>WORKDAY(DM14,'17K'!#REF!,'17K'!$W$41:$W$66)</f>
        <v>#REF!</v>
      </c>
      <c r="DN13" s="1602" t="e">
        <f>WORKDAY(DN14,'17K'!#REF!,'17K'!$W$41:$W$66)</f>
        <v>#REF!</v>
      </c>
      <c r="DO13" s="1602" t="e">
        <f>WORKDAY(DO14,'17K'!#REF!,'17K'!$W$41:$W$66)</f>
        <v>#REF!</v>
      </c>
      <c r="DP13" s="1602" t="e">
        <f>WORKDAY(DP14,'17K'!#REF!,'17K'!$W$41:$W$66)</f>
        <v>#REF!</v>
      </c>
      <c r="DQ13" s="1602" t="e">
        <f>WORKDAY(DQ14,'17K'!#REF!,'17K'!$W$41:$W$66)</f>
        <v>#REF!</v>
      </c>
      <c r="DR13" s="1602" t="e">
        <f>WORKDAY(DR14,'17K'!#REF!,'17K'!$W$41:$W$66)</f>
        <v>#REF!</v>
      </c>
      <c r="DS13" s="1602" t="e">
        <f>WORKDAY(DS14,'17K'!#REF!,'17K'!$W$41:$W$66)</f>
        <v>#REF!</v>
      </c>
      <c r="DT13" s="1602" t="e">
        <f>WORKDAY(DT14,'17K'!#REF!,'17K'!$W$41:$W$66)</f>
        <v>#REF!</v>
      </c>
      <c r="DU13" s="1602" t="e">
        <f>WORKDAY(DU14,'17K'!#REF!,'17K'!$W$41:$W$66)</f>
        <v>#REF!</v>
      </c>
      <c r="DV13" s="1602" t="e">
        <f>WORKDAY(DV14,'17K'!#REF!,'17K'!$W$41:$W$66)</f>
        <v>#REF!</v>
      </c>
      <c r="DW13" s="1602" t="e">
        <f>WORKDAY(DW14,'17K'!#REF!,'17K'!$W$41:$W$66)</f>
        <v>#REF!</v>
      </c>
      <c r="DX13" s="1602" t="e">
        <f>WORKDAY(DX14,'17K'!#REF!,'17K'!$W$41:$W$66)</f>
        <v>#REF!</v>
      </c>
      <c r="DY13" s="1602" t="e">
        <f>WORKDAY(DY14,'17K'!#REF!,'17K'!$W$41:$W$66)</f>
        <v>#REF!</v>
      </c>
      <c r="DZ13" s="1602" t="e">
        <f>WORKDAY(DZ14,'17K'!#REF!,'17K'!$W$41:$W$66)</f>
        <v>#REF!</v>
      </c>
      <c r="EA13" s="1602" t="e">
        <f>WORKDAY(EA14,'17K'!#REF!,'17K'!$W$41:$W$66)</f>
        <v>#REF!</v>
      </c>
      <c r="EB13" s="1602" t="e">
        <f>WORKDAY(EB14,'17K'!#REF!,'17K'!$W$41:$W$66)</f>
        <v>#REF!</v>
      </c>
      <c r="EC13" s="1602" t="e">
        <f>WORKDAY(EC14,'17K'!#REF!,'17K'!$W$41:$W$66)</f>
        <v>#REF!</v>
      </c>
      <c r="ED13" s="1602" t="e">
        <f>WORKDAY(ED14,'17K'!#REF!,'17K'!$W$41:$W$66)</f>
        <v>#REF!</v>
      </c>
      <c r="EE13" s="1602" t="e">
        <f>WORKDAY(EE14,'17K'!#REF!,'17K'!$W$41:$W$66)</f>
        <v>#REF!</v>
      </c>
      <c r="EF13" s="1602" t="e">
        <f>WORKDAY(EF14,'17K'!#REF!,'17K'!$W$41:$W$66)</f>
        <v>#REF!</v>
      </c>
      <c r="EG13" s="1602" t="e">
        <f>WORKDAY(EG14,'17K'!#REF!,'17K'!$W$41:$W$66)</f>
        <v>#REF!</v>
      </c>
      <c r="EH13" s="1602" t="e">
        <f>WORKDAY(EH14,'17K'!#REF!,'17K'!$W$41:$W$66)</f>
        <v>#REF!</v>
      </c>
      <c r="EI13" s="1602" t="e">
        <f>WORKDAY(EI14,'17K'!#REF!,'17K'!$W$41:$W$66)</f>
        <v>#REF!</v>
      </c>
      <c r="EJ13" s="1602" t="e">
        <f>WORKDAY(EJ14,'17K'!#REF!,'17K'!$W$41:$W$66)</f>
        <v>#REF!</v>
      </c>
      <c r="EK13" s="1602" t="e">
        <f>WORKDAY(EK14,'17K'!#REF!,'17K'!$W$41:$W$66)</f>
        <v>#REF!</v>
      </c>
      <c r="EL13" s="1602" t="e">
        <f>WORKDAY(EL14,'17K'!#REF!,'17K'!$W$41:$W$66)</f>
        <v>#REF!</v>
      </c>
      <c r="EM13" s="1602" t="e">
        <f>WORKDAY(EM14,'17K'!#REF!,'17K'!$W$41:$W$66)</f>
        <v>#REF!</v>
      </c>
      <c r="EN13" s="1602" t="e">
        <f>WORKDAY(EN14,'17K'!#REF!,'17K'!$W$41:$W$66)</f>
        <v>#REF!</v>
      </c>
      <c r="EO13" s="1602" t="e">
        <f>WORKDAY(EO14,'17K'!#REF!,'17K'!$W$41:$W$66)</f>
        <v>#REF!</v>
      </c>
      <c r="EP13" s="1602" t="e">
        <f>WORKDAY(EP14,'17K'!#REF!,'17K'!$W$41:$W$66)</f>
        <v>#REF!</v>
      </c>
      <c r="EQ13" s="1602" t="e">
        <f>WORKDAY(EQ14,'17K'!#REF!,'17K'!$W$41:$W$66)</f>
        <v>#REF!</v>
      </c>
      <c r="ER13" s="1602" t="e">
        <f>WORKDAY(ER14,'17K'!#REF!,'17K'!$W$41:$W$66)</f>
        <v>#REF!</v>
      </c>
      <c r="ES13" s="1602" t="e">
        <f>WORKDAY(ES14,'17K'!#REF!,'17K'!$W$41:$W$66)</f>
        <v>#REF!</v>
      </c>
    </row>
    <row r="14" spans="1:149" ht="15" customHeight="1">
      <c r="A14" s="1586" t="s">
        <v>369</v>
      </c>
      <c r="B14" s="921">
        <v>42480</v>
      </c>
      <c r="C14" s="921">
        <v>42485</v>
      </c>
      <c r="D14" s="921">
        <v>42492</v>
      </c>
      <c r="E14" s="921">
        <v>42492</v>
      </c>
      <c r="F14" s="921"/>
      <c r="G14" s="921">
        <v>42420</v>
      </c>
      <c r="H14" s="921">
        <v>42480</v>
      </c>
      <c r="I14" s="921"/>
      <c r="J14" s="921">
        <v>42525</v>
      </c>
      <c r="K14" s="921">
        <v>42525</v>
      </c>
      <c r="L14" s="921">
        <v>42525</v>
      </c>
      <c r="M14" s="921">
        <v>42535</v>
      </c>
      <c r="N14" s="921">
        <v>42533</v>
      </c>
      <c r="O14" s="921">
        <v>42481</v>
      </c>
      <c r="P14" s="921">
        <v>42533</v>
      </c>
      <c r="Q14" s="824"/>
      <c r="R14" s="921">
        <v>42485</v>
      </c>
      <c r="S14" s="921">
        <v>42485</v>
      </c>
      <c r="T14" s="824"/>
      <c r="U14" s="921">
        <v>42480</v>
      </c>
      <c r="V14" s="921">
        <v>42480</v>
      </c>
      <c r="W14" s="921">
        <v>42480</v>
      </c>
      <c r="X14" s="921">
        <v>42480</v>
      </c>
      <c r="Y14" s="921">
        <v>42480</v>
      </c>
      <c r="Z14" s="824"/>
      <c r="AA14" s="921">
        <v>42467</v>
      </c>
      <c r="AB14" s="880">
        <v>42445</v>
      </c>
      <c r="AC14" s="921">
        <v>42468</v>
      </c>
      <c r="AD14" s="1187">
        <v>42461</v>
      </c>
      <c r="AE14" s="824"/>
      <c r="AF14" s="921">
        <v>42403</v>
      </c>
      <c r="AG14" s="880">
        <v>42445</v>
      </c>
      <c r="AH14" s="880">
        <v>42445</v>
      </c>
      <c r="AI14" s="921"/>
      <c r="AJ14" s="921">
        <v>42403</v>
      </c>
      <c r="AK14" s="1187">
        <v>42461</v>
      </c>
      <c r="AL14" s="921">
        <v>42342</v>
      </c>
      <c r="AM14" s="824"/>
      <c r="AN14" s="921">
        <v>42417</v>
      </c>
      <c r="AO14" s="921">
        <v>42403</v>
      </c>
      <c r="AP14" s="880">
        <v>42445</v>
      </c>
      <c r="AQ14" s="921"/>
      <c r="AR14" s="880">
        <v>42445</v>
      </c>
      <c r="AS14" s="921">
        <v>42417</v>
      </c>
      <c r="AT14" s="880">
        <v>42445</v>
      </c>
      <c r="AU14" s="921"/>
      <c r="AV14" s="921"/>
      <c r="AW14" s="880">
        <v>42445</v>
      </c>
      <c r="AX14" s="921">
        <v>42417</v>
      </c>
      <c r="AY14" s="921">
        <v>42417</v>
      </c>
      <c r="AZ14" s="921">
        <v>42417</v>
      </c>
      <c r="BA14" s="921">
        <v>42417</v>
      </c>
      <c r="BB14" s="921">
        <v>42417</v>
      </c>
      <c r="BC14" s="921">
        <v>42417</v>
      </c>
      <c r="BD14" s="921">
        <v>42417</v>
      </c>
      <c r="BE14" s="921">
        <v>42417</v>
      </c>
      <c r="BF14" s="824"/>
      <c r="BG14" s="921">
        <v>42403</v>
      </c>
      <c r="BH14" s="921">
        <v>42403</v>
      </c>
      <c r="BI14" s="921">
        <v>42403</v>
      </c>
      <c r="BJ14" s="921">
        <v>42403</v>
      </c>
      <c r="BK14" s="921">
        <v>42403</v>
      </c>
      <c r="BL14" s="921"/>
      <c r="BM14" s="921">
        <v>42403</v>
      </c>
      <c r="BN14" s="921"/>
      <c r="BO14" s="921">
        <v>42403</v>
      </c>
      <c r="BP14" s="921">
        <v>42403</v>
      </c>
      <c r="BQ14" s="921">
        <v>42403</v>
      </c>
      <c r="BR14" s="921">
        <v>42403</v>
      </c>
      <c r="BS14" s="921">
        <v>42417</v>
      </c>
      <c r="BT14" s="921">
        <v>42417</v>
      </c>
      <c r="BU14" s="921">
        <v>42417</v>
      </c>
      <c r="BV14" s="921">
        <v>42417</v>
      </c>
      <c r="BW14" s="921">
        <v>42417</v>
      </c>
      <c r="BX14" s="921">
        <v>42403</v>
      </c>
      <c r="BY14" s="824"/>
      <c r="BZ14" s="1599">
        <v>42342</v>
      </c>
      <c r="CA14" s="1599">
        <v>42342</v>
      </c>
      <c r="CB14" s="1599">
        <v>42342</v>
      </c>
      <c r="CC14" s="1599">
        <v>42342</v>
      </c>
      <c r="CD14" s="1599">
        <v>42342</v>
      </c>
      <c r="CE14" s="1599">
        <v>42342</v>
      </c>
      <c r="CF14" s="1599">
        <v>42342</v>
      </c>
      <c r="CG14" s="1599">
        <v>42342</v>
      </c>
      <c r="CH14" s="1599">
        <v>42342</v>
      </c>
      <c r="CI14" s="1599">
        <v>42342</v>
      </c>
      <c r="CJ14" s="1599"/>
      <c r="CK14" s="1599">
        <v>42342</v>
      </c>
      <c r="CL14" s="1599">
        <v>42342</v>
      </c>
      <c r="CM14" s="1599">
        <v>42342</v>
      </c>
      <c r="CN14" s="1599"/>
      <c r="CO14" s="1599">
        <v>42342</v>
      </c>
      <c r="CP14" s="1599"/>
      <c r="CQ14" s="1599"/>
      <c r="CS14" s="1602" t="e">
        <f>WORKDAY(CS15,'17K'!#REF!,'17K'!$W$41:$W$66)</f>
        <v>#REF!</v>
      </c>
      <c r="CT14" s="1602" t="e">
        <f>WORKDAY(CT15,'17K'!#REF!,'17K'!$W$41:$W$66)</f>
        <v>#REF!</v>
      </c>
      <c r="CU14" s="1602" t="e">
        <f>WORKDAY(CU15,'17K'!#REF!,'17K'!$W$41:$W$66)</f>
        <v>#REF!</v>
      </c>
      <c r="CV14" s="1602" t="e">
        <f>WORKDAY(CV15,'17K'!#REF!,'17K'!$W$41:$W$66)</f>
        <v>#REF!</v>
      </c>
      <c r="CW14" s="1602" t="e">
        <f>WORKDAY(CW15,'17K'!#REF!,'17K'!$W$41:$W$66)</f>
        <v>#REF!</v>
      </c>
      <c r="CX14" s="1602" t="e">
        <f>WORKDAY(CX15,'17K'!#REF!,'17K'!$W$41:$W$66)</f>
        <v>#REF!</v>
      </c>
      <c r="CY14" s="1602" t="e">
        <f>WORKDAY(CY15,'17K'!#REF!,'17K'!$W$41:$W$66)</f>
        <v>#REF!</v>
      </c>
      <c r="CZ14" s="1602" t="e">
        <f>WORKDAY(CZ15,'17K'!#REF!,'17K'!$W$41:$W$66)</f>
        <v>#REF!</v>
      </c>
      <c r="DA14" s="1602" t="e">
        <f>WORKDAY(DA15,'17K'!#REF!,'17K'!$W$41:$W$66)</f>
        <v>#REF!</v>
      </c>
      <c r="DB14" s="1602" t="e">
        <f>WORKDAY(DB15,'17K'!#REF!,'17K'!$W$41:$W$66)</f>
        <v>#REF!</v>
      </c>
      <c r="DC14" s="1602" t="e">
        <f>WORKDAY(DC15,'17K'!#REF!,'17K'!$W$41:$W$66)</f>
        <v>#REF!</v>
      </c>
      <c r="DD14" s="1602" t="e">
        <f>WORKDAY(DD15,'17K'!#REF!,'17K'!$W$41:$W$66)</f>
        <v>#REF!</v>
      </c>
      <c r="DE14" s="1602" t="e">
        <f>WORKDAY(DE15,'17K'!#REF!,'17K'!$W$41:$W$66)</f>
        <v>#REF!</v>
      </c>
      <c r="DF14" s="1602" t="e">
        <f>WORKDAY(DF15,'17K'!#REF!,'17K'!$W$41:$W$66)</f>
        <v>#REF!</v>
      </c>
      <c r="DG14" s="1602" t="e">
        <f>WORKDAY(DG15,'17K'!#REF!,'17K'!$W$41:$W$66)</f>
        <v>#REF!</v>
      </c>
      <c r="DH14" s="1602" t="e">
        <f>WORKDAY(DH15,'17K'!#REF!,'17K'!$W$41:$W$66)</f>
        <v>#REF!</v>
      </c>
      <c r="DI14" s="1602" t="e">
        <f>WORKDAY(DI15,'17K'!#REF!,'17K'!$W$41:$W$66)</f>
        <v>#REF!</v>
      </c>
      <c r="DJ14" s="1602" t="e">
        <f>WORKDAY(DJ15,'17K'!#REF!,'17K'!$W$41:$W$66)</f>
        <v>#REF!</v>
      </c>
      <c r="DK14" s="1602" t="e">
        <f>WORKDAY(DK15,'17K'!#REF!,'17K'!$W$41:$W$66)</f>
        <v>#REF!</v>
      </c>
      <c r="DL14" s="1602" t="e">
        <f>WORKDAY(DL15,'17K'!#REF!,'17K'!$W$41:$W$66)</f>
        <v>#REF!</v>
      </c>
      <c r="DM14" s="1602" t="e">
        <f>WORKDAY(DM15,'17K'!#REF!,'17K'!$W$41:$W$66)</f>
        <v>#REF!</v>
      </c>
      <c r="DN14" s="1602" t="e">
        <f>WORKDAY(DN15,'17K'!#REF!,'17K'!$W$41:$W$66)</f>
        <v>#REF!</v>
      </c>
      <c r="DO14" s="1602" t="e">
        <f>WORKDAY(DO15,'17K'!#REF!,'17K'!$W$41:$W$66)</f>
        <v>#REF!</v>
      </c>
      <c r="DP14" s="1602" t="e">
        <f>WORKDAY(DP15,'17K'!#REF!,'17K'!$W$41:$W$66)</f>
        <v>#REF!</v>
      </c>
      <c r="DQ14" s="1602" t="e">
        <f>WORKDAY(DQ15,'17K'!#REF!,'17K'!$W$41:$W$66)</f>
        <v>#REF!</v>
      </c>
      <c r="DR14" s="1602" t="e">
        <f>WORKDAY(DR15,'17K'!#REF!,'17K'!$W$41:$W$66)</f>
        <v>#REF!</v>
      </c>
      <c r="DS14" s="1602" t="e">
        <f>WORKDAY(DS15,'17K'!#REF!,'17K'!$W$41:$W$66)</f>
        <v>#REF!</v>
      </c>
      <c r="DT14" s="1602" t="e">
        <f>WORKDAY(DT15,'17K'!#REF!,'17K'!$W$41:$W$66)</f>
        <v>#REF!</v>
      </c>
      <c r="DU14" s="1602" t="e">
        <f>WORKDAY(DU15,'17K'!#REF!,'17K'!$W$41:$W$66)</f>
        <v>#REF!</v>
      </c>
      <c r="DV14" s="1602" t="e">
        <f>WORKDAY(DV15,'17K'!#REF!,'17K'!$W$41:$W$66)</f>
        <v>#REF!</v>
      </c>
      <c r="DW14" s="1602" t="e">
        <f>WORKDAY(DW15,'17K'!#REF!,'17K'!$W$41:$W$66)</f>
        <v>#REF!</v>
      </c>
      <c r="DX14" s="1602" t="e">
        <f>WORKDAY(DX15,'17K'!#REF!,'17K'!$W$41:$W$66)</f>
        <v>#REF!</v>
      </c>
      <c r="DY14" s="1602" t="e">
        <f>WORKDAY(DY15,'17K'!#REF!,'17K'!$W$41:$W$66)</f>
        <v>#REF!</v>
      </c>
      <c r="DZ14" s="1602" t="e">
        <f>WORKDAY(DZ15,'17K'!#REF!,'17K'!$W$41:$W$66)</f>
        <v>#REF!</v>
      </c>
      <c r="EA14" s="1602" t="e">
        <f>WORKDAY(EA15,'17K'!#REF!,'17K'!$W$41:$W$66)</f>
        <v>#REF!</v>
      </c>
      <c r="EB14" s="1602" t="e">
        <f>WORKDAY(EB15,'17K'!#REF!,'17K'!$W$41:$W$66)</f>
        <v>#REF!</v>
      </c>
      <c r="EC14" s="1602" t="e">
        <f>WORKDAY(EC15,'17K'!#REF!,'17K'!$W$41:$W$66)</f>
        <v>#REF!</v>
      </c>
      <c r="ED14" s="1602" t="e">
        <f>WORKDAY(ED15,'17K'!#REF!,'17K'!$W$41:$W$66)</f>
        <v>#REF!</v>
      </c>
      <c r="EE14" s="1602" t="e">
        <f>WORKDAY(EE15,'17K'!#REF!,'17K'!$W$41:$W$66)</f>
        <v>#REF!</v>
      </c>
      <c r="EF14" s="1602" t="e">
        <f>WORKDAY(EF15,'17K'!#REF!,'17K'!$W$41:$W$66)</f>
        <v>#REF!</v>
      </c>
      <c r="EG14" s="1602" t="e">
        <f>WORKDAY(EG15,'17K'!#REF!,'17K'!$W$41:$W$66)</f>
        <v>#REF!</v>
      </c>
      <c r="EH14" s="1602" t="e">
        <f>WORKDAY(EH15,'17K'!#REF!,'17K'!$W$41:$W$66)</f>
        <v>#REF!</v>
      </c>
      <c r="EI14" s="1602" t="e">
        <f>WORKDAY(EI15,'17K'!#REF!,'17K'!$W$41:$W$66)</f>
        <v>#REF!</v>
      </c>
      <c r="EJ14" s="1602" t="e">
        <f>WORKDAY(EJ15,'17K'!#REF!,'17K'!$W$41:$W$66)</f>
        <v>#REF!</v>
      </c>
      <c r="EK14" s="1602" t="e">
        <f>WORKDAY(EK15,'17K'!#REF!,'17K'!$W$41:$W$66)</f>
        <v>#REF!</v>
      </c>
      <c r="EL14" s="1602" t="e">
        <f>WORKDAY(EL15,'17K'!#REF!,'17K'!$W$41:$W$66)</f>
        <v>#REF!</v>
      </c>
      <c r="EM14" s="1602" t="e">
        <f>WORKDAY(EM15,'17K'!#REF!,'17K'!$W$41:$W$66)</f>
        <v>#REF!</v>
      </c>
      <c r="EN14" s="1602" t="e">
        <f>WORKDAY(EN15,'17K'!#REF!,'17K'!$W$41:$W$66)</f>
        <v>#REF!</v>
      </c>
      <c r="EO14" s="1602" t="e">
        <f>WORKDAY(EO15,'17K'!#REF!,'17K'!$W$41:$W$66)</f>
        <v>#REF!</v>
      </c>
      <c r="EP14" s="1602" t="e">
        <f>WORKDAY(EP15,'17K'!#REF!,'17K'!$W$41:$W$66)</f>
        <v>#REF!</v>
      </c>
      <c r="EQ14" s="1602" t="e">
        <f>WORKDAY(EQ15,'17K'!#REF!,'17K'!$W$41:$W$66)</f>
        <v>#REF!</v>
      </c>
      <c r="ER14" s="1602" t="e">
        <f>WORKDAY(ER15,'17K'!#REF!,'17K'!$W$41:$W$66)</f>
        <v>#REF!</v>
      </c>
      <c r="ES14" s="1602" t="e">
        <f>WORKDAY(ES15,'17K'!#REF!,'17K'!$W$41:$W$66)</f>
        <v>#REF!</v>
      </c>
    </row>
    <row r="15" spans="1:149" ht="15" customHeight="1">
      <c r="A15" s="1586" t="s">
        <v>10</v>
      </c>
      <c r="B15" s="921">
        <v>42479</v>
      </c>
      <c r="C15" s="921">
        <v>42481</v>
      </c>
      <c r="D15" s="921">
        <v>42488</v>
      </c>
      <c r="E15" s="921">
        <v>42489</v>
      </c>
      <c r="F15" s="921">
        <v>42488</v>
      </c>
      <c r="G15" s="921">
        <v>42415</v>
      </c>
      <c r="H15" s="921">
        <v>42480</v>
      </c>
      <c r="I15" s="921">
        <v>42488</v>
      </c>
      <c r="J15" s="921">
        <v>42523</v>
      </c>
      <c r="K15" s="921"/>
      <c r="L15" s="921">
        <v>42523</v>
      </c>
      <c r="M15" s="921">
        <v>42533</v>
      </c>
      <c r="N15" s="921"/>
      <c r="O15" s="921"/>
      <c r="P15" s="921"/>
      <c r="Q15" s="824"/>
      <c r="R15" s="921">
        <v>42481</v>
      </c>
      <c r="S15" s="921">
        <v>42481</v>
      </c>
      <c r="T15" s="824"/>
      <c r="U15" s="921">
        <v>42480</v>
      </c>
      <c r="V15" s="921">
        <v>42479</v>
      </c>
      <c r="W15" s="921">
        <v>42479</v>
      </c>
      <c r="X15" s="921">
        <v>42479</v>
      </c>
      <c r="Y15" s="921">
        <v>42479</v>
      </c>
      <c r="Z15" s="824"/>
      <c r="AA15" s="921">
        <v>42460</v>
      </c>
      <c r="AB15" s="880"/>
      <c r="AC15" s="921"/>
      <c r="AD15" s="968"/>
      <c r="AE15" s="823"/>
      <c r="AF15" s="921">
        <v>42395</v>
      </c>
      <c r="AG15" s="668"/>
      <c r="AH15" s="880"/>
      <c r="AI15" s="921"/>
      <c r="AJ15" s="921">
        <v>42401</v>
      </c>
      <c r="AK15" s="923">
        <v>42415</v>
      </c>
      <c r="AL15" s="921">
        <v>42335</v>
      </c>
      <c r="AM15" s="824"/>
      <c r="AN15" s="921">
        <v>42412</v>
      </c>
      <c r="AO15" s="880"/>
      <c r="AP15" s="880"/>
      <c r="AQ15" s="921">
        <v>42335</v>
      </c>
      <c r="AR15" s="880">
        <v>42444</v>
      </c>
      <c r="AS15" s="921">
        <v>42412</v>
      </c>
      <c r="AT15" s="880">
        <v>42444</v>
      </c>
      <c r="AU15" s="921">
        <v>42123</v>
      </c>
      <c r="AV15" s="921">
        <v>42123</v>
      </c>
      <c r="AW15" s="880">
        <v>42444</v>
      </c>
      <c r="AX15" s="921">
        <v>42412</v>
      </c>
      <c r="AY15" s="921">
        <v>42395</v>
      </c>
      <c r="AZ15" s="921">
        <v>42412</v>
      </c>
      <c r="BA15" s="921">
        <v>42412</v>
      </c>
      <c r="BB15" s="921">
        <v>42395</v>
      </c>
      <c r="BC15" s="921">
        <v>42412</v>
      </c>
      <c r="BD15" s="921">
        <v>42412</v>
      </c>
      <c r="BE15" s="921">
        <v>42412</v>
      </c>
      <c r="BF15" s="824"/>
      <c r="BG15" s="921">
        <v>42395</v>
      </c>
      <c r="BH15" s="921">
        <v>42395</v>
      </c>
      <c r="BI15" s="921">
        <v>42395</v>
      </c>
      <c r="BJ15" s="921">
        <v>42402</v>
      </c>
      <c r="BK15" s="921">
        <v>42402</v>
      </c>
      <c r="BL15" s="921">
        <v>42345</v>
      </c>
      <c r="BM15" s="921">
        <v>42395</v>
      </c>
      <c r="BN15" s="921">
        <v>42123</v>
      </c>
      <c r="BO15" s="921">
        <v>42395</v>
      </c>
      <c r="BP15" s="921">
        <v>42395</v>
      </c>
      <c r="BQ15" s="968"/>
      <c r="BR15" s="921">
        <v>42395</v>
      </c>
      <c r="BS15" s="921">
        <v>42412</v>
      </c>
      <c r="BT15" s="921">
        <v>42395</v>
      </c>
      <c r="BU15" s="921">
        <v>42395</v>
      </c>
      <c r="BV15" s="921">
        <v>42412</v>
      </c>
      <c r="BW15" s="921">
        <v>42412</v>
      </c>
      <c r="BX15" s="921">
        <v>42401</v>
      </c>
      <c r="BY15" s="824"/>
      <c r="BZ15" s="1599">
        <v>42335</v>
      </c>
      <c r="CA15" s="1599">
        <v>42335</v>
      </c>
      <c r="CB15" s="1599">
        <v>42335</v>
      </c>
      <c r="CC15" s="1599">
        <v>42335</v>
      </c>
      <c r="CD15" s="1599">
        <v>42335</v>
      </c>
      <c r="CE15" s="1599">
        <v>42335</v>
      </c>
      <c r="CF15" s="1599">
        <v>42335</v>
      </c>
      <c r="CG15" s="1599">
        <v>42335</v>
      </c>
      <c r="CH15" s="1599">
        <v>42335</v>
      </c>
      <c r="CI15" s="1599">
        <v>42335</v>
      </c>
      <c r="CJ15" s="1599">
        <v>42345</v>
      </c>
      <c r="CK15" s="1599">
        <v>42335</v>
      </c>
      <c r="CL15" s="1599">
        <v>42335</v>
      </c>
      <c r="CM15" s="1599">
        <v>42335</v>
      </c>
      <c r="CN15" s="1599">
        <v>42345</v>
      </c>
      <c r="CO15" s="1599">
        <v>42335</v>
      </c>
      <c r="CP15" s="1599">
        <v>42250</v>
      </c>
      <c r="CQ15" s="1599">
        <v>42345</v>
      </c>
      <c r="CS15" s="1602" t="e">
        <f>WORKDAY(CS17,'17K'!#REF!,'17K'!$W$41:$W$66)</f>
        <v>#REF!</v>
      </c>
      <c r="CT15" s="1602" t="e">
        <f>WORKDAY(CT17,'17K'!#REF!,'17K'!$W$41:$W$66)</f>
        <v>#REF!</v>
      </c>
      <c r="CU15" s="1602" t="e">
        <f>WORKDAY(CU17,'17K'!#REF!,'17K'!$W$41:$W$66)</f>
        <v>#REF!</v>
      </c>
      <c r="CV15" s="1602" t="e">
        <f>WORKDAY(CV17,'17K'!#REF!,'17K'!$W$41:$W$66)</f>
        <v>#REF!</v>
      </c>
      <c r="CW15" s="1602" t="e">
        <f>WORKDAY(CW17,'17K'!#REF!,'17K'!$W$41:$W$66)</f>
        <v>#REF!</v>
      </c>
      <c r="CX15" s="1602" t="e">
        <f>WORKDAY(CX17,'17K'!#REF!,'17K'!$W$41:$W$66)</f>
        <v>#REF!</v>
      </c>
      <c r="CY15" s="1602" t="e">
        <f>WORKDAY(CY17,'17K'!#REF!,'17K'!$W$41:$W$66)</f>
        <v>#REF!</v>
      </c>
      <c r="CZ15" s="1602" t="e">
        <f>WORKDAY(CZ17,'17K'!#REF!,'17K'!$W$41:$W$66)</f>
        <v>#REF!</v>
      </c>
      <c r="DA15" s="1602" t="e">
        <f>WORKDAY(DA17,'17K'!#REF!,'17K'!$W$41:$W$66)</f>
        <v>#REF!</v>
      </c>
      <c r="DB15" s="1602" t="e">
        <f>WORKDAY(DB17,'17K'!#REF!,'17K'!$W$41:$W$66)</f>
        <v>#REF!</v>
      </c>
      <c r="DC15" s="1602" t="e">
        <f>WORKDAY(DC17,'17K'!#REF!,'17K'!$W$41:$W$66)</f>
        <v>#REF!</v>
      </c>
      <c r="DD15" s="1602" t="e">
        <f>WORKDAY(DD17,'17K'!#REF!,'17K'!$W$41:$W$66)</f>
        <v>#REF!</v>
      </c>
      <c r="DE15" s="1602" t="e">
        <f>WORKDAY(DE17,'17K'!#REF!,'17K'!$W$41:$W$66)</f>
        <v>#REF!</v>
      </c>
      <c r="DF15" s="1602" t="e">
        <f>WORKDAY(DF17,'17K'!#REF!,'17K'!$W$41:$W$66)</f>
        <v>#REF!</v>
      </c>
      <c r="DG15" s="1602" t="e">
        <f>WORKDAY(DG17,'17K'!#REF!,'17K'!$W$41:$W$66)</f>
        <v>#REF!</v>
      </c>
      <c r="DH15" s="1602" t="e">
        <f>WORKDAY(DH17,'17K'!#REF!,'17K'!$W$41:$W$66)</f>
        <v>#REF!</v>
      </c>
      <c r="DI15" s="1602" t="e">
        <f>WORKDAY(DI17,'17K'!#REF!,'17K'!$W$41:$W$66)</f>
        <v>#REF!</v>
      </c>
      <c r="DJ15" s="1602" t="e">
        <f>WORKDAY(DJ17,'17K'!#REF!,'17K'!$W$41:$W$66)</f>
        <v>#REF!</v>
      </c>
      <c r="DK15" s="1602" t="e">
        <f>WORKDAY(DK17,'17K'!#REF!,'17K'!$W$41:$W$66)</f>
        <v>#REF!</v>
      </c>
      <c r="DL15" s="1602" t="e">
        <f>WORKDAY(DL17,'17K'!#REF!,'17K'!$W$41:$W$66)</f>
        <v>#REF!</v>
      </c>
      <c r="DM15" s="1602" t="e">
        <f>WORKDAY(DM17,'17K'!#REF!,'17K'!$W$41:$W$66)</f>
        <v>#REF!</v>
      </c>
      <c r="DN15" s="1602" t="e">
        <f>WORKDAY(DN17,'17K'!#REF!,'17K'!$W$41:$W$66)</f>
        <v>#REF!</v>
      </c>
      <c r="DO15" s="1602" t="e">
        <f>WORKDAY(DO17,'17K'!#REF!,'17K'!$W$41:$W$66)</f>
        <v>#REF!</v>
      </c>
      <c r="DP15" s="1602" t="e">
        <f>WORKDAY(DP17,'17K'!#REF!,'17K'!$W$41:$W$66)</f>
        <v>#REF!</v>
      </c>
      <c r="DQ15" s="1602" t="e">
        <f>WORKDAY(DQ17,'17K'!#REF!,'17K'!$W$41:$W$66)</f>
        <v>#REF!</v>
      </c>
      <c r="DR15" s="1602" t="e">
        <f>WORKDAY(DR17,'17K'!#REF!,'17K'!$W$41:$W$66)</f>
        <v>#REF!</v>
      </c>
      <c r="DS15" s="1602" t="e">
        <f>WORKDAY(DS17,'17K'!#REF!,'17K'!$W$41:$W$66)</f>
        <v>#REF!</v>
      </c>
      <c r="DT15" s="1602" t="e">
        <f>WORKDAY(DT17,'17K'!#REF!,'17K'!$W$41:$W$66)</f>
        <v>#REF!</v>
      </c>
      <c r="DU15" s="1602" t="e">
        <f>WORKDAY(DU17,'17K'!#REF!,'17K'!$W$41:$W$66)</f>
        <v>#REF!</v>
      </c>
      <c r="DV15" s="1602" t="e">
        <f>WORKDAY(DV17,'17K'!#REF!,'17K'!$W$41:$W$66)</f>
        <v>#REF!</v>
      </c>
      <c r="DW15" s="1602" t="e">
        <f>WORKDAY(DW17,'17K'!#REF!,'17K'!$W$41:$W$66)</f>
        <v>#REF!</v>
      </c>
      <c r="DX15" s="1602" t="e">
        <f>WORKDAY(DX17,'17K'!#REF!,'17K'!$W$41:$W$66)</f>
        <v>#REF!</v>
      </c>
      <c r="DY15" s="1602" t="e">
        <f>WORKDAY(DY17,'17K'!#REF!,'17K'!$W$41:$W$66)</f>
        <v>#REF!</v>
      </c>
      <c r="DZ15" s="1602" t="e">
        <f>WORKDAY(DZ17,'17K'!#REF!,'17K'!$W$41:$W$66)</f>
        <v>#REF!</v>
      </c>
      <c r="EA15" s="1602" t="e">
        <f>WORKDAY(EA17,'17K'!#REF!,'17K'!$W$41:$W$66)</f>
        <v>#REF!</v>
      </c>
      <c r="EB15" s="1602" t="e">
        <f>WORKDAY(EB17,'17K'!#REF!,'17K'!$W$41:$W$66)</f>
        <v>#REF!</v>
      </c>
      <c r="EC15" s="1602" t="e">
        <f>WORKDAY(EC17,'17K'!#REF!,'17K'!$W$41:$W$66)</f>
        <v>#REF!</v>
      </c>
      <c r="ED15" s="1602" t="e">
        <f>WORKDAY(ED17,'17K'!#REF!,'17K'!$W$41:$W$66)</f>
        <v>#REF!</v>
      </c>
      <c r="EE15" s="1602" t="e">
        <f>WORKDAY(EE17,'17K'!#REF!,'17K'!$W$41:$W$66)</f>
        <v>#REF!</v>
      </c>
      <c r="EF15" s="1602" t="e">
        <f>WORKDAY(EF17,'17K'!#REF!,'17K'!$W$41:$W$66)</f>
        <v>#REF!</v>
      </c>
      <c r="EG15" s="1602" t="e">
        <f>WORKDAY(EG17,'17K'!#REF!,'17K'!$W$41:$W$66)</f>
        <v>#REF!</v>
      </c>
      <c r="EH15" s="1602" t="e">
        <f>WORKDAY(EH17,'17K'!#REF!,'17K'!$W$41:$W$66)</f>
        <v>#REF!</v>
      </c>
      <c r="EI15" s="1602" t="e">
        <f>WORKDAY(EI17,'17K'!#REF!,'17K'!$W$41:$W$66)</f>
        <v>#REF!</v>
      </c>
      <c r="EJ15" s="1602" t="e">
        <f>WORKDAY(EJ17,'17K'!#REF!,'17K'!$W$41:$W$66)</f>
        <v>#REF!</v>
      </c>
      <c r="EK15" s="1602" t="e">
        <f>WORKDAY(EK17,'17K'!#REF!,'17K'!$W$41:$W$66)</f>
        <v>#REF!</v>
      </c>
      <c r="EL15" s="1602" t="e">
        <f>WORKDAY(EL17,'17K'!#REF!,'17K'!$W$41:$W$66)</f>
        <v>#REF!</v>
      </c>
      <c r="EM15" s="1602" t="e">
        <f>WORKDAY(EM17,'17K'!#REF!,'17K'!$W$41:$W$66)</f>
        <v>#REF!</v>
      </c>
      <c r="EN15" s="1602" t="e">
        <f>WORKDAY(EN17,'17K'!#REF!,'17K'!$W$41:$W$66)</f>
        <v>#REF!</v>
      </c>
      <c r="EO15" s="1602" t="e">
        <f>WORKDAY(EO17,'17K'!#REF!,'17K'!$W$41:$W$66)</f>
        <v>#REF!</v>
      </c>
      <c r="EP15" s="1602" t="e">
        <f>WORKDAY(EP17,'17K'!#REF!,'17K'!$W$41:$W$66)</f>
        <v>#REF!</v>
      </c>
      <c r="EQ15" s="1602" t="e">
        <f>WORKDAY(EQ17,'17K'!#REF!,'17K'!$W$41:$W$66)</f>
        <v>#REF!</v>
      </c>
      <c r="ER15" s="1602" t="e">
        <f>WORKDAY(ER17,'17K'!#REF!,'17K'!$W$41:$W$66)</f>
        <v>#REF!</v>
      </c>
      <c r="ES15" s="1602" t="e">
        <f>WORKDAY(ES17,'17K'!#REF!,'17K'!$W$41:$W$66)</f>
        <v>#REF!</v>
      </c>
    </row>
    <row r="16" spans="1:149" ht="15" customHeight="1">
      <c r="A16" s="1586" t="s">
        <v>2320</v>
      </c>
      <c r="B16" s="921"/>
      <c r="C16" s="921"/>
      <c r="D16" s="921"/>
      <c r="E16" s="921"/>
      <c r="F16" s="921"/>
      <c r="G16" s="921"/>
      <c r="H16" s="921"/>
      <c r="I16" s="921"/>
      <c r="J16" s="921"/>
      <c r="K16" s="921"/>
      <c r="L16" s="921"/>
      <c r="M16" s="921"/>
      <c r="N16" s="921"/>
      <c r="O16" s="921"/>
      <c r="P16" s="921"/>
      <c r="Q16" s="824"/>
      <c r="R16" s="921"/>
      <c r="S16" s="921"/>
      <c r="T16" s="824"/>
      <c r="U16" s="921"/>
      <c r="V16" s="921"/>
      <c r="W16" s="921"/>
      <c r="X16" s="921"/>
      <c r="Y16" s="921"/>
      <c r="Z16" s="824"/>
      <c r="AA16" s="921"/>
      <c r="AB16" s="880"/>
      <c r="AC16" s="1603"/>
      <c r="AD16" s="968"/>
      <c r="AE16" s="823"/>
      <c r="AF16" s="921"/>
      <c r="AG16" s="668"/>
      <c r="AH16" s="880"/>
      <c r="AI16" s="921"/>
      <c r="AJ16" s="921"/>
      <c r="AK16" s="921"/>
      <c r="AL16" s="921"/>
      <c r="AM16" s="824"/>
      <c r="AN16" s="921"/>
      <c r="AO16" s="880"/>
      <c r="AP16" s="880"/>
      <c r="AQ16" s="921"/>
      <c r="AR16" s="880"/>
      <c r="AS16" s="921"/>
      <c r="AT16" s="880"/>
      <c r="AU16" s="921"/>
      <c r="AV16" s="921"/>
      <c r="AW16" s="880"/>
      <c r="AX16" s="921"/>
      <c r="AY16" s="921"/>
      <c r="AZ16" s="921"/>
      <c r="BA16" s="921"/>
      <c r="BB16" s="921"/>
      <c r="BC16" s="921"/>
      <c r="BD16" s="921"/>
      <c r="BE16" s="921"/>
      <c r="BF16" s="824"/>
      <c r="BG16" s="921"/>
      <c r="BH16" s="921"/>
      <c r="BI16" s="921"/>
      <c r="BJ16" s="921"/>
      <c r="BK16" s="921"/>
      <c r="BL16" s="921"/>
      <c r="BM16" s="921"/>
      <c r="BN16" s="921"/>
      <c r="BO16" s="921"/>
      <c r="BP16" s="921"/>
      <c r="BQ16" s="968"/>
      <c r="BR16" s="921"/>
      <c r="BS16" s="921"/>
      <c r="BT16" s="921"/>
      <c r="BU16" s="921"/>
      <c r="BV16" s="921"/>
      <c r="BW16" s="921"/>
      <c r="BX16" s="921"/>
      <c r="BY16" s="824"/>
      <c r="BZ16" s="1599"/>
      <c r="CA16" s="1599"/>
      <c r="CB16" s="1599"/>
      <c r="CC16" s="1599"/>
      <c r="CD16" s="1599"/>
      <c r="CE16" s="1599"/>
      <c r="CF16" s="1599"/>
      <c r="CG16" s="1599"/>
      <c r="CH16" s="1599"/>
      <c r="CI16" s="1599"/>
      <c r="CJ16" s="1599"/>
      <c r="CK16" s="1599"/>
      <c r="CL16" s="1599"/>
      <c r="CM16" s="1599"/>
      <c r="CN16" s="1599"/>
      <c r="CO16" s="1599"/>
      <c r="CP16" s="1599"/>
      <c r="CQ16" s="1599"/>
      <c r="CS16" s="1602"/>
      <c r="CT16" s="1602"/>
      <c r="CU16" s="1602"/>
      <c r="CV16" s="1602"/>
      <c r="CW16" s="1602"/>
      <c r="CX16" s="1602"/>
      <c r="CY16" s="1602"/>
      <c r="CZ16" s="1602"/>
      <c r="DA16" s="1602"/>
      <c r="DB16" s="1602"/>
      <c r="DC16" s="1602"/>
      <c r="DD16" s="1602"/>
      <c r="DE16" s="1602"/>
      <c r="DF16" s="1602"/>
      <c r="DG16" s="1602"/>
      <c r="DH16" s="1602"/>
      <c r="DI16" s="1602"/>
      <c r="DJ16" s="1602"/>
      <c r="DK16" s="1602"/>
      <c r="DL16" s="1602"/>
      <c r="DM16" s="1602"/>
      <c r="DN16" s="1602"/>
      <c r="DO16" s="1602"/>
      <c r="DP16" s="1602"/>
      <c r="DQ16" s="1602"/>
      <c r="DR16" s="1602"/>
      <c r="DS16" s="1602"/>
      <c r="DT16" s="1602"/>
      <c r="DU16" s="1602"/>
      <c r="DV16" s="1602"/>
      <c r="DW16" s="1602"/>
      <c r="DX16" s="1602"/>
      <c r="DY16" s="1602"/>
      <c r="DZ16" s="1602"/>
      <c r="EA16" s="1602"/>
      <c r="EB16" s="1602"/>
      <c r="EC16" s="1602"/>
      <c r="ED16" s="1602"/>
      <c r="EE16" s="1602"/>
      <c r="EF16" s="1602"/>
      <c r="EG16" s="1602"/>
      <c r="EH16" s="1602"/>
      <c r="EI16" s="1602"/>
      <c r="EJ16" s="1602"/>
      <c r="EK16" s="1602"/>
      <c r="EL16" s="1602"/>
      <c r="EM16" s="1602"/>
      <c r="EN16" s="1602"/>
      <c r="EO16" s="1602"/>
      <c r="EP16" s="1602"/>
      <c r="EQ16" s="1602"/>
      <c r="ER16" s="1602"/>
      <c r="ES16" s="1602"/>
    </row>
    <row r="17" spans="1:149" ht="15" customHeight="1">
      <c r="A17" s="1586" t="s">
        <v>179</v>
      </c>
      <c r="B17" s="921">
        <v>42479</v>
      </c>
      <c r="C17" s="921">
        <v>42480</v>
      </c>
      <c r="D17" s="921">
        <v>42486</v>
      </c>
      <c r="E17" s="921">
        <v>42486</v>
      </c>
      <c r="F17" s="921">
        <v>42486</v>
      </c>
      <c r="G17" s="921">
        <v>42411</v>
      </c>
      <c r="H17" s="921">
        <v>42479</v>
      </c>
      <c r="I17" s="921">
        <v>42486</v>
      </c>
      <c r="J17" s="921">
        <v>42513</v>
      </c>
      <c r="K17" s="921">
        <v>42515</v>
      </c>
      <c r="L17" s="921">
        <v>42513</v>
      </c>
      <c r="M17" s="921">
        <v>42523</v>
      </c>
      <c r="N17" s="921">
        <v>42523</v>
      </c>
      <c r="O17" s="921">
        <v>42479</v>
      </c>
      <c r="P17" s="921">
        <v>42523</v>
      </c>
      <c r="Q17" s="824"/>
      <c r="R17" s="921">
        <v>42479</v>
      </c>
      <c r="S17" s="921">
        <v>42480</v>
      </c>
      <c r="T17" s="824"/>
      <c r="U17" s="921">
        <v>42479</v>
      </c>
      <c r="V17" s="921">
        <v>42479</v>
      </c>
      <c r="W17" s="921">
        <v>42479</v>
      </c>
      <c r="X17" s="921">
        <v>42479</v>
      </c>
      <c r="Y17" s="921">
        <v>42479</v>
      </c>
      <c r="Z17" s="824"/>
      <c r="AA17" s="921"/>
      <c r="AB17" s="921">
        <v>42425</v>
      </c>
      <c r="AC17" s="668"/>
      <c r="AD17" s="923">
        <v>42195</v>
      </c>
      <c r="AE17" s="824"/>
      <c r="AF17" s="921">
        <v>42388</v>
      </c>
      <c r="AG17" s="921">
        <v>42425</v>
      </c>
      <c r="AH17" s="921">
        <v>42425</v>
      </c>
      <c r="AI17" s="921"/>
      <c r="AJ17" s="921">
        <v>42396</v>
      </c>
      <c r="AK17" s="921">
        <v>42411</v>
      </c>
      <c r="AL17" s="921">
        <v>42331</v>
      </c>
      <c r="AM17" s="824"/>
      <c r="AN17" s="921">
        <v>42396</v>
      </c>
      <c r="AO17" s="921">
        <v>42396</v>
      </c>
      <c r="AP17" s="921">
        <v>42425</v>
      </c>
      <c r="AQ17" s="921">
        <v>42331</v>
      </c>
      <c r="AR17" s="921">
        <v>42425</v>
      </c>
      <c r="AS17" s="921">
        <v>42411</v>
      </c>
      <c r="AT17" s="921">
        <v>42425</v>
      </c>
      <c r="AU17" s="921"/>
      <c r="AV17" s="921"/>
      <c r="AW17" s="921">
        <v>42425</v>
      </c>
      <c r="AX17" s="921">
        <v>42411</v>
      </c>
      <c r="AY17" s="921">
        <v>42388</v>
      </c>
      <c r="AZ17" s="921">
        <v>42397</v>
      </c>
      <c r="BA17" s="921">
        <v>42411</v>
      </c>
      <c r="BB17" s="921">
        <v>42388</v>
      </c>
      <c r="BC17" s="921">
        <v>42397</v>
      </c>
      <c r="BD17" s="921">
        <v>42411</v>
      </c>
      <c r="BE17" s="921">
        <v>42411</v>
      </c>
      <c r="BF17" s="824"/>
      <c r="BG17" s="921">
        <v>42388</v>
      </c>
      <c r="BH17" s="921">
        <v>42388</v>
      </c>
      <c r="BI17" s="921">
        <v>42388</v>
      </c>
      <c r="BJ17" s="921">
        <v>42396</v>
      </c>
      <c r="BK17" s="921">
        <v>42396</v>
      </c>
      <c r="BL17" s="921">
        <v>42331</v>
      </c>
      <c r="BM17" s="921">
        <v>42388</v>
      </c>
      <c r="BN17" s="921"/>
      <c r="BO17" s="921">
        <v>42388</v>
      </c>
      <c r="BP17" s="921">
        <v>42388</v>
      </c>
      <c r="BQ17" s="921">
        <v>42396</v>
      </c>
      <c r="BR17" s="921">
        <v>42388</v>
      </c>
      <c r="BS17" s="921">
        <v>42411</v>
      </c>
      <c r="BT17" s="921">
        <v>42388</v>
      </c>
      <c r="BU17" s="921">
        <v>42388</v>
      </c>
      <c r="BV17" s="921">
        <v>42411</v>
      </c>
      <c r="BW17" s="921">
        <v>42397</v>
      </c>
      <c r="BX17" s="921">
        <v>42396</v>
      </c>
      <c r="BY17" s="824"/>
      <c r="BZ17" s="1599">
        <v>42331</v>
      </c>
      <c r="CA17" s="1599">
        <v>42331</v>
      </c>
      <c r="CB17" s="1599">
        <v>42331</v>
      </c>
      <c r="CC17" s="1599">
        <v>42331</v>
      </c>
      <c r="CD17" s="1599">
        <v>42331</v>
      </c>
      <c r="CE17" s="1599">
        <v>42331</v>
      </c>
      <c r="CF17" s="1599">
        <v>42331</v>
      </c>
      <c r="CG17" s="1599">
        <v>42331</v>
      </c>
      <c r="CH17" s="1599">
        <v>42331</v>
      </c>
      <c r="CI17" s="1599">
        <v>42331</v>
      </c>
      <c r="CJ17" s="1599">
        <v>42331</v>
      </c>
      <c r="CK17" s="1599">
        <v>42331</v>
      </c>
      <c r="CL17" s="1599">
        <v>42331</v>
      </c>
      <c r="CM17" s="1599">
        <v>42331</v>
      </c>
      <c r="CN17" s="1599">
        <v>42331</v>
      </c>
      <c r="CO17" s="1599">
        <v>42331</v>
      </c>
      <c r="CP17" s="1599"/>
      <c r="CQ17" s="1599">
        <v>42331</v>
      </c>
      <c r="CS17" s="1602" t="e">
        <f>WORKDAY(CS18,'17K'!#REF!,'17K'!$W$41:$W$66)</f>
        <v>#REF!</v>
      </c>
      <c r="CT17" s="1602" t="e">
        <f>WORKDAY(CT18,'17K'!#REF!,'17K'!$W$41:$W$66)</f>
        <v>#REF!</v>
      </c>
      <c r="CU17" s="1602" t="e">
        <f>WORKDAY(CU18,'17K'!#REF!,'17K'!$W$41:$W$66)</f>
        <v>#REF!</v>
      </c>
      <c r="CV17" s="1602" t="e">
        <f>WORKDAY(CV18,'17K'!#REF!,'17K'!$W$41:$W$66)</f>
        <v>#REF!</v>
      </c>
      <c r="CW17" s="1602" t="e">
        <f>WORKDAY(CW18,'17K'!#REF!,'17K'!$W$41:$W$66)</f>
        <v>#REF!</v>
      </c>
      <c r="CX17" s="1602" t="e">
        <f>WORKDAY(CX18,'17K'!#REF!,'17K'!$W$41:$W$66)</f>
        <v>#REF!</v>
      </c>
      <c r="CY17" s="1602" t="e">
        <f>WORKDAY(CY18,'17K'!#REF!,'17K'!$W$41:$W$66)</f>
        <v>#REF!</v>
      </c>
      <c r="CZ17" s="1602" t="e">
        <f>WORKDAY(CZ18,'17K'!#REF!,'17K'!$W$41:$W$66)</f>
        <v>#REF!</v>
      </c>
      <c r="DA17" s="1602" t="e">
        <f>WORKDAY(DA18,'17K'!#REF!,'17K'!$W$41:$W$66)</f>
        <v>#REF!</v>
      </c>
      <c r="DB17" s="1602" t="e">
        <f>WORKDAY(DB18,'17K'!#REF!,'17K'!$W$41:$W$66)</f>
        <v>#REF!</v>
      </c>
      <c r="DC17" s="1602" t="e">
        <f>WORKDAY(DC18,'17K'!#REF!,'17K'!$W$41:$W$66)</f>
        <v>#REF!</v>
      </c>
      <c r="DD17" s="1602" t="e">
        <f>WORKDAY(DD18,'17K'!#REF!,'17K'!$W$41:$W$66)</f>
        <v>#REF!</v>
      </c>
      <c r="DE17" s="1602" t="e">
        <f>WORKDAY(DE18,'17K'!#REF!,'17K'!$W$41:$W$66)</f>
        <v>#REF!</v>
      </c>
      <c r="DF17" s="1602" t="e">
        <f>WORKDAY(DF18,'17K'!#REF!,'17K'!$W$41:$W$66)</f>
        <v>#REF!</v>
      </c>
      <c r="DG17" s="1602" t="e">
        <f>WORKDAY(DG18,'17K'!#REF!,'17K'!$W$41:$W$66)</f>
        <v>#REF!</v>
      </c>
      <c r="DH17" s="1602" t="e">
        <f>WORKDAY(DH18,'17K'!#REF!,'17K'!$W$41:$W$66)</f>
        <v>#REF!</v>
      </c>
      <c r="DI17" s="1602" t="e">
        <f>WORKDAY(DI18,'17K'!#REF!,'17K'!$W$41:$W$66)</f>
        <v>#REF!</v>
      </c>
      <c r="DJ17" s="1602" t="e">
        <f>WORKDAY(DJ18,'17K'!#REF!,'17K'!$W$41:$W$66)</f>
        <v>#REF!</v>
      </c>
      <c r="DK17" s="1602" t="e">
        <f>WORKDAY(DK18,'17K'!#REF!,'17K'!$W$41:$W$66)</f>
        <v>#REF!</v>
      </c>
      <c r="DL17" s="1602" t="e">
        <f>WORKDAY(DL18,'17K'!#REF!,'17K'!$W$41:$W$66)</f>
        <v>#REF!</v>
      </c>
      <c r="DM17" s="1602" t="e">
        <f>WORKDAY(DM18,'17K'!#REF!,'17K'!$W$41:$W$66)</f>
        <v>#REF!</v>
      </c>
      <c r="DN17" s="1602" t="e">
        <f>WORKDAY(DN18,'17K'!#REF!,'17K'!$W$41:$W$66)</f>
        <v>#REF!</v>
      </c>
      <c r="DO17" s="1602" t="e">
        <f>WORKDAY(DO18,'17K'!#REF!,'17K'!$W$41:$W$66)</f>
        <v>#REF!</v>
      </c>
      <c r="DP17" s="1602" t="e">
        <f>WORKDAY(DP18,'17K'!#REF!,'17K'!$W$41:$W$66)</f>
        <v>#REF!</v>
      </c>
      <c r="DQ17" s="1602" t="e">
        <f>WORKDAY(DQ18,'17K'!#REF!,'17K'!$W$41:$W$66)</f>
        <v>#REF!</v>
      </c>
      <c r="DR17" s="1602" t="e">
        <f>WORKDAY(DR18,'17K'!#REF!,'17K'!$W$41:$W$66)</f>
        <v>#REF!</v>
      </c>
      <c r="DS17" s="1602" t="e">
        <f>WORKDAY(DS18,'17K'!#REF!,'17K'!$W$41:$W$66)</f>
        <v>#REF!</v>
      </c>
      <c r="DT17" s="1602" t="e">
        <f>WORKDAY(DT18,'17K'!#REF!,'17K'!$W$41:$W$66)</f>
        <v>#REF!</v>
      </c>
      <c r="DU17" s="1602" t="e">
        <f>WORKDAY(DU18,'17K'!#REF!,'17K'!$W$41:$W$66)</f>
        <v>#REF!</v>
      </c>
      <c r="DV17" s="1602" t="e">
        <f>WORKDAY(DV18,'17K'!#REF!,'17K'!$W$41:$W$66)</f>
        <v>#REF!</v>
      </c>
      <c r="DW17" s="1602" t="e">
        <f>WORKDAY(DW18,'17K'!#REF!,'17K'!$W$41:$W$66)</f>
        <v>#REF!</v>
      </c>
      <c r="DX17" s="1602" t="e">
        <f>WORKDAY(DX18,'17K'!#REF!,'17K'!$W$41:$W$66)</f>
        <v>#REF!</v>
      </c>
      <c r="DY17" s="1602" t="e">
        <f>WORKDAY(DY18,'17K'!#REF!,'17K'!$W$41:$W$66)</f>
        <v>#REF!</v>
      </c>
      <c r="DZ17" s="1602" t="e">
        <f>WORKDAY(DZ18,'17K'!#REF!,'17K'!$W$41:$W$66)</f>
        <v>#REF!</v>
      </c>
      <c r="EA17" s="1602" t="e">
        <f>WORKDAY(EA18,'17K'!#REF!,'17K'!$W$41:$W$66)</f>
        <v>#REF!</v>
      </c>
      <c r="EB17" s="1602" t="e">
        <f>WORKDAY(EB18,'17K'!#REF!,'17K'!$W$41:$W$66)</f>
        <v>#REF!</v>
      </c>
      <c r="EC17" s="1602" t="e">
        <f>WORKDAY(EC18,'17K'!#REF!,'17K'!$W$41:$W$66)</f>
        <v>#REF!</v>
      </c>
      <c r="ED17" s="1602" t="e">
        <f>WORKDAY(ED18,'17K'!#REF!,'17K'!$W$41:$W$66)</f>
        <v>#REF!</v>
      </c>
      <c r="EE17" s="1602" t="e">
        <f>WORKDAY(EE18,'17K'!#REF!,'17K'!$W$41:$W$66)</f>
        <v>#REF!</v>
      </c>
      <c r="EF17" s="1602" t="e">
        <f>WORKDAY(EF18,'17K'!#REF!,'17K'!$W$41:$W$66)</f>
        <v>#REF!</v>
      </c>
      <c r="EG17" s="1602" t="e">
        <f>WORKDAY(EG18,'17K'!#REF!,'17K'!$W$41:$W$66)</f>
        <v>#REF!</v>
      </c>
      <c r="EH17" s="1602" t="e">
        <f>WORKDAY(EH18,'17K'!#REF!,'17K'!$W$41:$W$66)</f>
        <v>#REF!</v>
      </c>
      <c r="EI17" s="1602" t="e">
        <f>WORKDAY(EI18,'17K'!#REF!,'17K'!$W$41:$W$66)</f>
        <v>#REF!</v>
      </c>
      <c r="EJ17" s="1602" t="e">
        <f>WORKDAY(EJ18,'17K'!#REF!,'17K'!$W$41:$W$66)</f>
        <v>#REF!</v>
      </c>
      <c r="EK17" s="1602" t="e">
        <f>WORKDAY(EK18,'17K'!#REF!,'17K'!$W$41:$W$66)</f>
        <v>#REF!</v>
      </c>
      <c r="EL17" s="1602" t="e">
        <f>WORKDAY(EL18,'17K'!#REF!,'17K'!$W$41:$W$66)</f>
        <v>#REF!</v>
      </c>
      <c r="EM17" s="1602" t="e">
        <f>WORKDAY(EM18,'17K'!#REF!,'17K'!$W$41:$W$66)</f>
        <v>#REF!</v>
      </c>
      <c r="EN17" s="1602" t="e">
        <f>WORKDAY(EN18,'17K'!#REF!,'17K'!$W$41:$W$66)</f>
        <v>#REF!</v>
      </c>
      <c r="EO17" s="1602" t="e">
        <f>WORKDAY(EO18,'17K'!#REF!,'17K'!$W$41:$W$66)</f>
        <v>#REF!</v>
      </c>
      <c r="EP17" s="1602" t="e">
        <f>WORKDAY(EP18,'17K'!#REF!,'17K'!$W$41:$W$66)</f>
        <v>#REF!</v>
      </c>
      <c r="EQ17" s="1602" t="e">
        <f>WORKDAY(EQ18,'17K'!#REF!,'17K'!$W$41:$W$66)</f>
        <v>#REF!</v>
      </c>
      <c r="ER17" s="1602" t="e">
        <f>WORKDAY(ER18,'17K'!#REF!,'17K'!$W$41:$W$66)</f>
        <v>#REF!</v>
      </c>
      <c r="ES17" s="1602" t="e">
        <f>WORKDAY(ES18,'17K'!#REF!,'17K'!$W$41:$W$66)</f>
        <v>#REF!</v>
      </c>
    </row>
    <row r="18" spans="1:149" ht="15" customHeight="1">
      <c r="A18" s="1586" t="s">
        <v>259</v>
      </c>
      <c r="B18" s="921">
        <v>42478</v>
      </c>
      <c r="C18" s="921">
        <v>42478</v>
      </c>
      <c r="D18" s="921"/>
      <c r="E18" s="921"/>
      <c r="F18" s="921"/>
      <c r="G18" s="921">
        <v>42381</v>
      </c>
      <c r="H18" s="921">
        <v>42478</v>
      </c>
      <c r="I18" s="921"/>
      <c r="J18" s="921"/>
      <c r="K18" s="921"/>
      <c r="L18" s="921"/>
      <c r="M18" s="921">
        <v>42523</v>
      </c>
      <c r="N18" s="921">
        <v>42523</v>
      </c>
      <c r="O18" s="921">
        <v>42478</v>
      </c>
      <c r="P18" s="921">
        <v>42523</v>
      </c>
      <c r="Q18" s="824"/>
      <c r="R18" s="921">
        <v>42478</v>
      </c>
      <c r="S18" s="921">
        <v>42478</v>
      </c>
      <c r="T18" s="824"/>
      <c r="U18" s="921">
        <v>42478</v>
      </c>
      <c r="V18" s="921">
        <v>42478</v>
      </c>
      <c r="W18" s="921">
        <v>42478</v>
      </c>
      <c r="X18" s="921">
        <v>42478</v>
      </c>
      <c r="Y18" s="921">
        <v>42478</v>
      </c>
      <c r="Z18" s="824"/>
      <c r="AA18" s="921">
        <v>42447</v>
      </c>
      <c r="AB18" s="921">
        <v>42425</v>
      </c>
      <c r="AC18" s="921">
        <v>42447</v>
      </c>
      <c r="AD18" s="921">
        <v>42104</v>
      </c>
      <c r="AE18" s="824"/>
      <c r="AF18" s="921">
        <v>42387</v>
      </c>
      <c r="AG18" s="921">
        <v>42425</v>
      </c>
      <c r="AH18" s="921">
        <v>42425</v>
      </c>
      <c r="AI18" s="921"/>
      <c r="AJ18" s="921"/>
      <c r="AK18" s="921">
        <v>42381</v>
      </c>
      <c r="AL18" s="921">
        <v>42180</v>
      </c>
      <c r="AM18" s="824"/>
      <c r="AN18" s="880"/>
      <c r="AO18" s="880"/>
      <c r="AP18" s="921">
        <v>42425</v>
      </c>
      <c r="AQ18" s="921">
        <v>42180</v>
      </c>
      <c r="AR18" s="921">
        <v>42425</v>
      </c>
      <c r="AS18" s="921">
        <v>42381</v>
      </c>
      <c r="AT18" s="921">
        <v>42425</v>
      </c>
      <c r="AU18" s="921">
        <v>42093</v>
      </c>
      <c r="AV18" s="921">
        <v>42093</v>
      </c>
      <c r="AW18" s="921">
        <v>42425</v>
      </c>
      <c r="AX18" s="921">
        <v>42381</v>
      </c>
      <c r="AY18" s="921">
        <v>42387</v>
      </c>
      <c r="AZ18" s="880"/>
      <c r="BA18" s="921">
        <v>42381</v>
      </c>
      <c r="BB18" s="921">
        <v>42387</v>
      </c>
      <c r="BC18" s="968"/>
      <c r="BD18" s="921">
        <v>42381</v>
      </c>
      <c r="BE18" s="921">
        <v>42381</v>
      </c>
      <c r="BF18" s="824"/>
      <c r="BG18" s="921">
        <v>42387</v>
      </c>
      <c r="BH18" s="921">
        <v>42387</v>
      </c>
      <c r="BI18" s="921">
        <v>42387</v>
      </c>
      <c r="BJ18" s="968"/>
      <c r="BK18" s="968"/>
      <c r="BL18" s="921">
        <v>42180</v>
      </c>
      <c r="BM18" s="921">
        <v>42387</v>
      </c>
      <c r="BN18" s="921">
        <v>42093</v>
      </c>
      <c r="BO18" s="921">
        <v>42387</v>
      </c>
      <c r="BP18" s="921">
        <v>42387</v>
      </c>
      <c r="BQ18" s="968"/>
      <c r="BR18" s="921">
        <v>42387</v>
      </c>
      <c r="BS18" s="921">
        <v>42381</v>
      </c>
      <c r="BT18" s="921">
        <v>42387</v>
      </c>
      <c r="BU18" s="921">
        <v>42387</v>
      </c>
      <c r="BV18" s="921">
        <v>42381</v>
      </c>
      <c r="BW18" s="968"/>
      <c r="BX18" s="968"/>
      <c r="BY18" s="823"/>
      <c r="BZ18" s="1599">
        <v>42177</v>
      </c>
      <c r="CA18" s="1599"/>
      <c r="CB18" s="1599">
        <v>42180</v>
      </c>
      <c r="CC18" s="1599">
        <v>42180</v>
      </c>
      <c r="CD18" s="1599">
        <v>42195</v>
      </c>
      <c r="CE18" s="1599">
        <v>42195</v>
      </c>
      <c r="CF18" s="1599">
        <v>42195</v>
      </c>
      <c r="CG18" s="1599">
        <v>42195</v>
      </c>
      <c r="CH18" s="1599">
        <v>42180</v>
      </c>
      <c r="CI18" s="1599">
        <v>42180</v>
      </c>
      <c r="CJ18" s="1599">
        <v>42177</v>
      </c>
      <c r="CK18" s="1599">
        <v>42177</v>
      </c>
      <c r="CL18" s="1599">
        <v>42177</v>
      </c>
      <c r="CM18" s="1599"/>
      <c r="CN18" s="1599">
        <v>42195</v>
      </c>
      <c r="CO18" s="1599">
        <v>42195</v>
      </c>
      <c r="CP18" s="1599"/>
      <c r="CQ18" s="1599"/>
      <c r="CS18" s="1602">
        <v>42093</v>
      </c>
      <c r="CT18" s="1602">
        <v>42093</v>
      </c>
      <c r="CU18" s="1602">
        <v>42093</v>
      </c>
      <c r="CV18" s="1602">
        <v>42093</v>
      </c>
      <c r="CW18" s="1602">
        <v>42093</v>
      </c>
      <c r="CX18" s="1602">
        <v>42093</v>
      </c>
      <c r="CY18" s="1602">
        <v>42093</v>
      </c>
      <c r="CZ18" s="1602">
        <v>42093</v>
      </c>
      <c r="DA18" s="1602">
        <v>42093</v>
      </c>
      <c r="DB18" s="1602">
        <v>42093</v>
      </c>
      <c r="DC18" s="1602">
        <v>42093</v>
      </c>
      <c r="DD18" s="1602">
        <v>42093</v>
      </c>
      <c r="DE18" s="1602">
        <v>42093</v>
      </c>
      <c r="DF18" s="1602">
        <v>42104</v>
      </c>
      <c r="DG18" s="1602">
        <v>42104</v>
      </c>
      <c r="DH18" s="1602">
        <v>42109</v>
      </c>
      <c r="DI18" s="1602">
        <v>42109</v>
      </c>
      <c r="DJ18" s="1602">
        <v>42109</v>
      </c>
      <c r="DK18" s="1602">
        <v>42109</v>
      </c>
      <c r="DL18" s="1602">
        <v>42110</v>
      </c>
      <c r="DM18" s="1602">
        <v>42110</v>
      </c>
      <c r="DN18" s="1602">
        <v>42171</v>
      </c>
      <c r="DO18" s="1602">
        <v>42093</v>
      </c>
      <c r="DP18" s="1602">
        <v>42093</v>
      </c>
      <c r="DQ18" s="1602">
        <v>42093</v>
      </c>
      <c r="DR18" s="1602">
        <v>42093</v>
      </c>
      <c r="DS18" s="1602">
        <v>42093</v>
      </c>
      <c r="DT18" s="1602">
        <v>42093</v>
      </c>
      <c r="DU18" s="1602">
        <v>42093</v>
      </c>
      <c r="DV18" s="1602">
        <v>42093</v>
      </c>
      <c r="DW18" s="1602">
        <v>42093</v>
      </c>
      <c r="DX18" s="1602">
        <v>42093</v>
      </c>
      <c r="DY18" s="1602">
        <v>42093</v>
      </c>
      <c r="DZ18" s="1602">
        <v>42093</v>
      </c>
      <c r="EA18" s="1602">
        <v>42093</v>
      </c>
      <c r="EB18" s="1602">
        <v>42093</v>
      </c>
      <c r="EC18" s="1602">
        <v>42093</v>
      </c>
      <c r="ED18" s="1602">
        <v>42093</v>
      </c>
      <c r="EE18" s="1602">
        <v>42093</v>
      </c>
      <c r="EF18" s="1602">
        <v>42093</v>
      </c>
      <c r="EG18" s="1602">
        <v>42093</v>
      </c>
      <c r="EH18" s="1602">
        <v>42104</v>
      </c>
      <c r="EI18" s="1602">
        <v>42109</v>
      </c>
      <c r="EJ18" s="1602">
        <v>42171</v>
      </c>
      <c r="EK18" s="1602">
        <v>42093</v>
      </c>
      <c r="EL18" s="1602">
        <v>42109</v>
      </c>
      <c r="EM18" s="1602">
        <v>42110</v>
      </c>
      <c r="EN18" s="1602">
        <v>42110</v>
      </c>
      <c r="EO18" s="1602">
        <v>42110</v>
      </c>
      <c r="EP18" s="1602">
        <v>42110</v>
      </c>
      <c r="EQ18" s="1602">
        <v>42171</v>
      </c>
      <c r="ER18" s="1602">
        <v>42171</v>
      </c>
      <c r="ES18" s="1602">
        <v>42180</v>
      </c>
    </row>
    <row r="19" spans="1:149" ht="15" customHeight="1">
      <c r="A19" s="1586" t="s">
        <v>9</v>
      </c>
      <c r="B19" s="921">
        <v>42472</v>
      </c>
      <c r="C19" s="921">
        <v>42472</v>
      </c>
      <c r="D19" s="921"/>
      <c r="E19" s="921"/>
      <c r="F19" s="921"/>
      <c r="G19" s="921">
        <v>42377</v>
      </c>
      <c r="H19" s="921">
        <v>42472</v>
      </c>
      <c r="I19" s="921"/>
      <c r="J19" s="921"/>
      <c r="K19" s="921">
        <v>42510</v>
      </c>
      <c r="L19" s="921"/>
      <c r="M19" s="921"/>
      <c r="N19" s="921"/>
      <c r="O19" s="921">
        <v>42472</v>
      </c>
      <c r="P19" s="921"/>
      <c r="Q19" s="824"/>
      <c r="R19" s="921">
        <v>42472</v>
      </c>
      <c r="S19" s="921">
        <v>42472</v>
      </c>
      <c r="T19" s="824"/>
      <c r="U19" s="921">
        <v>42472</v>
      </c>
      <c r="V19" s="921">
        <v>42472</v>
      </c>
      <c r="W19" s="921">
        <v>42472</v>
      </c>
      <c r="X19" s="921">
        <v>42472</v>
      </c>
      <c r="Y19" s="921">
        <v>42472</v>
      </c>
      <c r="Z19" s="824"/>
      <c r="AA19" s="921">
        <v>42440</v>
      </c>
      <c r="AB19" s="921">
        <v>42417</v>
      </c>
      <c r="AC19" s="921">
        <v>42440</v>
      </c>
      <c r="AD19" s="921">
        <v>42132</v>
      </c>
      <c r="AE19" s="824"/>
      <c r="AF19" s="921"/>
      <c r="AG19" s="921">
        <v>42417</v>
      </c>
      <c r="AH19" s="921">
        <v>42417</v>
      </c>
      <c r="AI19" s="921"/>
      <c r="AJ19" s="921">
        <v>42389</v>
      </c>
      <c r="AK19" s="921">
        <v>42377</v>
      </c>
      <c r="AL19" s="921">
        <v>42275</v>
      </c>
      <c r="AM19" s="824"/>
      <c r="AN19" s="921">
        <v>42389</v>
      </c>
      <c r="AO19" s="921">
        <v>42389</v>
      </c>
      <c r="AP19" s="921">
        <v>42417</v>
      </c>
      <c r="AQ19" s="921">
        <v>42275</v>
      </c>
      <c r="AR19" s="921">
        <v>42417</v>
      </c>
      <c r="AS19" s="921">
        <v>42377</v>
      </c>
      <c r="AT19" s="921">
        <v>42417</v>
      </c>
      <c r="AU19" s="921">
        <v>42121</v>
      </c>
      <c r="AV19" s="921">
        <v>42121</v>
      </c>
      <c r="AW19" s="921">
        <v>42417</v>
      </c>
      <c r="AX19" s="921">
        <v>42377</v>
      </c>
      <c r="AY19" s="921"/>
      <c r="AZ19" s="921">
        <v>42389</v>
      </c>
      <c r="BA19" s="921">
        <v>42377</v>
      </c>
      <c r="BB19" s="921"/>
      <c r="BC19" s="921">
        <v>42389</v>
      </c>
      <c r="BD19" s="921">
        <v>42377</v>
      </c>
      <c r="BE19" s="921">
        <v>42377</v>
      </c>
      <c r="BF19" s="824"/>
      <c r="BG19" s="921"/>
      <c r="BH19" s="921"/>
      <c r="BI19" s="921"/>
      <c r="BJ19" s="921">
        <v>42389</v>
      </c>
      <c r="BK19" s="921">
        <v>42389</v>
      </c>
      <c r="BL19" s="921">
        <v>42275</v>
      </c>
      <c r="BM19" s="921"/>
      <c r="BN19" s="921">
        <v>42121</v>
      </c>
      <c r="BO19" s="921"/>
      <c r="BP19" s="921"/>
      <c r="BQ19" s="921">
        <v>42389</v>
      </c>
      <c r="BR19" s="921"/>
      <c r="BS19" s="921">
        <v>42377</v>
      </c>
      <c r="BT19" s="921"/>
      <c r="BU19" s="921"/>
      <c r="BV19" s="921">
        <v>42377</v>
      </c>
      <c r="BW19" s="921">
        <v>42389</v>
      </c>
      <c r="BX19" s="921">
        <v>42389</v>
      </c>
      <c r="BY19" s="824"/>
      <c r="BZ19" s="1599">
        <v>42275</v>
      </c>
      <c r="CA19" s="1599">
        <v>42275</v>
      </c>
      <c r="CB19" s="1599">
        <v>42275</v>
      </c>
      <c r="CC19" s="1599">
        <v>42275</v>
      </c>
      <c r="CD19" s="1599">
        <v>42275</v>
      </c>
      <c r="CE19" s="1599">
        <v>42275</v>
      </c>
      <c r="CF19" s="1599">
        <v>42275</v>
      </c>
      <c r="CG19" s="1599">
        <v>42275</v>
      </c>
      <c r="CH19" s="1599">
        <v>42275</v>
      </c>
      <c r="CI19" s="1599">
        <v>42275</v>
      </c>
      <c r="CJ19" s="1599">
        <v>42275</v>
      </c>
      <c r="CK19" s="1599">
        <v>42275</v>
      </c>
      <c r="CL19" s="1599">
        <v>42275</v>
      </c>
      <c r="CM19" s="1599">
        <v>42275</v>
      </c>
      <c r="CN19" s="1599">
        <v>42275</v>
      </c>
      <c r="CO19" s="1599">
        <v>42275</v>
      </c>
      <c r="CP19" s="1599"/>
      <c r="CQ19" s="1599">
        <v>42275</v>
      </c>
    </row>
    <row r="20" spans="1:149" ht="15" customHeight="1">
      <c r="A20" s="1586" t="s">
        <v>376</v>
      </c>
      <c r="B20" s="921">
        <v>42472</v>
      </c>
      <c r="C20" s="921">
        <v>42472</v>
      </c>
      <c r="D20" s="921"/>
      <c r="E20" s="921"/>
      <c r="F20" s="921"/>
      <c r="G20" s="921">
        <v>42377</v>
      </c>
      <c r="H20" s="921">
        <v>42472</v>
      </c>
      <c r="I20" s="921"/>
      <c r="J20" s="921">
        <v>42510</v>
      </c>
      <c r="K20" s="921">
        <v>42510</v>
      </c>
      <c r="L20" s="921">
        <v>42510</v>
      </c>
      <c r="M20" s="921"/>
      <c r="N20" s="921"/>
      <c r="O20" s="921">
        <v>42472</v>
      </c>
      <c r="P20" s="921"/>
      <c r="Q20" s="824"/>
      <c r="R20" s="921">
        <v>42472</v>
      </c>
      <c r="S20" s="921">
        <v>42472</v>
      </c>
      <c r="T20" s="824"/>
      <c r="U20" s="921">
        <v>42472</v>
      </c>
      <c r="V20" s="921">
        <v>42472</v>
      </c>
      <c r="W20" s="921">
        <v>42472</v>
      </c>
      <c r="X20" s="921">
        <v>42472</v>
      </c>
      <c r="Y20" s="921">
        <v>42472</v>
      </c>
      <c r="Z20" s="824"/>
      <c r="AA20" s="921">
        <v>42440</v>
      </c>
      <c r="AB20" s="921">
        <v>42417</v>
      </c>
      <c r="AC20" s="921">
        <v>42440</v>
      </c>
      <c r="AD20" s="921"/>
      <c r="AE20" s="824"/>
      <c r="AF20" s="921"/>
      <c r="AG20" s="921">
        <v>42417</v>
      </c>
      <c r="AH20" s="921">
        <v>42417</v>
      </c>
      <c r="AI20" s="921"/>
      <c r="AJ20" s="921"/>
      <c r="AK20" s="921">
        <v>42377</v>
      </c>
      <c r="AL20" s="921"/>
      <c r="AM20" s="824"/>
      <c r="AN20" s="921"/>
      <c r="AO20" s="921"/>
      <c r="AP20" s="921">
        <v>42417</v>
      </c>
      <c r="AQ20" s="921"/>
      <c r="AR20" s="921">
        <v>42417</v>
      </c>
      <c r="AS20" s="921">
        <v>42377</v>
      </c>
      <c r="AT20" s="921">
        <v>42417</v>
      </c>
      <c r="AU20" s="921"/>
      <c r="AV20" s="922"/>
      <c r="AW20" s="921">
        <v>42417</v>
      </c>
      <c r="AX20" s="921">
        <v>42377</v>
      </c>
      <c r="AY20" s="921"/>
      <c r="AZ20" s="921"/>
      <c r="BA20" s="921">
        <v>42377</v>
      </c>
      <c r="BB20" s="921"/>
      <c r="BC20" s="1595"/>
      <c r="BD20" s="921">
        <v>42377</v>
      </c>
      <c r="BE20" s="921">
        <v>42377</v>
      </c>
      <c r="BF20" s="824"/>
      <c r="BG20" s="922"/>
      <c r="BH20" s="921"/>
      <c r="BI20" s="921"/>
      <c r="BJ20" s="1595"/>
      <c r="BK20" s="1595"/>
      <c r="BL20" s="921"/>
      <c r="BM20" s="921"/>
      <c r="BN20" s="921"/>
      <c r="BO20" s="921"/>
      <c r="BP20" s="921"/>
      <c r="BQ20" s="1595"/>
      <c r="BR20" s="921"/>
      <c r="BS20" s="921">
        <v>42377</v>
      </c>
      <c r="BT20" s="921"/>
      <c r="BU20" s="921"/>
      <c r="BV20" s="921">
        <v>42377</v>
      </c>
      <c r="BW20" s="1595"/>
      <c r="BX20" s="1595"/>
      <c r="BY20" s="825"/>
      <c r="BZ20" s="1599"/>
      <c r="CA20" s="1599"/>
      <c r="CB20" s="1599"/>
      <c r="CC20" s="1599"/>
      <c r="CD20" s="1599"/>
      <c r="CE20" s="1599"/>
      <c r="CF20" s="1599"/>
      <c r="CG20" s="1599"/>
      <c r="CH20" s="1599"/>
      <c r="CI20" s="1599"/>
      <c r="CJ20" s="1599"/>
      <c r="CK20" s="1599"/>
      <c r="CL20" s="1599"/>
      <c r="CM20" s="1599"/>
      <c r="CN20" s="1599"/>
      <c r="CO20" s="1599"/>
      <c r="CP20" s="1599"/>
      <c r="CQ20" s="1599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</row>
    <row r="21" spans="1:149" ht="15" customHeight="1">
      <c r="A21" s="1586" t="s">
        <v>8</v>
      </c>
      <c r="B21" s="921">
        <v>42471</v>
      </c>
      <c r="C21" s="921">
        <v>42471</v>
      </c>
      <c r="D21" s="921"/>
      <c r="E21" s="921"/>
      <c r="F21" s="921"/>
      <c r="G21" s="921">
        <v>42375</v>
      </c>
      <c r="H21" s="921">
        <v>42471</v>
      </c>
      <c r="I21" s="921"/>
      <c r="J21" s="921">
        <v>42509</v>
      </c>
      <c r="K21" s="921">
        <v>42509</v>
      </c>
      <c r="L21" s="921">
        <v>42509</v>
      </c>
      <c r="M21" s="921"/>
      <c r="N21" s="921"/>
      <c r="O21" s="921">
        <v>42471</v>
      </c>
      <c r="P21" s="921"/>
      <c r="Q21" s="824"/>
      <c r="R21" s="921">
        <v>42471</v>
      </c>
      <c r="S21" s="921">
        <v>42471</v>
      </c>
      <c r="T21" s="824"/>
      <c r="U21" s="921">
        <v>42471</v>
      </c>
      <c r="V21" s="921">
        <v>42471</v>
      </c>
      <c r="W21" s="921">
        <v>42471</v>
      </c>
      <c r="X21" s="921">
        <v>42471</v>
      </c>
      <c r="Y21" s="921">
        <v>42471</v>
      </c>
      <c r="Z21" s="824"/>
      <c r="AA21" s="921">
        <v>42439</v>
      </c>
      <c r="AB21" s="921">
        <v>42416</v>
      </c>
      <c r="AC21" s="921">
        <v>42439</v>
      </c>
      <c r="AD21" s="921">
        <v>42128</v>
      </c>
      <c r="AE21" s="824"/>
      <c r="AF21" s="921">
        <v>42377</v>
      </c>
      <c r="AG21" s="921">
        <v>42416</v>
      </c>
      <c r="AH21" s="921">
        <v>42416</v>
      </c>
      <c r="AI21" s="921"/>
      <c r="AJ21" s="921">
        <v>42388</v>
      </c>
      <c r="AK21" s="921">
        <v>42375</v>
      </c>
      <c r="AL21" s="921">
        <v>42269</v>
      </c>
      <c r="AM21" s="824"/>
      <c r="AN21" s="921">
        <v>42388</v>
      </c>
      <c r="AO21" s="921">
        <v>42388</v>
      </c>
      <c r="AP21" s="921">
        <v>42416</v>
      </c>
      <c r="AQ21" s="921">
        <v>42269</v>
      </c>
      <c r="AR21" s="921">
        <v>42416</v>
      </c>
      <c r="AS21" s="921">
        <v>42375</v>
      </c>
      <c r="AT21" s="921">
        <v>42416</v>
      </c>
      <c r="AU21" s="921">
        <v>42115</v>
      </c>
      <c r="AV21" s="921">
        <v>42115</v>
      </c>
      <c r="AW21" s="921">
        <v>42416</v>
      </c>
      <c r="AX21" s="921">
        <v>42375</v>
      </c>
      <c r="AY21" s="921">
        <v>42377</v>
      </c>
      <c r="AZ21" s="921">
        <v>42388</v>
      </c>
      <c r="BA21" s="921">
        <v>42375</v>
      </c>
      <c r="BB21" s="921">
        <v>42377</v>
      </c>
      <c r="BC21" s="921">
        <v>42388</v>
      </c>
      <c r="BD21" s="921">
        <v>42375</v>
      </c>
      <c r="BE21" s="921">
        <v>42375</v>
      </c>
      <c r="BF21" s="824"/>
      <c r="BG21" s="921">
        <v>42377</v>
      </c>
      <c r="BH21" s="921">
        <v>42377</v>
      </c>
      <c r="BI21" s="921">
        <v>42377</v>
      </c>
      <c r="BJ21" s="921">
        <v>42388</v>
      </c>
      <c r="BK21" s="921">
        <v>42388</v>
      </c>
      <c r="BL21" s="921">
        <v>42269</v>
      </c>
      <c r="BM21" s="921">
        <v>42377</v>
      </c>
      <c r="BN21" s="921">
        <v>42115</v>
      </c>
      <c r="BO21" s="921">
        <v>42377</v>
      </c>
      <c r="BP21" s="921">
        <v>42377</v>
      </c>
      <c r="BQ21" s="921">
        <v>42388</v>
      </c>
      <c r="BR21" s="921">
        <v>42377</v>
      </c>
      <c r="BS21" s="921">
        <v>42375</v>
      </c>
      <c r="BT21" s="921">
        <v>42377</v>
      </c>
      <c r="BU21" s="921">
        <v>42377</v>
      </c>
      <c r="BV21" s="921">
        <v>42375</v>
      </c>
      <c r="BW21" s="921">
        <v>42388</v>
      </c>
      <c r="BX21" s="921">
        <v>42388</v>
      </c>
      <c r="BY21" s="824"/>
      <c r="BZ21" s="1599">
        <v>42269</v>
      </c>
      <c r="CA21" s="1599">
        <v>42269</v>
      </c>
      <c r="CB21" s="1599">
        <v>42269</v>
      </c>
      <c r="CC21" s="1599">
        <v>42269</v>
      </c>
      <c r="CD21" s="1599">
        <v>42269</v>
      </c>
      <c r="CE21" s="1599">
        <v>42269</v>
      </c>
      <c r="CF21" s="1599">
        <v>42269</v>
      </c>
      <c r="CG21" s="1599">
        <v>42269</v>
      </c>
      <c r="CH21" s="1599">
        <v>42269</v>
      </c>
      <c r="CI21" s="1599">
        <v>42269</v>
      </c>
      <c r="CJ21" s="1599">
        <v>42269</v>
      </c>
      <c r="CK21" s="1599">
        <v>42269</v>
      </c>
      <c r="CL21" s="1599">
        <v>42269</v>
      </c>
      <c r="CM21" s="1599">
        <v>42269</v>
      </c>
      <c r="CN21" s="1599">
        <v>42269</v>
      </c>
      <c r="CO21" s="1599">
        <v>42269</v>
      </c>
      <c r="CP21" s="1599"/>
      <c r="CQ21" s="1599">
        <v>42269</v>
      </c>
    </row>
    <row r="22" spans="1:149" ht="15" customHeight="1">
      <c r="A22" s="1586" t="s">
        <v>375</v>
      </c>
      <c r="B22" s="921">
        <v>42469</v>
      </c>
      <c r="C22" s="921"/>
      <c r="D22" s="921">
        <v>42478</v>
      </c>
      <c r="E22" s="921">
        <v>42478</v>
      </c>
      <c r="F22" s="921">
        <v>42478</v>
      </c>
      <c r="G22" s="921">
        <v>42374</v>
      </c>
      <c r="H22" s="921">
        <v>42469</v>
      </c>
      <c r="I22" s="921">
        <v>42478</v>
      </c>
      <c r="J22" s="921">
        <v>42503</v>
      </c>
      <c r="K22" s="921">
        <v>42503</v>
      </c>
      <c r="L22" s="921">
        <v>42503</v>
      </c>
      <c r="M22" s="921">
        <v>42510</v>
      </c>
      <c r="N22" s="921">
        <v>42510</v>
      </c>
      <c r="O22" s="921">
        <v>42469</v>
      </c>
      <c r="P22" s="921">
        <v>42510</v>
      </c>
      <c r="Q22" s="824"/>
      <c r="R22" s="921">
        <v>42469</v>
      </c>
      <c r="S22" s="921"/>
      <c r="T22" s="824"/>
      <c r="U22" s="921">
        <v>42469</v>
      </c>
      <c r="V22" s="921">
        <v>42469</v>
      </c>
      <c r="W22" s="921">
        <v>42469</v>
      </c>
      <c r="X22" s="921">
        <v>42469</v>
      </c>
      <c r="Y22" s="921">
        <v>42469</v>
      </c>
      <c r="Z22" s="824"/>
      <c r="AA22" s="921">
        <v>42438</v>
      </c>
      <c r="AB22" s="921"/>
      <c r="AC22" s="921">
        <v>42438</v>
      </c>
      <c r="AD22" s="921"/>
      <c r="AE22" s="824"/>
      <c r="AF22" s="921"/>
      <c r="AG22" s="921"/>
      <c r="AH22" s="921"/>
      <c r="AI22" s="921"/>
      <c r="AJ22" s="921">
        <v>42387</v>
      </c>
      <c r="AK22" s="921">
        <v>42374</v>
      </c>
      <c r="AL22" s="921"/>
      <c r="AM22" s="824"/>
      <c r="AN22" s="921">
        <v>42387</v>
      </c>
      <c r="AO22" s="921">
        <v>42387</v>
      </c>
      <c r="AP22" s="921"/>
      <c r="AQ22" s="921"/>
      <c r="AR22" s="921"/>
      <c r="AS22" s="921">
        <v>42374</v>
      </c>
      <c r="AT22" s="921"/>
      <c r="AU22" s="921"/>
      <c r="AV22" s="922"/>
      <c r="AW22" s="921"/>
      <c r="AX22" s="921">
        <v>42374</v>
      </c>
      <c r="AY22" s="921"/>
      <c r="AZ22" s="921">
        <v>42387</v>
      </c>
      <c r="BA22" s="921">
        <v>42374</v>
      </c>
      <c r="BB22" s="921"/>
      <c r="BC22" s="921">
        <v>42387</v>
      </c>
      <c r="BD22" s="921">
        <v>42374</v>
      </c>
      <c r="BE22" s="921">
        <v>42374</v>
      </c>
      <c r="BF22" s="824"/>
      <c r="BG22" s="921"/>
      <c r="BH22" s="921"/>
      <c r="BI22" s="921"/>
      <c r="BJ22" s="921">
        <v>42387</v>
      </c>
      <c r="BK22" s="921">
        <v>42387</v>
      </c>
      <c r="BL22" s="921"/>
      <c r="BM22" s="921"/>
      <c r="BN22" s="921"/>
      <c r="BO22" s="921"/>
      <c r="BP22" s="921"/>
      <c r="BQ22" s="921">
        <v>42387</v>
      </c>
      <c r="BR22" s="921"/>
      <c r="BS22" s="921">
        <v>42374</v>
      </c>
      <c r="BT22" s="921"/>
      <c r="BU22" s="921"/>
      <c r="BV22" s="921">
        <v>42374</v>
      </c>
      <c r="BW22" s="921">
        <v>42387</v>
      </c>
      <c r="BX22" s="921">
        <v>42387</v>
      </c>
      <c r="BY22" s="824"/>
      <c r="BZ22" s="1599"/>
      <c r="CA22" s="1599"/>
      <c r="CB22" s="1599"/>
      <c r="CC22" s="1599"/>
      <c r="CD22" s="1599"/>
      <c r="CE22" s="1599"/>
      <c r="CF22" s="1599"/>
      <c r="CG22" s="1599"/>
      <c r="CH22" s="1599"/>
      <c r="CI22" s="1599"/>
      <c r="CJ22" s="1599"/>
      <c r="CK22" s="1599"/>
      <c r="CL22" s="1599"/>
      <c r="CM22" s="1599"/>
      <c r="CN22" s="1599"/>
      <c r="CO22" s="1599"/>
      <c r="CP22" s="1599"/>
      <c r="CQ22" s="1599"/>
    </row>
    <row r="23" spans="1:149" ht="15" customHeight="1">
      <c r="A23" s="1586" t="s">
        <v>7</v>
      </c>
      <c r="B23" s="921">
        <v>42467</v>
      </c>
      <c r="C23" s="921"/>
      <c r="D23" s="921">
        <v>42471</v>
      </c>
      <c r="E23" s="921">
        <v>42471</v>
      </c>
      <c r="F23" s="921">
        <v>42471</v>
      </c>
      <c r="G23" s="921">
        <v>42373</v>
      </c>
      <c r="H23" s="921">
        <v>42467</v>
      </c>
      <c r="I23" s="921">
        <v>42471</v>
      </c>
      <c r="J23" s="921">
        <v>42503</v>
      </c>
      <c r="K23" s="921">
        <v>42503</v>
      </c>
      <c r="L23" s="921">
        <v>42503</v>
      </c>
      <c r="M23" s="921">
        <v>42507</v>
      </c>
      <c r="N23" s="921">
        <v>42507</v>
      </c>
      <c r="O23" s="921">
        <v>42467</v>
      </c>
      <c r="P23" s="921">
        <v>42507</v>
      </c>
      <c r="Q23" s="824"/>
      <c r="R23" s="921">
        <v>42467</v>
      </c>
      <c r="S23" s="921"/>
      <c r="T23" s="824"/>
      <c r="U23" s="921">
        <v>42467</v>
      </c>
      <c r="V23" s="921">
        <v>42467</v>
      </c>
      <c r="W23" s="921">
        <v>42467</v>
      </c>
      <c r="X23" s="921">
        <v>42467</v>
      </c>
      <c r="Y23" s="921">
        <v>42467</v>
      </c>
      <c r="Z23" s="824"/>
      <c r="AA23" s="921">
        <v>42437</v>
      </c>
      <c r="AB23" s="1590"/>
      <c r="AC23" s="921">
        <v>42437</v>
      </c>
      <c r="AD23" s="921">
        <v>42124</v>
      </c>
      <c r="AE23" s="824"/>
      <c r="AF23" s="921">
        <v>42373</v>
      </c>
      <c r="AG23" s="1590"/>
      <c r="AH23" s="1590"/>
      <c r="AI23" s="921"/>
      <c r="AJ23" s="921"/>
      <c r="AK23" s="921">
        <v>42373</v>
      </c>
      <c r="AL23" s="921">
        <v>42265</v>
      </c>
      <c r="AM23" s="824"/>
      <c r="AN23" s="1590"/>
      <c r="AO23" s="1590"/>
      <c r="AP23" s="1590"/>
      <c r="AQ23" s="921">
        <v>42265</v>
      </c>
      <c r="AR23" s="1590"/>
      <c r="AS23" s="921">
        <v>42373</v>
      </c>
      <c r="AT23" s="1590"/>
      <c r="AU23" s="921">
        <v>42111</v>
      </c>
      <c r="AV23" s="921">
        <v>42111</v>
      </c>
      <c r="AW23" s="1590"/>
      <c r="AX23" s="921">
        <v>42373</v>
      </c>
      <c r="AY23" s="921">
        <v>42373</v>
      </c>
      <c r="AZ23" s="1590"/>
      <c r="BA23" s="921">
        <v>42373</v>
      </c>
      <c r="BB23" s="921">
        <v>42373</v>
      </c>
      <c r="BC23" s="1597"/>
      <c r="BD23" s="921">
        <v>42373</v>
      </c>
      <c r="BE23" s="921">
        <v>42373</v>
      </c>
      <c r="BF23" s="824"/>
      <c r="BG23" s="921">
        <v>42373</v>
      </c>
      <c r="BH23" s="921">
        <v>42373</v>
      </c>
      <c r="BI23" s="921">
        <v>42373</v>
      </c>
      <c r="BJ23" s="1597"/>
      <c r="BK23" s="1597"/>
      <c r="BL23" s="921">
        <v>42265</v>
      </c>
      <c r="BM23" s="921">
        <v>42373</v>
      </c>
      <c r="BN23" s="921">
        <v>42111</v>
      </c>
      <c r="BO23" s="921">
        <v>42373</v>
      </c>
      <c r="BP23" s="921">
        <v>42373</v>
      </c>
      <c r="BQ23" s="1597"/>
      <c r="BR23" s="921">
        <v>42373</v>
      </c>
      <c r="BS23" s="921">
        <v>42373</v>
      </c>
      <c r="BT23" s="921">
        <v>42373</v>
      </c>
      <c r="BU23" s="921">
        <v>42373</v>
      </c>
      <c r="BV23" s="921">
        <v>42373</v>
      </c>
      <c r="BW23" s="1597"/>
      <c r="BX23" s="1597"/>
      <c r="BY23" s="826"/>
      <c r="BZ23" s="1599">
        <v>42265</v>
      </c>
      <c r="CA23" s="1599">
        <v>42265</v>
      </c>
      <c r="CB23" s="1599">
        <v>42265</v>
      </c>
      <c r="CC23" s="1599">
        <v>42265</v>
      </c>
      <c r="CD23" s="1599">
        <v>42265</v>
      </c>
      <c r="CE23" s="1599">
        <v>42265</v>
      </c>
      <c r="CF23" s="1599">
        <v>42265</v>
      </c>
      <c r="CG23" s="1599">
        <v>42265</v>
      </c>
      <c r="CH23" s="1599">
        <v>42265</v>
      </c>
      <c r="CI23" s="1599">
        <v>42265</v>
      </c>
      <c r="CJ23" s="1599">
        <v>42265</v>
      </c>
      <c r="CK23" s="1599">
        <v>42265</v>
      </c>
      <c r="CL23" s="1599">
        <v>42265</v>
      </c>
      <c r="CM23" s="1599">
        <v>42265</v>
      </c>
      <c r="CN23" s="1599">
        <v>42265</v>
      </c>
      <c r="CO23" s="1599">
        <v>42265</v>
      </c>
      <c r="CP23" s="1599"/>
      <c r="CQ23" s="1599">
        <v>42265</v>
      </c>
      <c r="CS23" s="65" t="s">
        <v>103</v>
      </c>
      <c r="CT23" s="65" t="s">
        <v>103</v>
      </c>
      <c r="CU23" s="65" t="s">
        <v>103</v>
      </c>
      <c r="CV23" s="65" t="s">
        <v>103</v>
      </c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5" t="s">
        <v>103</v>
      </c>
      <c r="DI23" s="65" t="s">
        <v>103</v>
      </c>
      <c r="DJ23" s="65" t="s">
        <v>103</v>
      </c>
      <c r="DK23" s="65" t="s">
        <v>103</v>
      </c>
      <c r="DL23" s="65" t="s">
        <v>103</v>
      </c>
      <c r="DM23" s="62"/>
      <c r="DN23" s="62"/>
    </row>
    <row r="24" spans="1:149" ht="15" customHeight="1">
      <c r="A24" s="1586" t="s">
        <v>368</v>
      </c>
      <c r="B24" s="921">
        <v>42465</v>
      </c>
      <c r="C24" s="921">
        <v>42466</v>
      </c>
      <c r="D24" s="921"/>
      <c r="E24" s="921"/>
      <c r="F24" s="921"/>
      <c r="G24" s="921">
        <v>42733</v>
      </c>
      <c r="H24" s="921">
        <v>42465</v>
      </c>
      <c r="I24" s="921"/>
      <c r="J24" s="921">
        <v>42501</v>
      </c>
      <c r="K24" s="921">
        <v>42503</v>
      </c>
      <c r="L24" s="921">
        <v>42501</v>
      </c>
      <c r="M24" s="921">
        <v>42503</v>
      </c>
      <c r="N24" s="921">
        <v>42503</v>
      </c>
      <c r="O24" s="921">
        <v>42465</v>
      </c>
      <c r="P24" s="921">
        <v>42503</v>
      </c>
      <c r="Q24" s="824"/>
      <c r="R24" s="921">
        <v>42465</v>
      </c>
      <c r="S24" s="921">
        <v>42466</v>
      </c>
      <c r="T24" s="824"/>
      <c r="U24" s="921">
        <v>42465</v>
      </c>
      <c r="V24" s="921">
        <v>42465</v>
      </c>
      <c r="W24" s="921">
        <v>42465</v>
      </c>
      <c r="X24" s="921">
        <v>42465</v>
      </c>
      <c r="Y24" s="921">
        <v>42465</v>
      </c>
      <c r="Z24" s="824"/>
      <c r="AA24" s="921">
        <v>42423</v>
      </c>
      <c r="AB24" s="921"/>
      <c r="AC24" s="921">
        <v>42423</v>
      </c>
      <c r="AD24" s="921"/>
      <c r="AE24" s="824"/>
      <c r="AF24" s="921"/>
      <c r="AG24" s="921"/>
      <c r="AH24" s="921"/>
      <c r="AI24" s="921"/>
      <c r="AJ24" s="921"/>
      <c r="AK24" s="921">
        <v>42733</v>
      </c>
      <c r="AL24" s="921"/>
      <c r="AM24" s="824"/>
      <c r="AN24" s="921"/>
      <c r="AO24" s="921"/>
      <c r="AP24" s="921"/>
      <c r="AQ24" s="921"/>
      <c r="AR24" s="921"/>
      <c r="AS24" s="921">
        <v>42733</v>
      </c>
      <c r="AT24" s="921"/>
      <c r="AU24" s="921"/>
      <c r="AV24" s="922"/>
      <c r="AW24" s="921"/>
      <c r="AX24" s="921">
        <v>42733</v>
      </c>
      <c r="AY24" s="921"/>
      <c r="AZ24" s="921"/>
      <c r="BA24" s="921">
        <v>42733</v>
      </c>
      <c r="BB24" s="921"/>
      <c r="BC24" s="1595"/>
      <c r="BD24" s="921">
        <v>42733</v>
      </c>
      <c r="BE24" s="921">
        <v>42733</v>
      </c>
      <c r="BF24" s="824"/>
      <c r="BG24" s="921"/>
      <c r="BH24" s="921"/>
      <c r="BI24" s="921"/>
      <c r="BJ24" s="1595"/>
      <c r="BK24" s="1595"/>
      <c r="BL24" s="921"/>
      <c r="BM24" s="921"/>
      <c r="BN24" s="921"/>
      <c r="BO24" s="921"/>
      <c r="BP24" s="921"/>
      <c r="BQ24" s="1595"/>
      <c r="BR24" s="921"/>
      <c r="BS24" s="921">
        <v>42733</v>
      </c>
      <c r="BT24" s="921"/>
      <c r="BU24" s="921"/>
      <c r="BV24" s="921">
        <v>42733</v>
      </c>
      <c r="BW24" s="1595"/>
      <c r="BX24" s="1595"/>
      <c r="BY24" s="825"/>
      <c r="BZ24" s="1599"/>
      <c r="CA24" s="1599"/>
      <c r="CB24" s="1599"/>
      <c r="CC24" s="1599"/>
      <c r="CD24" s="1599"/>
      <c r="CE24" s="1599"/>
      <c r="CF24" s="1599"/>
      <c r="CG24" s="1599"/>
      <c r="CH24" s="1599"/>
      <c r="CI24" s="1599"/>
      <c r="CJ24" s="1599"/>
      <c r="CK24" s="1599"/>
      <c r="CL24" s="1599"/>
      <c r="CM24" s="1599"/>
      <c r="CN24" s="1599"/>
      <c r="CO24" s="1599"/>
      <c r="CP24" s="1599"/>
      <c r="CQ24" s="1599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</row>
    <row r="25" spans="1:149" ht="15" customHeight="1">
      <c r="A25" s="1586" t="s">
        <v>370</v>
      </c>
      <c r="B25" s="921"/>
      <c r="C25" s="921"/>
      <c r="D25" s="921">
        <v>42467</v>
      </c>
      <c r="E25" s="921">
        <v>42467</v>
      </c>
      <c r="F25" s="921">
        <v>42467</v>
      </c>
      <c r="G25" s="921"/>
      <c r="H25" s="921"/>
      <c r="I25" s="921">
        <v>42467</v>
      </c>
      <c r="J25" s="921">
        <v>42500</v>
      </c>
      <c r="K25" s="921" t="s">
        <v>1389</v>
      </c>
      <c r="L25" s="921">
        <v>42500</v>
      </c>
      <c r="M25" s="921" t="s">
        <v>1389</v>
      </c>
      <c r="N25" s="921" t="s">
        <v>1389</v>
      </c>
      <c r="O25" s="921"/>
      <c r="P25" s="921" t="s">
        <v>1389</v>
      </c>
      <c r="Q25" s="824"/>
      <c r="R25" s="921"/>
      <c r="S25" s="921"/>
      <c r="T25" s="824"/>
      <c r="U25" s="921"/>
      <c r="V25" s="921"/>
      <c r="W25" s="921"/>
      <c r="X25" s="921"/>
      <c r="Y25" s="921"/>
      <c r="Z25" s="824"/>
      <c r="AA25" s="921"/>
      <c r="AB25" s="921">
        <v>42390</v>
      </c>
      <c r="AC25" s="921"/>
      <c r="AD25" s="921">
        <v>42117</v>
      </c>
      <c r="AE25" s="824"/>
      <c r="AF25" s="921"/>
      <c r="AG25" s="921">
        <v>42382</v>
      </c>
      <c r="AH25" s="921">
        <v>42382</v>
      </c>
      <c r="AI25" s="921"/>
      <c r="AJ25" s="921">
        <v>42727</v>
      </c>
      <c r="AK25" s="921"/>
      <c r="AL25" s="921">
        <v>42258</v>
      </c>
      <c r="AM25" s="824"/>
      <c r="AN25" s="921">
        <v>42727</v>
      </c>
      <c r="AO25" s="921">
        <v>42727</v>
      </c>
      <c r="AP25" s="921">
        <v>42382</v>
      </c>
      <c r="AQ25" s="921">
        <v>42258</v>
      </c>
      <c r="AR25" s="921">
        <v>42382</v>
      </c>
      <c r="AS25" s="921"/>
      <c r="AT25" s="921">
        <v>42390</v>
      </c>
      <c r="AU25" s="921"/>
      <c r="AV25" s="921">
        <v>42104</v>
      </c>
      <c r="AW25" s="921">
        <v>42382</v>
      </c>
      <c r="AX25" s="921"/>
      <c r="AY25" s="921"/>
      <c r="AZ25" s="921">
        <v>42727</v>
      </c>
      <c r="BA25" s="921"/>
      <c r="BB25" s="921"/>
      <c r="BC25" s="921">
        <v>42727</v>
      </c>
      <c r="BD25" s="921"/>
      <c r="BE25" s="921"/>
      <c r="BF25" s="824"/>
      <c r="BG25" s="921"/>
      <c r="BH25" s="921"/>
      <c r="BI25" s="921"/>
      <c r="BJ25" s="921">
        <v>42727</v>
      </c>
      <c r="BK25" s="921">
        <v>42727</v>
      </c>
      <c r="BL25" s="921">
        <v>42258</v>
      </c>
      <c r="BM25" s="921"/>
      <c r="BN25" s="921">
        <v>42104</v>
      </c>
      <c r="BO25" s="921"/>
      <c r="BP25" s="921"/>
      <c r="BQ25" s="921">
        <v>42727</v>
      </c>
      <c r="BR25" s="921"/>
      <c r="BS25" s="921"/>
      <c r="BT25" s="921"/>
      <c r="BU25" s="921"/>
      <c r="BV25" s="921"/>
      <c r="BW25" s="921">
        <v>42727</v>
      </c>
      <c r="BX25" s="921">
        <v>42727</v>
      </c>
      <c r="BY25" s="824"/>
      <c r="BZ25" s="1599">
        <v>42258</v>
      </c>
      <c r="CA25" s="1599">
        <v>42258</v>
      </c>
      <c r="CB25" s="1599">
        <v>42258</v>
      </c>
      <c r="CC25" s="1599">
        <v>42258</v>
      </c>
      <c r="CD25" s="1599">
        <v>42258</v>
      </c>
      <c r="CE25" s="1599">
        <v>42258</v>
      </c>
      <c r="CF25" s="1599">
        <v>42258</v>
      </c>
      <c r="CG25" s="1599">
        <v>42258</v>
      </c>
      <c r="CH25" s="1599">
        <v>42258</v>
      </c>
      <c r="CI25" s="1599">
        <v>42258</v>
      </c>
      <c r="CJ25" s="1599">
        <v>42258</v>
      </c>
      <c r="CK25" s="1599">
        <v>42258</v>
      </c>
      <c r="CL25" s="1599">
        <v>42258</v>
      </c>
      <c r="CM25" s="1599">
        <v>42258</v>
      </c>
      <c r="CN25" s="1599">
        <v>42258</v>
      </c>
      <c r="CO25" s="1599">
        <v>42258</v>
      </c>
      <c r="CP25" s="1599"/>
      <c r="CQ25" s="1599">
        <v>42258</v>
      </c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</row>
    <row r="26" spans="1:149" ht="15" customHeight="1">
      <c r="A26" s="1586" t="s">
        <v>371</v>
      </c>
      <c r="B26" s="921">
        <v>42444</v>
      </c>
      <c r="C26" s="921">
        <v>42456</v>
      </c>
      <c r="D26" s="921">
        <v>42460</v>
      </c>
      <c r="E26" s="921">
        <v>42460</v>
      </c>
      <c r="F26" s="921">
        <v>42460</v>
      </c>
      <c r="G26" s="921">
        <v>42339</v>
      </c>
      <c r="H26" s="921">
        <v>42444</v>
      </c>
      <c r="I26" s="921">
        <v>42460</v>
      </c>
      <c r="J26" s="921">
        <v>42478</v>
      </c>
      <c r="K26" s="921">
        <v>42471</v>
      </c>
      <c r="L26" s="921">
        <v>42478</v>
      </c>
      <c r="M26" s="921">
        <v>42471</v>
      </c>
      <c r="N26" s="921">
        <v>42471</v>
      </c>
      <c r="O26" s="921">
        <v>42444</v>
      </c>
      <c r="P26" s="921">
        <v>42471</v>
      </c>
      <c r="Q26" s="824"/>
      <c r="R26" s="921">
        <v>42444</v>
      </c>
      <c r="S26" s="921">
        <v>42456</v>
      </c>
      <c r="T26" s="824"/>
      <c r="U26" s="921">
        <v>42444</v>
      </c>
      <c r="V26" s="921">
        <v>42444</v>
      </c>
      <c r="W26" s="921">
        <v>42444</v>
      </c>
      <c r="X26" s="921">
        <v>42444</v>
      </c>
      <c r="Y26" s="921">
        <v>42444</v>
      </c>
      <c r="Z26" s="824"/>
      <c r="AA26" s="921">
        <v>42422</v>
      </c>
      <c r="AB26" s="921">
        <v>42389</v>
      </c>
      <c r="AC26" s="921">
        <v>42422</v>
      </c>
      <c r="AD26" s="922"/>
      <c r="AE26" s="947"/>
      <c r="AF26" s="921">
        <v>42343</v>
      </c>
      <c r="AG26" s="921">
        <v>42377</v>
      </c>
      <c r="AH26" s="921">
        <v>42377</v>
      </c>
      <c r="AI26" s="880">
        <v>42047</v>
      </c>
      <c r="AJ26" s="921">
        <v>42352</v>
      </c>
      <c r="AK26" s="921">
        <v>42339</v>
      </c>
      <c r="AL26" s="922"/>
      <c r="AM26" s="947"/>
      <c r="AN26" s="921">
        <v>42352</v>
      </c>
      <c r="AO26" s="921">
        <v>42352</v>
      </c>
      <c r="AP26" s="921">
        <v>42377</v>
      </c>
      <c r="AQ26" s="880"/>
      <c r="AR26" s="921">
        <v>42377</v>
      </c>
      <c r="AS26" s="921">
        <v>42339</v>
      </c>
      <c r="AT26" s="921">
        <v>42389</v>
      </c>
      <c r="AU26" s="880">
        <v>42108</v>
      </c>
      <c r="AV26" s="922"/>
      <c r="AW26" s="921">
        <v>42377</v>
      </c>
      <c r="AX26" s="921">
        <v>42339</v>
      </c>
      <c r="AY26" s="921">
        <v>42343</v>
      </c>
      <c r="AZ26" s="921">
        <v>42352</v>
      </c>
      <c r="BA26" s="921">
        <v>42339</v>
      </c>
      <c r="BB26" s="921">
        <v>42343</v>
      </c>
      <c r="BC26" s="921">
        <v>42352</v>
      </c>
      <c r="BD26" s="921">
        <v>42339</v>
      </c>
      <c r="BE26" s="921">
        <v>42339</v>
      </c>
      <c r="BF26" s="824"/>
      <c r="BG26" s="921">
        <v>42343</v>
      </c>
      <c r="BH26" s="921">
        <v>42343</v>
      </c>
      <c r="BI26" s="921">
        <v>42343</v>
      </c>
      <c r="BJ26" s="921">
        <v>42352</v>
      </c>
      <c r="BK26" s="921">
        <v>42352</v>
      </c>
      <c r="BL26" s="922"/>
      <c r="BM26" s="921">
        <v>42343</v>
      </c>
      <c r="BN26" s="922"/>
      <c r="BO26" s="921">
        <v>42343</v>
      </c>
      <c r="BP26" s="921">
        <v>42343</v>
      </c>
      <c r="BQ26" s="921">
        <v>42352</v>
      </c>
      <c r="BR26" s="921">
        <v>42343</v>
      </c>
      <c r="BS26" s="921">
        <v>42339</v>
      </c>
      <c r="BT26" s="921">
        <v>42343</v>
      </c>
      <c r="BU26" s="921">
        <v>42343</v>
      </c>
      <c r="BV26" s="921">
        <v>42339</v>
      </c>
      <c r="BW26" s="921">
        <v>42352</v>
      </c>
      <c r="BX26" s="921">
        <v>42352</v>
      </c>
      <c r="BY26" s="824"/>
      <c r="BZ26" s="1600"/>
      <c r="CA26" s="1600"/>
      <c r="CB26" s="1600"/>
      <c r="CC26" s="1600"/>
      <c r="CD26" s="1600"/>
      <c r="CE26" s="1600"/>
      <c r="CF26" s="1600"/>
      <c r="CG26" s="1600"/>
      <c r="CH26" s="1600"/>
      <c r="CI26" s="1600"/>
      <c r="CJ26" s="1600"/>
      <c r="CK26" s="1600"/>
      <c r="CL26" s="1600"/>
      <c r="CM26" s="1600"/>
      <c r="CN26" s="1600"/>
      <c r="CO26" s="1600"/>
      <c r="CP26" s="1601">
        <v>42208</v>
      </c>
      <c r="CQ26" s="1600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</row>
    <row r="27" spans="1:149" ht="15" customHeight="1">
      <c r="A27" s="1586" t="s">
        <v>372</v>
      </c>
      <c r="B27" s="880">
        <v>42443</v>
      </c>
      <c r="C27" s="880">
        <v>42443</v>
      </c>
      <c r="D27" s="880" t="s">
        <v>265</v>
      </c>
      <c r="E27" s="880" t="s">
        <v>265</v>
      </c>
      <c r="F27" s="880" t="s">
        <v>265</v>
      </c>
      <c r="G27" s="921">
        <v>42333</v>
      </c>
      <c r="H27" s="880">
        <v>42443</v>
      </c>
      <c r="I27" s="880" t="s">
        <v>265</v>
      </c>
      <c r="J27" s="921"/>
      <c r="K27" s="921">
        <v>42468</v>
      </c>
      <c r="L27" s="921"/>
      <c r="M27" s="921">
        <v>42468</v>
      </c>
      <c r="N27" s="921">
        <v>42468</v>
      </c>
      <c r="O27" s="880">
        <v>42443</v>
      </c>
      <c r="P27" s="921">
        <v>42468</v>
      </c>
      <c r="Q27" s="824"/>
      <c r="R27" s="880">
        <v>42443</v>
      </c>
      <c r="S27" s="880">
        <v>42443</v>
      </c>
      <c r="T27" s="836"/>
      <c r="U27" s="880">
        <v>42443</v>
      </c>
      <c r="V27" s="880">
        <v>42443</v>
      </c>
      <c r="W27" s="880">
        <v>42443</v>
      </c>
      <c r="X27" s="880">
        <v>42443</v>
      </c>
      <c r="Y27" s="880">
        <v>42443</v>
      </c>
      <c r="Z27" s="836"/>
      <c r="AA27" s="921">
        <v>42117</v>
      </c>
      <c r="AB27" s="921">
        <v>42387</v>
      </c>
      <c r="AC27" s="921">
        <v>42118</v>
      </c>
      <c r="AD27" s="921">
        <v>42114</v>
      </c>
      <c r="AE27" s="824"/>
      <c r="AF27" s="921">
        <v>42333</v>
      </c>
      <c r="AG27" s="921">
        <v>42375</v>
      </c>
      <c r="AH27" s="921">
        <v>42375</v>
      </c>
      <c r="AI27" s="921"/>
      <c r="AJ27" s="921">
        <v>42348</v>
      </c>
      <c r="AK27" s="921">
        <v>42333</v>
      </c>
      <c r="AL27" s="921">
        <v>42188</v>
      </c>
      <c r="AM27" s="824"/>
      <c r="AN27" s="921">
        <v>42348</v>
      </c>
      <c r="AO27" s="921">
        <v>42348</v>
      </c>
      <c r="AP27" s="921">
        <v>42375</v>
      </c>
      <c r="AQ27" s="921">
        <v>42188</v>
      </c>
      <c r="AR27" s="921">
        <v>42375</v>
      </c>
      <c r="AS27" s="921">
        <v>42333</v>
      </c>
      <c r="AT27" s="921">
        <v>42387</v>
      </c>
      <c r="AU27" s="921">
        <v>42101</v>
      </c>
      <c r="AV27" s="921">
        <v>42101</v>
      </c>
      <c r="AW27" s="921">
        <v>42375</v>
      </c>
      <c r="AX27" s="921">
        <v>42333</v>
      </c>
      <c r="AY27" s="921">
        <v>42333</v>
      </c>
      <c r="AZ27" s="921">
        <v>42348</v>
      </c>
      <c r="BA27" s="921">
        <v>42269</v>
      </c>
      <c r="BB27" s="921">
        <v>42333</v>
      </c>
      <c r="BC27" s="921">
        <v>42348</v>
      </c>
      <c r="BD27" s="921">
        <v>42333</v>
      </c>
      <c r="BE27" s="921">
        <v>42269</v>
      </c>
      <c r="BF27" s="824"/>
      <c r="BG27" s="921">
        <v>42333</v>
      </c>
      <c r="BH27" s="921">
        <v>42333</v>
      </c>
      <c r="BI27" s="921">
        <v>42333</v>
      </c>
      <c r="BJ27" s="921">
        <v>42348</v>
      </c>
      <c r="BK27" s="921">
        <v>42348</v>
      </c>
      <c r="BL27" s="921">
        <v>42188</v>
      </c>
      <c r="BM27" s="921">
        <v>42333</v>
      </c>
      <c r="BN27" s="921">
        <v>42101</v>
      </c>
      <c r="BO27" s="921">
        <v>42333</v>
      </c>
      <c r="BP27" s="921">
        <v>42333</v>
      </c>
      <c r="BQ27" s="921">
        <v>42348</v>
      </c>
      <c r="BR27" s="921">
        <v>42333</v>
      </c>
      <c r="BS27" s="921">
        <v>42269</v>
      </c>
      <c r="BT27" s="921">
        <v>42333</v>
      </c>
      <c r="BU27" s="921">
        <v>42333</v>
      </c>
      <c r="BV27" s="921">
        <v>42333</v>
      </c>
      <c r="BW27" s="921">
        <v>42348</v>
      </c>
      <c r="BX27" s="921">
        <v>42348</v>
      </c>
      <c r="BY27" s="824"/>
      <c r="BZ27" s="1599">
        <v>42185</v>
      </c>
      <c r="CA27" s="1599">
        <v>9</v>
      </c>
      <c r="CB27" s="1599">
        <v>42188</v>
      </c>
      <c r="CC27" s="1599">
        <v>42188</v>
      </c>
      <c r="CD27" s="1599">
        <v>42205</v>
      </c>
      <c r="CE27" s="1599">
        <v>42205</v>
      </c>
      <c r="CF27" s="1599">
        <v>42205</v>
      </c>
      <c r="CG27" s="1599">
        <v>42205</v>
      </c>
      <c r="CH27" s="1599">
        <v>42188</v>
      </c>
      <c r="CI27" s="1599">
        <v>42188</v>
      </c>
      <c r="CJ27" s="1599">
        <v>42185</v>
      </c>
      <c r="CK27" s="1599">
        <v>42185</v>
      </c>
      <c r="CL27" s="1599">
        <v>42185</v>
      </c>
      <c r="CM27" s="1599">
        <v>9</v>
      </c>
      <c r="CN27" s="1599">
        <v>42205</v>
      </c>
      <c r="CO27" s="1599">
        <v>42205</v>
      </c>
      <c r="CP27" s="1599">
        <v>42114</v>
      </c>
      <c r="CQ27" s="1599">
        <v>9</v>
      </c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</row>
    <row r="28" spans="1:149" ht="15" customHeight="1">
      <c r="A28" s="1586" t="s">
        <v>4</v>
      </c>
      <c r="B28" s="921"/>
      <c r="C28" s="880"/>
      <c r="D28" s="921"/>
      <c r="E28" s="921"/>
      <c r="F28" s="880"/>
      <c r="G28" s="921">
        <v>42332</v>
      </c>
      <c r="H28" s="921"/>
      <c r="I28" s="880"/>
      <c r="J28" s="880" t="s">
        <v>265</v>
      </c>
      <c r="K28" s="921">
        <v>42439</v>
      </c>
      <c r="L28" s="880" t="s">
        <v>265</v>
      </c>
      <c r="M28" s="880" t="s">
        <v>265</v>
      </c>
      <c r="N28" s="921">
        <v>42451</v>
      </c>
      <c r="O28" s="921"/>
      <c r="P28" s="921">
        <v>42451</v>
      </c>
      <c r="Q28" s="824"/>
      <c r="R28" s="921"/>
      <c r="S28" s="880"/>
      <c r="T28" s="836"/>
      <c r="U28" s="921"/>
      <c r="V28" s="921"/>
      <c r="W28" s="921"/>
      <c r="X28" s="921"/>
      <c r="Y28" s="875"/>
      <c r="Z28" s="948"/>
      <c r="AA28" s="921">
        <v>42116</v>
      </c>
      <c r="AB28" s="880"/>
      <c r="AC28" s="921">
        <v>42117</v>
      </c>
      <c r="AD28" s="921">
        <v>42111</v>
      </c>
      <c r="AE28" s="824"/>
      <c r="AF28" s="921">
        <v>42332</v>
      </c>
      <c r="AG28" s="921">
        <v>42355</v>
      </c>
      <c r="AH28" s="921">
        <v>42355</v>
      </c>
      <c r="AI28" s="921"/>
      <c r="AJ28" s="921">
        <v>42332</v>
      </c>
      <c r="AK28" s="921">
        <v>42332</v>
      </c>
      <c r="AL28" s="921">
        <v>42187</v>
      </c>
      <c r="AM28" s="824"/>
      <c r="AN28" s="880"/>
      <c r="AO28" s="880"/>
      <c r="AP28" s="921">
        <v>42355</v>
      </c>
      <c r="AQ28" s="921">
        <v>42187</v>
      </c>
      <c r="AR28" s="921">
        <v>42355</v>
      </c>
      <c r="AS28" s="921">
        <v>42332</v>
      </c>
      <c r="AT28" s="880"/>
      <c r="AU28" s="921">
        <v>42100</v>
      </c>
      <c r="AV28" s="921">
        <v>42100</v>
      </c>
      <c r="AW28" s="921">
        <v>42355</v>
      </c>
      <c r="AX28" s="921">
        <v>42332</v>
      </c>
      <c r="AY28" s="921">
        <v>42332</v>
      </c>
      <c r="AZ28" s="880"/>
      <c r="BA28" s="921">
        <v>42227</v>
      </c>
      <c r="BB28" s="921">
        <v>42332</v>
      </c>
      <c r="BC28" s="968"/>
      <c r="BD28" s="921">
        <v>42332</v>
      </c>
      <c r="BE28" s="921">
        <v>42227</v>
      </c>
      <c r="BF28" s="824"/>
      <c r="BG28" s="921">
        <v>42332</v>
      </c>
      <c r="BH28" s="921">
        <v>42332</v>
      </c>
      <c r="BI28" s="921">
        <v>42332</v>
      </c>
      <c r="BJ28" s="968"/>
      <c r="BK28" s="968"/>
      <c r="BL28" s="921">
        <v>42187</v>
      </c>
      <c r="BM28" s="921">
        <v>42332</v>
      </c>
      <c r="BN28" s="921">
        <v>42100</v>
      </c>
      <c r="BO28" s="921">
        <v>42332</v>
      </c>
      <c r="BP28" s="921">
        <v>42332</v>
      </c>
      <c r="BQ28" s="968"/>
      <c r="BR28" s="921">
        <v>42332</v>
      </c>
      <c r="BS28" s="921">
        <v>42227</v>
      </c>
      <c r="BT28" s="921">
        <v>42332</v>
      </c>
      <c r="BU28" s="921">
        <v>42332</v>
      </c>
      <c r="BV28" s="921">
        <v>42332</v>
      </c>
      <c r="BW28" s="968"/>
      <c r="BX28" s="968"/>
      <c r="BY28" s="823"/>
      <c r="BZ28" s="1599">
        <v>42184</v>
      </c>
      <c r="CA28" s="1599">
        <v>6</v>
      </c>
      <c r="CB28" s="1599">
        <v>42187</v>
      </c>
      <c r="CC28" s="1599">
        <v>42187</v>
      </c>
      <c r="CD28" s="1599">
        <v>42202</v>
      </c>
      <c r="CE28" s="1599">
        <v>42202</v>
      </c>
      <c r="CF28" s="1599">
        <v>42202</v>
      </c>
      <c r="CG28" s="1599">
        <v>42202</v>
      </c>
      <c r="CH28" s="1599">
        <v>42187</v>
      </c>
      <c r="CI28" s="1599">
        <v>42187</v>
      </c>
      <c r="CJ28" s="1599">
        <v>42184</v>
      </c>
      <c r="CK28" s="1599">
        <v>42184</v>
      </c>
      <c r="CL28" s="1599">
        <v>42184</v>
      </c>
      <c r="CM28" s="1599">
        <v>6</v>
      </c>
      <c r="CN28" s="1599">
        <v>42202</v>
      </c>
      <c r="CO28" s="1599">
        <v>42202</v>
      </c>
      <c r="CP28" s="1599">
        <v>42111</v>
      </c>
      <c r="CQ28" s="1599">
        <v>6</v>
      </c>
    </row>
    <row r="29" spans="1:149" ht="15" customHeight="1">
      <c r="A29" s="1588" t="s">
        <v>253</v>
      </c>
      <c r="B29" s="921">
        <v>42436</v>
      </c>
      <c r="C29" s="921">
        <v>42439</v>
      </c>
      <c r="D29" s="880">
        <v>42440</v>
      </c>
      <c r="E29" s="921">
        <v>42440</v>
      </c>
      <c r="F29" s="880">
        <v>42440</v>
      </c>
      <c r="G29" s="921">
        <v>42331</v>
      </c>
      <c r="H29" s="921">
        <v>42437</v>
      </c>
      <c r="I29" s="880">
        <v>42440</v>
      </c>
      <c r="J29" s="921">
        <v>42439</v>
      </c>
      <c r="K29" s="921">
        <v>42439</v>
      </c>
      <c r="L29" s="921">
        <v>42439</v>
      </c>
      <c r="M29" s="921">
        <v>42439</v>
      </c>
      <c r="N29" s="921">
        <v>42449</v>
      </c>
      <c r="O29" s="921">
        <v>42436</v>
      </c>
      <c r="P29" s="921">
        <v>42449</v>
      </c>
      <c r="Q29" s="824"/>
      <c r="R29" s="921">
        <v>42436</v>
      </c>
      <c r="S29" s="921">
        <v>42439</v>
      </c>
      <c r="T29" s="824"/>
      <c r="U29" s="921">
        <v>42437</v>
      </c>
      <c r="V29" s="921">
        <v>42437</v>
      </c>
      <c r="W29" s="921">
        <v>42436</v>
      </c>
      <c r="X29" s="921">
        <v>42437</v>
      </c>
      <c r="Y29" s="921">
        <v>42437</v>
      </c>
      <c r="Z29" s="824"/>
      <c r="AA29" s="880"/>
      <c r="AB29" s="921">
        <v>42338</v>
      </c>
      <c r="AC29" s="880"/>
      <c r="AD29" s="922"/>
      <c r="AE29" s="947"/>
      <c r="AF29" s="921">
        <v>42331</v>
      </c>
      <c r="AG29" s="921">
        <v>42355</v>
      </c>
      <c r="AH29" s="921">
        <v>42355</v>
      </c>
      <c r="AI29" s="922"/>
      <c r="AJ29" s="921">
        <v>42331</v>
      </c>
      <c r="AK29" s="921">
        <v>42331</v>
      </c>
      <c r="AL29" s="922"/>
      <c r="AM29" s="947"/>
      <c r="AN29" s="880"/>
      <c r="AO29" s="921">
        <v>42334</v>
      </c>
      <c r="AP29" s="921">
        <v>42355</v>
      </c>
      <c r="AQ29" s="880"/>
      <c r="AR29" s="921">
        <v>42355</v>
      </c>
      <c r="AS29" s="921">
        <v>42331</v>
      </c>
      <c r="AT29" s="921">
        <v>42338</v>
      </c>
      <c r="AU29" s="922"/>
      <c r="AV29" s="922"/>
      <c r="AW29" s="921">
        <v>42355</v>
      </c>
      <c r="AX29" s="921">
        <v>42331</v>
      </c>
      <c r="AY29" s="921">
        <v>42331</v>
      </c>
      <c r="AZ29" s="880"/>
      <c r="BA29" s="880"/>
      <c r="BB29" s="921">
        <v>42331</v>
      </c>
      <c r="BC29" s="921">
        <v>42334</v>
      </c>
      <c r="BD29" s="921">
        <v>42331</v>
      </c>
      <c r="BE29" s="922"/>
      <c r="BF29" s="947"/>
      <c r="BG29" s="921">
        <v>42331</v>
      </c>
      <c r="BH29" s="921">
        <v>42331</v>
      </c>
      <c r="BI29" s="921">
        <v>42331</v>
      </c>
      <c r="BJ29" s="921">
        <v>42334</v>
      </c>
      <c r="BK29" s="968"/>
      <c r="BL29" s="922"/>
      <c r="BM29" s="921">
        <v>42331</v>
      </c>
      <c r="BN29" s="922"/>
      <c r="BO29" s="921">
        <v>42331</v>
      </c>
      <c r="BP29" s="921">
        <v>42331</v>
      </c>
      <c r="BQ29" s="921">
        <v>42334</v>
      </c>
      <c r="BR29" s="921">
        <v>42331</v>
      </c>
      <c r="BS29" s="922"/>
      <c r="BT29" s="921">
        <v>42331</v>
      </c>
      <c r="BU29" s="921">
        <v>42331</v>
      </c>
      <c r="BV29" s="921">
        <v>42331</v>
      </c>
      <c r="BW29" s="921">
        <v>42334</v>
      </c>
      <c r="BX29" s="968"/>
      <c r="BY29" s="823"/>
      <c r="BZ29" s="1600"/>
      <c r="CA29" s="1600"/>
      <c r="CB29" s="1600"/>
      <c r="CC29" s="1600"/>
      <c r="CD29" s="1600"/>
      <c r="CE29" s="1600"/>
      <c r="CF29" s="1600"/>
      <c r="CG29" s="1600"/>
      <c r="CH29" s="1600"/>
      <c r="CI29" s="1600"/>
      <c r="CJ29" s="1600"/>
      <c r="CK29" s="1600"/>
      <c r="CL29" s="1600"/>
      <c r="CM29" s="1600"/>
      <c r="CN29" s="1600"/>
      <c r="CO29" s="1600"/>
      <c r="CP29" s="1600"/>
      <c r="CQ29" s="1600"/>
    </row>
    <row r="30" spans="1:149" ht="15" customHeight="1">
      <c r="A30" s="1588" t="s">
        <v>122</v>
      </c>
      <c r="B30" s="921"/>
      <c r="C30" s="921">
        <v>42439</v>
      </c>
      <c r="D30" s="921"/>
      <c r="E30" s="921">
        <v>42439</v>
      </c>
      <c r="F30" s="921"/>
      <c r="G30" s="921">
        <v>42331</v>
      </c>
      <c r="H30" s="921">
        <v>42436</v>
      </c>
      <c r="I30" s="921"/>
      <c r="J30" s="921">
        <v>42438</v>
      </c>
      <c r="K30" s="921">
        <v>42437</v>
      </c>
      <c r="L30" s="921">
        <v>42438</v>
      </c>
      <c r="M30" s="921">
        <v>42438</v>
      </c>
      <c r="N30" s="921">
        <v>42449</v>
      </c>
      <c r="O30" s="921"/>
      <c r="P30" s="921">
        <v>42449</v>
      </c>
      <c r="Q30" s="824"/>
      <c r="R30" s="921"/>
      <c r="S30" s="921">
        <v>42439</v>
      </c>
      <c r="T30" s="824"/>
      <c r="U30" s="921">
        <v>42436</v>
      </c>
      <c r="V30" s="921"/>
      <c r="W30" s="921"/>
      <c r="X30" s="921">
        <v>42436</v>
      </c>
      <c r="Y30" s="921">
        <v>42436</v>
      </c>
      <c r="Z30" s="824"/>
      <c r="AA30" s="921">
        <v>42115</v>
      </c>
      <c r="AB30" s="880"/>
      <c r="AC30" s="921">
        <v>42116</v>
      </c>
      <c r="AD30" s="921">
        <v>42110</v>
      </c>
      <c r="AE30" s="824"/>
      <c r="AF30" s="921">
        <v>42330</v>
      </c>
      <c r="AG30" s="921">
        <v>42354</v>
      </c>
      <c r="AH30" s="921">
        <v>42354</v>
      </c>
      <c r="AI30" s="921"/>
      <c r="AJ30" s="921">
        <v>42330</v>
      </c>
      <c r="AK30" s="921">
        <v>42331</v>
      </c>
      <c r="AL30" s="921">
        <v>42186</v>
      </c>
      <c r="AM30" s="824"/>
      <c r="AN30" s="921">
        <v>42333</v>
      </c>
      <c r="AO30" s="921"/>
      <c r="AP30" s="921">
        <v>42354</v>
      </c>
      <c r="AQ30" s="921">
        <v>42186</v>
      </c>
      <c r="AR30" s="921">
        <v>42354</v>
      </c>
      <c r="AS30" s="921">
        <v>42331</v>
      </c>
      <c r="AT30" s="880"/>
      <c r="AU30" s="921">
        <v>42097</v>
      </c>
      <c r="AV30" s="921">
        <v>42097</v>
      </c>
      <c r="AW30" s="921">
        <v>42354</v>
      </c>
      <c r="AX30" s="921">
        <v>42331</v>
      </c>
      <c r="AY30" s="921">
        <v>42330</v>
      </c>
      <c r="AZ30" s="921">
        <v>42333</v>
      </c>
      <c r="BA30" s="921">
        <v>42226</v>
      </c>
      <c r="BB30" s="921">
        <v>42330</v>
      </c>
      <c r="BC30" s="921"/>
      <c r="BD30" s="921">
        <v>42331</v>
      </c>
      <c r="BE30" s="921">
        <v>42226</v>
      </c>
      <c r="BF30" s="824"/>
      <c r="BG30" s="921">
        <v>42330</v>
      </c>
      <c r="BH30" s="921"/>
      <c r="BI30" s="921">
        <v>42330</v>
      </c>
      <c r="BJ30" s="921"/>
      <c r="BK30" s="921">
        <v>42333</v>
      </c>
      <c r="BL30" s="921">
        <v>42186</v>
      </c>
      <c r="BM30" s="921">
        <v>42330</v>
      </c>
      <c r="BN30" s="921">
        <v>42097</v>
      </c>
      <c r="BO30" s="921">
        <v>42330</v>
      </c>
      <c r="BP30" s="921">
        <v>42331</v>
      </c>
      <c r="BQ30" s="921"/>
      <c r="BR30" s="921">
        <v>42331</v>
      </c>
      <c r="BS30" s="921">
        <v>42226</v>
      </c>
      <c r="BT30" s="921">
        <v>42331</v>
      </c>
      <c r="BU30" s="921"/>
      <c r="BV30" s="921">
        <v>42331</v>
      </c>
      <c r="BW30" s="921"/>
      <c r="BX30" s="921">
        <v>42333</v>
      </c>
      <c r="BY30" s="824"/>
      <c r="BZ30" s="1599">
        <v>42181</v>
      </c>
      <c r="CA30" s="1599">
        <v>5</v>
      </c>
      <c r="CB30" s="1599">
        <v>42186</v>
      </c>
      <c r="CC30" s="1599">
        <v>42186</v>
      </c>
      <c r="CD30" s="1599">
        <v>42201</v>
      </c>
      <c r="CE30" s="1599">
        <v>42201</v>
      </c>
      <c r="CF30" s="1599">
        <v>42201</v>
      </c>
      <c r="CG30" s="1599">
        <v>42201</v>
      </c>
      <c r="CH30" s="1599">
        <v>42186</v>
      </c>
      <c r="CI30" s="1599">
        <v>42186</v>
      </c>
      <c r="CJ30" s="1599">
        <v>42181</v>
      </c>
      <c r="CK30" s="1599">
        <v>42181</v>
      </c>
      <c r="CL30" s="1599">
        <v>42181</v>
      </c>
      <c r="CM30" s="1599">
        <v>5</v>
      </c>
      <c r="CN30" s="1599">
        <v>42201</v>
      </c>
      <c r="CO30" s="1599">
        <v>42201</v>
      </c>
      <c r="CP30" s="1599">
        <v>42110</v>
      </c>
      <c r="CQ30" s="1599">
        <v>5</v>
      </c>
    </row>
    <row r="31" spans="1:149" ht="15" customHeight="1">
      <c r="A31" s="1586" t="s">
        <v>373</v>
      </c>
      <c r="B31" s="921"/>
      <c r="C31" s="921">
        <v>42438</v>
      </c>
      <c r="D31" s="921">
        <v>42437</v>
      </c>
      <c r="E31" s="921">
        <v>42438</v>
      </c>
      <c r="F31" s="921">
        <v>42438</v>
      </c>
      <c r="G31" s="921">
        <v>42327</v>
      </c>
      <c r="H31" s="921">
        <v>42436</v>
      </c>
      <c r="I31" s="921">
        <v>42439</v>
      </c>
      <c r="J31" s="921"/>
      <c r="K31" s="921">
        <v>42436</v>
      </c>
      <c r="L31" s="921">
        <v>42438</v>
      </c>
      <c r="M31" s="921">
        <v>42437</v>
      </c>
      <c r="N31" s="921">
        <v>42447</v>
      </c>
      <c r="O31" s="921"/>
      <c r="P31" s="921">
        <v>42447</v>
      </c>
      <c r="Q31" s="824"/>
      <c r="R31" s="921"/>
      <c r="S31" s="921">
        <v>42438</v>
      </c>
      <c r="T31" s="824"/>
      <c r="U31" s="921">
        <v>42436</v>
      </c>
      <c r="V31" s="921">
        <v>42436</v>
      </c>
      <c r="W31" s="921"/>
      <c r="X31" s="921">
        <v>42436</v>
      </c>
      <c r="Y31" s="921">
        <v>42436</v>
      </c>
      <c r="Z31" s="824"/>
      <c r="AA31" s="921">
        <v>42111</v>
      </c>
      <c r="AB31" s="880"/>
      <c r="AC31" s="921">
        <v>42114</v>
      </c>
      <c r="AD31" s="921">
        <v>42108</v>
      </c>
      <c r="AE31" s="824"/>
      <c r="AF31" s="921">
        <v>42327</v>
      </c>
      <c r="AG31" s="921">
        <v>42354</v>
      </c>
      <c r="AH31" s="921">
        <v>42354</v>
      </c>
      <c r="AI31" s="921"/>
      <c r="AJ31" s="921">
        <v>42327</v>
      </c>
      <c r="AK31" s="921">
        <v>42327</v>
      </c>
      <c r="AL31" s="921">
        <v>42184</v>
      </c>
      <c r="AM31" s="824"/>
      <c r="AN31" s="880"/>
      <c r="AO31" s="880"/>
      <c r="AP31" s="921">
        <v>42354</v>
      </c>
      <c r="AQ31" s="921">
        <v>42184</v>
      </c>
      <c r="AR31" s="921">
        <v>42354</v>
      </c>
      <c r="AS31" s="921">
        <v>42327</v>
      </c>
      <c r="AT31" s="880"/>
      <c r="AU31" s="921">
        <v>42095</v>
      </c>
      <c r="AV31" s="921">
        <v>42095</v>
      </c>
      <c r="AW31" s="921">
        <v>42354</v>
      </c>
      <c r="AX31" s="921">
        <v>42327</v>
      </c>
      <c r="AY31" s="921">
        <v>42327</v>
      </c>
      <c r="AZ31" s="933"/>
      <c r="BA31" s="921">
        <v>42222</v>
      </c>
      <c r="BB31" s="921">
        <v>42327</v>
      </c>
      <c r="BC31" s="968"/>
      <c r="BD31" s="921">
        <v>42327</v>
      </c>
      <c r="BE31" s="921">
        <v>42222</v>
      </c>
      <c r="BF31" s="824"/>
      <c r="BG31" s="921">
        <v>42327</v>
      </c>
      <c r="BH31" s="921">
        <v>42327</v>
      </c>
      <c r="BI31" s="921">
        <v>42327</v>
      </c>
      <c r="BJ31" s="968"/>
      <c r="BK31" s="1593"/>
      <c r="BL31" s="921">
        <v>42184</v>
      </c>
      <c r="BM31" s="921">
        <v>42327</v>
      </c>
      <c r="BN31" s="921">
        <v>42095</v>
      </c>
      <c r="BO31" s="921">
        <v>42327</v>
      </c>
      <c r="BP31" s="921">
        <v>42327</v>
      </c>
      <c r="BQ31" s="921"/>
      <c r="BR31" s="921">
        <v>42327</v>
      </c>
      <c r="BS31" s="921">
        <v>42222</v>
      </c>
      <c r="BT31" s="921">
        <v>42327</v>
      </c>
      <c r="BU31" s="921">
        <v>42327</v>
      </c>
      <c r="BV31" s="921">
        <v>42327</v>
      </c>
      <c r="BW31" s="968"/>
      <c r="BX31" s="1593"/>
      <c r="BY31" s="827"/>
      <c r="BZ31" s="1599">
        <v>42179</v>
      </c>
      <c r="CA31" s="1599">
        <v>3</v>
      </c>
      <c r="CB31" s="1599">
        <v>42184</v>
      </c>
      <c r="CC31" s="1599">
        <v>42184</v>
      </c>
      <c r="CD31" s="1599">
        <v>42199</v>
      </c>
      <c r="CE31" s="1599">
        <v>42199</v>
      </c>
      <c r="CF31" s="1599">
        <v>42199</v>
      </c>
      <c r="CG31" s="1599">
        <v>42199</v>
      </c>
      <c r="CH31" s="1599">
        <v>42184</v>
      </c>
      <c r="CI31" s="1599">
        <v>42184</v>
      </c>
      <c r="CJ31" s="1599">
        <v>42179</v>
      </c>
      <c r="CK31" s="1599">
        <v>42179</v>
      </c>
      <c r="CL31" s="1599">
        <v>42179</v>
      </c>
      <c r="CM31" s="1599">
        <v>3</v>
      </c>
      <c r="CN31" s="1599">
        <v>42199</v>
      </c>
      <c r="CO31" s="1599">
        <v>42199</v>
      </c>
      <c r="CP31" s="1599">
        <v>42108</v>
      </c>
      <c r="CQ31" s="1599">
        <v>3</v>
      </c>
    </row>
    <row r="32" spans="1:149" ht="15" customHeight="1">
      <c r="A32" s="1586" t="s">
        <v>250</v>
      </c>
      <c r="B32" s="921">
        <v>42432</v>
      </c>
      <c r="C32" s="921">
        <v>42438</v>
      </c>
      <c r="D32" s="921">
        <v>42432</v>
      </c>
      <c r="E32" s="921">
        <v>42437</v>
      </c>
      <c r="F32" s="921">
        <v>42438</v>
      </c>
      <c r="G32" s="880"/>
      <c r="H32" s="921">
        <v>42432</v>
      </c>
      <c r="I32" s="921">
        <v>42438</v>
      </c>
      <c r="J32" s="921">
        <v>42438</v>
      </c>
      <c r="K32" s="921">
        <v>42432</v>
      </c>
      <c r="L32" s="921">
        <v>42437</v>
      </c>
      <c r="M32" s="921">
        <v>42432</v>
      </c>
      <c r="N32" s="921">
        <v>42446</v>
      </c>
      <c r="O32" s="921">
        <v>42432</v>
      </c>
      <c r="P32" s="921">
        <v>42446</v>
      </c>
      <c r="Q32" s="836"/>
      <c r="R32" s="921">
        <v>42432</v>
      </c>
      <c r="S32" s="921">
        <v>42437</v>
      </c>
      <c r="T32" s="824"/>
      <c r="U32" s="921">
        <v>42432</v>
      </c>
      <c r="V32" s="921">
        <v>42432</v>
      </c>
      <c r="W32" s="921">
        <v>42432</v>
      </c>
      <c r="X32" s="921">
        <v>42432</v>
      </c>
      <c r="Y32" s="921">
        <v>42432</v>
      </c>
      <c r="Z32" s="824"/>
      <c r="AA32" s="880"/>
      <c r="AB32" s="921">
        <v>42332</v>
      </c>
      <c r="AC32" s="880"/>
      <c r="AD32" s="922"/>
      <c r="AE32" s="947"/>
      <c r="AF32" s="880"/>
      <c r="AG32" s="921">
        <v>42353</v>
      </c>
      <c r="AH32" s="921">
        <v>42353</v>
      </c>
      <c r="AI32" s="922"/>
      <c r="AJ32" s="922"/>
      <c r="AK32" s="922"/>
      <c r="AL32" s="922"/>
      <c r="AM32" s="947"/>
      <c r="AN32" s="921">
        <v>42332</v>
      </c>
      <c r="AO32" s="921">
        <v>42332</v>
      </c>
      <c r="AP32" s="921">
        <v>42353</v>
      </c>
      <c r="AQ32" s="880"/>
      <c r="AR32" s="921">
        <v>42353</v>
      </c>
      <c r="AS32" s="880"/>
      <c r="AT32" s="921">
        <v>42332</v>
      </c>
      <c r="AU32" s="922"/>
      <c r="AV32" s="922"/>
      <c r="AW32" s="921">
        <v>42353</v>
      </c>
      <c r="AX32" s="880"/>
      <c r="AY32" s="922"/>
      <c r="AZ32" s="921"/>
      <c r="BA32" s="880"/>
      <c r="BB32" s="922"/>
      <c r="BC32" s="921">
        <v>42332</v>
      </c>
      <c r="BD32" s="922"/>
      <c r="BE32" s="922"/>
      <c r="BF32" s="947"/>
      <c r="BG32" s="922"/>
      <c r="BH32" s="922"/>
      <c r="BI32" s="922"/>
      <c r="BJ32" s="921">
        <v>42332</v>
      </c>
      <c r="BK32" s="921"/>
      <c r="BL32" s="922"/>
      <c r="BM32" s="922"/>
      <c r="BN32" s="922"/>
      <c r="BO32" s="922"/>
      <c r="BP32" s="922"/>
      <c r="BQ32" s="921"/>
      <c r="BR32" s="922"/>
      <c r="BS32" s="922"/>
      <c r="BT32" s="922"/>
      <c r="BU32" s="922"/>
      <c r="BV32" s="922"/>
      <c r="BW32" s="921">
        <v>42332</v>
      </c>
      <c r="BX32" s="921"/>
      <c r="BY32" s="824"/>
      <c r="BZ32" s="1600"/>
      <c r="CA32" s="1600"/>
      <c r="CB32" s="1600"/>
      <c r="CC32" s="1600"/>
      <c r="CD32" s="1600"/>
      <c r="CE32" s="1600"/>
      <c r="CF32" s="1600"/>
      <c r="CG32" s="1600"/>
      <c r="CH32" s="1600"/>
      <c r="CI32" s="1600"/>
      <c r="CJ32" s="1600"/>
      <c r="CK32" s="1600"/>
      <c r="CL32" s="1600"/>
      <c r="CM32" s="1600"/>
      <c r="CN32" s="1600"/>
      <c r="CO32" s="1600"/>
      <c r="CP32" s="1600"/>
      <c r="CQ32" s="1600"/>
    </row>
    <row r="33" spans="1:95" ht="15" customHeight="1">
      <c r="A33" s="1586" t="s">
        <v>2</v>
      </c>
      <c r="B33" s="921">
        <v>42432</v>
      </c>
      <c r="C33" s="921">
        <v>42433</v>
      </c>
      <c r="D33" s="921">
        <v>42432</v>
      </c>
      <c r="E33" s="921">
        <v>42433</v>
      </c>
      <c r="F33" s="921">
        <v>42433</v>
      </c>
      <c r="G33" s="921">
        <v>42325</v>
      </c>
      <c r="H33" s="921">
        <v>42432</v>
      </c>
      <c r="I33" s="921">
        <v>42433</v>
      </c>
      <c r="J33" s="921">
        <v>42433</v>
      </c>
      <c r="K33" s="921">
        <v>42432</v>
      </c>
      <c r="L33" s="921">
        <v>42433</v>
      </c>
      <c r="M33" s="921">
        <v>42432</v>
      </c>
      <c r="N33" s="921">
        <v>42444</v>
      </c>
      <c r="O33" s="921">
        <v>42432</v>
      </c>
      <c r="P33" s="921">
        <v>42444</v>
      </c>
      <c r="Q33" s="824"/>
      <c r="R33" s="921">
        <v>42432</v>
      </c>
      <c r="S33" s="921">
        <v>42433</v>
      </c>
      <c r="T33" s="824"/>
      <c r="U33" s="921">
        <v>42432</v>
      </c>
      <c r="V33" s="921">
        <v>42432</v>
      </c>
      <c r="W33" s="921">
        <v>42432</v>
      </c>
      <c r="X33" s="921">
        <v>42432</v>
      </c>
      <c r="Y33" s="921">
        <v>42432</v>
      </c>
      <c r="Z33" s="824"/>
      <c r="AA33" s="921">
        <v>42171</v>
      </c>
      <c r="AB33" s="921"/>
      <c r="AC33" s="921">
        <v>42177</v>
      </c>
      <c r="AD33" s="683">
        <v>42104</v>
      </c>
      <c r="AE33" s="678"/>
      <c r="AF33" s="921">
        <v>42326</v>
      </c>
      <c r="AG33" s="921">
        <v>42353</v>
      </c>
      <c r="AH33" s="921">
        <v>42353</v>
      </c>
      <c r="AI33" s="921"/>
      <c r="AJ33" s="683">
        <v>42325</v>
      </c>
      <c r="AK33" s="921">
        <v>42325</v>
      </c>
      <c r="AL33" s="921">
        <v>42180</v>
      </c>
      <c r="AM33" s="824"/>
      <c r="AN33" s="921"/>
      <c r="AO33" s="921"/>
      <c r="AP33" s="921">
        <v>42353</v>
      </c>
      <c r="AQ33" s="921">
        <v>42180</v>
      </c>
      <c r="AR33" s="921">
        <v>42353</v>
      </c>
      <c r="AS33" s="921">
        <v>42325</v>
      </c>
      <c r="AT33" s="921"/>
      <c r="AU33" s="921">
        <v>42093</v>
      </c>
      <c r="AV33" s="921">
        <v>42093</v>
      </c>
      <c r="AW33" s="921">
        <v>42353</v>
      </c>
      <c r="AX33" s="921">
        <v>42325</v>
      </c>
      <c r="AY33" s="921">
        <v>42326</v>
      </c>
      <c r="AZ33" s="921"/>
      <c r="BA33" s="921">
        <v>42220</v>
      </c>
      <c r="BB33" s="921">
        <v>42326</v>
      </c>
      <c r="BC33" s="921"/>
      <c r="BD33" s="921">
        <v>42326</v>
      </c>
      <c r="BE33" s="921">
        <v>42220</v>
      </c>
      <c r="BF33" s="824"/>
      <c r="BG33" s="921">
        <v>42326</v>
      </c>
      <c r="BH33" s="921">
        <v>42326</v>
      </c>
      <c r="BI33" s="921">
        <v>42326</v>
      </c>
      <c r="BJ33" s="921"/>
      <c r="BK33" s="921"/>
      <c r="BL33" s="683">
        <v>42180</v>
      </c>
      <c r="BM33" s="921">
        <v>42326</v>
      </c>
      <c r="BN33" s="683">
        <v>42093</v>
      </c>
      <c r="BO33" s="921">
        <v>42325</v>
      </c>
      <c r="BP33" s="921">
        <v>42325</v>
      </c>
      <c r="BQ33" s="921"/>
      <c r="BR33" s="921">
        <v>42325</v>
      </c>
      <c r="BS33" s="921">
        <v>42220</v>
      </c>
      <c r="BT33" s="921">
        <v>42325</v>
      </c>
      <c r="BU33" s="921">
        <v>42326</v>
      </c>
      <c r="BV33" s="921">
        <v>42326</v>
      </c>
      <c r="BW33" s="921"/>
      <c r="BX33" s="921"/>
      <c r="BY33" s="824"/>
      <c r="BZ33" s="1599">
        <v>42177</v>
      </c>
      <c r="CA33" s="1599"/>
      <c r="CB33" s="1599">
        <v>42180</v>
      </c>
      <c r="CC33" s="1599">
        <v>42180</v>
      </c>
      <c r="CD33" s="1599">
        <v>42195</v>
      </c>
      <c r="CE33" s="1599">
        <v>42195</v>
      </c>
      <c r="CF33" s="1599">
        <v>42195</v>
      </c>
      <c r="CG33" s="1599">
        <v>42195</v>
      </c>
      <c r="CH33" s="1599">
        <v>42180</v>
      </c>
      <c r="CI33" s="1599">
        <v>42180</v>
      </c>
      <c r="CJ33" s="1599">
        <v>42177</v>
      </c>
      <c r="CK33" s="1599">
        <v>42177</v>
      </c>
      <c r="CL33" s="1599">
        <v>42177</v>
      </c>
      <c r="CM33" s="1599"/>
      <c r="CN33" s="1599">
        <v>42195</v>
      </c>
      <c r="CO33" s="1599">
        <v>42195</v>
      </c>
      <c r="CP33" s="1599">
        <v>42104</v>
      </c>
      <c r="CQ33" s="1599"/>
    </row>
    <row r="34" spans="1:95" ht="15" customHeight="1">
      <c r="A34" s="407"/>
      <c r="B34" s="804"/>
      <c r="C34" s="804"/>
      <c r="D34" s="804"/>
      <c r="E34" s="804"/>
      <c r="F34" s="804"/>
      <c r="G34" s="781" t="s">
        <v>445</v>
      </c>
      <c r="H34" s="1012" t="s">
        <v>445</v>
      </c>
      <c r="I34" s="804"/>
      <c r="J34" s="804"/>
      <c r="K34" s="804"/>
      <c r="L34" s="804"/>
      <c r="M34" s="804"/>
      <c r="N34" s="804"/>
      <c r="O34" s="1012" t="s">
        <v>445</v>
      </c>
      <c r="P34" s="804"/>
      <c r="Q34" s="216"/>
      <c r="R34" s="804"/>
      <c r="S34" s="804"/>
      <c r="T34" s="837"/>
      <c r="U34" s="804"/>
      <c r="V34" s="804"/>
      <c r="W34" s="804"/>
      <c r="X34" s="804"/>
      <c r="Y34" s="804"/>
      <c r="Z34" s="837"/>
      <c r="AA34" s="177"/>
      <c r="AB34" s="971" t="s">
        <v>445</v>
      </c>
      <c r="AC34" s="177"/>
      <c r="AD34" s="815" t="s">
        <v>445</v>
      </c>
      <c r="AE34" s="828"/>
      <c r="AF34" s="815" t="s">
        <v>445</v>
      </c>
      <c r="AG34" s="809"/>
      <c r="AH34" s="809"/>
      <c r="AI34" s="815" t="s">
        <v>445</v>
      </c>
      <c r="AJ34" s="815" t="s">
        <v>445</v>
      </c>
      <c r="AK34" s="815" t="s">
        <v>445</v>
      </c>
      <c r="AL34" s="815" t="s">
        <v>445</v>
      </c>
      <c r="AM34" s="828"/>
      <c r="AN34" s="815" t="s">
        <v>445</v>
      </c>
      <c r="AO34" s="815" t="s">
        <v>445</v>
      </c>
      <c r="AP34" s="809"/>
      <c r="AQ34" s="815" t="s">
        <v>445</v>
      </c>
      <c r="AR34" s="809"/>
      <c r="AS34" s="815" t="s">
        <v>445</v>
      </c>
      <c r="AT34" s="841"/>
      <c r="AU34" s="927"/>
      <c r="AV34" s="177"/>
      <c r="AW34" s="809"/>
      <c r="AX34" s="815" t="s">
        <v>445</v>
      </c>
      <c r="AY34" s="815" t="s">
        <v>445</v>
      </c>
      <c r="AZ34" s="841"/>
      <c r="BA34" s="815" t="s">
        <v>445</v>
      </c>
      <c r="BB34" s="815" t="s">
        <v>445</v>
      </c>
      <c r="BC34" s="405"/>
      <c r="BD34" s="815" t="s">
        <v>445</v>
      </c>
      <c r="BE34" s="815" t="s">
        <v>445</v>
      </c>
      <c r="BF34" s="828"/>
      <c r="BG34" s="177"/>
      <c r="BH34" s="177"/>
      <c r="BI34" s="177"/>
      <c r="BJ34" s="814"/>
      <c r="BK34" s="814"/>
      <c r="BL34" s="177"/>
      <c r="BM34" s="177"/>
      <c r="BN34" s="177"/>
      <c r="BO34" s="177"/>
      <c r="BP34" s="177"/>
      <c r="BQ34" s="814"/>
      <c r="BR34" s="177"/>
      <c r="BS34" s="177"/>
      <c r="BT34" s="177"/>
      <c r="BU34" s="177"/>
      <c r="BV34" s="177"/>
      <c r="BW34" s="814"/>
      <c r="BX34" s="815" t="s">
        <v>445</v>
      </c>
      <c r="BY34" s="828"/>
      <c r="BZ34" s="627"/>
      <c r="CA34" s="627"/>
      <c r="CB34" s="627"/>
      <c r="CC34" s="627"/>
      <c r="CD34" s="627"/>
      <c r="CE34" s="627"/>
      <c r="CF34" s="627"/>
      <c r="CG34" s="627"/>
      <c r="CH34" s="627"/>
      <c r="CI34" s="627"/>
      <c r="CJ34" s="627"/>
      <c r="CK34" s="627"/>
      <c r="CL34" s="627"/>
      <c r="CM34" s="628"/>
      <c r="CN34" s="627"/>
      <c r="CO34" s="627"/>
      <c r="CP34" s="628" t="s">
        <v>689</v>
      </c>
      <c r="CQ34" s="627"/>
    </row>
    <row r="35" spans="1:95" ht="15" customHeight="1">
      <c r="A35" s="403" t="s">
        <v>688</v>
      </c>
      <c r="B35" s="805"/>
      <c r="C35" s="805"/>
      <c r="D35" s="805"/>
      <c r="E35" s="805"/>
      <c r="F35" s="805"/>
      <c r="G35" s="820">
        <v>42482</v>
      </c>
      <c r="H35" s="820">
        <v>42508</v>
      </c>
      <c r="I35" s="805"/>
      <c r="J35" s="805"/>
      <c r="K35" s="805"/>
      <c r="L35" s="805"/>
      <c r="M35" s="805"/>
      <c r="N35" s="805"/>
      <c r="O35" s="820">
        <v>42521</v>
      </c>
      <c r="P35" s="805"/>
      <c r="Q35" s="831"/>
      <c r="R35" s="805"/>
      <c r="S35" s="805"/>
      <c r="T35" s="837"/>
      <c r="U35" s="805"/>
      <c r="V35" s="805"/>
      <c r="W35" s="805"/>
      <c r="X35" s="805"/>
      <c r="Y35" s="805"/>
      <c r="Z35" s="837"/>
      <c r="AA35" s="807"/>
      <c r="AB35" s="781">
        <v>42474</v>
      </c>
      <c r="AC35" s="807"/>
      <c r="AD35" s="781">
        <v>42461</v>
      </c>
      <c r="AE35" s="216"/>
      <c r="AF35" s="781">
        <v>42457</v>
      </c>
      <c r="AG35" s="807"/>
      <c r="AH35" s="807"/>
      <c r="AI35" s="781">
        <v>42454</v>
      </c>
      <c r="AJ35" s="781">
        <v>42468</v>
      </c>
      <c r="AK35" s="781">
        <v>42461</v>
      </c>
      <c r="AL35" s="781">
        <v>42472</v>
      </c>
      <c r="AM35" s="216"/>
      <c r="AN35" s="781" t="s">
        <v>1232</v>
      </c>
      <c r="AO35" s="781" t="s">
        <v>1232</v>
      </c>
      <c r="AP35" s="807"/>
      <c r="AQ35" s="781">
        <v>42439</v>
      </c>
      <c r="AR35" s="807"/>
      <c r="AS35" s="781">
        <v>42454</v>
      </c>
      <c r="AT35" s="807"/>
      <c r="AU35" s="47"/>
      <c r="AV35" s="47"/>
      <c r="AW35" s="807"/>
      <c r="AX35" s="781">
        <v>42437</v>
      </c>
      <c r="AY35" s="781">
        <v>42454</v>
      </c>
      <c r="AZ35" s="807"/>
      <c r="BA35" s="781">
        <v>42459</v>
      </c>
      <c r="BB35" s="781">
        <v>42454</v>
      </c>
      <c r="BC35" s="47"/>
      <c r="BD35" s="781">
        <v>42457</v>
      </c>
      <c r="BE35" s="781">
        <v>42457</v>
      </c>
      <c r="BF35" s="216"/>
      <c r="BG35" s="816"/>
      <c r="BH35" s="816"/>
      <c r="BI35" s="816"/>
      <c r="BJ35" s="816"/>
      <c r="BK35" s="816"/>
      <c r="BL35" s="817"/>
      <c r="BM35" s="816"/>
      <c r="BN35" s="817"/>
      <c r="BO35" s="816"/>
      <c r="BP35" s="816"/>
      <c r="BQ35" s="816"/>
      <c r="BR35" s="816"/>
      <c r="BS35" s="817"/>
      <c r="BT35" s="817"/>
      <c r="BU35" s="817"/>
      <c r="BV35" s="817"/>
      <c r="BW35" s="817"/>
      <c r="BX35" s="781" t="s">
        <v>1232</v>
      </c>
      <c r="BY35" s="216"/>
      <c r="BZ35" s="627">
        <v>145</v>
      </c>
      <c r="CA35" s="627">
        <v>145</v>
      </c>
      <c r="CB35" s="627">
        <v>145</v>
      </c>
      <c r="CC35" s="627">
        <v>145</v>
      </c>
      <c r="CD35" s="627">
        <v>145</v>
      </c>
      <c r="CE35" s="627">
        <v>145</v>
      </c>
      <c r="CF35" s="627">
        <v>145</v>
      </c>
      <c r="CG35" s="627">
        <v>145</v>
      </c>
      <c r="CH35" s="627">
        <v>145</v>
      </c>
      <c r="CI35" s="627">
        <v>145</v>
      </c>
      <c r="CJ35" s="627">
        <v>145</v>
      </c>
      <c r="CK35" s="394">
        <v>145</v>
      </c>
      <c r="CL35" s="394">
        <v>145</v>
      </c>
      <c r="CM35" s="394">
        <v>145</v>
      </c>
      <c r="CN35" s="394">
        <v>145</v>
      </c>
      <c r="CO35" s="394">
        <v>145</v>
      </c>
      <c r="CP35" s="394">
        <v>142</v>
      </c>
      <c r="CQ35" s="627">
        <v>145</v>
      </c>
    </row>
    <row r="36" spans="1:95" ht="15" customHeight="1">
      <c r="B36" s="810"/>
      <c r="C36" s="810"/>
      <c r="D36" s="807"/>
      <c r="E36" s="807"/>
      <c r="F36" s="807"/>
      <c r="G36" s="810"/>
      <c r="H36" s="810"/>
      <c r="I36" s="810"/>
      <c r="J36" s="810"/>
      <c r="K36" s="810"/>
      <c r="L36" s="810"/>
      <c r="M36" s="1052"/>
      <c r="N36" s="1052"/>
      <c r="O36" s="1029"/>
      <c r="P36" s="1052"/>
      <c r="Q36" s="982"/>
      <c r="R36" s="810"/>
      <c r="S36" s="810"/>
      <c r="T36" s="982"/>
      <c r="U36" s="810"/>
      <c r="V36" s="810"/>
      <c r="W36" s="810"/>
      <c r="X36" s="810"/>
      <c r="Y36" s="810"/>
      <c r="Z36" s="982"/>
      <c r="AA36" s="810"/>
      <c r="AB36" s="842"/>
      <c r="AC36" s="810"/>
      <c r="AD36" s="810"/>
      <c r="AE36" s="982"/>
      <c r="AF36" s="719" t="s">
        <v>1293</v>
      </c>
      <c r="AG36" s="719" t="s">
        <v>1293</v>
      </c>
      <c r="AH36" s="719" t="s">
        <v>1293</v>
      </c>
      <c r="AI36" s="719" t="s">
        <v>1293</v>
      </c>
      <c r="AJ36" s="719" t="s">
        <v>1293</v>
      </c>
      <c r="AK36" s="719" t="s">
        <v>1293</v>
      </c>
      <c r="AL36" s="719" t="s">
        <v>1293</v>
      </c>
      <c r="AM36" s="795"/>
      <c r="AN36" s="807" t="s">
        <v>1293</v>
      </c>
      <c r="AO36" s="807" t="s">
        <v>1293</v>
      </c>
      <c r="AP36" s="807" t="s">
        <v>1293</v>
      </c>
      <c r="AQ36" s="807" t="s">
        <v>1293</v>
      </c>
      <c r="AR36" s="807" t="s">
        <v>1293</v>
      </c>
      <c r="AS36" s="807" t="s">
        <v>1293</v>
      </c>
      <c r="AT36" s="807" t="s">
        <v>1293</v>
      </c>
      <c r="AU36" s="807" t="s">
        <v>1293</v>
      </c>
      <c r="AV36" s="807" t="s">
        <v>1293</v>
      </c>
      <c r="AW36" s="807" t="s">
        <v>1293</v>
      </c>
      <c r="AX36" s="807" t="s">
        <v>1293</v>
      </c>
      <c r="AY36" s="807" t="s">
        <v>1293</v>
      </c>
      <c r="AZ36" s="807" t="s">
        <v>1293</v>
      </c>
      <c r="BA36" s="807" t="s">
        <v>1293</v>
      </c>
      <c r="BB36" s="807" t="s">
        <v>1293</v>
      </c>
      <c r="BC36" s="807" t="s">
        <v>1293</v>
      </c>
      <c r="BD36" s="807" t="s">
        <v>1293</v>
      </c>
      <c r="BE36" s="807" t="s">
        <v>1293</v>
      </c>
      <c r="BF36" s="829"/>
      <c r="BG36" s="807" t="s">
        <v>1215</v>
      </c>
      <c r="BH36" s="807" t="s">
        <v>1215</v>
      </c>
      <c r="BI36" s="807" t="s">
        <v>1215</v>
      </c>
      <c r="BJ36" s="807" t="s">
        <v>1215</v>
      </c>
      <c r="BK36" s="807" t="s">
        <v>1215</v>
      </c>
      <c r="BL36" s="807" t="s">
        <v>1215</v>
      </c>
      <c r="BM36" s="807" t="s">
        <v>1215</v>
      </c>
      <c r="BN36" s="807" t="s">
        <v>1215</v>
      </c>
      <c r="BO36" s="807" t="s">
        <v>1215</v>
      </c>
      <c r="BP36" s="807" t="s">
        <v>1215</v>
      </c>
      <c r="BQ36" s="807" t="s">
        <v>1215</v>
      </c>
      <c r="BR36" s="807" t="s">
        <v>1215</v>
      </c>
      <c r="BS36" s="807" t="s">
        <v>1215</v>
      </c>
      <c r="BT36" s="807" t="s">
        <v>1215</v>
      </c>
      <c r="BU36" s="807" t="s">
        <v>1215</v>
      </c>
      <c r="BV36" s="807" t="s">
        <v>1215</v>
      </c>
      <c r="BW36" s="807" t="s">
        <v>1215</v>
      </c>
      <c r="BX36" s="807" t="s">
        <v>1215</v>
      </c>
      <c r="BY36" s="829"/>
      <c r="BZ36" s="629">
        <v>42379</v>
      </c>
      <c r="CA36" s="629">
        <v>42379</v>
      </c>
      <c r="CB36" s="629">
        <v>42379</v>
      </c>
      <c r="CC36" s="629">
        <v>42379</v>
      </c>
      <c r="CD36" s="629">
        <v>42379</v>
      </c>
      <c r="CE36" s="629">
        <v>42379</v>
      </c>
      <c r="CF36" s="629">
        <v>42379</v>
      </c>
      <c r="CG36" s="629">
        <v>42379</v>
      </c>
      <c r="CH36" s="629">
        <v>42379</v>
      </c>
      <c r="CI36" s="629">
        <v>42379</v>
      </c>
      <c r="CJ36" s="629">
        <v>42379</v>
      </c>
      <c r="CK36" s="630">
        <v>42388</v>
      </c>
      <c r="CL36" s="630">
        <v>42388</v>
      </c>
      <c r="CM36" s="630">
        <v>42388</v>
      </c>
      <c r="CN36" s="630">
        <v>42388</v>
      </c>
      <c r="CO36" s="630">
        <v>42389</v>
      </c>
      <c r="CP36" s="630">
        <v>42299</v>
      </c>
      <c r="CQ36" s="629">
        <v>42379</v>
      </c>
    </row>
    <row r="37" spans="1:95" ht="15" customHeight="1">
      <c r="B37" s="808"/>
      <c r="C37" s="808"/>
      <c r="D37" s="808"/>
      <c r="E37" s="808"/>
      <c r="F37" s="808"/>
      <c r="G37" s="808"/>
      <c r="H37" s="808"/>
      <c r="I37" s="808"/>
      <c r="J37" s="1053"/>
      <c r="K37" s="1053"/>
      <c r="L37" s="1053"/>
      <c r="M37" s="843"/>
      <c r="N37" s="177"/>
      <c r="O37" s="808"/>
      <c r="P37" s="177"/>
      <c r="Q37" s="831"/>
      <c r="R37" s="808"/>
      <c r="S37" s="808"/>
      <c r="T37" s="831"/>
      <c r="U37" s="808"/>
      <c r="V37" s="808"/>
      <c r="W37" s="808"/>
      <c r="X37" s="808"/>
      <c r="Y37" s="808"/>
      <c r="Z37" s="831"/>
      <c r="AA37" s="808"/>
      <c r="AB37" s="844"/>
      <c r="AC37" s="808"/>
      <c r="AD37" s="808"/>
      <c r="AE37" s="831"/>
      <c r="AF37" s="775"/>
      <c r="AG37" s="775"/>
      <c r="AH37" s="775"/>
      <c r="AI37" s="808"/>
      <c r="AJ37" s="808"/>
      <c r="AK37" s="808"/>
      <c r="AL37" s="871"/>
      <c r="AM37" s="976"/>
      <c r="AN37" s="818"/>
      <c r="AO37" s="818"/>
      <c r="AP37" s="871"/>
      <c r="AQ37" s="734"/>
      <c r="AR37" s="871"/>
      <c r="AS37" s="813"/>
      <c r="AT37" s="871"/>
      <c r="AU37" s="400"/>
      <c r="AV37" s="734"/>
      <c r="AW37" s="871"/>
      <c r="AX37" s="808"/>
      <c r="AY37" s="775"/>
      <c r="AZ37" s="808"/>
      <c r="BA37" s="775"/>
      <c r="BB37" s="775"/>
      <c r="BC37" s="808"/>
      <c r="BD37" s="808"/>
      <c r="BE37" s="808"/>
      <c r="BF37" s="831"/>
      <c r="BG37" s="808"/>
      <c r="BH37" s="808"/>
      <c r="BI37" s="808"/>
      <c r="BJ37" s="808"/>
      <c r="BK37" s="808"/>
      <c r="BL37" s="818"/>
      <c r="BM37" s="808"/>
      <c r="BN37" s="818"/>
      <c r="BO37" s="808"/>
      <c r="BP37" s="808"/>
      <c r="BQ37" s="808"/>
      <c r="BR37" s="808"/>
      <c r="BS37" s="808"/>
      <c r="BT37" s="808"/>
      <c r="BU37" s="808"/>
      <c r="BV37" s="808"/>
      <c r="BW37" s="808"/>
      <c r="BX37" s="818"/>
      <c r="BY37" s="830"/>
      <c r="BZ37" s="627"/>
      <c r="CA37" s="627"/>
      <c r="CB37" s="627"/>
      <c r="CC37" s="627"/>
      <c r="CD37" s="627"/>
      <c r="CE37" s="627"/>
      <c r="CF37" s="627"/>
      <c r="CG37" s="627"/>
      <c r="CH37" s="627"/>
      <c r="CI37" s="627"/>
      <c r="CJ37" s="627"/>
      <c r="CK37" s="394"/>
      <c r="CL37" s="394"/>
      <c r="CM37" s="394"/>
      <c r="CN37" s="394"/>
      <c r="CO37" s="394"/>
      <c r="CP37" s="631" t="s">
        <v>350</v>
      </c>
      <c r="CQ37" s="627"/>
    </row>
    <row r="38" spans="1:95" ht="15" customHeight="1">
      <c r="B38" s="807"/>
      <c r="C38" s="807"/>
      <c r="D38" s="807"/>
      <c r="E38" s="807"/>
      <c r="F38" s="807"/>
      <c r="G38" s="807"/>
      <c r="H38" s="810"/>
      <c r="I38" s="810"/>
      <c r="J38" s="810"/>
      <c r="K38" s="810"/>
      <c r="L38" s="810"/>
      <c r="M38" s="807"/>
      <c r="N38" s="807"/>
      <c r="O38" s="809"/>
      <c r="P38" s="807"/>
      <c r="Q38" s="829"/>
      <c r="R38" s="807"/>
      <c r="S38" s="807"/>
      <c r="T38" s="829"/>
      <c r="U38" s="807"/>
      <c r="V38" s="807"/>
      <c r="W38" s="807"/>
      <c r="X38" s="807"/>
      <c r="Y38" s="807"/>
      <c r="Z38" s="829"/>
      <c r="AA38" s="654"/>
      <c r="AB38" s="654"/>
      <c r="AC38" s="654"/>
      <c r="AD38" s="654"/>
      <c r="AE38" s="795"/>
      <c r="AF38" s="654"/>
      <c r="AG38" s="654"/>
      <c r="AH38" s="654"/>
      <c r="AI38" s="809"/>
      <c r="AJ38" s="809"/>
      <c r="AK38" s="809"/>
      <c r="AL38" s="809"/>
      <c r="AM38" s="829"/>
      <c r="AN38" s="809"/>
      <c r="AO38" s="807"/>
      <c r="AP38" s="809"/>
      <c r="AQ38" s="809"/>
      <c r="AR38" s="809"/>
      <c r="AS38" s="809"/>
      <c r="AT38" s="809"/>
      <c r="AU38" s="819"/>
      <c r="AV38" s="819"/>
      <c r="AW38" s="819"/>
      <c r="AX38" s="809"/>
      <c r="AY38" s="928"/>
      <c r="AZ38" s="654"/>
      <c r="BA38" s="654"/>
      <c r="BB38" s="809"/>
      <c r="BC38" s="654"/>
      <c r="BD38" s="809"/>
      <c r="BE38" s="809"/>
      <c r="BF38" s="829"/>
      <c r="BG38" s="807" t="s">
        <v>1293</v>
      </c>
      <c r="BH38" s="807" t="s">
        <v>1293</v>
      </c>
      <c r="BI38" s="807" t="s">
        <v>1293</v>
      </c>
      <c r="BJ38" s="807" t="s">
        <v>1293</v>
      </c>
      <c r="BK38" s="807" t="s">
        <v>1293</v>
      </c>
      <c r="BL38" s="807" t="s">
        <v>1293</v>
      </c>
      <c r="BM38" s="807" t="s">
        <v>1293</v>
      </c>
      <c r="BN38" s="807" t="s">
        <v>1293</v>
      </c>
      <c r="BO38" s="807" t="s">
        <v>1213</v>
      </c>
      <c r="BP38" s="807" t="s">
        <v>1213</v>
      </c>
      <c r="BQ38" s="807" t="s">
        <v>1213</v>
      </c>
      <c r="BR38" s="807" t="s">
        <v>1213</v>
      </c>
      <c r="BS38" s="807" t="s">
        <v>1213</v>
      </c>
      <c r="BT38" s="807" t="s">
        <v>1213</v>
      </c>
      <c r="BU38" s="807" t="s">
        <v>1213</v>
      </c>
      <c r="BV38" s="807" t="s">
        <v>1213</v>
      </c>
      <c r="BW38" s="807" t="s">
        <v>1213</v>
      </c>
      <c r="BX38" s="807" t="s">
        <v>1213</v>
      </c>
      <c r="BY38" s="829"/>
      <c r="BZ38" s="627"/>
      <c r="CA38" s="627"/>
      <c r="CB38" s="627"/>
      <c r="CC38" s="627"/>
      <c r="CD38" s="627"/>
      <c r="CE38" s="627"/>
      <c r="CF38" s="627"/>
      <c r="CG38" s="627"/>
      <c r="CH38" s="627"/>
      <c r="CI38" s="627"/>
      <c r="CJ38" s="627"/>
      <c r="CK38" s="632"/>
      <c r="CL38" s="394"/>
      <c r="CM38" s="394"/>
      <c r="CN38" s="394"/>
      <c r="CO38" s="394"/>
      <c r="CP38" s="631">
        <v>5000967363</v>
      </c>
      <c r="CQ38" s="627"/>
    </row>
    <row r="39" spans="1:95" ht="15">
      <c r="B39" s="808"/>
      <c r="C39" s="808"/>
      <c r="D39" s="808"/>
      <c r="E39" s="808"/>
      <c r="F39" s="808"/>
      <c r="G39" s="808"/>
      <c r="H39" s="813"/>
      <c r="I39" s="813"/>
      <c r="J39" s="813"/>
      <c r="K39" s="813"/>
      <c r="L39" s="813"/>
      <c r="M39" s="813"/>
      <c r="N39" s="813"/>
      <c r="O39" s="813"/>
      <c r="P39" s="813"/>
      <c r="Q39" s="831"/>
      <c r="R39" s="808"/>
      <c r="S39" s="808"/>
      <c r="T39" s="831"/>
      <c r="U39" s="808"/>
      <c r="V39" s="808"/>
      <c r="W39" s="808"/>
      <c r="X39" s="808"/>
      <c r="Y39" s="808"/>
      <c r="Z39" s="831"/>
      <c r="AA39" s="963"/>
      <c r="AB39" s="963"/>
      <c r="AC39" s="963"/>
      <c r="AD39" s="963"/>
      <c r="AE39" s="983"/>
      <c r="AF39" s="963"/>
      <c r="AG39" s="963"/>
      <c r="AH39" s="963"/>
      <c r="AI39" s="929"/>
      <c r="AJ39" s="929"/>
      <c r="AK39" s="929"/>
      <c r="AL39" s="929"/>
      <c r="AM39" s="948"/>
      <c r="AN39" s="819"/>
      <c r="AO39" s="808"/>
      <c r="AP39" s="813"/>
      <c r="AQ39" s="813"/>
      <c r="AR39" s="813"/>
      <c r="AS39" s="813"/>
      <c r="AT39" s="929"/>
      <c r="AU39" s="929"/>
      <c r="AV39" s="929"/>
      <c r="AW39" s="929"/>
      <c r="AX39" s="929"/>
      <c r="AY39" s="929"/>
      <c r="AZ39" s="858"/>
      <c r="BA39" s="858"/>
      <c r="BB39" s="929"/>
      <c r="BC39" s="929"/>
      <c r="BD39" s="813"/>
      <c r="BE39" s="929"/>
      <c r="BF39" s="948"/>
      <c r="BG39" s="808"/>
      <c r="BH39" s="808"/>
      <c r="BI39" s="808"/>
      <c r="BJ39" s="808"/>
      <c r="BK39" s="808"/>
      <c r="BL39" s="812"/>
      <c r="BM39" s="808"/>
      <c r="BN39" s="808"/>
      <c r="BO39" s="808">
        <v>42436</v>
      </c>
      <c r="BP39" s="808">
        <v>42436</v>
      </c>
      <c r="BQ39" s="808">
        <v>42436</v>
      </c>
      <c r="BR39" s="808">
        <v>42436</v>
      </c>
      <c r="BS39" s="808">
        <v>42436</v>
      </c>
      <c r="BT39" s="808">
        <v>42436</v>
      </c>
      <c r="BU39" s="808">
        <v>42436</v>
      </c>
      <c r="BV39" s="808">
        <v>42436</v>
      </c>
      <c r="BW39" s="808">
        <v>42436</v>
      </c>
      <c r="BX39" s="808">
        <v>42436</v>
      </c>
      <c r="BY39" s="831"/>
      <c r="BZ39" s="190"/>
      <c r="CA39" s="190"/>
      <c r="CB39" s="190"/>
      <c r="CC39" s="190"/>
      <c r="CD39" s="190"/>
      <c r="CE39" s="190"/>
      <c r="CF39" s="190"/>
      <c r="CG39" s="190"/>
      <c r="CH39" s="190"/>
      <c r="CI39" s="190"/>
      <c r="CJ39" s="190"/>
      <c r="CK39" s="190"/>
      <c r="CL39" s="190"/>
      <c r="CM39" s="190"/>
      <c r="CN39" s="190"/>
      <c r="CO39" s="190"/>
      <c r="CP39" s="190"/>
      <c r="CQ39" s="190"/>
    </row>
    <row r="40" spans="1:95" ht="15">
      <c r="D40" s="805"/>
      <c r="E40" s="805"/>
      <c r="F40" s="805"/>
      <c r="G40" s="804"/>
      <c r="H40" s="928"/>
      <c r="I40" s="928"/>
      <c r="J40" s="928"/>
      <c r="K40" s="928"/>
      <c r="L40" s="929"/>
      <c r="M40" s="805"/>
      <c r="N40" s="1054"/>
      <c r="P40" s="1054"/>
      <c r="Q40" s="837"/>
      <c r="S40" s="805"/>
      <c r="T40" s="837"/>
      <c r="U40" s="805"/>
      <c r="V40" s="805"/>
      <c r="X40" s="805"/>
      <c r="Y40" s="805"/>
      <c r="Z40" s="837"/>
      <c r="AA40" s="195"/>
      <c r="AB40" s="840"/>
      <c r="AC40" s="195"/>
      <c r="AD40" s="964"/>
      <c r="AE40" s="984"/>
      <c r="AF40" s="654"/>
      <c r="AG40" s="840"/>
      <c r="AH40" s="840"/>
      <c r="AI40" s="654"/>
      <c r="AJ40" s="654"/>
      <c r="AK40" s="840"/>
      <c r="AL40" s="195"/>
      <c r="AM40" s="402"/>
      <c r="AN40" s="210"/>
      <c r="AO40" s="195"/>
      <c r="AP40" s="877"/>
      <c r="AQ40" s="195"/>
      <c r="AR40" s="877"/>
      <c r="AS40" s="840"/>
      <c r="AT40" s="877"/>
      <c r="AU40" s="195"/>
      <c r="AV40" s="195"/>
      <c r="AW40" s="877"/>
      <c r="AX40" s="195"/>
      <c r="AY40" s="195"/>
      <c r="AZ40" s="195"/>
      <c r="BA40" s="195"/>
      <c r="BB40" s="195"/>
      <c r="BC40" s="195"/>
      <c r="BD40" s="210"/>
      <c r="BG40" s="181"/>
      <c r="BH40" s="181"/>
      <c r="BI40" s="210"/>
      <c r="BJ40" s="181"/>
      <c r="BK40" s="181"/>
      <c r="BL40" s="195"/>
      <c r="BM40" s="181"/>
      <c r="BN40" s="195"/>
      <c r="BO40" s="210"/>
      <c r="BP40" s="210"/>
      <c r="BQ40" s="210"/>
      <c r="BR40" s="210"/>
      <c r="BS40" s="195"/>
      <c r="BT40" s="210"/>
      <c r="BU40" s="210"/>
      <c r="BV40" s="210"/>
      <c r="BW40" s="210"/>
      <c r="BX40" s="195"/>
      <c r="BY40" s="402"/>
    </row>
    <row r="41" spans="1:95" ht="15">
      <c r="C41" s="805"/>
      <c r="D41" s="805"/>
      <c r="E41" s="805"/>
      <c r="F41" s="805"/>
      <c r="G41" s="617"/>
      <c r="H41" s="768"/>
      <c r="I41" s="1054"/>
      <c r="J41" s="929"/>
      <c r="K41" s="1054"/>
      <c r="L41" s="768"/>
      <c r="M41" s="805"/>
      <c r="N41" s="1054"/>
      <c r="P41" s="1054"/>
      <c r="Q41" s="399"/>
      <c r="S41" s="805"/>
      <c r="T41" s="837"/>
      <c r="U41" s="805"/>
      <c r="V41" s="805"/>
      <c r="X41" s="805"/>
      <c r="Y41" s="805"/>
      <c r="Z41" s="837"/>
      <c r="AA41" s="617"/>
      <c r="AB41" s="972"/>
      <c r="AC41" s="617"/>
      <c r="AD41" s="617"/>
      <c r="AE41" s="399"/>
      <c r="AF41" s="198"/>
      <c r="AG41" s="877"/>
      <c r="AH41" s="877"/>
      <c r="AI41" s="198"/>
      <c r="AJ41" s="926"/>
      <c r="AK41" s="617"/>
      <c r="AL41" s="617"/>
      <c r="AM41" s="399"/>
      <c r="AN41" s="789"/>
      <c r="AO41" s="789"/>
      <c r="AP41" s="877"/>
      <c r="AQ41" s="617"/>
      <c r="AR41" s="877"/>
      <c r="AS41" s="813"/>
      <c r="AT41" s="878"/>
      <c r="AU41" s="617"/>
      <c r="AV41" s="210"/>
      <c r="AW41" s="877"/>
      <c r="AX41" s="617"/>
      <c r="AY41" s="617"/>
      <c r="AZ41" s="617"/>
      <c r="BA41" s="617"/>
      <c r="BB41" s="617"/>
      <c r="BC41" s="617"/>
      <c r="BD41" s="198"/>
      <c r="BG41" s="617"/>
      <c r="BH41" s="617"/>
      <c r="BJ41" s="210"/>
      <c r="BK41" s="210"/>
      <c r="BL41" s="617"/>
      <c r="BM41" s="617"/>
      <c r="BN41" s="617"/>
      <c r="BO41" s="210"/>
      <c r="BP41" s="210"/>
      <c r="BQ41" s="210"/>
      <c r="BR41" s="617"/>
      <c r="BS41" s="617"/>
      <c r="BT41" s="210"/>
      <c r="BU41" s="210"/>
      <c r="BV41" s="210"/>
      <c r="BW41" s="210"/>
      <c r="BX41" s="789"/>
      <c r="BY41" s="832"/>
    </row>
    <row r="42" spans="1:95" ht="15">
      <c r="G42" s="181"/>
      <c r="H42" s="768"/>
      <c r="I42" s="768"/>
      <c r="J42" s="768"/>
      <c r="K42" s="768"/>
      <c r="L42" s="768"/>
      <c r="N42" s="768"/>
      <c r="O42" s="768"/>
      <c r="P42" s="768"/>
      <c r="Q42" s="729"/>
      <c r="AA42" s="181"/>
      <c r="AB42" s="210"/>
      <c r="AC42" s="181"/>
      <c r="AF42" s="181"/>
      <c r="AG42" s="181"/>
      <c r="AH42" s="181"/>
      <c r="AL42" s="195"/>
      <c r="AM42" s="402"/>
      <c r="AP42" s="181"/>
      <c r="AQ42" s="195"/>
      <c r="AR42" s="181"/>
      <c r="AT42" s="210"/>
      <c r="AU42" s="181"/>
      <c r="AV42" s="195"/>
      <c r="AW42" s="181"/>
      <c r="AY42" s="181"/>
      <c r="AZ42" s="181"/>
      <c r="BG42" s="181"/>
      <c r="BH42" s="181"/>
      <c r="BI42" s="181"/>
      <c r="BJ42" s="181"/>
      <c r="BK42" s="181"/>
      <c r="BL42" s="195"/>
      <c r="BM42" s="181"/>
      <c r="BN42" s="195"/>
      <c r="BO42" s="181"/>
      <c r="BP42" s="181"/>
      <c r="BQ42" s="181"/>
      <c r="BR42" s="181"/>
      <c r="BT42" s="181"/>
    </row>
    <row r="43" spans="1:95" ht="15">
      <c r="AL43" s="617"/>
      <c r="AM43" s="399"/>
      <c r="AQ43" s="617"/>
      <c r="AV43" s="617"/>
      <c r="BL43" s="617"/>
      <c r="BN43" s="617"/>
    </row>
  </sheetData>
  <protectedRanges>
    <protectedRange sqref="CS24:DE27 DA20:DL20 DA23:DL23" name="Range1_8_1"/>
    <protectedRange sqref="DM20:DN20 DM23:DN23" name="Range1_8_3"/>
    <protectedRange sqref="CS20:CV20 CS23:CV23" name="Range1_8_5"/>
    <protectedRange sqref="CW20:CZ20 CW23:CZ23" name="Range1_8_6"/>
    <protectedRange sqref="BZ22:CQ22 BZ24:CQ24 BZ20:CQ20" name="Range1_8"/>
    <protectedRange sqref="A15:A16" name="Range1_1_1"/>
    <protectedRange sqref="BH20:BI20 BM24 BG24:BI24 BG22:BK22 BM22 BM20 BO20:BP20 BO24:BP24 BT20:BU20 BR20 BR24:BV24 BO22:BW22" name="Range1_8_7"/>
    <protectedRange sqref="BX22:BY22" name="Range1_8_4_1_2"/>
    <protectedRange sqref="BL24 BL20 BL22" name="Range1_8_3_3"/>
    <protectedRange sqref="BN24 BN20 BN22" name="Range1_8_3_1_3"/>
    <protectedRange sqref="AS24 AS22 AZ22" name="Range1_8_2"/>
    <protectedRange sqref="AO22" name="Range1_8_4_1"/>
    <protectedRange sqref="AN22" name="Range1_8_8_1"/>
    <protectedRange sqref="AX24 AX22" name="Range1_8_14"/>
    <protectedRange sqref="AQ22 AQ24 AQ20" name="Range1_8_3_2"/>
    <protectedRange sqref="BA22 BA24" name="Range1_8_15"/>
    <protectedRange sqref="BC22" name="Range1_8_14_2"/>
    <protectedRange sqref="BE22:BF22 BE24:BF24" name="Range1_8_15_1"/>
    <protectedRange sqref="BD24 BD22" name="Range1_8_16"/>
    <protectedRange sqref="AU24 AU22 AU20" name="Range1_8_9"/>
    <protectedRange sqref="AY24 AY20 BB20 BB24 AY22 BB22" name="Range1_8_13"/>
    <protectedRange sqref="AF20 AF24 AF22" name="Range1_8_14_1"/>
    <protectedRange sqref="AJ20 AJ22 AJ24" name="Range1_8_4"/>
    <protectedRange sqref="AL22:AM22 AL20:AM20 AL24:AM24" name="Range1_8_3_1"/>
    <protectedRange sqref="AI20 AI24 AI22" name="Range1_8_2_1"/>
    <protectedRange sqref="AK22 AK24" name="Range1_8_17"/>
    <protectedRange sqref="AA19:AA20 AA24 AA22 AC22 AC24 AC19:AC20" name="Range1_8_8"/>
    <protectedRange sqref="AD22:AE22 AD20:AE20 AD24:AE24" name="Range1_8_10"/>
    <protectedRange sqref="U22:Z22 U24:Z24" name="Range1_8_11"/>
    <protectedRange sqref="R22:T22 R24:T24" name="Range1_8_12"/>
    <protectedRange sqref="B24:G24 B22:G22 Q22 Q24" name="Range1_8_18"/>
    <protectedRange sqref="J24:L24" name="Range1_8_19"/>
    <protectedRange sqref="J22:L22 J20:L20" name="Range1_8_10_1"/>
    <protectedRange sqref="H24 H22" name="Range1_8_14_3"/>
    <protectedRange sqref="I24 I22" name="Range1_8_11_1"/>
    <protectedRange sqref="P22 M22:N22 M24:N24 P24" name="Range1_8_20"/>
    <protectedRange sqref="O24 O22" name="Range1_8_14_4"/>
  </protectedRanges>
  <conditionalFormatting sqref="A4">
    <cfRule type="duplicateValues" dxfId="43" priority="1"/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P141"/>
  <sheetViews>
    <sheetView topLeftCell="A35" workbookViewId="0">
      <selection activeCell="C39" sqref="C39"/>
    </sheetView>
  </sheetViews>
  <sheetFormatPr defaultColWidth="9" defaultRowHeight="14.25"/>
  <cols>
    <col min="1" max="1" width="5.75" style="182" customWidth="1"/>
    <col min="2" max="2" width="27.875" style="182" bestFit="1" customWidth="1"/>
    <col min="3" max="3" width="12.25" style="182" customWidth="1"/>
    <col min="4" max="4" width="12.375" style="182" bestFit="1" customWidth="1"/>
    <col min="5" max="8" width="9" style="182"/>
    <col min="9" max="9" width="33.75" style="182" bestFit="1" customWidth="1"/>
    <col min="10" max="10" width="12.375" style="182" bestFit="1" customWidth="1"/>
    <col min="11" max="12" width="9" style="182"/>
    <col min="13" max="14" width="9" style="182" hidden="1" customWidth="1"/>
    <col min="15" max="16384" width="9" style="182"/>
  </cols>
  <sheetData>
    <row r="2" spans="2:14">
      <c r="B2" s="182" t="s">
        <v>914</v>
      </c>
    </row>
    <row r="3" spans="2:14">
      <c r="B3" s="182" t="s">
        <v>913</v>
      </c>
      <c r="C3" s="513">
        <v>42257</v>
      </c>
      <c r="I3" s="182" t="s">
        <v>912</v>
      </c>
      <c r="J3" s="461">
        <v>185</v>
      </c>
    </row>
    <row r="4" spans="2:14" ht="15" thickBot="1"/>
    <row r="5" spans="2:14" ht="57.75" thickBot="1">
      <c r="B5" s="182" t="s">
        <v>911</v>
      </c>
      <c r="C5" s="469" t="s">
        <v>852</v>
      </c>
      <c r="D5" s="469" t="s">
        <v>860</v>
      </c>
      <c r="E5" s="469" t="s">
        <v>859</v>
      </c>
      <c r="F5" s="469" t="s">
        <v>858</v>
      </c>
      <c r="G5" s="469" t="s">
        <v>857</v>
      </c>
      <c r="I5" s="512" t="s">
        <v>910</v>
      </c>
      <c r="J5" s="511" t="s">
        <v>909</v>
      </c>
      <c r="K5" s="510" t="s">
        <v>811</v>
      </c>
      <c r="L5" s="509" t="s">
        <v>908</v>
      </c>
    </row>
    <row r="6" spans="2:14">
      <c r="B6" s="182" t="s">
        <v>889</v>
      </c>
      <c r="C6" s="213">
        <v>5317974</v>
      </c>
      <c r="D6" s="213" t="e">
        <f>$C$17+L6</f>
        <v>#REF!</v>
      </c>
      <c r="E6" s="213" t="e">
        <f t="shared" ref="E6:E11" ca="1" si="0">$C$20</f>
        <v>#REF!</v>
      </c>
      <c r="F6" s="467" t="e">
        <f t="shared" ref="F6:F13" ca="1" si="1">E6-D6</f>
        <v>#REF!</v>
      </c>
      <c r="G6" s="466" t="e">
        <f t="shared" ref="G6:G13" ca="1" si="2">D6/E6</f>
        <v>#REF!</v>
      </c>
      <c r="I6" s="508" t="s">
        <v>889</v>
      </c>
      <c r="J6" s="507">
        <v>5317974</v>
      </c>
      <c r="K6" s="506">
        <v>296</v>
      </c>
      <c r="L6" s="505">
        <f>K6-$J$3</f>
        <v>111</v>
      </c>
      <c r="M6" s="213">
        <f t="shared" ref="M6:M24" si="3">J6</f>
        <v>5317974</v>
      </c>
      <c r="N6" s="182" t="str">
        <f t="shared" ref="N6:N24" si="4">I6</f>
        <v>Cover</v>
      </c>
    </row>
    <row r="7" spans="2:14">
      <c r="B7" s="182" t="s">
        <v>841</v>
      </c>
      <c r="C7" s="213">
        <v>5318101</v>
      </c>
      <c r="D7" s="213" t="e">
        <f>$C$17+L7</f>
        <v>#REF!</v>
      </c>
      <c r="E7" s="213" t="e">
        <f t="shared" ca="1" si="0"/>
        <v>#REF!</v>
      </c>
      <c r="F7" s="467" t="e">
        <f t="shared" ca="1" si="1"/>
        <v>#REF!</v>
      </c>
      <c r="G7" s="466" t="e">
        <f t="shared" ca="1" si="2"/>
        <v>#REF!</v>
      </c>
      <c r="I7" s="504" t="s">
        <v>841</v>
      </c>
      <c r="J7" s="498">
        <v>5318101</v>
      </c>
      <c r="K7" s="497">
        <v>0</v>
      </c>
      <c r="L7" s="496">
        <f>K7</f>
        <v>0</v>
      </c>
      <c r="M7" s="213">
        <f t="shared" si="3"/>
        <v>5318101</v>
      </c>
      <c r="N7" s="182" t="str">
        <f t="shared" si="4"/>
        <v>Blade Body</v>
      </c>
    </row>
    <row r="8" spans="2:14">
      <c r="B8" s="182" t="s">
        <v>839</v>
      </c>
      <c r="C8" s="213">
        <v>5317975</v>
      </c>
      <c r="D8" s="213" t="e">
        <f>$C$17+L8</f>
        <v>#REF!</v>
      </c>
      <c r="E8" s="213" t="e">
        <f t="shared" ca="1" si="0"/>
        <v>#REF!</v>
      </c>
      <c r="F8" s="467" t="e">
        <f t="shared" ca="1" si="1"/>
        <v>#REF!</v>
      </c>
      <c r="G8" s="466" t="e">
        <f t="shared" ca="1" si="2"/>
        <v>#REF!</v>
      </c>
      <c r="I8" s="501" t="s">
        <v>839</v>
      </c>
      <c r="J8" s="481">
        <v>5317975</v>
      </c>
      <c r="K8" s="500">
        <v>249</v>
      </c>
      <c r="L8" s="496">
        <f t="shared" ref="L8:L24" si="5">K8-$J$3</f>
        <v>64</v>
      </c>
      <c r="M8" s="213">
        <f t="shared" si="3"/>
        <v>5317975</v>
      </c>
      <c r="N8" s="182" t="str">
        <f t="shared" si="4"/>
        <v>Sheath</v>
      </c>
    </row>
    <row r="9" spans="2:14">
      <c r="B9" s="182" t="s">
        <v>887</v>
      </c>
      <c r="C9" s="213" t="s">
        <v>907</v>
      </c>
      <c r="D9" s="213" t="e">
        <f>$C$17+L26</f>
        <v>#REF!</v>
      </c>
      <c r="E9" s="213" t="e">
        <f t="shared" ca="1" si="0"/>
        <v>#REF!</v>
      </c>
      <c r="F9" s="467" t="e">
        <f t="shared" ca="1" si="1"/>
        <v>#REF!</v>
      </c>
      <c r="G9" s="466" t="e">
        <f t="shared" ca="1" si="2"/>
        <v>#REF!</v>
      </c>
      <c r="I9" s="502" t="s">
        <v>887</v>
      </c>
      <c r="J9" s="498" t="s">
        <v>907</v>
      </c>
      <c r="K9" s="497">
        <v>186</v>
      </c>
      <c r="L9" s="496">
        <f t="shared" si="5"/>
        <v>1</v>
      </c>
      <c r="M9" s="213" t="str">
        <f t="shared" si="3"/>
        <v>5317977-01</v>
      </c>
      <c r="N9" s="182" t="str">
        <f t="shared" si="4"/>
        <v>Foam</v>
      </c>
    </row>
    <row r="10" spans="2:14">
      <c r="B10" s="182" t="s">
        <v>837</v>
      </c>
      <c r="C10" s="213">
        <v>5313064</v>
      </c>
      <c r="D10" s="213" t="e">
        <f>$C$17+L22</f>
        <v>#REF!</v>
      </c>
      <c r="E10" s="213" t="e">
        <f t="shared" ca="1" si="0"/>
        <v>#REF!</v>
      </c>
      <c r="F10" s="467" t="e">
        <f t="shared" ca="1" si="1"/>
        <v>#REF!</v>
      </c>
      <c r="G10" s="466" t="e">
        <f t="shared" ca="1" si="2"/>
        <v>#REF!</v>
      </c>
      <c r="I10" s="503" t="s">
        <v>887</v>
      </c>
      <c r="J10" s="477" t="s">
        <v>906</v>
      </c>
      <c r="K10" s="497">
        <v>161</v>
      </c>
      <c r="L10" s="496">
        <f t="shared" si="5"/>
        <v>-24</v>
      </c>
      <c r="M10" s="213" t="str">
        <f t="shared" si="3"/>
        <v>5317977-02</v>
      </c>
      <c r="N10" s="182" t="str">
        <f t="shared" si="4"/>
        <v>Foam</v>
      </c>
    </row>
    <row r="11" spans="2:14">
      <c r="B11" s="182" t="s">
        <v>806</v>
      </c>
      <c r="C11" s="213">
        <v>5322266</v>
      </c>
      <c r="D11" s="213" t="e">
        <f>$C$17+L23</f>
        <v>#REF!</v>
      </c>
      <c r="E11" s="213" t="e">
        <f t="shared" ca="1" si="0"/>
        <v>#REF!</v>
      </c>
      <c r="F11" s="467" t="e">
        <f t="shared" ca="1" si="1"/>
        <v>#REF!</v>
      </c>
      <c r="G11" s="466" t="e">
        <f t="shared" ca="1" si="2"/>
        <v>#REF!</v>
      </c>
      <c r="I11" s="502" t="s">
        <v>887</v>
      </c>
      <c r="J11" s="498" t="s">
        <v>905</v>
      </c>
      <c r="K11" s="497">
        <v>145</v>
      </c>
      <c r="L11" s="496">
        <f t="shared" si="5"/>
        <v>-40</v>
      </c>
      <c r="M11" s="213" t="str">
        <f t="shared" si="3"/>
        <v>5317977-03</v>
      </c>
      <c r="N11" s="182" t="str">
        <f t="shared" si="4"/>
        <v>Foam</v>
      </c>
    </row>
    <row r="12" spans="2:14">
      <c r="B12" s="182" t="s">
        <v>904</v>
      </c>
      <c r="C12" s="213">
        <v>5313061</v>
      </c>
      <c r="D12" s="213" t="e">
        <f>$C$17+L24</f>
        <v>#REF!</v>
      </c>
      <c r="E12" s="213" t="e">
        <f ca="1">$C$20*2</f>
        <v>#REF!</v>
      </c>
      <c r="F12" s="467" t="e">
        <f t="shared" ca="1" si="1"/>
        <v>#REF!</v>
      </c>
      <c r="G12" s="466" t="e">
        <f t="shared" ca="1" si="2"/>
        <v>#REF!</v>
      </c>
      <c r="I12" s="503" t="s">
        <v>887</v>
      </c>
      <c r="J12" s="477" t="s">
        <v>903</v>
      </c>
      <c r="K12" s="497">
        <v>186</v>
      </c>
      <c r="L12" s="496">
        <f t="shared" si="5"/>
        <v>1</v>
      </c>
      <c r="M12" s="213" t="str">
        <f t="shared" si="3"/>
        <v>5317977-04</v>
      </c>
      <c r="N12" s="182" t="str">
        <f t="shared" si="4"/>
        <v>Foam</v>
      </c>
    </row>
    <row r="13" spans="2:14">
      <c r="B13" s="182" t="s">
        <v>902</v>
      </c>
      <c r="C13" s="213">
        <v>5322121</v>
      </c>
      <c r="D13" s="213" t="e">
        <f>C17</f>
        <v>#REF!</v>
      </c>
      <c r="E13" s="213" t="e">
        <f ca="1">$C$20</f>
        <v>#REF!</v>
      </c>
      <c r="F13" s="467" t="e">
        <f t="shared" ca="1" si="1"/>
        <v>#REF!</v>
      </c>
      <c r="G13" s="466" t="e">
        <f t="shared" ca="1" si="2"/>
        <v>#REF!</v>
      </c>
      <c r="I13" s="502" t="s">
        <v>887</v>
      </c>
      <c r="J13" s="498" t="s">
        <v>901</v>
      </c>
      <c r="K13" s="497">
        <v>149</v>
      </c>
      <c r="L13" s="496">
        <f t="shared" si="5"/>
        <v>-36</v>
      </c>
      <c r="M13" s="213" t="str">
        <f t="shared" si="3"/>
        <v>5317977-05</v>
      </c>
      <c r="N13" s="182" t="str">
        <f t="shared" si="4"/>
        <v>Foam</v>
      </c>
    </row>
    <row r="14" spans="2:14">
      <c r="I14" s="503" t="s">
        <v>887</v>
      </c>
      <c r="J14" s="477" t="s">
        <v>900</v>
      </c>
      <c r="K14" s="497">
        <v>161</v>
      </c>
      <c r="L14" s="496">
        <f t="shared" si="5"/>
        <v>-24</v>
      </c>
      <c r="M14" s="213" t="str">
        <f t="shared" si="3"/>
        <v>5317977-06</v>
      </c>
      <c r="N14" s="182" t="str">
        <f t="shared" si="4"/>
        <v>Foam</v>
      </c>
    </row>
    <row r="15" spans="2:14">
      <c r="I15" s="502" t="s">
        <v>887</v>
      </c>
      <c r="J15" s="498" t="s">
        <v>899</v>
      </c>
      <c r="K15" s="497">
        <v>230</v>
      </c>
      <c r="L15" s="496">
        <f t="shared" si="5"/>
        <v>45</v>
      </c>
      <c r="M15" s="213" t="str">
        <f t="shared" si="3"/>
        <v>5317977-07</v>
      </c>
      <c r="N15" s="182" t="str">
        <f t="shared" si="4"/>
        <v>Foam</v>
      </c>
    </row>
    <row r="16" spans="2:14">
      <c r="B16" s="182" t="s">
        <v>848</v>
      </c>
      <c r="C16" s="461">
        <v>65</v>
      </c>
      <c r="I16" s="503" t="s">
        <v>887</v>
      </c>
      <c r="J16" s="477" t="s">
        <v>898</v>
      </c>
      <c r="K16" s="497">
        <v>242</v>
      </c>
      <c r="L16" s="496">
        <f t="shared" si="5"/>
        <v>57</v>
      </c>
      <c r="M16" s="213" t="str">
        <f t="shared" si="3"/>
        <v>5317977-08</v>
      </c>
      <c r="N16" s="182" t="str">
        <f t="shared" si="4"/>
        <v>Foam</v>
      </c>
    </row>
    <row r="17" spans="2:14">
      <c r="B17" s="182" t="s">
        <v>897</v>
      </c>
      <c r="C17" s="182" t="e">
        <f>COUNTIF(#REF!,"WIP")</f>
        <v>#REF!</v>
      </c>
      <c r="I17" s="502" t="s">
        <v>887</v>
      </c>
      <c r="J17" s="498" t="s">
        <v>896</v>
      </c>
      <c r="K17" s="497">
        <v>258</v>
      </c>
      <c r="L17" s="496">
        <f t="shared" si="5"/>
        <v>73</v>
      </c>
      <c r="M17" s="213" t="str">
        <f t="shared" si="3"/>
        <v>5317977-09</v>
      </c>
      <c r="N17" s="182" t="str">
        <f t="shared" si="4"/>
        <v>Foam</v>
      </c>
    </row>
    <row r="18" spans="2:14">
      <c r="B18" s="182" t="s">
        <v>844</v>
      </c>
      <c r="C18" s="182" t="e">
        <f ca="1">COUNTIF(#REF!,"&lt;"&amp;TODAY())</f>
        <v>#REF!</v>
      </c>
      <c r="I18" s="503" t="s">
        <v>887</v>
      </c>
      <c r="J18" s="477" t="s">
        <v>895</v>
      </c>
      <c r="K18" s="497">
        <v>356</v>
      </c>
      <c r="L18" s="496">
        <f t="shared" si="5"/>
        <v>171</v>
      </c>
      <c r="M18" s="213" t="str">
        <f t="shared" si="3"/>
        <v>5317977-10</v>
      </c>
      <c r="N18" s="182" t="str">
        <f t="shared" si="4"/>
        <v>Foam</v>
      </c>
    </row>
    <row r="19" spans="2:14">
      <c r="B19" s="182" t="s">
        <v>842</v>
      </c>
      <c r="C19" s="461">
        <v>26</v>
      </c>
      <c r="I19" s="502" t="s">
        <v>887</v>
      </c>
      <c r="J19" s="498" t="s">
        <v>894</v>
      </c>
      <c r="K19" s="497">
        <v>244</v>
      </c>
      <c r="L19" s="496">
        <f t="shared" si="5"/>
        <v>59</v>
      </c>
      <c r="M19" s="213" t="str">
        <f t="shared" si="3"/>
        <v>5317977-11</v>
      </c>
      <c r="N19" s="182" t="str">
        <f t="shared" si="4"/>
        <v>Foam</v>
      </c>
    </row>
    <row r="20" spans="2:14">
      <c r="B20" s="182" t="s">
        <v>840</v>
      </c>
      <c r="C20" s="182" t="e">
        <f ca="1">C19*C18</f>
        <v>#REF!</v>
      </c>
      <c r="I20" s="503" t="s">
        <v>887</v>
      </c>
      <c r="J20" s="477" t="s">
        <v>893</v>
      </c>
      <c r="K20" s="497">
        <v>256</v>
      </c>
      <c r="L20" s="496">
        <f t="shared" si="5"/>
        <v>71</v>
      </c>
      <c r="M20" s="213" t="str">
        <f t="shared" si="3"/>
        <v>5317977-12</v>
      </c>
      <c r="N20" s="182" t="str">
        <f t="shared" si="4"/>
        <v>Foam</v>
      </c>
    </row>
    <row r="21" spans="2:14">
      <c r="I21" s="502" t="s">
        <v>887</v>
      </c>
      <c r="J21" s="498" t="s">
        <v>892</v>
      </c>
      <c r="K21" s="497">
        <v>242</v>
      </c>
      <c r="L21" s="496">
        <f t="shared" si="5"/>
        <v>57</v>
      </c>
      <c r="M21" s="213" t="str">
        <f t="shared" si="3"/>
        <v>5317977-13</v>
      </c>
      <c r="N21" s="182" t="str">
        <f t="shared" si="4"/>
        <v>Foam</v>
      </c>
    </row>
    <row r="22" spans="2:14">
      <c r="I22" s="501" t="s">
        <v>866</v>
      </c>
      <c r="J22" s="477">
        <v>5313064</v>
      </c>
      <c r="K22" s="500">
        <v>1243</v>
      </c>
      <c r="L22" s="496">
        <f t="shared" si="5"/>
        <v>1058</v>
      </c>
      <c r="M22" s="213">
        <f t="shared" si="3"/>
        <v>5313064</v>
      </c>
      <c r="N22" s="182" t="str">
        <f t="shared" si="4"/>
        <v>Grounding Tab</v>
      </c>
    </row>
    <row r="23" spans="2:14">
      <c r="I23" s="499" t="s">
        <v>806</v>
      </c>
      <c r="J23" s="498">
        <v>5322266</v>
      </c>
      <c r="K23" s="497">
        <v>1452</v>
      </c>
      <c r="L23" s="496">
        <f t="shared" si="5"/>
        <v>1267</v>
      </c>
      <c r="M23" s="213">
        <f t="shared" si="3"/>
        <v>5322266</v>
      </c>
      <c r="N23" s="182" t="str">
        <f t="shared" si="4"/>
        <v>Seal</v>
      </c>
    </row>
    <row r="24" spans="2:14" ht="15" thickBot="1">
      <c r="E24" s="213"/>
      <c r="I24" s="495" t="s">
        <v>891</v>
      </c>
      <c r="J24" s="494">
        <v>5313061</v>
      </c>
      <c r="K24" s="493">
        <v>1525</v>
      </c>
      <c r="L24" s="492">
        <f t="shared" si="5"/>
        <v>1340</v>
      </c>
      <c r="M24" s="213">
        <f t="shared" si="3"/>
        <v>5313061</v>
      </c>
      <c r="N24" s="182" t="str">
        <f t="shared" si="4"/>
        <v>Wear Pads</v>
      </c>
    </row>
    <row r="25" spans="2:14">
      <c r="E25" s="213"/>
      <c r="I25" s="491"/>
      <c r="J25" s="490"/>
      <c r="K25" s="489"/>
      <c r="M25" s="213"/>
    </row>
    <row r="26" spans="2:14">
      <c r="E26" s="213"/>
      <c r="I26" s="182" t="s">
        <v>863</v>
      </c>
      <c r="J26" s="182" t="str">
        <f>VLOOKUP(MIN(K9:K21),K9:N21,3, FALSE)</f>
        <v>5317977-03</v>
      </c>
      <c r="K26" s="182">
        <f>MIN(K9:K21)</f>
        <v>145</v>
      </c>
      <c r="L26" s="182">
        <f>K26-$J$3</f>
        <v>-40</v>
      </c>
      <c r="M26" s="213" t="str">
        <f>J26</f>
        <v>5317977-03</v>
      </c>
      <c r="N26" s="182" t="str">
        <f>I26</f>
        <v>Limiting Foam</v>
      </c>
    </row>
    <row r="27" spans="2:14">
      <c r="E27" s="213"/>
    </row>
    <row r="28" spans="2:14">
      <c r="E28" s="213"/>
      <c r="I28" s="455" t="s">
        <v>835</v>
      </c>
      <c r="J28" s="455"/>
      <c r="K28" s="455">
        <f>MIN(K6:K24)</f>
        <v>0</v>
      </c>
    </row>
    <row r="29" spans="2:14">
      <c r="E29" s="213"/>
      <c r="I29" s="182" t="s">
        <v>862</v>
      </c>
      <c r="K29" s="29" t="str">
        <f>VLOOKUP(MIN(K6:K24),K6:N24,4,FALSE)</f>
        <v>Blade Body</v>
      </c>
    </row>
    <row r="30" spans="2:14" ht="15" thickBot="1">
      <c r="E30" s="213"/>
    </row>
    <row r="31" spans="2:14" ht="57.75" thickBot="1">
      <c r="B31" s="182" t="s">
        <v>890</v>
      </c>
      <c r="C31" s="469" t="s">
        <v>852</v>
      </c>
      <c r="D31" s="469" t="s">
        <v>860</v>
      </c>
      <c r="E31" s="469" t="s">
        <v>859</v>
      </c>
      <c r="F31" s="469" t="s">
        <v>858</v>
      </c>
      <c r="G31" s="469" t="s">
        <v>857</v>
      </c>
      <c r="I31" s="488"/>
      <c r="J31" s="487" t="s">
        <v>812</v>
      </c>
      <c r="K31" s="486" t="s">
        <v>811</v>
      </c>
      <c r="L31" s="198"/>
    </row>
    <row r="32" spans="2:14">
      <c r="C32" s="213"/>
      <c r="D32" s="213"/>
      <c r="E32" s="213"/>
      <c r="F32" s="213"/>
      <c r="G32" s="213"/>
      <c r="I32" s="485" t="s">
        <v>889</v>
      </c>
      <c r="J32" s="484">
        <v>5319104</v>
      </c>
      <c r="K32" s="483">
        <v>119</v>
      </c>
      <c r="L32" s="198"/>
      <c r="M32" s="182">
        <f t="shared" ref="M32:M47" si="6">J32</f>
        <v>5319104</v>
      </c>
      <c r="N32" s="182" t="str">
        <f t="shared" ref="N32:N47" si="7">I32</f>
        <v>Cover</v>
      </c>
    </row>
    <row r="33" spans="2:14">
      <c r="B33" s="182" t="s">
        <v>889</v>
      </c>
      <c r="C33" s="213">
        <v>5319104</v>
      </c>
      <c r="D33" s="213" t="e">
        <f>$C$43+K32</f>
        <v>#VALUE!</v>
      </c>
      <c r="E33" s="213" t="e">
        <f t="shared" ref="E33:E40" ca="1" si="8">$C$46</f>
        <v>#VALUE!</v>
      </c>
      <c r="F33" s="467" t="e">
        <f t="shared" ref="F33:F40" ca="1" si="9">E33-D33</f>
        <v>#VALUE!</v>
      </c>
      <c r="G33" s="466" t="e">
        <f t="shared" ref="G33:G40" ca="1" si="10">D33/E33</f>
        <v>#VALUE!</v>
      </c>
      <c r="I33" s="478" t="s">
        <v>841</v>
      </c>
      <c r="J33" s="477">
        <v>5309701</v>
      </c>
      <c r="K33" s="476">
        <v>1</v>
      </c>
      <c r="L33" s="198"/>
      <c r="M33" s="182">
        <f t="shared" si="6"/>
        <v>5309701</v>
      </c>
      <c r="N33" s="182" t="str">
        <f t="shared" si="7"/>
        <v>Blade Body</v>
      </c>
    </row>
    <row r="34" spans="2:14">
      <c r="B34" s="182" t="s">
        <v>856</v>
      </c>
      <c r="C34" s="213">
        <v>5309701</v>
      </c>
      <c r="D34" s="213" t="e">
        <f>$C$43+K33</f>
        <v>#VALUE!</v>
      </c>
      <c r="E34" s="213" t="e">
        <f t="shared" ca="1" si="8"/>
        <v>#VALUE!</v>
      </c>
      <c r="F34" s="467" t="e">
        <f t="shared" ca="1" si="9"/>
        <v>#VALUE!</v>
      </c>
      <c r="G34" s="466" t="e">
        <f t="shared" ca="1" si="10"/>
        <v>#VALUE!</v>
      </c>
      <c r="I34" s="482" t="s">
        <v>839</v>
      </c>
      <c r="J34" s="481">
        <v>5317709</v>
      </c>
      <c r="K34" s="480">
        <v>344</v>
      </c>
      <c r="L34" s="198"/>
      <c r="M34" s="182">
        <f t="shared" si="6"/>
        <v>5317709</v>
      </c>
      <c r="N34" s="182" t="str">
        <f t="shared" si="7"/>
        <v>Sheath</v>
      </c>
    </row>
    <row r="35" spans="2:14">
      <c r="B35" s="182" t="s">
        <v>839</v>
      </c>
      <c r="C35" s="213">
        <v>5317709</v>
      </c>
      <c r="D35" s="213" t="e">
        <f>$C$43+K34</f>
        <v>#VALUE!</v>
      </c>
      <c r="E35" s="213" t="e">
        <f t="shared" ca="1" si="8"/>
        <v>#VALUE!</v>
      </c>
      <c r="F35" s="467" t="e">
        <f t="shared" ca="1" si="9"/>
        <v>#VALUE!</v>
      </c>
      <c r="G35" s="466" t="e">
        <f t="shared" ca="1" si="10"/>
        <v>#VALUE!</v>
      </c>
      <c r="I35" s="478" t="s">
        <v>888</v>
      </c>
      <c r="J35" s="477" t="s">
        <v>886</v>
      </c>
      <c r="K35" s="476">
        <v>116</v>
      </c>
      <c r="L35" s="198"/>
      <c r="M35" s="182" t="str">
        <f t="shared" si="6"/>
        <v>5309489-01</v>
      </c>
      <c r="N35" s="182" t="str">
        <f t="shared" si="7"/>
        <v>Foam -01</v>
      </c>
    </row>
    <row r="36" spans="2:14">
      <c r="B36" s="182" t="s">
        <v>887</v>
      </c>
      <c r="C36" s="213" t="s">
        <v>886</v>
      </c>
      <c r="D36" s="213" t="e">
        <f>$C$43+K49</f>
        <v>#VALUE!</v>
      </c>
      <c r="E36" s="213" t="e">
        <f t="shared" ca="1" si="8"/>
        <v>#VALUE!</v>
      </c>
      <c r="F36" s="467" t="e">
        <f t="shared" ca="1" si="9"/>
        <v>#VALUE!</v>
      </c>
      <c r="G36" s="466" t="e">
        <f t="shared" ca="1" si="10"/>
        <v>#VALUE!</v>
      </c>
      <c r="I36" s="475" t="s">
        <v>885</v>
      </c>
      <c r="J36" s="474" t="s">
        <v>884</v>
      </c>
      <c r="K36" s="479">
        <v>140</v>
      </c>
      <c r="L36" s="198"/>
      <c r="M36" s="182" t="str">
        <f t="shared" si="6"/>
        <v>5309489-02</v>
      </c>
      <c r="N36" s="182" t="str">
        <f t="shared" si="7"/>
        <v>Foam -02</v>
      </c>
    </row>
    <row r="37" spans="2:14">
      <c r="B37" s="182" t="s">
        <v>837</v>
      </c>
      <c r="C37" s="213">
        <v>5312087</v>
      </c>
      <c r="D37" s="213" t="e">
        <f>$C$43+K45</f>
        <v>#VALUE!</v>
      </c>
      <c r="E37" s="213" t="e">
        <f t="shared" ca="1" si="8"/>
        <v>#VALUE!</v>
      </c>
      <c r="F37" s="467" t="e">
        <f t="shared" ca="1" si="9"/>
        <v>#VALUE!</v>
      </c>
      <c r="G37" s="466" t="e">
        <f t="shared" ca="1" si="10"/>
        <v>#VALUE!</v>
      </c>
      <c r="I37" s="478" t="s">
        <v>883</v>
      </c>
      <c r="J37" s="477" t="s">
        <v>882</v>
      </c>
      <c r="K37" s="476">
        <v>145</v>
      </c>
      <c r="L37" s="198"/>
      <c r="M37" s="182" t="str">
        <f t="shared" si="6"/>
        <v>5309489-03</v>
      </c>
      <c r="N37" s="182" t="str">
        <f t="shared" si="7"/>
        <v>Foam -03</v>
      </c>
    </row>
    <row r="38" spans="2:14">
      <c r="B38" s="182" t="s">
        <v>855</v>
      </c>
      <c r="C38" s="213">
        <v>5309851</v>
      </c>
      <c r="D38" s="213" t="e">
        <f>$C$43+K46</f>
        <v>#VALUE!</v>
      </c>
      <c r="E38" s="213" t="e">
        <f t="shared" ca="1" si="8"/>
        <v>#VALUE!</v>
      </c>
      <c r="F38" s="467" t="e">
        <f t="shared" ca="1" si="9"/>
        <v>#VALUE!</v>
      </c>
      <c r="G38" s="466" t="e">
        <f t="shared" ca="1" si="10"/>
        <v>#VALUE!</v>
      </c>
      <c r="I38" s="475" t="s">
        <v>881</v>
      </c>
      <c r="J38" s="474" t="s">
        <v>880</v>
      </c>
      <c r="K38" s="473">
        <v>99</v>
      </c>
      <c r="L38" s="198"/>
      <c r="M38" s="182" t="str">
        <f t="shared" si="6"/>
        <v>5309489-04</v>
      </c>
      <c r="N38" s="182" t="str">
        <f t="shared" si="7"/>
        <v>Foam -04</v>
      </c>
    </row>
    <row r="39" spans="2:14">
      <c r="B39" s="182" t="s">
        <v>855</v>
      </c>
      <c r="C39" s="213">
        <v>5309853</v>
      </c>
      <c r="D39" s="213" t="e">
        <f>$C$43+K47</f>
        <v>#VALUE!</v>
      </c>
      <c r="E39" s="213" t="e">
        <f t="shared" ca="1" si="8"/>
        <v>#VALUE!</v>
      </c>
      <c r="F39" s="467" t="e">
        <f t="shared" ca="1" si="9"/>
        <v>#VALUE!</v>
      </c>
      <c r="G39" s="466" t="e">
        <f t="shared" ca="1" si="10"/>
        <v>#VALUE!</v>
      </c>
      <c r="I39" s="478" t="s">
        <v>879</v>
      </c>
      <c r="J39" s="477" t="s">
        <v>878</v>
      </c>
      <c r="K39" s="476">
        <v>88</v>
      </c>
      <c r="L39" s="198"/>
      <c r="M39" s="182" t="str">
        <f t="shared" si="6"/>
        <v>5309489-05</v>
      </c>
      <c r="N39" s="182" t="str">
        <f t="shared" si="7"/>
        <v>Foam -05</v>
      </c>
    </row>
    <row r="40" spans="2:14">
      <c r="B40" s="182" t="s">
        <v>854</v>
      </c>
      <c r="C40" s="213">
        <v>5318921</v>
      </c>
      <c r="D40" s="213" t="e">
        <f>C43</f>
        <v>#VALUE!</v>
      </c>
      <c r="E40" s="213" t="e">
        <f t="shared" ca="1" si="8"/>
        <v>#VALUE!</v>
      </c>
      <c r="F40" s="467" t="e">
        <f t="shared" ca="1" si="9"/>
        <v>#VALUE!</v>
      </c>
      <c r="G40" s="466" t="e">
        <f t="shared" ca="1" si="10"/>
        <v>#VALUE!</v>
      </c>
      <c r="I40" s="475" t="s">
        <v>877</v>
      </c>
      <c r="J40" s="474" t="s">
        <v>876</v>
      </c>
      <c r="K40" s="473">
        <v>144</v>
      </c>
      <c r="L40" s="198"/>
      <c r="M40" s="182" t="str">
        <f t="shared" si="6"/>
        <v>5309489-06</v>
      </c>
      <c r="N40" s="182" t="str">
        <f t="shared" si="7"/>
        <v>Foam -06</v>
      </c>
    </row>
    <row r="41" spans="2:14">
      <c r="I41" s="478" t="s">
        <v>875</v>
      </c>
      <c r="J41" s="477" t="s">
        <v>874</v>
      </c>
      <c r="K41" s="476">
        <v>146</v>
      </c>
      <c r="L41" s="198"/>
      <c r="M41" s="182" t="str">
        <f t="shared" si="6"/>
        <v>5309489-07</v>
      </c>
      <c r="N41" s="182" t="str">
        <f t="shared" si="7"/>
        <v>Foam -07</v>
      </c>
    </row>
    <row r="42" spans="2:14">
      <c r="B42" s="182" t="s">
        <v>848</v>
      </c>
      <c r="C42" s="461">
        <v>45</v>
      </c>
      <c r="I42" s="475" t="s">
        <v>873</v>
      </c>
      <c r="J42" s="474" t="s">
        <v>872</v>
      </c>
      <c r="K42" s="473">
        <v>158</v>
      </c>
      <c r="L42" s="198"/>
      <c r="M42" s="182" t="str">
        <f t="shared" si="6"/>
        <v>5309489-08</v>
      </c>
      <c r="N42" s="182" t="str">
        <f t="shared" si="7"/>
        <v>Foam -08</v>
      </c>
    </row>
    <row r="43" spans="2:14">
      <c r="B43" s="182" t="s">
        <v>871</v>
      </c>
      <c r="C43" s="182" t="e">
        <f>COUNTIF([4]BA!84:84,"WIP")</f>
        <v>#VALUE!</v>
      </c>
      <c r="I43" s="478" t="s">
        <v>870</v>
      </c>
      <c r="J43" s="477" t="s">
        <v>869</v>
      </c>
      <c r="K43" s="476">
        <v>163</v>
      </c>
      <c r="L43" s="198"/>
      <c r="M43" s="182" t="str">
        <f t="shared" si="6"/>
        <v>5309489-09</v>
      </c>
      <c r="N43" s="182" t="str">
        <f t="shared" si="7"/>
        <v>Foam -09</v>
      </c>
    </row>
    <row r="44" spans="2:14">
      <c r="B44" s="182" t="s">
        <v>844</v>
      </c>
      <c r="C44" s="182" t="e">
        <f ca="1">COUNTIF([4]BA!10:10,"&lt;"&amp;TODAY())</f>
        <v>#VALUE!</v>
      </c>
      <c r="I44" s="475" t="s">
        <v>868</v>
      </c>
      <c r="J44" s="474" t="s">
        <v>867</v>
      </c>
      <c r="K44" s="473">
        <v>143</v>
      </c>
      <c r="L44" s="198"/>
      <c r="M44" s="182" t="str">
        <f t="shared" si="6"/>
        <v>5309489-10</v>
      </c>
      <c r="N44" s="182" t="str">
        <f t="shared" si="7"/>
        <v>Foam -10</v>
      </c>
    </row>
    <row r="45" spans="2:14">
      <c r="B45" s="182" t="s">
        <v>842</v>
      </c>
      <c r="C45" s="461">
        <v>36</v>
      </c>
      <c r="I45" s="478" t="s">
        <v>866</v>
      </c>
      <c r="J45" s="477">
        <v>5312087</v>
      </c>
      <c r="K45" s="476">
        <v>463</v>
      </c>
      <c r="L45" s="198"/>
      <c r="M45" s="182">
        <f t="shared" si="6"/>
        <v>5312087</v>
      </c>
      <c r="N45" s="182" t="str">
        <f t="shared" si="7"/>
        <v>Grounding Tab</v>
      </c>
    </row>
    <row r="46" spans="2:14">
      <c r="B46" s="182" t="s">
        <v>840</v>
      </c>
      <c r="C46" s="182" t="e">
        <f ca="1">C45*C44</f>
        <v>#VALUE!</v>
      </c>
      <c r="I46" s="475" t="s">
        <v>865</v>
      </c>
      <c r="J46" s="474">
        <v>5309851</v>
      </c>
      <c r="K46" s="473">
        <v>424</v>
      </c>
      <c r="L46" s="198"/>
      <c r="M46" s="182">
        <f t="shared" si="6"/>
        <v>5309851</v>
      </c>
      <c r="N46" s="182" t="str">
        <f t="shared" si="7"/>
        <v>Wear Pad 51</v>
      </c>
    </row>
    <row r="47" spans="2:14" ht="15" thickBot="1">
      <c r="I47" s="472" t="s">
        <v>864</v>
      </c>
      <c r="J47" s="471">
        <v>5309853</v>
      </c>
      <c r="K47" s="470">
        <v>434</v>
      </c>
      <c r="L47" s="198"/>
      <c r="M47" s="182">
        <f t="shared" si="6"/>
        <v>5309853</v>
      </c>
      <c r="N47" s="182" t="str">
        <f t="shared" si="7"/>
        <v>Wear Pad 53</v>
      </c>
    </row>
    <row r="48" spans="2:14">
      <c r="L48" s="198"/>
    </row>
    <row r="49" spans="2:13">
      <c r="I49" s="50" t="s">
        <v>863</v>
      </c>
      <c r="J49" s="182" t="str">
        <f>VLOOKUP(MIN(K35:K44),K35:M44,3,FALSE)</f>
        <v>5309489-05</v>
      </c>
      <c r="K49" s="182">
        <f>MIN(K35:K44)</f>
        <v>88</v>
      </c>
      <c r="L49" s="198"/>
    </row>
    <row r="50" spans="2:13">
      <c r="J50" s="435"/>
      <c r="L50" s="198"/>
    </row>
    <row r="51" spans="2:13">
      <c r="I51" s="455" t="s">
        <v>835</v>
      </c>
      <c r="J51" s="455"/>
      <c r="K51" s="455">
        <f>MIN(K32:K47)</f>
        <v>1</v>
      </c>
      <c r="L51" s="198"/>
    </row>
    <row r="52" spans="2:13">
      <c r="I52" s="182" t="s">
        <v>862</v>
      </c>
      <c r="K52" s="29" t="str">
        <f>VLOOKUP(MIN(K32:K47),K32:N47,4)</f>
        <v>Blade Body</v>
      </c>
      <c r="L52" s="198"/>
    </row>
    <row r="53" spans="2:13">
      <c r="L53" s="198"/>
    </row>
    <row r="54" spans="2:13">
      <c r="L54" s="198"/>
    </row>
    <row r="55" spans="2:13" ht="57">
      <c r="B55" s="182" t="s">
        <v>861</v>
      </c>
      <c r="C55" s="469" t="s">
        <v>852</v>
      </c>
      <c r="D55" s="469" t="s">
        <v>860</v>
      </c>
      <c r="E55" s="469" t="s">
        <v>859</v>
      </c>
      <c r="F55" s="469" t="s">
        <v>858</v>
      </c>
      <c r="G55" s="469" t="s">
        <v>857</v>
      </c>
      <c r="I55" s="404"/>
      <c r="J55" s="2078" t="s">
        <v>853</v>
      </c>
      <c r="K55" s="2079"/>
      <c r="L55" s="198"/>
    </row>
    <row r="56" spans="2:13">
      <c r="C56" s="213"/>
      <c r="D56" s="213"/>
      <c r="E56" s="213"/>
      <c r="F56" s="213"/>
      <c r="G56" s="213"/>
      <c r="I56" s="404" t="s">
        <v>825</v>
      </c>
      <c r="J56" s="465" t="s">
        <v>852</v>
      </c>
      <c r="K56" s="464" t="s">
        <v>811</v>
      </c>
      <c r="L56" s="198"/>
    </row>
    <row r="57" spans="2:13">
      <c r="B57" s="182" t="s">
        <v>856</v>
      </c>
      <c r="C57" s="213">
        <v>5314401</v>
      </c>
      <c r="D57" s="213" t="e">
        <f>$C$67+K57</f>
        <v>#REF!</v>
      </c>
      <c r="E57" s="213" t="e">
        <f t="shared" ref="E57:E62" ca="1" si="11">$C$70</f>
        <v>#REF!</v>
      </c>
      <c r="F57" s="467" t="e">
        <f t="shared" ref="F57:F62" ca="1" si="12">E57-D57</f>
        <v>#REF!</v>
      </c>
      <c r="G57" s="466" t="e">
        <f t="shared" ref="G57:G62" ca="1" si="13">D57/E57</f>
        <v>#REF!</v>
      </c>
      <c r="I57" s="458" t="s">
        <v>841</v>
      </c>
      <c r="J57" s="465">
        <v>5314401</v>
      </c>
      <c r="K57" s="465">
        <v>0</v>
      </c>
      <c r="L57" s="198"/>
      <c r="M57" s="182" t="str">
        <f>I57</f>
        <v>Blade Body</v>
      </c>
    </row>
    <row r="58" spans="2:13">
      <c r="B58" s="182" t="s">
        <v>839</v>
      </c>
      <c r="C58" s="213">
        <v>5314370</v>
      </c>
      <c r="D58" s="213" t="e">
        <f>$C$67+K58</f>
        <v>#REF!</v>
      </c>
      <c r="E58" s="213" t="e">
        <f t="shared" ca="1" si="11"/>
        <v>#REF!</v>
      </c>
      <c r="F58" s="467" t="e">
        <f t="shared" ca="1" si="12"/>
        <v>#REF!</v>
      </c>
      <c r="G58" s="466" t="e">
        <f t="shared" ca="1" si="13"/>
        <v>#REF!</v>
      </c>
      <c r="I58" s="460" t="s">
        <v>839</v>
      </c>
      <c r="J58" s="468">
        <v>5314370</v>
      </c>
      <c r="K58" s="468">
        <v>1</v>
      </c>
      <c r="L58" s="198"/>
      <c r="M58" s="182" t="str">
        <f>I58</f>
        <v>Sheath</v>
      </c>
    </row>
    <row r="59" spans="2:13">
      <c r="B59" s="182" t="s">
        <v>855</v>
      </c>
      <c r="C59" s="213">
        <v>5314371</v>
      </c>
      <c r="D59" s="213" t="e">
        <f>$C$67+K59</f>
        <v>#REF!</v>
      </c>
      <c r="E59" s="213" t="e">
        <f t="shared" ca="1" si="11"/>
        <v>#REF!</v>
      </c>
      <c r="F59" s="467" t="e">
        <f t="shared" ca="1" si="12"/>
        <v>#REF!</v>
      </c>
      <c r="G59" s="466" t="e">
        <f t="shared" ca="1" si="13"/>
        <v>#REF!</v>
      </c>
      <c r="I59" s="458" t="s">
        <v>838</v>
      </c>
      <c r="J59" s="465">
        <v>5314371</v>
      </c>
      <c r="K59" s="465">
        <v>148</v>
      </c>
      <c r="L59" s="198"/>
      <c r="M59" s="182" t="str">
        <f>I59</f>
        <v>Wearpad</v>
      </c>
    </row>
    <row r="60" spans="2:13">
      <c r="B60" s="182" t="s">
        <v>855</v>
      </c>
      <c r="C60" s="213">
        <v>5314372</v>
      </c>
      <c r="D60" s="213" t="e">
        <f>$C$67+K60</f>
        <v>#REF!</v>
      </c>
      <c r="E60" s="213" t="e">
        <f t="shared" ca="1" si="11"/>
        <v>#REF!</v>
      </c>
      <c r="F60" s="467" t="e">
        <f t="shared" ca="1" si="12"/>
        <v>#REF!</v>
      </c>
      <c r="G60" s="466" t="e">
        <f t="shared" ca="1" si="13"/>
        <v>#REF!</v>
      </c>
      <c r="I60" s="460" t="s">
        <v>838</v>
      </c>
      <c r="J60" s="468">
        <v>5314372</v>
      </c>
      <c r="K60" s="468">
        <v>222</v>
      </c>
      <c r="L60" s="198"/>
      <c r="M60" s="182" t="str">
        <f>I60</f>
        <v>Wearpad</v>
      </c>
    </row>
    <row r="61" spans="2:13">
      <c r="B61" s="182" t="s">
        <v>837</v>
      </c>
      <c r="C61" s="213">
        <v>5314374</v>
      </c>
      <c r="D61" s="213" t="e">
        <f>$C$67+K61</f>
        <v>#REF!</v>
      </c>
      <c r="E61" s="213" t="e">
        <f t="shared" ca="1" si="11"/>
        <v>#REF!</v>
      </c>
      <c r="F61" s="467" t="e">
        <f t="shared" ca="1" si="12"/>
        <v>#REF!</v>
      </c>
      <c r="G61" s="466" t="e">
        <f t="shared" ca="1" si="13"/>
        <v>#REF!</v>
      </c>
      <c r="I61" s="458" t="s">
        <v>837</v>
      </c>
      <c r="J61" s="465">
        <v>5314374</v>
      </c>
      <c r="K61" s="465">
        <v>367</v>
      </c>
      <c r="L61" s="198"/>
      <c r="M61" s="182" t="str">
        <f>I61</f>
        <v>Ground Tab</v>
      </c>
    </row>
    <row r="62" spans="2:13">
      <c r="B62" s="182" t="s">
        <v>854</v>
      </c>
      <c r="C62" s="213" t="s">
        <v>853</v>
      </c>
      <c r="D62" s="213" t="e">
        <f>C67</f>
        <v>#REF!</v>
      </c>
      <c r="E62" s="213" t="e">
        <f t="shared" ca="1" si="11"/>
        <v>#REF!</v>
      </c>
      <c r="F62" s="467" t="e">
        <f t="shared" ca="1" si="12"/>
        <v>#REF!</v>
      </c>
      <c r="G62" s="466" t="e">
        <f t="shared" ca="1" si="13"/>
        <v>#REF!</v>
      </c>
      <c r="J62" s="465" t="s">
        <v>852</v>
      </c>
      <c r="K62" s="464" t="s">
        <v>811</v>
      </c>
      <c r="L62" s="198"/>
    </row>
    <row r="63" spans="2:13">
      <c r="G63" s="463"/>
      <c r="H63" s="236"/>
      <c r="I63" s="458" t="s">
        <v>841</v>
      </c>
      <c r="J63" s="457" t="s">
        <v>851</v>
      </c>
      <c r="K63" s="457">
        <v>343</v>
      </c>
      <c r="L63" s="198"/>
      <c r="M63" s="182" t="str">
        <f>I63</f>
        <v>Blade Body</v>
      </c>
    </row>
    <row r="64" spans="2:13">
      <c r="G64" s="463"/>
      <c r="H64" s="236"/>
      <c r="I64" s="460" t="s">
        <v>839</v>
      </c>
      <c r="J64" s="459" t="s">
        <v>850</v>
      </c>
      <c r="K64" s="459">
        <v>182</v>
      </c>
      <c r="L64" s="198"/>
      <c r="M64" s="182" t="str">
        <f>I64</f>
        <v>Sheath</v>
      </c>
    </row>
    <row r="65" spans="2:16">
      <c r="I65" s="458" t="s">
        <v>838</v>
      </c>
      <c r="J65" s="457" t="s">
        <v>849</v>
      </c>
      <c r="K65" s="457">
        <v>295</v>
      </c>
      <c r="L65" s="198"/>
      <c r="M65" s="182" t="str">
        <f>I65</f>
        <v>Wearpad</v>
      </c>
    </row>
    <row r="66" spans="2:16">
      <c r="B66" s="182" t="s">
        <v>848</v>
      </c>
      <c r="C66" s="461">
        <v>45</v>
      </c>
      <c r="I66" s="460" t="s">
        <v>838</v>
      </c>
      <c r="J66" s="459" t="s">
        <v>847</v>
      </c>
      <c r="K66" s="459">
        <v>289</v>
      </c>
      <c r="L66" s="198"/>
      <c r="M66" s="182" t="str">
        <f>I66</f>
        <v>Wearpad</v>
      </c>
    </row>
    <row r="67" spans="2:16">
      <c r="B67" s="182" t="s">
        <v>846</v>
      </c>
      <c r="C67" s="182" t="e">
        <f>COUNTIF(#REF!,"WIP")</f>
        <v>#REF!</v>
      </c>
      <c r="I67" s="458" t="s">
        <v>837</v>
      </c>
      <c r="J67" s="457" t="s">
        <v>845</v>
      </c>
      <c r="K67" s="457">
        <v>0</v>
      </c>
      <c r="L67" s="198"/>
      <c r="M67" s="182" t="str">
        <f>I67</f>
        <v>Ground Tab</v>
      </c>
    </row>
    <row r="68" spans="2:16">
      <c r="B68" s="182" t="s">
        <v>844</v>
      </c>
      <c r="C68" s="182" t="e">
        <f ca="1">COUNTIF(#REF!,"&lt;"&amp;TODAY())</f>
        <v>#REF!</v>
      </c>
      <c r="J68" s="462" t="s">
        <v>843</v>
      </c>
      <c r="L68" s="198"/>
    </row>
    <row r="69" spans="2:16">
      <c r="B69" s="182" t="s">
        <v>842</v>
      </c>
      <c r="C69" s="461">
        <v>20</v>
      </c>
      <c r="J69" s="458" t="s">
        <v>841</v>
      </c>
      <c r="K69" s="457">
        <f>K63+K57</f>
        <v>343</v>
      </c>
      <c r="L69" s="198"/>
      <c r="M69" s="182" t="str">
        <f>J69</f>
        <v>Blade Body</v>
      </c>
    </row>
    <row r="70" spans="2:16">
      <c r="B70" s="182" t="s">
        <v>840</v>
      </c>
      <c r="C70" s="182" t="e">
        <f ca="1">C69*C68</f>
        <v>#REF!</v>
      </c>
      <c r="J70" s="460" t="s">
        <v>839</v>
      </c>
      <c r="K70" s="459">
        <f>K64+K58</f>
        <v>183</v>
      </c>
      <c r="L70" s="198"/>
      <c r="M70" s="182" t="str">
        <f>J70</f>
        <v>Sheath</v>
      </c>
    </row>
    <row r="71" spans="2:16">
      <c r="J71" s="458" t="s">
        <v>838</v>
      </c>
      <c r="K71" s="457">
        <f>K65+K59</f>
        <v>443</v>
      </c>
      <c r="L71" s="198"/>
      <c r="M71" s="182" t="str">
        <f>J71</f>
        <v>Wearpad</v>
      </c>
    </row>
    <row r="72" spans="2:16" ht="15" thickBot="1">
      <c r="J72" s="460" t="s">
        <v>838</v>
      </c>
      <c r="K72" s="459">
        <f>K66+K60</f>
        <v>511</v>
      </c>
      <c r="L72" s="198"/>
      <c r="M72" s="182" t="str">
        <f>J72</f>
        <v>Wearpad</v>
      </c>
    </row>
    <row r="73" spans="2:16">
      <c r="B73" s="439"/>
      <c r="C73" s="2071" t="s">
        <v>827</v>
      </c>
      <c r="D73" s="2072"/>
      <c r="E73" s="2073"/>
      <c r="J73" s="458" t="s">
        <v>837</v>
      </c>
      <c r="K73" s="457">
        <f>K67+K61</f>
        <v>367</v>
      </c>
      <c r="L73" s="198"/>
      <c r="M73" s="182" t="str">
        <f>J73</f>
        <v>Ground Tab</v>
      </c>
    </row>
    <row r="74" spans="2:16" ht="15">
      <c r="B74" s="433" t="s">
        <v>836</v>
      </c>
      <c r="C74" s="2075">
        <v>5319080</v>
      </c>
      <c r="D74" s="2076"/>
      <c r="E74" s="2077"/>
    </row>
    <row r="75" spans="2:16" ht="15" thickBot="1">
      <c r="B75" s="419" t="s">
        <v>825</v>
      </c>
      <c r="C75" s="443" t="s">
        <v>812</v>
      </c>
      <c r="D75" s="453" t="s">
        <v>811</v>
      </c>
      <c r="E75" s="452" t="s">
        <v>810</v>
      </c>
    </row>
    <row r="76" spans="2:16">
      <c r="B76" s="456" t="s">
        <v>833</v>
      </c>
      <c r="C76" s="446">
        <v>5319650</v>
      </c>
      <c r="D76" s="445">
        <v>25</v>
      </c>
      <c r="E76" s="444">
        <v>12</v>
      </c>
      <c r="I76" s="455" t="s">
        <v>835</v>
      </c>
      <c r="J76" s="455"/>
      <c r="K76" s="454">
        <f>MIN(K69:M73)</f>
        <v>183</v>
      </c>
    </row>
    <row r="77" spans="2:16" ht="15" thickBot="1">
      <c r="B77" s="433" t="s">
        <v>832</v>
      </c>
      <c r="C77" s="432">
        <v>5318985</v>
      </c>
      <c r="D77" s="430">
        <v>48</v>
      </c>
      <c r="E77" s="447">
        <v>12</v>
      </c>
      <c r="I77" s="182" t="s">
        <v>834</v>
      </c>
      <c r="K77" s="29" t="str">
        <f>VLOOKUP(K76,K69:M73,3,FALSE)</f>
        <v>Sheath</v>
      </c>
    </row>
    <row r="78" spans="2:16">
      <c r="B78" s="433"/>
      <c r="C78" s="2071" t="s">
        <v>823</v>
      </c>
      <c r="D78" s="2072"/>
      <c r="E78" s="2073"/>
      <c r="G78" s="213"/>
      <c r="H78" s="213"/>
      <c r="I78" s="213"/>
      <c r="J78" s="213"/>
      <c r="K78" s="213"/>
      <c r="L78" s="213"/>
      <c r="M78" s="213"/>
      <c r="N78" s="436"/>
      <c r="O78" s="435"/>
      <c r="P78" s="213"/>
    </row>
    <row r="79" spans="2:16" ht="15">
      <c r="B79" s="433"/>
      <c r="C79" s="2075">
        <v>5319180</v>
      </c>
      <c r="D79" s="2076"/>
      <c r="E79" s="2077"/>
      <c r="G79" s="213"/>
      <c r="H79" s="213"/>
      <c r="I79" s="213"/>
      <c r="J79" s="213"/>
      <c r="K79" s="213"/>
      <c r="L79" s="213"/>
      <c r="M79" s="213"/>
      <c r="N79" s="213"/>
      <c r="O79" s="213"/>
      <c r="P79" s="213"/>
    </row>
    <row r="80" spans="2:16" ht="15" thickBot="1">
      <c r="B80" s="433"/>
      <c r="C80" s="443" t="s">
        <v>812</v>
      </c>
      <c r="D80" s="453" t="s">
        <v>811</v>
      </c>
      <c r="E80" s="452" t="s">
        <v>810</v>
      </c>
      <c r="G80" s="213"/>
      <c r="H80" s="213"/>
      <c r="I80" s="213"/>
      <c r="J80" s="213"/>
      <c r="K80" s="213"/>
      <c r="L80" s="213"/>
      <c r="M80" s="213"/>
      <c r="N80" s="213"/>
      <c r="O80" s="213"/>
      <c r="P80" s="213"/>
    </row>
    <row r="81" spans="2:16">
      <c r="B81" s="423" t="s">
        <v>833</v>
      </c>
      <c r="C81" s="446">
        <v>5319750</v>
      </c>
      <c r="D81" s="445">
        <v>18</v>
      </c>
      <c r="E81" s="444">
        <v>9</v>
      </c>
      <c r="G81" s="213"/>
      <c r="H81" s="213"/>
      <c r="I81" s="213"/>
      <c r="J81" s="213"/>
      <c r="K81" s="213"/>
      <c r="L81" s="213"/>
      <c r="M81" s="213"/>
      <c r="N81" s="213"/>
      <c r="O81" s="213"/>
      <c r="P81" s="213"/>
    </row>
    <row r="82" spans="2:16" ht="15" thickBot="1">
      <c r="B82" s="433" t="s">
        <v>832</v>
      </c>
      <c r="C82" s="432">
        <v>5318986</v>
      </c>
      <c r="D82" s="442">
        <v>30</v>
      </c>
      <c r="E82" s="440">
        <v>9</v>
      </c>
    </row>
    <row r="83" spans="2:16">
      <c r="B83" s="433"/>
      <c r="C83" s="2071" t="s">
        <v>821</v>
      </c>
      <c r="D83" s="2072"/>
      <c r="E83" s="2073"/>
    </row>
    <row r="84" spans="2:16" ht="15">
      <c r="B84" s="433"/>
      <c r="C84" s="2075">
        <v>5319280</v>
      </c>
      <c r="D84" s="2076"/>
      <c r="E84" s="2077"/>
    </row>
    <row r="85" spans="2:16" ht="15" thickBot="1">
      <c r="B85" s="433"/>
      <c r="C85" s="443" t="s">
        <v>812</v>
      </c>
      <c r="D85" s="453" t="s">
        <v>811</v>
      </c>
      <c r="E85" s="452" t="s">
        <v>810</v>
      </c>
    </row>
    <row r="86" spans="2:16">
      <c r="B86" s="423" t="s">
        <v>833</v>
      </c>
      <c r="C86" s="446">
        <v>5319850</v>
      </c>
      <c r="D86" s="445">
        <v>26</v>
      </c>
      <c r="E86" s="444">
        <v>10</v>
      </c>
    </row>
    <row r="87" spans="2:16" ht="15" thickBot="1">
      <c r="B87" s="433" t="s">
        <v>832</v>
      </c>
      <c r="C87" s="443">
        <v>5318987</v>
      </c>
      <c r="D87" s="442">
        <v>55</v>
      </c>
      <c r="E87" s="440">
        <v>10</v>
      </c>
    </row>
    <row r="88" spans="2:16">
      <c r="B88" s="433"/>
      <c r="C88" s="2071" t="s">
        <v>819</v>
      </c>
      <c r="D88" s="2072"/>
      <c r="E88" s="2073"/>
    </row>
    <row r="89" spans="2:16" ht="15">
      <c r="B89" s="433"/>
      <c r="C89" s="2075">
        <v>5319380</v>
      </c>
      <c r="D89" s="2076"/>
      <c r="E89" s="2077"/>
    </row>
    <row r="90" spans="2:16" ht="15" thickBot="1">
      <c r="B90" s="433"/>
      <c r="C90" s="443" t="s">
        <v>812</v>
      </c>
      <c r="D90" s="453" t="s">
        <v>811</v>
      </c>
      <c r="E90" s="452" t="s">
        <v>810</v>
      </c>
    </row>
    <row r="91" spans="2:16">
      <c r="B91" s="423" t="s">
        <v>833</v>
      </c>
      <c r="C91" s="446">
        <v>5319950</v>
      </c>
      <c r="D91" s="445">
        <v>26</v>
      </c>
      <c r="E91" s="444">
        <v>6</v>
      </c>
    </row>
    <row r="92" spans="2:16" ht="15" thickBot="1">
      <c r="B92" s="433" t="s">
        <v>832</v>
      </c>
      <c r="C92" s="443">
        <v>5318988</v>
      </c>
      <c r="D92" s="442">
        <v>49</v>
      </c>
      <c r="E92" s="440">
        <v>6</v>
      </c>
    </row>
    <row r="93" spans="2:16">
      <c r="B93" s="433"/>
      <c r="C93" s="2071" t="s">
        <v>817</v>
      </c>
      <c r="D93" s="2072"/>
      <c r="E93" s="2073"/>
    </row>
    <row r="94" spans="2:16" ht="15">
      <c r="B94" s="433"/>
      <c r="C94" s="2075">
        <v>5319480</v>
      </c>
      <c r="D94" s="2076"/>
      <c r="E94" s="2077"/>
    </row>
    <row r="95" spans="2:16" ht="15" thickBot="1">
      <c r="B95" s="433"/>
      <c r="C95" s="443" t="s">
        <v>812</v>
      </c>
      <c r="D95" s="453" t="s">
        <v>811</v>
      </c>
      <c r="E95" s="452" t="s">
        <v>810</v>
      </c>
    </row>
    <row r="96" spans="2:16">
      <c r="B96" s="423" t="s">
        <v>833</v>
      </c>
      <c r="C96" s="446">
        <v>5321050</v>
      </c>
      <c r="D96" s="445">
        <v>18</v>
      </c>
      <c r="E96" s="444">
        <v>7</v>
      </c>
    </row>
    <row r="97" spans="2:6" ht="15" thickBot="1">
      <c r="B97" s="433" t="s">
        <v>832</v>
      </c>
      <c r="C97" s="443">
        <v>5318989</v>
      </c>
      <c r="D97" s="442">
        <v>59</v>
      </c>
      <c r="E97" s="440">
        <v>7</v>
      </c>
      <c r="F97" s="442"/>
    </row>
    <row r="98" spans="2:6">
      <c r="B98" s="423" t="s">
        <v>806</v>
      </c>
      <c r="C98" s="451">
        <v>5306908</v>
      </c>
      <c r="D98" s="450">
        <v>1254</v>
      </c>
      <c r="E98" s="450">
        <v>1724</v>
      </c>
      <c r="F98" s="449">
        <f>E98/D98</f>
        <v>1.3748006379585327</v>
      </c>
    </row>
    <row r="99" spans="2:6">
      <c r="B99" s="433" t="s">
        <v>831</v>
      </c>
      <c r="C99" s="448" t="s">
        <v>830</v>
      </c>
      <c r="D99" s="430">
        <v>538</v>
      </c>
      <c r="E99" s="430">
        <v>794</v>
      </c>
      <c r="F99" s="447">
        <f>E99/D99</f>
        <v>1.4758364312267658</v>
      </c>
    </row>
    <row r="100" spans="2:6">
      <c r="B100" s="423" t="s">
        <v>829</v>
      </c>
      <c r="C100" s="446">
        <v>5319430</v>
      </c>
      <c r="D100" s="445">
        <v>246</v>
      </c>
      <c r="E100" s="445">
        <v>614</v>
      </c>
      <c r="F100" s="444">
        <f>E100/D100</f>
        <v>2.4959349593495936</v>
      </c>
    </row>
    <row r="101" spans="2:6" ht="15" thickBot="1">
      <c r="B101" s="419" t="s">
        <v>828</v>
      </c>
      <c r="C101" s="443">
        <v>5319402</v>
      </c>
      <c r="D101" s="442">
        <v>945</v>
      </c>
      <c r="E101" s="441">
        <v>65</v>
      </c>
      <c r="F101" s="440">
        <f>E101/D101</f>
        <v>6.8783068783068779E-2</v>
      </c>
    </row>
    <row r="104" spans="2:6" ht="15" thickBot="1"/>
    <row r="105" spans="2:6">
      <c r="B105" s="439"/>
      <c r="C105" s="2071" t="s">
        <v>827</v>
      </c>
      <c r="D105" s="2072"/>
      <c r="E105" s="2073"/>
    </row>
    <row r="106" spans="2:6" ht="15">
      <c r="B106" s="433" t="s">
        <v>826</v>
      </c>
      <c r="C106" s="2075">
        <v>5312170</v>
      </c>
      <c r="D106" s="2076"/>
      <c r="E106" s="2077"/>
    </row>
    <row r="107" spans="2:6" ht="15" thickBot="1">
      <c r="B107" s="419" t="s">
        <v>825</v>
      </c>
      <c r="C107" s="432" t="s">
        <v>812</v>
      </c>
      <c r="D107" s="430" t="s">
        <v>810</v>
      </c>
      <c r="E107" s="431" t="s">
        <v>811</v>
      </c>
      <c r="F107" s="430" t="s">
        <v>810</v>
      </c>
    </row>
    <row r="108" spans="2:6" ht="15" thickBot="1">
      <c r="B108" s="427" t="s">
        <v>809</v>
      </c>
      <c r="C108" s="429">
        <v>5311450</v>
      </c>
      <c r="D108" s="2069">
        <v>12</v>
      </c>
      <c r="E108" s="428">
        <v>82</v>
      </c>
      <c r="F108" s="424">
        <v>12</v>
      </c>
    </row>
    <row r="109" spans="2:6" ht="15" thickBot="1">
      <c r="B109" s="427" t="s">
        <v>808</v>
      </c>
      <c r="C109" s="438" t="s">
        <v>824</v>
      </c>
      <c r="D109" s="2074"/>
      <c r="E109" s="437">
        <v>0</v>
      </c>
      <c r="F109" s="434">
        <v>12</v>
      </c>
    </row>
    <row r="110" spans="2:6">
      <c r="B110" s="433"/>
      <c r="C110" s="2071" t="s">
        <v>823</v>
      </c>
      <c r="D110" s="2072"/>
      <c r="E110" s="2073"/>
    </row>
    <row r="111" spans="2:6" ht="15">
      <c r="B111" s="433"/>
      <c r="C111" s="2075">
        <v>5312270</v>
      </c>
      <c r="D111" s="2076"/>
      <c r="E111" s="2077"/>
    </row>
    <row r="112" spans="2:6" ht="15" thickBot="1">
      <c r="B112" s="433"/>
      <c r="C112" s="432" t="s">
        <v>812</v>
      </c>
      <c r="D112" s="430" t="s">
        <v>810</v>
      </c>
      <c r="E112" s="431" t="s">
        <v>811</v>
      </c>
      <c r="F112" s="430" t="s">
        <v>810</v>
      </c>
    </row>
    <row r="113" spans="2:15" ht="15" thickBot="1">
      <c r="B113" s="427" t="s">
        <v>809</v>
      </c>
      <c r="C113" s="429">
        <v>5311550</v>
      </c>
      <c r="D113" s="2069">
        <v>6</v>
      </c>
      <c r="E113" s="428">
        <v>44</v>
      </c>
      <c r="F113" s="424">
        <v>6</v>
      </c>
    </row>
    <row r="114" spans="2:15" ht="15" thickBot="1">
      <c r="B114" s="427" t="s">
        <v>808</v>
      </c>
      <c r="C114" s="426" t="s">
        <v>822</v>
      </c>
      <c r="D114" s="2070"/>
      <c r="E114" s="425">
        <v>1</v>
      </c>
      <c r="F114" s="434">
        <v>6</v>
      </c>
    </row>
    <row r="115" spans="2:15">
      <c r="B115" s="433"/>
      <c r="C115" s="2071" t="s">
        <v>821</v>
      </c>
      <c r="D115" s="2072"/>
      <c r="E115" s="2073"/>
    </row>
    <row r="116" spans="2:15" ht="15">
      <c r="B116" s="433"/>
      <c r="C116" s="2075">
        <v>5312370</v>
      </c>
      <c r="D116" s="2076"/>
      <c r="E116" s="2077"/>
    </row>
    <row r="117" spans="2:15" ht="15" thickBot="1">
      <c r="B117" s="433"/>
      <c r="C117" s="432" t="s">
        <v>812</v>
      </c>
      <c r="D117" s="430" t="s">
        <v>810</v>
      </c>
      <c r="E117" s="431" t="s">
        <v>811</v>
      </c>
      <c r="F117" s="430" t="s">
        <v>810</v>
      </c>
    </row>
    <row r="118" spans="2:15" ht="15" thickBot="1">
      <c r="B118" s="427" t="s">
        <v>809</v>
      </c>
      <c r="C118" s="429">
        <v>5311650</v>
      </c>
      <c r="D118" s="2069">
        <v>10</v>
      </c>
      <c r="E118" s="428">
        <v>76</v>
      </c>
      <c r="F118" s="424">
        <v>10</v>
      </c>
    </row>
    <row r="119" spans="2:15" ht="15" thickBot="1">
      <c r="B119" s="427" t="s">
        <v>808</v>
      </c>
      <c r="C119" s="426" t="s">
        <v>820</v>
      </c>
      <c r="D119" s="2070">
        <v>10</v>
      </c>
      <c r="E119" s="425">
        <v>1</v>
      </c>
      <c r="F119" s="434">
        <v>10</v>
      </c>
      <c r="N119" s="436"/>
      <c r="O119" s="435"/>
    </row>
    <row r="120" spans="2:15">
      <c r="B120" s="433"/>
      <c r="C120" s="2071" t="s">
        <v>819</v>
      </c>
      <c r="D120" s="2072"/>
      <c r="E120" s="2073"/>
    </row>
    <row r="121" spans="2:15" ht="15">
      <c r="B121" s="433"/>
      <c r="C121" s="2075">
        <v>5312470</v>
      </c>
      <c r="D121" s="2076"/>
      <c r="E121" s="2077"/>
    </row>
    <row r="122" spans="2:15" ht="15" thickBot="1">
      <c r="B122" s="433"/>
      <c r="C122" s="432" t="s">
        <v>812</v>
      </c>
      <c r="D122" s="430" t="s">
        <v>810</v>
      </c>
      <c r="E122" s="431" t="s">
        <v>811</v>
      </c>
      <c r="F122" s="430" t="s">
        <v>810</v>
      </c>
    </row>
    <row r="123" spans="2:15" ht="15" thickBot="1">
      <c r="B123" s="427" t="s">
        <v>809</v>
      </c>
      <c r="C123" s="429">
        <v>5311750</v>
      </c>
      <c r="D123" s="2069">
        <v>3</v>
      </c>
      <c r="E123" s="428">
        <v>23</v>
      </c>
      <c r="F123" s="424">
        <v>3</v>
      </c>
    </row>
    <row r="124" spans="2:15" ht="15" thickBot="1">
      <c r="B124" s="427" t="s">
        <v>808</v>
      </c>
      <c r="C124" s="426" t="s">
        <v>818</v>
      </c>
      <c r="D124" s="2070"/>
      <c r="E124" s="425">
        <v>0</v>
      </c>
      <c r="F124" s="434">
        <v>3</v>
      </c>
    </row>
    <row r="125" spans="2:15">
      <c r="B125" s="433"/>
      <c r="C125" s="2071" t="s">
        <v>817</v>
      </c>
      <c r="D125" s="2072"/>
      <c r="E125" s="2073"/>
    </row>
    <row r="126" spans="2:15" ht="15">
      <c r="B126" s="433"/>
      <c r="C126" s="2075">
        <v>5312570</v>
      </c>
      <c r="D126" s="2076"/>
      <c r="E126" s="2077"/>
    </row>
    <row r="127" spans="2:15" ht="15" thickBot="1">
      <c r="B127" s="433"/>
      <c r="C127" s="432" t="s">
        <v>812</v>
      </c>
      <c r="D127" s="430" t="s">
        <v>810</v>
      </c>
      <c r="E127" s="431" t="s">
        <v>811</v>
      </c>
      <c r="F127" s="430" t="s">
        <v>810</v>
      </c>
    </row>
    <row r="128" spans="2:15" ht="15" thickBot="1">
      <c r="B128" s="427" t="s">
        <v>809</v>
      </c>
      <c r="C128" s="429">
        <v>5311850</v>
      </c>
      <c r="D128" s="2069">
        <v>5</v>
      </c>
      <c r="E128" s="428">
        <v>37</v>
      </c>
      <c r="F128" s="424">
        <v>5</v>
      </c>
    </row>
    <row r="129" spans="2:6" ht="15" thickBot="1">
      <c r="B129" s="427" t="s">
        <v>808</v>
      </c>
      <c r="C129" s="426" t="s">
        <v>816</v>
      </c>
      <c r="D129" s="2070"/>
      <c r="E129" s="425">
        <v>2</v>
      </c>
      <c r="F129" s="434">
        <v>5</v>
      </c>
    </row>
    <row r="130" spans="2:6">
      <c r="B130" s="433"/>
      <c r="C130" s="2071" t="s">
        <v>815</v>
      </c>
      <c r="D130" s="2072"/>
      <c r="E130" s="2073"/>
    </row>
    <row r="131" spans="2:6" ht="15">
      <c r="B131" s="433"/>
      <c r="C131" s="2075">
        <v>5312670</v>
      </c>
      <c r="D131" s="2076"/>
      <c r="E131" s="2077"/>
    </row>
    <row r="132" spans="2:6" ht="15" thickBot="1">
      <c r="B132" s="433"/>
      <c r="C132" s="432" t="s">
        <v>812</v>
      </c>
      <c r="D132" s="430" t="s">
        <v>810</v>
      </c>
      <c r="E132" s="431" t="s">
        <v>811</v>
      </c>
      <c r="F132" s="430" t="s">
        <v>810</v>
      </c>
    </row>
    <row r="133" spans="2:6" ht="15" thickBot="1">
      <c r="B133" s="427" t="s">
        <v>809</v>
      </c>
      <c r="C133" s="429">
        <v>5311950</v>
      </c>
      <c r="D133" s="2069">
        <v>4</v>
      </c>
      <c r="E133" s="428">
        <v>31</v>
      </c>
      <c r="F133" s="424">
        <v>4</v>
      </c>
    </row>
    <row r="134" spans="2:6" ht="15" thickBot="1">
      <c r="B134" s="427" t="s">
        <v>808</v>
      </c>
      <c r="C134" s="426" t="s">
        <v>814</v>
      </c>
      <c r="D134" s="2070"/>
      <c r="E134" s="425">
        <v>3</v>
      </c>
      <c r="F134" s="434">
        <v>4</v>
      </c>
    </row>
    <row r="135" spans="2:6">
      <c r="B135" s="433"/>
      <c r="C135" s="2071" t="s">
        <v>813</v>
      </c>
      <c r="D135" s="2072"/>
      <c r="E135" s="2073"/>
    </row>
    <row r="136" spans="2:6" ht="15">
      <c r="B136" s="433"/>
      <c r="C136" s="2075">
        <v>5312770</v>
      </c>
      <c r="D136" s="2076"/>
      <c r="E136" s="2077"/>
    </row>
    <row r="137" spans="2:6" ht="15" thickBot="1">
      <c r="B137" s="433"/>
      <c r="C137" s="432" t="s">
        <v>812</v>
      </c>
      <c r="D137" s="430" t="s">
        <v>810</v>
      </c>
      <c r="E137" s="431" t="s">
        <v>811</v>
      </c>
      <c r="F137" s="430" t="s">
        <v>810</v>
      </c>
    </row>
    <row r="138" spans="2:6" ht="15" thickBot="1">
      <c r="B138" s="427" t="s">
        <v>809</v>
      </c>
      <c r="C138" s="429">
        <v>5312050</v>
      </c>
      <c r="D138" s="2069">
        <v>4</v>
      </c>
      <c r="E138" s="428">
        <v>31</v>
      </c>
      <c r="F138" s="424">
        <v>4</v>
      </c>
    </row>
    <row r="139" spans="2:6" ht="15" thickBot="1">
      <c r="B139" s="427" t="s">
        <v>808</v>
      </c>
      <c r="C139" s="426" t="s">
        <v>807</v>
      </c>
      <c r="D139" s="2070"/>
      <c r="E139" s="425">
        <v>0</v>
      </c>
      <c r="F139" s="424">
        <v>4</v>
      </c>
    </row>
    <row r="140" spans="2:6">
      <c r="B140" s="423" t="s">
        <v>806</v>
      </c>
      <c r="C140" s="422">
        <v>5306908</v>
      </c>
      <c r="D140" s="420">
        <v>44</v>
      </c>
      <c r="E140" s="421">
        <v>1254</v>
      </c>
      <c r="F140" s="420">
        <v>44</v>
      </c>
    </row>
    <row r="141" spans="2:6" ht="15" thickBot="1">
      <c r="B141" s="419" t="s">
        <v>805</v>
      </c>
      <c r="C141" s="418" t="s">
        <v>804</v>
      </c>
      <c r="D141" s="416">
        <v>44</v>
      </c>
      <c r="E141" s="417">
        <v>616</v>
      </c>
      <c r="F141" s="416">
        <v>44</v>
      </c>
    </row>
  </sheetData>
  <mergeCells count="32">
    <mergeCell ref="C78:E78"/>
    <mergeCell ref="C83:E83"/>
    <mergeCell ref="C135:E135"/>
    <mergeCell ref="J55:K55"/>
    <mergeCell ref="C88:E88"/>
    <mergeCell ref="C89:E89"/>
    <mergeCell ref="C93:E93"/>
    <mergeCell ref="C94:E94"/>
    <mergeCell ref="C74:E74"/>
    <mergeCell ref="C79:E79"/>
    <mergeCell ref="C84:E84"/>
    <mergeCell ref="C73:E73"/>
    <mergeCell ref="C105:E105"/>
    <mergeCell ref="C106:E106"/>
    <mergeCell ref="C121:E121"/>
    <mergeCell ref="C126:E126"/>
    <mergeCell ref="D138:D139"/>
    <mergeCell ref="C120:E120"/>
    <mergeCell ref="D123:D124"/>
    <mergeCell ref="D108:D109"/>
    <mergeCell ref="D113:D114"/>
    <mergeCell ref="D118:D119"/>
    <mergeCell ref="C136:E136"/>
    <mergeCell ref="D133:D134"/>
    <mergeCell ref="D128:D129"/>
    <mergeCell ref="C131:E131"/>
    <mergeCell ref="C110:E110"/>
    <mergeCell ref="C130:E130"/>
    <mergeCell ref="C125:E125"/>
    <mergeCell ref="C115:E115"/>
    <mergeCell ref="C111:E111"/>
    <mergeCell ref="C116:E11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4:K322"/>
  <sheetViews>
    <sheetView topLeftCell="A181" zoomScale="80" zoomScaleNormal="80" workbookViewId="0">
      <selection activeCell="B204" sqref="B204"/>
    </sheetView>
  </sheetViews>
  <sheetFormatPr defaultColWidth="9" defaultRowHeight="14.25"/>
  <cols>
    <col min="1" max="1" width="9" style="182"/>
    <col min="2" max="2" width="17.875" style="182" customWidth="1"/>
    <col min="3" max="3" width="10.875" style="182" customWidth="1"/>
    <col min="4" max="4" width="18.125" style="182" customWidth="1"/>
    <col min="5" max="5" width="20.5" style="182" bestFit="1" customWidth="1"/>
    <col min="6" max="6" width="27.5" style="182" hidden="1" customWidth="1"/>
    <col min="7" max="7" width="28" style="182" customWidth="1"/>
    <col min="8" max="8" width="26.75" style="182" customWidth="1"/>
    <col min="9" max="9" width="40.875" style="182" customWidth="1"/>
    <col min="10" max="10" width="14.75" style="182" customWidth="1"/>
    <col min="11" max="11" width="12" style="182" bestFit="1" customWidth="1"/>
    <col min="12" max="16384" width="9" style="182"/>
  </cols>
  <sheetData>
    <row r="4" spans="1:11" ht="15">
      <c r="A4" s="182" t="s">
        <v>930</v>
      </c>
      <c r="C4" s="554">
        <v>42374</v>
      </c>
      <c r="G4" s="522">
        <f ca="1">NOW()</f>
        <v>42746.617600925929</v>
      </c>
    </row>
    <row r="5" spans="1:11" ht="28.5">
      <c r="A5" s="521" t="s">
        <v>929</v>
      </c>
      <c r="B5" s="404" t="s">
        <v>547</v>
      </c>
      <c r="C5" s="537" t="s">
        <v>974</v>
      </c>
      <c r="D5" s="404" t="s">
        <v>928</v>
      </c>
      <c r="E5" s="404" t="s">
        <v>927</v>
      </c>
      <c r="F5" s="404" t="s">
        <v>926</v>
      </c>
      <c r="G5" s="529" t="s">
        <v>925</v>
      </c>
      <c r="H5" s="392" t="s">
        <v>538</v>
      </c>
      <c r="I5" s="404" t="s">
        <v>939</v>
      </c>
      <c r="J5" s="404" t="s">
        <v>935</v>
      </c>
      <c r="K5" s="404" t="s">
        <v>973</v>
      </c>
    </row>
    <row r="6" spans="1:11" ht="15">
      <c r="A6" s="392">
        <v>1</v>
      </c>
      <c r="B6" s="515" t="s">
        <v>155</v>
      </c>
      <c r="C6" s="392" t="s">
        <v>367</v>
      </c>
      <c r="D6" s="404">
        <v>5000964718</v>
      </c>
      <c r="E6" s="387" t="s">
        <v>103</v>
      </c>
      <c r="F6" s="519" t="s">
        <v>455</v>
      </c>
      <c r="G6" s="392"/>
      <c r="H6" s="392"/>
      <c r="I6" s="553" t="s">
        <v>987</v>
      </c>
      <c r="J6" s="392" t="s">
        <v>931</v>
      </c>
      <c r="K6" s="392"/>
    </row>
    <row r="7" spans="1:11" ht="15">
      <c r="A7" s="392">
        <f t="shared" ref="A7:A15" si="0">A6+1</f>
        <v>2</v>
      </c>
      <c r="B7" s="404" t="s">
        <v>142</v>
      </c>
      <c r="C7" s="392" t="s">
        <v>366</v>
      </c>
      <c r="D7" s="404">
        <v>5000964612</v>
      </c>
      <c r="E7" s="387" t="s">
        <v>103</v>
      </c>
      <c r="F7" s="519" t="s">
        <v>455</v>
      </c>
      <c r="G7" s="392"/>
      <c r="H7" s="392"/>
      <c r="I7" s="553" t="s">
        <v>988</v>
      </c>
      <c r="J7" s="392" t="s">
        <v>932</v>
      </c>
      <c r="K7" s="392"/>
    </row>
    <row r="8" spans="1:11" ht="15">
      <c r="A8" s="392">
        <f t="shared" si="0"/>
        <v>3</v>
      </c>
      <c r="B8" s="520" t="s">
        <v>183</v>
      </c>
      <c r="C8" s="392" t="s">
        <v>366</v>
      </c>
      <c r="D8" s="520">
        <v>5000967550</v>
      </c>
      <c r="E8" s="387" t="s">
        <v>103</v>
      </c>
      <c r="F8" s="519" t="s">
        <v>455</v>
      </c>
      <c r="G8" s="392"/>
      <c r="H8" s="392"/>
      <c r="I8" s="553" t="s">
        <v>103</v>
      </c>
      <c r="J8" s="392" t="s">
        <v>931</v>
      </c>
      <c r="K8" s="392"/>
    </row>
    <row r="9" spans="1:11" ht="15">
      <c r="A9" s="392">
        <f t="shared" si="0"/>
        <v>4</v>
      </c>
      <c r="B9" s="520" t="s">
        <v>190</v>
      </c>
      <c r="C9" s="392" t="s">
        <v>366</v>
      </c>
      <c r="D9" s="520">
        <v>5000967846</v>
      </c>
      <c r="E9" s="387" t="s">
        <v>103</v>
      </c>
      <c r="F9" s="519" t="s">
        <v>455</v>
      </c>
      <c r="G9" s="392"/>
      <c r="H9" s="392"/>
      <c r="I9" s="553" t="s">
        <v>987</v>
      </c>
      <c r="J9" s="392" t="s">
        <v>931</v>
      </c>
      <c r="K9" s="392"/>
    </row>
    <row r="10" spans="1:11" ht="15">
      <c r="A10" s="392">
        <f t="shared" si="0"/>
        <v>5</v>
      </c>
      <c r="B10" s="520" t="s">
        <v>197</v>
      </c>
      <c r="C10" s="392" t="s">
        <v>366</v>
      </c>
      <c r="D10" s="520">
        <v>5000967772</v>
      </c>
      <c r="E10" s="387" t="s">
        <v>103</v>
      </c>
      <c r="F10" s="519" t="s">
        <v>455</v>
      </c>
      <c r="G10" s="392"/>
      <c r="H10" s="392"/>
      <c r="I10" s="553" t="s">
        <v>987</v>
      </c>
      <c r="J10" s="392"/>
      <c r="K10" s="392"/>
    </row>
    <row r="11" spans="1:11" ht="15">
      <c r="A11" s="392">
        <f t="shared" si="0"/>
        <v>6</v>
      </c>
      <c r="B11" s="520" t="s">
        <v>199</v>
      </c>
      <c r="C11" s="392" t="s">
        <v>366</v>
      </c>
      <c r="D11" s="520">
        <v>5000967814</v>
      </c>
      <c r="E11" s="387" t="s">
        <v>103</v>
      </c>
      <c r="F11" s="519" t="s">
        <v>455</v>
      </c>
      <c r="G11" s="392"/>
      <c r="H11" s="392"/>
      <c r="I11" s="553" t="s">
        <v>987</v>
      </c>
      <c r="J11" s="392" t="s">
        <v>931</v>
      </c>
      <c r="K11" s="392"/>
    </row>
    <row r="12" spans="1:11" ht="15">
      <c r="A12" s="392">
        <f t="shared" si="0"/>
        <v>7</v>
      </c>
      <c r="B12" s="520" t="s">
        <v>90</v>
      </c>
      <c r="C12" s="392" t="s">
        <v>366</v>
      </c>
      <c r="D12" s="520">
        <v>5000967723</v>
      </c>
      <c r="E12" s="387" t="s">
        <v>103</v>
      </c>
      <c r="F12" s="519" t="s">
        <v>455</v>
      </c>
      <c r="G12" s="392"/>
      <c r="H12" s="392"/>
      <c r="I12" s="534" t="s">
        <v>987</v>
      </c>
      <c r="J12" s="392" t="s">
        <v>931</v>
      </c>
      <c r="K12" s="392"/>
    </row>
    <row r="13" spans="1:11" ht="15">
      <c r="A13" s="392">
        <f t="shared" si="0"/>
        <v>8</v>
      </c>
      <c r="B13" s="520" t="s">
        <v>136</v>
      </c>
      <c r="C13" s="392" t="s">
        <v>366</v>
      </c>
      <c r="D13" s="520">
        <v>5000967774</v>
      </c>
      <c r="E13" s="387" t="s">
        <v>103</v>
      </c>
      <c r="F13" s="519" t="s">
        <v>455</v>
      </c>
      <c r="G13" s="392"/>
      <c r="H13" s="392"/>
      <c r="I13" s="534" t="s">
        <v>987</v>
      </c>
      <c r="J13" s="392" t="s">
        <v>931</v>
      </c>
      <c r="K13" s="392"/>
    </row>
    <row r="14" spans="1:11" ht="15">
      <c r="A14" s="392">
        <f t="shared" si="0"/>
        <v>9</v>
      </c>
      <c r="B14" s="404" t="s">
        <v>182</v>
      </c>
      <c r="C14" s="392" t="s">
        <v>366</v>
      </c>
      <c r="D14" s="392">
        <v>5000967857</v>
      </c>
      <c r="E14" s="387" t="s">
        <v>103</v>
      </c>
      <c r="F14" s="518" t="s">
        <v>455</v>
      </c>
      <c r="G14" s="523"/>
      <c r="H14" s="404"/>
      <c r="I14" s="534" t="s">
        <v>987</v>
      </c>
      <c r="J14" s="392" t="s">
        <v>931</v>
      </c>
      <c r="K14" s="392"/>
    </row>
    <row r="15" spans="1:11" ht="15">
      <c r="A15" s="392">
        <f t="shared" si="0"/>
        <v>10</v>
      </c>
      <c r="B15" s="404" t="s">
        <v>187</v>
      </c>
      <c r="C15" s="392" t="s">
        <v>366</v>
      </c>
      <c r="D15" s="392">
        <v>5000968010</v>
      </c>
      <c r="E15" s="387" t="s">
        <v>103</v>
      </c>
      <c r="F15" s="518" t="s">
        <v>455</v>
      </c>
      <c r="G15" s="523"/>
      <c r="H15" s="392"/>
      <c r="I15" s="534" t="s">
        <v>987</v>
      </c>
      <c r="J15" s="392" t="s">
        <v>931</v>
      </c>
      <c r="K15" s="392"/>
    </row>
    <row r="16" spans="1:11" ht="15">
      <c r="A16" s="392">
        <v>11</v>
      </c>
      <c r="B16" s="392" t="s">
        <v>212</v>
      </c>
      <c r="C16" s="392" t="s">
        <v>366</v>
      </c>
      <c r="D16" s="392">
        <v>5000974929</v>
      </c>
      <c r="E16" s="550" t="s">
        <v>103</v>
      </c>
      <c r="F16" s="536">
        <v>42319</v>
      </c>
      <c r="G16" s="523"/>
      <c r="H16" s="392"/>
      <c r="I16" s="534" t="s">
        <v>987</v>
      </c>
      <c r="J16" s="392" t="s">
        <v>965</v>
      </c>
      <c r="K16" s="392"/>
    </row>
    <row r="17" spans="1:11" ht="15">
      <c r="A17" s="392">
        <v>12</v>
      </c>
      <c r="B17" s="392" t="s">
        <v>213</v>
      </c>
      <c r="C17" s="392" t="s">
        <v>366</v>
      </c>
      <c r="D17" s="392">
        <v>5000974906</v>
      </c>
      <c r="E17" s="550" t="s">
        <v>103</v>
      </c>
      <c r="F17" s="536">
        <v>42319</v>
      </c>
      <c r="G17" s="523"/>
      <c r="H17" s="392"/>
      <c r="I17" s="534" t="s">
        <v>987</v>
      </c>
      <c r="J17" s="392" t="s">
        <v>965</v>
      </c>
      <c r="K17" s="392"/>
    </row>
    <row r="18" spans="1:11" ht="15">
      <c r="A18" s="552">
        <v>13</v>
      </c>
      <c r="B18" s="392" t="s">
        <v>208</v>
      </c>
      <c r="C18" s="392"/>
      <c r="D18" s="392">
        <v>5000970204</v>
      </c>
      <c r="E18" s="550" t="s">
        <v>986</v>
      </c>
      <c r="F18" s="518" t="s">
        <v>455</v>
      </c>
      <c r="G18" s="516" t="s">
        <v>455</v>
      </c>
      <c r="H18" s="404"/>
      <c r="I18" s="534" t="s">
        <v>987</v>
      </c>
      <c r="J18" s="392" t="s">
        <v>931</v>
      </c>
      <c r="K18" s="392"/>
    </row>
    <row r="19" spans="1:11" ht="15">
      <c r="A19" s="552">
        <v>14</v>
      </c>
      <c r="B19" s="392" t="s">
        <v>217</v>
      </c>
      <c r="C19" s="392"/>
      <c r="D19" s="392">
        <v>5000970204</v>
      </c>
      <c r="E19" s="550" t="s">
        <v>986</v>
      </c>
      <c r="F19" s="518" t="s">
        <v>455</v>
      </c>
      <c r="G19" s="516" t="s">
        <v>455</v>
      </c>
      <c r="H19" s="404"/>
      <c r="I19" s="534" t="s">
        <v>987</v>
      </c>
      <c r="J19" s="392" t="s">
        <v>931</v>
      </c>
      <c r="K19" s="392"/>
    </row>
    <row r="20" spans="1:11" ht="15">
      <c r="A20" s="389">
        <v>15</v>
      </c>
      <c r="B20" s="389" t="s">
        <v>184</v>
      </c>
      <c r="C20" s="389"/>
      <c r="D20" s="389">
        <v>5000971147</v>
      </c>
      <c r="E20" s="550" t="s">
        <v>986</v>
      </c>
      <c r="F20" s="523" t="s">
        <v>455</v>
      </c>
      <c r="G20" s="523" t="s">
        <v>455</v>
      </c>
      <c r="H20" s="534"/>
      <c r="I20" s="534" t="s">
        <v>987</v>
      </c>
      <c r="J20" s="392" t="s">
        <v>931</v>
      </c>
      <c r="K20" s="392"/>
    </row>
    <row r="21" spans="1:11" ht="15">
      <c r="A21" s="389">
        <v>16</v>
      </c>
      <c r="B21" s="389" t="s">
        <v>196</v>
      </c>
      <c r="C21" s="389"/>
      <c r="D21" s="389">
        <v>5000902260</v>
      </c>
      <c r="E21" s="550" t="s">
        <v>986</v>
      </c>
      <c r="F21" s="523"/>
      <c r="G21" s="516" t="s">
        <v>455</v>
      </c>
      <c r="H21" s="534"/>
      <c r="I21" s="534" t="s">
        <v>987</v>
      </c>
      <c r="J21" s="392" t="s">
        <v>931</v>
      </c>
      <c r="K21" s="392"/>
    </row>
    <row r="22" spans="1:11" ht="15">
      <c r="A22" s="389">
        <v>17</v>
      </c>
      <c r="B22" s="389" t="s">
        <v>623</v>
      </c>
      <c r="C22" s="389"/>
      <c r="D22" s="389">
        <v>5000944622</v>
      </c>
      <c r="E22" s="550" t="s">
        <v>986</v>
      </c>
      <c r="F22" s="523"/>
      <c r="G22" s="516"/>
      <c r="H22" s="534"/>
      <c r="I22" s="534" t="s">
        <v>987</v>
      </c>
      <c r="J22" s="392"/>
      <c r="K22" s="392"/>
    </row>
    <row r="23" spans="1:11" ht="15">
      <c r="A23" s="389">
        <v>18</v>
      </c>
      <c r="B23" s="389" t="s">
        <v>624</v>
      </c>
      <c r="C23" s="389"/>
      <c r="D23" s="389">
        <v>5000944622</v>
      </c>
      <c r="E23" s="550" t="s">
        <v>986</v>
      </c>
      <c r="F23" s="523"/>
      <c r="G23" s="516"/>
      <c r="H23" s="534"/>
      <c r="I23" s="534" t="s">
        <v>987</v>
      </c>
      <c r="J23" s="392"/>
      <c r="K23" s="392"/>
    </row>
    <row r="24" spans="1:11" ht="15">
      <c r="A24" s="389">
        <v>19</v>
      </c>
      <c r="B24" s="389" t="s">
        <v>626</v>
      </c>
      <c r="C24" s="389"/>
      <c r="D24" s="389">
        <v>5000935676</v>
      </c>
      <c r="E24" s="550" t="s">
        <v>986</v>
      </c>
      <c r="F24" s="523"/>
      <c r="G24" s="516"/>
      <c r="H24" s="534"/>
      <c r="I24" s="534" t="s">
        <v>987</v>
      </c>
      <c r="J24" s="392"/>
      <c r="K24" s="392"/>
    </row>
    <row r="25" spans="1:11" ht="15">
      <c r="A25" s="389">
        <v>20</v>
      </c>
      <c r="B25" s="389" t="s">
        <v>193</v>
      </c>
      <c r="C25" s="389"/>
      <c r="D25" s="389">
        <v>5000886063</v>
      </c>
      <c r="E25" s="550" t="s">
        <v>986</v>
      </c>
      <c r="F25" s="523"/>
      <c r="G25" s="516" t="s">
        <v>455</v>
      </c>
      <c r="H25" s="534"/>
      <c r="I25" s="534" t="s">
        <v>985</v>
      </c>
      <c r="J25" s="392" t="s">
        <v>931</v>
      </c>
      <c r="K25" s="392"/>
    </row>
    <row r="26" spans="1:11" ht="15">
      <c r="A26" s="389">
        <v>21</v>
      </c>
      <c r="B26" s="389" t="s">
        <v>189</v>
      </c>
      <c r="C26" s="389" t="s">
        <v>366</v>
      </c>
      <c r="D26" s="389">
        <v>5000887671</v>
      </c>
      <c r="E26" s="550" t="s">
        <v>986</v>
      </c>
      <c r="F26" s="551">
        <v>42319</v>
      </c>
      <c r="G26" s="516" t="s">
        <v>455</v>
      </c>
      <c r="H26" s="389"/>
      <c r="I26" s="534" t="s">
        <v>985</v>
      </c>
      <c r="J26" s="392" t="s">
        <v>931</v>
      </c>
      <c r="K26" s="392"/>
    </row>
    <row r="27" spans="1:11" ht="15">
      <c r="A27" s="392">
        <v>22</v>
      </c>
      <c r="B27" s="404" t="s">
        <v>188</v>
      </c>
      <c r="C27" s="392"/>
      <c r="D27" s="392">
        <v>5000974865</v>
      </c>
      <c r="E27" s="550" t="s">
        <v>103</v>
      </c>
      <c r="F27" s="518" t="s">
        <v>455</v>
      </c>
      <c r="G27" s="523"/>
      <c r="H27" s="392"/>
      <c r="I27" s="534" t="s">
        <v>985</v>
      </c>
      <c r="J27" s="392" t="s">
        <v>931</v>
      </c>
      <c r="K27" s="392"/>
    </row>
    <row r="28" spans="1:11" ht="15">
      <c r="A28" s="532">
        <v>1</v>
      </c>
      <c r="B28" s="515" t="s">
        <v>191</v>
      </c>
      <c r="C28" s="392" t="s">
        <v>367</v>
      </c>
      <c r="D28" s="404">
        <v>5000964722</v>
      </c>
      <c r="E28" s="548" t="s">
        <v>934</v>
      </c>
      <c r="F28" s="519" t="s">
        <v>455</v>
      </c>
      <c r="G28" s="523" t="s">
        <v>942</v>
      </c>
      <c r="H28" s="547" t="s">
        <v>984</v>
      </c>
      <c r="I28" s="534" t="s">
        <v>983</v>
      </c>
      <c r="J28" s="392" t="s">
        <v>972</v>
      </c>
      <c r="K28" s="392"/>
    </row>
    <row r="29" spans="1:11" ht="15">
      <c r="A29" s="532">
        <f t="shared" ref="A29:A39" si="1">A28+1</f>
        <v>2</v>
      </c>
      <c r="B29" s="515" t="s">
        <v>195</v>
      </c>
      <c r="C29" s="392" t="s">
        <v>366</v>
      </c>
      <c r="D29" s="404">
        <v>5000964724</v>
      </c>
      <c r="E29" s="548" t="s">
        <v>934</v>
      </c>
      <c r="F29" s="519" t="s">
        <v>455</v>
      </c>
      <c r="G29" s="523" t="s">
        <v>942</v>
      </c>
      <c r="H29" s="547" t="s">
        <v>984</v>
      </c>
      <c r="I29" s="534" t="s">
        <v>983</v>
      </c>
      <c r="J29" s="392" t="s">
        <v>971</v>
      </c>
      <c r="K29" s="392"/>
    </row>
    <row r="30" spans="1:11" ht="15">
      <c r="A30" s="532">
        <f t="shared" si="1"/>
        <v>3</v>
      </c>
      <c r="B30" s="515" t="s">
        <v>121</v>
      </c>
      <c r="C30" s="392" t="s">
        <v>366</v>
      </c>
      <c r="D30" s="404">
        <v>5000964938</v>
      </c>
      <c r="E30" s="548" t="s">
        <v>934</v>
      </c>
      <c r="F30" s="519" t="s">
        <v>455</v>
      </c>
      <c r="G30" s="523" t="s">
        <v>942</v>
      </c>
      <c r="H30" s="547" t="s">
        <v>984</v>
      </c>
      <c r="I30" s="534" t="s">
        <v>983</v>
      </c>
      <c r="J30" s="392" t="s">
        <v>970</v>
      </c>
      <c r="K30" s="392" t="s">
        <v>969</v>
      </c>
    </row>
    <row r="31" spans="1:11" ht="15">
      <c r="A31" s="532">
        <f t="shared" si="1"/>
        <v>4</v>
      </c>
      <c r="B31" s="515" t="s">
        <v>185</v>
      </c>
      <c r="C31" s="392" t="s">
        <v>366</v>
      </c>
      <c r="D31" s="404">
        <v>5000964694</v>
      </c>
      <c r="E31" s="548" t="s">
        <v>934</v>
      </c>
      <c r="F31" s="519" t="s">
        <v>455</v>
      </c>
      <c r="G31" s="523" t="s">
        <v>942</v>
      </c>
      <c r="H31" s="547" t="s">
        <v>984</v>
      </c>
      <c r="I31" s="534" t="s">
        <v>983</v>
      </c>
      <c r="J31" s="392" t="s">
        <v>968</v>
      </c>
      <c r="K31" s="392"/>
    </row>
    <row r="32" spans="1:11" ht="15">
      <c r="A32" s="532">
        <f t="shared" si="1"/>
        <v>5</v>
      </c>
      <c r="B32" s="515" t="s">
        <v>124</v>
      </c>
      <c r="C32" s="392" t="s">
        <v>366</v>
      </c>
      <c r="D32" s="404">
        <v>5000964940</v>
      </c>
      <c r="E32" s="548" t="s">
        <v>934</v>
      </c>
      <c r="F32" s="519" t="s">
        <v>455</v>
      </c>
      <c r="G32" s="523" t="s">
        <v>942</v>
      </c>
      <c r="H32" s="547" t="s">
        <v>984</v>
      </c>
      <c r="I32" s="534" t="s">
        <v>983</v>
      </c>
      <c r="J32" s="392" t="s">
        <v>931</v>
      </c>
      <c r="K32" s="392"/>
    </row>
    <row r="33" spans="1:11" ht="15">
      <c r="A33" s="532">
        <f t="shared" si="1"/>
        <v>6</v>
      </c>
      <c r="B33" s="549" t="s">
        <v>192</v>
      </c>
      <c r="C33" s="392" t="s">
        <v>367</v>
      </c>
      <c r="D33" s="520">
        <v>5000967853</v>
      </c>
      <c r="E33" s="548" t="s">
        <v>934</v>
      </c>
      <c r="F33" s="519" t="s">
        <v>455</v>
      </c>
      <c r="G33" s="523" t="s">
        <v>942</v>
      </c>
      <c r="H33" s="547" t="s">
        <v>984</v>
      </c>
      <c r="I33" s="534" t="s">
        <v>983</v>
      </c>
      <c r="J33" s="392" t="s">
        <v>931</v>
      </c>
      <c r="K33" s="392"/>
    </row>
    <row r="34" spans="1:11" ht="15">
      <c r="A34" s="532">
        <f t="shared" si="1"/>
        <v>7</v>
      </c>
      <c r="B34" s="549" t="s">
        <v>108</v>
      </c>
      <c r="C34" s="392" t="s">
        <v>366</v>
      </c>
      <c r="D34" s="520">
        <v>5000967844</v>
      </c>
      <c r="E34" s="548" t="s">
        <v>934</v>
      </c>
      <c r="F34" s="519" t="s">
        <v>455</v>
      </c>
      <c r="G34" s="523" t="s">
        <v>942</v>
      </c>
      <c r="H34" s="547" t="s">
        <v>984</v>
      </c>
      <c r="I34" s="534" t="s">
        <v>983</v>
      </c>
      <c r="J34" s="392" t="s">
        <v>931</v>
      </c>
      <c r="K34" s="392"/>
    </row>
    <row r="35" spans="1:11" ht="15">
      <c r="A35" s="532">
        <f t="shared" si="1"/>
        <v>8</v>
      </c>
      <c r="B35" s="549" t="s">
        <v>120</v>
      </c>
      <c r="C35" s="392" t="s">
        <v>367</v>
      </c>
      <c r="D35" s="520">
        <v>5000967637</v>
      </c>
      <c r="E35" s="548" t="s">
        <v>934</v>
      </c>
      <c r="F35" s="519" t="s">
        <v>455</v>
      </c>
      <c r="G35" s="523" t="s">
        <v>942</v>
      </c>
      <c r="H35" s="547" t="s">
        <v>984</v>
      </c>
      <c r="I35" s="534" t="s">
        <v>983</v>
      </c>
      <c r="J35" s="392" t="s">
        <v>931</v>
      </c>
      <c r="K35" s="392"/>
    </row>
    <row r="36" spans="1:11" ht="15">
      <c r="A36" s="532">
        <f t="shared" si="1"/>
        <v>9</v>
      </c>
      <c r="B36" s="549" t="s">
        <v>123</v>
      </c>
      <c r="C36" s="392" t="s">
        <v>366</v>
      </c>
      <c r="D36" s="520">
        <v>5000967845</v>
      </c>
      <c r="E36" s="548" t="s">
        <v>934</v>
      </c>
      <c r="F36" s="519" t="s">
        <v>455</v>
      </c>
      <c r="G36" s="523" t="s">
        <v>942</v>
      </c>
      <c r="H36" s="547" t="s">
        <v>984</v>
      </c>
      <c r="I36" s="534" t="s">
        <v>983</v>
      </c>
      <c r="J36" s="392" t="s">
        <v>931</v>
      </c>
      <c r="K36" s="392"/>
    </row>
    <row r="37" spans="1:11" ht="15">
      <c r="A37" s="532">
        <f t="shared" si="1"/>
        <v>10</v>
      </c>
      <c r="B37" s="515" t="s">
        <v>164</v>
      </c>
      <c r="C37" s="392" t="s">
        <v>367</v>
      </c>
      <c r="D37" s="392">
        <v>5000948758</v>
      </c>
      <c r="E37" s="548" t="s">
        <v>934</v>
      </c>
      <c r="F37" s="518" t="s">
        <v>455</v>
      </c>
      <c r="G37" s="523" t="s">
        <v>942</v>
      </c>
      <c r="H37" s="547" t="s">
        <v>984</v>
      </c>
      <c r="I37" s="534" t="s">
        <v>983</v>
      </c>
      <c r="J37" s="392" t="s">
        <v>932</v>
      </c>
      <c r="K37" s="392"/>
    </row>
    <row r="38" spans="1:11" ht="15">
      <c r="A38" s="532">
        <f t="shared" si="1"/>
        <v>11</v>
      </c>
      <c r="B38" s="515" t="s">
        <v>158</v>
      </c>
      <c r="C38" s="392" t="s">
        <v>366</v>
      </c>
      <c r="D38" s="392">
        <v>5000947935</v>
      </c>
      <c r="E38" s="548" t="s">
        <v>934</v>
      </c>
      <c r="F38" s="518" t="s">
        <v>455</v>
      </c>
      <c r="G38" s="523" t="s">
        <v>942</v>
      </c>
      <c r="H38" s="547" t="s">
        <v>984</v>
      </c>
      <c r="I38" s="534" t="s">
        <v>983</v>
      </c>
      <c r="J38" s="404" t="s">
        <v>932</v>
      </c>
      <c r="K38" s="392"/>
    </row>
    <row r="39" spans="1:11" ht="15">
      <c r="A39" s="532">
        <f t="shared" si="1"/>
        <v>12</v>
      </c>
      <c r="B39" s="515" t="s">
        <v>168</v>
      </c>
      <c r="C39" s="392" t="s">
        <v>366</v>
      </c>
      <c r="D39" s="392">
        <v>5000952390</v>
      </c>
      <c r="E39" s="548" t="s">
        <v>934</v>
      </c>
      <c r="F39" s="518" t="s">
        <v>455</v>
      </c>
      <c r="G39" s="523" t="s">
        <v>942</v>
      </c>
      <c r="H39" s="547" t="s">
        <v>984</v>
      </c>
      <c r="I39" s="534" t="s">
        <v>983</v>
      </c>
      <c r="J39" s="404" t="s">
        <v>932</v>
      </c>
      <c r="K39" s="392"/>
    </row>
    <row r="40" spans="1:11" ht="15">
      <c r="A40" s="404">
        <v>13</v>
      </c>
      <c r="B40" s="392" t="s">
        <v>218</v>
      </c>
      <c r="C40" s="392"/>
      <c r="D40" s="404">
        <v>5000970207</v>
      </c>
      <c r="E40" s="524" t="s">
        <v>934</v>
      </c>
      <c r="F40" s="523"/>
      <c r="G40" s="523" t="s">
        <v>942</v>
      </c>
      <c r="H40" s="547" t="s">
        <v>981</v>
      </c>
      <c r="I40" s="534" t="s">
        <v>980</v>
      </c>
      <c r="J40" s="392"/>
      <c r="K40" s="392"/>
    </row>
    <row r="41" spans="1:11" ht="15">
      <c r="A41" s="392">
        <v>14</v>
      </c>
      <c r="B41" s="515" t="s">
        <v>214</v>
      </c>
      <c r="C41" s="392">
        <v>989061</v>
      </c>
      <c r="D41" s="392">
        <v>5000974901</v>
      </c>
      <c r="E41" s="524" t="s">
        <v>934</v>
      </c>
      <c r="F41" s="536">
        <v>42319</v>
      </c>
      <c r="G41" s="523" t="s">
        <v>942</v>
      </c>
      <c r="H41" s="547" t="s">
        <v>981</v>
      </c>
      <c r="I41" s="534" t="s">
        <v>980</v>
      </c>
      <c r="J41" s="392" t="s">
        <v>965</v>
      </c>
      <c r="K41" s="392"/>
    </row>
    <row r="42" spans="1:11" ht="15">
      <c r="A42" s="392">
        <v>15</v>
      </c>
      <c r="B42" s="392" t="s">
        <v>160</v>
      </c>
      <c r="C42" s="392"/>
      <c r="D42" s="392">
        <v>5000945984</v>
      </c>
      <c r="E42" s="524" t="s">
        <v>934</v>
      </c>
      <c r="F42" s="536"/>
      <c r="G42" s="523" t="s">
        <v>942</v>
      </c>
      <c r="H42" s="547" t="s">
        <v>981</v>
      </c>
      <c r="I42" s="534" t="s">
        <v>980</v>
      </c>
      <c r="J42" s="392"/>
      <c r="K42" s="392"/>
    </row>
    <row r="43" spans="1:11" ht="15">
      <c r="A43" s="392">
        <v>16</v>
      </c>
      <c r="B43" s="538" t="s">
        <v>268</v>
      </c>
      <c r="C43" s="539"/>
      <c r="D43" s="539">
        <v>5000976210</v>
      </c>
      <c r="E43" s="548" t="s">
        <v>982</v>
      </c>
      <c r="F43" s="518"/>
      <c r="G43" s="518" t="s">
        <v>979</v>
      </c>
      <c r="H43" s="547" t="s">
        <v>981</v>
      </c>
      <c r="I43" s="534" t="s">
        <v>980</v>
      </c>
      <c r="J43" s="392"/>
      <c r="K43" s="392"/>
    </row>
    <row r="44" spans="1:11" ht="15">
      <c r="A44" s="392">
        <v>17</v>
      </c>
      <c r="B44" s="538" t="s">
        <v>269</v>
      </c>
      <c r="C44" s="539"/>
      <c r="D44" s="539">
        <v>5000976210</v>
      </c>
      <c r="E44" s="548" t="s">
        <v>982</v>
      </c>
      <c r="F44" s="518"/>
      <c r="G44" s="518" t="s">
        <v>979</v>
      </c>
      <c r="H44" s="547" t="s">
        <v>981</v>
      </c>
      <c r="I44" s="534" t="s">
        <v>980</v>
      </c>
      <c r="J44" s="392"/>
      <c r="K44" s="392"/>
    </row>
    <row r="45" spans="1:11" ht="15">
      <c r="A45" s="392">
        <v>18</v>
      </c>
      <c r="B45" s="538" t="s">
        <v>270</v>
      </c>
      <c r="C45" s="539"/>
      <c r="D45" s="539">
        <v>5000976210</v>
      </c>
      <c r="E45" s="548" t="s">
        <v>982</v>
      </c>
      <c r="F45" s="518"/>
      <c r="G45" s="518" t="s">
        <v>979</v>
      </c>
      <c r="H45" s="547" t="s">
        <v>981</v>
      </c>
      <c r="I45" s="534" t="s">
        <v>980</v>
      </c>
      <c r="J45" s="392"/>
      <c r="K45" s="392"/>
    </row>
    <row r="46" spans="1:11" ht="15">
      <c r="A46" s="392">
        <v>19</v>
      </c>
      <c r="B46" s="538" t="s">
        <v>271</v>
      </c>
      <c r="C46" s="539"/>
      <c r="D46" s="539">
        <v>5000976210</v>
      </c>
      <c r="E46" s="548" t="s">
        <v>982</v>
      </c>
      <c r="F46" s="518"/>
      <c r="G46" s="518" t="s">
        <v>979</v>
      </c>
      <c r="H46" s="547" t="s">
        <v>981</v>
      </c>
      <c r="I46" s="534" t="s">
        <v>980</v>
      </c>
      <c r="J46" s="392"/>
      <c r="K46" s="392"/>
    </row>
    <row r="47" spans="1:11" ht="15">
      <c r="A47" s="392">
        <v>20</v>
      </c>
      <c r="B47" s="538" t="s">
        <v>282</v>
      </c>
      <c r="C47" s="539"/>
      <c r="D47" s="539">
        <v>5000976210</v>
      </c>
      <c r="E47" s="548" t="s">
        <v>982</v>
      </c>
      <c r="F47" s="518"/>
      <c r="G47" s="518" t="s">
        <v>979</v>
      </c>
      <c r="H47" s="547" t="s">
        <v>981</v>
      </c>
      <c r="I47" s="534" t="s">
        <v>980</v>
      </c>
      <c r="J47" s="392"/>
      <c r="K47" s="392"/>
    </row>
    <row r="48" spans="1:11" ht="15">
      <c r="A48" s="392">
        <v>21</v>
      </c>
      <c r="B48" s="538" t="s">
        <v>277</v>
      </c>
      <c r="C48" s="539"/>
      <c r="D48" s="539">
        <v>5000976210</v>
      </c>
      <c r="E48" s="548" t="s">
        <v>982</v>
      </c>
      <c r="F48" s="518"/>
      <c r="G48" s="518" t="s">
        <v>979</v>
      </c>
      <c r="H48" s="547" t="s">
        <v>981</v>
      </c>
      <c r="I48" s="534" t="s">
        <v>980</v>
      </c>
      <c r="J48" s="392"/>
      <c r="K48" s="392"/>
    </row>
    <row r="49" spans="1:11" s="63" customFormat="1" ht="15">
      <c r="A49" s="389">
        <v>22</v>
      </c>
      <c r="B49" s="534" t="s">
        <v>638</v>
      </c>
      <c r="C49" s="389"/>
      <c r="D49" s="389">
        <v>5000913048</v>
      </c>
      <c r="E49" s="542" t="s">
        <v>982</v>
      </c>
      <c r="F49" s="523"/>
      <c r="G49" s="523" t="s">
        <v>979</v>
      </c>
      <c r="H49" s="547" t="s">
        <v>981</v>
      </c>
      <c r="I49" s="534" t="s">
        <v>980</v>
      </c>
      <c r="J49" s="389"/>
      <c r="K49" s="389"/>
    </row>
    <row r="50" spans="1:11" ht="15">
      <c r="A50" s="392"/>
      <c r="B50" s="538"/>
      <c r="C50" s="539"/>
      <c r="D50" s="539"/>
      <c r="E50" s="538"/>
      <c r="F50" s="518"/>
      <c r="G50" s="518"/>
      <c r="H50" s="546"/>
      <c r="I50" s="535"/>
      <c r="J50" s="392"/>
      <c r="K50" s="392"/>
    </row>
    <row r="51" spans="1:11" ht="15">
      <c r="A51" s="392"/>
      <c r="B51" s="392" t="s">
        <v>186</v>
      </c>
      <c r="C51" s="392"/>
      <c r="D51" s="392">
        <v>5000884133</v>
      </c>
      <c r="E51" s="524" t="s">
        <v>934</v>
      </c>
      <c r="F51" s="518"/>
      <c r="G51" s="518" t="s">
        <v>979</v>
      </c>
      <c r="H51" s="545" t="s">
        <v>978</v>
      </c>
      <c r="I51" s="544"/>
      <c r="J51" s="392" t="s">
        <v>931</v>
      </c>
      <c r="K51" s="392"/>
    </row>
    <row r="52" spans="1:11">
      <c r="A52" s="392"/>
      <c r="B52" s="392"/>
      <c r="C52" s="392"/>
      <c r="D52" s="392"/>
      <c r="E52" s="404"/>
      <c r="F52" s="518"/>
      <c r="G52" s="518"/>
      <c r="H52" s="518"/>
      <c r="I52" s="544"/>
      <c r="J52" s="392"/>
      <c r="K52" s="392"/>
    </row>
    <row r="53" spans="1:11" ht="15">
      <c r="A53" s="392"/>
      <c r="B53" s="392" t="s">
        <v>116</v>
      </c>
      <c r="C53" s="392"/>
      <c r="D53" s="392"/>
      <c r="E53" s="408"/>
      <c r="F53" s="523"/>
      <c r="G53" s="518" t="s">
        <v>455</v>
      </c>
      <c r="H53" s="539"/>
      <c r="I53" s="540" t="s">
        <v>977</v>
      </c>
      <c r="J53" s="392" t="s">
        <v>932</v>
      </c>
      <c r="K53" s="392"/>
    </row>
    <row r="54" spans="1:11" ht="15">
      <c r="A54" s="392"/>
      <c r="B54" s="392" t="s">
        <v>159</v>
      </c>
      <c r="C54" s="392"/>
      <c r="D54" s="392"/>
      <c r="E54" s="408"/>
      <c r="F54" s="523"/>
      <c r="G54" s="518" t="s">
        <v>455</v>
      </c>
      <c r="H54" s="539"/>
      <c r="I54" s="540" t="s">
        <v>919</v>
      </c>
      <c r="J54" s="392" t="s">
        <v>932</v>
      </c>
      <c r="K54" s="392"/>
    </row>
    <row r="55" spans="1:11" ht="15">
      <c r="A55" s="392"/>
      <c r="B55" s="392"/>
      <c r="C55" s="392"/>
      <c r="D55" s="392"/>
      <c r="E55" s="404"/>
      <c r="F55" s="523"/>
      <c r="G55" s="518"/>
      <c r="H55" s="539"/>
      <c r="I55" s="543"/>
      <c r="J55" s="392"/>
      <c r="K55" s="392"/>
    </row>
    <row r="56" spans="1:11">
      <c r="A56" s="392"/>
      <c r="B56" s="404" t="s">
        <v>166</v>
      </c>
      <c r="C56" s="392"/>
      <c r="D56" s="392">
        <v>5000971147</v>
      </c>
      <c r="E56" s="392" t="s">
        <v>946</v>
      </c>
      <c r="F56" s="518"/>
      <c r="G56" s="518"/>
      <c r="H56" s="538" t="s">
        <v>945</v>
      </c>
      <c r="I56" s="543"/>
      <c r="J56" s="392"/>
      <c r="K56" s="392"/>
    </row>
    <row r="58" spans="1:11" ht="15">
      <c r="A58" s="392">
        <v>23</v>
      </c>
      <c r="B58" s="392" t="s">
        <v>112</v>
      </c>
      <c r="C58" s="392"/>
      <c r="D58" s="389">
        <v>5000937407</v>
      </c>
      <c r="E58" s="542" t="s">
        <v>934</v>
      </c>
      <c r="F58" s="518" t="s">
        <v>455</v>
      </c>
      <c r="G58" s="518"/>
      <c r="H58" s="539" t="s">
        <v>976</v>
      </c>
      <c r="I58" s="538" t="s">
        <v>962</v>
      </c>
      <c r="J58" s="392" t="s">
        <v>931</v>
      </c>
      <c r="K58" s="392"/>
    </row>
    <row r="59" spans="1:11">
      <c r="A59" s="532"/>
      <c r="B59" s="520" t="s">
        <v>198</v>
      </c>
      <c r="C59" s="392" t="s">
        <v>366</v>
      </c>
      <c r="D59" s="520">
        <v>5000967813</v>
      </c>
      <c r="E59" s="524" t="s">
        <v>934</v>
      </c>
      <c r="F59" s="519" t="s">
        <v>455</v>
      </c>
      <c r="G59" s="539"/>
      <c r="H59" s="538" t="s">
        <v>962</v>
      </c>
      <c r="I59" s="541"/>
      <c r="J59" s="392" t="s">
        <v>931</v>
      </c>
      <c r="K59" s="392"/>
    </row>
    <row r="60" spans="1:11">
      <c r="A60" s="532"/>
      <c r="B60" s="392" t="s">
        <v>171</v>
      </c>
      <c r="C60" s="392" t="s">
        <v>367</v>
      </c>
      <c r="D60" s="392">
        <v>5000948944</v>
      </c>
      <c r="E60" s="524" t="s">
        <v>934</v>
      </c>
      <c r="F60" s="518" t="s">
        <v>455</v>
      </c>
      <c r="G60" s="539" t="s">
        <v>961</v>
      </c>
      <c r="H60" s="539" t="s">
        <v>947</v>
      </c>
      <c r="I60" s="540" t="s">
        <v>960</v>
      </c>
      <c r="J60" s="404" t="s">
        <v>932</v>
      </c>
      <c r="K60" s="392"/>
    </row>
    <row r="61" spans="1:11">
      <c r="A61" s="392"/>
      <c r="B61" s="404" t="s">
        <v>156</v>
      </c>
      <c r="C61" s="392"/>
      <c r="D61" s="404">
        <v>5000957648</v>
      </c>
      <c r="E61" s="524" t="s">
        <v>934</v>
      </c>
      <c r="F61" s="519" t="s">
        <v>455</v>
      </c>
      <c r="G61" s="539"/>
      <c r="H61" s="539" t="s">
        <v>947</v>
      </c>
      <c r="I61" s="538" t="s">
        <v>921</v>
      </c>
      <c r="J61" s="392" t="s">
        <v>932</v>
      </c>
      <c r="K61" s="392"/>
    </row>
    <row r="62" spans="1:11">
      <c r="A62" s="392"/>
      <c r="B62" s="404" t="s">
        <v>194</v>
      </c>
      <c r="C62" s="392"/>
      <c r="D62" s="404">
        <v>5000964696</v>
      </c>
      <c r="E62" s="524" t="s">
        <v>934</v>
      </c>
      <c r="F62" s="519" t="s">
        <v>455</v>
      </c>
      <c r="G62" s="539"/>
      <c r="H62" s="539" t="s">
        <v>947</v>
      </c>
      <c r="I62" s="538"/>
      <c r="J62" s="392" t="s">
        <v>931</v>
      </c>
      <c r="K62" s="392"/>
    </row>
    <row r="63" spans="1:11">
      <c r="A63" s="392"/>
      <c r="B63" s="404" t="s">
        <v>143</v>
      </c>
      <c r="C63" s="392"/>
      <c r="D63" s="404">
        <v>5000964691</v>
      </c>
      <c r="E63" s="524" t="s">
        <v>934</v>
      </c>
      <c r="F63" s="519" t="s">
        <v>455</v>
      </c>
      <c r="G63" s="539"/>
      <c r="H63" s="539" t="s">
        <v>947</v>
      </c>
      <c r="I63" s="538"/>
      <c r="J63" s="392" t="s">
        <v>932</v>
      </c>
      <c r="K63" s="392"/>
    </row>
    <row r="64" spans="1:11" ht="15">
      <c r="A64" s="525"/>
      <c r="B64" s="392" t="s">
        <v>174</v>
      </c>
      <c r="C64" s="392"/>
      <c r="D64" s="392">
        <v>5000948908</v>
      </c>
      <c r="E64" s="524" t="s">
        <v>934</v>
      </c>
      <c r="F64" s="518" t="s">
        <v>455</v>
      </c>
      <c r="G64" s="523"/>
      <c r="H64" s="392" t="s">
        <v>947</v>
      </c>
      <c r="J64" s="404" t="s">
        <v>932</v>
      </c>
      <c r="K64" s="392"/>
    </row>
    <row r="65" spans="1:11" ht="15">
      <c r="A65" s="392"/>
      <c r="B65" s="392" t="s">
        <v>200</v>
      </c>
      <c r="C65" s="392"/>
      <c r="D65" s="392">
        <v>5000965737</v>
      </c>
      <c r="E65" s="524" t="s">
        <v>934</v>
      </c>
      <c r="F65" s="518" t="s">
        <v>455</v>
      </c>
      <c r="G65" s="523"/>
      <c r="H65" s="392" t="s">
        <v>947</v>
      </c>
      <c r="I65" s="527"/>
      <c r="J65" s="404" t="s">
        <v>932</v>
      </c>
      <c r="K65" s="392"/>
    </row>
    <row r="67" spans="1:11">
      <c r="A67" s="182" t="s">
        <v>975</v>
      </c>
    </row>
    <row r="68" spans="1:11" ht="28.5">
      <c r="A68" s="521" t="s">
        <v>929</v>
      </c>
      <c r="B68" s="404" t="s">
        <v>547</v>
      </c>
      <c r="C68" s="537" t="s">
        <v>974</v>
      </c>
      <c r="D68" s="404" t="s">
        <v>928</v>
      </c>
      <c r="E68" s="404" t="s">
        <v>927</v>
      </c>
      <c r="F68" s="404" t="s">
        <v>926</v>
      </c>
      <c r="G68" s="529" t="s">
        <v>925</v>
      </c>
      <c r="H68" s="392" t="s">
        <v>538</v>
      </c>
      <c r="I68" s="404" t="s">
        <v>939</v>
      </c>
      <c r="J68" s="404" t="s">
        <v>935</v>
      </c>
      <c r="K68" s="404" t="s">
        <v>973</v>
      </c>
    </row>
    <row r="69" spans="1:11">
      <c r="A69" s="392">
        <v>1</v>
      </c>
      <c r="B69" s="404" t="s">
        <v>155</v>
      </c>
      <c r="C69" s="392"/>
      <c r="D69" s="404">
        <v>5000964718</v>
      </c>
      <c r="E69" s="387" t="s">
        <v>103</v>
      </c>
      <c r="F69" s="519" t="s">
        <v>455</v>
      </c>
      <c r="G69" s="392"/>
      <c r="H69" s="392"/>
      <c r="I69" s="404"/>
      <c r="J69" s="392" t="s">
        <v>931</v>
      </c>
      <c r="K69" s="392"/>
    </row>
    <row r="70" spans="1:11">
      <c r="A70" s="392">
        <f t="shared" ref="A70:A78" si="2">A69+1</f>
        <v>2</v>
      </c>
      <c r="B70" s="404" t="s">
        <v>142</v>
      </c>
      <c r="C70" s="392"/>
      <c r="D70" s="404">
        <v>5000964612</v>
      </c>
      <c r="E70" s="387" t="s">
        <v>103</v>
      </c>
      <c r="F70" s="519" t="s">
        <v>455</v>
      </c>
      <c r="G70" s="392"/>
      <c r="H70" s="392"/>
      <c r="I70" s="404"/>
      <c r="J70" s="392" t="s">
        <v>932</v>
      </c>
      <c r="K70" s="392"/>
    </row>
    <row r="71" spans="1:11">
      <c r="A71" s="392">
        <f t="shared" si="2"/>
        <v>3</v>
      </c>
      <c r="B71" s="520" t="s">
        <v>183</v>
      </c>
      <c r="C71" s="392"/>
      <c r="D71" s="520">
        <v>5000967550</v>
      </c>
      <c r="E71" s="387" t="s">
        <v>103</v>
      </c>
      <c r="F71" s="519" t="s">
        <v>455</v>
      </c>
      <c r="G71" s="392"/>
      <c r="H71" s="392"/>
      <c r="I71" s="404"/>
      <c r="J71" s="392" t="s">
        <v>931</v>
      </c>
      <c r="K71" s="392"/>
    </row>
    <row r="72" spans="1:11">
      <c r="A72" s="392">
        <f t="shared" si="2"/>
        <v>4</v>
      </c>
      <c r="B72" s="520" t="s">
        <v>190</v>
      </c>
      <c r="C72" s="392"/>
      <c r="D72" s="520">
        <v>5000967846</v>
      </c>
      <c r="E72" s="387" t="s">
        <v>103</v>
      </c>
      <c r="F72" s="519" t="s">
        <v>455</v>
      </c>
      <c r="G72" s="392"/>
      <c r="H72" s="392"/>
      <c r="I72" s="404"/>
      <c r="J72" s="392" t="s">
        <v>931</v>
      </c>
      <c r="K72" s="392"/>
    </row>
    <row r="73" spans="1:11">
      <c r="A73" s="392">
        <f t="shared" si="2"/>
        <v>5</v>
      </c>
      <c r="B73" s="520" t="s">
        <v>197</v>
      </c>
      <c r="C73" s="392"/>
      <c r="D73" s="520">
        <v>5000967772</v>
      </c>
      <c r="E73" s="387" t="s">
        <v>103</v>
      </c>
      <c r="F73" s="519" t="s">
        <v>455</v>
      </c>
      <c r="G73" s="392"/>
      <c r="H73" s="392"/>
      <c r="I73" s="404"/>
      <c r="J73" s="392" t="s">
        <v>931</v>
      </c>
      <c r="K73" s="392"/>
    </row>
    <row r="74" spans="1:11">
      <c r="A74" s="392">
        <f t="shared" si="2"/>
        <v>6</v>
      </c>
      <c r="B74" s="520" t="s">
        <v>199</v>
      </c>
      <c r="C74" s="392"/>
      <c r="D74" s="520">
        <v>5000967814</v>
      </c>
      <c r="E74" s="387" t="s">
        <v>103</v>
      </c>
      <c r="F74" s="519" t="s">
        <v>455</v>
      </c>
      <c r="G74" s="392"/>
      <c r="H74" s="392"/>
      <c r="I74" s="404"/>
      <c r="J74" s="392" t="s">
        <v>931</v>
      </c>
      <c r="K74" s="392"/>
    </row>
    <row r="75" spans="1:11">
      <c r="A75" s="392">
        <f t="shared" si="2"/>
        <v>7</v>
      </c>
      <c r="B75" s="520" t="s">
        <v>90</v>
      </c>
      <c r="C75" s="392"/>
      <c r="D75" s="520">
        <v>5000967723</v>
      </c>
      <c r="E75" s="387" t="s">
        <v>103</v>
      </c>
      <c r="F75" s="519" t="s">
        <v>455</v>
      </c>
      <c r="G75" s="392"/>
      <c r="H75" s="392"/>
      <c r="I75" s="404"/>
      <c r="J75" s="392" t="s">
        <v>931</v>
      </c>
      <c r="K75" s="392"/>
    </row>
    <row r="76" spans="1:11">
      <c r="A76" s="392">
        <f t="shared" si="2"/>
        <v>8</v>
      </c>
      <c r="B76" s="520" t="s">
        <v>136</v>
      </c>
      <c r="C76" s="392"/>
      <c r="D76" s="520">
        <v>5000967774</v>
      </c>
      <c r="E76" s="387" t="s">
        <v>103</v>
      </c>
      <c r="F76" s="519" t="s">
        <v>455</v>
      </c>
      <c r="G76" s="392"/>
      <c r="H76" s="392"/>
      <c r="I76" s="404"/>
      <c r="J76" s="392" t="s">
        <v>931</v>
      </c>
      <c r="K76" s="392"/>
    </row>
    <row r="77" spans="1:11" ht="15">
      <c r="A77" s="392">
        <f t="shared" si="2"/>
        <v>9</v>
      </c>
      <c r="B77" s="392" t="s">
        <v>182</v>
      </c>
      <c r="C77" s="392"/>
      <c r="D77" s="392">
        <v>5000967857</v>
      </c>
      <c r="E77" s="387" t="s">
        <v>103</v>
      </c>
      <c r="F77" s="518" t="s">
        <v>455</v>
      </c>
      <c r="G77" s="523"/>
      <c r="H77" s="515" t="s">
        <v>944</v>
      </c>
      <c r="I77" s="404"/>
      <c r="J77" s="392" t="s">
        <v>931</v>
      </c>
      <c r="K77" s="392"/>
    </row>
    <row r="78" spans="1:11" ht="15">
      <c r="A78" s="392">
        <f t="shared" si="2"/>
        <v>10</v>
      </c>
      <c r="B78" s="392" t="s">
        <v>187</v>
      </c>
      <c r="C78" s="392"/>
      <c r="D78" s="392">
        <v>5000968010</v>
      </c>
      <c r="E78" s="387" t="s">
        <v>103</v>
      </c>
      <c r="F78" s="518" t="s">
        <v>455</v>
      </c>
      <c r="G78" s="523"/>
      <c r="H78" s="392"/>
      <c r="I78" s="404"/>
      <c r="J78" s="392" t="s">
        <v>931</v>
      </c>
      <c r="K78" s="392"/>
    </row>
    <row r="79" spans="1:11" ht="15">
      <c r="A79" s="532">
        <v>1</v>
      </c>
      <c r="B79" s="404" t="s">
        <v>191</v>
      </c>
      <c r="C79" s="392"/>
      <c r="D79" s="404">
        <v>5000964722</v>
      </c>
      <c r="E79" s="524" t="s">
        <v>934</v>
      </c>
      <c r="F79" s="519" t="s">
        <v>455</v>
      </c>
      <c r="G79" s="392" t="s">
        <v>961</v>
      </c>
      <c r="H79" s="392" t="s">
        <v>949</v>
      </c>
      <c r="I79" s="533" t="s">
        <v>960</v>
      </c>
      <c r="J79" s="392" t="s">
        <v>972</v>
      </c>
      <c r="K79" s="392"/>
    </row>
    <row r="80" spans="1:11" ht="15">
      <c r="A80" s="532">
        <f t="shared" ref="A80:A90" si="3">A79+1</f>
        <v>2</v>
      </c>
      <c r="B80" s="404" t="s">
        <v>195</v>
      </c>
      <c r="C80" s="392"/>
      <c r="D80" s="404">
        <v>5000964724</v>
      </c>
      <c r="E80" s="524" t="s">
        <v>934</v>
      </c>
      <c r="F80" s="519" t="s">
        <v>455</v>
      </c>
      <c r="G80" s="392" t="s">
        <v>961</v>
      </c>
      <c r="H80" s="392" t="s">
        <v>949</v>
      </c>
      <c r="I80" s="533" t="s">
        <v>960</v>
      </c>
      <c r="J80" s="392" t="s">
        <v>971</v>
      </c>
      <c r="K80" s="392"/>
    </row>
    <row r="81" spans="1:11" ht="15">
      <c r="A81" s="532">
        <f t="shared" si="3"/>
        <v>3</v>
      </c>
      <c r="B81" s="404" t="s">
        <v>121</v>
      </c>
      <c r="C81" s="392"/>
      <c r="D81" s="404">
        <v>5000964938</v>
      </c>
      <c r="E81" s="524" t="s">
        <v>934</v>
      </c>
      <c r="F81" s="519" t="s">
        <v>455</v>
      </c>
      <c r="G81" s="392" t="s">
        <v>961</v>
      </c>
      <c r="H81" s="392" t="s">
        <v>949</v>
      </c>
      <c r="I81" s="533" t="s">
        <v>960</v>
      </c>
      <c r="J81" s="392" t="s">
        <v>970</v>
      </c>
      <c r="K81" s="392" t="s">
        <v>969</v>
      </c>
    </row>
    <row r="82" spans="1:11" ht="15">
      <c r="A82" s="532">
        <f t="shared" si="3"/>
        <v>4</v>
      </c>
      <c r="B82" s="404" t="s">
        <v>185</v>
      </c>
      <c r="C82" s="392"/>
      <c r="D82" s="404">
        <v>5000964694</v>
      </c>
      <c r="E82" s="524" t="s">
        <v>934</v>
      </c>
      <c r="F82" s="519" t="s">
        <v>455</v>
      </c>
      <c r="G82" s="392" t="s">
        <v>961</v>
      </c>
      <c r="H82" s="392" t="s">
        <v>949</v>
      </c>
      <c r="I82" s="533" t="s">
        <v>960</v>
      </c>
      <c r="J82" s="392" t="s">
        <v>968</v>
      </c>
      <c r="K82" s="392"/>
    </row>
    <row r="83" spans="1:11" ht="15">
      <c r="A83" s="532">
        <f t="shared" si="3"/>
        <v>5</v>
      </c>
      <c r="B83" s="404" t="s">
        <v>124</v>
      </c>
      <c r="C83" s="392"/>
      <c r="D83" s="404">
        <v>5000964940</v>
      </c>
      <c r="E83" s="524" t="s">
        <v>934</v>
      </c>
      <c r="F83" s="519" t="s">
        <v>455</v>
      </c>
      <c r="G83" s="392" t="s">
        <v>961</v>
      </c>
      <c r="H83" s="392" t="s">
        <v>949</v>
      </c>
      <c r="I83" s="533" t="s">
        <v>960</v>
      </c>
      <c r="J83" s="392" t="s">
        <v>931</v>
      </c>
      <c r="K83" s="392"/>
    </row>
    <row r="84" spans="1:11" ht="15">
      <c r="A84" s="532">
        <f t="shared" si="3"/>
        <v>6</v>
      </c>
      <c r="B84" s="520" t="s">
        <v>192</v>
      </c>
      <c r="C84" s="392"/>
      <c r="D84" s="520">
        <v>5000967853</v>
      </c>
      <c r="E84" s="524" t="s">
        <v>934</v>
      </c>
      <c r="F84" s="519" t="s">
        <v>455</v>
      </c>
      <c r="G84" s="392" t="s">
        <v>961</v>
      </c>
      <c r="H84" s="392" t="s">
        <v>949</v>
      </c>
      <c r="I84" s="533" t="s">
        <v>960</v>
      </c>
      <c r="J84" s="392" t="s">
        <v>931</v>
      </c>
      <c r="K84" s="392"/>
    </row>
    <row r="85" spans="1:11" ht="15">
      <c r="A85" s="532">
        <f t="shared" si="3"/>
        <v>7</v>
      </c>
      <c r="B85" s="520" t="s">
        <v>108</v>
      </c>
      <c r="C85" s="392"/>
      <c r="D85" s="520">
        <v>5000967844</v>
      </c>
      <c r="E85" s="524" t="s">
        <v>934</v>
      </c>
      <c r="F85" s="519" t="s">
        <v>455</v>
      </c>
      <c r="G85" s="392" t="s">
        <v>961</v>
      </c>
      <c r="H85" s="392" t="s">
        <v>949</v>
      </c>
      <c r="I85" s="533" t="s">
        <v>960</v>
      </c>
      <c r="J85" s="392" t="s">
        <v>931</v>
      </c>
      <c r="K85" s="392"/>
    </row>
    <row r="86" spans="1:11" ht="15">
      <c r="A86" s="532">
        <f t="shared" si="3"/>
        <v>8</v>
      </c>
      <c r="B86" s="520" t="s">
        <v>120</v>
      </c>
      <c r="C86" s="392"/>
      <c r="D86" s="520">
        <v>5000967637</v>
      </c>
      <c r="E86" s="524" t="s">
        <v>934</v>
      </c>
      <c r="F86" s="519" t="s">
        <v>455</v>
      </c>
      <c r="G86" s="392" t="s">
        <v>961</v>
      </c>
      <c r="H86" s="515" t="s">
        <v>944</v>
      </c>
      <c r="I86" s="533" t="s">
        <v>967</v>
      </c>
      <c r="J86" s="392" t="s">
        <v>931</v>
      </c>
      <c r="K86" s="392"/>
    </row>
    <row r="87" spans="1:11" ht="15">
      <c r="A87" s="532">
        <f t="shared" si="3"/>
        <v>9</v>
      </c>
      <c r="B87" s="520" t="s">
        <v>123</v>
      </c>
      <c r="C87" s="392"/>
      <c r="D87" s="520">
        <v>5000967845</v>
      </c>
      <c r="E87" s="524" t="s">
        <v>934</v>
      </c>
      <c r="F87" s="519" t="s">
        <v>455</v>
      </c>
      <c r="G87" s="392" t="s">
        <v>961</v>
      </c>
      <c r="H87" s="515" t="s">
        <v>944</v>
      </c>
      <c r="I87" s="533" t="s">
        <v>967</v>
      </c>
      <c r="J87" s="392" t="s">
        <v>931</v>
      </c>
      <c r="K87" s="392"/>
    </row>
    <row r="88" spans="1:11" ht="15">
      <c r="A88" s="532">
        <f t="shared" si="3"/>
        <v>10</v>
      </c>
      <c r="B88" s="392" t="s">
        <v>164</v>
      </c>
      <c r="C88" s="392"/>
      <c r="D88" s="392">
        <v>5000948758</v>
      </c>
      <c r="E88" s="524" t="s">
        <v>934</v>
      </c>
      <c r="F88" s="518" t="s">
        <v>455</v>
      </c>
      <c r="G88" s="392" t="s">
        <v>961</v>
      </c>
      <c r="H88" s="392" t="s">
        <v>949</v>
      </c>
      <c r="I88" s="533" t="s">
        <v>960</v>
      </c>
      <c r="J88" s="392" t="s">
        <v>932</v>
      </c>
      <c r="K88" s="392"/>
    </row>
    <row r="89" spans="1:11" ht="15">
      <c r="A89" s="532">
        <f t="shared" si="3"/>
        <v>11</v>
      </c>
      <c r="B89" s="392" t="s">
        <v>158</v>
      </c>
      <c r="C89" s="392"/>
      <c r="D89" s="392">
        <v>5000947935</v>
      </c>
      <c r="E89" s="524" t="s">
        <v>934</v>
      </c>
      <c r="F89" s="518" t="s">
        <v>455</v>
      </c>
      <c r="G89" s="392" t="s">
        <v>961</v>
      </c>
      <c r="H89" s="392" t="s">
        <v>949</v>
      </c>
      <c r="I89" s="533" t="s">
        <v>960</v>
      </c>
      <c r="J89" s="404" t="s">
        <v>932</v>
      </c>
      <c r="K89" s="392"/>
    </row>
    <row r="90" spans="1:11" ht="15">
      <c r="A90" s="532">
        <f t="shared" si="3"/>
        <v>12</v>
      </c>
      <c r="B90" s="392" t="s">
        <v>168</v>
      </c>
      <c r="C90" s="392"/>
      <c r="D90" s="392">
        <v>5000952390</v>
      </c>
      <c r="E90" s="524" t="s">
        <v>934</v>
      </c>
      <c r="F90" s="518" t="s">
        <v>455</v>
      </c>
      <c r="G90" s="392" t="s">
        <v>961</v>
      </c>
      <c r="H90" s="392" t="s">
        <v>949</v>
      </c>
      <c r="I90" s="533" t="s">
        <v>960</v>
      </c>
      <c r="J90" s="404" t="s">
        <v>932</v>
      </c>
      <c r="K90" s="392"/>
    </row>
    <row r="91" spans="1:11" ht="15">
      <c r="A91" s="532">
        <f>A108+1</f>
        <v>14</v>
      </c>
      <c r="B91" s="392" t="s">
        <v>208</v>
      </c>
      <c r="C91" s="392"/>
      <c r="D91" s="392">
        <v>5000970204</v>
      </c>
      <c r="E91" s="524" t="s">
        <v>934</v>
      </c>
      <c r="F91" s="518" t="s">
        <v>455</v>
      </c>
      <c r="G91" s="392" t="s">
        <v>961</v>
      </c>
      <c r="H91" s="515" t="s">
        <v>944</v>
      </c>
      <c r="I91" s="533" t="s">
        <v>960</v>
      </c>
      <c r="J91" s="392" t="s">
        <v>931</v>
      </c>
      <c r="K91" s="392"/>
    </row>
    <row r="92" spans="1:11" ht="15">
      <c r="A92" s="532">
        <f>A91+1</f>
        <v>15</v>
      </c>
      <c r="B92" s="392" t="s">
        <v>217</v>
      </c>
      <c r="C92" s="392"/>
      <c r="D92" s="392">
        <v>5000970204</v>
      </c>
      <c r="E92" s="524" t="s">
        <v>934</v>
      </c>
      <c r="F92" s="518" t="s">
        <v>455</v>
      </c>
      <c r="G92" s="392" t="s">
        <v>961</v>
      </c>
      <c r="H92" s="515" t="s">
        <v>944</v>
      </c>
      <c r="I92" s="533" t="s">
        <v>960</v>
      </c>
      <c r="J92" s="392" t="s">
        <v>931</v>
      </c>
      <c r="K92" s="392"/>
    </row>
    <row r="93" spans="1:11" ht="15">
      <c r="A93" s="392"/>
      <c r="B93" s="392" t="s">
        <v>112</v>
      </c>
      <c r="C93" s="392"/>
      <c r="D93" s="389">
        <v>5000967856</v>
      </c>
      <c r="E93" s="392" t="s">
        <v>951</v>
      </c>
      <c r="F93" s="518" t="s">
        <v>455</v>
      </c>
      <c r="G93" s="523" t="s">
        <v>966</v>
      </c>
      <c r="H93" s="392"/>
      <c r="I93" s="404"/>
      <c r="J93" s="392" t="s">
        <v>931</v>
      </c>
      <c r="K93" s="392"/>
    </row>
    <row r="94" spans="1:11" ht="15">
      <c r="A94" s="392"/>
      <c r="B94" s="392" t="s">
        <v>188</v>
      </c>
      <c r="C94" s="392"/>
      <c r="D94" s="392">
        <v>5000974865</v>
      </c>
      <c r="E94" s="392" t="s">
        <v>956</v>
      </c>
      <c r="F94" s="518" t="s">
        <v>455</v>
      </c>
      <c r="G94" s="523"/>
      <c r="H94" s="392"/>
      <c r="I94" s="515" t="s">
        <v>950</v>
      </c>
      <c r="J94" s="392" t="s">
        <v>931</v>
      </c>
      <c r="K94" s="392"/>
    </row>
    <row r="95" spans="1:11" ht="15">
      <c r="A95" s="392"/>
      <c r="B95" s="392" t="s">
        <v>212</v>
      </c>
      <c r="C95" s="392"/>
      <c r="D95" s="392">
        <v>5000974929</v>
      </c>
      <c r="E95" s="392" t="s">
        <v>951</v>
      </c>
      <c r="F95" s="536">
        <v>42319</v>
      </c>
      <c r="G95" s="523"/>
      <c r="H95" s="392"/>
      <c r="I95" s="404"/>
      <c r="J95" s="392" t="s">
        <v>965</v>
      </c>
      <c r="K95" s="392"/>
    </row>
    <row r="96" spans="1:11" ht="15">
      <c r="A96" s="392"/>
      <c r="B96" s="392" t="s">
        <v>213</v>
      </c>
      <c r="C96" s="392"/>
      <c r="D96" s="392">
        <v>5000974906</v>
      </c>
      <c r="E96" s="392" t="s">
        <v>951</v>
      </c>
      <c r="F96" s="536">
        <v>42319</v>
      </c>
      <c r="G96" s="523"/>
      <c r="H96" s="392"/>
      <c r="I96" s="404"/>
      <c r="J96" s="392" t="s">
        <v>965</v>
      </c>
      <c r="K96" s="392"/>
    </row>
    <row r="97" spans="1:11" ht="15">
      <c r="A97" s="392"/>
      <c r="B97" s="392" t="s">
        <v>214</v>
      </c>
      <c r="C97" s="392"/>
      <c r="D97" s="392">
        <v>5000974901</v>
      </c>
      <c r="E97" s="392" t="s">
        <v>951</v>
      </c>
      <c r="F97" s="536">
        <v>42319</v>
      </c>
      <c r="G97" s="523"/>
      <c r="H97" s="392"/>
      <c r="I97" s="404"/>
      <c r="J97" s="392" t="s">
        <v>965</v>
      </c>
      <c r="K97" s="392"/>
    </row>
    <row r="98" spans="1:11" ht="15">
      <c r="A98" s="392"/>
      <c r="B98" s="392" t="s">
        <v>189</v>
      </c>
      <c r="C98" s="392"/>
      <c r="D98" s="392"/>
      <c r="E98" s="392"/>
      <c r="F98" s="536">
        <v>42319</v>
      </c>
      <c r="G98" s="516" t="s">
        <v>455</v>
      </c>
      <c r="H98" s="392"/>
      <c r="I98" s="404" t="s">
        <v>952</v>
      </c>
      <c r="J98" s="392" t="s">
        <v>931</v>
      </c>
      <c r="K98" s="392"/>
    </row>
    <row r="99" spans="1:11" ht="15">
      <c r="A99" s="392"/>
      <c r="B99" s="392" t="s">
        <v>184</v>
      </c>
      <c r="C99" s="392"/>
      <c r="D99" s="392">
        <v>5000971147</v>
      </c>
      <c r="E99" s="392" t="s">
        <v>946</v>
      </c>
      <c r="F99" s="523" t="s">
        <v>455</v>
      </c>
      <c r="G99" s="523" t="s">
        <v>455</v>
      </c>
      <c r="H99" s="515" t="s">
        <v>944</v>
      </c>
      <c r="I99" s="515" t="s">
        <v>945</v>
      </c>
      <c r="J99" s="392" t="s">
        <v>931</v>
      </c>
      <c r="K99" s="392"/>
    </row>
    <row r="100" spans="1:11" ht="15">
      <c r="A100" s="392"/>
      <c r="B100" s="392" t="s">
        <v>166</v>
      </c>
      <c r="C100" s="392"/>
      <c r="D100" s="392">
        <v>5000971147</v>
      </c>
      <c r="E100" s="392" t="s">
        <v>946</v>
      </c>
      <c r="F100" s="518"/>
      <c r="G100" s="523"/>
      <c r="H100" s="515" t="s">
        <v>944</v>
      </c>
      <c r="I100" s="528" t="s">
        <v>945</v>
      </c>
      <c r="J100" s="392"/>
      <c r="K100" s="392"/>
    </row>
    <row r="101" spans="1:11" ht="15">
      <c r="A101" s="392"/>
      <c r="B101" s="392" t="s">
        <v>116</v>
      </c>
      <c r="C101" s="392"/>
      <c r="D101" s="392"/>
      <c r="E101" s="408"/>
      <c r="F101" s="523"/>
      <c r="G101" s="523" t="s">
        <v>455</v>
      </c>
      <c r="H101" s="392"/>
      <c r="I101" s="515" t="s">
        <v>920</v>
      </c>
      <c r="J101" s="392" t="s">
        <v>932</v>
      </c>
      <c r="K101" s="392"/>
    </row>
    <row r="102" spans="1:11" ht="15">
      <c r="A102" s="392"/>
      <c r="B102" s="392" t="s">
        <v>159</v>
      </c>
      <c r="C102" s="392"/>
      <c r="D102" s="392"/>
      <c r="E102" s="408"/>
      <c r="F102" s="523"/>
      <c r="G102" s="523" t="s">
        <v>455</v>
      </c>
      <c r="H102" s="392"/>
      <c r="I102" s="515" t="s">
        <v>919</v>
      </c>
      <c r="J102" s="392" t="s">
        <v>932</v>
      </c>
      <c r="K102" s="392"/>
    </row>
    <row r="103" spans="1:11" ht="15">
      <c r="A103" s="392"/>
      <c r="B103" s="392" t="s">
        <v>196</v>
      </c>
      <c r="C103" s="392"/>
      <c r="D103" s="392">
        <v>5000902260</v>
      </c>
      <c r="E103" s="404"/>
      <c r="F103" s="518"/>
      <c r="G103" s="516" t="s">
        <v>455</v>
      </c>
      <c r="H103" s="404"/>
      <c r="I103" s="535" t="s">
        <v>964</v>
      </c>
      <c r="J103" s="392" t="s">
        <v>931</v>
      </c>
      <c r="K103" s="392"/>
    </row>
    <row r="104" spans="1:11" ht="15">
      <c r="A104" s="392"/>
      <c r="B104" s="392" t="s">
        <v>186</v>
      </c>
      <c r="C104" s="392"/>
      <c r="D104" s="392">
        <v>5000884133</v>
      </c>
      <c r="E104" s="404"/>
      <c r="F104" s="518"/>
      <c r="G104" s="516" t="s">
        <v>455</v>
      </c>
      <c r="H104" s="404"/>
      <c r="I104" s="535" t="s">
        <v>964</v>
      </c>
      <c r="J104" s="392" t="s">
        <v>931</v>
      </c>
      <c r="K104" s="392"/>
    </row>
    <row r="105" spans="1:11" ht="15">
      <c r="A105" s="392"/>
      <c r="B105" s="392" t="s">
        <v>193</v>
      </c>
      <c r="C105" s="392"/>
      <c r="D105" s="392">
        <v>5000886063</v>
      </c>
      <c r="E105" s="404"/>
      <c r="F105" s="518"/>
      <c r="G105" s="516" t="s">
        <v>455</v>
      </c>
      <c r="H105" s="404"/>
      <c r="I105" s="535" t="s">
        <v>964</v>
      </c>
      <c r="J105" s="392" t="s">
        <v>931</v>
      </c>
      <c r="K105" s="392"/>
    </row>
    <row r="106" spans="1:11" ht="15">
      <c r="A106" s="404"/>
      <c r="B106" s="392" t="s">
        <v>218</v>
      </c>
      <c r="C106" s="392"/>
      <c r="D106" s="404">
        <v>5000970207</v>
      </c>
      <c r="E106" s="524" t="s">
        <v>934</v>
      </c>
      <c r="F106" s="523"/>
      <c r="G106" s="523"/>
      <c r="H106" s="404" t="s">
        <v>942</v>
      </c>
      <c r="I106" s="534" t="s">
        <v>963</v>
      </c>
      <c r="J106" s="392"/>
      <c r="K106" s="392"/>
    </row>
    <row r="107" spans="1:11">
      <c r="A107" s="532"/>
      <c r="B107" s="520" t="s">
        <v>198</v>
      </c>
      <c r="C107" s="392"/>
      <c r="D107" s="520">
        <v>5000967813</v>
      </c>
      <c r="E107" s="524" t="s">
        <v>934</v>
      </c>
      <c r="F107" s="519" t="s">
        <v>455</v>
      </c>
      <c r="G107" s="392"/>
      <c r="H107" s="404" t="s">
        <v>962</v>
      </c>
      <c r="J107" s="392" t="s">
        <v>931</v>
      </c>
      <c r="K107" s="392"/>
    </row>
    <row r="108" spans="1:11" ht="15">
      <c r="A108" s="532">
        <f>A90+1</f>
        <v>13</v>
      </c>
      <c r="B108" s="392" t="s">
        <v>171</v>
      </c>
      <c r="C108" s="392"/>
      <c r="D108" s="392">
        <v>5000948944</v>
      </c>
      <c r="E108" s="524" t="s">
        <v>934</v>
      </c>
      <c r="F108" s="518" t="s">
        <v>455</v>
      </c>
      <c r="G108" s="392" t="s">
        <v>961</v>
      </c>
      <c r="H108" s="389" t="s">
        <v>947</v>
      </c>
      <c r="I108" s="533" t="s">
        <v>960</v>
      </c>
      <c r="J108" s="404" t="s">
        <v>932</v>
      </c>
      <c r="K108" s="392"/>
    </row>
    <row r="109" spans="1:11">
      <c r="A109" s="392"/>
      <c r="B109" s="404" t="s">
        <v>156</v>
      </c>
      <c r="C109" s="392"/>
      <c r="D109" s="404">
        <v>5000957648</v>
      </c>
      <c r="E109" s="524" t="s">
        <v>934</v>
      </c>
      <c r="F109" s="519" t="s">
        <v>455</v>
      </c>
      <c r="G109" s="392"/>
      <c r="H109" s="392" t="s">
        <v>947</v>
      </c>
      <c r="I109" s="404" t="s">
        <v>921</v>
      </c>
      <c r="J109" s="392" t="s">
        <v>932</v>
      </c>
      <c r="K109" s="392"/>
    </row>
    <row r="110" spans="1:11">
      <c r="A110" s="392"/>
      <c r="B110" s="404" t="s">
        <v>194</v>
      </c>
      <c r="C110" s="392"/>
      <c r="D110" s="404">
        <v>5000964696</v>
      </c>
      <c r="E110" s="524" t="s">
        <v>934</v>
      </c>
      <c r="F110" s="519" t="s">
        <v>455</v>
      </c>
      <c r="G110" s="392"/>
      <c r="H110" s="392" t="s">
        <v>947</v>
      </c>
      <c r="I110" s="404"/>
      <c r="J110" s="392" t="s">
        <v>931</v>
      </c>
      <c r="K110" s="392"/>
    </row>
    <row r="111" spans="1:11">
      <c r="A111" s="392"/>
      <c r="B111" s="404" t="s">
        <v>143</v>
      </c>
      <c r="C111" s="392"/>
      <c r="D111" s="404">
        <v>5000964691</v>
      </c>
      <c r="E111" s="524" t="s">
        <v>934</v>
      </c>
      <c r="F111" s="519" t="s">
        <v>455</v>
      </c>
      <c r="G111" s="392"/>
      <c r="H111" s="392" t="s">
        <v>947</v>
      </c>
      <c r="I111" s="404"/>
      <c r="J111" s="392" t="s">
        <v>932</v>
      </c>
      <c r="K111" s="392"/>
    </row>
    <row r="112" spans="1:11" ht="15">
      <c r="A112" s="525"/>
      <c r="B112" s="392" t="s">
        <v>174</v>
      </c>
      <c r="C112" s="392"/>
      <c r="D112" s="392">
        <v>5000948908</v>
      </c>
      <c r="E112" s="524" t="s">
        <v>934</v>
      </c>
      <c r="F112" s="518" t="s">
        <v>455</v>
      </c>
      <c r="G112" s="523"/>
      <c r="H112" s="392" t="s">
        <v>947</v>
      </c>
      <c r="J112" s="404" t="s">
        <v>932</v>
      </c>
      <c r="K112" s="392"/>
    </row>
    <row r="113" spans="1:11" ht="15">
      <c r="A113" s="392"/>
      <c r="B113" s="392" t="s">
        <v>200</v>
      </c>
      <c r="C113" s="392"/>
      <c r="D113" s="392">
        <v>5000965737</v>
      </c>
      <c r="E113" s="524" t="s">
        <v>934</v>
      </c>
      <c r="F113" s="518" t="s">
        <v>455</v>
      </c>
      <c r="G113" s="523"/>
      <c r="H113" s="392" t="s">
        <v>947</v>
      </c>
      <c r="I113" s="527"/>
      <c r="J113" s="404" t="s">
        <v>932</v>
      </c>
      <c r="K113" s="392"/>
    </row>
    <row r="116" spans="1:11">
      <c r="A116" s="182" t="s">
        <v>959</v>
      </c>
    </row>
    <row r="117" spans="1:11">
      <c r="A117" s="521" t="s">
        <v>929</v>
      </c>
      <c r="B117" s="404" t="s">
        <v>547</v>
      </c>
      <c r="C117" s="404"/>
      <c r="D117" s="404" t="s">
        <v>928</v>
      </c>
      <c r="E117" s="404" t="s">
        <v>927</v>
      </c>
      <c r="F117" s="404" t="s">
        <v>926</v>
      </c>
      <c r="G117" s="529" t="s">
        <v>925</v>
      </c>
      <c r="H117" s="392" t="s">
        <v>538</v>
      </c>
      <c r="I117" s="404" t="s">
        <v>939</v>
      </c>
      <c r="J117" s="404" t="s">
        <v>935</v>
      </c>
    </row>
    <row r="118" spans="1:11">
      <c r="A118" s="392">
        <v>1</v>
      </c>
      <c r="B118" s="404" t="s">
        <v>155</v>
      </c>
      <c r="C118" s="404"/>
      <c r="D118" s="404">
        <v>5000964718</v>
      </c>
      <c r="E118" s="387" t="s">
        <v>103</v>
      </c>
      <c r="F118" s="519" t="s">
        <v>455</v>
      </c>
      <c r="G118" s="392"/>
      <c r="H118" s="392"/>
      <c r="I118" s="404"/>
      <c r="J118" s="392" t="s">
        <v>931</v>
      </c>
    </row>
    <row r="119" spans="1:11">
      <c r="A119" s="392">
        <f t="shared" ref="A119:A128" si="4">A118+1</f>
        <v>2</v>
      </c>
      <c r="B119" s="404" t="s">
        <v>142</v>
      </c>
      <c r="C119" s="404"/>
      <c r="D119" s="404">
        <v>5000964612</v>
      </c>
      <c r="E119" s="387" t="s">
        <v>103</v>
      </c>
      <c r="F119" s="519" t="s">
        <v>455</v>
      </c>
      <c r="G119" s="392"/>
      <c r="H119" s="392"/>
      <c r="I119" s="404"/>
      <c r="J119" s="392" t="s">
        <v>932</v>
      </c>
    </row>
    <row r="120" spans="1:11">
      <c r="A120" s="392">
        <f t="shared" si="4"/>
        <v>3</v>
      </c>
      <c r="B120" s="520" t="s">
        <v>183</v>
      </c>
      <c r="C120" s="520"/>
      <c r="D120" s="520">
        <v>5000967550</v>
      </c>
      <c r="E120" s="387" t="s">
        <v>103</v>
      </c>
      <c r="F120" s="519" t="s">
        <v>455</v>
      </c>
      <c r="G120" s="392"/>
      <c r="H120" s="392"/>
      <c r="I120" s="404"/>
      <c r="J120" s="392" t="s">
        <v>931</v>
      </c>
    </row>
    <row r="121" spans="1:11">
      <c r="A121" s="392">
        <f t="shared" si="4"/>
        <v>4</v>
      </c>
      <c r="B121" s="520" t="s">
        <v>190</v>
      </c>
      <c r="C121" s="520"/>
      <c r="D121" s="520">
        <v>5000967846</v>
      </c>
      <c r="E121" s="387" t="s">
        <v>103</v>
      </c>
      <c r="F121" s="519" t="s">
        <v>455</v>
      </c>
      <c r="G121" s="392"/>
      <c r="H121" s="392"/>
      <c r="I121" s="404"/>
      <c r="J121" s="392" t="s">
        <v>931</v>
      </c>
    </row>
    <row r="122" spans="1:11">
      <c r="A122" s="392">
        <f t="shared" si="4"/>
        <v>5</v>
      </c>
      <c r="B122" s="520" t="s">
        <v>197</v>
      </c>
      <c r="C122" s="520"/>
      <c r="D122" s="520">
        <v>5000967772</v>
      </c>
      <c r="E122" s="387" t="s">
        <v>103</v>
      </c>
      <c r="F122" s="519" t="s">
        <v>455</v>
      </c>
      <c r="G122" s="392"/>
      <c r="H122" s="392"/>
      <c r="I122" s="404"/>
      <c r="J122" s="392" t="s">
        <v>931</v>
      </c>
    </row>
    <row r="123" spans="1:11">
      <c r="A123" s="392">
        <f t="shared" si="4"/>
        <v>6</v>
      </c>
      <c r="B123" s="520" t="s">
        <v>199</v>
      </c>
      <c r="C123" s="520"/>
      <c r="D123" s="520">
        <v>5000967814</v>
      </c>
      <c r="E123" s="387" t="s">
        <v>103</v>
      </c>
      <c r="F123" s="519" t="s">
        <v>455</v>
      </c>
      <c r="G123" s="392"/>
      <c r="H123" s="392"/>
      <c r="I123" s="404"/>
      <c r="J123" s="392" t="s">
        <v>931</v>
      </c>
    </row>
    <row r="124" spans="1:11">
      <c r="A124" s="392">
        <f t="shared" si="4"/>
        <v>7</v>
      </c>
      <c r="B124" s="520" t="s">
        <v>90</v>
      </c>
      <c r="C124" s="520"/>
      <c r="D124" s="520">
        <v>5000967723</v>
      </c>
      <c r="E124" s="387" t="s">
        <v>103</v>
      </c>
      <c r="F124" s="519" t="s">
        <v>455</v>
      </c>
      <c r="G124" s="392"/>
      <c r="H124" s="392"/>
      <c r="I124" s="404"/>
      <c r="J124" s="392" t="s">
        <v>931</v>
      </c>
    </row>
    <row r="125" spans="1:11">
      <c r="A125" s="392">
        <f t="shared" si="4"/>
        <v>8</v>
      </c>
      <c r="B125" s="520" t="s">
        <v>136</v>
      </c>
      <c r="C125" s="520"/>
      <c r="D125" s="520">
        <v>5000967774</v>
      </c>
      <c r="E125" s="387" t="s">
        <v>103</v>
      </c>
      <c r="F125" s="519" t="s">
        <v>455</v>
      </c>
      <c r="G125" s="392"/>
      <c r="H125" s="392"/>
      <c r="I125" s="404"/>
      <c r="J125" s="392" t="s">
        <v>931</v>
      </c>
    </row>
    <row r="126" spans="1:11" ht="15">
      <c r="A126" s="392">
        <f t="shared" si="4"/>
        <v>9</v>
      </c>
      <c r="B126" s="392" t="s">
        <v>182</v>
      </c>
      <c r="C126" s="392"/>
      <c r="D126" s="392">
        <v>5000967857</v>
      </c>
      <c r="E126" s="387" t="s">
        <v>103</v>
      </c>
      <c r="F126" s="518" t="s">
        <v>455</v>
      </c>
      <c r="G126" s="523"/>
      <c r="H126" s="515" t="s">
        <v>944</v>
      </c>
      <c r="I126" s="404"/>
      <c r="J126" s="392" t="s">
        <v>931</v>
      </c>
    </row>
    <row r="127" spans="1:11" ht="15">
      <c r="A127" s="392">
        <f t="shared" si="4"/>
        <v>10</v>
      </c>
      <c r="B127" s="392" t="s">
        <v>187</v>
      </c>
      <c r="C127" s="392"/>
      <c r="D127" s="392">
        <v>5000968010</v>
      </c>
      <c r="E127" s="387" t="s">
        <v>103</v>
      </c>
      <c r="F127" s="518" t="s">
        <v>455</v>
      </c>
      <c r="G127" s="523"/>
      <c r="H127" s="392"/>
      <c r="I127" s="404"/>
      <c r="J127" s="392" t="s">
        <v>931</v>
      </c>
    </row>
    <row r="128" spans="1:11" ht="15">
      <c r="A128" s="392">
        <f t="shared" si="4"/>
        <v>11</v>
      </c>
      <c r="B128" s="392" t="s">
        <v>190</v>
      </c>
      <c r="C128" s="392"/>
      <c r="D128" s="404">
        <v>5000967846</v>
      </c>
      <c r="E128" s="387" t="s">
        <v>103</v>
      </c>
      <c r="F128" s="518"/>
      <c r="G128" s="523"/>
      <c r="H128" s="404"/>
      <c r="I128" s="527"/>
      <c r="J128" s="392"/>
    </row>
    <row r="129" spans="1:10">
      <c r="A129" s="532">
        <v>1</v>
      </c>
      <c r="B129" s="404" t="s">
        <v>191</v>
      </c>
      <c r="C129" s="404"/>
      <c r="D129" s="404">
        <v>5000964722</v>
      </c>
      <c r="E129" s="524" t="s">
        <v>934</v>
      </c>
      <c r="F129" s="519" t="s">
        <v>455</v>
      </c>
      <c r="G129" s="392"/>
      <c r="H129" s="392" t="s">
        <v>949</v>
      </c>
      <c r="I129" s="515" t="s">
        <v>948</v>
      </c>
      <c r="J129" s="392" t="s">
        <v>931</v>
      </c>
    </row>
    <row r="130" spans="1:10">
      <c r="A130" s="532">
        <f t="shared" ref="A130:A143" si="5">A129+1</f>
        <v>2</v>
      </c>
      <c r="B130" s="404" t="s">
        <v>195</v>
      </c>
      <c r="C130" s="404"/>
      <c r="D130" s="404">
        <v>5000964724</v>
      </c>
      <c r="E130" s="524" t="s">
        <v>934</v>
      </c>
      <c r="F130" s="519" t="s">
        <v>455</v>
      </c>
      <c r="G130" s="392"/>
      <c r="H130" s="392" t="s">
        <v>949</v>
      </c>
      <c r="I130" s="515" t="s">
        <v>948</v>
      </c>
      <c r="J130" s="392" t="s">
        <v>931</v>
      </c>
    </row>
    <row r="131" spans="1:10">
      <c r="A131" s="532">
        <f t="shared" si="5"/>
        <v>3</v>
      </c>
      <c r="B131" s="404" t="s">
        <v>121</v>
      </c>
      <c r="C131" s="404"/>
      <c r="D131" s="404">
        <v>5000964938</v>
      </c>
      <c r="E131" s="524" t="s">
        <v>934</v>
      </c>
      <c r="F131" s="519" t="s">
        <v>455</v>
      </c>
      <c r="G131" s="392"/>
      <c r="H131" s="392" t="s">
        <v>949</v>
      </c>
      <c r="I131" s="515" t="s">
        <v>948</v>
      </c>
      <c r="J131" s="392" t="s">
        <v>931</v>
      </c>
    </row>
    <row r="132" spans="1:10">
      <c r="A132" s="532">
        <f t="shared" si="5"/>
        <v>4</v>
      </c>
      <c r="B132" s="404" t="s">
        <v>185</v>
      </c>
      <c r="C132" s="404"/>
      <c r="D132" s="404">
        <v>5000964694</v>
      </c>
      <c r="E132" s="524" t="s">
        <v>934</v>
      </c>
      <c r="F132" s="519" t="s">
        <v>455</v>
      </c>
      <c r="G132" s="392"/>
      <c r="H132" s="392" t="s">
        <v>949</v>
      </c>
      <c r="I132" s="515" t="s">
        <v>948</v>
      </c>
      <c r="J132" s="392" t="s">
        <v>931</v>
      </c>
    </row>
    <row r="133" spans="1:10">
      <c r="A133" s="532">
        <f t="shared" si="5"/>
        <v>5</v>
      </c>
      <c r="B133" s="404" t="s">
        <v>124</v>
      </c>
      <c r="C133" s="404"/>
      <c r="D133" s="404">
        <v>5000964940</v>
      </c>
      <c r="E133" s="524" t="s">
        <v>934</v>
      </c>
      <c r="F133" s="519" t="s">
        <v>455</v>
      </c>
      <c r="G133" s="392"/>
      <c r="H133" s="392" t="s">
        <v>949</v>
      </c>
      <c r="I133" s="515" t="s">
        <v>948</v>
      </c>
      <c r="J133" s="392" t="s">
        <v>931</v>
      </c>
    </row>
    <row r="134" spans="1:10">
      <c r="A134" s="532">
        <f t="shared" si="5"/>
        <v>6</v>
      </c>
      <c r="B134" s="520" t="s">
        <v>192</v>
      </c>
      <c r="C134" s="520"/>
      <c r="D134" s="520">
        <v>5000967853</v>
      </c>
      <c r="E134" s="524" t="s">
        <v>934</v>
      </c>
      <c r="F134" s="519" t="s">
        <v>455</v>
      </c>
      <c r="G134" s="392"/>
      <c r="H134" s="392" t="s">
        <v>949</v>
      </c>
      <c r="I134" s="515" t="s">
        <v>948</v>
      </c>
      <c r="J134" s="392" t="s">
        <v>931</v>
      </c>
    </row>
    <row r="135" spans="1:10">
      <c r="A135" s="532">
        <f t="shared" si="5"/>
        <v>7</v>
      </c>
      <c r="B135" s="520" t="s">
        <v>108</v>
      </c>
      <c r="C135" s="520"/>
      <c r="D135" s="520">
        <v>5000967844</v>
      </c>
      <c r="E135" s="524" t="s">
        <v>934</v>
      </c>
      <c r="F135" s="519" t="s">
        <v>455</v>
      </c>
      <c r="G135" s="392"/>
      <c r="H135" s="392" t="s">
        <v>949</v>
      </c>
      <c r="I135" s="515" t="s">
        <v>948</v>
      </c>
      <c r="J135" s="392" t="s">
        <v>931</v>
      </c>
    </row>
    <row r="136" spans="1:10">
      <c r="A136" s="532">
        <f t="shared" si="5"/>
        <v>8</v>
      </c>
      <c r="B136" s="520" t="s">
        <v>120</v>
      </c>
      <c r="C136" s="520"/>
      <c r="D136" s="520">
        <v>5000967637</v>
      </c>
      <c r="E136" s="524" t="s">
        <v>934</v>
      </c>
      <c r="F136" s="519" t="s">
        <v>455</v>
      </c>
      <c r="G136" s="392"/>
      <c r="H136" s="515" t="s">
        <v>944</v>
      </c>
      <c r="I136" s="515" t="s">
        <v>948</v>
      </c>
      <c r="J136" s="392" t="s">
        <v>931</v>
      </c>
    </row>
    <row r="137" spans="1:10">
      <c r="A137" s="532">
        <f t="shared" si="5"/>
        <v>9</v>
      </c>
      <c r="B137" s="520" t="s">
        <v>123</v>
      </c>
      <c r="C137" s="520"/>
      <c r="D137" s="520">
        <v>5000967845</v>
      </c>
      <c r="E137" s="524" t="s">
        <v>934</v>
      </c>
      <c r="F137" s="519" t="s">
        <v>455</v>
      </c>
      <c r="G137" s="392"/>
      <c r="H137" s="515" t="s">
        <v>944</v>
      </c>
      <c r="I137" s="515" t="s">
        <v>948</v>
      </c>
      <c r="J137" s="392" t="s">
        <v>931</v>
      </c>
    </row>
    <row r="138" spans="1:10" ht="15">
      <c r="A138" s="532">
        <f t="shared" si="5"/>
        <v>10</v>
      </c>
      <c r="B138" s="392" t="s">
        <v>164</v>
      </c>
      <c r="C138" s="392"/>
      <c r="D138" s="392">
        <v>5000948758</v>
      </c>
      <c r="E138" s="524" t="s">
        <v>934</v>
      </c>
      <c r="F138" s="518" t="s">
        <v>455</v>
      </c>
      <c r="G138" s="523"/>
      <c r="H138" s="392" t="s">
        <v>949</v>
      </c>
      <c r="I138" s="515" t="s">
        <v>948</v>
      </c>
      <c r="J138" s="392" t="s">
        <v>932</v>
      </c>
    </row>
    <row r="139" spans="1:10" ht="15">
      <c r="A139" s="532">
        <f t="shared" si="5"/>
        <v>11</v>
      </c>
      <c r="B139" s="392" t="s">
        <v>158</v>
      </c>
      <c r="C139" s="392"/>
      <c r="D139" s="392">
        <v>5000947935</v>
      </c>
      <c r="E139" s="524" t="s">
        <v>934</v>
      </c>
      <c r="F139" s="518" t="s">
        <v>455</v>
      </c>
      <c r="G139" s="523"/>
      <c r="H139" s="392" t="s">
        <v>949</v>
      </c>
      <c r="I139" s="528" t="s">
        <v>948</v>
      </c>
      <c r="J139" s="404" t="s">
        <v>932</v>
      </c>
    </row>
    <row r="140" spans="1:10" ht="15">
      <c r="A140" s="532">
        <f t="shared" si="5"/>
        <v>12</v>
      </c>
      <c r="B140" s="392" t="s">
        <v>168</v>
      </c>
      <c r="C140" s="392"/>
      <c r="D140" s="392">
        <v>5000952390</v>
      </c>
      <c r="E140" s="524" t="s">
        <v>934</v>
      </c>
      <c r="F140" s="518" t="s">
        <v>455</v>
      </c>
      <c r="G140" s="523"/>
      <c r="H140" s="392" t="s">
        <v>949</v>
      </c>
      <c r="I140" s="528" t="s">
        <v>948</v>
      </c>
      <c r="J140" s="404" t="s">
        <v>932</v>
      </c>
    </row>
    <row r="141" spans="1:10" ht="15">
      <c r="A141" s="532">
        <f t="shared" si="5"/>
        <v>13</v>
      </c>
      <c r="B141" s="392" t="s">
        <v>171</v>
      </c>
      <c r="C141" s="392"/>
      <c r="D141" s="392">
        <v>5000948944</v>
      </c>
      <c r="E141" s="524" t="s">
        <v>934</v>
      </c>
      <c r="F141" s="518" t="s">
        <v>455</v>
      </c>
      <c r="G141" s="523"/>
      <c r="H141" s="515" t="s">
        <v>944</v>
      </c>
      <c r="I141" s="515" t="s">
        <v>948</v>
      </c>
      <c r="J141" s="404" t="s">
        <v>932</v>
      </c>
    </row>
    <row r="142" spans="1:10" ht="15">
      <c r="A142" s="532">
        <f t="shared" si="5"/>
        <v>14</v>
      </c>
      <c r="B142" s="392" t="s">
        <v>208</v>
      </c>
      <c r="C142" s="392"/>
      <c r="D142" s="392">
        <v>5000970204</v>
      </c>
      <c r="E142" s="524" t="s">
        <v>934</v>
      </c>
      <c r="F142" s="518" t="s">
        <v>455</v>
      </c>
      <c r="G142" s="523"/>
      <c r="H142" s="515" t="s">
        <v>944</v>
      </c>
      <c r="I142" s="515" t="s">
        <v>948</v>
      </c>
      <c r="J142" s="392" t="s">
        <v>931</v>
      </c>
    </row>
    <row r="143" spans="1:10" ht="15">
      <c r="A143" s="532">
        <f t="shared" si="5"/>
        <v>15</v>
      </c>
      <c r="B143" s="392" t="s">
        <v>217</v>
      </c>
      <c r="C143" s="392"/>
      <c r="D143" s="392">
        <v>5000970204</v>
      </c>
      <c r="E143" s="524" t="s">
        <v>934</v>
      </c>
      <c r="F143" s="518" t="s">
        <v>455</v>
      </c>
      <c r="G143" s="523"/>
      <c r="H143" s="515" t="s">
        <v>944</v>
      </c>
      <c r="I143" s="515" t="s">
        <v>948</v>
      </c>
      <c r="J143" s="392" t="s">
        <v>931</v>
      </c>
    </row>
    <row r="144" spans="1:10" ht="15">
      <c r="A144" s="532"/>
      <c r="B144" s="520" t="s">
        <v>198</v>
      </c>
      <c r="C144" s="520"/>
      <c r="D144" s="520">
        <v>5000967813</v>
      </c>
      <c r="E144" s="524" t="s">
        <v>934</v>
      </c>
      <c r="F144" s="519" t="s">
        <v>455</v>
      </c>
      <c r="G144" s="392"/>
      <c r="H144" s="530" t="s">
        <v>958</v>
      </c>
      <c r="J144" s="392" t="s">
        <v>931</v>
      </c>
    </row>
    <row r="145" spans="1:10" ht="15">
      <c r="A145" s="392"/>
      <c r="B145" s="392" t="s">
        <v>112</v>
      </c>
      <c r="C145" s="392"/>
      <c r="D145" s="392">
        <v>5000968856</v>
      </c>
      <c r="E145" s="392" t="s">
        <v>951</v>
      </c>
      <c r="F145" s="518" t="s">
        <v>455</v>
      </c>
      <c r="G145" s="523"/>
      <c r="H145" s="392"/>
      <c r="I145" s="531" t="s">
        <v>957</v>
      </c>
      <c r="J145" s="392" t="s">
        <v>931</v>
      </c>
    </row>
    <row r="146" spans="1:10" ht="15">
      <c r="A146" s="392"/>
      <c r="B146" s="392" t="s">
        <v>188</v>
      </c>
      <c r="C146" s="392"/>
      <c r="D146" s="392"/>
      <c r="E146" s="392" t="s">
        <v>956</v>
      </c>
      <c r="F146" s="518" t="s">
        <v>455</v>
      </c>
      <c r="G146" s="523"/>
      <c r="H146" s="392"/>
      <c r="I146" s="515" t="s">
        <v>950</v>
      </c>
      <c r="J146" s="392" t="s">
        <v>931</v>
      </c>
    </row>
    <row r="147" spans="1:10" ht="15">
      <c r="A147" s="392"/>
      <c r="B147" s="392" t="s">
        <v>189</v>
      </c>
      <c r="C147" s="392"/>
      <c r="D147" s="392"/>
      <c r="E147" s="392"/>
      <c r="F147" s="523"/>
      <c r="G147" s="516" t="s">
        <v>455</v>
      </c>
      <c r="H147" s="392"/>
      <c r="I147" s="530" t="s">
        <v>955</v>
      </c>
      <c r="J147" s="392" t="s">
        <v>931</v>
      </c>
    </row>
    <row r="148" spans="1:10" ht="15">
      <c r="A148" s="392"/>
      <c r="B148" s="392" t="s">
        <v>184</v>
      </c>
      <c r="C148" s="392"/>
      <c r="D148" s="392">
        <v>5000971147</v>
      </c>
      <c r="E148" s="392" t="s">
        <v>946</v>
      </c>
      <c r="F148" s="523" t="s">
        <v>455</v>
      </c>
      <c r="G148" s="523" t="s">
        <v>455</v>
      </c>
      <c r="H148" s="515" t="s">
        <v>944</v>
      </c>
      <c r="I148" s="515" t="s">
        <v>945</v>
      </c>
      <c r="J148" s="392" t="s">
        <v>931</v>
      </c>
    </row>
    <row r="149" spans="1:10" ht="15">
      <c r="A149" s="392"/>
      <c r="B149" s="392" t="s">
        <v>166</v>
      </c>
      <c r="C149" s="392"/>
      <c r="D149" s="392">
        <v>5000971147</v>
      </c>
      <c r="E149" s="392" t="s">
        <v>946</v>
      </c>
      <c r="F149" s="518"/>
      <c r="G149" s="523"/>
      <c r="H149" s="515" t="s">
        <v>944</v>
      </c>
      <c r="I149" s="528" t="s">
        <v>945</v>
      </c>
      <c r="J149" s="392"/>
    </row>
    <row r="150" spans="1:10" ht="15">
      <c r="A150" s="392"/>
      <c r="B150" s="392" t="s">
        <v>116</v>
      </c>
      <c r="C150" s="392"/>
      <c r="D150" s="392"/>
      <c r="E150" s="408"/>
      <c r="F150" s="523"/>
      <c r="G150" s="523" t="s">
        <v>455</v>
      </c>
      <c r="H150" s="392"/>
      <c r="I150" s="515" t="s">
        <v>920</v>
      </c>
      <c r="J150" s="392" t="s">
        <v>932</v>
      </c>
    </row>
    <row r="151" spans="1:10" ht="15">
      <c r="A151" s="392"/>
      <c r="B151" s="392" t="s">
        <v>159</v>
      </c>
      <c r="C151" s="392"/>
      <c r="D151" s="392"/>
      <c r="E151" s="408"/>
      <c r="F151" s="523"/>
      <c r="G151" s="523" t="s">
        <v>455</v>
      </c>
      <c r="H151" s="392"/>
      <c r="I151" s="515" t="s">
        <v>919</v>
      </c>
      <c r="J151" s="392" t="s">
        <v>932</v>
      </c>
    </row>
    <row r="152" spans="1:10" ht="15">
      <c r="A152" s="392"/>
      <c r="B152" s="392" t="s">
        <v>196</v>
      </c>
      <c r="C152" s="392"/>
      <c r="D152" s="392">
        <v>5000902260</v>
      </c>
      <c r="E152" s="404"/>
      <c r="F152" s="518"/>
      <c r="G152" s="516" t="s">
        <v>455</v>
      </c>
      <c r="H152" s="404"/>
      <c r="I152" s="527" t="s">
        <v>943</v>
      </c>
      <c r="J152" s="392" t="s">
        <v>931</v>
      </c>
    </row>
    <row r="153" spans="1:10" ht="15">
      <c r="A153" s="392"/>
      <c r="B153" s="392" t="s">
        <v>186</v>
      </c>
      <c r="C153" s="392"/>
      <c r="D153" s="392">
        <v>5000884133</v>
      </c>
      <c r="E153" s="404"/>
      <c r="F153" s="518"/>
      <c r="G153" s="516" t="s">
        <v>455</v>
      </c>
      <c r="H153" s="404"/>
      <c r="I153" s="527" t="s">
        <v>943</v>
      </c>
      <c r="J153" s="392" t="s">
        <v>931</v>
      </c>
    </row>
    <row r="154" spans="1:10" ht="15">
      <c r="A154" s="392"/>
      <c r="B154" s="392" t="s">
        <v>193</v>
      </c>
      <c r="C154" s="392"/>
      <c r="D154" s="392">
        <v>5000886063</v>
      </c>
      <c r="E154" s="404"/>
      <c r="F154" s="518"/>
      <c r="G154" s="516" t="s">
        <v>455</v>
      </c>
      <c r="H154" s="404"/>
      <c r="I154" s="527" t="s">
        <v>943</v>
      </c>
      <c r="J154" s="392" t="s">
        <v>931</v>
      </c>
    </row>
    <row r="155" spans="1:10" ht="15">
      <c r="A155" s="404"/>
      <c r="B155" s="392" t="s">
        <v>218</v>
      </c>
      <c r="C155" s="392"/>
      <c r="D155" s="404">
        <v>5000970207</v>
      </c>
      <c r="E155" s="524" t="s">
        <v>934</v>
      </c>
      <c r="F155" s="523"/>
      <c r="G155" s="523"/>
      <c r="H155" s="404" t="s">
        <v>942</v>
      </c>
      <c r="I155" s="404" t="s">
        <v>941</v>
      </c>
      <c r="J155" s="392"/>
    </row>
    <row r="156" spans="1:10">
      <c r="A156" s="392"/>
      <c r="B156" s="404" t="s">
        <v>156</v>
      </c>
      <c r="C156" s="404"/>
      <c r="D156" s="404">
        <v>5000957648</v>
      </c>
      <c r="E156" s="524" t="s">
        <v>934</v>
      </c>
      <c r="F156" s="519" t="s">
        <v>455</v>
      </c>
      <c r="G156" s="392"/>
      <c r="H156" s="392" t="s">
        <v>947</v>
      </c>
      <c r="I156" s="404" t="s">
        <v>921</v>
      </c>
      <c r="J156" s="392" t="s">
        <v>932</v>
      </c>
    </row>
    <row r="157" spans="1:10">
      <c r="A157" s="392"/>
      <c r="B157" s="404" t="s">
        <v>194</v>
      </c>
      <c r="C157" s="404"/>
      <c r="D157" s="404">
        <v>5000964696</v>
      </c>
      <c r="E157" s="524" t="s">
        <v>934</v>
      </c>
      <c r="F157" s="519" t="s">
        <v>455</v>
      </c>
      <c r="G157" s="392"/>
      <c r="H157" s="392" t="s">
        <v>947</v>
      </c>
      <c r="I157" s="404"/>
      <c r="J157" s="392" t="s">
        <v>931</v>
      </c>
    </row>
    <row r="158" spans="1:10">
      <c r="A158" s="392"/>
      <c r="B158" s="404" t="s">
        <v>143</v>
      </c>
      <c r="C158" s="404"/>
      <c r="D158" s="404">
        <v>5000964691</v>
      </c>
      <c r="E158" s="524" t="s">
        <v>934</v>
      </c>
      <c r="F158" s="519" t="s">
        <v>455</v>
      </c>
      <c r="G158" s="392"/>
      <c r="H158" s="392" t="s">
        <v>947</v>
      </c>
      <c r="I158" s="404"/>
      <c r="J158" s="392" t="s">
        <v>932</v>
      </c>
    </row>
    <row r="159" spans="1:10" ht="15">
      <c r="A159" s="525"/>
      <c r="B159" s="392" t="s">
        <v>174</v>
      </c>
      <c r="C159" s="392"/>
      <c r="D159" s="392">
        <v>5000948908</v>
      </c>
      <c r="E159" s="524" t="s">
        <v>934</v>
      </c>
      <c r="F159" s="518" t="s">
        <v>455</v>
      </c>
      <c r="G159" s="523"/>
      <c r="H159" s="392" t="s">
        <v>947</v>
      </c>
      <c r="J159" s="404" t="s">
        <v>932</v>
      </c>
    </row>
    <row r="160" spans="1:10" ht="15">
      <c r="A160" s="392"/>
      <c r="B160" s="392" t="s">
        <v>200</v>
      </c>
      <c r="C160" s="392"/>
      <c r="D160" s="392">
        <v>5000965737</v>
      </c>
      <c r="E160" s="524" t="s">
        <v>934</v>
      </c>
      <c r="F160" s="518" t="s">
        <v>455</v>
      </c>
      <c r="G160" s="523"/>
      <c r="H160" s="392" t="s">
        <v>947</v>
      </c>
      <c r="I160" s="527"/>
      <c r="J160" s="404" t="s">
        <v>932</v>
      </c>
    </row>
    <row r="166" spans="1:10">
      <c r="A166" s="182" t="s">
        <v>954</v>
      </c>
    </row>
    <row r="167" spans="1:10">
      <c r="A167" s="521" t="s">
        <v>929</v>
      </c>
      <c r="B167" s="404" t="s">
        <v>547</v>
      </c>
      <c r="C167" s="404"/>
      <c r="D167" s="404" t="s">
        <v>928</v>
      </c>
      <c r="E167" s="404" t="s">
        <v>927</v>
      </c>
      <c r="F167" s="404" t="s">
        <v>926</v>
      </c>
      <c r="G167" s="529" t="s">
        <v>925</v>
      </c>
      <c r="H167" s="392" t="s">
        <v>538</v>
      </c>
      <c r="I167" s="404" t="s">
        <v>939</v>
      </c>
      <c r="J167" s="404" t="s">
        <v>935</v>
      </c>
    </row>
    <row r="168" spans="1:10">
      <c r="A168" s="392">
        <v>1</v>
      </c>
      <c r="B168" s="404" t="s">
        <v>156</v>
      </c>
      <c r="C168" s="404"/>
      <c r="D168" s="404">
        <v>5000957648</v>
      </c>
      <c r="E168" s="524" t="s">
        <v>934</v>
      </c>
      <c r="F168" s="519" t="s">
        <v>455</v>
      </c>
      <c r="G168" s="392"/>
      <c r="H168" s="392" t="s">
        <v>947</v>
      </c>
      <c r="I168" s="404" t="s">
        <v>921</v>
      </c>
      <c r="J168" s="392" t="s">
        <v>932</v>
      </c>
    </row>
    <row r="169" spans="1:10">
      <c r="A169" s="392">
        <v>2</v>
      </c>
      <c r="B169" s="404" t="s">
        <v>191</v>
      </c>
      <c r="C169" s="404"/>
      <c r="D169" s="404">
        <v>5000964722</v>
      </c>
      <c r="E169" s="524" t="s">
        <v>934</v>
      </c>
      <c r="F169" s="519" t="s">
        <v>455</v>
      </c>
      <c r="G169" s="392"/>
      <c r="H169" s="392" t="s">
        <v>949</v>
      </c>
      <c r="I169" s="515" t="s">
        <v>948</v>
      </c>
      <c r="J169" s="392" t="s">
        <v>931</v>
      </c>
    </row>
    <row r="170" spans="1:10">
      <c r="A170" s="392">
        <v>3</v>
      </c>
      <c r="B170" s="404" t="s">
        <v>194</v>
      </c>
      <c r="C170" s="404"/>
      <c r="D170" s="404">
        <v>5000964696</v>
      </c>
      <c r="E170" s="524" t="s">
        <v>934</v>
      </c>
      <c r="F170" s="519" t="s">
        <v>455</v>
      </c>
      <c r="G170" s="392"/>
      <c r="H170" s="392" t="s">
        <v>947</v>
      </c>
      <c r="I170" s="404"/>
      <c r="J170" s="392" t="s">
        <v>931</v>
      </c>
    </row>
    <row r="171" spans="1:10">
      <c r="A171" s="392">
        <v>4</v>
      </c>
      <c r="B171" s="404" t="s">
        <v>195</v>
      </c>
      <c r="C171" s="404"/>
      <c r="D171" s="404">
        <v>5000964724</v>
      </c>
      <c r="E171" s="524" t="s">
        <v>934</v>
      </c>
      <c r="F171" s="519" t="s">
        <v>455</v>
      </c>
      <c r="G171" s="392"/>
      <c r="H171" s="392" t="s">
        <v>949</v>
      </c>
      <c r="I171" s="515" t="s">
        <v>948</v>
      </c>
      <c r="J171" s="392" t="s">
        <v>931</v>
      </c>
    </row>
    <row r="172" spans="1:10">
      <c r="A172" s="392">
        <v>5</v>
      </c>
      <c r="B172" s="404" t="s">
        <v>121</v>
      </c>
      <c r="C172" s="404"/>
      <c r="D172" s="404">
        <v>5000964938</v>
      </c>
      <c r="E172" s="524" t="s">
        <v>934</v>
      </c>
      <c r="F172" s="519" t="s">
        <v>455</v>
      </c>
      <c r="G172" s="392"/>
      <c r="H172" s="392" t="s">
        <v>949</v>
      </c>
      <c r="I172" s="515" t="s">
        <v>948</v>
      </c>
      <c r="J172" s="392" t="s">
        <v>931</v>
      </c>
    </row>
    <row r="173" spans="1:10">
      <c r="A173" s="392">
        <v>6</v>
      </c>
      <c r="B173" s="404" t="s">
        <v>155</v>
      </c>
      <c r="C173" s="404"/>
      <c r="D173" s="404">
        <v>5000964718</v>
      </c>
      <c r="E173" s="387" t="s">
        <v>103</v>
      </c>
      <c r="F173" s="519" t="s">
        <v>455</v>
      </c>
      <c r="G173" s="392"/>
      <c r="H173" s="392"/>
      <c r="I173" s="404"/>
      <c r="J173" s="392" t="s">
        <v>931</v>
      </c>
    </row>
    <row r="174" spans="1:10">
      <c r="A174" s="392">
        <v>7</v>
      </c>
      <c r="B174" s="404" t="s">
        <v>142</v>
      </c>
      <c r="C174" s="404"/>
      <c r="D174" s="404">
        <v>5000964612</v>
      </c>
      <c r="E174" s="387" t="s">
        <v>103</v>
      </c>
      <c r="F174" s="519" t="s">
        <v>455</v>
      </c>
      <c r="G174" s="392"/>
      <c r="H174" s="392"/>
      <c r="I174" s="404"/>
      <c r="J174" s="392" t="s">
        <v>932</v>
      </c>
    </row>
    <row r="175" spans="1:10">
      <c r="A175" s="392">
        <v>8</v>
      </c>
      <c r="B175" s="404" t="s">
        <v>185</v>
      </c>
      <c r="C175" s="404"/>
      <c r="D175" s="404">
        <v>5000964694</v>
      </c>
      <c r="E175" s="524" t="s">
        <v>934</v>
      </c>
      <c r="F175" s="519" t="s">
        <v>455</v>
      </c>
      <c r="G175" s="392"/>
      <c r="H175" s="392" t="s">
        <v>949</v>
      </c>
      <c r="I175" s="515" t="s">
        <v>948</v>
      </c>
      <c r="J175" s="392" t="s">
        <v>931</v>
      </c>
    </row>
    <row r="176" spans="1:10">
      <c r="A176" s="392">
        <v>9</v>
      </c>
      <c r="B176" s="404" t="s">
        <v>143</v>
      </c>
      <c r="C176" s="404"/>
      <c r="D176" s="404">
        <v>5000964691</v>
      </c>
      <c r="E176" s="524" t="s">
        <v>934</v>
      </c>
      <c r="F176" s="519" t="s">
        <v>455</v>
      </c>
      <c r="G176" s="392"/>
      <c r="H176" s="392" t="s">
        <v>947</v>
      </c>
      <c r="I176" s="404"/>
      <c r="J176" s="392" t="s">
        <v>932</v>
      </c>
    </row>
    <row r="177" spans="1:10">
      <c r="A177" s="392">
        <v>10</v>
      </c>
      <c r="B177" s="404" t="s">
        <v>124</v>
      </c>
      <c r="C177" s="404"/>
      <c r="D177" s="404">
        <v>5000964940</v>
      </c>
      <c r="E177" s="524" t="s">
        <v>934</v>
      </c>
      <c r="F177" s="519" t="s">
        <v>455</v>
      </c>
      <c r="G177" s="392"/>
      <c r="H177" s="392" t="s">
        <v>949</v>
      </c>
      <c r="I177" s="515" t="s">
        <v>948</v>
      </c>
      <c r="J177" s="392" t="s">
        <v>931</v>
      </c>
    </row>
    <row r="178" spans="1:10">
      <c r="A178" s="392">
        <v>11</v>
      </c>
      <c r="B178" s="520" t="s">
        <v>183</v>
      </c>
      <c r="C178" s="520"/>
      <c r="D178" s="520">
        <v>5000967550</v>
      </c>
      <c r="E178" s="387" t="s">
        <v>103</v>
      </c>
      <c r="F178" s="519" t="s">
        <v>455</v>
      </c>
      <c r="G178" s="392"/>
      <c r="H178" s="392"/>
      <c r="I178" s="404"/>
      <c r="J178" s="392" t="s">
        <v>931</v>
      </c>
    </row>
    <row r="179" spans="1:10">
      <c r="A179" s="392">
        <v>12</v>
      </c>
      <c r="B179" s="520" t="s">
        <v>190</v>
      </c>
      <c r="C179" s="520"/>
      <c r="D179" s="520">
        <v>5000967846</v>
      </c>
      <c r="E179" s="387" t="s">
        <v>103</v>
      </c>
      <c r="F179" s="519" t="s">
        <v>455</v>
      </c>
      <c r="G179" s="392"/>
      <c r="H179" s="392"/>
      <c r="I179" s="404"/>
      <c r="J179" s="392" t="s">
        <v>931</v>
      </c>
    </row>
    <row r="180" spans="1:10">
      <c r="A180" s="392">
        <v>13</v>
      </c>
      <c r="B180" s="520" t="s">
        <v>192</v>
      </c>
      <c r="C180" s="520"/>
      <c r="D180" s="520">
        <v>5000967853</v>
      </c>
      <c r="E180" s="524" t="s">
        <v>934</v>
      </c>
      <c r="F180" s="519" t="s">
        <v>455</v>
      </c>
      <c r="G180" s="392"/>
      <c r="H180" s="392" t="s">
        <v>949</v>
      </c>
      <c r="I180" s="515" t="s">
        <v>948</v>
      </c>
      <c r="J180" s="392" t="s">
        <v>931</v>
      </c>
    </row>
    <row r="181" spans="1:10">
      <c r="A181" s="392">
        <v>14</v>
      </c>
      <c r="B181" s="520" t="s">
        <v>197</v>
      </c>
      <c r="C181" s="520"/>
      <c r="D181" s="520">
        <v>5000967772</v>
      </c>
      <c r="E181" s="387" t="s">
        <v>103</v>
      </c>
      <c r="F181" s="519" t="s">
        <v>455</v>
      </c>
      <c r="G181" s="392"/>
      <c r="H181" s="392"/>
      <c r="I181" s="404"/>
      <c r="J181" s="392" t="s">
        <v>931</v>
      </c>
    </row>
    <row r="182" spans="1:10">
      <c r="A182" s="392">
        <v>15</v>
      </c>
      <c r="B182" s="520" t="s">
        <v>198</v>
      </c>
      <c r="C182" s="520"/>
      <c r="D182" s="520">
        <v>5000967813</v>
      </c>
      <c r="E182" s="524" t="s">
        <v>934</v>
      </c>
      <c r="F182" s="519" t="s">
        <v>455</v>
      </c>
      <c r="G182" s="392"/>
      <c r="H182" s="404" t="s">
        <v>953</v>
      </c>
      <c r="J182" s="392" t="s">
        <v>931</v>
      </c>
    </row>
    <row r="183" spans="1:10">
      <c r="A183" s="392">
        <v>16</v>
      </c>
      <c r="B183" s="520" t="s">
        <v>199</v>
      </c>
      <c r="C183" s="520"/>
      <c r="D183" s="520">
        <v>5000967814</v>
      </c>
      <c r="E183" s="387" t="s">
        <v>103</v>
      </c>
      <c r="F183" s="519" t="s">
        <v>455</v>
      </c>
      <c r="G183" s="392"/>
      <c r="H183" s="392"/>
      <c r="I183" s="404"/>
      <c r="J183" s="392" t="s">
        <v>931</v>
      </c>
    </row>
    <row r="184" spans="1:10">
      <c r="A184" s="392">
        <v>17</v>
      </c>
      <c r="B184" s="520" t="s">
        <v>90</v>
      </c>
      <c r="C184" s="520"/>
      <c r="D184" s="520">
        <v>5000967723</v>
      </c>
      <c r="E184" s="387" t="s">
        <v>103</v>
      </c>
      <c r="F184" s="519" t="s">
        <v>455</v>
      </c>
      <c r="G184" s="392"/>
      <c r="H184" s="392"/>
      <c r="I184" s="404"/>
      <c r="J184" s="392" t="s">
        <v>931</v>
      </c>
    </row>
    <row r="185" spans="1:10">
      <c r="A185" s="392">
        <v>18</v>
      </c>
      <c r="B185" s="520" t="s">
        <v>108</v>
      </c>
      <c r="C185" s="520"/>
      <c r="D185" s="520">
        <v>5000967844</v>
      </c>
      <c r="E185" s="524" t="s">
        <v>934</v>
      </c>
      <c r="F185" s="519" t="s">
        <v>455</v>
      </c>
      <c r="G185" s="392"/>
      <c r="H185" s="392" t="s">
        <v>949</v>
      </c>
      <c r="I185" s="515" t="s">
        <v>948</v>
      </c>
      <c r="J185" s="392" t="s">
        <v>931</v>
      </c>
    </row>
    <row r="186" spans="1:10">
      <c r="A186" s="392">
        <v>19</v>
      </c>
      <c r="B186" s="520" t="s">
        <v>120</v>
      </c>
      <c r="C186" s="520"/>
      <c r="D186" s="520">
        <v>5000967637</v>
      </c>
      <c r="E186" s="524" t="s">
        <v>934</v>
      </c>
      <c r="F186" s="519" t="s">
        <v>455</v>
      </c>
      <c r="G186" s="392"/>
      <c r="H186" s="515" t="s">
        <v>944</v>
      </c>
      <c r="I186" s="404"/>
      <c r="J186" s="392" t="s">
        <v>931</v>
      </c>
    </row>
    <row r="187" spans="1:10">
      <c r="A187" s="392">
        <v>20</v>
      </c>
      <c r="B187" s="520" t="s">
        <v>123</v>
      </c>
      <c r="C187" s="520"/>
      <c r="D187" s="520">
        <v>5000967845</v>
      </c>
      <c r="E187" s="524" t="s">
        <v>934</v>
      </c>
      <c r="F187" s="519" t="s">
        <v>455</v>
      </c>
      <c r="G187" s="392"/>
      <c r="H187" s="515" t="s">
        <v>944</v>
      </c>
      <c r="I187" s="404"/>
      <c r="J187" s="392" t="s">
        <v>931</v>
      </c>
    </row>
    <row r="188" spans="1:10">
      <c r="A188" s="392">
        <v>21</v>
      </c>
      <c r="B188" s="520" t="s">
        <v>136</v>
      </c>
      <c r="C188" s="520"/>
      <c r="D188" s="520">
        <v>5000967774</v>
      </c>
      <c r="E188" s="387" t="s">
        <v>103</v>
      </c>
      <c r="F188" s="519" t="s">
        <v>455</v>
      </c>
      <c r="G188" s="392"/>
      <c r="H188" s="392"/>
      <c r="I188" s="404"/>
      <c r="J188" s="392" t="s">
        <v>931</v>
      </c>
    </row>
    <row r="189" spans="1:10" ht="15">
      <c r="A189" s="392">
        <v>22</v>
      </c>
      <c r="B189" s="392" t="s">
        <v>189</v>
      </c>
      <c r="C189" s="392"/>
      <c r="D189" s="392"/>
      <c r="E189" s="392"/>
      <c r="F189" s="523"/>
      <c r="G189" s="516" t="s">
        <v>455</v>
      </c>
      <c r="H189" s="392"/>
      <c r="I189" s="404" t="s">
        <v>952</v>
      </c>
      <c r="J189" s="392" t="s">
        <v>931</v>
      </c>
    </row>
    <row r="190" spans="1:10" ht="15">
      <c r="A190" s="392">
        <v>23</v>
      </c>
      <c r="B190" s="392" t="s">
        <v>112</v>
      </c>
      <c r="C190" s="392"/>
      <c r="D190" s="392">
        <v>5000968856</v>
      </c>
      <c r="E190" s="392" t="s">
        <v>951</v>
      </c>
      <c r="F190" s="518" t="s">
        <v>455</v>
      </c>
      <c r="G190" s="523"/>
      <c r="H190" s="392"/>
      <c r="I190" s="404"/>
      <c r="J190" s="392" t="s">
        <v>931</v>
      </c>
    </row>
    <row r="191" spans="1:10" ht="15">
      <c r="A191" s="392">
        <v>24</v>
      </c>
      <c r="B191" s="392" t="s">
        <v>116</v>
      </c>
      <c r="C191" s="392"/>
      <c r="D191" s="392"/>
      <c r="E191" s="408"/>
      <c r="F191" s="523"/>
      <c r="G191" s="523" t="s">
        <v>455</v>
      </c>
      <c r="H191" s="392"/>
      <c r="I191" s="515" t="s">
        <v>920</v>
      </c>
      <c r="J191" s="392" t="s">
        <v>932</v>
      </c>
    </row>
    <row r="192" spans="1:10" ht="15">
      <c r="A192" s="392">
        <v>25</v>
      </c>
      <c r="B192" s="392" t="s">
        <v>159</v>
      </c>
      <c r="C192" s="392"/>
      <c r="D192" s="392"/>
      <c r="E192" s="408"/>
      <c r="F192" s="523"/>
      <c r="G192" s="523" t="s">
        <v>455</v>
      </c>
      <c r="H192" s="392"/>
      <c r="I192" s="515" t="s">
        <v>919</v>
      </c>
      <c r="J192" s="392" t="s">
        <v>932</v>
      </c>
    </row>
    <row r="193" spans="1:10" ht="15">
      <c r="A193" s="392">
        <v>26</v>
      </c>
      <c r="B193" s="392" t="s">
        <v>182</v>
      </c>
      <c r="C193" s="392"/>
      <c r="D193" s="392">
        <v>5000967857</v>
      </c>
      <c r="E193" s="387" t="s">
        <v>103</v>
      </c>
      <c r="F193" s="518" t="s">
        <v>455</v>
      </c>
      <c r="G193" s="523"/>
      <c r="H193" s="515" t="s">
        <v>944</v>
      </c>
      <c r="I193" s="404"/>
      <c r="J193" s="392" t="s">
        <v>931</v>
      </c>
    </row>
    <row r="194" spans="1:10" ht="15">
      <c r="A194" s="392">
        <v>27</v>
      </c>
      <c r="B194" s="392" t="s">
        <v>184</v>
      </c>
      <c r="C194" s="392"/>
      <c r="D194" s="392">
        <v>5000971147</v>
      </c>
      <c r="E194" s="392" t="s">
        <v>946</v>
      </c>
      <c r="F194" s="523" t="s">
        <v>455</v>
      </c>
      <c r="G194" s="523" t="s">
        <v>455</v>
      </c>
      <c r="H194" s="515" t="s">
        <v>944</v>
      </c>
      <c r="I194" s="515" t="s">
        <v>945</v>
      </c>
      <c r="J194" s="392" t="s">
        <v>931</v>
      </c>
    </row>
    <row r="195" spans="1:10" ht="15">
      <c r="A195" s="392">
        <v>28</v>
      </c>
      <c r="B195" s="392" t="s">
        <v>187</v>
      </c>
      <c r="C195" s="392"/>
      <c r="D195" s="392">
        <v>5000968010</v>
      </c>
      <c r="E195" s="387" t="s">
        <v>103</v>
      </c>
      <c r="F195" s="518" t="s">
        <v>455</v>
      </c>
      <c r="G195" s="523"/>
      <c r="H195" s="392"/>
      <c r="I195" s="404"/>
      <c r="J195" s="392" t="s">
        <v>931</v>
      </c>
    </row>
    <row r="196" spans="1:10" ht="15">
      <c r="A196" s="392">
        <v>29</v>
      </c>
      <c r="B196" s="392" t="s">
        <v>188</v>
      </c>
      <c r="C196" s="392"/>
      <c r="D196" s="392"/>
      <c r="E196" s="392"/>
      <c r="F196" s="518"/>
      <c r="G196" s="516" t="s">
        <v>455</v>
      </c>
      <c r="H196" s="392"/>
      <c r="I196" s="515" t="s">
        <v>950</v>
      </c>
      <c r="J196" s="392" t="s">
        <v>931</v>
      </c>
    </row>
    <row r="197" spans="1:10" ht="15">
      <c r="A197" s="525">
        <v>30</v>
      </c>
      <c r="B197" s="392" t="s">
        <v>164</v>
      </c>
      <c r="C197" s="392"/>
      <c r="D197" s="392">
        <v>5000948758</v>
      </c>
      <c r="E197" s="524" t="s">
        <v>934</v>
      </c>
      <c r="F197" s="518" t="s">
        <v>455</v>
      </c>
      <c r="G197" s="523"/>
      <c r="H197" s="392" t="s">
        <v>949</v>
      </c>
      <c r="I197" s="515" t="s">
        <v>948</v>
      </c>
      <c r="J197" s="392" t="s">
        <v>932</v>
      </c>
    </row>
    <row r="198" spans="1:10" ht="15">
      <c r="A198" s="392">
        <v>31</v>
      </c>
      <c r="B198" s="392" t="s">
        <v>158</v>
      </c>
      <c r="C198" s="392"/>
      <c r="D198" s="392">
        <v>5000947935</v>
      </c>
      <c r="E198" s="524" t="s">
        <v>934</v>
      </c>
      <c r="F198" s="518" t="s">
        <v>455</v>
      </c>
      <c r="G198" s="523"/>
      <c r="H198" s="392" t="s">
        <v>949</v>
      </c>
      <c r="I198" s="528" t="s">
        <v>948</v>
      </c>
      <c r="J198" s="404" t="s">
        <v>932</v>
      </c>
    </row>
    <row r="199" spans="1:10" ht="15">
      <c r="A199" s="525">
        <v>32</v>
      </c>
      <c r="B199" s="392" t="s">
        <v>174</v>
      </c>
      <c r="C199" s="392"/>
      <c r="D199" s="392">
        <v>5000948908</v>
      </c>
      <c r="E199" s="524" t="s">
        <v>934</v>
      </c>
      <c r="F199" s="518" t="s">
        <v>455</v>
      </c>
      <c r="G199" s="523"/>
      <c r="H199" s="392" t="s">
        <v>947</v>
      </c>
      <c r="J199" s="404" t="s">
        <v>932</v>
      </c>
    </row>
    <row r="200" spans="1:10" ht="15">
      <c r="A200" s="392">
        <v>33</v>
      </c>
      <c r="B200" s="392" t="s">
        <v>168</v>
      </c>
      <c r="C200" s="392"/>
      <c r="D200" s="392">
        <v>5000952390</v>
      </c>
      <c r="E200" s="524" t="s">
        <v>934</v>
      </c>
      <c r="F200" s="518" t="s">
        <v>455</v>
      </c>
      <c r="G200" s="523"/>
      <c r="H200" s="392" t="s">
        <v>949</v>
      </c>
      <c r="I200" s="528" t="s">
        <v>948</v>
      </c>
      <c r="J200" s="404" t="s">
        <v>932</v>
      </c>
    </row>
    <row r="201" spans="1:10" ht="15">
      <c r="A201" s="392">
        <v>34</v>
      </c>
      <c r="B201" s="392" t="s">
        <v>200</v>
      </c>
      <c r="C201" s="392"/>
      <c r="D201" s="392">
        <v>5000965737</v>
      </c>
      <c r="E201" s="524" t="s">
        <v>934</v>
      </c>
      <c r="F201" s="518" t="s">
        <v>455</v>
      </c>
      <c r="G201" s="523"/>
      <c r="H201" s="392" t="s">
        <v>947</v>
      </c>
      <c r="I201" s="527"/>
      <c r="J201" s="404" t="s">
        <v>932</v>
      </c>
    </row>
    <row r="202" spans="1:10" ht="15">
      <c r="A202" s="392">
        <v>35</v>
      </c>
      <c r="B202" s="392" t="s">
        <v>166</v>
      </c>
      <c r="C202" s="392"/>
      <c r="D202" s="392">
        <v>5000971147</v>
      </c>
      <c r="E202" s="392" t="s">
        <v>946</v>
      </c>
      <c r="F202" s="518"/>
      <c r="G202" s="523"/>
      <c r="H202" s="515" t="s">
        <v>944</v>
      </c>
      <c r="I202" s="528" t="s">
        <v>945</v>
      </c>
      <c r="J202" s="392"/>
    </row>
    <row r="203" spans="1:10" ht="15">
      <c r="A203" s="392">
        <v>36</v>
      </c>
      <c r="B203" s="392" t="s">
        <v>171</v>
      </c>
      <c r="C203" s="392"/>
      <c r="D203" s="392">
        <v>5000948944</v>
      </c>
      <c r="E203" s="524" t="s">
        <v>934</v>
      </c>
      <c r="F203" s="518" t="s">
        <v>455</v>
      </c>
      <c r="G203" s="523"/>
      <c r="H203" s="515" t="s">
        <v>944</v>
      </c>
      <c r="I203" s="527"/>
      <c r="J203" s="404" t="s">
        <v>932</v>
      </c>
    </row>
    <row r="204" spans="1:10" ht="15">
      <c r="A204" s="392">
        <v>37</v>
      </c>
      <c r="B204" s="392" t="s">
        <v>208</v>
      </c>
      <c r="C204" s="392"/>
      <c r="D204" s="392">
        <v>5000970204</v>
      </c>
      <c r="E204" s="524" t="s">
        <v>934</v>
      </c>
      <c r="F204" s="518" t="s">
        <v>455</v>
      </c>
      <c r="G204" s="523"/>
      <c r="H204" s="515" t="s">
        <v>944</v>
      </c>
      <c r="I204" s="527"/>
      <c r="J204" s="392" t="s">
        <v>931</v>
      </c>
    </row>
    <row r="205" spans="1:10" ht="15">
      <c r="A205" s="392">
        <v>38</v>
      </c>
      <c r="B205" s="392" t="s">
        <v>217</v>
      </c>
      <c r="C205" s="392"/>
      <c r="D205" s="392">
        <v>5000970204</v>
      </c>
      <c r="E205" s="524" t="s">
        <v>934</v>
      </c>
      <c r="F205" s="518" t="s">
        <v>455</v>
      </c>
      <c r="G205" s="523"/>
      <c r="H205" s="515" t="s">
        <v>944</v>
      </c>
      <c r="I205" s="527"/>
      <c r="J205" s="392" t="s">
        <v>931</v>
      </c>
    </row>
    <row r="206" spans="1:10" ht="15">
      <c r="A206" s="392">
        <v>39</v>
      </c>
      <c r="B206" s="392" t="s">
        <v>190</v>
      </c>
      <c r="C206" s="392"/>
      <c r="D206" s="404">
        <v>5000967846</v>
      </c>
      <c r="E206" s="387" t="s">
        <v>103</v>
      </c>
      <c r="F206" s="518"/>
      <c r="G206" s="523"/>
      <c r="H206" s="404"/>
      <c r="I206" s="527"/>
      <c r="J206" s="392"/>
    </row>
    <row r="207" spans="1:10" ht="15">
      <c r="A207" s="392">
        <v>40</v>
      </c>
      <c r="B207" s="392" t="s">
        <v>196</v>
      </c>
      <c r="C207" s="392"/>
      <c r="D207" s="392">
        <v>5000902260</v>
      </c>
      <c r="E207" s="404"/>
      <c r="F207" s="518"/>
      <c r="G207" s="516" t="s">
        <v>455</v>
      </c>
      <c r="H207" s="404"/>
      <c r="I207" s="527" t="s">
        <v>943</v>
      </c>
      <c r="J207" s="392" t="s">
        <v>931</v>
      </c>
    </row>
    <row r="208" spans="1:10" ht="15">
      <c r="A208" s="392">
        <v>41</v>
      </c>
      <c r="B208" s="392" t="s">
        <v>186</v>
      </c>
      <c r="C208" s="392"/>
      <c r="D208" s="392">
        <v>5000884133</v>
      </c>
      <c r="E208" s="404"/>
      <c r="F208" s="518"/>
      <c r="G208" s="516" t="s">
        <v>455</v>
      </c>
      <c r="H208" s="404"/>
      <c r="I208" s="527" t="s">
        <v>943</v>
      </c>
      <c r="J208" s="392" t="s">
        <v>931</v>
      </c>
    </row>
    <row r="209" spans="1:10" ht="15">
      <c r="A209" s="392">
        <v>42</v>
      </c>
      <c r="B209" s="392" t="s">
        <v>193</v>
      </c>
      <c r="C209" s="392"/>
      <c r="D209" s="392">
        <v>5000886063</v>
      </c>
      <c r="E209" s="404"/>
      <c r="F209" s="518"/>
      <c r="G209" s="516" t="s">
        <v>455</v>
      </c>
      <c r="H209" s="404"/>
      <c r="I209" s="527" t="s">
        <v>943</v>
      </c>
      <c r="J209" s="392" t="s">
        <v>931</v>
      </c>
    </row>
    <row r="210" spans="1:10" ht="15">
      <c r="A210" s="404">
        <v>43</v>
      </c>
      <c r="B210" s="392" t="s">
        <v>218</v>
      </c>
      <c r="C210" s="392"/>
      <c r="D210" s="404">
        <v>5000970207</v>
      </c>
      <c r="E210" s="524" t="s">
        <v>934</v>
      </c>
      <c r="F210" s="523"/>
      <c r="G210" s="523"/>
      <c r="H210" s="404" t="s">
        <v>942</v>
      </c>
      <c r="I210" s="404" t="s">
        <v>941</v>
      </c>
      <c r="J210" s="392"/>
    </row>
    <row r="211" spans="1:10" ht="15">
      <c r="A211" s="47"/>
      <c r="B211" s="47"/>
      <c r="C211" s="47"/>
      <c r="D211" s="47"/>
      <c r="E211" s="50"/>
      <c r="F211" s="526"/>
      <c r="G211" s="526"/>
      <c r="H211" s="50"/>
      <c r="I211" s="50"/>
      <c r="J211" s="47"/>
    </row>
    <row r="212" spans="1:10">
      <c r="A212" s="182" t="s">
        <v>940</v>
      </c>
    </row>
    <row r="213" spans="1:10">
      <c r="A213" s="521" t="s">
        <v>929</v>
      </c>
      <c r="B213" s="404" t="s">
        <v>547</v>
      </c>
      <c r="C213" s="404"/>
      <c r="D213" s="404" t="s">
        <v>928</v>
      </c>
      <c r="E213" s="404" t="s">
        <v>927</v>
      </c>
      <c r="F213" s="404" t="s">
        <v>926</v>
      </c>
      <c r="G213" s="392" t="s">
        <v>925</v>
      </c>
      <c r="H213" s="392" t="s">
        <v>538</v>
      </c>
      <c r="I213" s="404" t="s">
        <v>939</v>
      </c>
      <c r="J213" s="404" t="s">
        <v>935</v>
      </c>
    </row>
    <row r="214" spans="1:10">
      <c r="A214" s="392">
        <v>1</v>
      </c>
      <c r="B214" s="404" t="s">
        <v>156</v>
      </c>
      <c r="C214" s="404"/>
      <c r="D214" s="404">
        <v>5000957648</v>
      </c>
      <c r="E214" s="524" t="s">
        <v>934</v>
      </c>
      <c r="F214" s="519" t="s">
        <v>455</v>
      </c>
      <c r="G214" s="392"/>
      <c r="H214" s="392" t="s">
        <v>922</v>
      </c>
      <c r="I214" s="404" t="s">
        <v>921</v>
      </c>
      <c r="J214" s="392" t="s">
        <v>932</v>
      </c>
    </row>
    <row r="215" spans="1:10">
      <c r="A215" s="392">
        <v>2</v>
      </c>
      <c r="B215" s="404" t="s">
        <v>191</v>
      </c>
      <c r="C215" s="404"/>
      <c r="D215" s="404">
        <v>5000964722</v>
      </c>
      <c r="E215" s="524" t="s">
        <v>934</v>
      </c>
      <c r="F215" s="519" t="s">
        <v>455</v>
      </c>
      <c r="G215" s="392"/>
      <c r="H215" s="392" t="s">
        <v>922</v>
      </c>
      <c r="I215" s="404"/>
      <c r="J215" s="392" t="s">
        <v>931</v>
      </c>
    </row>
    <row r="216" spans="1:10">
      <c r="A216" s="392">
        <v>3</v>
      </c>
      <c r="B216" s="404" t="s">
        <v>194</v>
      </c>
      <c r="C216" s="404"/>
      <c r="D216" s="404">
        <v>5000964696</v>
      </c>
      <c r="E216" s="524" t="s">
        <v>934</v>
      </c>
      <c r="F216" s="519" t="s">
        <v>455</v>
      </c>
      <c r="G216" s="392"/>
      <c r="H216" s="392"/>
      <c r="I216" s="404"/>
      <c r="J216" s="392" t="s">
        <v>931</v>
      </c>
    </row>
    <row r="217" spans="1:10">
      <c r="A217" s="392">
        <v>4</v>
      </c>
      <c r="B217" s="404" t="s">
        <v>195</v>
      </c>
      <c r="C217" s="404"/>
      <c r="D217" s="404">
        <v>5000964724</v>
      </c>
      <c r="E217" s="524" t="s">
        <v>934</v>
      </c>
      <c r="F217" s="519" t="s">
        <v>455</v>
      </c>
      <c r="G217" s="392"/>
      <c r="H217" s="392"/>
      <c r="I217" s="404"/>
      <c r="J217" s="392" t="s">
        <v>931</v>
      </c>
    </row>
    <row r="218" spans="1:10">
      <c r="A218" s="392">
        <v>5</v>
      </c>
      <c r="B218" s="404" t="s">
        <v>121</v>
      </c>
      <c r="C218" s="404"/>
      <c r="D218" s="404">
        <v>5000964938</v>
      </c>
      <c r="E218" s="524" t="s">
        <v>934</v>
      </c>
      <c r="F218" s="519" t="s">
        <v>455</v>
      </c>
      <c r="G218" s="392"/>
      <c r="H218" s="392"/>
      <c r="I218" s="404"/>
      <c r="J218" s="392" t="s">
        <v>931</v>
      </c>
    </row>
    <row r="219" spans="1:10">
      <c r="A219" s="392">
        <v>6</v>
      </c>
      <c r="B219" s="404" t="s">
        <v>155</v>
      </c>
      <c r="C219" s="404"/>
      <c r="D219" s="404">
        <v>5000964718</v>
      </c>
      <c r="E219" s="387" t="s">
        <v>103</v>
      </c>
      <c r="F219" s="519" t="s">
        <v>455</v>
      </c>
      <c r="G219" s="392"/>
      <c r="H219" s="392" t="s">
        <v>922</v>
      </c>
      <c r="I219" s="404"/>
      <c r="J219" s="392" t="s">
        <v>931</v>
      </c>
    </row>
    <row r="220" spans="1:10">
      <c r="A220" s="392">
        <v>7</v>
      </c>
      <c r="B220" s="404" t="s">
        <v>142</v>
      </c>
      <c r="C220" s="404"/>
      <c r="D220" s="404">
        <v>5000964612</v>
      </c>
      <c r="E220" s="387" t="s">
        <v>103</v>
      </c>
      <c r="F220" s="519" t="s">
        <v>455</v>
      </c>
      <c r="G220" s="392"/>
      <c r="H220" s="392" t="s">
        <v>922</v>
      </c>
      <c r="I220" s="404"/>
      <c r="J220" s="392" t="s">
        <v>932</v>
      </c>
    </row>
    <row r="221" spans="1:10">
      <c r="A221" s="392">
        <v>8</v>
      </c>
      <c r="B221" s="404" t="s">
        <v>185</v>
      </c>
      <c r="C221" s="404"/>
      <c r="D221" s="404">
        <v>5000964694</v>
      </c>
      <c r="E221" s="524" t="s">
        <v>934</v>
      </c>
      <c r="F221" s="519" t="s">
        <v>455</v>
      </c>
      <c r="G221" s="392"/>
      <c r="H221" s="392" t="s">
        <v>922</v>
      </c>
      <c r="I221" s="525" t="s">
        <v>938</v>
      </c>
      <c r="J221" s="392" t="s">
        <v>931</v>
      </c>
    </row>
    <row r="222" spans="1:10">
      <c r="A222" s="392">
        <v>9</v>
      </c>
      <c r="B222" s="404" t="s">
        <v>143</v>
      </c>
      <c r="C222" s="404"/>
      <c r="D222" s="404">
        <v>5000964691</v>
      </c>
      <c r="E222" s="404" t="s">
        <v>923</v>
      </c>
      <c r="F222" s="519" t="s">
        <v>455</v>
      </c>
      <c r="G222" s="392"/>
      <c r="H222" s="392" t="s">
        <v>922</v>
      </c>
      <c r="I222" s="404"/>
      <c r="J222" s="392" t="s">
        <v>932</v>
      </c>
    </row>
    <row r="223" spans="1:10">
      <c r="A223" s="392">
        <v>10</v>
      </c>
      <c r="B223" s="404" t="s">
        <v>124</v>
      </c>
      <c r="C223" s="404"/>
      <c r="D223" s="404">
        <v>5000964940</v>
      </c>
      <c r="E223" s="524" t="s">
        <v>934</v>
      </c>
      <c r="F223" s="519" t="s">
        <v>455</v>
      </c>
      <c r="G223" s="392"/>
      <c r="H223" s="392" t="s">
        <v>922</v>
      </c>
      <c r="I223" s="404"/>
      <c r="J223" s="392" t="s">
        <v>931</v>
      </c>
    </row>
    <row r="224" spans="1:10">
      <c r="A224" s="392">
        <v>11</v>
      </c>
      <c r="B224" s="520" t="s">
        <v>183</v>
      </c>
      <c r="C224" s="520"/>
      <c r="D224" s="520">
        <v>5000967550</v>
      </c>
      <c r="E224" s="387" t="s">
        <v>103</v>
      </c>
      <c r="F224" s="519" t="s">
        <v>455</v>
      </c>
      <c r="G224" s="392"/>
      <c r="H224" s="392"/>
      <c r="I224" s="404"/>
      <c r="J224" s="392" t="s">
        <v>931</v>
      </c>
    </row>
    <row r="225" spans="1:10">
      <c r="A225" s="392">
        <v>12</v>
      </c>
      <c r="B225" s="520" t="s">
        <v>190</v>
      </c>
      <c r="C225" s="520"/>
      <c r="D225" s="520">
        <v>5000967846</v>
      </c>
      <c r="E225" s="520" t="s">
        <v>933</v>
      </c>
      <c r="F225" s="519" t="s">
        <v>455</v>
      </c>
      <c r="G225" s="392"/>
      <c r="H225" s="392"/>
      <c r="I225" s="404"/>
      <c r="J225" s="392" t="s">
        <v>931</v>
      </c>
    </row>
    <row r="226" spans="1:10">
      <c r="A226" s="392">
        <v>13</v>
      </c>
      <c r="B226" s="520" t="s">
        <v>192</v>
      </c>
      <c r="C226" s="520"/>
      <c r="D226" s="520">
        <v>5000967853</v>
      </c>
      <c r="E226" s="520" t="s">
        <v>933</v>
      </c>
      <c r="F226" s="519" t="s">
        <v>455</v>
      </c>
      <c r="G226" s="392"/>
      <c r="H226" s="392"/>
      <c r="I226" s="404"/>
      <c r="J226" s="392" t="s">
        <v>931</v>
      </c>
    </row>
    <row r="227" spans="1:10">
      <c r="A227" s="392">
        <v>14</v>
      </c>
      <c r="B227" s="520" t="s">
        <v>197</v>
      </c>
      <c r="C227" s="520"/>
      <c r="D227" s="520">
        <v>5000967772</v>
      </c>
      <c r="E227" s="387" t="s">
        <v>103</v>
      </c>
      <c r="F227" s="519" t="s">
        <v>455</v>
      </c>
      <c r="G227" s="392"/>
      <c r="H227" s="392"/>
      <c r="I227" s="404"/>
      <c r="J227" s="392" t="s">
        <v>931</v>
      </c>
    </row>
    <row r="228" spans="1:10">
      <c r="A228" s="392">
        <v>15</v>
      </c>
      <c r="B228" s="520" t="s">
        <v>198</v>
      </c>
      <c r="C228" s="520"/>
      <c r="D228" s="520">
        <v>5000967813</v>
      </c>
      <c r="E228" s="524" t="s">
        <v>934</v>
      </c>
      <c r="F228" s="519" t="s">
        <v>455</v>
      </c>
      <c r="G228" s="392"/>
      <c r="H228" s="392"/>
      <c r="I228" s="404"/>
      <c r="J228" s="392" t="s">
        <v>931</v>
      </c>
    </row>
    <row r="229" spans="1:10">
      <c r="A229" s="392">
        <v>16</v>
      </c>
      <c r="B229" s="520" t="s">
        <v>199</v>
      </c>
      <c r="C229" s="520"/>
      <c r="D229" s="520">
        <v>5000967814</v>
      </c>
      <c r="E229" s="387" t="s">
        <v>103</v>
      </c>
      <c r="F229" s="519" t="s">
        <v>455</v>
      </c>
      <c r="G229" s="392"/>
      <c r="H229" s="392"/>
      <c r="I229" s="404"/>
      <c r="J229" s="392" t="s">
        <v>931</v>
      </c>
    </row>
    <row r="230" spans="1:10">
      <c r="A230" s="392">
        <v>17</v>
      </c>
      <c r="B230" s="520" t="s">
        <v>90</v>
      </c>
      <c r="C230" s="520"/>
      <c r="D230" s="520">
        <v>5000967723</v>
      </c>
      <c r="E230" s="387" t="s">
        <v>103</v>
      </c>
      <c r="F230" s="519" t="s">
        <v>455</v>
      </c>
      <c r="G230" s="392"/>
      <c r="H230" s="392"/>
      <c r="I230" s="404"/>
      <c r="J230" s="392" t="s">
        <v>931</v>
      </c>
    </row>
    <row r="231" spans="1:10">
      <c r="A231" s="392">
        <v>18</v>
      </c>
      <c r="B231" s="520" t="s">
        <v>108</v>
      </c>
      <c r="C231" s="520"/>
      <c r="D231" s="520">
        <v>5000967844</v>
      </c>
      <c r="E231" s="520" t="s">
        <v>933</v>
      </c>
      <c r="F231" s="519" t="s">
        <v>455</v>
      </c>
      <c r="G231" s="392"/>
      <c r="H231" s="392"/>
      <c r="I231" s="404"/>
      <c r="J231" s="392" t="s">
        <v>931</v>
      </c>
    </row>
    <row r="232" spans="1:10">
      <c r="A232" s="392">
        <v>19</v>
      </c>
      <c r="B232" s="520" t="s">
        <v>120</v>
      </c>
      <c r="C232" s="520"/>
      <c r="D232" s="520">
        <v>5000967637</v>
      </c>
      <c r="E232" s="520" t="s">
        <v>933</v>
      </c>
      <c r="F232" s="519" t="s">
        <v>455</v>
      </c>
      <c r="G232" s="392"/>
      <c r="H232" s="392"/>
      <c r="I232" s="404"/>
      <c r="J232" s="392" t="s">
        <v>931</v>
      </c>
    </row>
    <row r="233" spans="1:10">
      <c r="A233" s="392">
        <v>20</v>
      </c>
      <c r="B233" s="520" t="s">
        <v>123</v>
      </c>
      <c r="C233" s="520"/>
      <c r="D233" s="520">
        <v>5000967845</v>
      </c>
      <c r="E233" s="520" t="s">
        <v>933</v>
      </c>
      <c r="F233" s="519" t="s">
        <v>455</v>
      </c>
      <c r="G233" s="392"/>
      <c r="H233" s="392"/>
      <c r="I233" s="404"/>
      <c r="J233" s="392" t="s">
        <v>931</v>
      </c>
    </row>
    <row r="234" spans="1:10">
      <c r="A234" s="392">
        <v>21</v>
      </c>
      <c r="B234" s="520" t="s">
        <v>136</v>
      </c>
      <c r="C234" s="520"/>
      <c r="D234" s="520">
        <v>5000967774</v>
      </c>
      <c r="E234" s="387" t="s">
        <v>103</v>
      </c>
      <c r="F234" s="519" t="s">
        <v>455</v>
      </c>
      <c r="G234" s="392"/>
      <c r="H234" s="392"/>
      <c r="I234" s="404"/>
      <c r="J234" s="392" t="s">
        <v>931</v>
      </c>
    </row>
    <row r="235" spans="1:10" ht="15">
      <c r="A235" s="392">
        <v>22</v>
      </c>
      <c r="B235" s="392" t="s">
        <v>189</v>
      </c>
      <c r="C235" s="392"/>
      <c r="D235" s="392"/>
      <c r="E235" s="392"/>
      <c r="F235" s="523"/>
      <c r="G235" s="516" t="s">
        <v>455</v>
      </c>
      <c r="H235" s="392"/>
      <c r="I235" s="404" t="s">
        <v>921</v>
      </c>
      <c r="J235" s="392" t="s">
        <v>931</v>
      </c>
    </row>
    <row r="236" spans="1:10" ht="15">
      <c r="A236" s="392">
        <v>23</v>
      </c>
      <c r="B236" s="392" t="s">
        <v>112</v>
      </c>
      <c r="C236" s="392"/>
      <c r="D236" s="392">
        <v>5000968856</v>
      </c>
      <c r="E236" s="392"/>
      <c r="F236" s="518" t="s">
        <v>455</v>
      </c>
      <c r="G236" s="523"/>
      <c r="H236" s="392"/>
      <c r="I236" s="404"/>
      <c r="J236" s="392" t="s">
        <v>931</v>
      </c>
    </row>
    <row r="237" spans="1:10" ht="15">
      <c r="A237" s="392">
        <v>24</v>
      </c>
      <c r="B237" s="392" t="s">
        <v>116</v>
      </c>
      <c r="C237" s="392"/>
      <c r="D237" s="392"/>
      <c r="E237" s="408"/>
      <c r="F237" s="523"/>
      <c r="G237" s="523" t="s">
        <v>455</v>
      </c>
      <c r="H237" s="392"/>
      <c r="I237" s="515" t="s">
        <v>920</v>
      </c>
      <c r="J237" s="392" t="s">
        <v>932</v>
      </c>
    </row>
    <row r="238" spans="1:10" ht="15">
      <c r="A238" s="392">
        <v>25</v>
      </c>
      <c r="B238" s="392" t="s">
        <v>159</v>
      </c>
      <c r="C238" s="392"/>
      <c r="D238" s="392"/>
      <c r="E238" s="408"/>
      <c r="F238" s="523"/>
      <c r="G238" s="523" t="s">
        <v>455</v>
      </c>
      <c r="H238" s="392"/>
      <c r="I238" s="515" t="s">
        <v>919</v>
      </c>
      <c r="J238" s="392" t="s">
        <v>932</v>
      </c>
    </row>
    <row r="239" spans="1:10" ht="15">
      <c r="A239" s="392">
        <v>26</v>
      </c>
      <c r="B239" s="392" t="s">
        <v>182</v>
      </c>
      <c r="C239" s="392"/>
      <c r="D239" s="392">
        <v>5000968857</v>
      </c>
      <c r="E239" s="392"/>
      <c r="F239" s="518" t="s">
        <v>455</v>
      </c>
      <c r="G239" s="523"/>
      <c r="H239" s="392"/>
      <c r="I239" s="404"/>
      <c r="J239" s="392" t="s">
        <v>931</v>
      </c>
    </row>
    <row r="240" spans="1:10" ht="15">
      <c r="A240" s="392">
        <v>27</v>
      </c>
      <c r="B240" s="392" t="s">
        <v>184</v>
      </c>
      <c r="C240" s="392"/>
      <c r="D240" s="392">
        <v>5000968008</v>
      </c>
      <c r="E240" s="392"/>
      <c r="F240" s="523" t="s">
        <v>455</v>
      </c>
      <c r="G240" s="523" t="s">
        <v>455</v>
      </c>
      <c r="H240" s="392"/>
      <c r="I240" s="515" t="s">
        <v>917</v>
      </c>
      <c r="J240" s="392" t="s">
        <v>931</v>
      </c>
    </row>
    <row r="241" spans="1:10" ht="15">
      <c r="A241" s="392">
        <v>28</v>
      </c>
      <c r="B241" s="392" t="s">
        <v>187</v>
      </c>
      <c r="C241" s="392"/>
      <c r="D241" s="392"/>
      <c r="E241" s="392"/>
      <c r="F241" s="518" t="s">
        <v>455</v>
      </c>
      <c r="G241" s="523"/>
      <c r="H241" s="392"/>
      <c r="I241" s="404" t="s">
        <v>916</v>
      </c>
      <c r="J241" s="392" t="s">
        <v>931</v>
      </c>
    </row>
    <row r="242" spans="1:10" ht="15">
      <c r="A242" s="392">
        <v>29</v>
      </c>
      <c r="B242" s="392" t="s">
        <v>188</v>
      </c>
      <c r="C242" s="392"/>
      <c r="D242" s="392"/>
      <c r="E242" s="392"/>
      <c r="F242" s="523"/>
      <c r="G242" s="516" t="s">
        <v>455</v>
      </c>
      <c r="H242" s="392"/>
      <c r="I242" s="515" t="s">
        <v>915</v>
      </c>
      <c r="J242" s="392" t="s">
        <v>931</v>
      </c>
    </row>
    <row r="243" spans="1:10" ht="15">
      <c r="A243" s="392"/>
      <c r="B243" s="392" t="s">
        <v>164</v>
      </c>
      <c r="C243" s="392"/>
      <c r="D243" s="392"/>
      <c r="E243" s="392"/>
      <c r="F243" s="523"/>
      <c r="G243" s="523"/>
      <c r="H243" s="404"/>
      <c r="I243" s="404" t="s">
        <v>938</v>
      </c>
      <c r="J243" s="392" t="s">
        <v>932</v>
      </c>
    </row>
    <row r="246" spans="1:10">
      <c r="B246" s="522"/>
      <c r="C246" s="522"/>
      <c r="E246" s="182" t="s">
        <v>937</v>
      </c>
    </row>
    <row r="247" spans="1:10">
      <c r="A247" s="182" t="s">
        <v>936</v>
      </c>
    </row>
    <row r="248" spans="1:10">
      <c r="A248" s="521" t="s">
        <v>929</v>
      </c>
      <c r="B248" s="404" t="s">
        <v>547</v>
      </c>
      <c r="C248" s="404"/>
      <c r="D248" s="404" t="s">
        <v>928</v>
      </c>
      <c r="E248" s="404" t="s">
        <v>927</v>
      </c>
      <c r="F248" s="404" t="s">
        <v>926</v>
      </c>
      <c r="G248" s="392" t="s">
        <v>925</v>
      </c>
      <c r="H248" s="392" t="s">
        <v>538</v>
      </c>
      <c r="I248" s="404" t="s">
        <v>924</v>
      </c>
      <c r="J248" s="525" t="s">
        <v>935</v>
      </c>
    </row>
    <row r="249" spans="1:10">
      <c r="A249" s="392">
        <v>1</v>
      </c>
      <c r="B249" s="404" t="s">
        <v>156</v>
      </c>
      <c r="C249" s="404"/>
      <c r="D249" s="404">
        <v>5000957648</v>
      </c>
      <c r="E249" s="524" t="s">
        <v>934</v>
      </c>
      <c r="F249" s="519" t="s">
        <v>455</v>
      </c>
      <c r="G249" s="392"/>
      <c r="H249" s="392" t="s">
        <v>922</v>
      </c>
      <c r="I249" s="404" t="s">
        <v>921</v>
      </c>
      <c r="J249" s="182" t="s">
        <v>932</v>
      </c>
    </row>
    <row r="250" spans="1:10">
      <c r="A250" s="392">
        <v>2</v>
      </c>
      <c r="B250" s="404" t="s">
        <v>191</v>
      </c>
      <c r="C250" s="404"/>
      <c r="D250" s="404">
        <v>5000964722</v>
      </c>
      <c r="E250" s="524" t="s">
        <v>934</v>
      </c>
      <c r="F250" s="519" t="s">
        <v>455</v>
      </c>
      <c r="G250" s="392"/>
      <c r="H250" s="392" t="s">
        <v>922</v>
      </c>
      <c r="I250" s="404" t="s">
        <v>918</v>
      </c>
      <c r="J250" s="182" t="s">
        <v>931</v>
      </c>
    </row>
    <row r="251" spans="1:10">
      <c r="A251" s="392">
        <v>3</v>
      </c>
      <c r="B251" s="404" t="s">
        <v>194</v>
      </c>
      <c r="C251" s="404"/>
      <c r="D251" s="404">
        <v>5000964696</v>
      </c>
      <c r="E251" s="524" t="s">
        <v>934</v>
      </c>
      <c r="F251" s="519" t="s">
        <v>455</v>
      </c>
      <c r="G251" s="392"/>
      <c r="H251" s="392"/>
      <c r="I251" s="404" t="s">
        <v>918</v>
      </c>
      <c r="J251" s="182" t="s">
        <v>931</v>
      </c>
    </row>
    <row r="252" spans="1:10">
      <c r="A252" s="392">
        <v>4</v>
      </c>
      <c r="B252" s="404" t="s">
        <v>195</v>
      </c>
      <c r="C252" s="404"/>
      <c r="D252" s="404">
        <v>5000964724</v>
      </c>
      <c r="E252" s="524" t="s">
        <v>934</v>
      </c>
      <c r="F252" s="519" t="s">
        <v>455</v>
      </c>
      <c r="G252" s="392"/>
      <c r="H252" s="392"/>
      <c r="I252" s="404" t="s">
        <v>918</v>
      </c>
      <c r="J252" s="182" t="s">
        <v>931</v>
      </c>
    </row>
    <row r="253" spans="1:10">
      <c r="A253" s="392">
        <v>5</v>
      </c>
      <c r="B253" s="404" t="s">
        <v>121</v>
      </c>
      <c r="C253" s="404"/>
      <c r="D253" s="404">
        <v>5000964938</v>
      </c>
      <c r="E253" s="524" t="s">
        <v>934</v>
      </c>
      <c r="F253" s="519" t="s">
        <v>455</v>
      </c>
      <c r="G253" s="392"/>
      <c r="H253" s="392"/>
      <c r="I253" s="404" t="s">
        <v>918</v>
      </c>
      <c r="J253" s="182" t="s">
        <v>931</v>
      </c>
    </row>
    <row r="254" spans="1:10">
      <c r="A254" s="392">
        <v>6</v>
      </c>
      <c r="B254" s="404" t="s">
        <v>155</v>
      </c>
      <c r="C254" s="404"/>
      <c r="D254" s="404">
        <v>5000964718</v>
      </c>
      <c r="E254" s="387" t="s">
        <v>103</v>
      </c>
      <c r="F254" s="519" t="s">
        <v>455</v>
      </c>
      <c r="G254" s="392"/>
      <c r="H254" s="392" t="s">
        <v>922</v>
      </c>
      <c r="I254" s="404" t="s">
        <v>918</v>
      </c>
      <c r="J254" s="182" t="s">
        <v>931</v>
      </c>
    </row>
    <row r="255" spans="1:10">
      <c r="A255" s="392">
        <v>7</v>
      </c>
      <c r="B255" s="404" t="s">
        <v>142</v>
      </c>
      <c r="C255" s="404"/>
      <c r="D255" s="404">
        <v>5000964612</v>
      </c>
      <c r="E255" s="387" t="s">
        <v>103</v>
      </c>
      <c r="F255" s="519" t="s">
        <v>455</v>
      </c>
      <c r="G255" s="392"/>
      <c r="H255" s="392" t="s">
        <v>922</v>
      </c>
      <c r="I255" s="404" t="s">
        <v>918</v>
      </c>
      <c r="J255" s="182" t="s">
        <v>932</v>
      </c>
    </row>
    <row r="256" spans="1:10">
      <c r="A256" s="392">
        <v>8</v>
      </c>
      <c r="B256" s="404" t="s">
        <v>185</v>
      </c>
      <c r="C256" s="404"/>
      <c r="D256" s="404">
        <v>5000964694</v>
      </c>
      <c r="E256" s="524" t="s">
        <v>934</v>
      </c>
      <c r="F256" s="519" t="s">
        <v>455</v>
      </c>
      <c r="G256" s="392"/>
      <c r="H256" s="392" t="s">
        <v>922</v>
      </c>
      <c r="I256" s="404" t="s">
        <v>918</v>
      </c>
      <c r="J256" s="182" t="s">
        <v>931</v>
      </c>
    </row>
    <row r="257" spans="1:10">
      <c r="A257" s="392">
        <v>9</v>
      </c>
      <c r="B257" s="404" t="s">
        <v>143</v>
      </c>
      <c r="C257" s="404"/>
      <c r="D257" s="404">
        <v>5000964691</v>
      </c>
      <c r="E257" s="404" t="s">
        <v>923</v>
      </c>
      <c r="F257" s="519" t="s">
        <v>455</v>
      </c>
      <c r="G257" s="392"/>
      <c r="H257" s="392" t="s">
        <v>922</v>
      </c>
      <c r="I257" s="404" t="s">
        <v>918</v>
      </c>
      <c r="J257" s="182" t="s">
        <v>932</v>
      </c>
    </row>
    <row r="258" spans="1:10">
      <c r="A258" s="392">
        <v>10</v>
      </c>
      <c r="B258" s="404" t="s">
        <v>124</v>
      </c>
      <c r="C258" s="404"/>
      <c r="D258" s="404">
        <v>5000964940</v>
      </c>
      <c r="E258" s="524" t="s">
        <v>934</v>
      </c>
      <c r="F258" s="519" t="s">
        <v>455</v>
      </c>
      <c r="G258" s="392"/>
      <c r="H258" s="392" t="s">
        <v>922</v>
      </c>
      <c r="I258" s="404" t="s">
        <v>918</v>
      </c>
      <c r="J258" s="182" t="s">
        <v>931</v>
      </c>
    </row>
    <row r="259" spans="1:10">
      <c r="A259" s="392">
        <v>11</v>
      </c>
      <c r="B259" s="520" t="s">
        <v>183</v>
      </c>
      <c r="C259" s="520"/>
      <c r="D259" s="520">
        <v>5000967550</v>
      </c>
      <c r="E259" s="387" t="s">
        <v>103</v>
      </c>
      <c r="F259" s="519" t="s">
        <v>455</v>
      </c>
      <c r="G259" s="392"/>
      <c r="H259" s="392"/>
      <c r="I259" s="404" t="s">
        <v>918</v>
      </c>
      <c r="J259" s="182" t="s">
        <v>931</v>
      </c>
    </row>
    <row r="260" spans="1:10">
      <c r="A260" s="392">
        <v>12</v>
      </c>
      <c r="B260" s="520" t="s">
        <v>190</v>
      </c>
      <c r="C260" s="520"/>
      <c r="D260" s="520">
        <v>5000967846</v>
      </c>
      <c r="E260" s="520" t="s">
        <v>933</v>
      </c>
      <c r="F260" s="519" t="s">
        <v>455</v>
      </c>
      <c r="G260" s="392"/>
      <c r="H260" s="392"/>
      <c r="I260" s="404" t="s">
        <v>918</v>
      </c>
      <c r="J260" s="182" t="s">
        <v>931</v>
      </c>
    </row>
    <row r="261" spans="1:10">
      <c r="A261" s="392">
        <v>13</v>
      </c>
      <c r="B261" s="520" t="s">
        <v>192</v>
      </c>
      <c r="C261" s="520"/>
      <c r="D261" s="520">
        <v>5000967853</v>
      </c>
      <c r="E261" s="520" t="s">
        <v>933</v>
      </c>
      <c r="F261" s="519" t="s">
        <v>455</v>
      </c>
      <c r="G261" s="392"/>
      <c r="H261" s="392"/>
      <c r="I261" s="404" t="s">
        <v>918</v>
      </c>
      <c r="J261" s="182" t="s">
        <v>931</v>
      </c>
    </row>
    <row r="262" spans="1:10">
      <c r="A262" s="392">
        <v>14</v>
      </c>
      <c r="B262" s="520" t="s">
        <v>197</v>
      </c>
      <c r="C262" s="520"/>
      <c r="D262" s="520">
        <v>5000967772</v>
      </c>
      <c r="E262" s="387" t="s">
        <v>103</v>
      </c>
      <c r="F262" s="519" t="s">
        <v>455</v>
      </c>
      <c r="G262" s="392"/>
      <c r="H262" s="392"/>
      <c r="I262" s="404" t="s">
        <v>918</v>
      </c>
      <c r="J262" s="182" t="s">
        <v>931</v>
      </c>
    </row>
    <row r="263" spans="1:10">
      <c r="A263" s="392">
        <v>15</v>
      </c>
      <c r="B263" s="520" t="s">
        <v>198</v>
      </c>
      <c r="C263" s="520"/>
      <c r="D263" s="520">
        <v>5000967813</v>
      </c>
      <c r="E263" s="524" t="s">
        <v>934</v>
      </c>
      <c r="F263" s="519" t="s">
        <v>455</v>
      </c>
      <c r="G263" s="392"/>
      <c r="H263" s="392"/>
      <c r="I263" s="404" t="s">
        <v>918</v>
      </c>
      <c r="J263" s="182" t="s">
        <v>931</v>
      </c>
    </row>
    <row r="264" spans="1:10">
      <c r="A264" s="392">
        <v>16</v>
      </c>
      <c r="B264" s="520" t="s">
        <v>199</v>
      </c>
      <c r="C264" s="520"/>
      <c r="D264" s="520">
        <v>5000967814</v>
      </c>
      <c r="E264" s="387" t="s">
        <v>103</v>
      </c>
      <c r="F264" s="519" t="s">
        <v>455</v>
      </c>
      <c r="G264" s="392"/>
      <c r="H264" s="392"/>
      <c r="I264" s="404" t="s">
        <v>918</v>
      </c>
      <c r="J264" s="182" t="s">
        <v>931</v>
      </c>
    </row>
    <row r="265" spans="1:10">
      <c r="A265" s="392">
        <v>17</v>
      </c>
      <c r="B265" s="520" t="s">
        <v>90</v>
      </c>
      <c r="C265" s="520"/>
      <c r="D265" s="520">
        <v>5000967723</v>
      </c>
      <c r="E265" s="387" t="s">
        <v>103</v>
      </c>
      <c r="F265" s="519" t="s">
        <v>455</v>
      </c>
      <c r="G265" s="392"/>
      <c r="H265" s="392"/>
      <c r="I265" s="404" t="s">
        <v>918</v>
      </c>
      <c r="J265" s="182" t="s">
        <v>931</v>
      </c>
    </row>
    <row r="266" spans="1:10">
      <c r="A266" s="392">
        <v>18</v>
      </c>
      <c r="B266" s="520" t="s">
        <v>108</v>
      </c>
      <c r="C266" s="520"/>
      <c r="D266" s="520">
        <v>5000967844</v>
      </c>
      <c r="E266" s="520" t="s">
        <v>933</v>
      </c>
      <c r="F266" s="519" t="s">
        <v>455</v>
      </c>
      <c r="G266" s="392"/>
      <c r="H266" s="392"/>
      <c r="I266" s="404" t="s">
        <v>918</v>
      </c>
      <c r="J266" s="182" t="s">
        <v>931</v>
      </c>
    </row>
    <row r="267" spans="1:10">
      <c r="A267" s="392">
        <v>19</v>
      </c>
      <c r="B267" s="520" t="s">
        <v>120</v>
      </c>
      <c r="C267" s="520"/>
      <c r="D267" s="520">
        <v>5000967637</v>
      </c>
      <c r="E267" s="520" t="s">
        <v>933</v>
      </c>
      <c r="F267" s="519" t="s">
        <v>455</v>
      </c>
      <c r="G267" s="392"/>
      <c r="H267" s="392"/>
      <c r="I267" s="404" t="s">
        <v>918</v>
      </c>
      <c r="J267" s="182" t="s">
        <v>931</v>
      </c>
    </row>
    <row r="268" spans="1:10">
      <c r="A268" s="392">
        <v>20</v>
      </c>
      <c r="B268" s="520" t="s">
        <v>123</v>
      </c>
      <c r="C268" s="520"/>
      <c r="D268" s="520">
        <v>5000967845</v>
      </c>
      <c r="E268" s="520" t="s">
        <v>933</v>
      </c>
      <c r="F268" s="519" t="s">
        <v>455</v>
      </c>
      <c r="G268" s="392"/>
      <c r="H268" s="392"/>
      <c r="I268" s="404" t="s">
        <v>918</v>
      </c>
      <c r="J268" s="182" t="s">
        <v>931</v>
      </c>
    </row>
    <row r="269" spans="1:10">
      <c r="A269" s="392">
        <v>21</v>
      </c>
      <c r="B269" s="520" t="s">
        <v>136</v>
      </c>
      <c r="C269" s="520"/>
      <c r="D269" s="520">
        <v>5000967774</v>
      </c>
      <c r="E269" s="387" t="s">
        <v>103</v>
      </c>
      <c r="F269" s="519" t="s">
        <v>455</v>
      </c>
      <c r="G269" s="392"/>
      <c r="H269" s="392"/>
      <c r="I269" s="404" t="s">
        <v>918</v>
      </c>
      <c r="J269" s="182" t="s">
        <v>931</v>
      </c>
    </row>
    <row r="270" spans="1:10" ht="15">
      <c r="A270" s="392">
        <v>22</v>
      </c>
      <c r="B270" s="392" t="s">
        <v>189</v>
      </c>
      <c r="C270" s="392"/>
      <c r="D270" s="392"/>
      <c r="E270" s="392"/>
      <c r="F270" s="523"/>
      <c r="G270" s="516" t="s">
        <v>455</v>
      </c>
      <c r="H270" s="392"/>
      <c r="I270" s="404" t="s">
        <v>921</v>
      </c>
      <c r="J270" s="182" t="s">
        <v>931</v>
      </c>
    </row>
    <row r="271" spans="1:10" ht="15">
      <c r="A271" s="392">
        <v>23</v>
      </c>
      <c r="B271" s="392" t="s">
        <v>112</v>
      </c>
      <c r="C271" s="392"/>
      <c r="D271" s="392">
        <v>5000968856</v>
      </c>
      <c r="E271" s="392"/>
      <c r="F271" s="518" t="s">
        <v>455</v>
      </c>
      <c r="G271" s="523"/>
      <c r="H271" s="392"/>
      <c r="I271" s="404" t="s">
        <v>918</v>
      </c>
      <c r="J271" s="182" t="s">
        <v>931</v>
      </c>
    </row>
    <row r="272" spans="1:10" ht="15">
      <c r="A272" s="392">
        <v>24</v>
      </c>
      <c r="B272" s="392" t="s">
        <v>116</v>
      </c>
      <c r="C272" s="392"/>
      <c r="D272" s="392"/>
      <c r="E272" s="408"/>
      <c r="F272" s="523"/>
      <c r="G272" s="523" t="s">
        <v>455</v>
      </c>
      <c r="H272" s="392"/>
      <c r="I272" s="515" t="s">
        <v>920</v>
      </c>
      <c r="J272" s="182" t="s">
        <v>932</v>
      </c>
    </row>
    <row r="273" spans="1:10" ht="15">
      <c r="A273" s="392">
        <v>25</v>
      </c>
      <c r="B273" s="392" t="s">
        <v>159</v>
      </c>
      <c r="C273" s="392"/>
      <c r="D273" s="392"/>
      <c r="E273" s="408"/>
      <c r="F273" s="523"/>
      <c r="G273" s="523" t="s">
        <v>455</v>
      </c>
      <c r="H273" s="392"/>
      <c r="I273" s="515" t="s">
        <v>919</v>
      </c>
      <c r="J273" s="182" t="s">
        <v>932</v>
      </c>
    </row>
    <row r="274" spans="1:10" ht="15">
      <c r="A274" s="392">
        <v>26</v>
      </c>
      <c r="B274" s="392" t="s">
        <v>182</v>
      </c>
      <c r="C274" s="392"/>
      <c r="D274" s="392">
        <v>5000968857</v>
      </c>
      <c r="E274" s="392"/>
      <c r="F274" s="518" t="s">
        <v>455</v>
      </c>
      <c r="G274" s="523"/>
      <c r="H274" s="392"/>
      <c r="I274" s="404" t="s">
        <v>918</v>
      </c>
      <c r="J274" s="182" t="s">
        <v>931</v>
      </c>
    </row>
    <row r="275" spans="1:10" ht="15">
      <c r="A275" s="392">
        <v>27</v>
      </c>
      <c r="B275" s="392" t="s">
        <v>184</v>
      </c>
      <c r="C275" s="392"/>
      <c r="D275" s="392">
        <v>5000968008</v>
      </c>
      <c r="E275" s="392"/>
      <c r="F275" s="523" t="s">
        <v>455</v>
      </c>
      <c r="G275" s="523" t="s">
        <v>455</v>
      </c>
      <c r="H275" s="392"/>
      <c r="I275" s="515" t="s">
        <v>917</v>
      </c>
      <c r="J275" s="182" t="s">
        <v>931</v>
      </c>
    </row>
    <row r="276" spans="1:10" ht="15">
      <c r="A276" s="392">
        <v>28</v>
      </c>
      <c r="B276" s="392" t="s">
        <v>187</v>
      </c>
      <c r="C276" s="392"/>
      <c r="D276" s="392"/>
      <c r="E276" s="392"/>
      <c r="F276" s="518" t="s">
        <v>455</v>
      </c>
      <c r="G276" s="523"/>
      <c r="H276" s="392"/>
      <c r="I276" s="404" t="s">
        <v>916</v>
      </c>
      <c r="J276" s="182" t="s">
        <v>931</v>
      </c>
    </row>
    <row r="277" spans="1:10" ht="15">
      <c r="A277" s="392">
        <v>29</v>
      </c>
      <c r="B277" s="392" t="s">
        <v>188</v>
      </c>
      <c r="C277" s="392"/>
      <c r="D277" s="392"/>
      <c r="E277" s="392"/>
      <c r="F277" s="523"/>
      <c r="G277" s="516" t="s">
        <v>455</v>
      </c>
      <c r="H277" s="392"/>
      <c r="I277" s="515" t="s">
        <v>915</v>
      </c>
      <c r="J277" s="182" t="s">
        <v>931</v>
      </c>
    </row>
    <row r="278" spans="1:10">
      <c r="B278" s="522"/>
      <c r="C278" s="522"/>
    </row>
    <row r="279" spans="1:10">
      <c r="B279" s="522"/>
      <c r="C279" s="522"/>
    </row>
    <row r="280" spans="1:10">
      <c r="A280" s="182" t="s">
        <v>930</v>
      </c>
    </row>
    <row r="281" spans="1:10">
      <c r="A281" s="521" t="s">
        <v>929</v>
      </c>
      <c r="B281" s="404" t="s">
        <v>547</v>
      </c>
      <c r="C281" s="404"/>
      <c r="D281" s="404" t="s">
        <v>928</v>
      </c>
      <c r="E281" s="404" t="s">
        <v>927</v>
      </c>
      <c r="F281" s="404" t="s">
        <v>926</v>
      </c>
      <c r="G281" s="392" t="s">
        <v>925</v>
      </c>
      <c r="H281" s="392" t="s">
        <v>538</v>
      </c>
      <c r="I281" s="404" t="s">
        <v>924</v>
      </c>
    </row>
    <row r="282" spans="1:10">
      <c r="A282" s="392">
        <v>1</v>
      </c>
      <c r="B282" s="404" t="s">
        <v>156</v>
      </c>
      <c r="C282" s="404"/>
      <c r="D282" s="404">
        <v>5000957648</v>
      </c>
      <c r="E282" s="404" t="s">
        <v>923</v>
      </c>
      <c r="F282" s="519" t="s">
        <v>455</v>
      </c>
      <c r="G282" s="392"/>
      <c r="H282" s="392" t="s">
        <v>922</v>
      </c>
      <c r="I282" s="404" t="s">
        <v>921</v>
      </c>
    </row>
    <row r="283" spans="1:10">
      <c r="A283" s="392">
        <v>2</v>
      </c>
      <c r="B283" s="404" t="s">
        <v>191</v>
      </c>
      <c r="C283" s="404"/>
      <c r="D283" s="404">
        <v>5000964722</v>
      </c>
      <c r="E283" s="404" t="s">
        <v>923</v>
      </c>
      <c r="F283" s="519" t="s">
        <v>455</v>
      </c>
      <c r="G283" s="392"/>
      <c r="H283" s="392" t="s">
        <v>922</v>
      </c>
      <c r="I283" s="404" t="s">
        <v>918</v>
      </c>
    </row>
    <row r="284" spans="1:10">
      <c r="A284" s="392">
        <v>3</v>
      </c>
      <c r="B284" s="404" t="s">
        <v>194</v>
      </c>
      <c r="C284" s="404"/>
      <c r="D284" s="404">
        <v>5000964696</v>
      </c>
      <c r="E284" s="404">
        <v>502</v>
      </c>
      <c r="F284" s="519" t="s">
        <v>455</v>
      </c>
      <c r="G284" s="392"/>
      <c r="H284" s="392"/>
      <c r="I284" s="404" t="s">
        <v>918</v>
      </c>
    </row>
    <row r="285" spans="1:10">
      <c r="A285" s="392">
        <v>4</v>
      </c>
      <c r="B285" s="404" t="s">
        <v>195</v>
      </c>
      <c r="C285" s="404"/>
      <c r="D285" s="404">
        <v>5000964724</v>
      </c>
      <c r="E285" s="404">
        <v>502</v>
      </c>
      <c r="F285" s="519" t="s">
        <v>455</v>
      </c>
      <c r="G285" s="392"/>
      <c r="H285" s="392"/>
      <c r="I285" s="404" t="s">
        <v>918</v>
      </c>
    </row>
    <row r="286" spans="1:10">
      <c r="A286" s="392">
        <v>5</v>
      </c>
      <c r="B286" s="404" t="s">
        <v>121</v>
      </c>
      <c r="C286" s="404"/>
      <c r="D286" s="404">
        <v>5000964938</v>
      </c>
      <c r="E286" s="404">
        <v>502</v>
      </c>
      <c r="F286" s="519" t="s">
        <v>455</v>
      </c>
      <c r="G286" s="392"/>
      <c r="H286" s="392"/>
      <c r="I286" s="404" t="s">
        <v>918</v>
      </c>
    </row>
    <row r="287" spans="1:10">
      <c r="A287" s="392">
        <v>6</v>
      </c>
      <c r="B287" s="404" t="s">
        <v>155</v>
      </c>
      <c r="C287" s="404"/>
      <c r="D287" s="404">
        <v>5000964718</v>
      </c>
      <c r="E287" s="404" t="s">
        <v>923</v>
      </c>
      <c r="F287" s="519" t="s">
        <v>455</v>
      </c>
      <c r="G287" s="392"/>
      <c r="H287" s="392" t="s">
        <v>922</v>
      </c>
      <c r="I287" s="404" t="s">
        <v>918</v>
      </c>
    </row>
    <row r="288" spans="1:10">
      <c r="A288" s="392">
        <v>7</v>
      </c>
      <c r="B288" s="404" t="s">
        <v>142</v>
      </c>
      <c r="C288" s="404"/>
      <c r="D288" s="404">
        <v>5000964612</v>
      </c>
      <c r="E288" s="404" t="s">
        <v>923</v>
      </c>
      <c r="F288" s="519" t="s">
        <v>455</v>
      </c>
      <c r="G288" s="392"/>
      <c r="H288" s="392" t="s">
        <v>922</v>
      </c>
      <c r="I288" s="404" t="s">
        <v>918</v>
      </c>
    </row>
    <row r="289" spans="1:9">
      <c r="A289" s="392">
        <v>8</v>
      </c>
      <c r="B289" s="404" t="s">
        <v>185</v>
      </c>
      <c r="C289" s="404"/>
      <c r="D289" s="404">
        <v>5000964694</v>
      </c>
      <c r="E289" s="404" t="s">
        <v>923</v>
      </c>
      <c r="F289" s="519" t="s">
        <v>455</v>
      </c>
      <c r="G289" s="392"/>
      <c r="H289" s="392" t="s">
        <v>922</v>
      </c>
      <c r="I289" s="404" t="s">
        <v>918</v>
      </c>
    </row>
    <row r="290" spans="1:9">
      <c r="A290" s="392">
        <v>9</v>
      </c>
      <c r="B290" s="404" t="s">
        <v>143</v>
      </c>
      <c r="C290" s="404"/>
      <c r="D290" s="404">
        <v>5000964691</v>
      </c>
      <c r="E290" s="404" t="s">
        <v>923</v>
      </c>
      <c r="F290" s="519" t="s">
        <v>455</v>
      </c>
      <c r="G290" s="392"/>
      <c r="H290" s="392" t="s">
        <v>922</v>
      </c>
      <c r="I290" s="404" t="s">
        <v>918</v>
      </c>
    </row>
    <row r="291" spans="1:9">
      <c r="A291" s="392">
        <v>10</v>
      </c>
      <c r="B291" s="404" t="s">
        <v>124</v>
      </c>
      <c r="C291" s="404"/>
      <c r="D291" s="404">
        <v>5000964940</v>
      </c>
      <c r="E291" s="404" t="s">
        <v>923</v>
      </c>
      <c r="F291" s="519" t="s">
        <v>455</v>
      </c>
      <c r="G291" s="392"/>
      <c r="H291" s="392" t="s">
        <v>922</v>
      </c>
      <c r="I291" s="404" t="s">
        <v>918</v>
      </c>
    </row>
    <row r="292" spans="1:9">
      <c r="A292" s="392">
        <v>11</v>
      </c>
      <c r="B292" s="520" t="s">
        <v>183</v>
      </c>
      <c r="C292" s="520"/>
      <c r="D292" s="520">
        <v>5000967550</v>
      </c>
      <c r="E292" s="520"/>
      <c r="F292" s="519" t="s">
        <v>455</v>
      </c>
      <c r="G292" s="392"/>
      <c r="H292" s="392"/>
      <c r="I292" s="404" t="s">
        <v>918</v>
      </c>
    </row>
    <row r="293" spans="1:9">
      <c r="A293" s="392">
        <v>12</v>
      </c>
      <c r="B293" s="520" t="s">
        <v>190</v>
      </c>
      <c r="C293" s="520"/>
      <c r="D293" s="520">
        <v>5000967846</v>
      </c>
      <c r="E293" s="520"/>
      <c r="F293" s="519" t="s">
        <v>455</v>
      </c>
      <c r="G293" s="392"/>
      <c r="H293" s="392"/>
      <c r="I293" s="404" t="s">
        <v>918</v>
      </c>
    </row>
    <row r="294" spans="1:9">
      <c r="A294" s="392">
        <v>13</v>
      </c>
      <c r="B294" s="520" t="s">
        <v>192</v>
      </c>
      <c r="C294" s="520"/>
      <c r="D294" s="520">
        <v>5000967853</v>
      </c>
      <c r="E294" s="520"/>
      <c r="F294" s="519" t="s">
        <v>455</v>
      </c>
      <c r="G294" s="392"/>
      <c r="H294" s="392"/>
      <c r="I294" s="404" t="s">
        <v>918</v>
      </c>
    </row>
    <row r="295" spans="1:9">
      <c r="A295" s="392">
        <v>14</v>
      </c>
      <c r="B295" s="520" t="s">
        <v>197</v>
      </c>
      <c r="C295" s="520"/>
      <c r="D295" s="520">
        <v>5000967772</v>
      </c>
      <c r="E295" s="520"/>
      <c r="F295" s="519" t="s">
        <v>455</v>
      </c>
      <c r="G295" s="392"/>
      <c r="H295" s="392"/>
      <c r="I295" s="404" t="s">
        <v>918</v>
      </c>
    </row>
    <row r="296" spans="1:9">
      <c r="A296" s="392">
        <v>15</v>
      </c>
      <c r="B296" s="520" t="s">
        <v>198</v>
      </c>
      <c r="C296" s="520"/>
      <c r="D296" s="520">
        <v>5000967813</v>
      </c>
      <c r="E296" s="520"/>
      <c r="F296" s="519" t="s">
        <v>455</v>
      </c>
      <c r="G296" s="392"/>
      <c r="H296" s="392"/>
      <c r="I296" s="404" t="s">
        <v>918</v>
      </c>
    </row>
    <row r="297" spans="1:9">
      <c r="A297" s="392">
        <v>16</v>
      </c>
      <c r="B297" s="520" t="s">
        <v>199</v>
      </c>
      <c r="C297" s="520"/>
      <c r="D297" s="520">
        <v>5000967814</v>
      </c>
      <c r="E297" s="520"/>
      <c r="F297" s="519" t="s">
        <v>455</v>
      </c>
      <c r="G297" s="392"/>
      <c r="H297" s="392"/>
      <c r="I297" s="404" t="s">
        <v>918</v>
      </c>
    </row>
    <row r="298" spans="1:9">
      <c r="A298" s="392">
        <v>17</v>
      </c>
      <c r="B298" s="520" t="s">
        <v>90</v>
      </c>
      <c r="C298" s="520"/>
      <c r="D298" s="520">
        <v>5000967723</v>
      </c>
      <c r="E298" s="520"/>
      <c r="F298" s="519" t="s">
        <v>455</v>
      </c>
      <c r="G298" s="392"/>
      <c r="H298" s="392"/>
      <c r="I298" s="404" t="s">
        <v>918</v>
      </c>
    </row>
    <row r="299" spans="1:9">
      <c r="A299" s="392">
        <v>18</v>
      </c>
      <c r="B299" s="520" t="s">
        <v>108</v>
      </c>
      <c r="C299" s="520"/>
      <c r="D299" s="520">
        <v>5000967844</v>
      </c>
      <c r="E299" s="520"/>
      <c r="F299" s="519" t="s">
        <v>455</v>
      </c>
      <c r="G299" s="392"/>
      <c r="H299" s="392"/>
      <c r="I299" s="404" t="s">
        <v>918</v>
      </c>
    </row>
    <row r="300" spans="1:9">
      <c r="A300" s="392">
        <v>19</v>
      </c>
      <c r="B300" s="520" t="s">
        <v>120</v>
      </c>
      <c r="C300" s="520"/>
      <c r="D300" s="520">
        <v>5000967637</v>
      </c>
      <c r="E300" s="520"/>
      <c r="F300" s="519" t="s">
        <v>455</v>
      </c>
      <c r="G300" s="392"/>
      <c r="H300" s="392"/>
      <c r="I300" s="404" t="s">
        <v>918</v>
      </c>
    </row>
    <row r="301" spans="1:9">
      <c r="A301" s="392">
        <v>20</v>
      </c>
      <c r="B301" s="520" t="s">
        <v>123</v>
      </c>
      <c r="C301" s="520"/>
      <c r="D301" s="520">
        <v>5000967845</v>
      </c>
      <c r="E301" s="520"/>
      <c r="F301" s="519" t="s">
        <v>455</v>
      </c>
      <c r="G301" s="392"/>
      <c r="H301" s="392"/>
      <c r="I301" s="404" t="s">
        <v>918</v>
      </c>
    </row>
    <row r="302" spans="1:9">
      <c r="A302" s="392">
        <v>21</v>
      </c>
      <c r="B302" s="520" t="s">
        <v>136</v>
      </c>
      <c r="C302" s="520"/>
      <c r="D302" s="520">
        <v>5000967774</v>
      </c>
      <c r="E302" s="520"/>
      <c r="F302" s="519" t="s">
        <v>455</v>
      </c>
      <c r="G302" s="392"/>
      <c r="H302" s="392"/>
      <c r="I302" s="404" t="s">
        <v>918</v>
      </c>
    </row>
    <row r="303" spans="1:9" ht="15">
      <c r="A303" s="392">
        <v>22</v>
      </c>
      <c r="B303" s="392" t="s">
        <v>189</v>
      </c>
      <c r="C303" s="392"/>
      <c r="D303" s="392"/>
      <c r="E303" s="392"/>
      <c r="F303" s="516"/>
      <c r="G303" s="516" t="s">
        <v>455</v>
      </c>
      <c r="H303" s="392"/>
      <c r="I303" s="404" t="s">
        <v>921</v>
      </c>
    </row>
    <row r="304" spans="1:9" ht="15">
      <c r="A304" s="392">
        <v>23</v>
      </c>
      <c r="B304" s="392" t="s">
        <v>112</v>
      </c>
      <c r="C304" s="392"/>
      <c r="D304" s="392">
        <v>5000968856</v>
      </c>
      <c r="E304" s="392"/>
      <c r="F304" s="518" t="s">
        <v>455</v>
      </c>
      <c r="G304" s="516"/>
      <c r="H304" s="392"/>
      <c r="I304" s="404" t="s">
        <v>918</v>
      </c>
    </row>
    <row r="305" spans="1:9" ht="15">
      <c r="A305" s="392">
        <v>24</v>
      </c>
      <c r="B305" s="392" t="s">
        <v>116</v>
      </c>
      <c r="C305" s="392"/>
      <c r="D305" s="392"/>
      <c r="E305" s="392"/>
      <c r="F305" s="516"/>
      <c r="G305" s="516" t="s">
        <v>455</v>
      </c>
      <c r="H305" s="392"/>
      <c r="I305" s="515" t="s">
        <v>920</v>
      </c>
    </row>
    <row r="306" spans="1:9" ht="15">
      <c r="A306" s="392">
        <v>25</v>
      </c>
      <c r="B306" s="392" t="s">
        <v>159</v>
      </c>
      <c r="C306" s="392"/>
      <c r="D306" s="392"/>
      <c r="E306" s="392"/>
      <c r="F306" s="516"/>
      <c r="G306" s="516" t="s">
        <v>455</v>
      </c>
      <c r="H306" s="392"/>
      <c r="I306" s="515" t="s">
        <v>919</v>
      </c>
    </row>
    <row r="307" spans="1:9" ht="15">
      <c r="A307" s="392">
        <v>26</v>
      </c>
      <c r="B307" s="392" t="s">
        <v>182</v>
      </c>
      <c r="C307" s="392"/>
      <c r="D307" s="392">
        <v>5000968857</v>
      </c>
      <c r="E307" s="392"/>
      <c r="F307" s="518" t="s">
        <v>455</v>
      </c>
      <c r="G307" s="516"/>
      <c r="H307" s="392"/>
      <c r="I307" s="404" t="s">
        <v>918</v>
      </c>
    </row>
    <row r="308" spans="1:9" ht="15">
      <c r="A308" s="392">
        <v>27</v>
      </c>
      <c r="B308" s="392" t="s">
        <v>184</v>
      </c>
      <c r="C308" s="392"/>
      <c r="D308" s="392">
        <v>5000968008</v>
      </c>
      <c r="E308" s="392"/>
      <c r="F308" s="516" t="s">
        <v>455</v>
      </c>
      <c r="G308" s="516" t="s">
        <v>455</v>
      </c>
      <c r="H308" s="392"/>
      <c r="I308" s="515" t="s">
        <v>917</v>
      </c>
    </row>
    <row r="309" spans="1:9" ht="15">
      <c r="A309" s="392">
        <v>28</v>
      </c>
      <c r="B309" s="392" t="s">
        <v>187</v>
      </c>
      <c r="C309" s="392"/>
      <c r="D309" s="392"/>
      <c r="E309" s="392"/>
      <c r="F309" s="517"/>
      <c r="G309" s="516"/>
      <c r="H309" s="392"/>
      <c r="I309" s="404" t="s">
        <v>916</v>
      </c>
    </row>
    <row r="310" spans="1:9" ht="15">
      <c r="A310" s="392">
        <v>29</v>
      </c>
      <c r="B310" s="392" t="s">
        <v>188</v>
      </c>
      <c r="C310" s="392"/>
      <c r="D310" s="392"/>
      <c r="E310" s="392"/>
      <c r="F310" s="516"/>
      <c r="G310" s="516" t="s">
        <v>455</v>
      </c>
      <c r="H310" s="392"/>
      <c r="I310" s="515" t="s">
        <v>915</v>
      </c>
    </row>
    <row r="322" spans="1:8" ht="15">
      <c r="A322" s="392">
        <v>30</v>
      </c>
      <c r="B322" s="404" t="s">
        <v>166</v>
      </c>
      <c r="C322" s="404"/>
      <c r="D322" s="392"/>
      <c r="E322" s="392"/>
      <c r="F322" s="514"/>
      <c r="G322" s="392"/>
      <c r="H322" s="392"/>
    </row>
  </sheetData>
  <conditionalFormatting sqref="B58:B65 B6:B56">
    <cfRule type="duplicateValues" dxfId="42" priority="1"/>
  </conditionalFormatting>
  <pageMargins left="0" right="0" top="0" bottom="0" header="0.3" footer="0.3"/>
  <pageSetup scale="62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B200"/>
  <sheetViews>
    <sheetView workbookViewId="0">
      <pane xSplit="3" ySplit="4" topLeftCell="F93" activePane="bottomRight" state="frozenSplit"/>
      <selection activeCell="J32" sqref="J32"/>
      <selection pane="topRight" activeCell="J32" sqref="J32"/>
      <selection pane="bottomLeft" activeCell="J32" sqref="J32"/>
      <selection pane="bottomRight" activeCell="J32" sqref="J32"/>
    </sheetView>
  </sheetViews>
  <sheetFormatPr defaultColWidth="9" defaultRowHeight="14.25"/>
  <cols>
    <col min="1" max="1" width="9" style="182"/>
    <col min="2" max="2" width="15.5" style="182" customWidth="1"/>
    <col min="3" max="4" width="10.5" style="182" bestFit="1" customWidth="1"/>
    <col min="5" max="5" width="4.875" style="182" customWidth="1"/>
    <col min="6" max="6" width="10.5" style="182" bestFit="1" customWidth="1"/>
    <col min="7" max="7" width="4.875" style="182" customWidth="1"/>
    <col min="8" max="8" width="9" style="182"/>
    <col min="9" max="9" width="4.875" style="182" customWidth="1"/>
    <col min="10" max="10" width="11.375" style="182" bestFit="1" customWidth="1"/>
    <col min="11" max="11" width="4.875" style="182" customWidth="1"/>
    <col min="12" max="12" width="9" style="182"/>
    <col min="13" max="13" width="5.25" style="182" customWidth="1"/>
    <col min="14" max="14" width="10.25" style="182" bestFit="1" customWidth="1"/>
    <col min="15" max="15" width="5.375" style="182" customWidth="1"/>
    <col min="16" max="16" width="9" style="182"/>
    <col min="17" max="17" width="4.875" style="182" customWidth="1"/>
    <col min="18" max="18" width="9" style="182"/>
    <col min="19" max="19" width="4.875" style="182" customWidth="1"/>
    <col min="20" max="20" width="9" style="182"/>
    <col min="21" max="21" width="4.875" style="182" customWidth="1"/>
    <col min="22" max="22" width="9" style="182"/>
    <col min="23" max="23" width="12" style="182" bestFit="1" customWidth="1"/>
    <col min="24" max="26" width="12" style="182" customWidth="1"/>
    <col min="27" max="27" width="8.625" style="182" customWidth="1"/>
    <col min="28" max="28" width="12.875" style="182" customWidth="1"/>
    <col min="29" max="16384" width="9" style="182"/>
  </cols>
  <sheetData>
    <row r="1" spans="1:28">
      <c r="A1" s="182" t="s">
        <v>937</v>
      </c>
    </row>
    <row r="2" spans="1:28">
      <c r="A2" s="182" t="s">
        <v>1009</v>
      </c>
      <c r="B2" s="609">
        <f ca="1">NOW()</f>
        <v>42746.617600925929</v>
      </c>
    </row>
    <row r="3" spans="1:28" ht="15">
      <c r="B3" s="63" t="s">
        <v>1008</v>
      </c>
      <c r="F3" s="2080"/>
      <c r="G3" s="2080"/>
      <c r="H3" s="2080"/>
      <c r="I3" s="213"/>
      <c r="V3" s="63" t="s">
        <v>1007</v>
      </c>
    </row>
    <row r="4" spans="1:28" ht="15" thickBot="1">
      <c r="D4" s="182" t="s">
        <v>2</v>
      </c>
      <c r="E4" s="608" t="s">
        <v>998</v>
      </c>
      <c r="F4" s="182" t="s">
        <v>1006</v>
      </c>
      <c r="G4" s="608" t="s">
        <v>998</v>
      </c>
      <c r="H4" s="182" t="s">
        <v>1005</v>
      </c>
      <c r="I4" s="182" t="s">
        <v>998</v>
      </c>
      <c r="J4" s="475" t="s">
        <v>1004</v>
      </c>
      <c r="K4" s="608" t="s">
        <v>998</v>
      </c>
      <c r="L4" s="182" t="s">
        <v>1003</v>
      </c>
      <c r="M4" s="182" t="s">
        <v>998</v>
      </c>
      <c r="N4" s="475" t="s">
        <v>1002</v>
      </c>
      <c r="O4" s="608" t="s">
        <v>998</v>
      </c>
      <c r="P4" s="475" t="s">
        <v>1001</v>
      </c>
      <c r="Q4" s="608" t="s">
        <v>998</v>
      </c>
      <c r="R4" s="475" t="s">
        <v>1000</v>
      </c>
      <c r="S4" s="608" t="s">
        <v>998</v>
      </c>
      <c r="T4" s="607" t="s">
        <v>999</v>
      </c>
      <c r="U4" s="606" t="s">
        <v>998</v>
      </c>
      <c r="V4" s="182" t="s">
        <v>997</v>
      </c>
      <c r="W4" s="605" t="s">
        <v>996</v>
      </c>
      <c r="X4" s="605" t="s">
        <v>7</v>
      </c>
      <c r="Y4" s="605" t="s">
        <v>8</v>
      </c>
      <c r="Z4" s="605" t="s">
        <v>9</v>
      </c>
      <c r="AA4" s="182" t="s">
        <v>995</v>
      </c>
      <c r="AB4" s="182" t="s">
        <v>559</v>
      </c>
    </row>
    <row r="5" spans="1:28" ht="24" customHeight="1">
      <c r="B5" s="589" t="s">
        <v>992</v>
      </c>
      <c r="C5" s="594">
        <v>42212</v>
      </c>
      <c r="D5" s="593">
        <v>38</v>
      </c>
      <c r="E5" s="590"/>
      <c r="F5" s="593"/>
      <c r="G5" s="590"/>
      <c r="H5" s="592"/>
      <c r="I5" s="591"/>
      <c r="J5" s="589"/>
      <c r="K5" s="590"/>
      <c r="L5" s="592">
        <v>9</v>
      </c>
      <c r="M5" s="591"/>
      <c r="N5" s="589"/>
      <c r="O5" s="590"/>
      <c r="P5" s="589">
        <v>0</v>
      </c>
      <c r="Q5" s="590"/>
      <c r="R5" s="589">
        <v>0</v>
      </c>
      <c r="S5" s="590"/>
      <c r="T5" s="589">
        <v>0</v>
      </c>
      <c r="U5" s="588"/>
      <c r="V5" s="587"/>
      <c r="W5" s="586"/>
      <c r="X5" s="586"/>
      <c r="Y5" s="586"/>
      <c r="Z5" s="586"/>
      <c r="AA5" s="586"/>
      <c r="AB5" s="585"/>
    </row>
    <row r="6" spans="1:28" ht="24" customHeight="1" thickBot="1">
      <c r="B6" s="579" t="s">
        <v>991</v>
      </c>
      <c r="C6" s="584"/>
      <c r="D6" s="583">
        <v>0</v>
      </c>
      <c r="E6" s="580"/>
      <c r="F6" s="583">
        <v>6</v>
      </c>
      <c r="G6" s="580" t="s">
        <v>994</v>
      </c>
      <c r="H6" s="582">
        <v>4</v>
      </c>
      <c r="I6" s="581" t="s">
        <v>994</v>
      </c>
      <c r="J6" s="579">
        <v>0</v>
      </c>
      <c r="K6" s="580"/>
      <c r="L6" s="582">
        <v>14</v>
      </c>
      <c r="M6" s="581" t="s">
        <v>994</v>
      </c>
      <c r="N6" s="579">
        <v>0</v>
      </c>
      <c r="O6" s="580"/>
      <c r="P6" s="579">
        <v>0</v>
      </c>
      <c r="Q6" s="580"/>
      <c r="R6" s="579">
        <v>0</v>
      </c>
      <c r="S6" s="580"/>
      <c r="T6" s="579">
        <v>0</v>
      </c>
      <c r="U6" s="578"/>
      <c r="V6" s="577"/>
      <c r="W6" s="576">
        <v>30</v>
      </c>
      <c r="X6" s="576">
        <v>28</v>
      </c>
      <c r="Y6" s="576">
        <v>23</v>
      </c>
      <c r="Z6" s="576">
        <v>19</v>
      </c>
      <c r="AA6" s="576">
        <v>53</v>
      </c>
      <c r="AB6" s="575"/>
    </row>
    <row r="7" spans="1:28" ht="24" customHeight="1">
      <c r="B7" s="595" t="s">
        <v>992</v>
      </c>
      <c r="C7" s="604">
        <v>42213</v>
      </c>
      <c r="D7" s="603">
        <v>28</v>
      </c>
      <c r="E7" s="600"/>
      <c r="F7" s="603"/>
      <c r="G7" s="600"/>
      <c r="H7" s="602"/>
      <c r="I7" s="601"/>
      <c r="J7" s="595"/>
      <c r="K7" s="600"/>
      <c r="L7" s="602"/>
      <c r="M7" s="601"/>
      <c r="N7" s="595">
        <v>0</v>
      </c>
      <c r="O7" s="600"/>
      <c r="P7" s="595"/>
      <c r="Q7" s="600"/>
      <c r="R7" s="595"/>
      <c r="S7" s="600"/>
      <c r="T7" s="595"/>
      <c r="U7" s="599"/>
      <c r="V7" s="598"/>
      <c r="W7" s="597"/>
      <c r="X7" s="597"/>
      <c r="Y7" s="597"/>
      <c r="Z7" s="597"/>
      <c r="AA7" s="597"/>
      <c r="AB7" s="596"/>
    </row>
    <row r="8" spans="1:28" ht="24" customHeight="1" thickBot="1">
      <c r="B8" s="559" t="s">
        <v>991</v>
      </c>
      <c r="C8" s="564"/>
      <c r="D8" s="563">
        <v>0</v>
      </c>
      <c r="E8" s="560"/>
      <c r="F8" s="563">
        <v>3</v>
      </c>
      <c r="G8" s="560" t="s">
        <v>994</v>
      </c>
      <c r="H8" s="562">
        <v>9</v>
      </c>
      <c r="I8" s="561" t="s">
        <v>994</v>
      </c>
      <c r="J8" s="559">
        <v>0</v>
      </c>
      <c r="K8" s="560"/>
      <c r="L8" s="562">
        <v>10</v>
      </c>
      <c r="M8" s="561" t="s">
        <v>994</v>
      </c>
      <c r="N8" s="559">
        <v>0</v>
      </c>
      <c r="O8" s="560"/>
      <c r="P8" s="559">
        <v>0</v>
      </c>
      <c r="Q8" s="560"/>
      <c r="R8" s="559">
        <v>5</v>
      </c>
      <c r="S8" s="560" t="s">
        <v>993</v>
      </c>
      <c r="T8" s="559">
        <v>0</v>
      </c>
      <c r="U8" s="558"/>
      <c r="V8" s="557"/>
      <c r="W8" s="556"/>
      <c r="X8" s="556"/>
      <c r="Y8" s="556"/>
      <c r="Z8" s="556"/>
      <c r="AA8" s="556"/>
      <c r="AB8" s="555"/>
    </row>
    <row r="9" spans="1:28" ht="24" customHeight="1">
      <c r="B9" s="589" t="s">
        <v>992</v>
      </c>
      <c r="C9" s="594">
        <v>42214</v>
      </c>
      <c r="D9" s="593">
        <v>31</v>
      </c>
      <c r="E9" s="590"/>
      <c r="F9" s="593">
        <v>3</v>
      </c>
      <c r="G9" s="590"/>
      <c r="H9" s="592">
        <v>6</v>
      </c>
      <c r="I9" s="591"/>
      <c r="J9" s="589">
        <v>16</v>
      </c>
      <c r="K9" s="590"/>
      <c r="L9" s="592">
        <v>0</v>
      </c>
      <c r="M9" s="591"/>
      <c r="N9" s="589">
        <v>0</v>
      </c>
      <c r="O9" s="590"/>
      <c r="P9" s="589">
        <v>0</v>
      </c>
      <c r="Q9" s="590"/>
      <c r="R9" s="589">
        <v>0</v>
      </c>
      <c r="S9" s="590"/>
      <c r="T9" s="589">
        <v>0</v>
      </c>
      <c r="U9" s="588"/>
      <c r="V9" s="587"/>
      <c r="W9" s="586">
        <v>18</v>
      </c>
      <c r="X9" s="586">
        <v>31</v>
      </c>
      <c r="Y9" s="586">
        <v>0</v>
      </c>
      <c r="Z9" s="586">
        <v>31</v>
      </c>
      <c r="AA9" s="586"/>
      <c r="AB9" s="585"/>
    </row>
    <row r="10" spans="1:28" ht="24" customHeight="1" thickBot="1">
      <c r="B10" s="579" t="s">
        <v>991</v>
      </c>
      <c r="C10" s="584"/>
      <c r="D10" s="583">
        <v>0</v>
      </c>
      <c r="E10" s="580"/>
      <c r="F10" s="583">
        <v>14</v>
      </c>
      <c r="G10" s="580"/>
      <c r="H10" s="582">
        <v>4</v>
      </c>
      <c r="I10" s="581"/>
      <c r="J10" s="579">
        <v>0</v>
      </c>
      <c r="K10" s="580"/>
      <c r="L10" s="582">
        <v>12</v>
      </c>
      <c r="M10" s="581"/>
      <c r="N10" s="579">
        <v>0</v>
      </c>
      <c r="O10" s="580"/>
      <c r="P10" s="579">
        <v>6</v>
      </c>
      <c r="Q10" s="580"/>
      <c r="R10" s="579">
        <v>4</v>
      </c>
      <c r="S10" s="580"/>
      <c r="T10" s="579">
        <v>6</v>
      </c>
      <c r="U10" s="578"/>
      <c r="V10" s="577"/>
      <c r="W10" s="576"/>
      <c r="X10" s="576"/>
      <c r="Y10" s="576"/>
      <c r="Z10" s="576"/>
      <c r="AA10" s="576"/>
      <c r="AB10" s="575"/>
    </row>
    <row r="11" spans="1:28" ht="24" customHeight="1">
      <c r="B11" s="595" t="s">
        <v>992</v>
      </c>
      <c r="C11" s="604">
        <v>42215</v>
      </c>
      <c r="D11" s="603">
        <v>22</v>
      </c>
      <c r="E11" s="600"/>
      <c r="F11" s="603">
        <v>6</v>
      </c>
      <c r="G11" s="600"/>
      <c r="H11" s="602">
        <v>5</v>
      </c>
      <c r="I11" s="601"/>
      <c r="J11" s="595">
        <v>10</v>
      </c>
      <c r="K11" s="600"/>
      <c r="L11" s="602">
        <v>0</v>
      </c>
      <c r="M11" s="601"/>
      <c r="N11" s="595">
        <v>10</v>
      </c>
      <c r="O11" s="600"/>
      <c r="P11" s="595">
        <v>10</v>
      </c>
      <c r="Q11" s="600"/>
      <c r="R11" s="595">
        <v>0</v>
      </c>
      <c r="S11" s="600"/>
      <c r="T11" s="595">
        <v>0</v>
      </c>
      <c r="U11" s="599"/>
      <c r="V11" s="598"/>
      <c r="W11" s="597"/>
      <c r="X11" s="597"/>
      <c r="Y11" s="597"/>
      <c r="Z11" s="597"/>
      <c r="AA11" s="597"/>
      <c r="AB11" s="596"/>
    </row>
    <row r="12" spans="1:28" ht="24" customHeight="1" thickBot="1">
      <c r="B12" s="559" t="s">
        <v>991</v>
      </c>
      <c r="C12" s="564"/>
      <c r="D12" s="563">
        <v>0</v>
      </c>
      <c r="E12" s="560"/>
      <c r="F12" s="563">
        <v>10</v>
      </c>
      <c r="G12" s="560"/>
      <c r="H12" s="562">
        <v>13</v>
      </c>
      <c r="I12" s="561"/>
      <c r="J12" s="559">
        <v>0</v>
      </c>
      <c r="K12" s="560"/>
      <c r="L12" s="562">
        <v>10</v>
      </c>
      <c r="M12" s="561"/>
      <c r="N12" s="559">
        <v>0</v>
      </c>
      <c r="O12" s="560"/>
      <c r="P12" s="559">
        <v>0</v>
      </c>
      <c r="Q12" s="560"/>
      <c r="R12" s="559">
        <v>3</v>
      </c>
      <c r="S12" s="560"/>
      <c r="T12" s="559">
        <v>0</v>
      </c>
      <c r="U12" s="558"/>
      <c r="V12" s="557"/>
      <c r="W12" s="556"/>
      <c r="X12" s="556"/>
      <c r="Y12" s="556"/>
      <c r="Z12" s="556"/>
      <c r="AA12" s="556"/>
      <c r="AB12" s="555"/>
    </row>
    <row r="13" spans="1:28" ht="24" customHeight="1">
      <c r="B13" s="589" t="s">
        <v>992</v>
      </c>
      <c r="C13" s="594">
        <v>42216</v>
      </c>
      <c r="D13" s="593">
        <v>12</v>
      </c>
      <c r="E13" s="590"/>
      <c r="F13" s="593">
        <v>4</v>
      </c>
      <c r="G13" s="590"/>
      <c r="H13" s="592">
        <v>6</v>
      </c>
      <c r="I13" s="591"/>
      <c r="J13" s="589">
        <v>12</v>
      </c>
      <c r="K13" s="590"/>
      <c r="L13" s="592">
        <v>0</v>
      </c>
      <c r="M13" s="591"/>
      <c r="N13" s="589">
        <v>12</v>
      </c>
      <c r="O13" s="590"/>
      <c r="P13" s="589">
        <v>0</v>
      </c>
      <c r="Q13" s="590"/>
      <c r="R13" s="589">
        <v>0</v>
      </c>
      <c r="S13" s="590"/>
      <c r="T13" s="589">
        <v>10</v>
      </c>
      <c r="U13" s="588"/>
      <c r="V13" s="587"/>
      <c r="W13" s="586">
        <v>28</v>
      </c>
      <c r="X13" s="586">
        <v>31</v>
      </c>
      <c r="Y13" s="586">
        <v>13</v>
      </c>
      <c r="Z13" s="586">
        <v>21</v>
      </c>
      <c r="AA13" s="586">
        <v>49</v>
      </c>
      <c r="AB13" s="585"/>
    </row>
    <row r="14" spans="1:28" ht="24" customHeight="1" thickBot="1">
      <c r="B14" s="579" t="s">
        <v>991</v>
      </c>
      <c r="C14" s="584"/>
      <c r="D14" s="583"/>
      <c r="E14" s="580"/>
      <c r="F14" s="583">
        <v>13</v>
      </c>
      <c r="G14" s="580"/>
      <c r="H14" s="582">
        <v>9</v>
      </c>
      <c r="I14" s="581"/>
      <c r="J14" s="579">
        <v>0</v>
      </c>
      <c r="K14" s="580"/>
      <c r="L14" s="582">
        <v>10</v>
      </c>
      <c r="M14" s="581"/>
      <c r="N14" s="579">
        <v>0</v>
      </c>
      <c r="O14" s="580"/>
      <c r="P14" s="579">
        <v>6</v>
      </c>
      <c r="Q14" s="580"/>
      <c r="R14" s="579">
        <v>6</v>
      </c>
      <c r="S14" s="580"/>
      <c r="T14" s="579">
        <v>0</v>
      </c>
      <c r="U14" s="578"/>
      <c r="V14" s="577"/>
      <c r="W14" s="576"/>
      <c r="X14" s="576"/>
      <c r="Y14" s="576"/>
      <c r="Z14" s="576"/>
      <c r="AA14" s="576"/>
      <c r="AB14" s="575"/>
    </row>
    <row r="15" spans="1:28">
      <c r="B15" s="595" t="s">
        <v>990</v>
      </c>
      <c r="C15" s="604">
        <v>42217</v>
      </c>
      <c r="D15" s="603"/>
      <c r="E15" s="600"/>
      <c r="F15" s="603"/>
      <c r="G15" s="600"/>
      <c r="H15" s="602"/>
      <c r="I15" s="601"/>
      <c r="J15" s="595"/>
      <c r="K15" s="600"/>
      <c r="L15" s="602"/>
      <c r="M15" s="601"/>
      <c r="N15" s="595"/>
      <c r="O15" s="600"/>
      <c r="P15" s="595"/>
      <c r="Q15" s="600"/>
      <c r="R15" s="595"/>
      <c r="S15" s="600"/>
      <c r="T15" s="595"/>
      <c r="U15" s="599"/>
      <c r="V15" s="598"/>
      <c r="W15" s="597"/>
      <c r="X15" s="597"/>
      <c r="Y15" s="597"/>
      <c r="Z15" s="597"/>
      <c r="AA15" s="597"/>
      <c r="AB15" s="596"/>
    </row>
    <row r="16" spans="1:28" ht="15" thickBot="1">
      <c r="B16" s="559" t="s">
        <v>989</v>
      </c>
      <c r="C16" s="564" t="str">
        <f>TEXT(C15,"ddd")</f>
        <v>Sat</v>
      </c>
      <c r="D16" s="563"/>
      <c r="E16" s="560"/>
      <c r="F16" s="563"/>
      <c r="G16" s="560"/>
      <c r="H16" s="562"/>
      <c r="I16" s="561"/>
      <c r="J16" s="559"/>
      <c r="K16" s="560"/>
      <c r="L16" s="562"/>
      <c r="M16" s="561"/>
      <c r="N16" s="559"/>
      <c r="O16" s="560"/>
      <c r="P16" s="559"/>
      <c r="Q16" s="560"/>
      <c r="R16" s="559"/>
      <c r="S16" s="560"/>
      <c r="T16" s="559"/>
      <c r="U16" s="558"/>
      <c r="V16" s="557"/>
      <c r="W16" s="556"/>
      <c r="X16" s="556"/>
      <c r="Y16" s="556"/>
      <c r="Z16" s="556"/>
      <c r="AA16" s="556"/>
      <c r="AB16" s="555"/>
    </row>
    <row r="17" spans="2:28">
      <c r="B17" s="589" t="s">
        <v>990</v>
      </c>
      <c r="C17" s="594">
        <v>42218</v>
      </c>
      <c r="D17" s="593"/>
      <c r="E17" s="590"/>
      <c r="F17" s="593"/>
      <c r="G17" s="590"/>
      <c r="H17" s="592"/>
      <c r="I17" s="591"/>
      <c r="J17" s="589"/>
      <c r="K17" s="590"/>
      <c r="L17" s="592"/>
      <c r="M17" s="591"/>
      <c r="N17" s="589"/>
      <c r="O17" s="590"/>
      <c r="P17" s="589"/>
      <c r="Q17" s="590"/>
      <c r="R17" s="589"/>
      <c r="S17" s="590"/>
      <c r="T17" s="589"/>
      <c r="U17" s="588"/>
      <c r="V17" s="587"/>
      <c r="W17" s="586"/>
      <c r="X17" s="586"/>
      <c r="Y17" s="586"/>
      <c r="Z17" s="586"/>
      <c r="AA17" s="586"/>
      <c r="AB17" s="585"/>
    </row>
    <row r="18" spans="2:28" ht="15" thickBot="1">
      <c r="B18" s="579" t="s">
        <v>989</v>
      </c>
      <c r="C18" s="584" t="str">
        <f>TEXT(C17,"ddd")</f>
        <v>Sun</v>
      </c>
      <c r="D18" s="583"/>
      <c r="E18" s="580"/>
      <c r="F18" s="583"/>
      <c r="G18" s="580"/>
      <c r="H18" s="582"/>
      <c r="I18" s="581"/>
      <c r="J18" s="579"/>
      <c r="K18" s="580"/>
      <c r="L18" s="582"/>
      <c r="M18" s="581"/>
      <c r="N18" s="579"/>
      <c r="O18" s="580"/>
      <c r="P18" s="579"/>
      <c r="Q18" s="580"/>
      <c r="R18" s="579"/>
      <c r="S18" s="580"/>
      <c r="T18" s="579"/>
      <c r="U18" s="578"/>
      <c r="V18" s="577"/>
      <c r="W18" s="576"/>
      <c r="X18" s="576"/>
      <c r="Y18" s="576"/>
      <c r="Z18" s="576"/>
      <c r="AA18" s="576"/>
      <c r="AB18" s="575"/>
    </row>
    <row r="19" spans="2:28">
      <c r="B19" s="595" t="s">
        <v>990</v>
      </c>
      <c r="C19" s="604">
        <v>42219</v>
      </c>
      <c r="D19" s="603">
        <v>0</v>
      </c>
      <c r="E19" s="600"/>
      <c r="F19" s="603">
        <v>0</v>
      </c>
      <c r="G19" s="600"/>
      <c r="H19" s="602">
        <v>5</v>
      </c>
      <c r="I19" s="601"/>
      <c r="J19" s="595">
        <v>9</v>
      </c>
      <c r="K19" s="600"/>
      <c r="L19" s="602">
        <v>0</v>
      </c>
      <c r="M19" s="601"/>
      <c r="N19" s="595">
        <v>12</v>
      </c>
      <c r="O19" s="600"/>
      <c r="P19" s="595">
        <v>12</v>
      </c>
      <c r="Q19" s="600"/>
      <c r="R19" s="595">
        <v>0</v>
      </c>
      <c r="S19" s="600"/>
      <c r="T19" s="595"/>
      <c r="U19" s="599"/>
      <c r="V19" s="598"/>
      <c r="W19" s="597">
        <v>26</v>
      </c>
      <c r="X19" s="597">
        <v>24</v>
      </c>
      <c r="Y19" s="597">
        <v>19</v>
      </c>
      <c r="Z19" s="597">
        <v>21</v>
      </c>
      <c r="AA19" s="597">
        <v>24</v>
      </c>
      <c r="AB19" s="596"/>
    </row>
    <row r="20" spans="2:28" ht="15" thickBot="1">
      <c r="B20" s="559" t="s">
        <v>989</v>
      </c>
      <c r="C20" s="564" t="str">
        <f>TEXT(C19,"ddd")</f>
        <v>Mon</v>
      </c>
      <c r="D20" s="563">
        <v>0</v>
      </c>
      <c r="E20" s="560"/>
      <c r="F20" s="563">
        <v>6</v>
      </c>
      <c r="G20" s="560"/>
      <c r="H20" s="562">
        <v>9</v>
      </c>
      <c r="I20" s="561"/>
      <c r="J20" s="559">
        <v>0</v>
      </c>
      <c r="K20" s="560"/>
      <c r="L20" s="562">
        <v>12</v>
      </c>
      <c r="M20" s="561"/>
      <c r="N20" s="559">
        <v>0</v>
      </c>
      <c r="O20" s="560"/>
      <c r="P20" s="559">
        <v>0</v>
      </c>
      <c r="Q20" s="560"/>
      <c r="R20" s="559">
        <v>0</v>
      </c>
      <c r="S20" s="560"/>
      <c r="T20" s="559"/>
      <c r="U20" s="558"/>
      <c r="V20" s="557"/>
      <c r="W20" s="556"/>
      <c r="X20" s="556"/>
      <c r="Y20" s="556"/>
      <c r="Z20" s="556"/>
      <c r="AA20" s="556"/>
      <c r="AB20" s="555"/>
    </row>
    <row r="21" spans="2:28">
      <c r="B21" s="589" t="s">
        <v>990</v>
      </c>
      <c r="C21" s="594">
        <v>42220</v>
      </c>
      <c r="D21" s="593">
        <v>0</v>
      </c>
      <c r="E21" s="590"/>
      <c r="F21" s="593">
        <v>4</v>
      </c>
      <c r="G21" s="590"/>
      <c r="H21" s="592">
        <v>3</v>
      </c>
      <c r="I21" s="591"/>
      <c r="J21" s="589">
        <v>10</v>
      </c>
      <c r="K21" s="590"/>
      <c r="L21" s="592">
        <v>0</v>
      </c>
      <c r="M21" s="591"/>
      <c r="N21" s="589">
        <v>6</v>
      </c>
      <c r="O21" s="590"/>
      <c r="P21" s="589">
        <v>7</v>
      </c>
      <c r="Q21" s="590"/>
      <c r="R21" s="589">
        <v>6</v>
      </c>
      <c r="S21" s="590"/>
      <c r="T21" s="589">
        <v>6</v>
      </c>
      <c r="U21" s="588"/>
      <c r="V21" s="587">
        <v>34</v>
      </c>
      <c r="W21" s="586">
        <v>20</v>
      </c>
      <c r="X21" s="586">
        <v>30</v>
      </c>
      <c r="Y21" s="586">
        <v>19</v>
      </c>
      <c r="Z21" s="586">
        <v>0</v>
      </c>
      <c r="AA21" s="586">
        <v>39</v>
      </c>
      <c r="AB21" s="585"/>
    </row>
    <row r="22" spans="2:28" ht="15" thickBot="1">
      <c r="B22" s="579" t="s">
        <v>989</v>
      </c>
      <c r="C22" s="584" t="str">
        <f>TEXT(C21,"ddd")</f>
        <v>Tue</v>
      </c>
      <c r="D22" s="583">
        <v>0</v>
      </c>
      <c r="E22" s="580"/>
      <c r="F22" s="583">
        <v>10</v>
      </c>
      <c r="G22" s="580"/>
      <c r="H22" s="582">
        <v>8</v>
      </c>
      <c r="I22" s="581"/>
      <c r="J22" s="579">
        <v>0</v>
      </c>
      <c r="K22" s="580"/>
      <c r="L22" s="582">
        <v>7</v>
      </c>
      <c r="M22" s="581"/>
      <c r="N22" s="579">
        <v>0</v>
      </c>
      <c r="O22" s="580"/>
      <c r="P22" s="579">
        <v>0</v>
      </c>
      <c r="Q22" s="580"/>
      <c r="R22" s="579">
        <v>0</v>
      </c>
      <c r="S22" s="580"/>
      <c r="T22" s="579"/>
      <c r="U22" s="578"/>
      <c r="V22" s="577"/>
      <c r="W22" s="576"/>
      <c r="X22" s="576"/>
      <c r="Y22" s="576"/>
      <c r="Z22" s="576"/>
      <c r="AA22" s="576"/>
      <c r="AB22" s="575"/>
    </row>
    <row r="23" spans="2:28">
      <c r="B23" s="595" t="s">
        <v>990</v>
      </c>
      <c r="C23" s="604">
        <v>42221</v>
      </c>
      <c r="D23" s="603">
        <v>6</v>
      </c>
      <c r="E23" s="600"/>
      <c r="F23" s="603"/>
      <c r="G23" s="600"/>
      <c r="H23" s="602"/>
      <c r="I23" s="601"/>
      <c r="J23" s="595"/>
      <c r="K23" s="600"/>
      <c r="L23" s="602">
        <v>8</v>
      </c>
      <c r="M23" s="601"/>
      <c r="N23" s="595"/>
      <c r="O23" s="600"/>
      <c r="P23" s="595">
        <v>8</v>
      </c>
      <c r="Q23" s="600"/>
      <c r="R23" s="595">
        <v>10</v>
      </c>
      <c r="S23" s="600"/>
      <c r="T23" s="595"/>
      <c r="U23" s="599"/>
      <c r="V23" s="598"/>
      <c r="W23" s="597"/>
      <c r="X23" s="597"/>
      <c r="Y23" s="597"/>
      <c r="Z23" s="597"/>
      <c r="AA23" s="597"/>
      <c r="AB23" s="596"/>
    </row>
    <row r="24" spans="2:28" ht="15" thickBot="1">
      <c r="B24" s="559" t="s">
        <v>989</v>
      </c>
      <c r="C24" s="564" t="str">
        <f>TEXT(C23,"ddd")</f>
        <v>Wed</v>
      </c>
      <c r="D24" s="563"/>
      <c r="E24" s="560"/>
      <c r="F24" s="563"/>
      <c r="G24" s="560"/>
      <c r="H24" s="562"/>
      <c r="I24" s="561"/>
      <c r="J24" s="559"/>
      <c r="K24" s="560"/>
      <c r="L24" s="562">
        <v>0</v>
      </c>
      <c r="M24" s="561"/>
      <c r="N24" s="559"/>
      <c r="O24" s="560"/>
      <c r="P24" s="559"/>
      <c r="Q24" s="560"/>
      <c r="R24" s="559"/>
      <c r="S24" s="560"/>
      <c r="T24" s="559"/>
      <c r="U24" s="558"/>
      <c r="V24" s="557"/>
      <c r="W24" s="556"/>
      <c r="X24" s="556"/>
      <c r="Y24" s="556"/>
      <c r="Z24" s="556"/>
      <c r="AA24" s="556"/>
      <c r="AB24" s="555"/>
    </row>
    <row r="25" spans="2:28">
      <c r="B25" s="589" t="s">
        <v>990</v>
      </c>
      <c r="C25" s="594">
        <v>42222</v>
      </c>
      <c r="D25" s="593"/>
      <c r="E25" s="590"/>
      <c r="F25" s="593">
        <v>6</v>
      </c>
      <c r="G25" s="590"/>
      <c r="H25" s="592"/>
      <c r="I25" s="591"/>
      <c r="J25" s="589">
        <v>5</v>
      </c>
      <c r="K25" s="590"/>
      <c r="L25" s="592">
        <v>0</v>
      </c>
      <c r="M25" s="591"/>
      <c r="N25" s="589">
        <v>7</v>
      </c>
      <c r="O25" s="590"/>
      <c r="P25" s="589">
        <v>11</v>
      </c>
      <c r="Q25" s="590"/>
      <c r="R25" s="589">
        <v>3</v>
      </c>
      <c r="S25" s="590"/>
      <c r="T25" s="589"/>
      <c r="U25" s="588"/>
      <c r="V25" s="587"/>
      <c r="W25" s="586"/>
      <c r="X25" s="586"/>
      <c r="Y25" s="586"/>
      <c r="Z25" s="586"/>
      <c r="AA25" s="586"/>
      <c r="AB25" s="585"/>
    </row>
    <row r="26" spans="2:28" ht="15" thickBot="1">
      <c r="B26" s="579" t="s">
        <v>989</v>
      </c>
      <c r="C26" s="584" t="str">
        <f>TEXT(C25,"ddd")</f>
        <v>Thu</v>
      </c>
      <c r="D26" s="583"/>
      <c r="E26" s="580"/>
      <c r="F26" s="583"/>
      <c r="G26" s="580"/>
      <c r="H26" s="582"/>
      <c r="I26" s="581"/>
      <c r="J26" s="579"/>
      <c r="K26" s="580"/>
      <c r="L26" s="582">
        <v>0</v>
      </c>
      <c r="M26" s="581"/>
      <c r="N26" s="579"/>
      <c r="O26" s="580"/>
      <c r="P26" s="579">
        <v>0</v>
      </c>
      <c r="Q26" s="580"/>
      <c r="R26" s="579"/>
      <c r="S26" s="580"/>
      <c r="T26" s="579"/>
      <c r="U26" s="578"/>
      <c r="V26" s="577"/>
      <c r="W26" s="576"/>
      <c r="X26" s="576"/>
      <c r="Y26" s="576"/>
      <c r="Z26" s="576"/>
      <c r="AA26" s="576"/>
      <c r="AB26" s="575"/>
    </row>
    <row r="27" spans="2:28">
      <c r="B27" s="595" t="s">
        <v>990</v>
      </c>
      <c r="C27" s="604">
        <v>42223</v>
      </c>
      <c r="D27" s="603">
        <v>19</v>
      </c>
      <c r="E27" s="600"/>
      <c r="F27" s="603"/>
      <c r="G27" s="600"/>
      <c r="H27" s="602"/>
      <c r="I27" s="601"/>
      <c r="J27" s="595">
        <v>2</v>
      </c>
      <c r="K27" s="600"/>
      <c r="L27" s="602">
        <v>4</v>
      </c>
      <c r="M27" s="601"/>
      <c r="N27" s="595">
        <v>2</v>
      </c>
      <c r="O27" s="600"/>
      <c r="P27" s="595">
        <v>0</v>
      </c>
      <c r="Q27" s="600"/>
      <c r="R27" s="595">
        <v>0</v>
      </c>
      <c r="S27" s="600"/>
      <c r="T27" s="595"/>
      <c r="U27" s="599"/>
      <c r="V27" s="598"/>
      <c r="W27" s="597"/>
      <c r="X27" s="597"/>
      <c r="Y27" s="597"/>
      <c r="Z27" s="597"/>
      <c r="AA27" s="597"/>
      <c r="AB27" s="596"/>
    </row>
    <row r="28" spans="2:28" ht="15" thickBot="1">
      <c r="B28" s="559" t="s">
        <v>989</v>
      </c>
      <c r="C28" s="564" t="str">
        <f>TEXT(C27,"ddd")</f>
        <v>Fri</v>
      </c>
      <c r="D28" s="563"/>
      <c r="E28" s="560"/>
      <c r="F28" s="563"/>
      <c r="G28" s="560"/>
      <c r="H28" s="562"/>
      <c r="I28" s="561"/>
      <c r="J28" s="559"/>
      <c r="K28" s="560"/>
      <c r="L28" s="562"/>
      <c r="M28" s="561"/>
      <c r="N28" s="559"/>
      <c r="O28" s="560"/>
      <c r="P28" s="559"/>
      <c r="Q28" s="560"/>
      <c r="R28" s="559"/>
      <c r="S28" s="560"/>
      <c r="T28" s="559"/>
      <c r="U28" s="558"/>
      <c r="V28" s="557"/>
      <c r="W28" s="556"/>
      <c r="X28" s="556"/>
      <c r="Y28" s="556"/>
      <c r="Z28" s="556"/>
      <c r="AA28" s="556"/>
      <c r="AB28" s="555"/>
    </row>
    <row r="29" spans="2:28">
      <c r="B29" s="589" t="s">
        <v>990</v>
      </c>
      <c r="C29" s="594">
        <v>42224</v>
      </c>
      <c r="D29" s="593"/>
      <c r="E29" s="590"/>
      <c r="F29" s="593"/>
      <c r="G29" s="590"/>
      <c r="H29" s="592"/>
      <c r="I29" s="591"/>
      <c r="J29" s="589"/>
      <c r="K29" s="590"/>
      <c r="L29" s="592"/>
      <c r="M29" s="591"/>
      <c r="N29" s="589"/>
      <c r="O29" s="590"/>
      <c r="P29" s="589"/>
      <c r="Q29" s="590"/>
      <c r="R29" s="589">
        <v>10</v>
      </c>
      <c r="S29" s="590"/>
      <c r="T29" s="589"/>
      <c r="U29" s="588"/>
      <c r="V29" s="587"/>
      <c r="W29" s="586"/>
      <c r="X29" s="586"/>
      <c r="Y29" s="586"/>
      <c r="Z29" s="586"/>
      <c r="AA29" s="586"/>
      <c r="AB29" s="585"/>
    </row>
    <row r="30" spans="2:28" ht="15" thickBot="1">
      <c r="B30" s="579" t="s">
        <v>989</v>
      </c>
      <c r="C30" s="584" t="str">
        <f>TEXT(C29,"ddd")</f>
        <v>Sat</v>
      </c>
      <c r="D30" s="583"/>
      <c r="E30" s="580"/>
      <c r="F30" s="583"/>
      <c r="G30" s="580"/>
      <c r="H30" s="582"/>
      <c r="I30" s="581"/>
      <c r="J30" s="579"/>
      <c r="K30" s="580"/>
      <c r="L30" s="582"/>
      <c r="M30" s="581"/>
      <c r="N30" s="579"/>
      <c r="O30" s="580"/>
      <c r="P30" s="579"/>
      <c r="Q30" s="580"/>
      <c r="R30" s="579"/>
      <c r="S30" s="580"/>
      <c r="T30" s="579"/>
      <c r="U30" s="578"/>
      <c r="V30" s="577"/>
      <c r="W30" s="576"/>
      <c r="X30" s="576"/>
      <c r="Y30" s="576"/>
      <c r="Z30" s="576"/>
      <c r="AA30" s="576"/>
      <c r="AB30" s="575"/>
    </row>
    <row r="31" spans="2:28">
      <c r="B31" s="595" t="s">
        <v>990</v>
      </c>
      <c r="C31" s="604">
        <v>42225</v>
      </c>
      <c r="D31" s="603"/>
      <c r="E31" s="600"/>
      <c r="F31" s="603"/>
      <c r="G31" s="600"/>
      <c r="H31" s="602"/>
      <c r="I31" s="601"/>
      <c r="J31" s="595"/>
      <c r="K31" s="600"/>
      <c r="L31" s="602"/>
      <c r="M31" s="601"/>
      <c r="N31" s="595"/>
      <c r="O31" s="600"/>
      <c r="P31" s="595"/>
      <c r="Q31" s="600"/>
      <c r="R31" s="595"/>
      <c r="S31" s="600"/>
      <c r="T31" s="595"/>
      <c r="U31" s="599"/>
      <c r="V31" s="598"/>
      <c r="W31" s="597"/>
      <c r="X31" s="597"/>
      <c r="Y31" s="597"/>
      <c r="Z31" s="597"/>
      <c r="AA31" s="597"/>
      <c r="AB31" s="596"/>
    </row>
    <row r="32" spans="2:28" ht="15" thickBot="1">
      <c r="B32" s="559" t="s">
        <v>989</v>
      </c>
      <c r="C32" s="564" t="str">
        <f>TEXT(C31,"ddd")</f>
        <v>Sun</v>
      </c>
      <c r="D32" s="563"/>
      <c r="E32" s="560"/>
      <c r="F32" s="563"/>
      <c r="G32" s="560"/>
      <c r="H32" s="562"/>
      <c r="I32" s="561"/>
      <c r="J32" s="559"/>
      <c r="K32" s="560"/>
      <c r="L32" s="562"/>
      <c r="M32" s="561"/>
      <c r="N32" s="559"/>
      <c r="O32" s="560"/>
      <c r="P32" s="559"/>
      <c r="Q32" s="560"/>
      <c r="R32" s="559"/>
      <c r="S32" s="560"/>
      <c r="T32" s="559"/>
      <c r="U32" s="558"/>
      <c r="V32" s="557"/>
      <c r="W32" s="556"/>
      <c r="X32" s="556"/>
      <c r="Y32" s="556"/>
      <c r="Z32" s="556"/>
      <c r="AA32" s="556"/>
      <c r="AB32" s="555"/>
    </row>
    <row r="33" spans="2:28">
      <c r="B33" s="589" t="s">
        <v>990</v>
      </c>
      <c r="C33" s="594">
        <v>42226</v>
      </c>
      <c r="D33" s="593">
        <v>18</v>
      </c>
      <c r="E33" s="590"/>
      <c r="F33" s="593"/>
      <c r="G33" s="590"/>
      <c r="H33" s="592"/>
      <c r="I33" s="591"/>
      <c r="J33" s="589"/>
      <c r="K33" s="590"/>
      <c r="L33" s="592"/>
      <c r="M33" s="591"/>
      <c r="N33" s="589"/>
      <c r="O33" s="590"/>
      <c r="P33" s="589"/>
      <c r="Q33" s="590"/>
      <c r="R33" s="589">
        <v>0</v>
      </c>
      <c r="S33" s="590"/>
      <c r="T33" s="589"/>
      <c r="U33" s="588"/>
      <c r="V33" s="587"/>
      <c r="W33" s="586"/>
      <c r="X33" s="586"/>
      <c r="Y33" s="586"/>
      <c r="Z33" s="586"/>
      <c r="AA33" s="586"/>
      <c r="AB33" s="585"/>
    </row>
    <row r="34" spans="2:28" ht="15" thickBot="1">
      <c r="B34" s="579" t="s">
        <v>989</v>
      </c>
      <c r="C34" s="584" t="str">
        <f>TEXT(C33,"ddd")</f>
        <v>Mon</v>
      </c>
      <c r="D34" s="583"/>
      <c r="E34" s="580"/>
      <c r="F34" s="583"/>
      <c r="G34" s="580"/>
      <c r="H34" s="582"/>
      <c r="I34" s="581"/>
      <c r="J34" s="579"/>
      <c r="K34" s="580"/>
      <c r="L34" s="582"/>
      <c r="M34" s="581"/>
      <c r="N34" s="579"/>
      <c r="O34" s="580"/>
      <c r="P34" s="579"/>
      <c r="Q34" s="580"/>
      <c r="R34" s="579"/>
      <c r="S34" s="580"/>
      <c r="T34" s="579"/>
      <c r="U34" s="578"/>
      <c r="V34" s="577"/>
      <c r="W34" s="576"/>
      <c r="X34" s="576"/>
      <c r="Y34" s="576"/>
      <c r="Z34" s="576"/>
      <c r="AA34" s="576"/>
      <c r="AB34" s="575"/>
    </row>
    <row r="35" spans="2:28">
      <c r="B35" s="595" t="s">
        <v>990</v>
      </c>
      <c r="C35" s="604">
        <v>42227</v>
      </c>
      <c r="D35" s="603">
        <v>16</v>
      </c>
      <c r="E35" s="600"/>
      <c r="F35" s="603"/>
      <c r="G35" s="600"/>
      <c r="H35" s="602"/>
      <c r="I35" s="601"/>
      <c r="J35" s="595"/>
      <c r="K35" s="600"/>
      <c r="L35" s="602"/>
      <c r="M35" s="601"/>
      <c r="N35" s="595"/>
      <c r="O35" s="600"/>
      <c r="P35" s="595"/>
      <c r="Q35" s="600"/>
      <c r="R35" s="595">
        <v>0</v>
      </c>
      <c r="S35" s="600"/>
      <c r="T35" s="595"/>
      <c r="U35" s="599"/>
      <c r="V35" s="598"/>
      <c r="W35" s="597"/>
      <c r="X35" s="597"/>
      <c r="Y35" s="597"/>
      <c r="Z35" s="597"/>
      <c r="AA35" s="597"/>
      <c r="AB35" s="596"/>
    </row>
    <row r="36" spans="2:28" ht="15" thickBot="1">
      <c r="B36" s="559" t="s">
        <v>989</v>
      </c>
      <c r="C36" s="564" t="str">
        <f>TEXT(C35,"ddd")</f>
        <v>Tue</v>
      </c>
      <c r="D36" s="563"/>
      <c r="E36" s="560"/>
      <c r="F36" s="563">
        <v>4</v>
      </c>
      <c r="G36" s="560"/>
      <c r="H36" s="562">
        <v>6</v>
      </c>
      <c r="I36" s="561"/>
      <c r="J36" s="559">
        <v>1</v>
      </c>
      <c r="K36" s="560"/>
      <c r="L36" s="562"/>
      <c r="M36" s="561"/>
      <c r="N36" s="559"/>
      <c r="O36" s="560"/>
      <c r="P36" s="559">
        <v>7</v>
      </c>
      <c r="Q36" s="560"/>
      <c r="R36" s="559"/>
      <c r="S36" s="560"/>
      <c r="T36" s="559"/>
      <c r="U36" s="558"/>
      <c r="V36" s="557"/>
      <c r="W36" s="556"/>
      <c r="X36" s="556"/>
      <c r="Y36" s="556"/>
      <c r="Z36" s="556"/>
      <c r="AA36" s="556"/>
      <c r="AB36" s="555"/>
    </row>
    <row r="37" spans="2:28">
      <c r="B37" s="589" t="s">
        <v>990</v>
      </c>
      <c r="C37" s="594">
        <v>42228</v>
      </c>
      <c r="D37" s="593">
        <v>5</v>
      </c>
      <c r="E37" s="590"/>
      <c r="F37" s="593">
        <v>4</v>
      </c>
      <c r="G37" s="590"/>
      <c r="H37" s="592">
        <v>4</v>
      </c>
      <c r="I37" s="591"/>
      <c r="J37" s="589">
        <v>9</v>
      </c>
      <c r="K37" s="590"/>
      <c r="L37" s="592">
        <v>4</v>
      </c>
      <c r="M37" s="591"/>
      <c r="N37" s="589">
        <v>3</v>
      </c>
      <c r="O37" s="590"/>
      <c r="P37" s="589">
        <v>7</v>
      </c>
      <c r="Q37" s="590"/>
      <c r="R37" s="589">
        <v>7</v>
      </c>
      <c r="S37" s="590"/>
      <c r="T37" s="589"/>
      <c r="U37" s="588"/>
      <c r="V37" s="587"/>
      <c r="W37" s="586"/>
      <c r="X37" s="586"/>
      <c r="Y37" s="586"/>
      <c r="Z37" s="586"/>
      <c r="AA37" s="586"/>
      <c r="AB37" s="585"/>
    </row>
    <row r="38" spans="2:28" ht="15" thickBot="1">
      <c r="B38" s="579" t="s">
        <v>989</v>
      </c>
      <c r="C38" s="584" t="str">
        <f>TEXT(C37,"ddd")</f>
        <v>Wed</v>
      </c>
      <c r="D38" s="583"/>
      <c r="E38" s="580"/>
      <c r="F38" s="583">
        <v>6</v>
      </c>
      <c r="G38" s="580"/>
      <c r="H38" s="582">
        <v>8</v>
      </c>
      <c r="I38" s="581"/>
      <c r="J38" s="579"/>
      <c r="K38" s="580"/>
      <c r="L38" s="582">
        <v>8</v>
      </c>
      <c r="M38" s="581"/>
      <c r="N38" s="579"/>
      <c r="O38" s="580"/>
      <c r="P38" s="579"/>
      <c r="Q38" s="580"/>
      <c r="R38" s="579"/>
      <c r="S38" s="580"/>
      <c r="T38" s="579"/>
      <c r="U38" s="578"/>
      <c r="V38" s="577"/>
      <c r="W38" s="576"/>
      <c r="X38" s="576"/>
      <c r="Y38" s="576"/>
      <c r="Z38" s="576"/>
      <c r="AA38" s="576"/>
      <c r="AB38" s="575"/>
    </row>
    <row r="39" spans="2:28">
      <c r="B39" s="595" t="s">
        <v>990</v>
      </c>
      <c r="C39" s="604">
        <v>42229</v>
      </c>
      <c r="D39" s="603">
        <v>4</v>
      </c>
      <c r="E39" s="600"/>
      <c r="F39" s="603">
        <v>4</v>
      </c>
      <c r="G39" s="600"/>
      <c r="H39" s="602">
        <v>6</v>
      </c>
      <c r="I39" s="601"/>
      <c r="J39" s="595">
        <v>10</v>
      </c>
      <c r="K39" s="600"/>
      <c r="L39" s="602"/>
      <c r="M39" s="601"/>
      <c r="N39" s="595">
        <v>6</v>
      </c>
      <c r="O39" s="600"/>
      <c r="P39" s="595"/>
      <c r="Q39" s="600"/>
      <c r="R39" s="595">
        <v>0</v>
      </c>
      <c r="S39" s="600"/>
      <c r="T39" s="595">
        <v>4</v>
      </c>
      <c r="U39" s="599"/>
      <c r="V39" s="598"/>
      <c r="W39" s="597"/>
      <c r="X39" s="597"/>
      <c r="Y39" s="597"/>
      <c r="Z39" s="597"/>
      <c r="AA39" s="597"/>
      <c r="AB39" s="596"/>
    </row>
    <row r="40" spans="2:28" ht="15" thickBot="1">
      <c r="B40" s="559" t="s">
        <v>989</v>
      </c>
      <c r="C40" s="564" t="str">
        <f>TEXT(C39,"ddd")</f>
        <v>Thu</v>
      </c>
      <c r="D40" s="563"/>
      <c r="E40" s="560"/>
      <c r="F40" s="563">
        <v>11</v>
      </c>
      <c r="G40" s="560"/>
      <c r="H40" s="562">
        <v>11</v>
      </c>
      <c r="I40" s="561"/>
      <c r="J40" s="559"/>
      <c r="K40" s="560"/>
      <c r="L40" s="562">
        <v>1</v>
      </c>
      <c r="M40" s="561"/>
      <c r="N40" s="559"/>
      <c r="O40" s="560"/>
      <c r="P40" s="559"/>
      <c r="Q40" s="560"/>
      <c r="R40" s="559">
        <v>0</v>
      </c>
      <c r="S40" s="560"/>
      <c r="T40" s="559"/>
      <c r="U40" s="558"/>
      <c r="V40" s="557"/>
      <c r="W40" s="556"/>
      <c r="X40" s="556"/>
      <c r="Y40" s="556"/>
      <c r="Z40" s="556"/>
      <c r="AA40" s="556"/>
      <c r="AB40" s="555"/>
    </row>
    <row r="41" spans="2:28">
      <c r="B41" s="589" t="s">
        <v>990</v>
      </c>
      <c r="C41" s="594">
        <v>42230</v>
      </c>
      <c r="D41" s="593"/>
      <c r="E41" s="590"/>
      <c r="F41" s="593"/>
      <c r="G41" s="590"/>
      <c r="H41" s="592"/>
      <c r="I41" s="591"/>
      <c r="J41" s="589">
        <v>4</v>
      </c>
      <c r="K41" s="590"/>
      <c r="L41" s="592">
        <v>10</v>
      </c>
      <c r="M41" s="591"/>
      <c r="N41" s="589"/>
      <c r="O41" s="590"/>
      <c r="P41" s="589">
        <v>16</v>
      </c>
      <c r="Q41" s="590"/>
      <c r="R41" s="589">
        <v>2</v>
      </c>
      <c r="S41" s="590"/>
      <c r="T41" s="589"/>
      <c r="U41" s="588"/>
      <c r="V41" s="587"/>
      <c r="W41" s="586"/>
      <c r="X41" s="586"/>
      <c r="Y41" s="586"/>
      <c r="Z41" s="586"/>
      <c r="AA41" s="586"/>
      <c r="AB41" s="585"/>
    </row>
    <row r="42" spans="2:28" ht="15" thickBot="1">
      <c r="B42" s="579" t="s">
        <v>989</v>
      </c>
      <c r="C42" s="584" t="str">
        <f>TEXT(C41,"ddd")</f>
        <v>Fri</v>
      </c>
      <c r="D42" s="583"/>
      <c r="E42" s="580"/>
      <c r="F42" s="583">
        <v>14</v>
      </c>
      <c r="G42" s="580"/>
      <c r="H42" s="582">
        <v>10</v>
      </c>
      <c r="I42" s="581"/>
      <c r="J42" s="579"/>
      <c r="K42" s="580"/>
      <c r="L42" s="582">
        <v>8</v>
      </c>
      <c r="M42" s="581"/>
      <c r="N42" s="579"/>
      <c r="O42" s="580"/>
      <c r="P42" s="579"/>
      <c r="Q42" s="580"/>
      <c r="R42" s="579"/>
      <c r="S42" s="580"/>
      <c r="T42" s="579"/>
      <c r="U42" s="578"/>
      <c r="V42" s="577"/>
      <c r="W42" s="576"/>
      <c r="X42" s="576"/>
      <c r="Y42" s="576"/>
      <c r="Z42" s="576"/>
      <c r="AA42" s="576"/>
      <c r="AB42" s="575"/>
    </row>
    <row r="43" spans="2:28">
      <c r="B43" s="595" t="s">
        <v>990</v>
      </c>
      <c r="C43" s="604">
        <v>42231</v>
      </c>
      <c r="D43" s="603"/>
      <c r="E43" s="600"/>
      <c r="F43" s="603"/>
      <c r="G43" s="600"/>
      <c r="H43" s="602"/>
      <c r="I43" s="601"/>
      <c r="J43" s="595"/>
      <c r="K43" s="600"/>
      <c r="L43" s="602"/>
      <c r="M43" s="601"/>
      <c r="N43" s="595"/>
      <c r="O43" s="600"/>
      <c r="P43" s="595"/>
      <c r="Q43" s="600"/>
      <c r="R43" s="595"/>
      <c r="S43" s="600"/>
      <c r="T43" s="595">
        <v>7</v>
      </c>
      <c r="U43" s="599"/>
      <c r="V43" s="598"/>
      <c r="W43" s="597"/>
      <c r="X43" s="597"/>
      <c r="Y43" s="597"/>
      <c r="Z43" s="597"/>
      <c r="AA43" s="597"/>
      <c r="AB43" s="596"/>
    </row>
    <row r="44" spans="2:28" ht="15" thickBot="1">
      <c r="B44" s="559" t="s">
        <v>989</v>
      </c>
      <c r="C44" s="564" t="str">
        <f>TEXT(C43,"ddd")</f>
        <v>Sat</v>
      </c>
      <c r="D44" s="563"/>
      <c r="E44" s="560"/>
      <c r="F44" s="563"/>
      <c r="G44" s="560"/>
      <c r="H44" s="562"/>
      <c r="I44" s="561"/>
      <c r="J44" s="559"/>
      <c r="K44" s="560"/>
      <c r="L44" s="562"/>
      <c r="M44" s="561"/>
      <c r="N44" s="559"/>
      <c r="O44" s="560"/>
      <c r="P44" s="559"/>
      <c r="Q44" s="560"/>
      <c r="R44" s="559"/>
      <c r="S44" s="560"/>
      <c r="T44" s="559"/>
      <c r="U44" s="558"/>
      <c r="V44" s="557"/>
      <c r="W44" s="556"/>
      <c r="X44" s="556"/>
      <c r="Y44" s="556"/>
      <c r="Z44" s="556"/>
      <c r="AA44" s="556"/>
      <c r="AB44" s="555"/>
    </row>
    <row r="45" spans="2:28">
      <c r="B45" s="589" t="s">
        <v>990</v>
      </c>
      <c r="C45" s="594">
        <v>42232</v>
      </c>
      <c r="D45" s="593"/>
      <c r="E45" s="590"/>
      <c r="F45" s="593"/>
      <c r="G45" s="590"/>
      <c r="H45" s="592"/>
      <c r="I45" s="591"/>
      <c r="J45" s="589"/>
      <c r="K45" s="590"/>
      <c r="L45" s="592"/>
      <c r="M45" s="591"/>
      <c r="N45" s="589"/>
      <c r="O45" s="590"/>
      <c r="P45" s="589"/>
      <c r="Q45" s="590"/>
      <c r="R45" s="589"/>
      <c r="S45" s="590"/>
      <c r="T45" s="589"/>
      <c r="U45" s="588"/>
      <c r="V45" s="587"/>
      <c r="W45" s="586"/>
      <c r="X45" s="586"/>
      <c r="Y45" s="586"/>
      <c r="Z45" s="586"/>
      <c r="AA45" s="586"/>
      <c r="AB45" s="585"/>
    </row>
    <row r="46" spans="2:28" ht="15" thickBot="1">
      <c r="B46" s="579" t="s">
        <v>989</v>
      </c>
      <c r="C46" s="584" t="str">
        <f>TEXT(C45,"ddd")</f>
        <v>Sun</v>
      </c>
      <c r="D46" s="583"/>
      <c r="E46" s="580"/>
      <c r="F46" s="583"/>
      <c r="G46" s="580"/>
      <c r="H46" s="582"/>
      <c r="I46" s="581"/>
      <c r="J46" s="579"/>
      <c r="K46" s="580"/>
      <c r="L46" s="582"/>
      <c r="M46" s="581"/>
      <c r="N46" s="579"/>
      <c r="O46" s="580"/>
      <c r="P46" s="579"/>
      <c r="Q46" s="580"/>
      <c r="R46" s="579"/>
      <c r="S46" s="580"/>
      <c r="T46" s="579"/>
      <c r="U46" s="578"/>
      <c r="V46" s="577"/>
      <c r="W46" s="576"/>
      <c r="X46" s="576"/>
      <c r="Y46" s="576"/>
      <c r="Z46" s="576"/>
      <c r="AA46" s="576"/>
      <c r="AB46" s="575"/>
    </row>
    <row r="47" spans="2:28">
      <c r="B47" s="595" t="s">
        <v>990</v>
      </c>
      <c r="C47" s="604">
        <v>42233</v>
      </c>
      <c r="D47" s="603"/>
      <c r="E47" s="600"/>
      <c r="F47" s="603">
        <v>2</v>
      </c>
      <c r="G47" s="600"/>
      <c r="H47" s="602">
        <v>5</v>
      </c>
      <c r="I47" s="601"/>
      <c r="J47" s="595">
        <v>10</v>
      </c>
      <c r="K47" s="600"/>
      <c r="L47" s="602">
        <v>9</v>
      </c>
      <c r="M47" s="601"/>
      <c r="N47" s="595">
        <v>1</v>
      </c>
      <c r="O47" s="600"/>
      <c r="P47" s="595">
        <v>3</v>
      </c>
      <c r="Q47" s="600"/>
      <c r="R47" s="595">
        <v>6</v>
      </c>
      <c r="S47" s="600"/>
      <c r="T47" s="595"/>
      <c r="U47" s="599"/>
      <c r="V47" s="598"/>
      <c r="W47" s="597"/>
      <c r="X47" s="597"/>
      <c r="Y47" s="597"/>
      <c r="Z47" s="597"/>
      <c r="AA47" s="597"/>
      <c r="AB47" s="596"/>
    </row>
    <row r="48" spans="2:28" ht="15" thickBot="1">
      <c r="B48" s="559" t="s">
        <v>989</v>
      </c>
      <c r="C48" s="564" t="str">
        <f>TEXT(C47,"ddd")</f>
        <v>Mon</v>
      </c>
      <c r="D48" s="563"/>
      <c r="E48" s="560"/>
      <c r="F48" s="563">
        <v>10</v>
      </c>
      <c r="G48" s="560"/>
      <c r="H48" s="562">
        <v>10</v>
      </c>
      <c r="I48" s="561"/>
      <c r="J48" s="559"/>
      <c r="K48" s="560"/>
      <c r="L48" s="562">
        <v>8</v>
      </c>
      <c r="M48" s="561"/>
      <c r="N48" s="559"/>
      <c r="O48" s="560"/>
      <c r="P48" s="559">
        <v>7</v>
      </c>
      <c r="Q48" s="560"/>
      <c r="R48" s="559">
        <v>0</v>
      </c>
      <c r="S48" s="560"/>
      <c r="T48" s="559"/>
      <c r="U48" s="558"/>
      <c r="V48" s="557"/>
      <c r="W48" s="556"/>
      <c r="X48" s="556"/>
      <c r="Y48" s="556"/>
      <c r="Z48" s="556"/>
      <c r="AA48" s="556"/>
      <c r="AB48" s="555"/>
    </row>
    <row r="49" spans="2:28">
      <c r="B49" s="589" t="s">
        <v>990</v>
      </c>
      <c r="C49" s="594">
        <v>42234</v>
      </c>
      <c r="D49" s="593"/>
      <c r="E49" s="590"/>
      <c r="F49" s="593">
        <v>0</v>
      </c>
      <c r="G49" s="590"/>
      <c r="H49" s="592">
        <v>4</v>
      </c>
      <c r="I49" s="591"/>
      <c r="J49" s="589">
        <v>12</v>
      </c>
      <c r="K49" s="590"/>
      <c r="L49" s="592">
        <v>7</v>
      </c>
      <c r="M49" s="591"/>
      <c r="N49" s="589">
        <v>7</v>
      </c>
      <c r="O49" s="590"/>
      <c r="P49" s="589">
        <v>5</v>
      </c>
      <c r="Q49" s="590"/>
      <c r="R49" s="589">
        <v>3</v>
      </c>
      <c r="S49" s="590"/>
      <c r="T49" s="589"/>
      <c r="U49" s="588"/>
      <c r="V49" s="587"/>
      <c r="W49" s="586"/>
      <c r="X49" s="586"/>
      <c r="Y49" s="586"/>
      <c r="Z49" s="586"/>
      <c r="AA49" s="586"/>
      <c r="AB49" s="585"/>
    </row>
    <row r="50" spans="2:28" ht="15" thickBot="1">
      <c r="B50" s="579" t="s">
        <v>989</v>
      </c>
      <c r="C50" s="584" t="str">
        <f>TEXT(C49,"ddd")</f>
        <v>Tue</v>
      </c>
      <c r="D50" s="583"/>
      <c r="E50" s="580"/>
      <c r="F50" s="583">
        <v>5</v>
      </c>
      <c r="G50" s="580"/>
      <c r="H50" s="582">
        <v>5</v>
      </c>
      <c r="I50" s="581"/>
      <c r="J50" s="579">
        <v>0</v>
      </c>
      <c r="K50" s="580"/>
      <c r="L50" s="582">
        <v>8</v>
      </c>
      <c r="M50" s="581"/>
      <c r="N50" s="579">
        <v>0</v>
      </c>
      <c r="O50" s="580"/>
      <c r="P50" s="579">
        <v>0</v>
      </c>
      <c r="Q50" s="580"/>
      <c r="R50" s="579"/>
      <c r="S50" s="580"/>
      <c r="T50" s="579"/>
      <c r="U50" s="578"/>
      <c r="V50" s="577"/>
      <c r="W50" s="576"/>
      <c r="X50" s="576"/>
      <c r="Y50" s="576"/>
      <c r="Z50" s="576"/>
      <c r="AA50" s="576"/>
      <c r="AB50" s="575"/>
    </row>
    <row r="51" spans="2:28">
      <c r="B51" s="595" t="s">
        <v>990</v>
      </c>
      <c r="C51" s="604">
        <v>42235</v>
      </c>
      <c r="D51" s="603">
        <v>6</v>
      </c>
      <c r="E51" s="600"/>
      <c r="F51" s="603">
        <v>1</v>
      </c>
      <c r="G51" s="600"/>
      <c r="H51" s="602">
        <v>0</v>
      </c>
      <c r="I51" s="601"/>
      <c r="J51" s="595">
        <v>11</v>
      </c>
      <c r="K51" s="600"/>
      <c r="L51" s="602">
        <v>3</v>
      </c>
      <c r="M51" s="601"/>
      <c r="N51" s="595">
        <v>1</v>
      </c>
      <c r="O51" s="600"/>
      <c r="P51" s="595">
        <v>0</v>
      </c>
      <c r="Q51" s="600"/>
      <c r="R51" s="595"/>
      <c r="S51" s="600"/>
      <c r="T51" s="595"/>
      <c r="U51" s="599"/>
      <c r="V51" s="598"/>
      <c r="W51" s="597"/>
      <c r="X51" s="597"/>
      <c r="Y51" s="597"/>
      <c r="Z51" s="597"/>
      <c r="AA51" s="597"/>
      <c r="AB51" s="596"/>
    </row>
    <row r="52" spans="2:28" ht="15" thickBot="1">
      <c r="B52" s="559" t="s">
        <v>989</v>
      </c>
      <c r="C52" s="564" t="str">
        <f>TEXT(C51,"ddd")</f>
        <v>Wed</v>
      </c>
      <c r="D52" s="563"/>
      <c r="E52" s="560"/>
      <c r="F52" s="563">
        <v>5</v>
      </c>
      <c r="G52" s="560"/>
      <c r="H52" s="562">
        <v>5</v>
      </c>
      <c r="I52" s="561"/>
      <c r="J52" s="559">
        <v>1</v>
      </c>
      <c r="K52" s="560"/>
      <c r="L52" s="562">
        <v>12</v>
      </c>
      <c r="M52" s="561"/>
      <c r="N52" s="559">
        <v>0</v>
      </c>
      <c r="O52" s="560"/>
      <c r="P52" s="559">
        <v>6</v>
      </c>
      <c r="Q52" s="560"/>
      <c r="R52" s="559">
        <v>0</v>
      </c>
      <c r="S52" s="560"/>
      <c r="T52" s="559">
        <v>5</v>
      </c>
      <c r="U52" s="558"/>
      <c r="V52" s="557"/>
      <c r="W52" s="556"/>
      <c r="X52" s="556"/>
      <c r="Y52" s="556"/>
      <c r="Z52" s="556"/>
      <c r="AA52" s="556"/>
      <c r="AB52" s="555"/>
    </row>
    <row r="53" spans="2:28">
      <c r="B53" s="589" t="s">
        <v>990</v>
      </c>
      <c r="C53" s="594">
        <v>42236</v>
      </c>
      <c r="D53" s="593"/>
      <c r="E53" s="590"/>
      <c r="F53" s="593">
        <v>7</v>
      </c>
      <c r="G53" s="590"/>
      <c r="H53" s="592">
        <v>5</v>
      </c>
      <c r="I53" s="591"/>
      <c r="J53" s="589">
        <v>2</v>
      </c>
      <c r="K53" s="590"/>
      <c r="L53" s="592">
        <v>12</v>
      </c>
      <c r="M53" s="591"/>
      <c r="N53" s="589">
        <v>4</v>
      </c>
      <c r="O53" s="590"/>
      <c r="P53" s="589">
        <v>6</v>
      </c>
      <c r="Q53" s="590"/>
      <c r="R53" s="589">
        <v>12</v>
      </c>
      <c r="S53" s="590"/>
      <c r="T53" s="589"/>
      <c r="U53" s="588"/>
      <c r="V53" s="587"/>
      <c r="W53" s="586"/>
      <c r="X53" s="586"/>
      <c r="Y53" s="586"/>
      <c r="Z53" s="586"/>
      <c r="AA53" s="586"/>
      <c r="AB53" s="585"/>
    </row>
    <row r="54" spans="2:28" ht="15" thickBot="1">
      <c r="B54" s="579" t="s">
        <v>989</v>
      </c>
      <c r="C54" s="584" t="str">
        <f>TEXT(C53,"ddd")</f>
        <v>Thu</v>
      </c>
      <c r="D54" s="583"/>
      <c r="E54" s="580"/>
      <c r="F54" s="583">
        <v>9</v>
      </c>
      <c r="G54" s="580"/>
      <c r="H54" s="582">
        <v>10</v>
      </c>
      <c r="I54" s="581"/>
      <c r="J54" s="579">
        <v>1</v>
      </c>
      <c r="K54" s="580"/>
      <c r="L54" s="582">
        <v>7</v>
      </c>
      <c r="M54" s="581"/>
      <c r="N54" s="579">
        <v>0</v>
      </c>
      <c r="O54" s="580"/>
      <c r="P54" s="579">
        <v>0</v>
      </c>
      <c r="Q54" s="580"/>
      <c r="R54" s="579">
        <v>0</v>
      </c>
      <c r="S54" s="580"/>
      <c r="T54" s="579">
        <v>0</v>
      </c>
      <c r="U54" s="578"/>
      <c r="V54" s="577"/>
      <c r="W54" s="576"/>
      <c r="X54" s="576"/>
      <c r="Y54" s="576"/>
      <c r="Z54" s="576"/>
      <c r="AA54" s="576"/>
      <c r="AB54" s="575"/>
    </row>
    <row r="55" spans="2:28">
      <c r="B55" s="595" t="s">
        <v>990</v>
      </c>
      <c r="C55" s="604">
        <v>42237</v>
      </c>
      <c r="D55" s="603"/>
      <c r="E55" s="600"/>
      <c r="F55" s="603">
        <v>6</v>
      </c>
      <c r="G55" s="600"/>
      <c r="H55" s="602">
        <v>4</v>
      </c>
      <c r="I55" s="601"/>
      <c r="J55" s="595">
        <v>12</v>
      </c>
      <c r="K55" s="600"/>
      <c r="L55" s="602"/>
      <c r="M55" s="601"/>
      <c r="N55" s="595"/>
      <c r="O55" s="600"/>
      <c r="P55" s="595">
        <v>6</v>
      </c>
      <c r="Q55" s="600"/>
      <c r="R55" s="595"/>
      <c r="S55" s="600"/>
      <c r="T55" s="595"/>
      <c r="U55" s="599"/>
      <c r="V55" s="598"/>
      <c r="W55" s="597"/>
      <c r="X55" s="597"/>
      <c r="Y55" s="597"/>
      <c r="Z55" s="597"/>
      <c r="AA55" s="597"/>
      <c r="AB55" s="596"/>
    </row>
    <row r="56" spans="2:28" ht="15" thickBot="1">
      <c r="B56" s="559" t="s">
        <v>989</v>
      </c>
      <c r="C56" s="564" t="str">
        <f>TEXT(C55,"ddd")</f>
        <v>Fri</v>
      </c>
      <c r="D56" s="563"/>
      <c r="E56" s="560"/>
      <c r="F56" s="563"/>
      <c r="G56" s="560"/>
      <c r="H56" s="562"/>
      <c r="I56" s="561"/>
      <c r="J56" s="559"/>
      <c r="K56" s="560"/>
      <c r="L56" s="562"/>
      <c r="M56" s="561"/>
      <c r="N56" s="559"/>
      <c r="O56" s="560"/>
      <c r="P56" s="559"/>
      <c r="Q56" s="560"/>
      <c r="R56" s="559"/>
      <c r="S56" s="560"/>
      <c r="T56" s="559"/>
      <c r="U56" s="558"/>
      <c r="V56" s="557"/>
      <c r="W56" s="556"/>
      <c r="X56" s="556"/>
      <c r="Y56" s="556"/>
      <c r="Z56" s="556"/>
      <c r="AA56" s="556"/>
      <c r="AB56" s="555"/>
    </row>
    <row r="57" spans="2:28">
      <c r="B57" s="589" t="s">
        <v>990</v>
      </c>
      <c r="C57" s="594">
        <v>42238</v>
      </c>
      <c r="D57" s="593"/>
      <c r="E57" s="590"/>
      <c r="F57" s="593"/>
      <c r="G57" s="590"/>
      <c r="H57" s="592"/>
      <c r="I57" s="591"/>
      <c r="J57" s="589"/>
      <c r="K57" s="590"/>
      <c r="L57" s="592"/>
      <c r="M57" s="591"/>
      <c r="N57" s="589"/>
      <c r="O57" s="590"/>
      <c r="P57" s="589"/>
      <c r="Q57" s="590"/>
      <c r="R57" s="589"/>
      <c r="S57" s="590"/>
      <c r="T57" s="589"/>
      <c r="U57" s="588"/>
      <c r="V57" s="587"/>
      <c r="W57" s="586"/>
      <c r="X57" s="586"/>
      <c r="Y57" s="586"/>
      <c r="Z57" s="586"/>
      <c r="AA57" s="586"/>
      <c r="AB57" s="585"/>
    </row>
    <row r="58" spans="2:28" ht="15" thickBot="1">
      <c r="B58" s="579" t="s">
        <v>989</v>
      </c>
      <c r="C58" s="584" t="str">
        <f>TEXT(C57,"ddd")</f>
        <v>Sat</v>
      </c>
      <c r="D58" s="583"/>
      <c r="E58" s="580"/>
      <c r="F58" s="583"/>
      <c r="G58" s="580"/>
      <c r="H58" s="582"/>
      <c r="I58" s="581"/>
      <c r="J58" s="579"/>
      <c r="K58" s="580"/>
      <c r="L58" s="582"/>
      <c r="M58" s="581"/>
      <c r="N58" s="579"/>
      <c r="O58" s="580"/>
      <c r="P58" s="579"/>
      <c r="Q58" s="580"/>
      <c r="R58" s="579"/>
      <c r="S58" s="580"/>
      <c r="T58" s="579"/>
      <c r="U58" s="578"/>
      <c r="V58" s="577"/>
      <c r="W58" s="576"/>
      <c r="X58" s="576"/>
      <c r="Y58" s="576"/>
      <c r="Z58" s="576"/>
      <c r="AA58" s="576"/>
      <c r="AB58" s="575"/>
    </row>
    <row r="59" spans="2:28">
      <c r="B59" s="595" t="s">
        <v>990</v>
      </c>
      <c r="C59" s="604">
        <v>42239</v>
      </c>
      <c r="D59" s="603"/>
      <c r="E59" s="600"/>
      <c r="F59" s="603"/>
      <c r="G59" s="600"/>
      <c r="H59" s="602"/>
      <c r="I59" s="601"/>
      <c r="J59" s="595"/>
      <c r="K59" s="600"/>
      <c r="L59" s="602"/>
      <c r="M59" s="601"/>
      <c r="N59" s="595"/>
      <c r="O59" s="600"/>
      <c r="P59" s="595"/>
      <c r="Q59" s="600"/>
      <c r="R59" s="595"/>
      <c r="S59" s="600"/>
      <c r="T59" s="595"/>
      <c r="U59" s="599"/>
      <c r="V59" s="598"/>
      <c r="W59" s="597"/>
      <c r="X59" s="597"/>
      <c r="Y59" s="597"/>
      <c r="Z59" s="597"/>
      <c r="AA59" s="597"/>
      <c r="AB59" s="596"/>
    </row>
    <row r="60" spans="2:28" ht="15" thickBot="1">
      <c r="B60" s="559" t="s">
        <v>989</v>
      </c>
      <c r="C60" s="564" t="str">
        <f>TEXT(C59,"ddd")</f>
        <v>Sun</v>
      </c>
      <c r="D60" s="563"/>
      <c r="E60" s="560"/>
      <c r="F60" s="563"/>
      <c r="G60" s="560"/>
      <c r="H60" s="562"/>
      <c r="I60" s="561"/>
      <c r="J60" s="559"/>
      <c r="K60" s="560"/>
      <c r="L60" s="562"/>
      <c r="M60" s="561"/>
      <c r="N60" s="559"/>
      <c r="O60" s="560"/>
      <c r="P60" s="559"/>
      <c r="Q60" s="560"/>
      <c r="R60" s="559"/>
      <c r="S60" s="560"/>
      <c r="T60" s="559"/>
      <c r="U60" s="558"/>
      <c r="V60" s="557"/>
      <c r="W60" s="556"/>
      <c r="X60" s="556"/>
      <c r="Y60" s="556"/>
      <c r="Z60" s="556"/>
      <c r="AA60" s="556"/>
      <c r="AB60" s="555"/>
    </row>
    <row r="61" spans="2:28">
      <c r="B61" s="589" t="s">
        <v>990</v>
      </c>
      <c r="C61" s="594">
        <v>42240</v>
      </c>
      <c r="D61" s="593">
        <v>13</v>
      </c>
      <c r="E61" s="590"/>
      <c r="F61" s="593">
        <v>2</v>
      </c>
      <c r="G61" s="590"/>
      <c r="H61" s="592">
        <v>6</v>
      </c>
      <c r="I61" s="591"/>
      <c r="J61" s="589">
        <v>11</v>
      </c>
      <c r="K61" s="590"/>
      <c r="L61" s="592"/>
      <c r="M61" s="591"/>
      <c r="N61" s="589"/>
      <c r="O61" s="590"/>
      <c r="P61" s="589">
        <v>12</v>
      </c>
      <c r="Q61" s="590"/>
      <c r="R61" s="589"/>
      <c r="S61" s="590"/>
      <c r="T61" s="589"/>
      <c r="U61" s="588"/>
      <c r="V61" s="587"/>
      <c r="W61" s="586"/>
      <c r="X61" s="586"/>
      <c r="Y61" s="586"/>
      <c r="Z61" s="586"/>
      <c r="AA61" s="586"/>
      <c r="AB61" s="585"/>
    </row>
    <row r="62" spans="2:28" ht="15" thickBot="1">
      <c r="B62" s="579" t="s">
        <v>989</v>
      </c>
      <c r="C62" s="584" t="str">
        <f>TEXT(C61,"ddd")</f>
        <v>Mon</v>
      </c>
      <c r="D62" s="583"/>
      <c r="E62" s="580"/>
      <c r="F62" s="583"/>
      <c r="G62" s="580"/>
      <c r="H62" s="582"/>
      <c r="I62" s="581"/>
      <c r="J62" s="579"/>
      <c r="K62" s="580"/>
      <c r="L62" s="582"/>
      <c r="M62" s="581"/>
      <c r="N62" s="579"/>
      <c r="O62" s="580"/>
      <c r="P62" s="579"/>
      <c r="Q62" s="580"/>
      <c r="R62" s="579"/>
      <c r="S62" s="580"/>
      <c r="T62" s="579"/>
      <c r="U62" s="578"/>
      <c r="V62" s="577"/>
      <c r="W62" s="576"/>
      <c r="X62" s="576"/>
      <c r="Y62" s="576"/>
      <c r="Z62" s="576"/>
      <c r="AA62" s="576"/>
      <c r="AB62" s="575"/>
    </row>
    <row r="63" spans="2:28">
      <c r="B63" s="595" t="s">
        <v>990</v>
      </c>
      <c r="C63" s="604">
        <v>42241</v>
      </c>
      <c r="D63" s="603"/>
      <c r="E63" s="600"/>
      <c r="F63" s="603"/>
      <c r="G63" s="600"/>
      <c r="H63" s="602"/>
      <c r="I63" s="601"/>
      <c r="J63" s="595">
        <v>4</v>
      </c>
      <c r="K63" s="600"/>
      <c r="L63" s="602"/>
      <c r="M63" s="601"/>
      <c r="N63" s="595">
        <v>4</v>
      </c>
      <c r="O63" s="600"/>
      <c r="P63" s="595"/>
      <c r="Q63" s="600"/>
      <c r="R63" s="595"/>
      <c r="S63" s="600"/>
      <c r="T63" s="595"/>
      <c r="U63" s="599"/>
      <c r="V63" s="598"/>
      <c r="W63" s="597"/>
      <c r="X63" s="597"/>
      <c r="Y63" s="597"/>
      <c r="Z63" s="597"/>
      <c r="AA63" s="597"/>
      <c r="AB63" s="596"/>
    </row>
    <row r="64" spans="2:28" ht="15" thickBot="1">
      <c r="B64" s="559" t="s">
        <v>989</v>
      </c>
      <c r="C64" s="564" t="str">
        <f>TEXT(C63,"ddd")</f>
        <v>Tue</v>
      </c>
      <c r="D64" s="563">
        <v>14</v>
      </c>
      <c r="E64" s="560"/>
      <c r="F64" s="563"/>
      <c r="G64" s="560"/>
      <c r="H64" s="562"/>
      <c r="I64" s="561"/>
      <c r="J64" s="559"/>
      <c r="K64" s="560"/>
      <c r="L64" s="562"/>
      <c r="M64" s="561"/>
      <c r="N64" s="559"/>
      <c r="O64" s="560"/>
      <c r="P64" s="559">
        <v>4</v>
      </c>
      <c r="Q64" s="560"/>
      <c r="R64" s="559"/>
      <c r="S64" s="560"/>
      <c r="T64" s="559"/>
      <c r="U64" s="558"/>
      <c r="V64" s="557"/>
      <c r="W64" s="556"/>
      <c r="X64" s="556"/>
      <c r="Y64" s="556"/>
      <c r="Z64" s="556"/>
      <c r="AA64" s="556"/>
      <c r="AB64" s="555"/>
    </row>
    <row r="65" spans="2:28">
      <c r="B65" s="589" t="s">
        <v>990</v>
      </c>
      <c r="C65" s="594">
        <v>42242</v>
      </c>
      <c r="D65" s="593"/>
      <c r="E65" s="590"/>
      <c r="F65" s="593">
        <v>1</v>
      </c>
      <c r="G65" s="590"/>
      <c r="H65" s="592">
        <v>2</v>
      </c>
      <c r="I65" s="591"/>
      <c r="J65" s="589">
        <v>4</v>
      </c>
      <c r="K65" s="590"/>
      <c r="L65" s="592">
        <v>8</v>
      </c>
      <c r="M65" s="591"/>
      <c r="N65" s="589">
        <v>11</v>
      </c>
      <c r="O65" s="590"/>
      <c r="P65" s="589">
        <v>3</v>
      </c>
      <c r="Q65" s="590"/>
      <c r="R65" s="589"/>
      <c r="S65" s="590"/>
      <c r="T65" s="589"/>
      <c r="U65" s="588"/>
      <c r="V65" s="587"/>
      <c r="W65" s="586"/>
      <c r="X65" s="586"/>
      <c r="Y65" s="586"/>
      <c r="Z65" s="586"/>
      <c r="AA65" s="586"/>
      <c r="AB65" s="585"/>
    </row>
    <row r="66" spans="2:28" ht="15" thickBot="1">
      <c r="B66" s="579" t="s">
        <v>989</v>
      </c>
      <c r="C66" s="584" t="str">
        <f>TEXT(C65,"ddd")</f>
        <v>Wed</v>
      </c>
      <c r="D66" s="583"/>
      <c r="E66" s="580"/>
      <c r="F66" s="583"/>
      <c r="G66" s="580"/>
      <c r="H66" s="582"/>
      <c r="I66" s="581"/>
      <c r="J66" s="579"/>
      <c r="K66" s="580"/>
      <c r="L66" s="582">
        <v>12</v>
      </c>
      <c r="M66" s="581"/>
      <c r="N66" s="579"/>
      <c r="O66" s="580"/>
      <c r="P66" s="579"/>
      <c r="Q66" s="580"/>
      <c r="R66" s="579">
        <v>9</v>
      </c>
      <c r="S66" s="580"/>
      <c r="T66" s="579"/>
      <c r="U66" s="578"/>
      <c r="V66" s="577"/>
      <c r="W66" s="576"/>
      <c r="X66" s="576"/>
      <c r="Y66" s="576"/>
      <c r="Z66" s="576"/>
      <c r="AA66" s="576"/>
      <c r="AB66" s="575"/>
    </row>
    <row r="67" spans="2:28">
      <c r="B67" s="595" t="s">
        <v>990</v>
      </c>
      <c r="C67" s="604">
        <v>42243</v>
      </c>
      <c r="D67" s="603"/>
      <c r="E67" s="600"/>
      <c r="F67" s="603">
        <v>7</v>
      </c>
      <c r="G67" s="600"/>
      <c r="H67" s="602">
        <v>4</v>
      </c>
      <c r="I67" s="601"/>
      <c r="J67" s="595">
        <v>1</v>
      </c>
      <c r="K67" s="600"/>
      <c r="L67" s="602"/>
      <c r="M67" s="601"/>
      <c r="N67" s="595">
        <v>9</v>
      </c>
      <c r="O67" s="600"/>
      <c r="P67" s="595">
        <v>12</v>
      </c>
      <c r="Q67" s="600"/>
      <c r="R67" s="595"/>
      <c r="S67" s="600"/>
      <c r="T67" s="595"/>
      <c r="U67" s="599"/>
      <c r="V67" s="598"/>
      <c r="W67" s="597"/>
      <c r="X67" s="597"/>
      <c r="Y67" s="597"/>
      <c r="Z67" s="597"/>
      <c r="AA67" s="597"/>
      <c r="AB67" s="596"/>
    </row>
    <row r="68" spans="2:28" ht="15" thickBot="1">
      <c r="B68" s="559" t="s">
        <v>989</v>
      </c>
      <c r="C68" s="564" t="str">
        <f>TEXT(C67,"ddd")</f>
        <v>Thu</v>
      </c>
      <c r="D68" s="563"/>
      <c r="E68" s="560"/>
      <c r="F68" s="563"/>
      <c r="G68" s="560"/>
      <c r="H68" s="562"/>
      <c r="I68" s="561"/>
      <c r="J68" s="559"/>
      <c r="K68" s="560"/>
      <c r="L68" s="562"/>
      <c r="M68" s="561"/>
      <c r="N68" s="559"/>
      <c r="O68" s="560"/>
      <c r="P68" s="559"/>
      <c r="Q68" s="560"/>
      <c r="R68" s="559">
        <v>5</v>
      </c>
      <c r="S68" s="560"/>
      <c r="T68" s="559"/>
      <c r="U68" s="558"/>
      <c r="V68" s="557"/>
      <c r="W68" s="556"/>
      <c r="X68" s="556"/>
      <c r="Y68" s="556"/>
      <c r="Z68" s="556"/>
      <c r="AA68" s="556"/>
      <c r="AB68" s="555"/>
    </row>
    <row r="69" spans="2:28">
      <c r="B69" s="589" t="s">
        <v>990</v>
      </c>
      <c r="C69" s="594">
        <v>42244</v>
      </c>
      <c r="D69" s="593"/>
      <c r="E69" s="590"/>
      <c r="F69" s="593">
        <v>7</v>
      </c>
      <c r="G69" s="590"/>
      <c r="H69" s="592">
        <v>6</v>
      </c>
      <c r="I69" s="591"/>
      <c r="J69" s="589">
        <v>5</v>
      </c>
      <c r="K69" s="590"/>
      <c r="L69" s="592"/>
      <c r="M69" s="591"/>
      <c r="N69" s="589">
        <v>6</v>
      </c>
      <c r="O69" s="590"/>
      <c r="P69" s="589"/>
      <c r="Q69" s="590"/>
      <c r="R69" s="589">
        <v>5</v>
      </c>
      <c r="S69" s="590"/>
      <c r="T69" s="589"/>
      <c r="U69" s="588"/>
      <c r="V69" s="587"/>
      <c r="W69" s="586"/>
      <c r="X69" s="586"/>
      <c r="Y69" s="586"/>
      <c r="Z69" s="586"/>
      <c r="AA69" s="586"/>
      <c r="AB69" s="585"/>
    </row>
    <row r="70" spans="2:28" ht="15" thickBot="1">
      <c r="B70" s="579" t="s">
        <v>989</v>
      </c>
      <c r="C70" s="584" t="str">
        <f>TEXT(C69,"ddd")</f>
        <v>Fri</v>
      </c>
      <c r="D70" s="583"/>
      <c r="E70" s="580"/>
      <c r="F70" s="583">
        <v>0</v>
      </c>
      <c r="G70" s="580"/>
      <c r="H70" s="582">
        <v>4</v>
      </c>
      <c r="I70" s="581"/>
      <c r="J70" s="579">
        <v>0</v>
      </c>
      <c r="K70" s="580"/>
      <c r="L70" s="582">
        <v>0</v>
      </c>
      <c r="M70" s="581"/>
      <c r="N70" s="579">
        <v>0</v>
      </c>
      <c r="O70" s="580"/>
      <c r="P70" s="579">
        <v>0</v>
      </c>
      <c r="Q70" s="580"/>
      <c r="R70" s="579">
        <v>0</v>
      </c>
      <c r="S70" s="580"/>
      <c r="T70" s="579">
        <v>11</v>
      </c>
      <c r="U70" s="578"/>
      <c r="V70" s="577"/>
      <c r="W70" s="576"/>
      <c r="X70" s="576"/>
      <c r="Y70" s="576"/>
      <c r="Z70" s="576"/>
      <c r="AA70" s="576"/>
      <c r="AB70" s="575"/>
    </row>
    <row r="71" spans="2:28">
      <c r="B71" s="595" t="s">
        <v>990</v>
      </c>
      <c r="C71" s="604">
        <v>42245</v>
      </c>
      <c r="D71" s="603"/>
      <c r="E71" s="600"/>
      <c r="F71" s="603"/>
      <c r="G71" s="600"/>
      <c r="H71" s="602"/>
      <c r="I71" s="601"/>
      <c r="J71" s="595"/>
      <c r="K71" s="600"/>
      <c r="L71" s="602"/>
      <c r="M71" s="601"/>
      <c r="N71" s="595">
        <v>5</v>
      </c>
      <c r="O71" s="600"/>
      <c r="P71" s="595"/>
      <c r="Q71" s="600"/>
      <c r="R71" s="595"/>
      <c r="S71" s="600"/>
      <c r="T71" s="595"/>
      <c r="U71" s="599"/>
      <c r="V71" s="598"/>
      <c r="W71" s="597"/>
      <c r="X71" s="597"/>
      <c r="Y71" s="597"/>
      <c r="Z71" s="597"/>
      <c r="AA71" s="597"/>
      <c r="AB71" s="596"/>
    </row>
    <row r="72" spans="2:28" ht="15" thickBot="1">
      <c r="B72" s="559" t="s">
        <v>989</v>
      </c>
      <c r="C72" s="564" t="str">
        <f>TEXT(C71,"ddd")</f>
        <v>Sat</v>
      </c>
      <c r="D72" s="563"/>
      <c r="E72" s="560"/>
      <c r="F72" s="563"/>
      <c r="G72" s="560"/>
      <c r="H72" s="562"/>
      <c r="I72" s="561"/>
      <c r="J72" s="559"/>
      <c r="K72" s="560"/>
      <c r="L72" s="562"/>
      <c r="M72" s="561"/>
      <c r="N72" s="559"/>
      <c r="O72" s="560"/>
      <c r="P72" s="559"/>
      <c r="Q72" s="560"/>
      <c r="R72" s="559"/>
      <c r="S72" s="560"/>
      <c r="T72" s="559"/>
      <c r="U72" s="558"/>
      <c r="V72" s="557"/>
      <c r="W72" s="556"/>
      <c r="X72" s="556"/>
      <c r="Y72" s="556"/>
      <c r="Z72" s="556"/>
      <c r="AA72" s="556"/>
      <c r="AB72" s="555"/>
    </row>
    <row r="73" spans="2:28">
      <c r="B73" s="589" t="s">
        <v>990</v>
      </c>
      <c r="C73" s="594">
        <v>42246</v>
      </c>
      <c r="D73" s="593"/>
      <c r="E73" s="590"/>
      <c r="F73" s="593"/>
      <c r="G73" s="590"/>
      <c r="H73" s="592"/>
      <c r="I73" s="591"/>
      <c r="J73" s="589"/>
      <c r="K73" s="590"/>
      <c r="L73" s="592"/>
      <c r="M73" s="591"/>
      <c r="N73" s="589">
        <v>6</v>
      </c>
      <c r="O73" s="590"/>
      <c r="P73" s="589"/>
      <c r="Q73" s="590"/>
      <c r="R73" s="589"/>
      <c r="S73" s="590"/>
      <c r="T73" s="589"/>
      <c r="U73" s="588"/>
      <c r="V73" s="587"/>
      <c r="W73" s="586"/>
      <c r="X73" s="586"/>
      <c r="Y73" s="586"/>
      <c r="Z73" s="586"/>
      <c r="AA73" s="586"/>
      <c r="AB73" s="585"/>
    </row>
    <row r="74" spans="2:28" ht="15" thickBot="1">
      <c r="B74" s="579" t="s">
        <v>989</v>
      </c>
      <c r="C74" s="584" t="str">
        <f>TEXT(C73,"ddd")</f>
        <v>Sun</v>
      </c>
      <c r="D74" s="583"/>
      <c r="E74" s="580"/>
      <c r="F74" s="583"/>
      <c r="G74" s="580"/>
      <c r="H74" s="582"/>
      <c r="I74" s="581"/>
      <c r="J74" s="579"/>
      <c r="K74" s="580"/>
      <c r="L74" s="582"/>
      <c r="M74" s="581"/>
      <c r="N74" s="579"/>
      <c r="O74" s="580"/>
      <c r="P74" s="579"/>
      <c r="Q74" s="580"/>
      <c r="R74" s="579"/>
      <c r="S74" s="580"/>
      <c r="T74" s="579"/>
      <c r="U74" s="578"/>
      <c r="V74" s="577"/>
      <c r="W74" s="576"/>
      <c r="X74" s="576"/>
      <c r="Y74" s="576"/>
      <c r="Z74" s="576"/>
      <c r="AA74" s="576"/>
      <c r="AB74" s="575"/>
    </row>
    <row r="75" spans="2:28">
      <c r="B75" s="595" t="s">
        <v>990</v>
      </c>
      <c r="C75" s="574">
        <v>42247</v>
      </c>
      <c r="D75" s="573"/>
      <c r="E75" s="570"/>
      <c r="F75" s="573"/>
      <c r="G75" s="570"/>
      <c r="H75" s="572">
        <v>6</v>
      </c>
      <c r="I75" s="571"/>
      <c r="J75" s="569">
        <v>3</v>
      </c>
      <c r="K75" s="570"/>
      <c r="L75" s="572">
        <v>3</v>
      </c>
      <c r="M75" s="571"/>
      <c r="N75" s="569">
        <v>7</v>
      </c>
      <c r="O75" s="570"/>
      <c r="P75" s="569"/>
      <c r="Q75" s="570"/>
      <c r="R75" s="569">
        <v>4</v>
      </c>
      <c r="S75" s="570"/>
      <c r="T75" s="569">
        <v>3</v>
      </c>
      <c r="U75" s="568"/>
      <c r="V75" s="567"/>
      <c r="W75" s="566"/>
      <c r="X75" s="566"/>
      <c r="Y75" s="566"/>
      <c r="Z75" s="566"/>
      <c r="AA75" s="566"/>
      <c r="AB75" s="565"/>
    </row>
    <row r="76" spans="2:28" ht="15" thickBot="1">
      <c r="B76" s="559" t="s">
        <v>989</v>
      </c>
      <c r="C76" s="564" t="str">
        <f>TEXT(C75,"ddd")</f>
        <v>Mon</v>
      </c>
      <c r="D76" s="563"/>
      <c r="E76" s="560"/>
      <c r="F76" s="563"/>
      <c r="G76" s="560"/>
      <c r="H76" s="562"/>
      <c r="I76" s="561"/>
      <c r="J76" s="559"/>
      <c r="K76" s="560"/>
      <c r="L76" s="562"/>
      <c r="M76" s="561"/>
      <c r="N76" s="559"/>
      <c r="O76" s="560"/>
      <c r="P76" s="559"/>
      <c r="Q76" s="560"/>
      <c r="R76" s="559"/>
      <c r="S76" s="560"/>
      <c r="T76" s="559"/>
      <c r="U76" s="558"/>
      <c r="V76" s="557"/>
      <c r="W76" s="556"/>
      <c r="X76" s="556"/>
      <c r="Y76" s="556"/>
      <c r="Z76" s="556"/>
      <c r="AA76" s="556"/>
      <c r="AB76" s="555"/>
    </row>
    <row r="77" spans="2:28">
      <c r="B77" s="589" t="s">
        <v>990</v>
      </c>
      <c r="C77" s="594">
        <v>42248</v>
      </c>
      <c r="D77" s="593"/>
      <c r="E77" s="590"/>
      <c r="F77" s="593"/>
      <c r="G77" s="590"/>
      <c r="H77" s="592"/>
      <c r="I77" s="591"/>
      <c r="J77" s="589"/>
      <c r="K77" s="590"/>
      <c r="L77" s="592">
        <v>6</v>
      </c>
      <c r="M77" s="591"/>
      <c r="N77" s="589"/>
      <c r="O77" s="590"/>
      <c r="P77" s="589"/>
      <c r="Q77" s="590"/>
      <c r="R77" s="589"/>
      <c r="S77" s="590"/>
      <c r="T77" s="589"/>
      <c r="U77" s="588"/>
      <c r="V77" s="587"/>
      <c r="W77" s="586"/>
      <c r="X77" s="586"/>
      <c r="Y77" s="586"/>
      <c r="Z77" s="586"/>
      <c r="AA77" s="586"/>
      <c r="AB77" s="585"/>
    </row>
    <row r="78" spans="2:28" ht="15" thickBot="1">
      <c r="B78" s="579" t="s">
        <v>989</v>
      </c>
      <c r="C78" s="584" t="str">
        <f>TEXT(C77,"ddd")</f>
        <v>Tue</v>
      </c>
      <c r="D78" s="583"/>
      <c r="E78" s="580"/>
      <c r="F78" s="583">
        <v>16</v>
      </c>
      <c r="G78" s="580"/>
      <c r="H78" s="582">
        <v>17</v>
      </c>
      <c r="I78" s="581"/>
      <c r="J78" s="579">
        <v>0</v>
      </c>
      <c r="K78" s="580"/>
      <c r="L78" s="582">
        <v>1</v>
      </c>
      <c r="M78" s="581"/>
      <c r="N78" s="579">
        <v>0</v>
      </c>
      <c r="O78" s="580"/>
      <c r="P78" s="579">
        <v>4</v>
      </c>
      <c r="Q78" s="580"/>
      <c r="R78" s="579">
        <v>4</v>
      </c>
      <c r="S78" s="580"/>
      <c r="T78" s="579">
        <v>0</v>
      </c>
      <c r="U78" s="578"/>
      <c r="V78" s="577"/>
      <c r="W78" s="576"/>
      <c r="X78" s="576"/>
      <c r="Y78" s="576"/>
      <c r="Z78" s="576"/>
      <c r="AA78" s="576"/>
      <c r="AB78" s="575"/>
    </row>
    <row r="79" spans="2:28">
      <c r="B79" s="595" t="s">
        <v>990</v>
      </c>
      <c r="C79" s="574">
        <f>C77+1</f>
        <v>42249</v>
      </c>
      <c r="D79" s="573"/>
      <c r="E79" s="570"/>
      <c r="F79" s="573"/>
      <c r="G79" s="570"/>
      <c r="H79" s="572"/>
      <c r="I79" s="571"/>
      <c r="J79" s="569">
        <v>10</v>
      </c>
      <c r="K79" s="570"/>
      <c r="L79" s="572">
        <v>6</v>
      </c>
      <c r="M79" s="571"/>
      <c r="N79" s="569"/>
      <c r="O79" s="570"/>
      <c r="P79" s="569">
        <v>6</v>
      </c>
      <c r="Q79" s="570"/>
      <c r="R79" s="569">
        <v>9</v>
      </c>
      <c r="S79" s="570"/>
      <c r="T79" s="569">
        <v>2</v>
      </c>
      <c r="U79" s="568"/>
      <c r="V79" s="567"/>
      <c r="W79" s="566"/>
      <c r="X79" s="566"/>
      <c r="Y79" s="566"/>
      <c r="Z79" s="566"/>
      <c r="AA79" s="566"/>
      <c r="AB79" s="565"/>
    </row>
    <row r="80" spans="2:28" ht="15" thickBot="1">
      <c r="B80" s="559" t="s">
        <v>989</v>
      </c>
      <c r="C80" s="564" t="str">
        <f>TEXT(C79,"ddd")</f>
        <v>Wed</v>
      </c>
      <c r="D80" s="563">
        <v>0</v>
      </c>
      <c r="E80" s="560"/>
      <c r="F80" s="563">
        <v>2</v>
      </c>
      <c r="G80" s="560"/>
      <c r="H80" s="562">
        <v>1</v>
      </c>
      <c r="I80" s="561"/>
      <c r="J80" s="559">
        <v>0</v>
      </c>
      <c r="K80" s="560"/>
      <c r="L80" s="562">
        <v>1</v>
      </c>
      <c r="M80" s="561"/>
      <c r="N80" s="559">
        <v>0</v>
      </c>
      <c r="O80" s="560"/>
      <c r="P80" s="559">
        <v>14</v>
      </c>
      <c r="Q80" s="560"/>
      <c r="R80" s="559">
        <v>0</v>
      </c>
      <c r="S80" s="560"/>
      <c r="T80" s="559">
        <v>0</v>
      </c>
      <c r="U80" s="558"/>
      <c r="V80" s="557"/>
      <c r="W80" s="556"/>
      <c r="X80" s="556"/>
      <c r="Y80" s="556"/>
      <c r="Z80" s="556"/>
      <c r="AA80" s="556"/>
      <c r="AB80" s="555"/>
    </row>
    <row r="81" spans="2:28">
      <c r="B81" s="589" t="s">
        <v>990</v>
      </c>
      <c r="C81" s="594">
        <v>42250</v>
      </c>
      <c r="D81" s="593"/>
      <c r="E81" s="590"/>
      <c r="F81" s="593"/>
      <c r="G81" s="590"/>
      <c r="H81" s="592"/>
      <c r="I81" s="591"/>
      <c r="J81" s="589">
        <v>1</v>
      </c>
      <c r="K81" s="590"/>
      <c r="L81" s="592">
        <v>6</v>
      </c>
      <c r="M81" s="591"/>
      <c r="N81" s="589"/>
      <c r="O81" s="590"/>
      <c r="P81" s="589">
        <v>12</v>
      </c>
      <c r="Q81" s="590"/>
      <c r="R81" s="589"/>
      <c r="S81" s="590"/>
      <c r="T81" s="589">
        <v>4</v>
      </c>
      <c r="U81" s="588"/>
      <c r="V81" s="587"/>
      <c r="W81" s="586"/>
      <c r="X81" s="586"/>
      <c r="Y81" s="586"/>
      <c r="Z81" s="586"/>
      <c r="AA81" s="586"/>
      <c r="AB81" s="585"/>
    </row>
    <row r="82" spans="2:28" ht="15" thickBot="1">
      <c r="B82" s="579" t="s">
        <v>989</v>
      </c>
      <c r="C82" s="584" t="str">
        <f>TEXT(C81,"ddd")</f>
        <v>Thu</v>
      </c>
      <c r="D82" s="583">
        <v>0</v>
      </c>
      <c r="E82" s="580"/>
      <c r="F82" s="583">
        <v>0</v>
      </c>
      <c r="G82" s="580"/>
      <c r="H82" s="582">
        <v>0</v>
      </c>
      <c r="I82" s="581"/>
      <c r="J82" s="579">
        <v>0</v>
      </c>
      <c r="K82" s="580"/>
      <c r="L82" s="582">
        <v>8</v>
      </c>
      <c r="M82" s="581"/>
      <c r="N82" s="579">
        <v>0</v>
      </c>
      <c r="O82" s="580"/>
      <c r="P82" s="579">
        <v>4</v>
      </c>
      <c r="Q82" s="580"/>
      <c r="R82" s="579">
        <v>0</v>
      </c>
      <c r="S82" s="580"/>
      <c r="T82" s="579">
        <v>0</v>
      </c>
      <c r="U82" s="578"/>
      <c r="V82" s="577"/>
      <c r="W82" s="576"/>
      <c r="X82" s="576"/>
      <c r="Y82" s="576"/>
      <c r="Z82" s="576"/>
      <c r="AA82" s="576"/>
      <c r="AB82" s="575"/>
    </row>
    <row r="83" spans="2:28">
      <c r="B83" s="595" t="s">
        <v>990</v>
      </c>
      <c r="C83" s="574">
        <v>42251</v>
      </c>
      <c r="D83" s="573"/>
      <c r="E83" s="570"/>
      <c r="F83" s="573"/>
      <c r="G83" s="570"/>
      <c r="H83" s="572"/>
      <c r="I83" s="571"/>
      <c r="J83" s="569"/>
      <c r="K83" s="570"/>
      <c r="L83" s="572"/>
      <c r="M83" s="571"/>
      <c r="N83" s="569">
        <v>13</v>
      </c>
      <c r="O83" s="570"/>
      <c r="P83" s="569"/>
      <c r="Q83" s="570"/>
      <c r="R83" s="569"/>
      <c r="S83" s="570"/>
      <c r="T83" s="569">
        <v>1</v>
      </c>
      <c r="U83" s="568"/>
      <c r="V83" s="567"/>
      <c r="W83" s="566"/>
      <c r="X83" s="566"/>
      <c r="Y83" s="566"/>
      <c r="Z83" s="566"/>
      <c r="AA83" s="566"/>
      <c r="AB83" s="565"/>
    </row>
    <row r="84" spans="2:28" ht="15" thickBot="1">
      <c r="B84" s="559" t="s">
        <v>989</v>
      </c>
      <c r="C84" s="564" t="str">
        <f>TEXT(C83,"ddd")</f>
        <v>Fri</v>
      </c>
      <c r="D84" s="563"/>
      <c r="E84" s="560"/>
      <c r="F84" s="563"/>
      <c r="G84" s="560"/>
      <c r="H84" s="562"/>
      <c r="I84" s="561"/>
      <c r="J84" s="559"/>
      <c r="K84" s="560"/>
      <c r="L84" s="562"/>
      <c r="M84" s="561"/>
      <c r="N84" s="559"/>
      <c r="O84" s="560"/>
      <c r="P84" s="559"/>
      <c r="Q84" s="560"/>
      <c r="R84" s="559"/>
      <c r="S84" s="560"/>
      <c r="T84" s="559"/>
      <c r="U84" s="558"/>
      <c r="V84" s="557"/>
      <c r="W84" s="556"/>
      <c r="X84" s="556"/>
      <c r="Y84" s="556"/>
      <c r="Z84" s="556"/>
      <c r="AA84" s="556"/>
      <c r="AB84" s="555"/>
    </row>
    <row r="85" spans="2:28">
      <c r="B85" s="589" t="s">
        <v>990</v>
      </c>
      <c r="C85" s="594">
        <v>42252</v>
      </c>
      <c r="D85" s="593"/>
      <c r="E85" s="590"/>
      <c r="F85" s="593"/>
      <c r="G85" s="590"/>
      <c r="H85" s="592"/>
      <c r="I85" s="591"/>
      <c r="J85" s="589"/>
      <c r="K85" s="590"/>
      <c r="L85" s="592"/>
      <c r="M85" s="591"/>
      <c r="N85" s="589">
        <v>6</v>
      </c>
      <c r="O85" s="590"/>
      <c r="P85" s="589"/>
      <c r="Q85" s="590"/>
      <c r="R85" s="589"/>
      <c r="S85" s="590"/>
      <c r="T85" s="589"/>
      <c r="U85" s="588"/>
      <c r="V85" s="587"/>
      <c r="W85" s="586"/>
      <c r="X85" s="586"/>
      <c r="Y85" s="586"/>
      <c r="Z85" s="586"/>
      <c r="AA85" s="586"/>
      <c r="AB85" s="585"/>
    </row>
    <row r="86" spans="2:28" ht="15" thickBot="1">
      <c r="B86" s="579" t="s">
        <v>989</v>
      </c>
      <c r="C86" s="584" t="str">
        <f>TEXT(C85,"ddd")</f>
        <v>Sat</v>
      </c>
      <c r="D86" s="583"/>
      <c r="E86" s="580"/>
      <c r="F86" s="583"/>
      <c r="G86" s="580"/>
      <c r="H86" s="582"/>
      <c r="I86" s="581"/>
      <c r="J86" s="579"/>
      <c r="K86" s="580"/>
      <c r="L86" s="582"/>
      <c r="M86" s="581"/>
      <c r="N86" s="579"/>
      <c r="O86" s="580"/>
      <c r="P86" s="579"/>
      <c r="Q86" s="580"/>
      <c r="R86" s="579"/>
      <c r="S86" s="580"/>
      <c r="T86" s="579"/>
      <c r="U86" s="578"/>
      <c r="V86" s="577"/>
      <c r="W86" s="576"/>
      <c r="X86" s="576"/>
      <c r="Y86" s="576"/>
      <c r="Z86" s="576"/>
      <c r="AA86" s="576"/>
      <c r="AB86" s="575"/>
    </row>
    <row r="87" spans="2:28">
      <c r="B87" s="569" t="s">
        <v>990</v>
      </c>
      <c r="C87" s="604">
        <v>42253</v>
      </c>
      <c r="D87" s="603"/>
      <c r="E87" s="600"/>
      <c r="F87" s="603"/>
      <c r="G87" s="600"/>
      <c r="H87" s="602"/>
      <c r="I87" s="601"/>
      <c r="J87" s="595"/>
      <c r="K87" s="600"/>
      <c r="L87" s="602"/>
      <c r="M87" s="601"/>
      <c r="N87" s="595">
        <v>6</v>
      </c>
      <c r="O87" s="600"/>
      <c r="P87" s="595"/>
      <c r="Q87" s="600"/>
      <c r="R87" s="595"/>
      <c r="S87" s="600"/>
      <c r="T87" s="595"/>
      <c r="U87" s="599"/>
      <c r="V87" s="598"/>
      <c r="W87" s="597"/>
      <c r="X87" s="597"/>
      <c r="Y87" s="597"/>
      <c r="Z87" s="597"/>
      <c r="AA87" s="597"/>
      <c r="AB87" s="596"/>
    </row>
    <row r="88" spans="2:28" ht="15" thickBot="1">
      <c r="B88" s="559" t="s">
        <v>989</v>
      </c>
      <c r="C88" s="564" t="str">
        <f>TEXT(C87,"ddd")</f>
        <v>Sun</v>
      </c>
      <c r="D88" s="563"/>
      <c r="E88" s="560"/>
      <c r="F88" s="563"/>
      <c r="G88" s="560"/>
      <c r="H88" s="562"/>
      <c r="I88" s="561"/>
      <c r="J88" s="559"/>
      <c r="K88" s="560"/>
      <c r="L88" s="562"/>
      <c r="M88" s="561"/>
      <c r="N88" s="559"/>
      <c r="O88" s="560"/>
      <c r="P88" s="559"/>
      <c r="Q88" s="560"/>
      <c r="R88" s="559"/>
      <c r="S88" s="560"/>
      <c r="T88" s="559"/>
      <c r="U88" s="558"/>
      <c r="V88" s="557"/>
      <c r="W88" s="556"/>
      <c r="X88" s="556"/>
      <c r="Y88" s="556"/>
      <c r="Z88" s="556"/>
      <c r="AA88" s="556"/>
      <c r="AB88" s="555"/>
    </row>
    <row r="89" spans="2:28">
      <c r="B89" s="589" t="s">
        <v>990</v>
      </c>
      <c r="C89" s="594">
        <v>42254</v>
      </c>
      <c r="D89" s="593"/>
      <c r="E89" s="590"/>
      <c r="F89" s="593"/>
      <c r="G89" s="590"/>
      <c r="H89" s="592"/>
      <c r="I89" s="591"/>
      <c r="J89" s="589"/>
      <c r="K89" s="590"/>
      <c r="L89" s="592"/>
      <c r="M89" s="591"/>
      <c r="N89" s="589"/>
      <c r="O89" s="590"/>
      <c r="P89" s="589"/>
      <c r="Q89" s="590"/>
      <c r="R89" s="589"/>
      <c r="S89" s="590"/>
      <c r="T89" s="589"/>
      <c r="U89" s="588"/>
      <c r="V89" s="587"/>
      <c r="W89" s="586"/>
      <c r="X89" s="586"/>
      <c r="Y89" s="586"/>
      <c r="Z89" s="586"/>
      <c r="AA89" s="586"/>
      <c r="AB89" s="585"/>
    </row>
    <row r="90" spans="2:28" ht="15" thickBot="1">
      <c r="B90" s="579" t="s">
        <v>989</v>
      </c>
      <c r="C90" s="584" t="str">
        <f>TEXT(C89,"ddd")</f>
        <v>Mon</v>
      </c>
      <c r="D90" s="583"/>
      <c r="E90" s="580"/>
      <c r="F90" s="583"/>
      <c r="G90" s="580"/>
      <c r="H90" s="582"/>
      <c r="I90" s="581"/>
      <c r="J90" s="579"/>
      <c r="K90" s="580"/>
      <c r="L90" s="582"/>
      <c r="M90" s="581"/>
      <c r="N90" s="579"/>
      <c r="O90" s="580"/>
      <c r="P90" s="579"/>
      <c r="Q90" s="580"/>
      <c r="R90" s="579"/>
      <c r="S90" s="580"/>
      <c r="T90" s="579"/>
      <c r="U90" s="578"/>
      <c r="V90" s="577"/>
      <c r="W90" s="576"/>
      <c r="X90" s="576"/>
      <c r="Y90" s="576"/>
      <c r="Z90" s="576"/>
      <c r="AA90" s="576"/>
      <c r="AB90" s="575"/>
    </row>
    <row r="91" spans="2:28">
      <c r="B91" s="595" t="s">
        <v>990</v>
      </c>
      <c r="C91" s="574">
        <v>42255</v>
      </c>
      <c r="D91" s="573"/>
      <c r="E91" s="570"/>
      <c r="F91" s="573">
        <v>3</v>
      </c>
      <c r="G91" s="570"/>
      <c r="H91" s="572">
        <v>3</v>
      </c>
      <c r="I91" s="571"/>
      <c r="J91" s="569">
        <v>7</v>
      </c>
      <c r="K91" s="570"/>
      <c r="L91" s="572"/>
      <c r="M91" s="571"/>
      <c r="N91" s="569">
        <v>7</v>
      </c>
      <c r="O91" s="570"/>
      <c r="P91" s="569"/>
      <c r="Q91" s="570"/>
      <c r="R91" s="569"/>
      <c r="S91" s="570"/>
      <c r="T91" s="569"/>
      <c r="U91" s="568"/>
      <c r="V91" s="567"/>
      <c r="W91" s="566"/>
      <c r="X91" s="566"/>
      <c r="Y91" s="566"/>
      <c r="Z91" s="566"/>
      <c r="AA91" s="566"/>
      <c r="AB91" s="565"/>
    </row>
    <row r="92" spans="2:28" ht="15" thickBot="1">
      <c r="B92" s="559" t="s">
        <v>989</v>
      </c>
      <c r="C92" s="564" t="str">
        <f>TEXT(C91,"ddd")</f>
        <v>Tue</v>
      </c>
      <c r="D92" s="563">
        <v>0</v>
      </c>
      <c r="E92" s="560"/>
      <c r="F92" s="563">
        <v>10</v>
      </c>
      <c r="G92" s="560"/>
      <c r="H92" s="562">
        <v>12</v>
      </c>
      <c r="I92" s="561"/>
      <c r="J92" s="559">
        <v>0</v>
      </c>
      <c r="K92" s="560"/>
      <c r="L92" s="562">
        <v>0</v>
      </c>
      <c r="M92" s="561"/>
      <c r="N92" s="559">
        <v>2</v>
      </c>
      <c r="O92" s="560"/>
      <c r="P92" s="559">
        <v>7</v>
      </c>
      <c r="Q92" s="560"/>
      <c r="R92" s="559">
        <v>14</v>
      </c>
      <c r="S92" s="560"/>
      <c r="T92" s="559">
        <v>0</v>
      </c>
      <c r="U92" s="558"/>
      <c r="V92" s="557"/>
      <c r="W92" s="556"/>
      <c r="X92" s="556"/>
      <c r="Y92" s="556"/>
      <c r="Z92" s="556"/>
      <c r="AA92" s="556"/>
      <c r="AB92" s="555"/>
    </row>
    <row r="93" spans="2:28">
      <c r="B93" s="589" t="s">
        <v>990</v>
      </c>
      <c r="C93" s="594">
        <v>42256</v>
      </c>
      <c r="D93" s="593"/>
      <c r="E93" s="590"/>
      <c r="F93" s="593">
        <v>3</v>
      </c>
      <c r="G93" s="590"/>
      <c r="H93" s="592">
        <v>5</v>
      </c>
      <c r="I93" s="591"/>
      <c r="J93" s="589">
        <v>8</v>
      </c>
      <c r="K93" s="590"/>
      <c r="L93" s="592">
        <v>12</v>
      </c>
      <c r="M93" s="591"/>
      <c r="N93" s="589"/>
      <c r="O93" s="590"/>
      <c r="P93" s="589"/>
      <c r="Q93" s="590"/>
      <c r="R93" s="589">
        <v>6</v>
      </c>
      <c r="S93" s="590"/>
      <c r="T93" s="589"/>
      <c r="U93" s="588"/>
      <c r="V93" s="587"/>
      <c r="W93" s="586"/>
      <c r="X93" s="586"/>
      <c r="Y93" s="586"/>
      <c r="Z93" s="586"/>
      <c r="AA93" s="586"/>
      <c r="AB93" s="585"/>
    </row>
    <row r="94" spans="2:28" ht="15" thickBot="1">
      <c r="B94" s="579" t="s">
        <v>989</v>
      </c>
      <c r="C94" s="584" t="str">
        <f>TEXT(C93,"ddd")</f>
        <v>Wed</v>
      </c>
      <c r="D94" s="583"/>
      <c r="E94" s="580"/>
      <c r="F94" s="583"/>
      <c r="G94" s="580"/>
      <c r="H94" s="582"/>
      <c r="I94" s="581"/>
      <c r="J94" s="579"/>
      <c r="K94" s="580"/>
      <c r="L94" s="582"/>
      <c r="M94" s="581"/>
      <c r="N94" s="579"/>
      <c r="O94" s="580"/>
      <c r="P94" s="579"/>
      <c r="Q94" s="580"/>
      <c r="R94" s="579"/>
      <c r="S94" s="580"/>
      <c r="T94" s="579"/>
      <c r="U94" s="578"/>
      <c r="V94" s="577"/>
      <c r="W94" s="576"/>
      <c r="X94" s="576"/>
      <c r="Y94" s="576"/>
      <c r="Z94" s="576"/>
      <c r="AA94" s="576"/>
      <c r="AB94" s="575"/>
    </row>
    <row r="95" spans="2:28">
      <c r="B95" s="595" t="s">
        <v>990</v>
      </c>
      <c r="C95" s="574">
        <v>42257</v>
      </c>
      <c r="D95" s="573"/>
      <c r="E95" s="570"/>
      <c r="F95" s="573">
        <v>13</v>
      </c>
      <c r="G95" s="570"/>
      <c r="H95" s="572">
        <v>7</v>
      </c>
      <c r="I95" s="571"/>
      <c r="J95" s="569">
        <v>7</v>
      </c>
      <c r="K95" s="570"/>
      <c r="L95" s="572"/>
      <c r="M95" s="571"/>
      <c r="N95" s="569">
        <v>8</v>
      </c>
      <c r="O95" s="570"/>
      <c r="P95" s="569">
        <v>12</v>
      </c>
      <c r="Q95" s="570"/>
      <c r="R95" s="569">
        <v>14</v>
      </c>
      <c r="S95" s="570"/>
      <c r="T95" s="569"/>
      <c r="U95" s="568"/>
      <c r="V95" s="567"/>
      <c r="W95" s="566"/>
      <c r="X95" s="566"/>
      <c r="Y95" s="566"/>
      <c r="Z95" s="566"/>
      <c r="AA95" s="566"/>
      <c r="AB95" s="565"/>
    </row>
    <row r="96" spans="2:28" ht="15" thickBot="1">
      <c r="B96" s="559" t="s">
        <v>989</v>
      </c>
      <c r="C96" s="564" t="str">
        <f>TEXT(C95,"ddd")</f>
        <v>Thu</v>
      </c>
      <c r="D96" s="563"/>
      <c r="E96" s="560"/>
      <c r="F96" s="563"/>
      <c r="G96" s="560"/>
      <c r="H96" s="562"/>
      <c r="I96" s="561"/>
      <c r="J96" s="559"/>
      <c r="K96" s="560"/>
      <c r="L96" s="562"/>
      <c r="M96" s="561"/>
      <c r="N96" s="559"/>
      <c r="O96" s="560"/>
      <c r="P96" s="559"/>
      <c r="Q96" s="560"/>
      <c r="R96" s="559"/>
      <c r="S96" s="560"/>
      <c r="T96" s="559"/>
      <c r="U96" s="558"/>
      <c r="V96" s="557"/>
      <c r="W96" s="556"/>
      <c r="X96" s="556"/>
      <c r="Y96" s="556"/>
      <c r="Z96" s="556"/>
      <c r="AA96" s="556"/>
      <c r="AB96" s="555"/>
    </row>
    <row r="97" spans="2:28">
      <c r="B97" s="589" t="s">
        <v>990</v>
      </c>
      <c r="C97" s="594">
        <v>42258</v>
      </c>
      <c r="D97" s="593"/>
      <c r="E97" s="590"/>
      <c r="F97" s="593"/>
      <c r="G97" s="590"/>
      <c r="H97" s="592">
        <v>2</v>
      </c>
      <c r="I97" s="591"/>
      <c r="J97" s="589">
        <v>9</v>
      </c>
      <c r="K97" s="590"/>
      <c r="L97" s="592"/>
      <c r="M97" s="591"/>
      <c r="N97" s="589">
        <v>4</v>
      </c>
      <c r="O97" s="590"/>
      <c r="P97" s="589">
        <v>6</v>
      </c>
      <c r="Q97" s="590"/>
      <c r="R97" s="589"/>
      <c r="S97" s="590"/>
      <c r="T97" s="589"/>
      <c r="U97" s="588"/>
      <c r="V97" s="587"/>
      <c r="W97" s="586"/>
      <c r="X97" s="586"/>
      <c r="Y97" s="586"/>
      <c r="Z97" s="586"/>
      <c r="AA97" s="586"/>
      <c r="AB97" s="585"/>
    </row>
    <row r="98" spans="2:28" ht="15" thickBot="1">
      <c r="B98" s="579" t="s">
        <v>989</v>
      </c>
      <c r="C98" s="584" t="str">
        <f>TEXT(C97,"ddd")</f>
        <v>Fri</v>
      </c>
      <c r="D98" s="583"/>
      <c r="E98" s="580"/>
      <c r="F98" s="583"/>
      <c r="G98" s="580"/>
      <c r="H98" s="582"/>
      <c r="I98" s="581"/>
      <c r="J98" s="579"/>
      <c r="K98" s="580"/>
      <c r="L98" s="582"/>
      <c r="M98" s="581"/>
      <c r="N98" s="579"/>
      <c r="O98" s="580"/>
      <c r="P98" s="579"/>
      <c r="Q98" s="580"/>
      <c r="R98" s="579"/>
      <c r="S98" s="580"/>
      <c r="T98" s="579"/>
      <c r="U98" s="578"/>
      <c r="V98" s="577"/>
      <c r="W98" s="576"/>
      <c r="X98" s="576"/>
      <c r="Y98" s="576"/>
      <c r="Z98" s="576"/>
      <c r="AA98" s="576"/>
      <c r="AB98" s="575"/>
    </row>
    <row r="99" spans="2:28">
      <c r="B99" s="569" t="s">
        <v>990</v>
      </c>
      <c r="C99" s="574">
        <v>42259</v>
      </c>
      <c r="D99" s="573"/>
      <c r="E99" s="570"/>
      <c r="F99" s="573"/>
      <c r="G99" s="570"/>
      <c r="H99" s="572"/>
      <c r="I99" s="571"/>
      <c r="J99" s="569"/>
      <c r="K99" s="570"/>
      <c r="L99" s="572">
        <v>6</v>
      </c>
      <c r="M99" s="571"/>
      <c r="N99" s="569"/>
      <c r="O99" s="570"/>
      <c r="P99" s="569">
        <v>4</v>
      </c>
      <c r="Q99" s="570"/>
      <c r="R99" s="569"/>
      <c r="S99" s="570"/>
      <c r="T99" s="569"/>
      <c r="U99" s="568"/>
      <c r="V99" s="567"/>
      <c r="W99" s="566"/>
      <c r="X99" s="566"/>
      <c r="Y99" s="566"/>
      <c r="Z99" s="566"/>
      <c r="AA99" s="566"/>
      <c r="AB99" s="565"/>
    </row>
    <row r="100" spans="2:28" ht="15" thickBot="1">
      <c r="B100" s="559" t="s">
        <v>989</v>
      </c>
      <c r="C100" s="564" t="str">
        <f>TEXT(C99,"ddd")</f>
        <v>Sat</v>
      </c>
      <c r="D100" s="563"/>
      <c r="E100" s="560"/>
      <c r="F100" s="563"/>
      <c r="G100" s="560"/>
      <c r="H100" s="562"/>
      <c r="I100" s="561"/>
      <c r="J100" s="559"/>
      <c r="K100" s="560"/>
      <c r="L100" s="562"/>
      <c r="M100" s="561"/>
      <c r="N100" s="559"/>
      <c r="O100" s="560"/>
      <c r="P100" s="559"/>
      <c r="Q100" s="560"/>
      <c r="R100" s="559"/>
      <c r="S100" s="560"/>
      <c r="T100" s="559"/>
      <c r="U100" s="558"/>
      <c r="V100" s="557"/>
      <c r="W100" s="556"/>
      <c r="X100" s="556"/>
      <c r="Y100" s="556"/>
      <c r="Z100" s="556"/>
      <c r="AA100" s="556"/>
      <c r="AB100" s="555"/>
    </row>
    <row r="101" spans="2:28">
      <c r="B101" s="589" t="s">
        <v>990</v>
      </c>
      <c r="C101" s="594">
        <v>42260</v>
      </c>
      <c r="D101" s="593"/>
      <c r="E101" s="590"/>
      <c r="F101" s="593"/>
      <c r="G101" s="590"/>
      <c r="H101" s="592"/>
      <c r="I101" s="591"/>
      <c r="J101" s="589"/>
      <c r="K101" s="590"/>
      <c r="L101" s="592"/>
      <c r="M101" s="591"/>
      <c r="N101" s="589"/>
      <c r="O101" s="590"/>
      <c r="P101" s="589"/>
      <c r="Q101" s="590"/>
      <c r="R101" s="589"/>
      <c r="S101" s="590"/>
      <c r="T101" s="589"/>
      <c r="U101" s="588"/>
      <c r="V101" s="587"/>
      <c r="W101" s="586"/>
      <c r="X101" s="586"/>
      <c r="Y101" s="586"/>
      <c r="Z101" s="586"/>
      <c r="AA101" s="586"/>
      <c r="AB101" s="585"/>
    </row>
    <row r="102" spans="2:28" ht="15" thickBot="1">
      <c r="B102" s="579" t="s">
        <v>989</v>
      </c>
      <c r="C102" s="584" t="str">
        <f>TEXT(C101,"ddd")</f>
        <v>Sun</v>
      </c>
      <c r="D102" s="583"/>
      <c r="E102" s="580"/>
      <c r="F102" s="583"/>
      <c r="G102" s="580"/>
      <c r="H102" s="582"/>
      <c r="I102" s="581"/>
      <c r="J102" s="579"/>
      <c r="K102" s="580"/>
      <c r="L102" s="582"/>
      <c r="M102" s="581"/>
      <c r="N102" s="579"/>
      <c r="O102" s="580"/>
      <c r="P102" s="579"/>
      <c r="Q102" s="580"/>
      <c r="R102" s="579"/>
      <c r="S102" s="580"/>
      <c r="T102" s="579"/>
      <c r="U102" s="578"/>
      <c r="V102" s="577"/>
      <c r="W102" s="576"/>
      <c r="X102" s="576"/>
      <c r="Y102" s="576"/>
      <c r="Z102" s="576"/>
      <c r="AA102" s="576"/>
      <c r="AB102" s="575"/>
    </row>
    <row r="103" spans="2:28">
      <c r="B103" s="595" t="s">
        <v>990</v>
      </c>
      <c r="C103" s="604">
        <v>42261</v>
      </c>
      <c r="D103" s="603"/>
      <c r="E103" s="600"/>
      <c r="F103" s="603"/>
      <c r="G103" s="600"/>
      <c r="H103" s="602"/>
      <c r="I103" s="601"/>
      <c r="J103" s="595"/>
      <c r="K103" s="600"/>
      <c r="L103" s="602">
        <v>5</v>
      </c>
      <c r="M103" s="601"/>
      <c r="N103" s="595"/>
      <c r="O103" s="600"/>
      <c r="P103" s="595">
        <v>10</v>
      </c>
      <c r="Q103" s="600"/>
      <c r="R103" s="595"/>
      <c r="S103" s="600"/>
      <c r="T103" s="595"/>
      <c r="U103" s="599"/>
      <c r="V103" s="598"/>
      <c r="W103" s="597"/>
      <c r="X103" s="597"/>
      <c r="Y103" s="597"/>
      <c r="Z103" s="597"/>
      <c r="AA103" s="597"/>
      <c r="AB103" s="596"/>
    </row>
    <row r="104" spans="2:28" ht="15" thickBot="1">
      <c r="B104" s="559" t="s">
        <v>989</v>
      </c>
      <c r="C104" s="564" t="str">
        <f>TEXT(C103,"ddd")</f>
        <v>Mon</v>
      </c>
      <c r="D104" s="563">
        <v>0</v>
      </c>
      <c r="E104" s="560"/>
      <c r="F104" s="563">
        <v>9</v>
      </c>
      <c r="G104" s="560"/>
      <c r="H104" s="562">
        <v>8</v>
      </c>
      <c r="I104" s="561"/>
      <c r="J104" s="559">
        <v>0</v>
      </c>
      <c r="K104" s="560"/>
      <c r="L104" s="562">
        <v>4</v>
      </c>
      <c r="M104" s="561"/>
      <c r="N104" s="559">
        <v>0</v>
      </c>
      <c r="O104" s="560"/>
      <c r="P104" s="559">
        <v>5</v>
      </c>
      <c r="Q104" s="560"/>
      <c r="R104" s="559">
        <v>0</v>
      </c>
      <c r="S104" s="560"/>
      <c r="T104" s="559"/>
      <c r="U104" s="558"/>
      <c r="V104" s="557"/>
      <c r="W104" s="556"/>
      <c r="X104" s="556"/>
      <c r="Y104" s="556"/>
      <c r="Z104" s="556"/>
      <c r="AA104" s="556"/>
      <c r="AB104" s="555"/>
    </row>
    <row r="105" spans="2:28">
      <c r="B105" s="589" t="s">
        <v>990</v>
      </c>
      <c r="C105" s="594">
        <v>42262</v>
      </c>
      <c r="D105" s="593"/>
      <c r="E105" s="590"/>
      <c r="F105" s="593"/>
      <c r="G105" s="590"/>
      <c r="H105" s="592"/>
      <c r="I105" s="591"/>
      <c r="J105" s="589"/>
      <c r="K105" s="590"/>
      <c r="L105" s="592"/>
      <c r="M105" s="591"/>
      <c r="N105" s="589"/>
      <c r="O105" s="590"/>
      <c r="P105" s="589"/>
      <c r="Q105" s="590"/>
      <c r="R105" s="589"/>
      <c r="S105" s="590"/>
      <c r="T105" s="589"/>
      <c r="U105" s="588"/>
      <c r="V105" s="587"/>
      <c r="W105" s="586"/>
      <c r="X105" s="586"/>
      <c r="Y105" s="586"/>
      <c r="Z105" s="586"/>
      <c r="AA105" s="586"/>
      <c r="AB105" s="585"/>
    </row>
    <row r="106" spans="2:28" ht="15" thickBot="1">
      <c r="B106" s="579" t="s">
        <v>989</v>
      </c>
      <c r="C106" s="584" t="str">
        <f>TEXT(C105,"ddd")</f>
        <v>Tue</v>
      </c>
      <c r="D106" s="583">
        <v>0</v>
      </c>
      <c r="E106" s="580"/>
      <c r="F106" s="583">
        <v>0</v>
      </c>
      <c r="G106" s="580"/>
      <c r="H106" s="582">
        <v>1</v>
      </c>
      <c r="I106" s="581"/>
      <c r="J106" s="579">
        <v>0</v>
      </c>
      <c r="K106" s="580"/>
      <c r="L106" s="582">
        <v>5</v>
      </c>
      <c r="M106" s="581"/>
      <c r="N106" s="579">
        <v>0</v>
      </c>
      <c r="O106" s="580"/>
      <c r="P106" s="579">
        <v>0</v>
      </c>
      <c r="Q106" s="580"/>
      <c r="R106" s="579">
        <v>0</v>
      </c>
      <c r="S106" s="580"/>
      <c r="T106" s="579">
        <v>20</v>
      </c>
      <c r="U106" s="578"/>
      <c r="V106" s="577"/>
      <c r="W106" s="576"/>
      <c r="X106" s="576"/>
      <c r="Y106" s="576"/>
      <c r="Z106" s="576"/>
      <c r="AA106" s="576"/>
      <c r="AB106" s="575"/>
    </row>
    <row r="107" spans="2:28">
      <c r="B107" s="595" t="s">
        <v>990</v>
      </c>
      <c r="C107" s="574">
        <v>42263</v>
      </c>
      <c r="D107" s="573"/>
      <c r="E107" s="570"/>
      <c r="F107" s="573"/>
      <c r="G107" s="570"/>
      <c r="H107" s="572"/>
      <c r="I107" s="571"/>
      <c r="J107" s="569"/>
      <c r="K107" s="570"/>
      <c r="L107" s="572"/>
      <c r="M107" s="571"/>
      <c r="N107" s="569"/>
      <c r="O107" s="570"/>
      <c r="P107" s="569"/>
      <c r="Q107" s="570"/>
      <c r="R107" s="569"/>
      <c r="S107" s="570"/>
      <c r="T107" s="569"/>
      <c r="U107" s="568"/>
      <c r="V107" s="567"/>
      <c r="W107" s="566"/>
      <c r="X107" s="566"/>
      <c r="Y107" s="566"/>
      <c r="Z107" s="566"/>
      <c r="AA107" s="566"/>
      <c r="AB107" s="565"/>
    </row>
    <row r="108" spans="2:28" ht="15" thickBot="1">
      <c r="B108" s="559" t="s">
        <v>989</v>
      </c>
      <c r="C108" s="564" t="str">
        <f>TEXT(C107,"ddd")</f>
        <v>Wed</v>
      </c>
      <c r="D108" s="563"/>
      <c r="E108" s="560"/>
      <c r="F108" s="563"/>
      <c r="G108" s="560"/>
      <c r="H108" s="562"/>
      <c r="I108" s="561"/>
      <c r="J108" s="559"/>
      <c r="K108" s="560"/>
      <c r="L108" s="562"/>
      <c r="M108" s="561"/>
      <c r="N108" s="559"/>
      <c r="O108" s="560"/>
      <c r="P108" s="559"/>
      <c r="Q108" s="560"/>
      <c r="R108" s="559"/>
      <c r="S108" s="560"/>
      <c r="T108" s="559"/>
      <c r="U108" s="558"/>
      <c r="V108" s="557"/>
      <c r="W108" s="556"/>
      <c r="X108" s="556"/>
      <c r="Y108" s="556"/>
      <c r="Z108" s="556"/>
      <c r="AA108" s="556"/>
      <c r="AB108" s="555"/>
    </row>
    <row r="109" spans="2:28">
      <c r="B109" s="589" t="s">
        <v>990</v>
      </c>
      <c r="C109" s="594">
        <v>42264</v>
      </c>
      <c r="D109" s="593"/>
      <c r="E109" s="590"/>
      <c r="F109" s="593"/>
      <c r="G109" s="590"/>
      <c r="H109" s="592"/>
      <c r="I109" s="591"/>
      <c r="J109" s="589"/>
      <c r="K109" s="590"/>
      <c r="L109" s="592"/>
      <c r="M109" s="591"/>
      <c r="N109" s="589"/>
      <c r="O109" s="590"/>
      <c r="P109" s="589"/>
      <c r="Q109" s="590"/>
      <c r="R109" s="589"/>
      <c r="S109" s="590"/>
      <c r="T109" s="589"/>
      <c r="U109" s="588"/>
      <c r="V109" s="587"/>
      <c r="W109" s="586"/>
      <c r="X109" s="586"/>
      <c r="Y109" s="586"/>
      <c r="Z109" s="586"/>
      <c r="AA109" s="586"/>
      <c r="AB109" s="585"/>
    </row>
    <row r="110" spans="2:28" ht="15" thickBot="1">
      <c r="B110" s="579" t="s">
        <v>989</v>
      </c>
      <c r="C110" s="584" t="str">
        <f>TEXT(C109,"ddd")</f>
        <v>Thu</v>
      </c>
      <c r="D110" s="583">
        <v>0</v>
      </c>
      <c r="E110" s="580"/>
      <c r="F110" s="583">
        <v>5</v>
      </c>
      <c r="G110" s="580"/>
      <c r="H110" s="582">
        <v>1</v>
      </c>
      <c r="I110" s="581"/>
      <c r="J110" s="579">
        <v>0</v>
      </c>
      <c r="K110" s="580"/>
      <c r="L110" s="582">
        <v>8</v>
      </c>
      <c r="M110" s="581"/>
      <c r="N110" s="579">
        <v>0</v>
      </c>
      <c r="O110" s="580"/>
      <c r="P110" s="579">
        <v>0</v>
      </c>
      <c r="Q110" s="580"/>
      <c r="R110" s="579">
        <v>0</v>
      </c>
      <c r="S110" s="580"/>
      <c r="T110" s="579">
        <v>8</v>
      </c>
      <c r="U110" s="578"/>
      <c r="V110" s="577"/>
      <c r="W110" s="576"/>
      <c r="X110" s="576"/>
      <c r="Y110" s="576"/>
      <c r="Z110" s="576"/>
      <c r="AA110" s="576"/>
      <c r="AB110" s="575"/>
    </row>
    <row r="111" spans="2:28">
      <c r="B111" s="569" t="s">
        <v>990</v>
      </c>
      <c r="C111" s="574">
        <v>42265</v>
      </c>
      <c r="D111" s="573"/>
      <c r="E111" s="570"/>
      <c r="F111" s="573"/>
      <c r="G111" s="570"/>
      <c r="H111" s="572"/>
      <c r="I111" s="571"/>
      <c r="J111" s="569"/>
      <c r="K111" s="570"/>
      <c r="L111" s="572"/>
      <c r="M111" s="571"/>
      <c r="N111" s="569"/>
      <c r="O111" s="570"/>
      <c r="P111" s="569"/>
      <c r="Q111" s="570"/>
      <c r="R111" s="569"/>
      <c r="S111" s="570"/>
      <c r="T111" s="569"/>
      <c r="U111" s="568"/>
      <c r="V111" s="567"/>
      <c r="W111" s="566"/>
      <c r="X111" s="566"/>
      <c r="Y111" s="566"/>
      <c r="Z111" s="566"/>
      <c r="AA111" s="566"/>
      <c r="AB111" s="565"/>
    </row>
    <row r="112" spans="2:28" ht="15" thickBot="1">
      <c r="B112" s="559" t="s">
        <v>989</v>
      </c>
      <c r="C112" s="564" t="str">
        <f>TEXT(C111,"ddd")</f>
        <v>Fri</v>
      </c>
      <c r="D112" s="563"/>
      <c r="E112" s="560"/>
      <c r="F112" s="563"/>
      <c r="G112" s="560"/>
      <c r="H112" s="562"/>
      <c r="I112" s="561"/>
      <c r="J112" s="559"/>
      <c r="K112" s="560"/>
      <c r="L112" s="562"/>
      <c r="M112" s="561"/>
      <c r="N112" s="559"/>
      <c r="O112" s="560"/>
      <c r="P112" s="559"/>
      <c r="Q112" s="560"/>
      <c r="R112" s="559"/>
      <c r="S112" s="560"/>
      <c r="T112" s="559"/>
      <c r="U112" s="558"/>
      <c r="V112" s="557"/>
      <c r="W112" s="556"/>
      <c r="X112" s="556"/>
      <c r="Y112" s="556"/>
      <c r="Z112" s="556"/>
      <c r="AA112" s="556"/>
      <c r="AB112" s="555"/>
    </row>
    <row r="113" spans="2:28">
      <c r="B113" s="589" t="s">
        <v>990</v>
      </c>
      <c r="C113" s="594">
        <v>42266</v>
      </c>
      <c r="D113" s="593"/>
      <c r="E113" s="590"/>
      <c r="F113" s="593"/>
      <c r="G113" s="590"/>
      <c r="H113" s="592"/>
      <c r="I113" s="591"/>
      <c r="J113" s="589"/>
      <c r="K113" s="590"/>
      <c r="L113" s="592"/>
      <c r="M113" s="591"/>
      <c r="N113" s="589"/>
      <c r="O113" s="590"/>
      <c r="P113" s="589"/>
      <c r="Q113" s="590"/>
      <c r="R113" s="589"/>
      <c r="S113" s="590"/>
      <c r="T113" s="589"/>
      <c r="U113" s="588"/>
      <c r="V113" s="587"/>
      <c r="W113" s="586"/>
      <c r="X113" s="586"/>
      <c r="Y113" s="586"/>
      <c r="Z113" s="586"/>
      <c r="AA113" s="586"/>
      <c r="AB113" s="585"/>
    </row>
    <row r="114" spans="2:28" ht="15" thickBot="1">
      <c r="B114" s="579" t="s">
        <v>989</v>
      </c>
      <c r="C114" s="584" t="str">
        <f>TEXT(C113,"ddd")</f>
        <v>Sat</v>
      </c>
      <c r="D114" s="583"/>
      <c r="E114" s="580"/>
      <c r="F114" s="583"/>
      <c r="G114" s="580"/>
      <c r="H114" s="582"/>
      <c r="I114" s="581"/>
      <c r="J114" s="579"/>
      <c r="K114" s="580"/>
      <c r="L114" s="582"/>
      <c r="M114" s="581"/>
      <c r="N114" s="579"/>
      <c r="O114" s="580"/>
      <c r="P114" s="579"/>
      <c r="Q114" s="580"/>
      <c r="R114" s="579"/>
      <c r="S114" s="580"/>
      <c r="T114" s="579"/>
      <c r="U114" s="578"/>
      <c r="V114" s="577"/>
      <c r="W114" s="576"/>
      <c r="X114" s="576"/>
      <c r="Y114" s="576"/>
      <c r="Z114" s="576"/>
      <c r="AA114" s="576"/>
      <c r="AB114" s="575"/>
    </row>
    <row r="115" spans="2:28">
      <c r="B115" s="595" t="s">
        <v>990</v>
      </c>
      <c r="C115" s="574">
        <v>42267</v>
      </c>
      <c r="D115" s="573"/>
      <c r="E115" s="570"/>
      <c r="F115" s="573"/>
      <c r="G115" s="570"/>
      <c r="H115" s="572"/>
      <c r="I115" s="571"/>
      <c r="J115" s="569"/>
      <c r="K115" s="570"/>
      <c r="L115" s="572"/>
      <c r="M115" s="571"/>
      <c r="N115" s="569"/>
      <c r="O115" s="570"/>
      <c r="P115" s="569"/>
      <c r="Q115" s="570"/>
      <c r="R115" s="569"/>
      <c r="S115" s="570"/>
      <c r="T115" s="569"/>
      <c r="U115" s="568"/>
      <c r="V115" s="567"/>
      <c r="W115" s="566"/>
      <c r="X115" s="566"/>
      <c r="Y115" s="566"/>
      <c r="Z115" s="566"/>
      <c r="AA115" s="566"/>
      <c r="AB115" s="565"/>
    </row>
    <row r="116" spans="2:28" ht="15" thickBot="1">
      <c r="B116" s="559" t="s">
        <v>989</v>
      </c>
      <c r="C116" s="564" t="str">
        <f>TEXT(C115,"ddd")</f>
        <v>Sun</v>
      </c>
      <c r="D116" s="563"/>
      <c r="E116" s="560"/>
      <c r="F116" s="563"/>
      <c r="G116" s="560"/>
      <c r="H116" s="562"/>
      <c r="I116" s="561"/>
      <c r="J116" s="559"/>
      <c r="K116" s="560"/>
      <c r="L116" s="562"/>
      <c r="M116" s="561"/>
      <c r="N116" s="559"/>
      <c r="O116" s="560"/>
      <c r="P116" s="559"/>
      <c r="Q116" s="560"/>
      <c r="R116" s="559"/>
      <c r="S116" s="560"/>
      <c r="T116" s="559"/>
      <c r="U116" s="558"/>
      <c r="V116" s="557"/>
      <c r="W116" s="556"/>
      <c r="X116" s="556"/>
      <c r="Y116" s="556"/>
      <c r="Z116" s="556"/>
      <c r="AA116" s="556"/>
      <c r="AB116" s="555"/>
    </row>
    <row r="117" spans="2:28">
      <c r="B117" s="589" t="s">
        <v>990</v>
      </c>
      <c r="C117" s="594">
        <v>42268</v>
      </c>
      <c r="D117" s="593"/>
      <c r="E117" s="590"/>
      <c r="F117" s="593"/>
      <c r="G117" s="590"/>
      <c r="H117" s="592"/>
      <c r="I117" s="591"/>
      <c r="J117" s="589"/>
      <c r="K117" s="590"/>
      <c r="L117" s="592"/>
      <c r="M117" s="591"/>
      <c r="N117" s="589"/>
      <c r="O117" s="590"/>
      <c r="P117" s="589"/>
      <c r="Q117" s="590"/>
      <c r="R117" s="589"/>
      <c r="S117" s="590"/>
      <c r="T117" s="589"/>
      <c r="U117" s="588"/>
      <c r="V117" s="587"/>
      <c r="W117" s="586"/>
      <c r="X117" s="586"/>
      <c r="Y117" s="586"/>
      <c r="Z117" s="586"/>
      <c r="AA117" s="586"/>
      <c r="AB117" s="585"/>
    </row>
    <row r="118" spans="2:28" ht="15" thickBot="1">
      <c r="B118" s="579" t="s">
        <v>989</v>
      </c>
      <c r="C118" s="584" t="str">
        <f>TEXT(C117,"ddd")</f>
        <v>Mon</v>
      </c>
      <c r="D118" s="583"/>
      <c r="E118" s="580"/>
      <c r="F118" s="583"/>
      <c r="G118" s="580"/>
      <c r="H118" s="582"/>
      <c r="I118" s="581"/>
      <c r="J118" s="579"/>
      <c r="K118" s="580"/>
      <c r="L118" s="582"/>
      <c r="M118" s="581"/>
      <c r="N118" s="579"/>
      <c r="O118" s="580"/>
      <c r="P118" s="579"/>
      <c r="Q118" s="580"/>
      <c r="R118" s="579"/>
      <c r="S118" s="580"/>
      <c r="T118" s="579"/>
      <c r="U118" s="578"/>
      <c r="V118" s="577"/>
      <c r="W118" s="576"/>
      <c r="X118" s="576"/>
      <c r="Y118" s="576"/>
      <c r="Z118" s="576"/>
      <c r="AA118" s="576"/>
      <c r="AB118" s="575"/>
    </row>
    <row r="119" spans="2:28">
      <c r="B119" s="595" t="s">
        <v>990</v>
      </c>
      <c r="C119" s="604">
        <v>42269</v>
      </c>
      <c r="D119" s="603"/>
      <c r="E119" s="600"/>
      <c r="F119" s="603"/>
      <c r="G119" s="600"/>
      <c r="H119" s="602"/>
      <c r="I119" s="601"/>
      <c r="J119" s="595"/>
      <c r="K119" s="600"/>
      <c r="L119" s="602"/>
      <c r="M119" s="601"/>
      <c r="N119" s="595"/>
      <c r="O119" s="600"/>
      <c r="P119" s="595"/>
      <c r="Q119" s="600"/>
      <c r="R119" s="595"/>
      <c r="S119" s="600"/>
      <c r="T119" s="595"/>
      <c r="U119" s="599"/>
      <c r="V119" s="598"/>
      <c r="W119" s="597"/>
      <c r="X119" s="597"/>
      <c r="Y119" s="597"/>
      <c r="Z119" s="597"/>
      <c r="AA119" s="597"/>
      <c r="AB119" s="596"/>
    </row>
    <row r="120" spans="2:28" ht="15" thickBot="1">
      <c r="B120" s="559" t="s">
        <v>989</v>
      </c>
      <c r="C120" s="564" t="str">
        <f>TEXT(C119,"ddd")</f>
        <v>Tue</v>
      </c>
      <c r="D120" s="563"/>
      <c r="E120" s="560"/>
      <c r="F120" s="563"/>
      <c r="G120" s="560"/>
      <c r="H120" s="562"/>
      <c r="I120" s="561"/>
      <c r="J120" s="559"/>
      <c r="K120" s="560"/>
      <c r="L120" s="562"/>
      <c r="M120" s="561"/>
      <c r="N120" s="559"/>
      <c r="O120" s="560"/>
      <c r="P120" s="559"/>
      <c r="Q120" s="560"/>
      <c r="R120" s="559"/>
      <c r="S120" s="560"/>
      <c r="T120" s="559"/>
      <c r="U120" s="558"/>
      <c r="V120" s="557"/>
      <c r="W120" s="556"/>
      <c r="X120" s="556"/>
      <c r="Y120" s="556"/>
      <c r="Z120" s="556"/>
      <c r="AA120" s="556"/>
      <c r="AB120" s="555"/>
    </row>
    <row r="121" spans="2:28">
      <c r="B121" s="589" t="s">
        <v>990</v>
      </c>
      <c r="C121" s="594">
        <v>42270</v>
      </c>
      <c r="D121" s="593"/>
      <c r="E121" s="590"/>
      <c r="F121" s="593"/>
      <c r="G121" s="590"/>
      <c r="H121" s="592"/>
      <c r="I121" s="591"/>
      <c r="J121" s="589"/>
      <c r="K121" s="590"/>
      <c r="L121" s="592"/>
      <c r="M121" s="591"/>
      <c r="N121" s="589"/>
      <c r="O121" s="590"/>
      <c r="P121" s="589"/>
      <c r="Q121" s="590"/>
      <c r="R121" s="589"/>
      <c r="S121" s="590"/>
      <c r="T121" s="589"/>
      <c r="U121" s="588"/>
      <c r="V121" s="587"/>
      <c r="W121" s="586"/>
      <c r="X121" s="586"/>
      <c r="Y121" s="586"/>
      <c r="Z121" s="586"/>
      <c r="AA121" s="586"/>
      <c r="AB121" s="585"/>
    </row>
    <row r="122" spans="2:28" ht="15" thickBot="1">
      <c r="B122" s="579" t="s">
        <v>989</v>
      </c>
      <c r="C122" s="584" t="str">
        <f>TEXT(C121,"ddd")</f>
        <v>Wed</v>
      </c>
      <c r="D122" s="583"/>
      <c r="E122" s="580"/>
      <c r="F122" s="583"/>
      <c r="G122" s="580"/>
      <c r="H122" s="582"/>
      <c r="I122" s="581"/>
      <c r="J122" s="579"/>
      <c r="K122" s="580"/>
      <c r="L122" s="582"/>
      <c r="M122" s="581"/>
      <c r="N122" s="579"/>
      <c r="O122" s="580"/>
      <c r="P122" s="579"/>
      <c r="Q122" s="580"/>
      <c r="R122" s="579"/>
      <c r="S122" s="580"/>
      <c r="T122" s="579"/>
      <c r="U122" s="578"/>
      <c r="V122" s="577"/>
      <c r="W122" s="576"/>
      <c r="X122" s="576"/>
      <c r="Y122" s="576"/>
      <c r="Z122" s="576"/>
      <c r="AA122" s="576"/>
      <c r="AB122" s="575"/>
    </row>
    <row r="123" spans="2:28">
      <c r="B123" s="569" t="s">
        <v>990</v>
      </c>
      <c r="C123" s="574">
        <v>42271</v>
      </c>
      <c r="D123" s="573"/>
      <c r="E123" s="570"/>
      <c r="F123" s="573"/>
      <c r="G123" s="570"/>
      <c r="H123" s="572"/>
      <c r="I123" s="571"/>
      <c r="J123" s="569"/>
      <c r="K123" s="570"/>
      <c r="L123" s="572"/>
      <c r="M123" s="571"/>
      <c r="N123" s="569"/>
      <c r="O123" s="570"/>
      <c r="P123" s="569"/>
      <c r="Q123" s="570"/>
      <c r="R123" s="569"/>
      <c r="S123" s="570"/>
      <c r="T123" s="569"/>
      <c r="U123" s="568"/>
      <c r="V123" s="567"/>
      <c r="W123" s="566"/>
      <c r="X123" s="566"/>
      <c r="Y123" s="566"/>
      <c r="Z123" s="566"/>
      <c r="AA123" s="566"/>
      <c r="AB123" s="565"/>
    </row>
    <row r="124" spans="2:28" ht="15" thickBot="1">
      <c r="B124" s="559" t="s">
        <v>989</v>
      </c>
      <c r="C124" s="564" t="str">
        <f>TEXT(C123,"ddd")</f>
        <v>Thu</v>
      </c>
      <c r="D124" s="563"/>
      <c r="E124" s="560"/>
      <c r="F124" s="563"/>
      <c r="G124" s="560"/>
      <c r="H124" s="562"/>
      <c r="I124" s="561"/>
      <c r="J124" s="559"/>
      <c r="K124" s="560"/>
      <c r="L124" s="562"/>
      <c r="M124" s="561"/>
      <c r="N124" s="559"/>
      <c r="O124" s="560"/>
      <c r="P124" s="559"/>
      <c r="Q124" s="560"/>
      <c r="R124" s="559"/>
      <c r="S124" s="560"/>
      <c r="T124" s="559"/>
      <c r="U124" s="558"/>
      <c r="V124" s="557"/>
      <c r="W124" s="556"/>
      <c r="X124" s="556"/>
      <c r="Y124" s="556"/>
      <c r="Z124" s="556"/>
      <c r="AA124" s="556"/>
      <c r="AB124" s="555"/>
    </row>
    <row r="125" spans="2:28">
      <c r="B125" s="589" t="s">
        <v>990</v>
      </c>
      <c r="C125" s="594">
        <v>42272</v>
      </c>
      <c r="D125" s="593"/>
      <c r="E125" s="590"/>
      <c r="F125" s="593"/>
      <c r="G125" s="590"/>
      <c r="H125" s="592"/>
      <c r="I125" s="591"/>
      <c r="J125" s="589"/>
      <c r="K125" s="590"/>
      <c r="L125" s="592"/>
      <c r="M125" s="591"/>
      <c r="N125" s="589"/>
      <c r="O125" s="590"/>
      <c r="P125" s="589"/>
      <c r="Q125" s="590"/>
      <c r="R125" s="589"/>
      <c r="S125" s="590"/>
      <c r="T125" s="589"/>
      <c r="U125" s="588"/>
      <c r="V125" s="587"/>
      <c r="W125" s="586"/>
      <c r="X125" s="586"/>
      <c r="Y125" s="586"/>
      <c r="Z125" s="586"/>
      <c r="AA125" s="586"/>
      <c r="AB125" s="585"/>
    </row>
    <row r="126" spans="2:28" ht="15" thickBot="1">
      <c r="B126" s="579" t="s">
        <v>989</v>
      </c>
      <c r="C126" s="584" t="str">
        <f>TEXT(C125,"ddd")</f>
        <v>Fri</v>
      </c>
      <c r="D126" s="583"/>
      <c r="E126" s="580"/>
      <c r="F126" s="583"/>
      <c r="G126" s="580"/>
      <c r="H126" s="582"/>
      <c r="I126" s="581"/>
      <c r="J126" s="579"/>
      <c r="K126" s="580"/>
      <c r="L126" s="582"/>
      <c r="M126" s="581"/>
      <c r="N126" s="579"/>
      <c r="O126" s="580"/>
      <c r="P126" s="579"/>
      <c r="Q126" s="580"/>
      <c r="R126" s="579"/>
      <c r="S126" s="580"/>
      <c r="T126" s="579"/>
      <c r="U126" s="578"/>
      <c r="V126" s="577"/>
      <c r="W126" s="576"/>
      <c r="X126" s="576"/>
      <c r="Y126" s="576"/>
      <c r="Z126" s="576"/>
      <c r="AA126" s="576"/>
      <c r="AB126" s="575"/>
    </row>
    <row r="127" spans="2:28">
      <c r="B127" s="595" t="s">
        <v>990</v>
      </c>
      <c r="C127" s="574">
        <v>42273</v>
      </c>
      <c r="D127" s="573"/>
      <c r="E127" s="570"/>
      <c r="F127" s="573"/>
      <c r="G127" s="570"/>
      <c r="H127" s="572"/>
      <c r="I127" s="571"/>
      <c r="J127" s="569"/>
      <c r="K127" s="570"/>
      <c r="L127" s="572"/>
      <c r="M127" s="571"/>
      <c r="N127" s="569"/>
      <c r="O127" s="570"/>
      <c r="P127" s="569"/>
      <c r="Q127" s="570"/>
      <c r="R127" s="569"/>
      <c r="S127" s="570"/>
      <c r="T127" s="569"/>
      <c r="U127" s="568"/>
      <c r="V127" s="567"/>
      <c r="W127" s="566"/>
      <c r="X127" s="566"/>
      <c r="Y127" s="566"/>
      <c r="Z127" s="566"/>
      <c r="AA127" s="566"/>
      <c r="AB127" s="565"/>
    </row>
    <row r="128" spans="2:28" ht="15" thickBot="1">
      <c r="B128" s="559" t="s">
        <v>989</v>
      </c>
      <c r="C128" s="564" t="str">
        <f>TEXT(C127,"ddd")</f>
        <v>Sat</v>
      </c>
      <c r="D128" s="563"/>
      <c r="E128" s="560"/>
      <c r="F128" s="563"/>
      <c r="G128" s="560"/>
      <c r="H128" s="562"/>
      <c r="I128" s="561"/>
      <c r="J128" s="559"/>
      <c r="K128" s="560"/>
      <c r="L128" s="562"/>
      <c r="M128" s="561"/>
      <c r="N128" s="559"/>
      <c r="O128" s="560"/>
      <c r="P128" s="559"/>
      <c r="Q128" s="560"/>
      <c r="R128" s="559"/>
      <c r="S128" s="560"/>
      <c r="T128" s="559"/>
      <c r="U128" s="558"/>
      <c r="V128" s="557"/>
      <c r="W128" s="556"/>
      <c r="X128" s="556"/>
      <c r="Y128" s="556"/>
      <c r="Z128" s="556"/>
      <c r="AA128" s="556"/>
      <c r="AB128" s="555"/>
    </row>
    <row r="129" spans="2:28">
      <c r="B129" s="589" t="s">
        <v>990</v>
      </c>
      <c r="C129" s="594">
        <v>42274</v>
      </c>
      <c r="D129" s="593"/>
      <c r="E129" s="590"/>
      <c r="F129" s="593"/>
      <c r="G129" s="590"/>
      <c r="H129" s="592"/>
      <c r="I129" s="591"/>
      <c r="J129" s="589"/>
      <c r="K129" s="590"/>
      <c r="L129" s="592"/>
      <c r="M129" s="591"/>
      <c r="N129" s="589"/>
      <c r="O129" s="590"/>
      <c r="P129" s="589"/>
      <c r="Q129" s="590"/>
      <c r="R129" s="589"/>
      <c r="S129" s="590"/>
      <c r="T129" s="589"/>
      <c r="U129" s="588"/>
      <c r="V129" s="587"/>
      <c r="W129" s="586"/>
      <c r="X129" s="586"/>
      <c r="Y129" s="586"/>
      <c r="Z129" s="586"/>
      <c r="AA129" s="586"/>
      <c r="AB129" s="585"/>
    </row>
    <row r="130" spans="2:28" ht="15" thickBot="1">
      <c r="B130" s="579" t="s">
        <v>989</v>
      </c>
      <c r="C130" s="584" t="str">
        <f>TEXT(C129,"ddd")</f>
        <v>Sun</v>
      </c>
      <c r="D130" s="583"/>
      <c r="E130" s="580"/>
      <c r="F130" s="583"/>
      <c r="G130" s="580"/>
      <c r="H130" s="582"/>
      <c r="I130" s="581"/>
      <c r="J130" s="579"/>
      <c r="K130" s="580"/>
      <c r="L130" s="582"/>
      <c r="M130" s="581"/>
      <c r="N130" s="579"/>
      <c r="O130" s="580"/>
      <c r="P130" s="579"/>
      <c r="Q130" s="580"/>
      <c r="R130" s="579"/>
      <c r="S130" s="580"/>
      <c r="T130" s="579"/>
      <c r="U130" s="578"/>
      <c r="V130" s="577"/>
      <c r="W130" s="576"/>
      <c r="X130" s="576"/>
      <c r="Y130" s="576"/>
      <c r="Z130" s="576"/>
      <c r="AA130" s="576"/>
      <c r="AB130" s="575"/>
    </row>
    <row r="131" spans="2:28">
      <c r="B131" s="595" t="s">
        <v>990</v>
      </c>
      <c r="C131" s="574">
        <v>42275</v>
      </c>
      <c r="D131" s="573"/>
      <c r="E131" s="570"/>
      <c r="F131" s="573"/>
      <c r="G131" s="570"/>
      <c r="H131" s="572"/>
      <c r="I131" s="571"/>
      <c r="J131" s="569"/>
      <c r="K131" s="570"/>
      <c r="L131" s="572"/>
      <c r="M131" s="571"/>
      <c r="N131" s="569"/>
      <c r="O131" s="570"/>
      <c r="P131" s="569"/>
      <c r="Q131" s="570"/>
      <c r="R131" s="569"/>
      <c r="S131" s="570"/>
      <c r="T131" s="569"/>
      <c r="U131" s="568"/>
      <c r="V131" s="567"/>
      <c r="W131" s="566"/>
      <c r="X131" s="566"/>
      <c r="Y131" s="566"/>
      <c r="Z131" s="566"/>
      <c r="AA131" s="566"/>
      <c r="AB131" s="565"/>
    </row>
    <row r="132" spans="2:28" ht="15" thickBot="1">
      <c r="B132" s="559" t="s">
        <v>989</v>
      </c>
      <c r="C132" s="564" t="str">
        <f>TEXT(C131,"ddd")</f>
        <v>Mon</v>
      </c>
      <c r="D132" s="563"/>
      <c r="E132" s="560"/>
      <c r="F132" s="563"/>
      <c r="G132" s="560"/>
      <c r="H132" s="562"/>
      <c r="I132" s="561"/>
      <c r="J132" s="559"/>
      <c r="K132" s="560"/>
      <c r="L132" s="562"/>
      <c r="M132" s="561"/>
      <c r="N132" s="559"/>
      <c r="O132" s="560"/>
      <c r="P132" s="559"/>
      <c r="Q132" s="560"/>
      <c r="R132" s="559"/>
      <c r="S132" s="560"/>
      <c r="T132" s="559"/>
      <c r="U132" s="558"/>
      <c r="V132" s="557"/>
      <c r="W132" s="556"/>
      <c r="X132" s="556"/>
      <c r="Y132" s="556"/>
      <c r="Z132" s="556"/>
      <c r="AA132" s="556"/>
      <c r="AB132" s="555"/>
    </row>
    <row r="133" spans="2:28">
      <c r="B133" s="589" t="s">
        <v>990</v>
      </c>
      <c r="C133" s="594">
        <v>42276</v>
      </c>
      <c r="D133" s="593"/>
      <c r="E133" s="590"/>
      <c r="F133" s="593"/>
      <c r="G133" s="590"/>
      <c r="H133" s="592"/>
      <c r="I133" s="591"/>
      <c r="J133" s="589"/>
      <c r="K133" s="590"/>
      <c r="L133" s="592"/>
      <c r="M133" s="591"/>
      <c r="N133" s="589"/>
      <c r="O133" s="590"/>
      <c r="P133" s="589"/>
      <c r="Q133" s="590"/>
      <c r="R133" s="589"/>
      <c r="S133" s="590"/>
      <c r="T133" s="589"/>
      <c r="U133" s="588"/>
      <c r="V133" s="587"/>
      <c r="W133" s="586"/>
      <c r="X133" s="586"/>
      <c r="Y133" s="586"/>
      <c r="Z133" s="586"/>
      <c r="AA133" s="586"/>
      <c r="AB133" s="585"/>
    </row>
    <row r="134" spans="2:28" ht="15" thickBot="1">
      <c r="B134" s="579" t="s">
        <v>989</v>
      </c>
      <c r="C134" s="584" t="str">
        <f>TEXT(C133,"ddd")</f>
        <v>Tue</v>
      </c>
      <c r="D134" s="583"/>
      <c r="E134" s="580"/>
      <c r="F134" s="583"/>
      <c r="G134" s="580"/>
      <c r="H134" s="582"/>
      <c r="I134" s="581"/>
      <c r="J134" s="579"/>
      <c r="K134" s="580"/>
      <c r="L134" s="582"/>
      <c r="M134" s="581"/>
      <c r="N134" s="579"/>
      <c r="O134" s="580"/>
      <c r="P134" s="579"/>
      <c r="Q134" s="580"/>
      <c r="R134" s="579"/>
      <c r="S134" s="580"/>
      <c r="T134" s="579"/>
      <c r="U134" s="578"/>
      <c r="V134" s="577"/>
      <c r="W134" s="576"/>
      <c r="X134" s="576"/>
      <c r="Y134" s="576"/>
      <c r="Z134" s="576"/>
      <c r="AA134" s="576"/>
      <c r="AB134" s="575"/>
    </row>
    <row r="135" spans="2:28">
      <c r="B135" s="569" t="s">
        <v>990</v>
      </c>
      <c r="C135" s="604">
        <v>42277</v>
      </c>
      <c r="D135" s="603"/>
      <c r="E135" s="600"/>
      <c r="F135" s="603"/>
      <c r="G135" s="600"/>
      <c r="H135" s="602"/>
      <c r="I135" s="601"/>
      <c r="J135" s="595"/>
      <c r="K135" s="600"/>
      <c r="L135" s="602"/>
      <c r="M135" s="601"/>
      <c r="N135" s="595"/>
      <c r="O135" s="600"/>
      <c r="P135" s="595"/>
      <c r="Q135" s="600"/>
      <c r="R135" s="595"/>
      <c r="S135" s="600"/>
      <c r="T135" s="595"/>
      <c r="U135" s="599"/>
      <c r="V135" s="598"/>
      <c r="W135" s="597"/>
      <c r="X135" s="597"/>
      <c r="Y135" s="597"/>
      <c r="Z135" s="597"/>
      <c r="AA135" s="597"/>
      <c r="AB135" s="596"/>
    </row>
    <row r="136" spans="2:28" ht="15" thickBot="1">
      <c r="B136" s="559" t="s">
        <v>989</v>
      </c>
      <c r="C136" s="564" t="str">
        <f>TEXT(C135,"ddd")</f>
        <v>Wed</v>
      </c>
      <c r="D136" s="563"/>
      <c r="E136" s="560"/>
      <c r="F136" s="563"/>
      <c r="G136" s="560"/>
      <c r="H136" s="562"/>
      <c r="I136" s="561"/>
      <c r="J136" s="559"/>
      <c r="K136" s="560"/>
      <c r="L136" s="562"/>
      <c r="M136" s="561"/>
      <c r="N136" s="559"/>
      <c r="O136" s="560"/>
      <c r="P136" s="559"/>
      <c r="Q136" s="560"/>
      <c r="R136" s="559"/>
      <c r="S136" s="560"/>
      <c r="T136" s="559"/>
      <c r="U136" s="558"/>
      <c r="V136" s="557"/>
      <c r="W136" s="556"/>
      <c r="X136" s="556"/>
      <c r="Y136" s="556"/>
      <c r="Z136" s="556"/>
      <c r="AA136" s="556"/>
      <c r="AB136" s="555"/>
    </row>
    <row r="137" spans="2:28">
      <c r="B137" s="589" t="s">
        <v>990</v>
      </c>
      <c r="C137" s="594">
        <v>42278</v>
      </c>
      <c r="D137" s="593"/>
      <c r="E137" s="590"/>
      <c r="F137" s="593"/>
      <c r="G137" s="590"/>
      <c r="H137" s="592"/>
      <c r="I137" s="591"/>
      <c r="J137" s="589"/>
      <c r="K137" s="590"/>
      <c r="L137" s="592"/>
      <c r="M137" s="591"/>
      <c r="N137" s="589"/>
      <c r="O137" s="590"/>
      <c r="P137" s="589"/>
      <c r="Q137" s="590"/>
      <c r="R137" s="589"/>
      <c r="S137" s="590"/>
      <c r="T137" s="589"/>
      <c r="U137" s="588"/>
      <c r="V137" s="587"/>
      <c r="W137" s="586"/>
      <c r="X137" s="586"/>
      <c r="Y137" s="586"/>
      <c r="Z137" s="586"/>
      <c r="AA137" s="586"/>
      <c r="AB137" s="585"/>
    </row>
    <row r="138" spans="2:28" ht="15" thickBot="1">
      <c r="B138" s="579" t="s">
        <v>989</v>
      </c>
      <c r="C138" s="584" t="str">
        <f>TEXT(C137,"ddd")</f>
        <v>Thu</v>
      </c>
      <c r="D138" s="583"/>
      <c r="E138" s="580"/>
      <c r="F138" s="583"/>
      <c r="G138" s="580"/>
      <c r="H138" s="582"/>
      <c r="I138" s="581"/>
      <c r="J138" s="579"/>
      <c r="K138" s="580"/>
      <c r="L138" s="582"/>
      <c r="M138" s="581"/>
      <c r="N138" s="579"/>
      <c r="O138" s="580"/>
      <c r="P138" s="579"/>
      <c r="Q138" s="580"/>
      <c r="R138" s="579"/>
      <c r="S138" s="580"/>
      <c r="T138" s="579"/>
      <c r="U138" s="578"/>
      <c r="V138" s="577"/>
      <c r="W138" s="576"/>
      <c r="X138" s="576"/>
      <c r="Y138" s="576"/>
      <c r="Z138" s="576"/>
      <c r="AA138" s="576"/>
      <c r="AB138" s="575"/>
    </row>
    <row r="139" spans="2:28">
      <c r="B139" s="595" t="s">
        <v>990</v>
      </c>
      <c r="C139" s="574">
        <v>42279</v>
      </c>
      <c r="D139" s="573"/>
      <c r="E139" s="570"/>
      <c r="F139" s="573"/>
      <c r="G139" s="570"/>
      <c r="H139" s="572"/>
      <c r="I139" s="571"/>
      <c r="J139" s="569"/>
      <c r="K139" s="570"/>
      <c r="L139" s="572"/>
      <c r="M139" s="571"/>
      <c r="N139" s="569"/>
      <c r="O139" s="570"/>
      <c r="P139" s="569"/>
      <c r="Q139" s="570"/>
      <c r="R139" s="569"/>
      <c r="S139" s="570"/>
      <c r="T139" s="569"/>
      <c r="U139" s="568"/>
      <c r="V139" s="567"/>
      <c r="W139" s="566"/>
      <c r="X139" s="566"/>
      <c r="Y139" s="566"/>
      <c r="Z139" s="566"/>
      <c r="AA139" s="566"/>
      <c r="AB139" s="565"/>
    </row>
    <row r="140" spans="2:28" ht="15" thickBot="1">
      <c r="B140" s="559" t="s">
        <v>989</v>
      </c>
      <c r="C140" s="564" t="str">
        <f>TEXT(C139,"ddd")</f>
        <v>Fri</v>
      </c>
      <c r="D140" s="563"/>
      <c r="E140" s="560"/>
      <c r="F140" s="563"/>
      <c r="G140" s="560"/>
      <c r="H140" s="562"/>
      <c r="I140" s="561"/>
      <c r="J140" s="559"/>
      <c r="K140" s="560"/>
      <c r="L140" s="562"/>
      <c r="M140" s="561"/>
      <c r="N140" s="559"/>
      <c r="O140" s="560"/>
      <c r="P140" s="559"/>
      <c r="Q140" s="560"/>
      <c r="R140" s="559"/>
      <c r="S140" s="560"/>
      <c r="T140" s="559"/>
      <c r="U140" s="558"/>
      <c r="V140" s="557"/>
      <c r="W140" s="556"/>
      <c r="X140" s="556"/>
      <c r="Y140" s="556"/>
      <c r="Z140" s="556"/>
      <c r="AA140" s="556"/>
      <c r="AB140" s="555"/>
    </row>
    <row r="141" spans="2:28">
      <c r="B141" s="589" t="s">
        <v>990</v>
      </c>
      <c r="C141" s="594">
        <v>42280</v>
      </c>
      <c r="D141" s="593"/>
      <c r="E141" s="590"/>
      <c r="F141" s="593"/>
      <c r="G141" s="590"/>
      <c r="H141" s="592"/>
      <c r="I141" s="591"/>
      <c r="J141" s="589"/>
      <c r="K141" s="590"/>
      <c r="L141" s="592"/>
      <c r="M141" s="591"/>
      <c r="N141" s="589"/>
      <c r="O141" s="590"/>
      <c r="P141" s="589"/>
      <c r="Q141" s="590"/>
      <c r="R141" s="589"/>
      <c r="S141" s="590"/>
      <c r="T141" s="589"/>
      <c r="U141" s="588"/>
      <c r="V141" s="587"/>
      <c r="W141" s="586"/>
      <c r="X141" s="586"/>
      <c r="Y141" s="586"/>
      <c r="Z141" s="586"/>
      <c r="AA141" s="586"/>
      <c r="AB141" s="585"/>
    </row>
    <row r="142" spans="2:28" ht="15" thickBot="1">
      <c r="B142" s="579" t="s">
        <v>989</v>
      </c>
      <c r="C142" s="584" t="str">
        <f>TEXT(C141,"ddd")</f>
        <v>Sat</v>
      </c>
      <c r="D142" s="583"/>
      <c r="E142" s="580"/>
      <c r="F142" s="583"/>
      <c r="G142" s="580"/>
      <c r="H142" s="582"/>
      <c r="I142" s="581"/>
      <c r="J142" s="579"/>
      <c r="K142" s="580"/>
      <c r="L142" s="582"/>
      <c r="M142" s="581"/>
      <c r="N142" s="579"/>
      <c r="O142" s="580"/>
      <c r="P142" s="579"/>
      <c r="Q142" s="580"/>
      <c r="R142" s="579"/>
      <c r="S142" s="580"/>
      <c r="T142" s="579"/>
      <c r="U142" s="578"/>
      <c r="V142" s="577"/>
      <c r="W142" s="576"/>
      <c r="X142" s="576"/>
      <c r="Y142" s="576"/>
      <c r="Z142" s="576"/>
      <c r="AA142" s="576"/>
      <c r="AB142" s="575"/>
    </row>
    <row r="143" spans="2:28">
      <c r="B143" s="595" t="s">
        <v>990</v>
      </c>
      <c r="C143" s="574">
        <v>42281</v>
      </c>
      <c r="D143" s="573"/>
      <c r="E143" s="570"/>
      <c r="F143" s="573"/>
      <c r="G143" s="570"/>
      <c r="H143" s="572"/>
      <c r="I143" s="571"/>
      <c r="J143" s="569"/>
      <c r="K143" s="570"/>
      <c r="L143" s="572"/>
      <c r="M143" s="571"/>
      <c r="N143" s="569"/>
      <c r="O143" s="570"/>
      <c r="P143" s="569"/>
      <c r="Q143" s="570"/>
      <c r="R143" s="569"/>
      <c r="S143" s="570"/>
      <c r="T143" s="569"/>
      <c r="U143" s="568"/>
      <c r="V143" s="567"/>
      <c r="W143" s="566"/>
      <c r="X143" s="566"/>
      <c r="Y143" s="566"/>
      <c r="Z143" s="566"/>
      <c r="AA143" s="566"/>
      <c r="AB143" s="565"/>
    </row>
    <row r="144" spans="2:28" ht="15" thickBot="1">
      <c r="B144" s="559" t="s">
        <v>989</v>
      </c>
      <c r="C144" s="564" t="str">
        <f>TEXT(C143,"ddd")</f>
        <v>Sun</v>
      </c>
      <c r="D144" s="563"/>
      <c r="E144" s="560"/>
      <c r="F144" s="563"/>
      <c r="G144" s="560"/>
      <c r="H144" s="562"/>
      <c r="I144" s="561"/>
      <c r="J144" s="559"/>
      <c r="K144" s="560"/>
      <c r="L144" s="562"/>
      <c r="M144" s="561"/>
      <c r="N144" s="559"/>
      <c r="O144" s="560"/>
      <c r="P144" s="559"/>
      <c r="Q144" s="560"/>
      <c r="R144" s="559"/>
      <c r="S144" s="560"/>
      <c r="T144" s="559"/>
      <c r="U144" s="558"/>
      <c r="V144" s="557"/>
      <c r="W144" s="556"/>
      <c r="X144" s="556"/>
      <c r="Y144" s="556"/>
      <c r="Z144" s="556"/>
      <c r="AA144" s="556"/>
      <c r="AB144" s="555"/>
    </row>
    <row r="145" spans="2:28">
      <c r="B145" s="589" t="s">
        <v>990</v>
      </c>
      <c r="C145" s="594">
        <v>42282</v>
      </c>
      <c r="D145" s="593"/>
      <c r="E145" s="590"/>
      <c r="F145" s="593"/>
      <c r="G145" s="590"/>
      <c r="H145" s="592"/>
      <c r="I145" s="591"/>
      <c r="J145" s="589"/>
      <c r="K145" s="590"/>
      <c r="L145" s="592"/>
      <c r="M145" s="591"/>
      <c r="N145" s="589"/>
      <c r="O145" s="590"/>
      <c r="P145" s="589"/>
      <c r="Q145" s="590"/>
      <c r="R145" s="589"/>
      <c r="S145" s="590"/>
      <c r="T145" s="589"/>
      <c r="U145" s="588"/>
      <c r="V145" s="587"/>
      <c r="W145" s="586"/>
      <c r="X145" s="586"/>
      <c r="Y145" s="586"/>
      <c r="Z145" s="586"/>
      <c r="AA145" s="586"/>
      <c r="AB145" s="585"/>
    </row>
    <row r="146" spans="2:28" ht="15" thickBot="1">
      <c r="B146" s="579" t="s">
        <v>989</v>
      </c>
      <c r="C146" s="584" t="str">
        <f>TEXT(C145,"ddd")</f>
        <v>Mon</v>
      </c>
      <c r="D146" s="583"/>
      <c r="E146" s="580"/>
      <c r="F146" s="583"/>
      <c r="G146" s="580"/>
      <c r="H146" s="582"/>
      <c r="I146" s="581"/>
      <c r="J146" s="579"/>
      <c r="K146" s="580"/>
      <c r="L146" s="582"/>
      <c r="M146" s="581"/>
      <c r="N146" s="579"/>
      <c r="O146" s="580"/>
      <c r="P146" s="579"/>
      <c r="Q146" s="580"/>
      <c r="R146" s="579"/>
      <c r="S146" s="580"/>
      <c r="T146" s="579"/>
      <c r="U146" s="578"/>
      <c r="V146" s="577"/>
      <c r="W146" s="576"/>
      <c r="X146" s="576"/>
      <c r="Y146" s="576"/>
      <c r="Z146" s="576"/>
      <c r="AA146" s="576"/>
      <c r="AB146" s="575"/>
    </row>
    <row r="147" spans="2:28">
      <c r="B147" s="569" t="s">
        <v>990</v>
      </c>
      <c r="C147" s="574">
        <v>42283</v>
      </c>
      <c r="D147" s="573"/>
      <c r="E147" s="570"/>
      <c r="F147" s="573"/>
      <c r="G147" s="570"/>
      <c r="H147" s="572"/>
      <c r="I147" s="571"/>
      <c r="J147" s="569"/>
      <c r="K147" s="570"/>
      <c r="L147" s="572"/>
      <c r="M147" s="571"/>
      <c r="N147" s="569"/>
      <c r="O147" s="570"/>
      <c r="P147" s="569"/>
      <c r="Q147" s="570"/>
      <c r="R147" s="569"/>
      <c r="S147" s="570"/>
      <c r="T147" s="569"/>
      <c r="U147" s="568"/>
      <c r="V147" s="567"/>
      <c r="W147" s="566"/>
      <c r="X147" s="566"/>
      <c r="Y147" s="566"/>
      <c r="Z147" s="566"/>
      <c r="AA147" s="566"/>
      <c r="AB147" s="565"/>
    </row>
    <row r="148" spans="2:28" ht="15" thickBot="1">
      <c r="B148" s="559" t="s">
        <v>989</v>
      </c>
      <c r="C148" s="564" t="str">
        <f>TEXT(C147,"ddd")</f>
        <v>Tue</v>
      </c>
      <c r="D148" s="563"/>
      <c r="E148" s="560"/>
      <c r="F148" s="563"/>
      <c r="G148" s="560"/>
      <c r="H148" s="562"/>
      <c r="I148" s="561"/>
      <c r="J148" s="559"/>
      <c r="K148" s="560"/>
      <c r="L148" s="562"/>
      <c r="M148" s="561"/>
      <c r="N148" s="559"/>
      <c r="O148" s="560"/>
      <c r="P148" s="559"/>
      <c r="Q148" s="560"/>
      <c r="R148" s="559"/>
      <c r="S148" s="560"/>
      <c r="T148" s="559"/>
      <c r="U148" s="558"/>
      <c r="V148" s="557"/>
      <c r="W148" s="556"/>
      <c r="X148" s="556"/>
      <c r="Y148" s="556"/>
      <c r="Z148" s="556"/>
      <c r="AA148" s="556"/>
      <c r="AB148" s="555"/>
    </row>
    <row r="149" spans="2:28">
      <c r="B149" s="589" t="s">
        <v>990</v>
      </c>
      <c r="C149" s="594">
        <v>42284</v>
      </c>
      <c r="D149" s="593"/>
      <c r="E149" s="590"/>
      <c r="F149" s="593"/>
      <c r="G149" s="590"/>
      <c r="H149" s="592"/>
      <c r="I149" s="591"/>
      <c r="J149" s="589"/>
      <c r="K149" s="590"/>
      <c r="L149" s="592"/>
      <c r="M149" s="591"/>
      <c r="N149" s="589"/>
      <c r="O149" s="590"/>
      <c r="P149" s="589"/>
      <c r="Q149" s="590"/>
      <c r="R149" s="589"/>
      <c r="S149" s="590"/>
      <c r="T149" s="589"/>
      <c r="U149" s="588"/>
      <c r="V149" s="587"/>
      <c r="W149" s="586"/>
      <c r="X149" s="586"/>
      <c r="Y149" s="586"/>
      <c r="Z149" s="586"/>
      <c r="AA149" s="586"/>
      <c r="AB149" s="585"/>
    </row>
    <row r="150" spans="2:28" ht="15" thickBot="1">
      <c r="B150" s="579" t="s">
        <v>989</v>
      </c>
      <c r="C150" s="584" t="str">
        <f>TEXT(C149,"ddd")</f>
        <v>Wed</v>
      </c>
      <c r="D150" s="583"/>
      <c r="E150" s="580"/>
      <c r="F150" s="583"/>
      <c r="G150" s="580"/>
      <c r="H150" s="582"/>
      <c r="I150" s="581"/>
      <c r="J150" s="579"/>
      <c r="K150" s="580"/>
      <c r="L150" s="582"/>
      <c r="M150" s="581"/>
      <c r="N150" s="579"/>
      <c r="O150" s="580"/>
      <c r="P150" s="579"/>
      <c r="Q150" s="580"/>
      <c r="R150" s="579"/>
      <c r="S150" s="580"/>
      <c r="T150" s="579"/>
      <c r="U150" s="578"/>
      <c r="V150" s="577"/>
      <c r="W150" s="576"/>
      <c r="X150" s="576"/>
      <c r="Y150" s="576"/>
      <c r="Z150" s="576"/>
      <c r="AA150" s="576"/>
      <c r="AB150" s="575"/>
    </row>
    <row r="151" spans="2:28">
      <c r="B151" s="595" t="s">
        <v>990</v>
      </c>
      <c r="C151" s="604">
        <v>42285</v>
      </c>
      <c r="D151" s="603"/>
      <c r="E151" s="600"/>
      <c r="F151" s="603"/>
      <c r="G151" s="600"/>
      <c r="H151" s="602"/>
      <c r="I151" s="601"/>
      <c r="J151" s="595"/>
      <c r="K151" s="600"/>
      <c r="L151" s="602"/>
      <c r="M151" s="601"/>
      <c r="N151" s="595"/>
      <c r="O151" s="600"/>
      <c r="P151" s="595"/>
      <c r="Q151" s="600"/>
      <c r="R151" s="595"/>
      <c r="S151" s="600"/>
      <c r="T151" s="595"/>
      <c r="U151" s="599"/>
      <c r="V151" s="598"/>
      <c r="W151" s="597"/>
      <c r="X151" s="597"/>
      <c r="Y151" s="597"/>
      <c r="Z151" s="597"/>
      <c r="AA151" s="597"/>
      <c r="AB151" s="596"/>
    </row>
    <row r="152" spans="2:28" ht="15" thickBot="1">
      <c r="B152" s="559" t="s">
        <v>989</v>
      </c>
      <c r="C152" s="564" t="str">
        <f>TEXT(C151,"ddd")</f>
        <v>Thu</v>
      </c>
      <c r="D152" s="563"/>
      <c r="E152" s="560"/>
      <c r="F152" s="563"/>
      <c r="G152" s="560"/>
      <c r="H152" s="562"/>
      <c r="I152" s="561"/>
      <c r="J152" s="559"/>
      <c r="K152" s="560"/>
      <c r="L152" s="562"/>
      <c r="M152" s="561"/>
      <c r="N152" s="559"/>
      <c r="O152" s="560"/>
      <c r="P152" s="559"/>
      <c r="Q152" s="560"/>
      <c r="R152" s="559"/>
      <c r="S152" s="560"/>
      <c r="T152" s="559"/>
      <c r="U152" s="558"/>
      <c r="V152" s="557"/>
      <c r="W152" s="556"/>
      <c r="X152" s="556"/>
      <c r="Y152" s="556"/>
      <c r="Z152" s="556"/>
      <c r="AA152" s="556"/>
      <c r="AB152" s="555"/>
    </row>
    <row r="153" spans="2:28">
      <c r="B153" s="589" t="s">
        <v>990</v>
      </c>
      <c r="C153" s="594">
        <v>42286</v>
      </c>
      <c r="D153" s="593"/>
      <c r="E153" s="590"/>
      <c r="F153" s="593"/>
      <c r="G153" s="590"/>
      <c r="H153" s="592"/>
      <c r="I153" s="591"/>
      <c r="J153" s="589"/>
      <c r="K153" s="590"/>
      <c r="L153" s="592"/>
      <c r="M153" s="591"/>
      <c r="N153" s="589"/>
      <c r="O153" s="590"/>
      <c r="P153" s="589"/>
      <c r="Q153" s="590"/>
      <c r="R153" s="589"/>
      <c r="S153" s="590"/>
      <c r="T153" s="589"/>
      <c r="U153" s="588"/>
      <c r="V153" s="587"/>
      <c r="W153" s="586"/>
      <c r="X153" s="586"/>
      <c r="Y153" s="586"/>
      <c r="Z153" s="586"/>
      <c r="AA153" s="586"/>
      <c r="AB153" s="585"/>
    </row>
    <row r="154" spans="2:28" ht="15" thickBot="1">
      <c r="B154" s="579" t="s">
        <v>989</v>
      </c>
      <c r="C154" s="584" t="str">
        <f>TEXT(C153,"ddd")</f>
        <v>Fri</v>
      </c>
      <c r="D154" s="583"/>
      <c r="E154" s="580"/>
      <c r="F154" s="583"/>
      <c r="G154" s="580"/>
      <c r="H154" s="582"/>
      <c r="I154" s="581"/>
      <c r="J154" s="579"/>
      <c r="K154" s="580"/>
      <c r="L154" s="582"/>
      <c r="M154" s="581"/>
      <c r="N154" s="579"/>
      <c r="O154" s="580"/>
      <c r="P154" s="579"/>
      <c r="Q154" s="580"/>
      <c r="R154" s="579"/>
      <c r="S154" s="580"/>
      <c r="T154" s="579"/>
      <c r="U154" s="578"/>
      <c r="V154" s="577"/>
      <c r="W154" s="576"/>
      <c r="X154" s="576"/>
      <c r="Y154" s="576"/>
      <c r="Z154" s="576"/>
      <c r="AA154" s="576"/>
      <c r="AB154" s="575"/>
    </row>
    <row r="155" spans="2:28">
      <c r="B155" s="595" t="s">
        <v>990</v>
      </c>
      <c r="C155" s="574">
        <v>42287</v>
      </c>
      <c r="D155" s="573"/>
      <c r="E155" s="570"/>
      <c r="F155" s="573"/>
      <c r="G155" s="570"/>
      <c r="H155" s="572"/>
      <c r="I155" s="571"/>
      <c r="J155" s="569"/>
      <c r="K155" s="570"/>
      <c r="L155" s="572"/>
      <c r="M155" s="571"/>
      <c r="N155" s="569"/>
      <c r="O155" s="570"/>
      <c r="P155" s="569"/>
      <c r="Q155" s="570"/>
      <c r="R155" s="569"/>
      <c r="S155" s="570"/>
      <c r="T155" s="569"/>
      <c r="U155" s="568"/>
      <c r="V155" s="567"/>
      <c r="W155" s="566"/>
      <c r="X155" s="566"/>
      <c r="Y155" s="566"/>
      <c r="Z155" s="566"/>
      <c r="AA155" s="566"/>
      <c r="AB155" s="565"/>
    </row>
    <row r="156" spans="2:28" ht="15" thickBot="1">
      <c r="B156" s="559" t="s">
        <v>989</v>
      </c>
      <c r="C156" s="564" t="str">
        <f>TEXT(C155,"ddd")</f>
        <v>Sat</v>
      </c>
      <c r="D156" s="563"/>
      <c r="E156" s="560"/>
      <c r="F156" s="563"/>
      <c r="G156" s="560"/>
      <c r="H156" s="562"/>
      <c r="I156" s="561"/>
      <c r="J156" s="559"/>
      <c r="K156" s="560"/>
      <c r="L156" s="562"/>
      <c r="M156" s="561"/>
      <c r="N156" s="559"/>
      <c r="O156" s="560"/>
      <c r="P156" s="559"/>
      <c r="Q156" s="560"/>
      <c r="R156" s="559"/>
      <c r="S156" s="560"/>
      <c r="T156" s="559"/>
      <c r="U156" s="558"/>
      <c r="V156" s="557"/>
      <c r="W156" s="556"/>
      <c r="X156" s="556"/>
      <c r="Y156" s="556"/>
      <c r="Z156" s="556"/>
      <c r="AA156" s="556"/>
      <c r="AB156" s="555"/>
    </row>
    <row r="157" spans="2:28">
      <c r="B157" s="589" t="s">
        <v>990</v>
      </c>
      <c r="C157" s="594">
        <v>42288</v>
      </c>
      <c r="D157" s="593"/>
      <c r="E157" s="590"/>
      <c r="F157" s="593"/>
      <c r="G157" s="590"/>
      <c r="H157" s="592"/>
      <c r="I157" s="591"/>
      <c r="J157" s="589"/>
      <c r="K157" s="590"/>
      <c r="L157" s="592"/>
      <c r="M157" s="591"/>
      <c r="N157" s="589"/>
      <c r="O157" s="590"/>
      <c r="P157" s="589"/>
      <c r="Q157" s="590"/>
      <c r="R157" s="589"/>
      <c r="S157" s="590"/>
      <c r="T157" s="589"/>
      <c r="U157" s="588"/>
      <c r="V157" s="587"/>
      <c r="W157" s="586"/>
      <c r="X157" s="586"/>
      <c r="Y157" s="586"/>
      <c r="Z157" s="586"/>
      <c r="AA157" s="586"/>
      <c r="AB157" s="585"/>
    </row>
    <row r="158" spans="2:28" ht="15" thickBot="1">
      <c r="B158" s="579" t="s">
        <v>989</v>
      </c>
      <c r="C158" s="584" t="str">
        <f>TEXT(C157,"ddd")</f>
        <v>Sun</v>
      </c>
      <c r="D158" s="583"/>
      <c r="E158" s="580"/>
      <c r="F158" s="583"/>
      <c r="G158" s="580"/>
      <c r="H158" s="582"/>
      <c r="I158" s="581"/>
      <c r="J158" s="579"/>
      <c r="K158" s="580"/>
      <c r="L158" s="582"/>
      <c r="M158" s="581"/>
      <c r="N158" s="579"/>
      <c r="O158" s="580"/>
      <c r="P158" s="579"/>
      <c r="Q158" s="580"/>
      <c r="R158" s="579"/>
      <c r="S158" s="580"/>
      <c r="T158" s="579"/>
      <c r="U158" s="578"/>
      <c r="V158" s="577"/>
      <c r="W158" s="576"/>
      <c r="X158" s="576"/>
      <c r="Y158" s="576"/>
      <c r="Z158" s="576"/>
      <c r="AA158" s="576"/>
      <c r="AB158" s="575"/>
    </row>
    <row r="159" spans="2:28">
      <c r="B159" s="569" t="s">
        <v>990</v>
      </c>
      <c r="C159" s="574">
        <v>42289</v>
      </c>
      <c r="D159" s="573"/>
      <c r="E159" s="570"/>
      <c r="F159" s="573"/>
      <c r="G159" s="570"/>
      <c r="H159" s="572"/>
      <c r="I159" s="571"/>
      <c r="J159" s="569"/>
      <c r="K159" s="570"/>
      <c r="L159" s="572"/>
      <c r="M159" s="571"/>
      <c r="N159" s="569"/>
      <c r="O159" s="570"/>
      <c r="P159" s="569"/>
      <c r="Q159" s="570"/>
      <c r="R159" s="569"/>
      <c r="S159" s="570"/>
      <c r="T159" s="569"/>
      <c r="U159" s="568"/>
      <c r="V159" s="567"/>
      <c r="W159" s="566"/>
      <c r="X159" s="566"/>
      <c r="Y159" s="566"/>
      <c r="Z159" s="566"/>
      <c r="AA159" s="566"/>
      <c r="AB159" s="565"/>
    </row>
    <row r="160" spans="2:28" ht="15" thickBot="1">
      <c r="B160" s="559" t="s">
        <v>989</v>
      </c>
      <c r="C160" s="564" t="str">
        <f>TEXT(C159,"ddd")</f>
        <v>Mon</v>
      </c>
      <c r="D160" s="563"/>
      <c r="E160" s="560"/>
      <c r="F160" s="563"/>
      <c r="G160" s="560"/>
      <c r="H160" s="562"/>
      <c r="I160" s="561"/>
      <c r="J160" s="559"/>
      <c r="K160" s="560"/>
      <c r="L160" s="562"/>
      <c r="M160" s="561"/>
      <c r="N160" s="559"/>
      <c r="O160" s="560"/>
      <c r="P160" s="559"/>
      <c r="Q160" s="560"/>
      <c r="R160" s="559"/>
      <c r="S160" s="560"/>
      <c r="T160" s="559"/>
      <c r="U160" s="558"/>
      <c r="V160" s="557"/>
      <c r="W160" s="556"/>
      <c r="X160" s="556"/>
      <c r="Y160" s="556"/>
      <c r="Z160" s="556"/>
      <c r="AA160" s="556"/>
      <c r="AB160" s="555"/>
    </row>
    <row r="161" spans="2:28">
      <c r="B161" s="589" t="s">
        <v>990</v>
      </c>
      <c r="C161" s="594">
        <v>42290</v>
      </c>
      <c r="D161" s="593"/>
      <c r="E161" s="590"/>
      <c r="F161" s="593"/>
      <c r="G161" s="590"/>
      <c r="H161" s="592"/>
      <c r="I161" s="591"/>
      <c r="J161" s="589"/>
      <c r="K161" s="590"/>
      <c r="L161" s="592"/>
      <c r="M161" s="591"/>
      <c r="N161" s="589"/>
      <c r="O161" s="590"/>
      <c r="P161" s="589"/>
      <c r="Q161" s="590"/>
      <c r="R161" s="589"/>
      <c r="S161" s="590"/>
      <c r="T161" s="589"/>
      <c r="U161" s="588"/>
      <c r="V161" s="587"/>
      <c r="W161" s="586"/>
      <c r="X161" s="586"/>
      <c r="Y161" s="586"/>
      <c r="Z161" s="586"/>
      <c r="AA161" s="586"/>
      <c r="AB161" s="585"/>
    </row>
    <row r="162" spans="2:28" ht="15" thickBot="1">
      <c r="B162" s="579" t="s">
        <v>989</v>
      </c>
      <c r="C162" s="584" t="str">
        <f>TEXT(C161,"ddd")</f>
        <v>Tue</v>
      </c>
      <c r="D162" s="583"/>
      <c r="E162" s="580"/>
      <c r="F162" s="583"/>
      <c r="G162" s="580"/>
      <c r="H162" s="582"/>
      <c r="I162" s="581"/>
      <c r="J162" s="579"/>
      <c r="K162" s="580"/>
      <c r="L162" s="582"/>
      <c r="M162" s="581"/>
      <c r="N162" s="579"/>
      <c r="O162" s="580"/>
      <c r="P162" s="579"/>
      <c r="Q162" s="580"/>
      <c r="R162" s="579"/>
      <c r="S162" s="580"/>
      <c r="T162" s="579"/>
      <c r="U162" s="578"/>
      <c r="V162" s="577"/>
      <c r="W162" s="576"/>
      <c r="X162" s="576"/>
      <c r="Y162" s="576"/>
      <c r="Z162" s="576"/>
      <c r="AA162" s="576"/>
      <c r="AB162" s="575"/>
    </row>
    <row r="163" spans="2:28">
      <c r="B163" s="595" t="s">
        <v>990</v>
      </c>
      <c r="C163" s="574">
        <v>42291</v>
      </c>
      <c r="D163" s="573"/>
      <c r="E163" s="570"/>
      <c r="F163" s="573"/>
      <c r="G163" s="570"/>
      <c r="H163" s="572"/>
      <c r="I163" s="571"/>
      <c r="J163" s="569"/>
      <c r="K163" s="570"/>
      <c r="L163" s="572"/>
      <c r="M163" s="571"/>
      <c r="N163" s="569"/>
      <c r="O163" s="570"/>
      <c r="P163" s="569"/>
      <c r="Q163" s="570"/>
      <c r="R163" s="569"/>
      <c r="S163" s="570"/>
      <c r="T163" s="569"/>
      <c r="U163" s="568"/>
      <c r="V163" s="567"/>
      <c r="W163" s="566"/>
      <c r="X163" s="566"/>
      <c r="Y163" s="566"/>
      <c r="Z163" s="566"/>
      <c r="AA163" s="566"/>
      <c r="AB163" s="565"/>
    </row>
    <row r="164" spans="2:28" ht="15" thickBot="1">
      <c r="B164" s="559" t="s">
        <v>989</v>
      </c>
      <c r="C164" s="564" t="str">
        <f>TEXT(C163,"ddd")</f>
        <v>Wed</v>
      </c>
      <c r="D164" s="563"/>
      <c r="E164" s="560"/>
      <c r="F164" s="563"/>
      <c r="G164" s="560"/>
      <c r="H164" s="562"/>
      <c r="I164" s="561"/>
      <c r="J164" s="559"/>
      <c r="K164" s="560"/>
      <c r="L164" s="562"/>
      <c r="M164" s="561"/>
      <c r="N164" s="559"/>
      <c r="O164" s="560"/>
      <c r="P164" s="559"/>
      <c r="Q164" s="560"/>
      <c r="R164" s="559"/>
      <c r="S164" s="560"/>
      <c r="T164" s="559"/>
      <c r="U164" s="558"/>
      <c r="V164" s="557"/>
      <c r="W164" s="556"/>
      <c r="X164" s="556"/>
      <c r="Y164" s="556"/>
      <c r="Z164" s="556"/>
      <c r="AA164" s="556"/>
      <c r="AB164" s="555"/>
    </row>
    <row r="165" spans="2:28">
      <c r="B165" s="589" t="s">
        <v>990</v>
      </c>
      <c r="C165" s="594">
        <v>42292</v>
      </c>
      <c r="D165" s="593"/>
      <c r="E165" s="590"/>
      <c r="F165" s="593"/>
      <c r="G165" s="590"/>
      <c r="H165" s="592"/>
      <c r="I165" s="591"/>
      <c r="J165" s="589"/>
      <c r="K165" s="590"/>
      <c r="L165" s="592"/>
      <c r="M165" s="591"/>
      <c r="N165" s="589"/>
      <c r="O165" s="590"/>
      <c r="P165" s="589"/>
      <c r="Q165" s="590"/>
      <c r="R165" s="589"/>
      <c r="S165" s="590"/>
      <c r="T165" s="589"/>
      <c r="U165" s="588"/>
      <c r="V165" s="587"/>
      <c r="W165" s="586"/>
      <c r="X165" s="586"/>
      <c r="Y165" s="586"/>
      <c r="Z165" s="586"/>
      <c r="AA165" s="586"/>
      <c r="AB165" s="585"/>
    </row>
    <row r="166" spans="2:28" ht="15" thickBot="1">
      <c r="B166" s="579" t="s">
        <v>989</v>
      </c>
      <c r="C166" s="584" t="str">
        <f>TEXT(C165,"ddd")</f>
        <v>Thu</v>
      </c>
      <c r="D166" s="583"/>
      <c r="E166" s="580"/>
      <c r="F166" s="583"/>
      <c r="G166" s="580"/>
      <c r="H166" s="582"/>
      <c r="I166" s="581"/>
      <c r="J166" s="579"/>
      <c r="K166" s="580"/>
      <c r="L166" s="582"/>
      <c r="M166" s="581"/>
      <c r="N166" s="579"/>
      <c r="O166" s="580"/>
      <c r="P166" s="579"/>
      <c r="Q166" s="580"/>
      <c r="R166" s="579"/>
      <c r="S166" s="580"/>
      <c r="T166" s="579"/>
      <c r="U166" s="578"/>
      <c r="V166" s="577"/>
      <c r="W166" s="576"/>
      <c r="X166" s="576"/>
      <c r="Y166" s="576"/>
      <c r="Z166" s="576"/>
      <c r="AA166" s="576"/>
      <c r="AB166" s="575"/>
    </row>
    <row r="167" spans="2:28">
      <c r="B167" s="595" t="s">
        <v>990</v>
      </c>
      <c r="C167" s="604">
        <v>42293</v>
      </c>
      <c r="D167" s="603"/>
      <c r="E167" s="600"/>
      <c r="F167" s="603"/>
      <c r="G167" s="600"/>
      <c r="H167" s="602"/>
      <c r="I167" s="601"/>
      <c r="J167" s="595"/>
      <c r="K167" s="600"/>
      <c r="L167" s="602"/>
      <c r="M167" s="601"/>
      <c r="N167" s="595"/>
      <c r="O167" s="600"/>
      <c r="P167" s="595"/>
      <c r="Q167" s="600"/>
      <c r="R167" s="595"/>
      <c r="S167" s="600"/>
      <c r="T167" s="595"/>
      <c r="U167" s="599"/>
      <c r="V167" s="598"/>
      <c r="W167" s="597"/>
      <c r="X167" s="597"/>
      <c r="Y167" s="597"/>
      <c r="Z167" s="597"/>
      <c r="AA167" s="597"/>
      <c r="AB167" s="596"/>
    </row>
    <row r="168" spans="2:28" ht="15" thickBot="1">
      <c r="B168" s="559" t="s">
        <v>989</v>
      </c>
      <c r="C168" s="564" t="str">
        <f>TEXT(C167,"ddd")</f>
        <v>Fri</v>
      </c>
      <c r="D168" s="563"/>
      <c r="E168" s="560"/>
      <c r="F168" s="563"/>
      <c r="G168" s="560"/>
      <c r="H168" s="562"/>
      <c r="I168" s="561"/>
      <c r="J168" s="559"/>
      <c r="K168" s="560"/>
      <c r="L168" s="562"/>
      <c r="M168" s="561"/>
      <c r="N168" s="559"/>
      <c r="O168" s="560"/>
      <c r="P168" s="559"/>
      <c r="Q168" s="560"/>
      <c r="R168" s="559"/>
      <c r="S168" s="560"/>
      <c r="T168" s="559"/>
      <c r="U168" s="558"/>
      <c r="V168" s="557"/>
      <c r="W168" s="556"/>
      <c r="X168" s="556"/>
      <c r="Y168" s="556"/>
      <c r="Z168" s="556"/>
      <c r="AA168" s="556"/>
      <c r="AB168" s="555"/>
    </row>
    <row r="169" spans="2:28">
      <c r="B169" s="589" t="s">
        <v>990</v>
      </c>
      <c r="C169" s="594">
        <v>42294</v>
      </c>
      <c r="D169" s="593"/>
      <c r="E169" s="590"/>
      <c r="F169" s="593"/>
      <c r="G169" s="590"/>
      <c r="H169" s="592"/>
      <c r="I169" s="591"/>
      <c r="J169" s="589"/>
      <c r="K169" s="590"/>
      <c r="L169" s="592"/>
      <c r="M169" s="591"/>
      <c r="N169" s="589"/>
      <c r="O169" s="590"/>
      <c r="P169" s="589"/>
      <c r="Q169" s="590"/>
      <c r="R169" s="589"/>
      <c r="S169" s="590"/>
      <c r="T169" s="589"/>
      <c r="U169" s="588"/>
      <c r="V169" s="587"/>
      <c r="W169" s="586"/>
      <c r="X169" s="586"/>
      <c r="Y169" s="586"/>
      <c r="Z169" s="586"/>
      <c r="AA169" s="586"/>
      <c r="AB169" s="585"/>
    </row>
    <row r="170" spans="2:28" ht="15" thickBot="1">
      <c r="B170" s="579" t="s">
        <v>989</v>
      </c>
      <c r="C170" s="584" t="str">
        <f>TEXT(C169,"ddd")</f>
        <v>Sat</v>
      </c>
      <c r="D170" s="583"/>
      <c r="E170" s="580"/>
      <c r="F170" s="583"/>
      <c r="G170" s="580"/>
      <c r="H170" s="582"/>
      <c r="I170" s="581"/>
      <c r="J170" s="579"/>
      <c r="K170" s="580"/>
      <c r="L170" s="582"/>
      <c r="M170" s="581"/>
      <c r="N170" s="579"/>
      <c r="O170" s="580"/>
      <c r="P170" s="579"/>
      <c r="Q170" s="580"/>
      <c r="R170" s="579"/>
      <c r="S170" s="580"/>
      <c r="T170" s="579"/>
      <c r="U170" s="578"/>
      <c r="V170" s="577"/>
      <c r="W170" s="576"/>
      <c r="X170" s="576"/>
      <c r="Y170" s="576"/>
      <c r="Z170" s="576"/>
      <c r="AA170" s="576"/>
      <c r="AB170" s="575"/>
    </row>
    <row r="171" spans="2:28">
      <c r="B171" s="569" t="s">
        <v>990</v>
      </c>
      <c r="C171" s="574">
        <v>42295</v>
      </c>
      <c r="D171" s="573"/>
      <c r="E171" s="570"/>
      <c r="F171" s="573"/>
      <c r="G171" s="570"/>
      <c r="H171" s="572"/>
      <c r="I171" s="571"/>
      <c r="J171" s="569"/>
      <c r="K171" s="570"/>
      <c r="L171" s="572"/>
      <c r="M171" s="571"/>
      <c r="N171" s="569"/>
      <c r="O171" s="570"/>
      <c r="P171" s="569"/>
      <c r="Q171" s="570"/>
      <c r="R171" s="569"/>
      <c r="S171" s="570"/>
      <c r="T171" s="569"/>
      <c r="U171" s="568"/>
      <c r="V171" s="567"/>
      <c r="W171" s="566"/>
      <c r="X171" s="566"/>
      <c r="Y171" s="566"/>
      <c r="Z171" s="566"/>
      <c r="AA171" s="566"/>
      <c r="AB171" s="565"/>
    </row>
    <row r="172" spans="2:28" ht="15" thickBot="1">
      <c r="B172" s="559" t="s">
        <v>989</v>
      </c>
      <c r="C172" s="564" t="str">
        <f>TEXT(C171,"ddd")</f>
        <v>Sun</v>
      </c>
      <c r="D172" s="563"/>
      <c r="E172" s="560"/>
      <c r="F172" s="563"/>
      <c r="G172" s="560"/>
      <c r="H172" s="562"/>
      <c r="I172" s="561"/>
      <c r="J172" s="559"/>
      <c r="K172" s="560"/>
      <c r="L172" s="562"/>
      <c r="M172" s="561"/>
      <c r="N172" s="559"/>
      <c r="O172" s="560"/>
      <c r="P172" s="559"/>
      <c r="Q172" s="560"/>
      <c r="R172" s="559"/>
      <c r="S172" s="560"/>
      <c r="T172" s="559"/>
      <c r="U172" s="558"/>
      <c r="V172" s="557"/>
      <c r="W172" s="556"/>
      <c r="X172" s="556"/>
      <c r="Y172" s="556"/>
      <c r="Z172" s="556"/>
      <c r="AA172" s="556"/>
      <c r="AB172" s="555"/>
    </row>
    <row r="173" spans="2:28">
      <c r="B173" s="589" t="s">
        <v>990</v>
      </c>
      <c r="C173" s="594">
        <v>42296</v>
      </c>
      <c r="D173" s="593"/>
      <c r="E173" s="590"/>
      <c r="F173" s="593"/>
      <c r="G173" s="590"/>
      <c r="H173" s="592"/>
      <c r="I173" s="591"/>
      <c r="J173" s="589"/>
      <c r="K173" s="590"/>
      <c r="L173" s="592"/>
      <c r="M173" s="591"/>
      <c r="N173" s="589"/>
      <c r="O173" s="590"/>
      <c r="P173" s="589"/>
      <c r="Q173" s="590"/>
      <c r="R173" s="589"/>
      <c r="S173" s="590"/>
      <c r="T173" s="589"/>
      <c r="U173" s="588"/>
      <c r="V173" s="587"/>
      <c r="W173" s="586"/>
      <c r="X173" s="586"/>
      <c r="Y173" s="586"/>
      <c r="Z173" s="586"/>
      <c r="AA173" s="586"/>
      <c r="AB173" s="585"/>
    </row>
    <row r="174" spans="2:28" ht="15" thickBot="1">
      <c r="B174" s="579" t="s">
        <v>989</v>
      </c>
      <c r="C174" s="584" t="str">
        <f>TEXT(C173,"ddd")</f>
        <v>Mon</v>
      </c>
      <c r="D174" s="583"/>
      <c r="E174" s="580"/>
      <c r="F174" s="583"/>
      <c r="G174" s="580"/>
      <c r="H174" s="582"/>
      <c r="I174" s="581"/>
      <c r="J174" s="579"/>
      <c r="K174" s="580"/>
      <c r="L174" s="582"/>
      <c r="M174" s="581"/>
      <c r="N174" s="579"/>
      <c r="O174" s="580"/>
      <c r="P174" s="579"/>
      <c r="Q174" s="580"/>
      <c r="R174" s="579"/>
      <c r="S174" s="580"/>
      <c r="T174" s="579"/>
      <c r="U174" s="578"/>
      <c r="V174" s="577"/>
      <c r="W174" s="576"/>
      <c r="X174" s="576"/>
      <c r="Y174" s="576"/>
      <c r="Z174" s="576"/>
      <c r="AA174" s="576"/>
      <c r="AB174" s="575"/>
    </row>
    <row r="175" spans="2:28">
      <c r="B175" s="595" t="s">
        <v>990</v>
      </c>
      <c r="C175" s="574">
        <v>42297</v>
      </c>
      <c r="D175" s="573"/>
      <c r="E175" s="570"/>
      <c r="F175" s="573"/>
      <c r="G175" s="570"/>
      <c r="H175" s="572"/>
      <c r="I175" s="571"/>
      <c r="J175" s="569"/>
      <c r="K175" s="570"/>
      <c r="L175" s="572"/>
      <c r="M175" s="571"/>
      <c r="N175" s="569"/>
      <c r="O175" s="570"/>
      <c r="P175" s="569"/>
      <c r="Q175" s="570"/>
      <c r="R175" s="569"/>
      <c r="S175" s="570"/>
      <c r="T175" s="569"/>
      <c r="U175" s="568"/>
      <c r="V175" s="567"/>
      <c r="W175" s="566"/>
      <c r="X175" s="566"/>
      <c r="Y175" s="566"/>
      <c r="Z175" s="566"/>
      <c r="AA175" s="566"/>
      <c r="AB175" s="565"/>
    </row>
    <row r="176" spans="2:28" ht="15" thickBot="1">
      <c r="B176" s="559" t="s">
        <v>989</v>
      </c>
      <c r="C176" s="564" t="str">
        <f>TEXT(C175,"ddd")</f>
        <v>Tue</v>
      </c>
      <c r="D176" s="563"/>
      <c r="E176" s="560"/>
      <c r="F176" s="563"/>
      <c r="G176" s="560"/>
      <c r="H176" s="562"/>
      <c r="I176" s="561"/>
      <c r="J176" s="559"/>
      <c r="K176" s="560"/>
      <c r="L176" s="562"/>
      <c r="M176" s="561"/>
      <c r="N176" s="559"/>
      <c r="O176" s="560"/>
      <c r="P176" s="559"/>
      <c r="Q176" s="560"/>
      <c r="R176" s="559"/>
      <c r="S176" s="560"/>
      <c r="T176" s="559"/>
      <c r="U176" s="558"/>
      <c r="V176" s="557"/>
      <c r="W176" s="556"/>
      <c r="X176" s="556"/>
      <c r="Y176" s="556"/>
      <c r="Z176" s="556"/>
      <c r="AA176" s="556"/>
      <c r="AB176" s="555"/>
    </row>
    <row r="177" spans="2:28">
      <c r="B177" s="589" t="s">
        <v>990</v>
      </c>
      <c r="C177" s="594">
        <v>42298</v>
      </c>
      <c r="D177" s="593"/>
      <c r="E177" s="590"/>
      <c r="F177" s="593"/>
      <c r="G177" s="590"/>
      <c r="H177" s="592"/>
      <c r="I177" s="591"/>
      <c r="J177" s="589"/>
      <c r="K177" s="590"/>
      <c r="L177" s="592"/>
      <c r="M177" s="591"/>
      <c r="N177" s="589"/>
      <c r="O177" s="590"/>
      <c r="P177" s="589"/>
      <c r="Q177" s="590"/>
      <c r="R177" s="589"/>
      <c r="S177" s="590"/>
      <c r="T177" s="589"/>
      <c r="U177" s="588"/>
      <c r="V177" s="587"/>
      <c r="W177" s="586"/>
      <c r="X177" s="586"/>
      <c r="Y177" s="586"/>
      <c r="Z177" s="586"/>
      <c r="AA177" s="586"/>
      <c r="AB177" s="585"/>
    </row>
    <row r="178" spans="2:28" ht="15" thickBot="1">
      <c r="B178" s="579" t="s">
        <v>989</v>
      </c>
      <c r="C178" s="584" t="str">
        <f>TEXT(C177,"ddd")</f>
        <v>Wed</v>
      </c>
      <c r="D178" s="583"/>
      <c r="E178" s="580"/>
      <c r="F178" s="583"/>
      <c r="G178" s="580"/>
      <c r="H178" s="582"/>
      <c r="I178" s="581"/>
      <c r="J178" s="579"/>
      <c r="K178" s="580"/>
      <c r="L178" s="582"/>
      <c r="M178" s="581"/>
      <c r="N178" s="579"/>
      <c r="O178" s="580"/>
      <c r="P178" s="579"/>
      <c r="Q178" s="580"/>
      <c r="R178" s="579"/>
      <c r="S178" s="580"/>
      <c r="T178" s="579"/>
      <c r="U178" s="578"/>
      <c r="V178" s="577"/>
      <c r="W178" s="576"/>
      <c r="X178" s="576"/>
      <c r="Y178" s="576"/>
      <c r="Z178" s="576"/>
      <c r="AA178" s="576"/>
      <c r="AB178" s="575"/>
    </row>
    <row r="179" spans="2:28">
      <c r="B179" s="595" t="s">
        <v>990</v>
      </c>
      <c r="C179" s="574">
        <v>42299</v>
      </c>
      <c r="D179" s="573"/>
      <c r="E179" s="570"/>
      <c r="F179" s="573"/>
      <c r="G179" s="570"/>
      <c r="H179" s="572"/>
      <c r="I179" s="571"/>
      <c r="J179" s="569"/>
      <c r="K179" s="570"/>
      <c r="L179" s="572"/>
      <c r="M179" s="571"/>
      <c r="N179" s="569"/>
      <c r="O179" s="570"/>
      <c r="P179" s="569"/>
      <c r="Q179" s="570"/>
      <c r="R179" s="569"/>
      <c r="S179" s="570"/>
      <c r="T179" s="569"/>
      <c r="U179" s="568"/>
      <c r="V179" s="567"/>
      <c r="W179" s="566"/>
      <c r="X179" s="566"/>
      <c r="Y179" s="566"/>
      <c r="Z179" s="566"/>
      <c r="AA179" s="566"/>
      <c r="AB179" s="565"/>
    </row>
    <row r="180" spans="2:28" ht="15" thickBot="1">
      <c r="B180" s="559" t="s">
        <v>989</v>
      </c>
      <c r="C180" s="564" t="str">
        <f>TEXT(C179,"ddd")</f>
        <v>Thu</v>
      </c>
      <c r="D180" s="563"/>
      <c r="E180" s="560"/>
      <c r="F180" s="563"/>
      <c r="G180" s="560"/>
      <c r="H180" s="562"/>
      <c r="I180" s="561"/>
      <c r="J180" s="559"/>
      <c r="K180" s="560"/>
      <c r="L180" s="562"/>
      <c r="M180" s="561"/>
      <c r="N180" s="559"/>
      <c r="O180" s="560"/>
      <c r="P180" s="559"/>
      <c r="Q180" s="560"/>
      <c r="R180" s="559"/>
      <c r="S180" s="560"/>
      <c r="T180" s="559"/>
      <c r="U180" s="558"/>
      <c r="V180" s="557"/>
      <c r="W180" s="556"/>
      <c r="X180" s="556"/>
      <c r="Y180" s="556"/>
      <c r="Z180" s="556"/>
      <c r="AA180" s="556"/>
      <c r="AB180" s="555"/>
    </row>
    <row r="181" spans="2:28">
      <c r="B181" s="589" t="s">
        <v>990</v>
      </c>
      <c r="C181" s="594">
        <v>42300</v>
      </c>
      <c r="D181" s="593"/>
      <c r="E181" s="590"/>
      <c r="F181" s="593"/>
      <c r="G181" s="590"/>
      <c r="H181" s="592"/>
      <c r="I181" s="591"/>
      <c r="J181" s="589"/>
      <c r="K181" s="590"/>
      <c r="L181" s="592"/>
      <c r="M181" s="591"/>
      <c r="N181" s="589"/>
      <c r="O181" s="590"/>
      <c r="P181" s="589"/>
      <c r="Q181" s="590"/>
      <c r="R181" s="589"/>
      <c r="S181" s="590"/>
      <c r="T181" s="589"/>
      <c r="U181" s="588"/>
      <c r="V181" s="587"/>
      <c r="W181" s="586"/>
      <c r="X181" s="586"/>
      <c r="Y181" s="586"/>
      <c r="Z181" s="586"/>
      <c r="AA181" s="586"/>
      <c r="AB181" s="585"/>
    </row>
    <row r="182" spans="2:28" ht="15" thickBot="1">
      <c r="B182" s="579" t="s">
        <v>989</v>
      </c>
      <c r="C182" s="584" t="str">
        <f>TEXT(C181,"ddd")</f>
        <v>Fri</v>
      </c>
      <c r="D182" s="583"/>
      <c r="E182" s="580"/>
      <c r="F182" s="583"/>
      <c r="G182" s="580"/>
      <c r="H182" s="582"/>
      <c r="I182" s="581"/>
      <c r="J182" s="579"/>
      <c r="K182" s="580"/>
      <c r="L182" s="582"/>
      <c r="M182" s="581"/>
      <c r="N182" s="579"/>
      <c r="O182" s="580"/>
      <c r="P182" s="579"/>
      <c r="Q182" s="580"/>
      <c r="R182" s="579"/>
      <c r="S182" s="580"/>
      <c r="T182" s="579"/>
      <c r="U182" s="578"/>
      <c r="V182" s="577"/>
      <c r="W182" s="576"/>
      <c r="X182" s="576"/>
      <c r="Y182" s="576"/>
      <c r="Z182" s="576"/>
      <c r="AA182" s="576"/>
      <c r="AB182" s="575"/>
    </row>
    <row r="183" spans="2:28">
      <c r="B183" s="569" t="s">
        <v>990</v>
      </c>
      <c r="C183" s="604">
        <v>42301</v>
      </c>
      <c r="D183" s="603"/>
      <c r="E183" s="600"/>
      <c r="F183" s="603"/>
      <c r="G183" s="600"/>
      <c r="H183" s="602"/>
      <c r="I183" s="601"/>
      <c r="J183" s="595"/>
      <c r="K183" s="600"/>
      <c r="L183" s="602"/>
      <c r="M183" s="601"/>
      <c r="N183" s="595"/>
      <c r="O183" s="600"/>
      <c r="P183" s="595"/>
      <c r="Q183" s="600"/>
      <c r="R183" s="595"/>
      <c r="S183" s="600"/>
      <c r="T183" s="595"/>
      <c r="U183" s="599"/>
      <c r="V183" s="598"/>
      <c r="W183" s="597"/>
      <c r="X183" s="597"/>
      <c r="Y183" s="597"/>
      <c r="Z183" s="597"/>
      <c r="AA183" s="597"/>
      <c r="AB183" s="596"/>
    </row>
    <row r="184" spans="2:28" ht="15" thickBot="1">
      <c r="B184" s="559" t="s">
        <v>989</v>
      </c>
      <c r="C184" s="564" t="str">
        <f>TEXT(C183,"ddd")</f>
        <v>Sat</v>
      </c>
      <c r="D184" s="563"/>
      <c r="E184" s="560"/>
      <c r="F184" s="563"/>
      <c r="G184" s="560"/>
      <c r="H184" s="562"/>
      <c r="I184" s="561"/>
      <c r="J184" s="559"/>
      <c r="K184" s="560"/>
      <c r="L184" s="562"/>
      <c r="M184" s="561"/>
      <c r="N184" s="559"/>
      <c r="O184" s="560"/>
      <c r="P184" s="559"/>
      <c r="Q184" s="560"/>
      <c r="R184" s="559"/>
      <c r="S184" s="560"/>
      <c r="T184" s="559"/>
      <c r="U184" s="558"/>
      <c r="V184" s="557"/>
      <c r="W184" s="556"/>
      <c r="X184" s="556"/>
      <c r="Y184" s="556"/>
      <c r="Z184" s="556"/>
      <c r="AA184" s="556"/>
      <c r="AB184" s="555"/>
    </row>
    <row r="185" spans="2:28">
      <c r="B185" s="589" t="s">
        <v>990</v>
      </c>
      <c r="C185" s="594">
        <v>42302</v>
      </c>
      <c r="D185" s="593"/>
      <c r="E185" s="590"/>
      <c r="F185" s="593"/>
      <c r="G185" s="590"/>
      <c r="H185" s="592"/>
      <c r="I185" s="591"/>
      <c r="J185" s="589"/>
      <c r="K185" s="590"/>
      <c r="L185" s="592"/>
      <c r="M185" s="591"/>
      <c r="N185" s="589"/>
      <c r="O185" s="590"/>
      <c r="P185" s="589"/>
      <c r="Q185" s="590"/>
      <c r="R185" s="589"/>
      <c r="S185" s="590"/>
      <c r="T185" s="589"/>
      <c r="U185" s="588"/>
      <c r="V185" s="587"/>
      <c r="W185" s="586"/>
      <c r="X185" s="586"/>
      <c r="Y185" s="586"/>
      <c r="Z185" s="586"/>
      <c r="AA185" s="586"/>
      <c r="AB185" s="585"/>
    </row>
    <row r="186" spans="2:28" ht="15" thickBot="1">
      <c r="B186" s="579" t="s">
        <v>989</v>
      </c>
      <c r="C186" s="584" t="str">
        <f>TEXT(C185,"ddd")</f>
        <v>Sun</v>
      </c>
      <c r="D186" s="583"/>
      <c r="E186" s="580"/>
      <c r="F186" s="583"/>
      <c r="G186" s="580"/>
      <c r="H186" s="582"/>
      <c r="I186" s="581"/>
      <c r="J186" s="579"/>
      <c r="K186" s="580"/>
      <c r="L186" s="582"/>
      <c r="M186" s="581"/>
      <c r="N186" s="579"/>
      <c r="O186" s="580"/>
      <c r="P186" s="579"/>
      <c r="Q186" s="580"/>
      <c r="R186" s="579"/>
      <c r="S186" s="580"/>
      <c r="T186" s="579"/>
      <c r="U186" s="578"/>
      <c r="V186" s="577"/>
      <c r="W186" s="576"/>
      <c r="X186" s="576"/>
      <c r="Y186" s="576"/>
      <c r="Z186" s="576"/>
      <c r="AA186" s="576"/>
      <c r="AB186" s="575"/>
    </row>
    <row r="187" spans="2:28">
      <c r="B187" s="595" t="s">
        <v>990</v>
      </c>
      <c r="C187" s="574">
        <v>42303</v>
      </c>
      <c r="D187" s="573"/>
      <c r="E187" s="570"/>
      <c r="F187" s="573"/>
      <c r="G187" s="570"/>
      <c r="H187" s="572"/>
      <c r="I187" s="571"/>
      <c r="J187" s="569"/>
      <c r="K187" s="570"/>
      <c r="L187" s="572"/>
      <c r="M187" s="571"/>
      <c r="N187" s="569"/>
      <c r="O187" s="570"/>
      <c r="P187" s="569"/>
      <c r="Q187" s="570"/>
      <c r="R187" s="569"/>
      <c r="S187" s="570"/>
      <c r="T187" s="569"/>
      <c r="U187" s="568"/>
      <c r="V187" s="567"/>
      <c r="W187" s="566"/>
      <c r="X187" s="566"/>
      <c r="Y187" s="566"/>
      <c r="Z187" s="566"/>
      <c r="AA187" s="566"/>
      <c r="AB187" s="565"/>
    </row>
    <row r="188" spans="2:28" ht="15" thickBot="1">
      <c r="B188" s="559" t="s">
        <v>989</v>
      </c>
      <c r="C188" s="564" t="str">
        <f>TEXT(C187,"ddd")</f>
        <v>Mon</v>
      </c>
      <c r="D188" s="563"/>
      <c r="E188" s="560"/>
      <c r="F188" s="563"/>
      <c r="G188" s="560"/>
      <c r="H188" s="562"/>
      <c r="I188" s="561"/>
      <c r="J188" s="559"/>
      <c r="K188" s="560"/>
      <c r="L188" s="562"/>
      <c r="M188" s="561"/>
      <c r="N188" s="559"/>
      <c r="O188" s="560"/>
      <c r="P188" s="559"/>
      <c r="Q188" s="560"/>
      <c r="R188" s="559"/>
      <c r="S188" s="560"/>
      <c r="T188" s="559"/>
      <c r="U188" s="558"/>
      <c r="V188" s="557"/>
      <c r="W188" s="556"/>
      <c r="X188" s="556"/>
      <c r="Y188" s="556"/>
      <c r="Z188" s="556"/>
      <c r="AA188" s="556"/>
      <c r="AB188" s="555"/>
    </row>
    <row r="189" spans="2:28">
      <c r="B189" s="589" t="s">
        <v>990</v>
      </c>
      <c r="C189" s="594">
        <v>42304</v>
      </c>
      <c r="D189" s="593"/>
      <c r="E189" s="590"/>
      <c r="F189" s="593"/>
      <c r="G189" s="590"/>
      <c r="H189" s="592"/>
      <c r="I189" s="591"/>
      <c r="J189" s="589"/>
      <c r="K189" s="590"/>
      <c r="L189" s="592"/>
      <c r="M189" s="591"/>
      <c r="N189" s="589"/>
      <c r="O189" s="590"/>
      <c r="P189" s="589"/>
      <c r="Q189" s="590"/>
      <c r="R189" s="589"/>
      <c r="S189" s="590"/>
      <c r="T189" s="589"/>
      <c r="U189" s="588"/>
      <c r="V189" s="587"/>
      <c r="W189" s="586"/>
      <c r="X189" s="586"/>
      <c r="Y189" s="586"/>
      <c r="Z189" s="586"/>
      <c r="AA189" s="586"/>
      <c r="AB189" s="585"/>
    </row>
    <row r="190" spans="2:28" ht="15" thickBot="1">
      <c r="B190" s="579" t="s">
        <v>989</v>
      </c>
      <c r="C190" s="584" t="str">
        <f>TEXT(C189,"ddd")</f>
        <v>Tue</v>
      </c>
      <c r="D190" s="583"/>
      <c r="E190" s="580"/>
      <c r="F190" s="583"/>
      <c r="G190" s="580"/>
      <c r="H190" s="582"/>
      <c r="I190" s="581"/>
      <c r="J190" s="579"/>
      <c r="K190" s="580"/>
      <c r="L190" s="582"/>
      <c r="M190" s="581"/>
      <c r="N190" s="579"/>
      <c r="O190" s="580"/>
      <c r="P190" s="579"/>
      <c r="Q190" s="580"/>
      <c r="R190" s="579"/>
      <c r="S190" s="580"/>
      <c r="T190" s="579"/>
      <c r="U190" s="578"/>
      <c r="V190" s="577"/>
      <c r="W190" s="576"/>
      <c r="X190" s="576"/>
      <c r="Y190" s="576"/>
      <c r="Z190" s="576"/>
      <c r="AA190" s="576"/>
      <c r="AB190" s="575"/>
    </row>
    <row r="191" spans="2:28">
      <c r="B191" s="595" t="s">
        <v>990</v>
      </c>
      <c r="C191" s="574">
        <v>42305</v>
      </c>
      <c r="D191" s="573"/>
      <c r="E191" s="570"/>
      <c r="F191" s="573"/>
      <c r="G191" s="570"/>
      <c r="H191" s="572"/>
      <c r="I191" s="571"/>
      <c r="J191" s="569"/>
      <c r="K191" s="570"/>
      <c r="L191" s="572"/>
      <c r="M191" s="571"/>
      <c r="N191" s="569"/>
      <c r="O191" s="570"/>
      <c r="P191" s="569"/>
      <c r="Q191" s="570"/>
      <c r="R191" s="569"/>
      <c r="S191" s="570"/>
      <c r="T191" s="569"/>
      <c r="U191" s="568"/>
      <c r="V191" s="567"/>
      <c r="W191" s="566"/>
      <c r="X191" s="566"/>
      <c r="Y191" s="566"/>
      <c r="Z191" s="566"/>
      <c r="AA191" s="566"/>
      <c r="AB191" s="565"/>
    </row>
    <row r="192" spans="2:28" ht="15" thickBot="1">
      <c r="B192" s="559" t="s">
        <v>989</v>
      </c>
      <c r="C192" s="564" t="str">
        <f>TEXT(C191,"ddd")</f>
        <v>Wed</v>
      </c>
      <c r="D192" s="563"/>
      <c r="E192" s="560"/>
      <c r="F192" s="563"/>
      <c r="G192" s="560"/>
      <c r="H192" s="562"/>
      <c r="I192" s="561"/>
      <c r="J192" s="559"/>
      <c r="K192" s="560"/>
      <c r="L192" s="562"/>
      <c r="M192" s="561"/>
      <c r="N192" s="559"/>
      <c r="O192" s="560"/>
      <c r="P192" s="559"/>
      <c r="Q192" s="560"/>
      <c r="R192" s="559"/>
      <c r="S192" s="560"/>
      <c r="T192" s="559"/>
      <c r="U192" s="558"/>
      <c r="V192" s="557"/>
      <c r="W192" s="556"/>
      <c r="X192" s="556"/>
      <c r="Y192" s="556"/>
      <c r="Z192" s="556"/>
      <c r="AA192" s="556"/>
      <c r="AB192" s="555"/>
    </row>
    <row r="193" spans="2:28">
      <c r="B193" s="589" t="s">
        <v>990</v>
      </c>
      <c r="C193" s="594">
        <v>42306</v>
      </c>
      <c r="D193" s="593"/>
      <c r="E193" s="590"/>
      <c r="F193" s="593"/>
      <c r="G193" s="590"/>
      <c r="H193" s="592"/>
      <c r="I193" s="591"/>
      <c r="J193" s="589"/>
      <c r="K193" s="590"/>
      <c r="L193" s="592"/>
      <c r="M193" s="591"/>
      <c r="N193" s="589"/>
      <c r="O193" s="590"/>
      <c r="P193" s="589"/>
      <c r="Q193" s="590"/>
      <c r="R193" s="589"/>
      <c r="S193" s="590"/>
      <c r="T193" s="589"/>
      <c r="U193" s="588"/>
      <c r="V193" s="587"/>
      <c r="W193" s="586"/>
      <c r="X193" s="586"/>
      <c r="Y193" s="586"/>
      <c r="Z193" s="586"/>
      <c r="AA193" s="586"/>
      <c r="AB193" s="585"/>
    </row>
    <row r="194" spans="2:28" ht="15" thickBot="1">
      <c r="B194" s="579" t="s">
        <v>989</v>
      </c>
      <c r="C194" s="584" t="str">
        <f>TEXT(C193,"ddd")</f>
        <v>Thu</v>
      </c>
      <c r="D194" s="583"/>
      <c r="E194" s="580"/>
      <c r="F194" s="583"/>
      <c r="G194" s="580"/>
      <c r="H194" s="582"/>
      <c r="I194" s="581"/>
      <c r="J194" s="579"/>
      <c r="K194" s="580"/>
      <c r="L194" s="582"/>
      <c r="M194" s="581"/>
      <c r="N194" s="579"/>
      <c r="O194" s="580"/>
      <c r="P194" s="579"/>
      <c r="Q194" s="580"/>
      <c r="R194" s="579"/>
      <c r="S194" s="580"/>
      <c r="T194" s="579"/>
      <c r="U194" s="578"/>
      <c r="V194" s="577"/>
      <c r="W194" s="576"/>
      <c r="X194" s="576"/>
      <c r="Y194" s="576"/>
      <c r="Z194" s="576"/>
      <c r="AA194" s="576"/>
      <c r="AB194" s="575"/>
    </row>
    <row r="195" spans="2:28">
      <c r="B195" s="569" t="s">
        <v>990</v>
      </c>
      <c r="C195" s="574">
        <v>42307</v>
      </c>
      <c r="D195" s="573"/>
      <c r="E195" s="570"/>
      <c r="F195" s="573"/>
      <c r="G195" s="570"/>
      <c r="H195" s="572"/>
      <c r="I195" s="571"/>
      <c r="J195" s="569"/>
      <c r="K195" s="570"/>
      <c r="L195" s="572"/>
      <c r="M195" s="571"/>
      <c r="N195" s="569"/>
      <c r="O195" s="570"/>
      <c r="P195" s="569"/>
      <c r="Q195" s="570"/>
      <c r="R195" s="569"/>
      <c r="S195" s="570"/>
      <c r="T195" s="569"/>
      <c r="U195" s="568"/>
      <c r="V195" s="567"/>
      <c r="W195" s="566"/>
      <c r="X195" s="566"/>
      <c r="Y195" s="566"/>
      <c r="Z195" s="566"/>
      <c r="AA195" s="566"/>
      <c r="AB195" s="565"/>
    </row>
    <row r="196" spans="2:28" ht="15" thickBot="1">
      <c r="B196" s="559" t="s">
        <v>989</v>
      </c>
      <c r="C196" s="564" t="str">
        <f>TEXT(C195,"ddd")</f>
        <v>Fri</v>
      </c>
      <c r="D196" s="563"/>
      <c r="E196" s="560"/>
      <c r="F196" s="563"/>
      <c r="G196" s="560"/>
      <c r="H196" s="562"/>
      <c r="I196" s="561"/>
      <c r="J196" s="559"/>
      <c r="K196" s="560"/>
      <c r="L196" s="562"/>
      <c r="M196" s="561"/>
      <c r="N196" s="559"/>
      <c r="O196" s="560"/>
      <c r="P196" s="559"/>
      <c r="Q196" s="560"/>
      <c r="R196" s="559"/>
      <c r="S196" s="560"/>
      <c r="T196" s="559"/>
      <c r="U196" s="558"/>
      <c r="V196" s="557"/>
      <c r="W196" s="556"/>
      <c r="X196" s="556"/>
      <c r="Y196" s="556"/>
      <c r="Z196" s="556"/>
      <c r="AA196" s="556"/>
      <c r="AB196" s="555"/>
    </row>
    <row r="197" spans="2:28">
      <c r="B197" s="589" t="s">
        <v>990</v>
      </c>
      <c r="C197" s="594">
        <v>42308</v>
      </c>
      <c r="D197" s="593"/>
      <c r="E197" s="590"/>
      <c r="F197" s="593"/>
      <c r="G197" s="590"/>
      <c r="H197" s="592"/>
      <c r="I197" s="591"/>
      <c r="J197" s="589"/>
      <c r="K197" s="590"/>
      <c r="L197" s="592"/>
      <c r="M197" s="591"/>
      <c r="N197" s="589"/>
      <c r="O197" s="590"/>
      <c r="P197" s="589"/>
      <c r="Q197" s="590"/>
      <c r="R197" s="589"/>
      <c r="S197" s="590"/>
      <c r="T197" s="589"/>
      <c r="U197" s="588"/>
      <c r="V197" s="587"/>
      <c r="W197" s="586"/>
      <c r="X197" s="586"/>
      <c r="Y197" s="586"/>
      <c r="Z197" s="586"/>
      <c r="AA197" s="586"/>
      <c r="AB197" s="585"/>
    </row>
    <row r="198" spans="2:28" ht="15" thickBot="1">
      <c r="B198" s="579" t="s">
        <v>989</v>
      </c>
      <c r="C198" s="584"/>
      <c r="D198" s="583"/>
      <c r="E198" s="580"/>
      <c r="F198" s="583"/>
      <c r="G198" s="580"/>
      <c r="H198" s="582"/>
      <c r="I198" s="581"/>
      <c r="J198" s="579"/>
      <c r="K198" s="580"/>
      <c r="L198" s="582"/>
      <c r="M198" s="581"/>
      <c r="N198" s="579"/>
      <c r="O198" s="580"/>
      <c r="P198" s="579"/>
      <c r="Q198" s="580"/>
      <c r="R198" s="579"/>
      <c r="S198" s="580"/>
      <c r="T198" s="579"/>
      <c r="U198" s="578"/>
      <c r="V198" s="577"/>
      <c r="W198" s="576"/>
      <c r="X198" s="576"/>
      <c r="Y198" s="576"/>
      <c r="Z198" s="576"/>
      <c r="AA198" s="576"/>
      <c r="AB198" s="575"/>
    </row>
    <row r="199" spans="2:28">
      <c r="B199" s="569" t="s">
        <v>990</v>
      </c>
      <c r="C199" s="574">
        <v>42309</v>
      </c>
      <c r="D199" s="573"/>
      <c r="E199" s="570"/>
      <c r="F199" s="573"/>
      <c r="G199" s="570"/>
      <c r="H199" s="572"/>
      <c r="I199" s="571"/>
      <c r="J199" s="569"/>
      <c r="K199" s="570"/>
      <c r="L199" s="572"/>
      <c r="M199" s="571"/>
      <c r="N199" s="569"/>
      <c r="O199" s="570"/>
      <c r="P199" s="569"/>
      <c r="Q199" s="570"/>
      <c r="R199" s="569"/>
      <c r="S199" s="570"/>
      <c r="T199" s="569"/>
      <c r="U199" s="568"/>
      <c r="V199" s="567"/>
      <c r="W199" s="566"/>
      <c r="X199" s="566"/>
      <c r="Y199" s="566"/>
      <c r="Z199" s="566"/>
      <c r="AA199" s="566"/>
      <c r="AB199" s="565"/>
    </row>
    <row r="200" spans="2:28" ht="15" thickBot="1">
      <c r="B200" s="559" t="s">
        <v>989</v>
      </c>
      <c r="C200" s="564" t="str">
        <f>TEXT(C199,"ddd")</f>
        <v>Sun</v>
      </c>
      <c r="D200" s="563"/>
      <c r="E200" s="560"/>
      <c r="F200" s="563"/>
      <c r="G200" s="560"/>
      <c r="H200" s="562"/>
      <c r="I200" s="561"/>
      <c r="J200" s="559"/>
      <c r="K200" s="560"/>
      <c r="L200" s="562"/>
      <c r="M200" s="561"/>
      <c r="N200" s="559"/>
      <c r="O200" s="560"/>
      <c r="P200" s="559"/>
      <c r="Q200" s="560"/>
      <c r="R200" s="559"/>
      <c r="S200" s="560"/>
      <c r="T200" s="559"/>
      <c r="U200" s="558"/>
      <c r="V200" s="557"/>
      <c r="W200" s="556"/>
      <c r="X200" s="556"/>
      <c r="Y200" s="556"/>
      <c r="Z200" s="556"/>
      <c r="AA200" s="556"/>
      <c r="AB200" s="555"/>
    </row>
  </sheetData>
  <mergeCells count="1">
    <mergeCell ref="F3:H3"/>
  </mergeCells>
  <printOptions horizontalCentered="1"/>
  <pageMargins left="0" right="0" top="0" bottom="0" header="0.3" footer="0.3"/>
  <pageSetup scale="2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5"/>
  <sheetViews>
    <sheetView topLeftCell="A91" workbookViewId="0">
      <selection activeCell="H27" sqref="H27"/>
    </sheetView>
  </sheetViews>
  <sheetFormatPr defaultColWidth="9" defaultRowHeight="14.25"/>
  <cols>
    <col min="1" max="1" width="12.125" style="182" bestFit="1" customWidth="1"/>
    <col min="2" max="10" width="9" style="182"/>
    <col min="11" max="11" width="14.875" style="182" customWidth="1"/>
    <col min="12" max="16384" width="9" style="182"/>
  </cols>
  <sheetData>
    <row r="1" spans="1:18">
      <c r="A1" s="182" t="s">
        <v>1035</v>
      </c>
      <c r="B1" s="182" t="s">
        <v>1034</v>
      </c>
      <c r="C1" s="182" t="s">
        <v>1033</v>
      </c>
      <c r="D1" s="182" t="s">
        <v>1032</v>
      </c>
      <c r="E1" s="182" t="s">
        <v>1031</v>
      </c>
    </row>
    <row r="2" spans="1:18">
      <c r="A2" s="182" t="s">
        <v>1030</v>
      </c>
      <c r="B2" s="182">
        <v>7</v>
      </c>
      <c r="C2" s="182">
        <v>18</v>
      </c>
      <c r="D2" s="182">
        <f t="shared" ref="D2:D10" si="0">C2*B2</f>
        <v>126</v>
      </c>
      <c r="E2" s="182">
        <f t="shared" ref="E2:E10" si="1">(D2/$D$12)*$D$19</f>
        <v>0.26250000000000001</v>
      </c>
    </row>
    <row r="3" spans="1:18">
      <c r="A3" s="182" t="s">
        <v>1029</v>
      </c>
      <c r="B3" s="182">
        <v>7</v>
      </c>
      <c r="C3" s="182">
        <v>18</v>
      </c>
      <c r="D3" s="182">
        <f t="shared" si="0"/>
        <v>126</v>
      </c>
      <c r="E3" s="182">
        <f t="shared" si="1"/>
        <v>0.26250000000000001</v>
      </c>
    </row>
    <row r="4" spans="1:18">
      <c r="A4" s="182" t="s">
        <v>1003</v>
      </c>
      <c r="B4" s="182">
        <v>15</v>
      </c>
      <c r="C4" s="182">
        <v>18</v>
      </c>
      <c r="D4" s="182">
        <f t="shared" si="0"/>
        <v>270</v>
      </c>
      <c r="E4" s="182">
        <f t="shared" si="1"/>
        <v>0.5625</v>
      </c>
    </row>
    <row r="5" spans="1:18">
      <c r="A5" s="182" t="s">
        <v>1028</v>
      </c>
      <c r="B5" s="455">
        <v>15</v>
      </c>
      <c r="C5" s="182">
        <v>18</v>
      </c>
      <c r="D5" s="182">
        <f t="shared" si="0"/>
        <v>270</v>
      </c>
      <c r="E5" s="182">
        <f t="shared" si="1"/>
        <v>0.5625</v>
      </c>
      <c r="J5" s="2081"/>
      <c r="K5" s="2081"/>
      <c r="L5" s="2081"/>
      <c r="M5" s="2081"/>
      <c r="N5" s="2081"/>
      <c r="O5" s="2081"/>
      <c r="P5" s="2081"/>
      <c r="Q5" s="2081"/>
      <c r="R5" s="2081"/>
    </row>
    <row r="6" spans="1:18">
      <c r="A6" s="182" t="s">
        <v>1027</v>
      </c>
      <c r="B6" s="182">
        <v>75</v>
      </c>
      <c r="C6" s="182">
        <v>18</v>
      </c>
      <c r="D6" s="182">
        <f t="shared" si="0"/>
        <v>1350</v>
      </c>
      <c r="E6" s="182">
        <f t="shared" si="1"/>
        <v>2.8125</v>
      </c>
      <c r="J6" s="610"/>
      <c r="K6" s="610"/>
      <c r="L6" s="610"/>
      <c r="M6" s="610"/>
      <c r="N6" s="610"/>
      <c r="O6" s="610"/>
      <c r="P6" s="610"/>
      <c r="Q6" s="610"/>
      <c r="R6" s="610"/>
    </row>
    <row r="7" spans="1:18">
      <c r="A7" s="182" t="s">
        <v>179</v>
      </c>
      <c r="B7" s="455">
        <v>30</v>
      </c>
      <c r="C7" s="182">
        <v>18</v>
      </c>
      <c r="D7" s="182">
        <f t="shared" si="0"/>
        <v>540</v>
      </c>
      <c r="E7" s="182">
        <f t="shared" si="1"/>
        <v>1.125</v>
      </c>
      <c r="J7" s="610"/>
      <c r="K7" s="610"/>
      <c r="L7" s="610"/>
      <c r="M7" s="610"/>
      <c r="N7" s="610"/>
      <c r="O7" s="610"/>
      <c r="P7" s="610"/>
      <c r="Q7" s="610"/>
      <c r="R7" s="610"/>
    </row>
    <row r="8" spans="1:18">
      <c r="A8" s="182" t="s">
        <v>1000</v>
      </c>
      <c r="B8" s="182">
        <v>30</v>
      </c>
      <c r="C8" s="182">
        <v>18</v>
      </c>
      <c r="D8" s="182">
        <f t="shared" si="0"/>
        <v>540</v>
      </c>
      <c r="E8" s="182">
        <f t="shared" si="1"/>
        <v>1.125</v>
      </c>
      <c r="J8" s="610"/>
      <c r="K8" s="610"/>
      <c r="L8" s="610"/>
      <c r="M8" s="610"/>
      <c r="N8" s="610"/>
      <c r="O8" s="610"/>
      <c r="P8" s="610"/>
      <c r="Q8" s="610"/>
      <c r="R8" s="610"/>
    </row>
    <row r="9" spans="1:18">
      <c r="A9" s="182" t="s">
        <v>1026</v>
      </c>
      <c r="B9" s="182">
        <v>30</v>
      </c>
      <c r="C9" s="182">
        <v>18</v>
      </c>
      <c r="D9" s="182">
        <f t="shared" si="0"/>
        <v>540</v>
      </c>
      <c r="E9" s="182">
        <f t="shared" si="1"/>
        <v>1.125</v>
      </c>
      <c r="J9" s="610"/>
      <c r="K9" s="610"/>
      <c r="L9" s="610"/>
      <c r="M9" s="610"/>
      <c r="N9" s="610"/>
      <c r="O9" s="610"/>
      <c r="P9" s="610"/>
      <c r="Q9" s="610"/>
      <c r="R9" s="610"/>
    </row>
    <row r="10" spans="1:18">
      <c r="A10" s="182" t="s">
        <v>178</v>
      </c>
      <c r="B10" s="182">
        <v>60</v>
      </c>
      <c r="C10" s="182">
        <v>18</v>
      </c>
      <c r="D10" s="182">
        <f t="shared" si="0"/>
        <v>1080</v>
      </c>
      <c r="E10" s="182">
        <f t="shared" si="1"/>
        <v>2.25</v>
      </c>
      <c r="J10" s="610"/>
      <c r="K10" s="610"/>
      <c r="L10" s="610"/>
      <c r="M10" s="610"/>
      <c r="N10" s="610"/>
      <c r="O10" s="610"/>
      <c r="P10" s="610"/>
      <c r="Q10" s="610"/>
      <c r="R10" s="610"/>
    </row>
    <row r="11" spans="1:18">
      <c r="J11" s="610"/>
      <c r="K11" s="610"/>
      <c r="L11" s="610"/>
      <c r="M11" s="610"/>
      <c r="N11" s="610"/>
      <c r="O11" s="610"/>
      <c r="P11" s="610"/>
      <c r="Q11" s="610"/>
      <c r="R11" s="610"/>
    </row>
    <row r="12" spans="1:18">
      <c r="D12" s="182">
        <f>SUM(D2:D10)</f>
        <v>4842</v>
      </c>
      <c r="E12" s="182" t="s">
        <v>1025</v>
      </c>
    </row>
    <row r="14" spans="1:18">
      <c r="D14" s="182">
        <v>8</v>
      </c>
      <c r="E14" s="182" t="s">
        <v>1024</v>
      </c>
    </row>
    <row r="15" spans="1:18">
      <c r="D15" s="182">
        <f>D14*60</f>
        <v>480</v>
      </c>
      <c r="E15" s="182" t="s">
        <v>1023</v>
      </c>
      <c r="J15" s="182">
        <v>1</v>
      </c>
      <c r="L15" s="182">
        <v>2</v>
      </c>
      <c r="O15" s="182">
        <v>1</v>
      </c>
      <c r="Q15" s="182">
        <v>2</v>
      </c>
    </row>
    <row r="16" spans="1:18">
      <c r="D16" s="182">
        <v>1</v>
      </c>
      <c r="E16" s="182" t="s">
        <v>1022</v>
      </c>
      <c r="J16" s="182" t="s">
        <v>1021</v>
      </c>
      <c r="L16" s="182" t="s">
        <v>1020</v>
      </c>
    </row>
    <row r="17" spans="4:15">
      <c r="D17" s="182">
        <f>D16*D15</f>
        <v>480</v>
      </c>
      <c r="E17" s="182" t="s">
        <v>1019</v>
      </c>
      <c r="J17" s="182" t="s">
        <v>1018</v>
      </c>
      <c r="L17" s="182" t="s">
        <v>1017</v>
      </c>
      <c r="O17" s="182" t="s">
        <v>1016</v>
      </c>
    </row>
    <row r="18" spans="4:15">
      <c r="J18" s="182" t="s">
        <v>1015</v>
      </c>
      <c r="L18" s="182" t="s">
        <v>1014</v>
      </c>
    </row>
    <row r="19" spans="4:15">
      <c r="D19" s="182">
        <f>D12/D17</f>
        <v>10.0875</v>
      </c>
      <c r="E19" s="182" t="s">
        <v>1013</v>
      </c>
      <c r="J19" s="182" t="s">
        <v>1012</v>
      </c>
      <c r="L19" s="182" t="s">
        <v>1012</v>
      </c>
    </row>
    <row r="20" spans="4:15">
      <c r="J20" s="182" t="s">
        <v>1012</v>
      </c>
      <c r="L20" s="182" t="s">
        <v>1012</v>
      </c>
    </row>
    <row r="22" spans="4:15">
      <c r="D22" s="182">
        <f>C10*5</f>
        <v>90</v>
      </c>
      <c r="E22" s="182" t="s">
        <v>1011</v>
      </c>
      <c r="L22" s="182" t="s">
        <v>1010</v>
      </c>
    </row>
    <row r="23" spans="4:15">
      <c r="L23" s="182" t="s">
        <v>1010</v>
      </c>
    </row>
    <row r="24" spans="4:15">
      <c r="L24" s="182" t="s">
        <v>1010</v>
      </c>
    </row>
    <row r="25" spans="4:15">
      <c r="L25" s="182" t="s">
        <v>1010</v>
      </c>
    </row>
  </sheetData>
  <mergeCells count="1">
    <mergeCell ref="J5:R5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G190"/>
  <sheetViews>
    <sheetView topLeftCell="A86" zoomScaleNormal="100" workbookViewId="0">
      <selection activeCell="F109" sqref="F109"/>
    </sheetView>
  </sheetViews>
  <sheetFormatPr defaultColWidth="9" defaultRowHeight="14.25"/>
  <cols>
    <col min="1" max="1" width="9" style="182"/>
    <col min="2" max="2" width="12.625" style="182" customWidth="1"/>
    <col min="3" max="3" width="11.875" style="182" bestFit="1" customWidth="1"/>
    <col min="4" max="4" width="9" style="182"/>
    <col min="5" max="5" width="1.25" style="182" customWidth="1"/>
    <col min="6" max="6" width="27.25" style="182" bestFit="1" customWidth="1"/>
    <col min="7" max="7" width="24.5" style="182" bestFit="1" customWidth="1"/>
    <col min="8" max="83" width="4.5" style="182" customWidth="1"/>
    <col min="84" max="16384" width="9" style="182"/>
  </cols>
  <sheetData>
    <row r="3" spans="2:2">
      <c r="B3" s="392" t="s">
        <v>1071</v>
      </c>
    </row>
    <row r="4" spans="2:2">
      <c r="B4" s="392" t="s">
        <v>1070</v>
      </c>
    </row>
    <row r="5" spans="2:2">
      <c r="B5" s="392" t="s">
        <v>1038</v>
      </c>
    </row>
    <row r="6" spans="2:2">
      <c r="B6" s="392" t="s">
        <v>1069</v>
      </c>
    </row>
    <row r="7" spans="2:2">
      <c r="B7" s="392" t="s">
        <v>1037</v>
      </c>
    </row>
    <row r="8" spans="2:2">
      <c r="B8" s="392" t="s">
        <v>1068</v>
      </c>
    </row>
    <row r="9" spans="2:2">
      <c r="B9" s="392" t="s">
        <v>1067</v>
      </c>
    </row>
    <row r="10" spans="2:2">
      <c r="B10" s="392" t="s">
        <v>1066</v>
      </c>
    </row>
    <row r="11" spans="2:2">
      <c r="B11" s="392" t="s">
        <v>1036</v>
      </c>
    </row>
    <row r="20" spans="2:3">
      <c r="B20" s="182" t="s">
        <v>1065</v>
      </c>
      <c r="C20" s="182">
        <v>37</v>
      </c>
    </row>
    <row r="21" spans="2:3">
      <c r="B21" s="182" t="s">
        <v>104</v>
      </c>
      <c r="C21" s="182">
        <v>14</v>
      </c>
    </row>
    <row r="22" spans="2:3">
      <c r="B22" s="182" t="s">
        <v>1064</v>
      </c>
      <c r="C22" s="182">
        <v>13</v>
      </c>
    </row>
    <row r="23" spans="2:3">
      <c r="B23" s="182" t="s">
        <v>102</v>
      </c>
      <c r="C23" s="182">
        <v>12</v>
      </c>
    </row>
    <row r="24" spans="2:3">
      <c r="B24" s="182" t="s">
        <v>1063</v>
      </c>
      <c r="C24" s="182">
        <v>1</v>
      </c>
    </row>
    <row r="25" spans="2:3">
      <c r="B25" s="182" t="s">
        <v>100</v>
      </c>
      <c r="C25" s="182">
        <v>1</v>
      </c>
    </row>
    <row r="26" spans="2:3">
      <c r="B26" s="182" t="s">
        <v>181</v>
      </c>
      <c r="C26" s="182">
        <v>1</v>
      </c>
    </row>
    <row r="29" spans="2:3">
      <c r="C29" s="182">
        <f>(C20+C23)/SUM(C20:C26)</f>
        <v>0.620253164556962</v>
      </c>
    </row>
    <row r="31" spans="2:3">
      <c r="C31" s="182">
        <f>10/C29</f>
        <v>16.122448979591837</v>
      </c>
    </row>
    <row r="51" spans="6:7" ht="15">
      <c r="F51" s="63" t="s">
        <v>1062</v>
      </c>
      <c r="G51" s="63" t="s">
        <v>1061</v>
      </c>
    </row>
    <row r="52" spans="6:7">
      <c r="F52" s="182" t="s">
        <v>125</v>
      </c>
      <c r="G52" s="182" t="s">
        <v>1060</v>
      </c>
    </row>
    <row r="53" spans="6:7">
      <c r="F53" s="182" t="s">
        <v>135</v>
      </c>
      <c r="G53" s="182" t="s">
        <v>1059</v>
      </c>
    </row>
    <row r="54" spans="6:7">
      <c r="F54" s="182" t="s">
        <v>134</v>
      </c>
    </row>
    <row r="55" spans="6:7">
      <c r="F55" s="182" t="s">
        <v>137</v>
      </c>
    </row>
    <row r="56" spans="6:7">
      <c r="F56" s="182" t="s">
        <v>129</v>
      </c>
    </row>
    <row r="57" spans="6:7">
      <c r="F57" s="182" t="s">
        <v>138</v>
      </c>
    </row>
    <row r="58" spans="6:7">
      <c r="F58" s="182" t="s">
        <v>91</v>
      </c>
    </row>
    <row r="59" spans="6:7">
      <c r="F59" s="182" t="s">
        <v>167</v>
      </c>
    </row>
    <row r="61" spans="6:7" ht="15">
      <c r="F61" s="63" t="s">
        <v>550</v>
      </c>
      <c r="G61" s="63" t="s">
        <v>1058</v>
      </c>
    </row>
    <row r="62" spans="6:7">
      <c r="F62" s="541" t="s">
        <v>158</v>
      </c>
      <c r="G62" s="612">
        <v>42233</v>
      </c>
    </row>
    <row r="63" spans="6:7">
      <c r="F63" s="541" t="s">
        <v>631</v>
      </c>
      <c r="G63" s="612">
        <v>42233</v>
      </c>
    </row>
    <row r="64" spans="6:7">
      <c r="F64" s="541" t="s">
        <v>630</v>
      </c>
      <c r="G64" s="612">
        <v>42233</v>
      </c>
    </row>
    <row r="65" spans="6:7">
      <c r="F65" s="541" t="s">
        <v>629</v>
      </c>
      <c r="G65" s="612">
        <v>42233</v>
      </c>
    </row>
    <row r="66" spans="6:7">
      <c r="F66" s="541" t="s">
        <v>175</v>
      </c>
      <c r="G66" s="612">
        <v>42233</v>
      </c>
    </row>
    <row r="67" spans="6:7">
      <c r="F67" s="541" t="s">
        <v>628</v>
      </c>
      <c r="G67" s="612">
        <v>42233</v>
      </c>
    </row>
    <row r="68" spans="6:7">
      <c r="F68" s="541" t="s">
        <v>164</v>
      </c>
      <c r="G68" s="612">
        <v>42235</v>
      </c>
    </row>
    <row r="69" spans="6:7">
      <c r="F69" s="541" t="s">
        <v>170</v>
      </c>
      <c r="G69" s="612">
        <v>42235</v>
      </c>
    </row>
    <row r="70" spans="6:7">
      <c r="F70" s="541"/>
    </row>
    <row r="71" spans="6:7" ht="15">
      <c r="F71" s="63" t="s">
        <v>1057</v>
      </c>
      <c r="G71" s="63" t="s">
        <v>1056</v>
      </c>
    </row>
    <row r="72" spans="6:7">
      <c r="F72" s="47" t="s">
        <v>116</v>
      </c>
      <c r="G72" s="182" t="s">
        <v>1055</v>
      </c>
    </row>
    <row r="73" spans="6:7">
      <c r="F73" s="47" t="s">
        <v>627</v>
      </c>
      <c r="G73" s="182" t="s">
        <v>1054</v>
      </c>
    </row>
    <row r="74" spans="6:7">
      <c r="F74" s="47" t="s">
        <v>156</v>
      </c>
      <c r="G74" s="182" t="s">
        <v>1051</v>
      </c>
    </row>
    <row r="75" spans="6:7">
      <c r="F75" s="47" t="s">
        <v>159</v>
      </c>
      <c r="G75" s="182" t="s">
        <v>1051</v>
      </c>
    </row>
    <row r="76" spans="6:7">
      <c r="F76" s="47" t="s">
        <v>161</v>
      </c>
      <c r="G76" s="182" t="s">
        <v>1051</v>
      </c>
    </row>
    <row r="77" spans="6:7">
      <c r="F77" s="47" t="s">
        <v>162</v>
      </c>
      <c r="G77" s="182" t="s">
        <v>1050</v>
      </c>
    </row>
    <row r="78" spans="6:7">
      <c r="F78" s="47" t="s">
        <v>163</v>
      </c>
      <c r="G78" s="611" t="s">
        <v>1053</v>
      </c>
    </row>
    <row r="79" spans="6:7">
      <c r="F79" s="47" t="s">
        <v>165</v>
      </c>
      <c r="G79" s="182" t="s">
        <v>1052</v>
      </c>
    </row>
    <row r="80" spans="6:7">
      <c r="F80" s="47" t="s">
        <v>168</v>
      </c>
      <c r="G80" s="182" t="s">
        <v>1051</v>
      </c>
    </row>
    <row r="81" spans="2:7">
      <c r="F81" s="47" t="s">
        <v>171</v>
      </c>
      <c r="G81" s="182" t="s">
        <v>1050</v>
      </c>
    </row>
    <row r="82" spans="2:7">
      <c r="F82" s="47" t="s">
        <v>172</v>
      </c>
      <c r="G82" s="182" t="s">
        <v>1051</v>
      </c>
    </row>
    <row r="83" spans="2:7">
      <c r="B83" s="392" t="s">
        <v>116</v>
      </c>
      <c r="C83" s="392"/>
      <c r="F83" s="47" t="s">
        <v>173</v>
      </c>
      <c r="G83" s="182" t="s">
        <v>1050</v>
      </c>
    </row>
    <row r="84" spans="2:7">
      <c r="B84" s="392" t="s">
        <v>627</v>
      </c>
      <c r="C84" s="392"/>
      <c r="F84" s="47" t="s">
        <v>174</v>
      </c>
      <c r="G84" s="182" t="s">
        <v>1050</v>
      </c>
    </row>
    <row r="85" spans="2:7">
      <c r="B85" s="392" t="s">
        <v>156</v>
      </c>
      <c r="C85" s="392"/>
      <c r="F85" s="47" t="s">
        <v>177</v>
      </c>
      <c r="G85" s="182" t="s">
        <v>1050</v>
      </c>
    </row>
    <row r="86" spans="2:7">
      <c r="B86" s="392" t="s">
        <v>159</v>
      </c>
      <c r="C86" s="392"/>
    </row>
    <row r="87" spans="2:7" ht="15">
      <c r="B87" s="392" t="s">
        <v>161</v>
      </c>
      <c r="C87" s="392"/>
      <c r="F87" s="63" t="s">
        <v>1049</v>
      </c>
      <c r="G87" s="63" t="s">
        <v>1041</v>
      </c>
    </row>
    <row r="88" spans="2:7">
      <c r="B88" s="392" t="s">
        <v>162</v>
      </c>
      <c r="C88" s="392"/>
      <c r="F88" s="182" t="s">
        <v>182</v>
      </c>
      <c r="G88" s="182" t="s">
        <v>1048</v>
      </c>
    </row>
    <row r="89" spans="2:7">
      <c r="B89" s="392" t="s">
        <v>163</v>
      </c>
      <c r="C89" s="392"/>
      <c r="F89" s="182" t="s">
        <v>183</v>
      </c>
      <c r="G89" s="182" t="s">
        <v>1048</v>
      </c>
    </row>
    <row r="90" spans="2:7">
      <c r="B90" s="392" t="s">
        <v>165</v>
      </c>
      <c r="C90" s="392"/>
      <c r="F90" s="182" t="s">
        <v>184</v>
      </c>
      <c r="G90" s="182" t="s">
        <v>1048</v>
      </c>
    </row>
    <row r="91" spans="2:7">
      <c r="B91" s="392" t="s">
        <v>168</v>
      </c>
      <c r="C91" s="392"/>
      <c r="F91" s="182" t="s">
        <v>185</v>
      </c>
      <c r="G91" s="182" t="s">
        <v>1048</v>
      </c>
    </row>
    <row r="92" spans="2:7">
      <c r="B92" s="392" t="s">
        <v>171</v>
      </c>
      <c r="C92" s="392"/>
      <c r="F92" s="182" t="s">
        <v>186</v>
      </c>
      <c r="G92" s="182" t="s">
        <v>1048</v>
      </c>
    </row>
    <row r="93" spans="2:7">
      <c r="B93" s="392" t="s">
        <v>172</v>
      </c>
      <c r="C93" s="392"/>
      <c r="F93" s="182" t="s">
        <v>187</v>
      </c>
      <c r="G93" s="182" t="s">
        <v>1048</v>
      </c>
    </row>
    <row r="94" spans="2:7">
      <c r="B94" s="392" t="s">
        <v>173</v>
      </c>
      <c r="C94" s="392"/>
      <c r="F94" s="182" t="s">
        <v>188</v>
      </c>
      <c r="G94" s="182" t="s">
        <v>1048</v>
      </c>
    </row>
    <row r="95" spans="2:7">
      <c r="B95" s="392" t="s">
        <v>174</v>
      </c>
      <c r="C95" s="392"/>
      <c r="F95" s="182" t="s">
        <v>189</v>
      </c>
      <c r="G95" s="182" t="s">
        <v>1048</v>
      </c>
    </row>
    <row r="96" spans="2:7">
      <c r="B96" s="392" t="s">
        <v>177</v>
      </c>
      <c r="C96" s="392"/>
      <c r="F96" s="182" t="s">
        <v>190</v>
      </c>
      <c r="G96" s="182" t="s">
        <v>1048</v>
      </c>
    </row>
    <row r="97" spans="6:7">
      <c r="F97" s="182" t="s">
        <v>191</v>
      </c>
      <c r="G97" s="182" t="s">
        <v>1048</v>
      </c>
    </row>
    <row r="98" spans="6:7">
      <c r="F98" s="182" t="s">
        <v>192</v>
      </c>
      <c r="G98" s="182" t="s">
        <v>1048</v>
      </c>
    </row>
    <row r="99" spans="6:7">
      <c r="F99" s="182" t="s">
        <v>193</v>
      </c>
      <c r="G99" s="182" t="s">
        <v>1048</v>
      </c>
    </row>
    <row r="100" spans="6:7">
      <c r="F100" s="182" t="s">
        <v>194</v>
      </c>
      <c r="G100" s="182" t="s">
        <v>1048</v>
      </c>
    </row>
    <row r="101" spans="6:7">
      <c r="F101" s="182" t="s">
        <v>195</v>
      </c>
      <c r="G101" s="182" t="s">
        <v>1048</v>
      </c>
    </row>
    <row r="102" spans="6:7">
      <c r="F102" s="182" t="s">
        <v>196</v>
      </c>
      <c r="G102" s="182" t="s">
        <v>1048</v>
      </c>
    </row>
    <row r="103" spans="6:7">
      <c r="F103" s="182" t="s">
        <v>197</v>
      </c>
      <c r="G103" s="182" t="s">
        <v>1048</v>
      </c>
    </row>
    <row r="104" spans="6:7">
      <c r="F104" s="182" t="s">
        <v>198</v>
      </c>
      <c r="G104" s="182" t="s">
        <v>1048</v>
      </c>
    </row>
    <row r="105" spans="6:7">
      <c r="F105" s="182" t="s">
        <v>199</v>
      </c>
      <c r="G105" s="182" t="s">
        <v>1048</v>
      </c>
    </row>
    <row r="106" spans="6:7">
      <c r="F106" s="182" t="s">
        <v>200</v>
      </c>
      <c r="G106" s="182" t="s">
        <v>1048</v>
      </c>
    </row>
    <row r="107" spans="6:7">
      <c r="F107" s="182" t="s">
        <v>90</v>
      </c>
      <c r="G107" s="182" t="s">
        <v>1048</v>
      </c>
    </row>
    <row r="108" spans="6:7">
      <c r="F108" s="182" t="s">
        <v>123</v>
      </c>
      <c r="G108" s="182" t="s">
        <v>1048</v>
      </c>
    </row>
    <row r="109" spans="6:7">
      <c r="F109" s="182" t="s">
        <v>112</v>
      </c>
      <c r="G109" s="182" t="s">
        <v>1048</v>
      </c>
    </row>
    <row r="110" spans="6:7">
      <c r="F110" s="182" t="s">
        <v>124</v>
      </c>
      <c r="G110" s="182" t="s">
        <v>1048</v>
      </c>
    </row>
    <row r="111" spans="6:7">
      <c r="F111" s="182" t="s">
        <v>108</v>
      </c>
      <c r="G111" s="182" t="s">
        <v>1048</v>
      </c>
    </row>
    <row r="112" spans="6:7">
      <c r="F112" s="182" t="s">
        <v>120</v>
      </c>
      <c r="G112" s="182" t="s">
        <v>1048</v>
      </c>
    </row>
    <row r="113" spans="6:7">
      <c r="F113" s="182" t="s">
        <v>121</v>
      </c>
      <c r="G113" s="182" t="s">
        <v>1048</v>
      </c>
    </row>
    <row r="114" spans="6:7">
      <c r="F114" s="182" t="s">
        <v>155</v>
      </c>
      <c r="G114" s="182" t="s">
        <v>1048</v>
      </c>
    </row>
    <row r="115" spans="6:7">
      <c r="F115" s="182" t="s">
        <v>136</v>
      </c>
      <c r="G115" s="182" t="s">
        <v>1048</v>
      </c>
    </row>
    <row r="117" spans="6:7" ht="15">
      <c r="F117" s="63" t="s">
        <v>1047</v>
      </c>
      <c r="G117" s="63" t="s">
        <v>1041</v>
      </c>
    </row>
    <row r="118" spans="6:7">
      <c r="F118" s="182" t="s">
        <v>686</v>
      </c>
    </row>
    <row r="119" spans="6:7">
      <c r="F119" s="182" t="s">
        <v>685</v>
      </c>
    </row>
    <row r="120" spans="6:7">
      <c r="F120" s="182" t="s">
        <v>683</v>
      </c>
    </row>
    <row r="121" spans="6:7">
      <c r="F121" s="182" t="s">
        <v>684</v>
      </c>
    </row>
    <row r="122" spans="6:7">
      <c r="F122" s="182" t="s">
        <v>682</v>
      </c>
    </row>
    <row r="123" spans="6:7">
      <c r="F123" s="182" t="s">
        <v>681</v>
      </c>
    </row>
    <row r="124" spans="6:7">
      <c r="F124" s="182" t="s">
        <v>680</v>
      </c>
    </row>
    <row r="125" spans="6:7">
      <c r="F125" s="182" t="s">
        <v>679</v>
      </c>
    </row>
    <row r="126" spans="6:7">
      <c r="F126" s="182" t="s">
        <v>678</v>
      </c>
    </row>
    <row r="128" spans="6:7" ht="15">
      <c r="F128" s="63" t="s">
        <v>1046</v>
      </c>
      <c r="G128" s="63" t="s">
        <v>1041</v>
      </c>
    </row>
    <row r="129" spans="6:7">
      <c r="F129" s="182" t="s">
        <v>677</v>
      </c>
      <c r="G129" s="182" t="s">
        <v>1039</v>
      </c>
    </row>
    <row r="130" spans="6:7">
      <c r="F130" s="182" t="s">
        <v>676</v>
      </c>
      <c r="G130" s="182" t="s">
        <v>1039</v>
      </c>
    </row>
    <row r="131" spans="6:7">
      <c r="F131" s="182" t="s">
        <v>675</v>
      </c>
      <c r="G131" s="182" t="s">
        <v>1039</v>
      </c>
    </row>
    <row r="132" spans="6:7">
      <c r="F132" s="182" t="s">
        <v>674</v>
      </c>
      <c r="G132" s="182" t="s">
        <v>1039</v>
      </c>
    </row>
    <row r="133" spans="6:7">
      <c r="F133" s="182" t="s">
        <v>673</v>
      </c>
      <c r="G133" s="182" t="s">
        <v>1039</v>
      </c>
    </row>
    <row r="134" spans="6:7">
      <c r="F134" s="182" t="s">
        <v>672</v>
      </c>
      <c r="G134" s="182" t="s">
        <v>1039</v>
      </c>
    </row>
    <row r="136" spans="6:7" ht="15">
      <c r="F136" s="63" t="s">
        <v>1045</v>
      </c>
      <c r="G136" s="63" t="s">
        <v>1041</v>
      </c>
    </row>
    <row r="137" spans="6:7">
      <c r="F137" s="182" t="s">
        <v>201</v>
      </c>
      <c r="G137" s="182" t="s">
        <v>1043</v>
      </c>
    </row>
    <row r="138" spans="6:7">
      <c r="F138" s="182" t="s">
        <v>671</v>
      </c>
      <c r="G138" s="182" t="s">
        <v>1043</v>
      </c>
    </row>
    <row r="139" spans="6:7">
      <c r="F139" s="182" t="s">
        <v>670</v>
      </c>
      <c r="G139" s="182" t="s">
        <v>1043</v>
      </c>
    </row>
    <row r="140" spans="6:7">
      <c r="F140" s="182" t="s">
        <v>654</v>
      </c>
      <c r="G140" s="182" t="s">
        <v>1043</v>
      </c>
    </row>
    <row r="141" spans="6:7">
      <c r="F141" s="182" t="s">
        <v>669</v>
      </c>
      <c r="G141" s="182" t="s">
        <v>1043</v>
      </c>
    </row>
    <row r="142" spans="6:7">
      <c r="F142" s="182" t="s">
        <v>653</v>
      </c>
      <c r="G142" s="182" t="s">
        <v>1043</v>
      </c>
    </row>
    <row r="143" spans="6:7">
      <c r="F143" s="182" t="s">
        <v>652</v>
      </c>
      <c r="G143" s="182" t="s">
        <v>1043</v>
      </c>
    </row>
    <row r="144" spans="6:7">
      <c r="F144" s="182" t="s">
        <v>651</v>
      </c>
      <c r="G144" s="182" t="s">
        <v>1043</v>
      </c>
    </row>
    <row r="145" spans="6:7">
      <c r="F145" s="182" t="s">
        <v>668</v>
      </c>
      <c r="G145" s="182" t="s">
        <v>1043</v>
      </c>
    </row>
    <row r="146" spans="6:7">
      <c r="F146" s="182" t="s">
        <v>667</v>
      </c>
      <c r="G146" s="182" t="s">
        <v>1043</v>
      </c>
    </row>
    <row r="147" spans="6:7">
      <c r="F147" s="182" t="s">
        <v>666</v>
      </c>
      <c r="G147" s="182" t="s">
        <v>1043</v>
      </c>
    </row>
    <row r="148" spans="6:7">
      <c r="F148" s="182" t="s">
        <v>665</v>
      </c>
      <c r="G148" s="182" t="s">
        <v>1043</v>
      </c>
    </row>
    <row r="149" spans="6:7">
      <c r="F149" s="182" t="s">
        <v>664</v>
      </c>
      <c r="G149" s="182" t="s">
        <v>1043</v>
      </c>
    </row>
    <row r="150" spans="6:7">
      <c r="F150" s="182" t="s">
        <v>663</v>
      </c>
      <c r="G150" s="182" t="s">
        <v>1043</v>
      </c>
    </row>
    <row r="151" spans="6:7">
      <c r="F151" s="182" t="s">
        <v>650</v>
      </c>
      <c r="G151" s="182" t="s">
        <v>1043</v>
      </c>
    </row>
    <row r="152" spans="6:7">
      <c r="F152" s="182" t="s">
        <v>649</v>
      </c>
      <c r="G152" s="182" t="s">
        <v>1043</v>
      </c>
    </row>
    <row r="153" spans="6:7">
      <c r="F153" s="182" t="s">
        <v>1044</v>
      </c>
      <c r="G153" s="182" t="s">
        <v>1043</v>
      </c>
    </row>
    <row r="154" spans="6:7">
      <c r="F154" s="182" t="s">
        <v>662</v>
      </c>
      <c r="G154" s="182" t="s">
        <v>1043</v>
      </c>
    </row>
    <row r="155" spans="6:7">
      <c r="F155" s="182" t="s">
        <v>647</v>
      </c>
      <c r="G155" s="182" t="s">
        <v>1043</v>
      </c>
    </row>
    <row r="156" spans="6:7">
      <c r="F156" s="182" t="s">
        <v>646</v>
      </c>
      <c r="G156" s="182" t="s">
        <v>1043</v>
      </c>
    </row>
    <row r="157" spans="6:7">
      <c r="F157" s="182" t="s">
        <v>661</v>
      </c>
      <c r="G157" s="182" t="s">
        <v>1043</v>
      </c>
    </row>
    <row r="158" spans="6:7">
      <c r="F158" s="182" t="s">
        <v>660</v>
      </c>
      <c r="G158" s="182" t="s">
        <v>1043</v>
      </c>
    </row>
    <row r="159" spans="6:7">
      <c r="F159" s="182" t="s">
        <v>659</v>
      </c>
      <c r="G159" s="182" t="s">
        <v>1043</v>
      </c>
    </row>
    <row r="160" spans="6:7">
      <c r="F160" s="182" t="s">
        <v>658</v>
      </c>
      <c r="G160" s="182" t="s">
        <v>1043</v>
      </c>
    </row>
    <row r="161" spans="6:7">
      <c r="F161" s="182" t="s">
        <v>657</v>
      </c>
      <c r="G161" s="182" t="s">
        <v>1043</v>
      </c>
    </row>
    <row r="162" spans="6:7">
      <c r="F162" s="182" t="s">
        <v>656</v>
      </c>
      <c r="G162" s="182" t="s">
        <v>1043</v>
      </c>
    </row>
    <row r="163" spans="6:7">
      <c r="F163" s="182" t="s">
        <v>645</v>
      </c>
      <c r="G163" s="182" t="s">
        <v>1043</v>
      </c>
    </row>
    <row r="164" spans="6:7">
      <c r="F164" s="182" t="s">
        <v>655</v>
      </c>
      <c r="G164" s="182" t="s">
        <v>1043</v>
      </c>
    </row>
    <row r="165" spans="6:7">
      <c r="F165" s="182" t="s">
        <v>644</v>
      </c>
      <c r="G165" s="182" t="s">
        <v>1043</v>
      </c>
    </row>
    <row r="166" spans="6:7">
      <c r="F166" s="182" t="s">
        <v>643</v>
      </c>
      <c r="G166" s="182" t="s">
        <v>1043</v>
      </c>
    </row>
    <row r="167" spans="6:7">
      <c r="F167" s="182" t="s">
        <v>642</v>
      </c>
      <c r="G167" s="182" t="s">
        <v>1043</v>
      </c>
    </row>
    <row r="168" spans="6:7">
      <c r="F168" s="182" t="s">
        <v>641</v>
      </c>
      <c r="G168" s="182" t="s">
        <v>1043</v>
      </c>
    </row>
    <row r="169" spans="6:7">
      <c r="F169" s="182" t="s">
        <v>640</v>
      </c>
      <c r="G169" s="182" t="s">
        <v>1043</v>
      </c>
    </row>
    <row r="171" spans="6:7" ht="15">
      <c r="F171" s="63" t="s">
        <v>1042</v>
      </c>
      <c r="G171" s="63" t="s">
        <v>1041</v>
      </c>
    </row>
    <row r="172" spans="6:7">
      <c r="F172" s="182" t="s">
        <v>202</v>
      </c>
      <c r="G172" s="182" t="s">
        <v>1039</v>
      </c>
    </row>
    <row r="173" spans="6:7">
      <c r="F173" s="182" t="s">
        <v>639</v>
      </c>
      <c r="G173" s="182" t="s">
        <v>1039</v>
      </c>
    </row>
    <row r="174" spans="6:7">
      <c r="F174" s="182" t="s">
        <v>203</v>
      </c>
      <c r="G174" s="182" t="s">
        <v>1039</v>
      </c>
    </row>
    <row r="175" spans="6:7">
      <c r="F175" s="182" t="s">
        <v>638</v>
      </c>
      <c r="G175" s="182" t="s">
        <v>1039</v>
      </c>
    </row>
    <row r="176" spans="6:7">
      <c r="F176" s="182" t="s">
        <v>92</v>
      </c>
      <c r="G176" s="182" t="s">
        <v>1039</v>
      </c>
    </row>
    <row r="177" spans="2:7">
      <c r="F177" s="182" t="s">
        <v>111</v>
      </c>
      <c r="G177" s="182" t="s">
        <v>1039</v>
      </c>
    </row>
    <row r="178" spans="2:7">
      <c r="F178" s="182" t="s">
        <v>109</v>
      </c>
      <c r="G178" s="182" t="s">
        <v>1039</v>
      </c>
    </row>
    <row r="179" spans="2:7">
      <c r="F179" s="182" t="s">
        <v>114</v>
      </c>
      <c r="G179" s="182" t="s">
        <v>1039</v>
      </c>
    </row>
    <row r="180" spans="2:7">
      <c r="F180" s="182" t="s">
        <v>113</v>
      </c>
      <c r="G180" s="182" t="s">
        <v>1039</v>
      </c>
    </row>
    <row r="181" spans="2:7">
      <c r="F181" s="182" t="s">
        <v>107</v>
      </c>
      <c r="G181" s="182" t="s">
        <v>1039</v>
      </c>
    </row>
    <row r="182" spans="2:7">
      <c r="F182" s="182" t="s">
        <v>117</v>
      </c>
      <c r="G182" s="182" t="s">
        <v>1039</v>
      </c>
    </row>
    <row r="183" spans="2:7">
      <c r="F183" s="182" t="s">
        <v>115</v>
      </c>
      <c r="G183" s="182" t="s">
        <v>1039</v>
      </c>
    </row>
    <row r="184" spans="2:7">
      <c r="F184" s="182" t="s">
        <v>106</v>
      </c>
      <c r="G184" s="182" t="s">
        <v>1039</v>
      </c>
    </row>
    <row r="185" spans="2:7">
      <c r="F185" s="182" t="s">
        <v>637</v>
      </c>
      <c r="G185" s="182" t="s">
        <v>1039</v>
      </c>
    </row>
    <row r="186" spans="2:7">
      <c r="F186" s="182" t="s">
        <v>636</v>
      </c>
      <c r="G186" s="182" t="s">
        <v>1039</v>
      </c>
    </row>
    <row r="187" spans="2:7">
      <c r="B187" s="392" t="s">
        <v>1040</v>
      </c>
      <c r="F187" s="182" t="s">
        <v>110</v>
      </c>
      <c r="G187" s="182" t="s">
        <v>1039</v>
      </c>
    </row>
    <row r="188" spans="2:7">
      <c r="B188" s="392" t="s">
        <v>1038</v>
      </c>
    </row>
    <row r="189" spans="2:7">
      <c r="B189" s="392" t="s">
        <v>1037</v>
      </c>
    </row>
    <row r="190" spans="2:7">
      <c r="B190" s="392" t="s">
        <v>1036</v>
      </c>
    </row>
  </sheetData>
  <pageMargins left="0.7" right="0.7" top="0.75" bottom="0.75" header="0.3" footer="0.3"/>
  <pageSetup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M70"/>
  <sheetViews>
    <sheetView zoomScale="60" zoomScaleNormal="60" workbookViewId="0">
      <pane xSplit="2" ySplit="2" topLeftCell="C29" activePane="bottomRight" state="frozen"/>
      <selection activeCell="K20" sqref="K20"/>
      <selection pane="topRight" activeCell="K20" sqref="K20"/>
      <selection pane="bottomLeft" activeCell="K20" sqref="K20"/>
      <selection pane="bottomRight" activeCell="D39" sqref="D39"/>
    </sheetView>
  </sheetViews>
  <sheetFormatPr defaultColWidth="20.625" defaultRowHeight="15"/>
  <cols>
    <col min="1" max="1" width="9.125" style="181" customWidth="1"/>
    <col min="2" max="2" width="20.625" style="181"/>
    <col min="3" max="3" width="20.625" style="27"/>
    <col min="4" max="4" width="30.625" style="27" bestFit="1" customWidth="1"/>
    <col min="5" max="5" width="20.625" style="27"/>
    <col min="6" max="6" width="24.875" style="27" bestFit="1" customWidth="1"/>
    <col min="7" max="10" width="20.625" style="27"/>
    <col min="11" max="11" width="9.75" style="27" bestFit="1" customWidth="1"/>
    <col min="12" max="12" width="27.25" style="181" bestFit="1" customWidth="1"/>
    <col min="13" max="16384" width="20.625" style="181"/>
  </cols>
  <sheetData>
    <row r="1" spans="1:12" ht="18">
      <c r="A1" s="25"/>
      <c r="B1" s="25"/>
      <c r="C1" s="24"/>
      <c r="D1" s="24"/>
      <c r="E1" s="24"/>
      <c r="F1" s="24"/>
      <c r="G1" s="24"/>
      <c r="H1" s="24"/>
      <c r="I1" s="24"/>
      <c r="J1" s="24"/>
      <c r="K1" s="24"/>
      <c r="L1" s="25"/>
    </row>
    <row r="2" spans="1:12" ht="36">
      <c r="A2" s="25"/>
      <c r="B2" s="2" t="s">
        <v>547</v>
      </c>
      <c r="C2" s="1" t="s">
        <v>546</v>
      </c>
      <c r="D2" s="1" t="s">
        <v>545</v>
      </c>
      <c r="E2" s="1" t="s">
        <v>544</v>
      </c>
      <c r="F2" s="1" t="s">
        <v>543</v>
      </c>
      <c r="G2" s="1" t="s">
        <v>542</v>
      </c>
      <c r="H2" s="1" t="s">
        <v>541</v>
      </c>
      <c r="I2" s="1" t="s">
        <v>540</v>
      </c>
      <c r="J2" s="1" t="s">
        <v>539</v>
      </c>
      <c r="K2" s="1" t="s">
        <v>68</v>
      </c>
      <c r="L2" s="2" t="s">
        <v>538</v>
      </c>
    </row>
    <row r="3" spans="1:12" ht="18">
      <c r="A3" s="25">
        <v>1</v>
      </c>
      <c r="B3" s="14" t="s">
        <v>537</v>
      </c>
      <c r="C3" s="19"/>
      <c r="D3" s="19"/>
      <c r="E3" s="19"/>
      <c r="F3" s="19"/>
      <c r="G3" s="19"/>
      <c r="H3" s="19"/>
      <c r="I3" s="19"/>
      <c r="J3" s="19"/>
      <c r="K3" s="19" t="s">
        <v>461</v>
      </c>
      <c r="L3" s="14"/>
    </row>
    <row r="4" spans="1:12" ht="18">
      <c r="A4" s="25">
        <v>2</v>
      </c>
      <c r="B4" s="14" t="s">
        <v>536</v>
      </c>
      <c r="C4" s="19"/>
      <c r="D4" s="19"/>
      <c r="E4" s="19"/>
      <c r="F4" s="19"/>
      <c r="G4" s="19"/>
      <c r="H4" s="19"/>
      <c r="I4" s="19"/>
      <c r="J4" s="19"/>
      <c r="K4" s="19" t="s">
        <v>461</v>
      </c>
      <c r="L4" s="14"/>
    </row>
    <row r="5" spans="1:12" ht="18">
      <c r="A5" s="25">
        <v>3</v>
      </c>
      <c r="B5" s="14" t="s">
        <v>535</v>
      </c>
      <c r="C5" s="19"/>
      <c r="D5" s="19"/>
      <c r="E5" s="19"/>
      <c r="F5" s="19"/>
      <c r="G5" s="19"/>
      <c r="H5" s="19"/>
      <c r="I5" s="19"/>
      <c r="J5" s="19"/>
      <c r="K5" s="19" t="s">
        <v>461</v>
      </c>
      <c r="L5" s="14"/>
    </row>
    <row r="6" spans="1:12" ht="18">
      <c r="A6" s="25">
        <v>4</v>
      </c>
      <c r="B6" s="14" t="s">
        <v>534</v>
      </c>
      <c r="C6" s="19"/>
      <c r="D6" s="19"/>
      <c r="E6" s="19"/>
      <c r="F6" s="19"/>
      <c r="G6" s="19"/>
      <c r="H6" s="19"/>
      <c r="I6" s="19"/>
      <c r="J6" s="19"/>
      <c r="K6" s="19" t="s">
        <v>461</v>
      </c>
      <c r="L6" s="14"/>
    </row>
    <row r="7" spans="1:12" ht="18">
      <c r="A7" s="25">
        <v>5</v>
      </c>
      <c r="B7" s="14" t="s">
        <v>533</v>
      </c>
      <c r="C7" s="19"/>
      <c r="D7" s="19"/>
      <c r="E7" s="19"/>
      <c r="F7" s="19"/>
      <c r="G7" s="19"/>
      <c r="H7" s="19"/>
      <c r="I7" s="19"/>
      <c r="J7" s="19"/>
      <c r="K7" s="19" t="s">
        <v>461</v>
      </c>
      <c r="L7" s="14"/>
    </row>
    <row r="8" spans="1:12" ht="18">
      <c r="A8" s="25">
        <v>6</v>
      </c>
      <c r="B8" s="14" t="s">
        <v>532</v>
      </c>
      <c r="C8" s="19"/>
      <c r="D8" s="19"/>
      <c r="E8" s="19"/>
      <c r="F8" s="19"/>
      <c r="G8" s="19"/>
      <c r="H8" s="19"/>
      <c r="I8" s="19"/>
      <c r="J8" s="19"/>
      <c r="K8" s="19" t="s">
        <v>461</v>
      </c>
      <c r="L8" s="14"/>
    </row>
    <row r="9" spans="1:12" ht="18">
      <c r="A9" s="25">
        <v>7</v>
      </c>
      <c r="B9" s="14" t="s">
        <v>531</v>
      </c>
      <c r="C9" s="19"/>
      <c r="D9" s="19"/>
      <c r="E9" s="19"/>
      <c r="F9" s="19"/>
      <c r="G9" s="19"/>
      <c r="H9" s="19"/>
      <c r="I9" s="19"/>
      <c r="J9" s="19"/>
      <c r="K9" s="19" t="s">
        <v>461</v>
      </c>
      <c r="L9" s="14"/>
    </row>
    <row r="10" spans="1:12" ht="18">
      <c r="A10" s="25">
        <v>8</v>
      </c>
      <c r="B10" s="14" t="s">
        <v>530</v>
      </c>
      <c r="C10" s="19"/>
      <c r="D10" s="19"/>
      <c r="E10" s="19"/>
      <c r="F10" s="19"/>
      <c r="G10" s="19"/>
      <c r="H10" s="19"/>
      <c r="I10" s="19"/>
      <c r="J10" s="19"/>
      <c r="K10" s="19" t="s">
        <v>461</v>
      </c>
      <c r="L10" s="14"/>
    </row>
    <row r="11" spans="1:12" ht="18">
      <c r="A11" s="25">
        <v>9</v>
      </c>
      <c r="B11" s="14" t="s">
        <v>529</v>
      </c>
      <c r="C11" s="19"/>
      <c r="D11" s="19"/>
      <c r="E11" s="19"/>
      <c r="F11" s="19"/>
      <c r="G11" s="19"/>
      <c r="H11" s="19"/>
      <c r="I11" s="19"/>
      <c r="J11" s="19"/>
      <c r="K11" s="19" t="s">
        <v>461</v>
      </c>
      <c r="L11" s="14"/>
    </row>
    <row r="12" spans="1:12" ht="18">
      <c r="A12" s="25">
        <v>10</v>
      </c>
      <c r="B12" s="14" t="s">
        <v>528</v>
      </c>
      <c r="C12" s="19"/>
      <c r="D12" s="19"/>
      <c r="E12" s="19"/>
      <c r="F12" s="19"/>
      <c r="G12" s="19"/>
      <c r="H12" s="19"/>
      <c r="I12" s="19"/>
      <c r="J12" s="19"/>
      <c r="K12" s="19" t="s">
        <v>461</v>
      </c>
      <c r="L12" s="14"/>
    </row>
    <row r="13" spans="1:12" ht="18">
      <c r="A13" s="25">
        <v>11</v>
      </c>
      <c r="B13" s="14" t="s">
        <v>527</v>
      </c>
      <c r="C13" s="19"/>
      <c r="D13" s="19"/>
      <c r="E13" s="19"/>
      <c r="F13" s="19"/>
      <c r="G13" s="19"/>
      <c r="H13" s="19"/>
      <c r="I13" s="19"/>
      <c r="J13" s="19"/>
      <c r="K13" s="19" t="s">
        <v>461</v>
      </c>
      <c r="L13" s="14"/>
    </row>
    <row r="14" spans="1:12" ht="18">
      <c r="A14" s="25">
        <v>12</v>
      </c>
      <c r="B14" s="14" t="s">
        <v>526</v>
      </c>
      <c r="C14" s="19"/>
      <c r="D14" s="19"/>
      <c r="E14" s="19"/>
      <c r="F14" s="19"/>
      <c r="G14" s="19"/>
      <c r="H14" s="19"/>
      <c r="I14" s="19"/>
      <c r="J14" s="19"/>
      <c r="K14" s="19" t="s">
        <v>461</v>
      </c>
      <c r="L14" s="14"/>
    </row>
    <row r="15" spans="1:12" ht="18">
      <c r="A15" s="25">
        <v>13</v>
      </c>
      <c r="B15" s="14" t="s">
        <v>525</v>
      </c>
      <c r="C15" s="19"/>
      <c r="D15" s="19"/>
      <c r="E15" s="19"/>
      <c r="F15" s="19"/>
      <c r="G15" s="19"/>
      <c r="H15" s="19"/>
      <c r="I15" s="19"/>
      <c r="J15" s="19"/>
      <c r="K15" s="19" t="s">
        <v>455</v>
      </c>
      <c r="L15" s="14"/>
    </row>
    <row r="16" spans="1:12" ht="18">
      <c r="A16" s="25">
        <v>14</v>
      </c>
      <c r="B16" s="14" t="s">
        <v>524</v>
      </c>
      <c r="C16" s="19"/>
      <c r="D16" s="19"/>
      <c r="E16" s="19"/>
      <c r="F16" s="19"/>
      <c r="G16" s="19"/>
      <c r="H16" s="19"/>
      <c r="I16" s="19"/>
      <c r="J16" s="19"/>
      <c r="K16" s="19" t="s">
        <v>455</v>
      </c>
      <c r="L16" s="14"/>
    </row>
    <row r="17" spans="1:12" ht="18">
      <c r="A17" s="25">
        <v>15</v>
      </c>
      <c r="B17" s="14" t="s">
        <v>523</v>
      </c>
      <c r="C17" s="19"/>
      <c r="D17" s="19"/>
      <c r="E17" s="19"/>
      <c r="F17" s="19"/>
      <c r="G17" s="19"/>
      <c r="H17" s="19"/>
      <c r="I17" s="19"/>
      <c r="J17" s="19"/>
      <c r="K17" s="19" t="s">
        <v>455</v>
      </c>
      <c r="L17" s="14"/>
    </row>
    <row r="18" spans="1:12" ht="18">
      <c r="A18" s="25">
        <v>16</v>
      </c>
      <c r="B18" s="14" t="s">
        <v>522</v>
      </c>
      <c r="C18" s="19"/>
      <c r="D18" s="19"/>
      <c r="E18" s="19"/>
      <c r="F18" s="19"/>
      <c r="G18" s="19"/>
      <c r="H18" s="19"/>
      <c r="I18" s="19"/>
      <c r="J18" s="19"/>
      <c r="K18" s="19" t="s">
        <v>455</v>
      </c>
      <c r="L18" s="14"/>
    </row>
    <row r="19" spans="1:12" ht="18">
      <c r="A19" s="25">
        <v>17</v>
      </c>
      <c r="B19" s="14" t="s">
        <v>521</v>
      </c>
      <c r="C19" s="19"/>
      <c r="D19" s="19"/>
      <c r="E19" s="19"/>
      <c r="F19" s="19"/>
      <c r="G19" s="19"/>
      <c r="H19" s="19"/>
      <c r="I19" s="19"/>
      <c r="J19" s="19"/>
      <c r="K19" s="19" t="s">
        <v>455</v>
      </c>
      <c r="L19" s="14"/>
    </row>
    <row r="20" spans="1:12" ht="18">
      <c r="A20" s="25">
        <v>18</v>
      </c>
      <c r="B20" s="14" t="s">
        <v>520</v>
      </c>
      <c r="C20" s="19"/>
      <c r="D20" s="19"/>
      <c r="E20" s="19"/>
      <c r="F20" s="19"/>
      <c r="G20" s="19"/>
      <c r="H20" s="19"/>
      <c r="I20" s="19"/>
      <c r="J20" s="19"/>
      <c r="K20" s="19" t="s">
        <v>455</v>
      </c>
      <c r="L20" s="14"/>
    </row>
    <row r="21" spans="1:12" ht="18">
      <c r="A21" s="25">
        <v>19</v>
      </c>
      <c r="B21" s="14" t="s">
        <v>519</v>
      </c>
      <c r="C21" s="19"/>
      <c r="D21" s="19"/>
      <c r="E21" s="19"/>
      <c r="F21" s="19"/>
      <c r="G21" s="19"/>
      <c r="H21" s="19"/>
      <c r="I21" s="19"/>
      <c r="J21" s="19"/>
      <c r="K21" s="19" t="s">
        <v>455</v>
      </c>
      <c r="L21" s="14"/>
    </row>
    <row r="22" spans="1:12" ht="18">
      <c r="A22" s="25">
        <v>20</v>
      </c>
      <c r="B22" s="14" t="s">
        <v>518</v>
      </c>
      <c r="C22" s="19"/>
      <c r="D22" s="19"/>
      <c r="E22" s="19"/>
      <c r="F22" s="19"/>
      <c r="G22" s="19"/>
      <c r="H22" s="19"/>
      <c r="I22" s="19"/>
      <c r="J22" s="19"/>
      <c r="K22" s="19" t="s">
        <v>455</v>
      </c>
      <c r="L22" s="14"/>
    </row>
    <row r="23" spans="1:12" ht="18">
      <c r="A23" s="25">
        <v>21</v>
      </c>
      <c r="B23" s="14" t="s">
        <v>517</v>
      </c>
      <c r="C23" s="19"/>
      <c r="D23" s="19"/>
      <c r="E23" s="19"/>
      <c r="F23" s="19"/>
      <c r="G23" s="19"/>
      <c r="H23" s="19"/>
      <c r="I23" s="19"/>
      <c r="J23" s="19"/>
      <c r="K23" s="19" t="s">
        <v>455</v>
      </c>
      <c r="L23" s="14"/>
    </row>
    <row r="24" spans="1:12" ht="18">
      <c r="A24" s="25">
        <v>22</v>
      </c>
      <c r="B24" s="14" t="s">
        <v>516</v>
      </c>
      <c r="C24" s="19"/>
      <c r="D24" s="19"/>
      <c r="E24" s="19"/>
      <c r="F24" s="19"/>
      <c r="G24" s="19"/>
      <c r="H24" s="19"/>
      <c r="I24" s="19"/>
      <c r="J24" s="19"/>
      <c r="K24" s="19" t="s">
        <v>455</v>
      </c>
      <c r="L24" s="14"/>
    </row>
    <row r="25" spans="1:12" ht="18">
      <c r="A25" s="25">
        <v>23</v>
      </c>
      <c r="B25" s="14" t="s">
        <v>515</v>
      </c>
      <c r="C25" s="19" t="s">
        <v>455</v>
      </c>
      <c r="D25" s="19">
        <v>5000934093</v>
      </c>
      <c r="E25" s="19"/>
      <c r="F25" s="19">
        <v>5000938178</v>
      </c>
      <c r="G25" s="19"/>
      <c r="H25" s="19"/>
      <c r="I25" s="19"/>
      <c r="J25" s="19"/>
      <c r="K25" s="19" t="s">
        <v>455</v>
      </c>
      <c r="L25" s="14"/>
    </row>
    <row r="26" spans="1:12" ht="18">
      <c r="A26" s="25">
        <v>24</v>
      </c>
      <c r="B26" s="14" t="s">
        <v>514</v>
      </c>
      <c r="C26" s="19" t="s">
        <v>455</v>
      </c>
      <c r="D26" s="19">
        <v>5000934093</v>
      </c>
      <c r="E26" s="19"/>
      <c r="F26" s="19">
        <v>5000938178</v>
      </c>
      <c r="G26" s="19"/>
      <c r="H26" s="19"/>
      <c r="I26" s="19"/>
      <c r="J26" s="19"/>
      <c r="K26" s="19" t="s">
        <v>455</v>
      </c>
      <c r="L26" s="14"/>
    </row>
    <row r="27" spans="1:12" ht="18">
      <c r="A27" s="25">
        <v>25</v>
      </c>
      <c r="B27" s="14" t="s">
        <v>513</v>
      </c>
      <c r="C27" s="19" t="s">
        <v>455</v>
      </c>
      <c r="D27" s="19">
        <v>5000934093</v>
      </c>
      <c r="E27" s="19"/>
      <c r="F27" s="19">
        <v>5000938178</v>
      </c>
      <c r="G27" s="19"/>
      <c r="H27" s="19"/>
      <c r="I27" s="19"/>
      <c r="J27" s="19"/>
      <c r="K27" s="19" t="s">
        <v>455</v>
      </c>
      <c r="L27" s="14"/>
    </row>
    <row r="28" spans="1:12" ht="18">
      <c r="A28" s="25">
        <v>26</v>
      </c>
      <c r="B28" s="14" t="s">
        <v>512</v>
      </c>
      <c r="C28" s="19" t="s">
        <v>455</v>
      </c>
      <c r="D28" s="19">
        <v>5000934093</v>
      </c>
      <c r="E28" s="19"/>
      <c r="F28" s="19">
        <v>5000938178</v>
      </c>
      <c r="G28" s="19"/>
      <c r="H28" s="19"/>
      <c r="I28" s="19"/>
      <c r="J28" s="19"/>
      <c r="K28" s="19" t="s">
        <v>455</v>
      </c>
      <c r="L28" s="14"/>
    </row>
    <row r="29" spans="1:12" ht="18">
      <c r="A29" s="25">
        <v>27</v>
      </c>
      <c r="B29" s="14" t="s">
        <v>511</v>
      </c>
      <c r="C29" s="19" t="s">
        <v>455</v>
      </c>
      <c r="D29" s="19">
        <v>5000934093</v>
      </c>
      <c r="E29" s="19"/>
      <c r="F29" s="19">
        <v>5000938178</v>
      </c>
      <c r="G29" s="19"/>
      <c r="H29" s="19"/>
      <c r="I29" s="19"/>
      <c r="J29" s="19"/>
      <c r="K29" s="19" t="s">
        <v>455</v>
      </c>
      <c r="L29" s="14"/>
    </row>
    <row r="30" spans="1:12" ht="18">
      <c r="A30" s="25">
        <v>28</v>
      </c>
      <c r="B30" s="14" t="s">
        <v>510</v>
      </c>
      <c r="C30" s="19" t="s">
        <v>455</v>
      </c>
      <c r="D30" s="19">
        <v>5000934093</v>
      </c>
      <c r="E30" s="16"/>
      <c r="F30" s="19">
        <v>5000940761</v>
      </c>
      <c r="G30" s="19"/>
      <c r="H30" s="19"/>
      <c r="I30" s="19"/>
      <c r="J30" s="19"/>
      <c r="K30" s="19" t="s">
        <v>455</v>
      </c>
      <c r="L30" s="14"/>
    </row>
    <row r="31" spans="1:12" ht="18">
      <c r="A31" s="25">
        <v>29</v>
      </c>
      <c r="B31" s="14" t="s">
        <v>509</v>
      </c>
      <c r="C31" s="19" t="s">
        <v>455</v>
      </c>
      <c r="D31" s="19">
        <v>5000934093</v>
      </c>
      <c r="E31" s="16"/>
      <c r="F31" s="19">
        <v>5000938178</v>
      </c>
      <c r="G31" s="19"/>
      <c r="H31" s="19"/>
      <c r="I31" s="19"/>
      <c r="J31" s="19"/>
      <c r="K31" s="19" t="s">
        <v>455</v>
      </c>
      <c r="L31" s="14"/>
    </row>
    <row r="32" spans="1:12" ht="18">
      <c r="A32" s="25">
        <v>30</v>
      </c>
      <c r="B32" s="14" t="s">
        <v>508</v>
      </c>
      <c r="C32" s="19" t="s">
        <v>455</v>
      </c>
      <c r="D32" s="19">
        <v>5000917784</v>
      </c>
      <c r="E32" s="16"/>
      <c r="F32" s="19">
        <v>5000925272</v>
      </c>
      <c r="G32" s="19"/>
      <c r="H32" s="19"/>
      <c r="I32" s="19"/>
      <c r="J32" s="19"/>
      <c r="K32" s="19" t="s">
        <v>455</v>
      </c>
      <c r="L32" s="14"/>
    </row>
    <row r="33" spans="1:13" ht="18">
      <c r="A33" s="25">
        <v>31</v>
      </c>
      <c r="B33" s="14" t="s">
        <v>507</v>
      </c>
      <c r="C33" s="19" t="s">
        <v>455</v>
      </c>
      <c r="D33" s="19">
        <v>5000911358</v>
      </c>
      <c r="E33" s="19"/>
      <c r="F33" s="19">
        <v>5000938178</v>
      </c>
      <c r="G33" s="19"/>
      <c r="H33" s="19"/>
      <c r="I33" s="19"/>
      <c r="J33" s="19"/>
      <c r="K33" s="19" t="s">
        <v>455</v>
      </c>
      <c r="L33" s="14"/>
    </row>
    <row r="34" spans="1:13" ht="18">
      <c r="A34" s="25">
        <v>32</v>
      </c>
      <c r="B34" s="14" t="s">
        <v>506</v>
      </c>
      <c r="C34" s="19" t="s">
        <v>455</v>
      </c>
      <c r="D34" s="19">
        <v>5000917784</v>
      </c>
      <c r="E34" s="16"/>
      <c r="F34" s="19">
        <v>5000925272</v>
      </c>
      <c r="G34" s="19"/>
      <c r="H34" s="19"/>
      <c r="I34" s="19"/>
      <c r="J34" s="19"/>
      <c r="K34" s="19" t="s">
        <v>455</v>
      </c>
      <c r="L34" s="14"/>
    </row>
    <row r="35" spans="1:13" ht="18">
      <c r="A35" s="25">
        <v>33</v>
      </c>
      <c r="B35" s="14" t="s">
        <v>505</v>
      </c>
      <c r="C35" s="19" t="s">
        <v>455</v>
      </c>
      <c r="D35" s="19">
        <v>5000906574</v>
      </c>
      <c r="E35" s="19"/>
      <c r="F35" s="19">
        <v>5000925272</v>
      </c>
      <c r="G35" s="19"/>
      <c r="H35" s="19"/>
      <c r="I35" s="19"/>
      <c r="J35" s="19"/>
      <c r="K35" s="19" t="s">
        <v>455</v>
      </c>
      <c r="L35" s="14"/>
      <c r="M35" s="3"/>
    </row>
    <row r="36" spans="1:13" ht="18">
      <c r="A36" s="25">
        <v>34</v>
      </c>
      <c r="B36" s="14" t="s">
        <v>504</v>
      </c>
      <c r="C36" s="19" t="s">
        <v>455</v>
      </c>
      <c r="D36" s="19">
        <v>5000926790</v>
      </c>
      <c r="E36" s="19"/>
      <c r="F36" s="19">
        <v>5000927416</v>
      </c>
      <c r="G36" s="19"/>
      <c r="H36" s="19"/>
      <c r="I36" s="19"/>
      <c r="J36" s="19"/>
      <c r="K36" s="19" t="s">
        <v>455</v>
      </c>
      <c r="L36" s="14"/>
    </row>
    <row r="37" spans="1:13" ht="36">
      <c r="A37" s="25">
        <v>35</v>
      </c>
      <c r="B37" s="4" t="s">
        <v>503</v>
      </c>
      <c r="C37" s="19" t="s">
        <v>455</v>
      </c>
      <c r="D37" s="5" t="s">
        <v>502</v>
      </c>
      <c r="E37" s="19"/>
      <c r="F37" s="19">
        <v>5000927416</v>
      </c>
      <c r="G37" s="19"/>
      <c r="H37" s="19"/>
      <c r="I37" s="19"/>
      <c r="J37" s="19"/>
      <c r="K37" s="19" t="s">
        <v>455</v>
      </c>
      <c r="L37" s="14"/>
    </row>
    <row r="38" spans="1:13" ht="24" customHeight="1">
      <c r="A38" s="25">
        <v>36</v>
      </c>
      <c r="B38" s="17" t="s">
        <v>501</v>
      </c>
      <c r="C38" s="18" t="s">
        <v>455</v>
      </c>
      <c r="D38" s="18" t="s">
        <v>500</v>
      </c>
      <c r="E38" s="18"/>
      <c r="F38" s="18" t="s">
        <v>499</v>
      </c>
      <c r="G38" s="19"/>
      <c r="H38" s="18" t="s">
        <v>498</v>
      </c>
      <c r="I38" s="19"/>
      <c r="J38" s="19"/>
      <c r="K38" s="19"/>
      <c r="L38" s="13" t="s">
        <v>497</v>
      </c>
    </row>
    <row r="39" spans="1:13" ht="24" hidden="1" customHeight="1">
      <c r="A39" s="25">
        <v>37</v>
      </c>
      <c r="B39" s="14" t="s">
        <v>496</v>
      </c>
      <c r="C39" s="19" t="s">
        <v>455</v>
      </c>
      <c r="D39" s="19">
        <v>5000899062</v>
      </c>
      <c r="E39" s="16"/>
      <c r="F39" s="19">
        <v>5000901324</v>
      </c>
      <c r="G39" s="19"/>
      <c r="H39" s="19"/>
      <c r="I39" s="19"/>
      <c r="J39" s="19"/>
      <c r="K39" s="19" t="s">
        <v>455</v>
      </c>
      <c r="L39" s="14"/>
    </row>
    <row r="40" spans="1:13" ht="24" customHeight="1">
      <c r="A40" s="15" t="s">
        <v>495</v>
      </c>
      <c r="B40" s="14" t="s">
        <v>494</v>
      </c>
      <c r="C40" s="18" t="s">
        <v>455</v>
      </c>
      <c r="D40" s="18" t="s">
        <v>457</v>
      </c>
      <c r="E40" s="18"/>
      <c r="F40" s="18">
        <v>5000925272</v>
      </c>
      <c r="G40" s="18"/>
      <c r="H40" s="18"/>
      <c r="I40" s="8" t="s">
        <v>455</v>
      </c>
      <c r="J40" s="8"/>
      <c r="K40" s="16" t="s">
        <v>461</v>
      </c>
      <c r="L40" s="14"/>
    </row>
    <row r="41" spans="1:13" s="11" customFormat="1" ht="24" customHeight="1">
      <c r="A41" s="6">
        <v>41</v>
      </c>
      <c r="B41" s="10" t="s">
        <v>493</v>
      </c>
      <c r="C41" s="18" t="s">
        <v>455</v>
      </c>
      <c r="D41" s="7" t="s">
        <v>492</v>
      </c>
      <c r="E41" s="7"/>
      <c r="F41" s="7">
        <v>5000925272</v>
      </c>
      <c r="G41" s="7"/>
      <c r="H41" s="7"/>
      <c r="I41" s="8" t="s">
        <v>455</v>
      </c>
      <c r="J41" s="8"/>
      <c r="K41" s="9" t="s">
        <v>461</v>
      </c>
      <c r="L41" s="10"/>
    </row>
    <row r="42" spans="1:13" ht="24" customHeight="1">
      <c r="A42" s="25">
        <v>54</v>
      </c>
      <c r="B42" s="14" t="s">
        <v>491</v>
      </c>
      <c r="C42" s="18" t="s">
        <v>455</v>
      </c>
      <c r="D42" s="18" t="s">
        <v>486</v>
      </c>
      <c r="E42" s="18"/>
      <c r="F42" s="18" t="s">
        <v>453</v>
      </c>
      <c r="G42" s="18"/>
      <c r="H42" s="18"/>
      <c r="I42" s="18" t="s">
        <v>455</v>
      </c>
      <c r="J42" s="18"/>
      <c r="K42" s="19" t="s">
        <v>461</v>
      </c>
      <c r="L42" s="14"/>
    </row>
    <row r="43" spans="1:13" ht="24" customHeight="1">
      <c r="A43" s="15" t="s">
        <v>490</v>
      </c>
      <c r="B43" s="14" t="s">
        <v>489</v>
      </c>
      <c r="C43" s="18" t="s">
        <v>455</v>
      </c>
      <c r="D43" s="18" t="s">
        <v>486</v>
      </c>
      <c r="E43" s="18"/>
      <c r="F43" s="18" t="s">
        <v>453</v>
      </c>
      <c r="G43" s="18"/>
      <c r="H43" s="18"/>
      <c r="I43" s="18" t="s">
        <v>455</v>
      </c>
      <c r="J43" s="18"/>
      <c r="K43" s="19" t="s">
        <v>461</v>
      </c>
      <c r="L43" s="14"/>
    </row>
    <row r="44" spans="1:13" ht="24" customHeight="1">
      <c r="A44" s="25">
        <v>44</v>
      </c>
      <c r="B44" s="14" t="s">
        <v>488</v>
      </c>
      <c r="C44" s="18" t="s">
        <v>455</v>
      </c>
      <c r="D44" s="18" t="s">
        <v>457</v>
      </c>
      <c r="E44" s="18"/>
      <c r="F44" s="18" t="s">
        <v>453</v>
      </c>
      <c r="G44" s="18"/>
      <c r="H44" s="18"/>
      <c r="I44" s="18" t="s">
        <v>455</v>
      </c>
      <c r="J44" s="18"/>
      <c r="K44" s="16" t="s">
        <v>461</v>
      </c>
      <c r="L44" s="14"/>
    </row>
    <row r="45" spans="1:13" ht="24" customHeight="1">
      <c r="A45" s="25">
        <v>49</v>
      </c>
      <c r="B45" s="14" t="s">
        <v>487</v>
      </c>
      <c r="C45" s="18" t="s">
        <v>455</v>
      </c>
      <c r="D45" s="18" t="s">
        <v>486</v>
      </c>
      <c r="E45" s="18"/>
      <c r="F45" s="18" t="s">
        <v>453</v>
      </c>
      <c r="G45" s="16" t="s">
        <v>447</v>
      </c>
      <c r="H45" s="19"/>
      <c r="I45" s="19"/>
      <c r="J45" s="19"/>
      <c r="K45" s="19" t="s">
        <v>461</v>
      </c>
      <c r="L45" s="14"/>
    </row>
    <row r="46" spans="1:13" ht="24" customHeight="1">
      <c r="A46" s="25">
        <v>52</v>
      </c>
      <c r="B46" s="17" t="s">
        <v>485</v>
      </c>
      <c r="C46" s="18" t="s">
        <v>455</v>
      </c>
      <c r="D46" s="18" t="s">
        <v>481</v>
      </c>
      <c r="E46" s="18"/>
      <c r="F46" s="18">
        <v>5000975347</v>
      </c>
      <c r="G46" s="16" t="s">
        <v>447</v>
      </c>
      <c r="H46" s="19"/>
      <c r="I46" s="19"/>
      <c r="J46" s="18">
        <v>5000975347</v>
      </c>
      <c r="K46" s="19" t="s">
        <v>461</v>
      </c>
      <c r="L46" s="14" t="s">
        <v>480</v>
      </c>
    </row>
    <row r="47" spans="1:13" ht="24" customHeight="1">
      <c r="A47" s="25">
        <v>53</v>
      </c>
      <c r="B47" s="17" t="s">
        <v>484</v>
      </c>
      <c r="C47" s="18" t="s">
        <v>455</v>
      </c>
      <c r="D47" s="18" t="s">
        <v>481</v>
      </c>
      <c r="E47" s="18"/>
      <c r="F47" s="18">
        <v>5000975347</v>
      </c>
      <c r="G47" s="16" t="s">
        <v>447</v>
      </c>
      <c r="H47" s="19"/>
      <c r="I47" s="19"/>
      <c r="J47" s="18">
        <v>5000975347</v>
      </c>
      <c r="K47" s="19" t="s">
        <v>461</v>
      </c>
      <c r="L47" s="14" t="s">
        <v>480</v>
      </c>
    </row>
    <row r="48" spans="1:13" ht="24" customHeight="1">
      <c r="A48" s="25">
        <v>56</v>
      </c>
      <c r="B48" s="17" t="s">
        <v>483</v>
      </c>
      <c r="C48" s="18" t="s">
        <v>455</v>
      </c>
      <c r="D48" s="18" t="s">
        <v>481</v>
      </c>
      <c r="E48" s="18"/>
      <c r="F48" s="18">
        <v>5000975347</v>
      </c>
      <c r="G48" s="16" t="s">
        <v>447</v>
      </c>
      <c r="H48" s="18">
        <v>5000975347</v>
      </c>
      <c r="I48" s="19"/>
      <c r="J48" s="18">
        <v>5000975347</v>
      </c>
      <c r="K48" s="19" t="s">
        <v>461</v>
      </c>
      <c r="L48" s="14"/>
    </row>
    <row r="49" spans="1:12" ht="24" customHeight="1">
      <c r="A49" s="25">
        <v>58</v>
      </c>
      <c r="B49" s="17" t="s">
        <v>482</v>
      </c>
      <c r="C49" s="18" t="s">
        <v>455</v>
      </c>
      <c r="D49" s="18" t="s">
        <v>481</v>
      </c>
      <c r="E49" s="18"/>
      <c r="F49" s="18">
        <v>5000975347</v>
      </c>
      <c r="G49" s="16" t="s">
        <v>447</v>
      </c>
      <c r="H49" s="18">
        <v>5000975347</v>
      </c>
      <c r="I49" s="19"/>
      <c r="J49" s="19"/>
      <c r="K49" s="19" t="s">
        <v>461</v>
      </c>
      <c r="L49" s="14" t="s">
        <v>480</v>
      </c>
    </row>
    <row r="50" spans="1:12" ht="23.45" customHeight="1">
      <c r="A50" s="15" t="s">
        <v>479</v>
      </c>
      <c r="B50" s="14" t="s">
        <v>478</v>
      </c>
      <c r="C50" s="18" t="s">
        <v>455</v>
      </c>
      <c r="D50" s="18">
        <v>5000967255</v>
      </c>
      <c r="E50" s="18"/>
      <c r="F50" s="18" t="s">
        <v>453</v>
      </c>
      <c r="G50" s="16" t="s">
        <v>447</v>
      </c>
      <c r="H50" s="18">
        <v>5000967476</v>
      </c>
      <c r="I50" s="19"/>
      <c r="J50" s="19"/>
      <c r="K50" s="19" t="s">
        <v>461</v>
      </c>
      <c r="L50" s="14"/>
    </row>
    <row r="51" spans="1:12" ht="24" customHeight="1">
      <c r="A51" s="25">
        <v>48</v>
      </c>
      <c r="B51" s="17" t="s">
        <v>477</v>
      </c>
      <c r="C51" s="18" t="s">
        <v>455</v>
      </c>
      <c r="D51" s="12" t="s">
        <v>470</v>
      </c>
      <c r="E51" s="18"/>
      <c r="F51" s="18" t="s">
        <v>453</v>
      </c>
      <c r="G51" s="16"/>
      <c r="H51" s="16"/>
      <c r="I51" s="19"/>
      <c r="J51" s="19"/>
      <c r="K51" s="16" t="s">
        <v>461</v>
      </c>
      <c r="L51" s="14"/>
    </row>
    <row r="52" spans="1:12" ht="24" customHeight="1">
      <c r="A52" s="25">
        <v>39</v>
      </c>
      <c r="B52" s="17" t="s">
        <v>476</v>
      </c>
      <c r="C52" s="19" t="s">
        <v>467</v>
      </c>
      <c r="D52" s="16"/>
      <c r="E52" s="18"/>
      <c r="F52" s="18">
        <v>5000901324</v>
      </c>
      <c r="G52" s="19"/>
      <c r="H52" s="19"/>
      <c r="I52" s="19"/>
      <c r="J52" s="19"/>
      <c r="K52" s="19"/>
      <c r="L52" s="17" t="s">
        <v>475</v>
      </c>
    </row>
    <row r="53" spans="1:12" ht="24" customHeight="1">
      <c r="A53" s="25">
        <v>42</v>
      </c>
      <c r="B53" s="17" t="s">
        <v>474</v>
      </c>
      <c r="C53" s="19" t="s">
        <v>464</v>
      </c>
      <c r="D53" s="16"/>
      <c r="E53" s="16"/>
      <c r="F53" s="16"/>
      <c r="G53" s="19"/>
      <c r="H53" s="19"/>
      <c r="I53" s="19"/>
      <c r="J53" s="19"/>
      <c r="K53" s="16" t="s">
        <v>461</v>
      </c>
      <c r="L53" s="14"/>
    </row>
    <row r="54" spans="1:12" ht="24" customHeight="1">
      <c r="A54" s="25">
        <v>43</v>
      </c>
      <c r="B54" s="17" t="s">
        <v>473</v>
      </c>
      <c r="C54" s="19" t="s">
        <v>464</v>
      </c>
      <c r="D54" s="16"/>
      <c r="E54" s="16"/>
      <c r="F54" s="18" t="s">
        <v>453</v>
      </c>
      <c r="G54" s="19"/>
      <c r="H54" s="18" t="s">
        <v>472</v>
      </c>
      <c r="I54" s="19"/>
      <c r="J54" s="19"/>
      <c r="K54" s="16" t="s">
        <v>461</v>
      </c>
      <c r="L54" s="14"/>
    </row>
    <row r="55" spans="1:12" ht="24" customHeight="1">
      <c r="A55" s="25">
        <v>47</v>
      </c>
      <c r="B55" s="17" t="s">
        <v>471</v>
      </c>
      <c r="C55" s="18" t="s">
        <v>455</v>
      </c>
      <c r="D55" s="12" t="s">
        <v>470</v>
      </c>
      <c r="E55" s="18"/>
      <c r="F55" s="18" t="s">
        <v>453</v>
      </c>
      <c r="G55" s="16"/>
      <c r="H55" s="19"/>
      <c r="I55" s="19"/>
      <c r="J55" s="19"/>
      <c r="K55" s="19" t="s">
        <v>461</v>
      </c>
      <c r="L55" s="14"/>
    </row>
    <row r="56" spans="1:12" ht="24" customHeight="1">
      <c r="A56" s="25">
        <v>50</v>
      </c>
      <c r="B56" s="14" t="s">
        <v>469</v>
      </c>
      <c r="C56" s="19" t="s">
        <v>464</v>
      </c>
      <c r="D56" s="16"/>
      <c r="E56" s="16"/>
      <c r="F56" s="18">
        <v>5000975347</v>
      </c>
      <c r="G56" s="19"/>
      <c r="H56" s="19"/>
      <c r="I56" s="19"/>
      <c r="J56" s="19"/>
      <c r="K56" s="19" t="s">
        <v>461</v>
      </c>
      <c r="L56" s="14"/>
    </row>
    <row r="57" spans="1:12" ht="24" customHeight="1">
      <c r="A57" s="25">
        <v>38</v>
      </c>
      <c r="B57" s="17" t="s">
        <v>468</v>
      </c>
      <c r="C57" s="19" t="s">
        <v>467</v>
      </c>
      <c r="D57" s="16"/>
      <c r="E57" s="16"/>
      <c r="F57" s="16"/>
      <c r="G57" s="19"/>
      <c r="H57" s="19"/>
      <c r="I57" s="19"/>
      <c r="J57" s="19"/>
      <c r="K57" s="19"/>
      <c r="L57" s="13" t="s">
        <v>466</v>
      </c>
    </row>
    <row r="58" spans="1:12" ht="24" customHeight="1">
      <c r="A58" s="25">
        <v>57</v>
      </c>
      <c r="B58" s="17" t="s">
        <v>465</v>
      </c>
      <c r="C58" s="19" t="s">
        <v>464</v>
      </c>
      <c r="D58" s="16"/>
      <c r="E58" s="19"/>
      <c r="F58" s="18">
        <v>5000975347</v>
      </c>
      <c r="G58" s="19"/>
      <c r="H58" s="19"/>
      <c r="I58" s="19"/>
      <c r="J58" s="19"/>
      <c r="K58" s="19" t="s">
        <v>461</v>
      </c>
      <c r="L58" s="14"/>
    </row>
    <row r="59" spans="1:12" ht="24" customHeight="1">
      <c r="A59" s="15" t="s">
        <v>463</v>
      </c>
      <c r="B59" s="17" t="s">
        <v>462</v>
      </c>
      <c r="C59" s="18" t="s">
        <v>455</v>
      </c>
      <c r="D59" s="18" t="s">
        <v>457</v>
      </c>
      <c r="E59" s="18"/>
      <c r="F59" s="16"/>
      <c r="G59" s="19"/>
      <c r="H59" s="19"/>
      <c r="I59" s="19"/>
      <c r="J59" s="19"/>
      <c r="K59" s="19" t="s">
        <v>461</v>
      </c>
      <c r="L59" s="20" t="s">
        <v>460</v>
      </c>
    </row>
    <row r="60" spans="1:12" ht="24" customHeight="1">
      <c r="A60" s="15" t="s">
        <v>459</v>
      </c>
      <c r="B60" s="17" t="s">
        <v>458</v>
      </c>
      <c r="C60" s="19" t="s">
        <v>455</v>
      </c>
      <c r="D60" s="18" t="s">
        <v>457</v>
      </c>
      <c r="E60" s="18"/>
      <c r="F60" s="18" t="s">
        <v>453</v>
      </c>
      <c r="G60" s="16" t="s">
        <v>447</v>
      </c>
      <c r="H60" s="19"/>
      <c r="I60" s="19"/>
      <c r="J60" s="19"/>
      <c r="K60" s="19"/>
      <c r="L60" s="20" t="s">
        <v>377</v>
      </c>
    </row>
    <row r="61" spans="1:12" ht="24" customHeight="1">
      <c r="A61" s="25">
        <v>51</v>
      </c>
      <c r="B61" s="17" t="s">
        <v>456</v>
      </c>
      <c r="C61" s="18" t="s">
        <v>455</v>
      </c>
      <c r="D61" s="18" t="s">
        <v>454</v>
      </c>
      <c r="E61" s="19"/>
      <c r="F61" s="18" t="s">
        <v>453</v>
      </c>
      <c r="G61" s="19"/>
      <c r="H61" s="19"/>
      <c r="I61" s="19"/>
      <c r="J61" s="19"/>
      <c r="K61" s="19"/>
      <c r="L61" s="20" t="s">
        <v>377</v>
      </c>
    </row>
    <row r="62" spans="1:12" ht="18">
      <c r="A62" s="25"/>
      <c r="B62" s="25"/>
      <c r="C62" s="21" t="s">
        <v>452</v>
      </c>
      <c r="D62" s="21"/>
      <c r="E62" s="2082" t="s">
        <v>451</v>
      </c>
      <c r="F62" s="2083"/>
      <c r="G62" s="24"/>
      <c r="H62" s="24"/>
      <c r="I62" s="24"/>
      <c r="J62" s="24"/>
      <c r="K62" s="24"/>
      <c r="L62" s="25"/>
    </row>
    <row r="63" spans="1:12" ht="18">
      <c r="A63" s="25"/>
      <c r="B63" s="25"/>
      <c r="C63" s="23" t="s">
        <v>450</v>
      </c>
      <c r="D63" s="22"/>
      <c r="E63" s="24"/>
      <c r="F63" s="24"/>
      <c r="G63" s="24"/>
      <c r="H63" s="24"/>
      <c r="I63" s="24"/>
      <c r="J63" s="24"/>
      <c r="K63" s="24"/>
      <c r="L63" s="25"/>
    </row>
    <row r="64" spans="1:12" ht="18">
      <c r="A64" s="25"/>
      <c r="B64" s="25"/>
      <c r="C64" s="23" t="s">
        <v>449</v>
      </c>
      <c r="D64" s="23"/>
      <c r="E64" s="24"/>
      <c r="F64" s="24"/>
      <c r="G64" s="24"/>
      <c r="H64" s="24"/>
      <c r="I64" s="24"/>
      <c r="J64" s="24"/>
      <c r="K64" s="24"/>
      <c r="L64" s="25"/>
    </row>
    <row r="65" spans="1:12" ht="18">
      <c r="A65" s="25"/>
      <c r="B65" s="25"/>
      <c r="C65" s="23" t="s">
        <v>448</v>
      </c>
      <c r="D65" s="23"/>
      <c r="E65" s="24"/>
      <c r="F65" s="24"/>
      <c r="G65" s="24"/>
      <c r="H65" s="24"/>
      <c r="I65" s="24"/>
      <c r="J65" s="24"/>
      <c r="K65" s="24"/>
      <c r="L65" s="25"/>
    </row>
    <row r="67" spans="1:12">
      <c r="C67" s="26" t="s">
        <v>447</v>
      </c>
      <c r="D67" s="27" t="s">
        <v>446</v>
      </c>
    </row>
    <row r="70" spans="1:12">
      <c r="C70" s="27">
        <v>5000921715</v>
      </c>
    </row>
  </sheetData>
  <mergeCells count="1">
    <mergeCell ref="E62:F62"/>
  </mergeCells>
  <pageMargins left="0.25" right="0.25" top="0.75" bottom="0.75" header="0.3" footer="0.3"/>
  <pageSetup scale="38" orientation="landscape" r:id="rId1"/>
  <colBreaks count="1" manualBreakCount="1">
    <brk id="12" max="64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3:J11"/>
  <sheetViews>
    <sheetView workbookViewId="0">
      <selection activeCell="H20" sqref="H20"/>
    </sheetView>
  </sheetViews>
  <sheetFormatPr defaultColWidth="9" defaultRowHeight="14.25"/>
  <cols>
    <col min="1" max="6" width="9" style="182"/>
    <col min="7" max="8" width="9.375" style="182" bestFit="1" customWidth="1"/>
    <col min="9" max="16384" width="9" style="182"/>
  </cols>
  <sheetData>
    <row r="3" spans="2:10">
      <c r="B3" s="239" t="s">
        <v>555</v>
      </c>
      <c r="C3" s="238"/>
      <c r="D3" s="238"/>
      <c r="E3" s="238"/>
      <c r="F3" s="238"/>
      <c r="G3" s="238"/>
      <c r="H3" s="238"/>
      <c r="I3" s="238"/>
      <c r="J3" s="238"/>
    </row>
    <row r="4" spans="2:10">
      <c r="B4" s="238"/>
      <c r="C4" s="238"/>
      <c r="D4" s="238"/>
      <c r="E4" s="238"/>
      <c r="F4" s="238"/>
      <c r="G4" s="238"/>
      <c r="H4" s="238"/>
      <c r="I4" s="238"/>
      <c r="J4" s="238"/>
    </row>
    <row r="5" spans="2:10">
      <c r="B5" s="238"/>
      <c r="C5" s="239" t="s">
        <v>554</v>
      </c>
      <c r="D5" s="239" t="s">
        <v>553</v>
      </c>
      <c r="E5" s="239" t="s">
        <v>552</v>
      </c>
      <c r="F5" s="239" t="s">
        <v>551</v>
      </c>
      <c r="G5" s="239" t="s">
        <v>550</v>
      </c>
      <c r="H5" s="239" t="s">
        <v>549</v>
      </c>
      <c r="I5" s="238"/>
      <c r="J5" s="238"/>
    </row>
    <row r="6" spans="2:10">
      <c r="B6" s="238"/>
      <c r="C6" s="238">
        <v>138</v>
      </c>
      <c r="D6" s="238">
        <v>72</v>
      </c>
      <c r="E6" s="238">
        <v>5</v>
      </c>
      <c r="F6" s="238">
        <v>22</v>
      </c>
      <c r="G6" s="238">
        <v>25</v>
      </c>
      <c r="H6" s="238">
        <v>21</v>
      </c>
      <c r="I6" s="238"/>
      <c r="J6" s="238"/>
    </row>
    <row r="7" spans="2:10">
      <c r="D7" s="237">
        <f>D6/$C$6</f>
        <v>0.52173913043478259</v>
      </c>
      <c r="E7" s="237">
        <f>E6/$C$6</f>
        <v>3.6231884057971016E-2</v>
      </c>
      <c r="F7" s="237">
        <f>F6/$C$6</f>
        <v>0.15942028985507245</v>
      </c>
      <c r="G7" s="237">
        <f>G6/$C$6</f>
        <v>0.18115942028985507</v>
      </c>
      <c r="H7" s="237">
        <f>H6/$C$6</f>
        <v>0.15217391304347827</v>
      </c>
    </row>
    <row r="9" spans="2:10">
      <c r="C9" s="182" t="s">
        <v>548</v>
      </c>
      <c r="D9" s="236">
        <f>D7</f>
        <v>0.52173913043478259</v>
      </c>
      <c r="G9" s="235">
        <f>G6*$D$7</f>
        <v>13.043478260869565</v>
      </c>
      <c r="H9" s="235">
        <f>H6*$D$7</f>
        <v>10.956521739130434</v>
      </c>
    </row>
    <row r="11" spans="2:10">
      <c r="D11" s="182">
        <f>0.65</f>
        <v>0.65</v>
      </c>
      <c r="G11" s="235">
        <f>G6*$D$11</f>
        <v>16.25</v>
      </c>
      <c r="H11" s="235">
        <f>H6*$D$11</f>
        <v>13.65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27"/>
  <sheetViews>
    <sheetView workbookViewId="0">
      <selection activeCell="C4" sqref="C4"/>
    </sheetView>
  </sheetViews>
  <sheetFormatPr defaultColWidth="9" defaultRowHeight="14.25"/>
  <cols>
    <col min="1" max="1" width="18.625" style="46" bestFit="1" customWidth="1"/>
    <col min="2" max="2" width="25" style="46" bestFit="1" customWidth="1"/>
    <col min="3" max="16384" width="9" style="46"/>
  </cols>
  <sheetData>
    <row r="1" spans="1:2" ht="15.75">
      <c r="A1" s="142" t="s">
        <v>13</v>
      </c>
      <c r="B1" s="143"/>
    </row>
    <row r="2" spans="1:2">
      <c r="A2" s="144" t="s">
        <v>14</v>
      </c>
      <c r="B2" s="145">
        <v>41969</v>
      </c>
    </row>
    <row r="3" spans="1:2">
      <c r="A3" s="144" t="s">
        <v>15</v>
      </c>
      <c r="B3" s="145">
        <v>41970</v>
      </c>
    </row>
    <row r="4" spans="1:2">
      <c r="A4" s="144" t="s">
        <v>16</v>
      </c>
      <c r="B4" s="145">
        <v>41971</v>
      </c>
    </row>
    <row r="5" spans="1:2">
      <c r="A5" s="144"/>
      <c r="B5" s="145">
        <v>41996</v>
      </c>
    </row>
    <row r="6" spans="1:2">
      <c r="A6" s="144" t="s">
        <v>17</v>
      </c>
      <c r="B6" s="145">
        <v>41997</v>
      </c>
    </row>
    <row r="7" spans="1:2">
      <c r="A7" s="144" t="s">
        <v>18</v>
      </c>
      <c r="B7" s="145">
        <v>41998</v>
      </c>
    </row>
    <row r="8" spans="1:2">
      <c r="A8" s="144" t="s">
        <v>19</v>
      </c>
      <c r="B8" s="145">
        <v>41999</v>
      </c>
    </row>
    <row r="9" spans="1:2">
      <c r="A9" s="144"/>
      <c r="B9" s="145">
        <v>42002</v>
      </c>
    </row>
    <row r="10" spans="1:2">
      <c r="A10" s="144"/>
      <c r="B10" s="145">
        <v>42003</v>
      </c>
    </row>
    <row r="11" spans="1:2">
      <c r="A11" s="144" t="s">
        <v>20</v>
      </c>
      <c r="B11" s="145">
        <v>42004</v>
      </c>
    </row>
    <row r="12" spans="1:2">
      <c r="A12" s="144" t="s">
        <v>21</v>
      </c>
      <c r="B12" s="145">
        <v>42005</v>
      </c>
    </row>
    <row r="13" spans="1:2">
      <c r="A13" s="144" t="s">
        <v>22</v>
      </c>
      <c r="B13" s="145">
        <v>42006</v>
      </c>
    </row>
    <row r="14" spans="1:2">
      <c r="A14" s="144" t="s">
        <v>24</v>
      </c>
      <c r="B14" s="145">
        <v>42149</v>
      </c>
    </row>
    <row r="15" spans="1:2">
      <c r="A15" s="144" t="s">
        <v>25</v>
      </c>
      <c r="B15" s="145">
        <v>42191</v>
      </c>
    </row>
    <row r="16" spans="1:2">
      <c r="A16" s="144" t="s">
        <v>26</v>
      </c>
      <c r="B16" s="145">
        <v>42254</v>
      </c>
    </row>
    <row r="17" spans="1:2">
      <c r="A17" s="144" t="s">
        <v>14</v>
      </c>
      <c r="B17" s="145">
        <v>42333</v>
      </c>
    </row>
    <row r="18" spans="1:2">
      <c r="A18" s="144" t="s">
        <v>15</v>
      </c>
      <c r="B18" s="145">
        <v>42334</v>
      </c>
    </row>
    <row r="19" spans="1:2">
      <c r="A19" s="144" t="s">
        <v>16</v>
      </c>
      <c r="B19" s="145">
        <v>42335</v>
      </c>
    </row>
    <row r="20" spans="1:2">
      <c r="A20" s="144"/>
      <c r="B20" s="145">
        <v>42361</v>
      </c>
    </row>
    <row r="21" spans="1:2">
      <c r="A21" s="144" t="s">
        <v>17</v>
      </c>
      <c r="B21" s="145">
        <v>42362</v>
      </c>
    </row>
    <row r="22" spans="1:2">
      <c r="A22" s="144" t="s">
        <v>18</v>
      </c>
      <c r="B22" s="145">
        <v>42363</v>
      </c>
    </row>
    <row r="23" spans="1:2">
      <c r="A23" s="144" t="s">
        <v>19</v>
      </c>
      <c r="B23" s="145">
        <v>42366</v>
      </c>
    </row>
    <row r="24" spans="1:2">
      <c r="A24" s="144"/>
      <c r="B24" s="145">
        <v>42367</v>
      </c>
    </row>
    <row r="25" spans="1:2">
      <c r="A25" s="144"/>
      <c r="B25" s="145">
        <v>42368</v>
      </c>
    </row>
    <row r="26" spans="1:2">
      <c r="A26" s="144" t="s">
        <v>20</v>
      </c>
      <c r="B26" s="145">
        <v>42369</v>
      </c>
    </row>
    <row r="27" spans="1:2">
      <c r="A27" s="144" t="s">
        <v>21</v>
      </c>
      <c r="B27" s="145">
        <v>42370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9"/>
  <sheetViews>
    <sheetView topLeftCell="A77" workbookViewId="0">
      <selection activeCell="A78" sqref="A78"/>
    </sheetView>
  </sheetViews>
  <sheetFormatPr defaultRowHeight="14.25"/>
  <cols>
    <col min="1" max="1" width="13.875" bestFit="1" customWidth="1"/>
  </cols>
  <sheetData>
    <row r="1" spans="1:13" ht="15">
      <c r="A1" s="1219" t="s">
        <v>131</v>
      </c>
      <c r="B1" s="1118"/>
      <c r="C1" s="1118"/>
      <c r="D1" s="1118"/>
      <c r="E1" s="1118"/>
      <c r="F1" s="1118"/>
      <c r="G1" s="1118"/>
      <c r="H1" s="1118"/>
      <c r="I1" s="47"/>
      <c r="J1" s="47"/>
      <c r="K1" s="47"/>
      <c r="L1" s="47"/>
      <c r="M1" s="47"/>
    </row>
    <row r="2" spans="1:13" ht="15">
      <c r="A2" s="1219" t="s">
        <v>145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</row>
    <row r="3" spans="1:13" ht="15">
      <c r="A3" s="1219" t="s">
        <v>149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</row>
    <row r="4" spans="1:13" ht="15">
      <c r="A4" s="1226" t="s">
        <v>637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</row>
    <row r="5" spans="1:13" ht="15">
      <c r="A5" s="1219" t="s">
        <v>1084</v>
      </c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13" ht="15">
      <c r="A6" s="1219" t="s">
        <v>1127</v>
      </c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13" ht="15">
      <c r="A7" s="1219" t="s">
        <v>1158</v>
      </c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13" ht="15">
      <c r="A8" s="1219" t="s">
        <v>1150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3" ht="15">
      <c r="A9" s="1219" t="s">
        <v>1155</v>
      </c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3" ht="15">
      <c r="A10" s="1219" t="s">
        <v>1204</v>
      </c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3" ht="15">
      <c r="A11" s="1219" t="s">
        <v>1308</v>
      </c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3" ht="15">
      <c r="A12" s="1219" t="s">
        <v>1345</v>
      </c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3" ht="15">
      <c r="A13" s="1219" t="s">
        <v>1494</v>
      </c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3" ht="15">
      <c r="A14" s="1219" t="s">
        <v>1546</v>
      </c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3" ht="15">
      <c r="A15" s="1219" t="s">
        <v>1547</v>
      </c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3" ht="15">
      <c r="A16" s="1219" t="s">
        <v>1548</v>
      </c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" ht="15">
      <c r="A17" s="1219" t="s">
        <v>1551</v>
      </c>
    </row>
    <row r="18" spans="1:1" ht="15">
      <c r="A18" s="1219" t="s">
        <v>1552</v>
      </c>
    </row>
    <row r="19" spans="1:1" ht="15">
      <c r="A19" s="1219" t="s">
        <v>1553</v>
      </c>
    </row>
    <row r="20" spans="1:1" ht="15">
      <c r="A20" s="1219" t="s">
        <v>1554</v>
      </c>
    </row>
    <row r="21" spans="1:1" ht="15">
      <c r="A21" s="1219" t="s">
        <v>1549</v>
      </c>
    </row>
    <row r="22" spans="1:1" ht="15">
      <c r="A22" s="1219" t="s">
        <v>1550</v>
      </c>
    </row>
    <row r="23" spans="1:1" ht="15">
      <c r="A23" s="1219" t="s">
        <v>1605</v>
      </c>
    </row>
    <row r="24" spans="1:1" ht="15">
      <c r="A24" s="1219" t="s">
        <v>1604</v>
      </c>
    </row>
    <row r="25" spans="1:1" ht="15">
      <c r="A25" s="1219" t="s">
        <v>1542</v>
      </c>
    </row>
    <row r="26" spans="1:1" ht="15">
      <c r="A26" s="1219" t="s">
        <v>1666</v>
      </c>
    </row>
    <row r="27" spans="1:1" ht="15">
      <c r="A27" s="1219" t="s">
        <v>1540</v>
      </c>
    </row>
    <row r="28" spans="1:1" ht="15">
      <c r="A28" s="1219" t="s">
        <v>1539</v>
      </c>
    </row>
    <row r="29" spans="1:1" ht="15">
      <c r="A29" s="1219" t="s">
        <v>1665</v>
      </c>
    </row>
    <row r="30" spans="1:1" ht="15">
      <c r="A30" s="1219" t="s">
        <v>1541</v>
      </c>
    </row>
    <row r="31" spans="1:1" ht="15">
      <c r="A31" s="1219" t="s">
        <v>1569</v>
      </c>
    </row>
    <row r="32" spans="1:1" ht="15">
      <c r="A32" s="1219" t="s">
        <v>1570</v>
      </c>
    </row>
    <row r="33" spans="1:1" ht="15">
      <c r="A33" s="1219" t="s">
        <v>1566</v>
      </c>
    </row>
    <row r="34" spans="1:1" ht="15">
      <c r="A34" s="1219" t="s">
        <v>1572</v>
      </c>
    </row>
    <row r="35" spans="1:1" ht="15">
      <c r="A35" s="1219" t="s">
        <v>1593</v>
      </c>
    </row>
    <row r="36" spans="1:1" ht="15">
      <c r="A36" s="1219" t="s">
        <v>1573</v>
      </c>
    </row>
    <row r="37" spans="1:1" ht="15">
      <c r="A37" s="1219" t="s">
        <v>1575</v>
      </c>
    </row>
    <row r="38" spans="1:1" ht="15">
      <c r="A38" s="1219" t="s">
        <v>1576</v>
      </c>
    </row>
    <row r="39" spans="1:1" ht="15">
      <c r="A39" s="1219" t="s">
        <v>1577</v>
      </c>
    </row>
    <row r="40" spans="1:1" ht="15">
      <c r="A40" s="1219" t="s">
        <v>1584</v>
      </c>
    </row>
    <row r="41" spans="1:1" ht="15">
      <c r="A41" s="1219" t="s">
        <v>1625</v>
      </c>
    </row>
    <row r="42" spans="1:1" ht="15">
      <c r="A42" s="1219" t="s">
        <v>1585</v>
      </c>
    </row>
    <row r="43" spans="1:1" ht="15">
      <c r="A43" s="1219" t="s">
        <v>1578</v>
      </c>
    </row>
    <row r="44" spans="1:1" ht="15">
      <c r="A44" s="1219" t="s">
        <v>1579</v>
      </c>
    </row>
    <row r="45" spans="1:1" ht="15">
      <c r="A45" s="1219" t="s">
        <v>1589</v>
      </c>
    </row>
    <row r="46" spans="1:1" ht="15">
      <c r="A46" s="1219" t="s">
        <v>1637</v>
      </c>
    </row>
    <row r="47" spans="1:1" ht="15">
      <c r="A47" s="1219" t="s">
        <v>1580</v>
      </c>
    </row>
    <row r="48" spans="1:1" ht="15">
      <c r="A48" s="1219" t="s">
        <v>1581</v>
      </c>
    </row>
    <row r="49" spans="1:1" ht="15">
      <c r="A49" s="1222" t="s">
        <v>1590</v>
      </c>
    </row>
    <row r="50" spans="1:1" ht="15">
      <c r="A50" s="1219" t="s">
        <v>1608</v>
      </c>
    </row>
    <row r="51" spans="1:1" ht="15">
      <c r="A51" s="1219" t="s">
        <v>1594</v>
      </c>
    </row>
    <row r="52" spans="1:1" ht="15">
      <c r="A52" s="1219" t="s">
        <v>1597</v>
      </c>
    </row>
    <row r="53" spans="1:1" ht="15">
      <c r="A53" s="1220" t="s">
        <v>1595</v>
      </c>
    </row>
    <row r="54" spans="1:1" ht="15">
      <c r="A54" s="1219" t="s">
        <v>1602</v>
      </c>
    </row>
    <row r="55" spans="1:1" ht="15">
      <c r="A55" s="1219" t="s">
        <v>1654</v>
      </c>
    </row>
    <row r="56" spans="1:1" ht="15">
      <c r="A56" s="1219" t="s">
        <v>1592</v>
      </c>
    </row>
    <row r="57" spans="1:1" ht="15">
      <c r="A57" s="1219" t="s">
        <v>1655</v>
      </c>
    </row>
    <row r="58" spans="1:1" ht="15">
      <c r="A58" s="1219" t="s">
        <v>1601</v>
      </c>
    </row>
    <row r="59" spans="1:1" ht="15">
      <c r="A59" s="1219" t="s">
        <v>1596</v>
      </c>
    </row>
    <row r="60" spans="1:1" ht="15">
      <c r="A60" s="1219" t="s">
        <v>1626</v>
      </c>
    </row>
    <row r="61" spans="1:1" ht="15">
      <c r="A61" s="1219" t="s">
        <v>1599</v>
      </c>
    </row>
    <row r="62" spans="1:1" ht="15">
      <c r="A62" s="1219" t="s">
        <v>1639</v>
      </c>
    </row>
    <row r="63" spans="1:1" ht="15">
      <c r="A63" s="1219" t="s">
        <v>1645</v>
      </c>
    </row>
    <row r="64" spans="1:1" ht="15">
      <c r="A64" s="1219" t="s">
        <v>1648</v>
      </c>
    </row>
    <row r="65" spans="1:1" ht="15">
      <c r="A65" s="1221" t="s">
        <v>1634</v>
      </c>
    </row>
    <row r="66" spans="1:1" ht="15">
      <c r="A66" s="1219" t="s">
        <v>1646</v>
      </c>
    </row>
    <row r="67" spans="1:1" ht="15">
      <c r="A67" s="1219" t="s">
        <v>1660</v>
      </c>
    </row>
    <row r="68" spans="1:1" ht="15">
      <c r="A68" s="1219" t="s">
        <v>1628</v>
      </c>
    </row>
    <row r="69" spans="1:1" ht="15">
      <c r="A69" s="1219" t="s">
        <v>1649</v>
      </c>
    </row>
    <row r="70" spans="1:1" ht="15">
      <c r="A70" s="1219" t="s">
        <v>1635</v>
      </c>
    </row>
    <row r="71" spans="1:1" ht="15">
      <c r="A71" s="1219" t="s">
        <v>1650</v>
      </c>
    </row>
    <row r="72" spans="1:1" ht="15">
      <c r="A72" s="1219" t="s">
        <v>1630</v>
      </c>
    </row>
    <row r="73" spans="1:1" ht="15">
      <c r="A73" s="1219" t="s">
        <v>1629</v>
      </c>
    </row>
    <row r="74" spans="1:1" ht="15">
      <c r="A74" s="1219" t="s">
        <v>1636</v>
      </c>
    </row>
    <row r="75" spans="1:1" ht="15">
      <c r="A75" s="1219" t="s">
        <v>1638</v>
      </c>
    </row>
    <row r="76" spans="1:1" ht="15">
      <c r="A76" s="1219" t="s">
        <v>1632</v>
      </c>
    </row>
    <row r="77" spans="1:1" ht="15">
      <c r="A77" s="1219" t="s">
        <v>1614</v>
      </c>
    </row>
    <row r="78" spans="1:1" ht="15">
      <c r="A78" s="1219" t="s">
        <v>1617</v>
      </c>
    </row>
    <row r="79" spans="1:1" ht="15">
      <c r="A79" s="1219" t="s">
        <v>1618</v>
      </c>
    </row>
    <row r="80" spans="1:1" ht="15">
      <c r="A80" s="1219" t="s">
        <v>1615</v>
      </c>
    </row>
    <row r="81" spans="1:1" ht="15">
      <c r="A81" s="1219" t="s">
        <v>1619</v>
      </c>
    </row>
    <row r="82" spans="1:1" ht="15">
      <c r="A82" s="1219" t="s">
        <v>1652</v>
      </c>
    </row>
    <row r="83" spans="1:1" ht="15">
      <c r="A83" s="1219" t="s">
        <v>1620</v>
      </c>
    </row>
    <row r="84" spans="1:1" ht="15">
      <c r="A84" s="1219" t="s">
        <v>1621</v>
      </c>
    </row>
    <row r="85" spans="1:1" ht="15">
      <c r="A85" s="1219" t="s">
        <v>1623</v>
      </c>
    </row>
    <row r="86" spans="1:1" ht="15">
      <c r="A86" s="1219" t="s">
        <v>1659</v>
      </c>
    </row>
    <row r="87" spans="1:1" ht="15">
      <c r="A87" s="1219" t="s">
        <v>1656</v>
      </c>
    </row>
    <row r="88" spans="1:1" ht="15">
      <c r="A88" s="1219" t="s">
        <v>1657</v>
      </c>
    </row>
    <row r="89" spans="1:1" ht="15">
      <c r="A89" s="1219" t="s">
        <v>1643</v>
      </c>
    </row>
    <row r="90" spans="1:1" ht="15">
      <c r="A90" s="1219" t="s">
        <v>1642</v>
      </c>
    </row>
    <row r="91" spans="1:1" ht="15">
      <c r="A91" s="1219" t="s">
        <v>1644</v>
      </c>
    </row>
    <row r="92" spans="1:1" ht="15">
      <c r="A92" s="1221" t="s">
        <v>1661</v>
      </c>
    </row>
    <row r="93" spans="1:1" ht="15">
      <c r="A93" s="1219" t="s">
        <v>1676</v>
      </c>
    </row>
    <row r="94" spans="1:1" ht="15">
      <c r="A94" s="1219" t="s">
        <v>1677</v>
      </c>
    </row>
    <row r="95" spans="1:1" ht="15">
      <c r="A95" s="1227" t="s">
        <v>1692</v>
      </c>
    </row>
    <row r="96" spans="1:1" ht="15">
      <c r="A96" s="1219" t="s">
        <v>1678</v>
      </c>
    </row>
    <row r="97" spans="1:1" ht="15">
      <c r="A97" s="1219" t="s">
        <v>1680</v>
      </c>
    </row>
    <row r="98" spans="1:1" ht="15">
      <c r="A98" s="1219" t="s">
        <v>1682</v>
      </c>
    </row>
    <row r="99" spans="1:1" ht="15">
      <c r="A99" s="1221" t="s">
        <v>1658</v>
      </c>
    </row>
  </sheetData>
  <protectedRanges>
    <protectedRange sqref="A53" name="Range1_8_1_6_1"/>
    <protectedRange sqref="A49" name="Range1_10_1"/>
    <protectedRange sqref="A95" name="Range1_8_1_1"/>
  </protectedRanges>
  <sortState ref="A1:A99">
    <sortCondition ref="A1:A99"/>
  </sortState>
  <conditionalFormatting sqref="A53">
    <cfRule type="duplicateValues" dxfId="41" priority="1"/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455"/>
  <sheetViews>
    <sheetView topLeftCell="A358" workbookViewId="0">
      <selection activeCell="A376" sqref="A376"/>
    </sheetView>
  </sheetViews>
  <sheetFormatPr defaultRowHeight="15"/>
  <cols>
    <col min="1" max="1" width="14.125" style="1033" bestFit="1" customWidth="1"/>
  </cols>
  <sheetData>
    <row r="1" spans="1:1">
      <c r="A1" s="1223" t="s">
        <v>1190</v>
      </c>
    </row>
    <row r="2" spans="1:1">
      <c r="A2" s="1224" t="s">
        <v>654</v>
      </c>
    </row>
    <row r="3" spans="1:1">
      <c r="A3" s="1224" t="s">
        <v>1104</v>
      </c>
    </row>
    <row r="4" spans="1:1">
      <c r="A4" s="1223" t="s">
        <v>1182</v>
      </c>
    </row>
    <row r="5" spans="1:1">
      <c r="A5" s="1224" t="s">
        <v>670</v>
      </c>
    </row>
    <row r="6" spans="1:1">
      <c r="A6" s="1223" t="s">
        <v>1183</v>
      </c>
    </row>
    <row r="7" spans="1:1">
      <c r="A7" s="1224" t="s">
        <v>201</v>
      </c>
    </row>
    <row r="8" spans="1:1">
      <c r="A8" s="1224" t="s">
        <v>677</v>
      </c>
    </row>
    <row r="9" spans="1:1">
      <c r="A9" s="1224" t="s">
        <v>669</v>
      </c>
    </row>
    <row r="10" spans="1:1">
      <c r="A10" s="1224" t="s">
        <v>678</v>
      </c>
    </row>
    <row r="11" spans="1:1">
      <c r="A11" s="1224" t="s">
        <v>681</v>
      </c>
    </row>
    <row r="12" spans="1:1">
      <c r="A12" s="1223" t="s">
        <v>186</v>
      </c>
    </row>
    <row r="13" spans="1:1">
      <c r="A13" s="1224" t="s">
        <v>676</v>
      </c>
    </row>
    <row r="14" spans="1:1">
      <c r="A14" s="1224" t="s">
        <v>679</v>
      </c>
    </row>
    <row r="15" spans="1:1">
      <c r="A15" s="1223" t="s">
        <v>1188</v>
      </c>
    </row>
    <row r="16" spans="1:1">
      <c r="A16" s="1224" t="s">
        <v>671</v>
      </c>
    </row>
    <row r="17" spans="1:1">
      <c r="A17" s="1224" t="s">
        <v>675</v>
      </c>
    </row>
    <row r="18" spans="1:1">
      <c r="A18" s="1224" t="s">
        <v>1207</v>
      </c>
    </row>
    <row r="19" spans="1:1">
      <c r="A19" s="1224" t="s">
        <v>674</v>
      </c>
    </row>
    <row r="20" spans="1:1">
      <c r="A20" s="1224" t="s">
        <v>673</v>
      </c>
    </row>
    <row r="21" spans="1:1">
      <c r="A21" s="1223" t="s">
        <v>203</v>
      </c>
    </row>
    <row r="22" spans="1:1">
      <c r="A22" s="1224" t="s">
        <v>685</v>
      </c>
    </row>
    <row r="23" spans="1:1">
      <c r="A23" s="1223" t="s">
        <v>683</v>
      </c>
    </row>
    <row r="24" spans="1:1">
      <c r="A24" s="1224" t="s">
        <v>684</v>
      </c>
    </row>
    <row r="25" spans="1:1">
      <c r="A25" s="1223" t="s">
        <v>193</v>
      </c>
    </row>
    <row r="26" spans="1:1">
      <c r="A26" s="1224" t="s">
        <v>682</v>
      </c>
    </row>
    <row r="27" spans="1:1">
      <c r="A27" s="1224" t="s">
        <v>194</v>
      </c>
    </row>
    <row r="28" spans="1:1">
      <c r="A28" s="1224" t="s">
        <v>641</v>
      </c>
    </row>
    <row r="29" spans="1:1">
      <c r="A29" s="1223" t="s">
        <v>202</v>
      </c>
    </row>
    <row r="30" spans="1:1">
      <c r="A30" s="1224" t="s">
        <v>648</v>
      </c>
    </row>
    <row r="31" spans="1:1">
      <c r="A31" s="1224" t="s">
        <v>680</v>
      </c>
    </row>
    <row r="32" spans="1:1">
      <c r="A32" s="1224" t="s">
        <v>651</v>
      </c>
    </row>
    <row r="33" spans="1:1">
      <c r="A33" s="1224" t="s">
        <v>672</v>
      </c>
    </row>
    <row r="34" spans="1:1">
      <c r="A34" s="1223" t="s">
        <v>1178</v>
      </c>
    </row>
    <row r="35" spans="1:1">
      <c r="A35" s="1223" t="s">
        <v>1179</v>
      </c>
    </row>
    <row r="36" spans="1:1">
      <c r="A36" s="1223" t="s">
        <v>1180</v>
      </c>
    </row>
    <row r="37" spans="1:1">
      <c r="A37" s="1224" t="s">
        <v>665</v>
      </c>
    </row>
    <row r="38" spans="1:1">
      <c r="A38" s="1223" t="s">
        <v>1186</v>
      </c>
    </row>
    <row r="39" spans="1:1">
      <c r="A39" s="1223" t="s">
        <v>196</v>
      </c>
    </row>
    <row r="40" spans="1:1">
      <c r="A40" s="1224" t="s">
        <v>652</v>
      </c>
    </row>
    <row r="41" spans="1:1">
      <c r="A41" s="1223" t="s">
        <v>198</v>
      </c>
    </row>
    <row r="42" spans="1:1">
      <c r="A42" s="1224" t="s">
        <v>653</v>
      </c>
    </row>
    <row r="43" spans="1:1">
      <c r="A43" s="1224" t="s">
        <v>649</v>
      </c>
    </row>
    <row r="44" spans="1:1">
      <c r="A44" s="1223" t="s">
        <v>86</v>
      </c>
    </row>
    <row r="45" spans="1:1">
      <c r="A45" s="1224" t="s">
        <v>668</v>
      </c>
    </row>
    <row r="46" spans="1:1">
      <c r="A46" s="1224" t="s">
        <v>666</v>
      </c>
    </row>
    <row r="47" spans="1:1">
      <c r="A47" s="1223" t="s">
        <v>200</v>
      </c>
    </row>
    <row r="48" spans="1:1">
      <c r="A48" s="1224" t="s">
        <v>664</v>
      </c>
    </row>
    <row r="49" spans="1:1">
      <c r="A49" s="1224" t="s">
        <v>667</v>
      </c>
    </row>
    <row r="50" spans="1:1">
      <c r="A50" s="1223" t="s">
        <v>1173</v>
      </c>
    </row>
    <row r="51" spans="1:1">
      <c r="A51" s="1224" t="s">
        <v>663</v>
      </c>
    </row>
    <row r="52" spans="1:1">
      <c r="A52" s="1223" t="s">
        <v>1174</v>
      </c>
    </row>
    <row r="53" spans="1:1">
      <c r="A53" s="1223" t="s">
        <v>1175</v>
      </c>
    </row>
    <row r="54" spans="1:1">
      <c r="A54" s="1223" t="s">
        <v>1176</v>
      </c>
    </row>
    <row r="55" spans="1:1">
      <c r="A55" s="1224" t="s">
        <v>650</v>
      </c>
    </row>
    <row r="56" spans="1:1">
      <c r="A56" s="1223" t="s">
        <v>1177</v>
      </c>
    </row>
    <row r="57" spans="1:1">
      <c r="A57" s="1224" t="s">
        <v>638</v>
      </c>
    </row>
    <row r="58" spans="1:1">
      <c r="A58" s="1223" t="s">
        <v>92</v>
      </c>
    </row>
    <row r="59" spans="1:1">
      <c r="A59" s="928" t="s">
        <v>93</v>
      </c>
    </row>
    <row r="60" spans="1:1">
      <c r="A60" s="1224" t="s">
        <v>635</v>
      </c>
    </row>
    <row r="61" spans="1:1">
      <c r="A61" s="1224" t="s">
        <v>659</v>
      </c>
    </row>
    <row r="62" spans="1:1">
      <c r="A62" s="1224" t="s">
        <v>661</v>
      </c>
    </row>
    <row r="63" spans="1:1">
      <c r="A63" s="1224" t="s">
        <v>660</v>
      </c>
    </row>
    <row r="64" spans="1:1">
      <c r="A64" s="1223" t="s">
        <v>109</v>
      </c>
    </row>
    <row r="65" spans="1:1">
      <c r="A65" s="1223" t="s">
        <v>110</v>
      </c>
    </row>
    <row r="66" spans="1:1">
      <c r="A66" s="1223" t="s">
        <v>112</v>
      </c>
    </row>
    <row r="67" spans="1:1">
      <c r="A67" s="1223" t="s">
        <v>113</v>
      </c>
    </row>
    <row r="68" spans="1:1">
      <c r="A68" s="1224" t="s">
        <v>662</v>
      </c>
    </row>
    <row r="69" spans="1:1">
      <c r="A69" s="1223" t="s">
        <v>114</v>
      </c>
    </row>
    <row r="70" spans="1:1">
      <c r="A70" s="1223" t="s">
        <v>115</v>
      </c>
    </row>
    <row r="71" spans="1:1">
      <c r="A71" s="1224" t="s">
        <v>658</v>
      </c>
    </row>
    <row r="72" spans="1:1">
      <c r="A72" s="1223" t="s">
        <v>116</v>
      </c>
    </row>
    <row r="73" spans="1:1">
      <c r="A73" s="1223" t="s">
        <v>117</v>
      </c>
    </row>
    <row r="74" spans="1:1">
      <c r="A74" s="1224" t="s">
        <v>643</v>
      </c>
    </row>
    <row r="75" spans="1:1">
      <c r="A75" s="1224" t="s">
        <v>657</v>
      </c>
    </row>
    <row r="76" spans="1:1">
      <c r="A76" s="1223" t="s">
        <v>119</v>
      </c>
    </row>
    <row r="77" spans="1:1">
      <c r="A77" s="1223" t="s">
        <v>120</v>
      </c>
    </row>
    <row r="78" spans="1:1">
      <c r="A78" s="1224" t="s">
        <v>625</v>
      </c>
    </row>
    <row r="79" spans="1:1">
      <c r="A79" s="1224" t="s">
        <v>655</v>
      </c>
    </row>
    <row r="80" spans="1:1">
      <c r="A80" s="1224" t="s">
        <v>646</v>
      </c>
    </row>
    <row r="81" spans="1:1">
      <c r="A81" s="1224" t="s">
        <v>644</v>
      </c>
    </row>
    <row r="82" spans="1:1">
      <c r="A82" s="1224" t="s">
        <v>627</v>
      </c>
    </row>
    <row r="83" spans="1:1">
      <c r="A83" s="1224" t="s">
        <v>642</v>
      </c>
    </row>
    <row r="84" spans="1:1">
      <c r="A84" s="1224" t="s">
        <v>647</v>
      </c>
    </row>
    <row r="85" spans="1:1">
      <c r="A85" s="1223" t="s">
        <v>131</v>
      </c>
    </row>
    <row r="86" spans="1:1">
      <c r="A86" s="1223" t="s">
        <v>132</v>
      </c>
    </row>
    <row r="87" spans="1:1">
      <c r="A87" s="1223" t="s">
        <v>133</v>
      </c>
    </row>
    <row r="88" spans="1:1">
      <c r="A88" s="1224" t="s">
        <v>634</v>
      </c>
    </row>
    <row r="89" spans="1:1">
      <c r="A89" s="1223" t="s">
        <v>143</v>
      </c>
    </row>
    <row r="90" spans="1:1">
      <c r="A90" s="1223" t="s">
        <v>144</v>
      </c>
    </row>
    <row r="91" spans="1:1">
      <c r="A91" s="1223" t="s">
        <v>145</v>
      </c>
    </row>
    <row r="92" spans="1:1">
      <c r="A92" s="1223" t="s">
        <v>147</v>
      </c>
    </row>
    <row r="93" spans="1:1">
      <c r="A93" s="1223" t="s">
        <v>148</v>
      </c>
    </row>
    <row r="94" spans="1:1">
      <c r="A94" s="1223" t="s">
        <v>149</v>
      </c>
    </row>
    <row r="95" spans="1:1">
      <c r="A95" s="1223" t="s">
        <v>156</v>
      </c>
    </row>
    <row r="96" spans="1:1">
      <c r="A96" s="1224" t="s">
        <v>640</v>
      </c>
    </row>
    <row r="97" spans="1:1">
      <c r="A97" s="1224" t="s">
        <v>633</v>
      </c>
    </row>
    <row r="98" spans="1:1">
      <c r="A98" s="1223" t="s">
        <v>157</v>
      </c>
    </row>
    <row r="99" spans="1:1">
      <c r="A99" s="1224" t="s">
        <v>160</v>
      </c>
    </row>
    <row r="100" spans="1:1">
      <c r="A100" s="1224" t="s">
        <v>636</v>
      </c>
    </row>
    <row r="101" spans="1:1">
      <c r="A101" s="1224" t="s">
        <v>628</v>
      </c>
    </row>
    <row r="102" spans="1:1">
      <c r="A102" s="1224" t="s">
        <v>632</v>
      </c>
    </row>
    <row r="103" spans="1:1">
      <c r="A103" s="1224" t="s">
        <v>631</v>
      </c>
    </row>
    <row r="104" spans="1:1">
      <c r="A104" s="1224" t="s">
        <v>637</v>
      </c>
    </row>
    <row r="105" spans="1:1">
      <c r="A105" s="1223" t="s">
        <v>164</v>
      </c>
    </row>
    <row r="106" spans="1:1">
      <c r="A106" s="1223" t="s">
        <v>165</v>
      </c>
    </row>
    <row r="107" spans="1:1">
      <c r="A107" s="1224" t="s">
        <v>645</v>
      </c>
    </row>
    <row r="108" spans="1:1">
      <c r="A108" s="1224" t="s">
        <v>630</v>
      </c>
    </row>
    <row r="109" spans="1:1">
      <c r="A109" s="1224" t="s">
        <v>629</v>
      </c>
    </row>
    <row r="110" spans="1:1">
      <c r="A110" s="928" t="s">
        <v>171</v>
      </c>
    </row>
    <row r="111" spans="1:1">
      <c r="A111" s="1224" t="s">
        <v>622</v>
      </c>
    </row>
    <row r="112" spans="1:1">
      <c r="A112" s="1224" t="s">
        <v>621</v>
      </c>
    </row>
    <row r="113" spans="1:1">
      <c r="A113" s="1224" t="s">
        <v>656</v>
      </c>
    </row>
    <row r="114" spans="1:1">
      <c r="A114" s="1224" t="s">
        <v>624</v>
      </c>
    </row>
    <row r="115" spans="1:1">
      <c r="A115" s="1223" t="s">
        <v>205</v>
      </c>
    </row>
    <row r="116" spans="1:1">
      <c r="A116" s="1223" t="s">
        <v>207</v>
      </c>
    </row>
    <row r="117" spans="1:1">
      <c r="A117" s="1223" t="s">
        <v>209</v>
      </c>
    </row>
    <row r="118" spans="1:1">
      <c r="A118" s="1223" t="s">
        <v>210</v>
      </c>
    </row>
    <row r="119" spans="1:1">
      <c r="A119" s="1223" t="s">
        <v>215</v>
      </c>
    </row>
    <row r="120" spans="1:1">
      <c r="A120" s="1223" t="s">
        <v>216</v>
      </c>
    </row>
    <row r="121" spans="1:1">
      <c r="A121" s="1223" t="s">
        <v>218</v>
      </c>
    </row>
    <row r="122" spans="1:1">
      <c r="A122" s="1223" t="s">
        <v>234</v>
      </c>
    </row>
    <row r="123" spans="1:1">
      <c r="A123" s="1223" t="s">
        <v>235</v>
      </c>
    </row>
    <row r="124" spans="1:1">
      <c r="A124" s="1223" t="s">
        <v>236</v>
      </c>
    </row>
    <row r="125" spans="1:1">
      <c r="A125" s="1223" t="s">
        <v>237</v>
      </c>
    </row>
    <row r="126" spans="1:1">
      <c r="A126" s="1223" t="s">
        <v>239</v>
      </c>
    </row>
    <row r="127" spans="1:1">
      <c r="A127" s="1223" t="s">
        <v>240</v>
      </c>
    </row>
    <row r="128" spans="1:1">
      <c r="A128" s="1223" t="s">
        <v>241</v>
      </c>
    </row>
    <row r="129" spans="1:1">
      <c r="A129" s="1223" t="s">
        <v>243</v>
      </c>
    </row>
    <row r="130" spans="1:1">
      <c r="A130" s="1223" t="s">
        <v>244</v>
      </c>
    </row>
    <row r="131" spans="1:1">
      <c r="A131" s="1223" t="s">
        <v>247</v>
      </c>
    </row>
    <row r="132" spans="1:1">
      <c r="A132" s="1223" t="s">
        <v>248</v>
      </c>
    </row>
    <row r="133" spans="1:1">
      <c r="A133" s="1223" t="s">
        <v>226</v>
      </c>
    </row>
    <row r="134" spans="1:1">
      <c r="A134" s="1223" t="s">
        <v>229</v>
      </c>
    </row>
    <row r="135" spans="1:1">
      <c r="A135" s="1223" t="s">
        <v>231</v>
      </c>
    </row>
    <row r="136" spans="1:1">
      <c r="A136" s="1223" t="s">
        <v>233</v>
      </c>
    </row>
    <row r="137" spans="1:1">
      <c r="A137" s="1223" t="s">
        <v>266</v>
      </c>
    </row>
    <row r="138" spans="1:1">
      <c r="A138" s="1223" t="s">
        <v>267</v>
      </c>
    </row>
    <row r="139" spans="1:1">
      <c r="A139" s="1223" t="s">
        <v>268</v>
      </c>
    </row>
    <row r="140" spans="1:1">
      <c r="A140" s="1223" t="s">
        <v>270</v>
      </c>
    </row>
    <row r="141" spans="1:1">
      <c r="A141" s="1223" t="s">
        <v>274</v>
      </c>
    </row>
    <row r="142" spans="1:1">
      <c r="A142" s="1223" t="s">
        <v>276</v>
      </c>
    </row>
    <row r="143" spans="1:1">
      <c r="A143" s="1223" t="s">
        <v>277</v>
      </c>
    </row>
    <row r="144" spans="1:1">
      <c r="A144" s="1223" t="s">
        <v>279</v>
      </c>
    </row>
    <row r="145" spans="1:1">
      <c r="A145" s="1223" t="s">
        <v>280</v>
      </c>
    </row>
    <row r="146" spans="1:1">
      <c r="A146" s="1223" t="s">
        <v>280</v>
      </c>
    </row>
    <row r="147" spans="1:1">
      <c r="A147" s="1223" t="s">
        <v>281</v>
      </c>
    </row>
    <row r="148" spans="1:1">
      <c r="A148" s="1223" t="s">
        <v>281</v>
      </c>
    </row>
    <row r="149" spans="1:1">
      <c r="A149" s="1223" t="s">
        <v>282</v>
      </c>
    </row>
    <row r="150" spans="1:1">
      <c r="A150" s="1223" t="s">
        <v>299</v>
      </c>
    </row>
    <row r="151" spans="1:1">
      <c r="A151" s="1223" t="s">
        <v>300</v>
      </c>
    </row>
    <row r="152" spans="1:1">
      <c r="A152" s="1223" t="s">
        <v>301</v>
      </c>
    </row>
    <row r="153" spans="1:1">
      <c r="A153" s="1223" t="s">
        <v>302</v>
      </c>
    </row>
    <row r="154" spans="1:1">
      <c r="A154" s="1223" t="s">
        <v>306</v>
      </c>
    </row>
    <row r="155" spans="1:1">
      <c r="A155" s="1223" t="s">
        <v>307</v>
      </c>
    </row>
    <row r="156" spans="1:1">
      <c r="A156" s="1223" t="s">
        <v>379</v>
      </c>
    </row>
    <row r="157" spans="1:1">
      <c r="A157" s="1223" t="s">
        <v>380</v>
      </c>
    </row>
    <row r="158" spans="1:1">
      <c r="A158" s="1223" t="s">
        <v>381</v>
      </c>
    </row>
    <row r="159" spans="1:1">
      <c r="A159" s="1223" t="s">
        <v>382</v>
      </c>
    </row>
    <row r="160" spans="1:1">
      <c r="A160" s="1223" t="s">
        <v>384</v>
      </c>
    </row>
    <row r="161" spans="1:1">
      <c r="A161" s="1223" t="s">
        <v>385</v>
      </c>
    </row>
    <row r="162" spans="1:1">
      <c r="A162" s="1223" t="s">
        <v>386</v>
      </c>
    </row>
    <row r="163" spans="1:1">
      <c r="A163" s="1223" t="s">
        <v>387</v>
      </c>
    </row>
    <row r="164" spans="1:1">
      <c r="A164" s="1223" t="s">
        <v>388</v>
      </c>
    </row>
    <row r="165" spans="1:1">
      <c r="A165" s="1223" t="s">
        <v>390</v>
      </c>
    </row>
    <row r="166" spans="1:1">
      <c r="A166" s="1223" t="s">
        <v>391</v>
      </c>
    </row>
    <row r="167" spans="1:1">
      <c r="A167" s="1223" t="s">
        <v>392</v>
      </c>
    </row>
    <row r="168" spans="1:1">
      <c r="A168" s="1223" t="s">
        <v>399</v>
      </c>
    </row>
    <row r="169" spans="1:1">
      <c r="A169" s="1223" t="s">
        <v>398</v>
      </c>
    </row>
    <row r="170" spans="1:1">
      <c r="A170" s="1223" t="s">
        <v>401</v>
      </c>
    </row>
    <row r="171" spans="1:1">
      <c r="A171" s="1223" t="s">
        <v>402</v>
      </c>
    </row>
    <row r="172" spans="1:1">
      <c r="A172" s="1223" t="s">
        <v>403</v>
      </c>
    </row>
    <row r="173" spans="1:1">
      <c r="A173" s="1223" t="s">
        <v>396</v>
      </c>
    </row>
    <row r="174" spans="1:1">
      <c r="A174" s="1223" t="s">
        <v>411</v>
      </c>
    </row>
    <row r="175" spans="1:1">
      <c r="A175" s="1223" t="s">
        <v>413</v>
      </c>
    </row>
    <row r="176" spans="1:1">
      <c r="A176" s="1223" t="s">
        <v>409</v>
      </c>
    </row>
    <row r="177" spans="1:1">
      <c r="A177" s="1223" t="s">
        <v>410</v>
      </c>
    </row>
    <row r="178" spans="1:1">
      <c r="A178" s="1223" t="s">
        <v>405</v>
      </c>
    </row>
    <row r="179" spans="1:1">
      <c r="A179" s="1223" t="s">
        <v>407</v>
      </c>
    </row>
    <row r="180" spans="1:1">
      <c r="A180" s="1223" t="s">
        <v>415</v>
      </c>
    </row>
    <row r="181" spans="1:1">
      <c r="A181" s="1223" t="s">
        <v>417</v>
      </c>
    </row>
    <row r="182" spans="1:1">
      <c r="A182" s="1223" t="s">
        <v>418</v>
      </c>
    </row>
    <row r="183" spans="1:1">
      <c r="A183" s="1223" t="s">
        <v>428</v>
      </c>
    </row>
    <row r="184" spans="1:1">
      <c r="A184" s="1223" t="s">
        <v>422</v>
      </c>
    </row>
    <row r="185" spans="1:1">
      <c r="A185" s="1223" t="s">
        <v>425</v>
      </c>
    </row>
    <row r="186" spans="1:1">
      <c r="A186" s="1223" t="s">
        <v>423</v>
      </c>
    </row>
    <row r="187" spans="1:1">
      <c r="A187" s="1223" t="s">
        <v>429</v>
      </c>
    </row>
    <row r="188" spans="1:1">
      <c r="A188" s="1223" t="s">
        <v>427</v>
      </c>
    </row>
    <row r="189" spans="1:1">
      <c r="A189" s="1223" t="s">
        <v>432</v>
      </c>
    </row>
    <row r="190" spans="1:1">
      <c r="A190" s="1223" t="s">
        <v>433</v>
      </c>
    </row>
    <row r="191" spans="1:1">
      <c r="A191" s="1223" t="s">
        <v>431</v>
      </c>
    </row>
    <row r="192" spans="1:1">
      <c r="A192" s="1223" t="s">
        <v>439</v>
      </c>
    </row>
    <row r="193" spans="1:1">
      <c r="A193" s="1223" t="s">
        <v>438</v>
      </c>
    </row>
    <row r="194" spans="1:1">
      <c r="A194" s="1223" t="s">
        <v>1076</v>
      </c>
    </row>
    <row r="195" spans="1:1">
      <c r="A195" s="1223" t="s">
        <v>1077</v>
      </c>
    </row>
    <row r="196" spans="1:1">
      <c r="A196" s="1223" t="s">
        <v>1079</v>
      </c>
    </row>
    <row r="197" spans="1:1">
      <c r="A197" s="1223" t="s">
        <v>1081</v>
      </c>
    </row>
    <row r="198" spans="1:1">
      <c r="A198" s="1223" t="s">
        <v>1084</v>
      </c>
    </row>
    <row r="199" spans="1:1">
      <c r="A199" s="1223" t="s">
        <v>1085</v>
      </c>
    </row>
    <row r="200" spans="1:1">
      <c r="A200" s="1223" t="s">
        <v>1086</v>
      </c>
    </row>
    <row r="201" spans="1:1">
      <c r="A201" s="1223" t="s">
        <v>1094</v>
      </c>
    </row>
    <row r="202" spans="1:1">
      <c r="A202" s="1223" t="s">
        <v>1095</v>
      </c>
    </row>
    <row r="203" spans="1:1">
      <c r="A203" s="1223" t="s">
        <v>1098</v>
      </c>
    </row>
    <row r="204" spans="1:1">
      <c r="A204" s="1223" t="s">
        <v>1100</v>
      </c>
    </row>
    <row r="205" spans="1:1">
      <c r="A205" s="1223" t="s">
        <v>1101</v>
      </c>
    </row>
    <row r="206" spans="1:1">
      <c r="A206" s="1223" t="s">
        <v>1118</v>
      </c>
    </row>
    <row r="207" spans="1:1">
      <c r="A207" s="1223" t="s">
        <v>1119</v>
      </c>
    </row>
    <row r="208" spans="1:1">
      <c r="A208" s="1223" t="s">
        <v>1120</v>
      </c>
    </row>
    <row r="209" spans="1:1">
      <c r="A209" s="1223" t="s">
        <v>1122</v>
      </c>
    </row>
    <row r="210" spans="1:1">
      <c r="A210" s="1223" t="s">
        <v>1124</v>
      </c>
    </row>
    <row r="211" spans="1:1">
      <c r="A211" s="1223" t="s">
        <v>1125</v>
      </c>
    </row>
    <row r="212" spans="1:1">
      <c r="A212" s="1223" t="s">
        <v>1126</v>
      </c>
    </row>
    <row r="213" spans="1:1">
      <c r="A213" s="1223" t="s">
        <v>1127</v>
      </c>
    </row>
    <row r="214" spans="1:1">
      <c r="A214" s="1223" t="s">
        <v>1131</v>
      </c>
    </row>
    <row r="215" spans="1:1">
      <c r="A215" s="1223" t="s">
        <v>1135</v>
      </c>
    </row>
    <row r="216" spans="1:1">
      <c r="A216" s="1223" t="s">
        <v>1157</v>
      </c>
    </row>
    <row r="217" spans="1:1">
      <c r="A217" s="1223" t="s">
        <v>1158</v>
      </c>
    </row>
    <row r="218" spans="1:1">
      <c r="A218" s="1223" t="s">
        <v>1146</v>
      </c>
    </row>
    <row r="219" spans="1:1">
      <c r="A219" s="1223" t="s">
        <v>1148</v>
      </c>
    </row>
    <row r="220" spans="1:1">
      <c r="A220" s="1223" t="s">
        <v>1150</v>
      </c>
    </row>
    <row r="221" spans="1:1">
      <c r="A221" s="1223" t="s">
        <v>1151</v>
      </c>
    </row>
    <row r="222" spans="1:1">
      <c r="A222" s="1223" t="s">
        <v>1152</v>
      </c>
    </row>
    <row r="223" spans="1:1">
      <c r="A223" s="1223" t="s">
        <v>1155</v>
      </c>
    </row>
    <row r="224" spans="1:1">
      <c r="A224" s="1223" t="s">
        <v>1156</v>
      </c>
    </row>
    <row r="225" spans="1:1">
      <c r="A225" s="1223" t="s">
        <v>1167</v>
      </c>
    </row>
    <row r="226" spans="1:1">
      <c r="A226" s="1223" t="s">
        <v>1169</v>
      </c>
    </row>
    <row r="227" spans="1:1">
      <c r="A227" s="1223" t="s">
        <v>1170</v>
      </c>
    </row>
    <row r="228" spans="1:1">
      <c r="A228" s="1223" t="s">
        <v>1203</v>
      </c>
    </row>
    <row r="229" spans="1:1">
      <c r="A229" s="1223" t="s">
        <v>1204</v>
      </c>
    </row>
    <row r="230" spans="1:1">
      <c r="A230" s="1223" t="s">
        <v>1205</v>
      </c>
    </row>
    <row r="231" spans="1:1">
      <c r="A231" s="1223" t="s">
        <v>1159</v>
      </c>
    </row>
    <row r="232" spans="1:1">
      <c r="A232" s="1223" t="s">
        <v>1160</v>
      </c>
    </row>
    <row r="233" spans="1:1">
      <c r="A233" s="1223" t="s">
        <v>1217</v>
      </c>
    </row>
    <row r="234" spans="1:1">
      <c r="A234" s="1223" t="s">
        <v>1218</v>
      </c>
    </row>
    <row r="235" spans="1:1">
      <c r="A235" s="1223" t="s">
        <v>1219</v>
      </c>
    </row>
    <row r="236" spans="1:1">
      <c r="A236" s="1223" t="s">
        <v>1226</v>
      </c>
    </row>
    <row r="237" spans="1:1">
      <c r="A237" s="1223" t="s">
        <v>1227</v>
      </c>
    </row>
    <row r="238" spans="1:1">
      <c r="A238" s="1223" t="s">
        <v>1229</v>
      </c>
    </row>
    <row r="239" spans="1:1">
      <c r="A239" s="1223" t="s">
        <v>1230</v>
      </c>
    </row>
    <row r="240" spans="1:1">
      <c r="A240" s="1223" t="s">
        <v>1231</v>
      </c>
    </row>
    <row r="241" spans="1:1">
      <c r="A241" s="1223" t="s">
        <v>1453</v>
      </c>
    </row>
    <row r="242" spans="1:1">
      <c r="A242" s="1223" t="s">
        <v>1314</v>
      </c>
    </row>
    <row r="243" spans="1:1">
      <c r="A243" s="1223" t="s">
        <v>1443</v>
      </c>
    </row>
    <row r="244" spans="1:1">
      <c r="A244" s="1223" t="s">
        <v>1305</v>
      </c>
    </row>
    <row r="245" spans="1:1">
      <c r="A245" s="1223" t="s">
        <v>1312</v>
      </c>
    </row>
    <row r="246" spans="1:1">
      <c r="A246" s="1223" t="s">
        <v>1452</v>
      </c>
    </row>
    <row r="247" spans="1:1">
      <c r="A247" s="1223" t="s">
        <v>1304</v>
      </c>
    </row>
    <row r="248" spans="1:1">
      <c r="A248" s="1223" t="s">
        <v>1445</v>
      </c>
    </row>
    <row r="249" spans="1:1">
      <c r="A249" s="1223" t="s">
        <v>1303</v>
      </c>
    </row>
    <row r="250" spans="1:1">
      <c r="A250" s="1223" t="s">
        <v>1428</v>
      </c>
    </row>
    <row r="251" spans="1:1">
      <c r="A251" s="1223" t="s">
        <v>1447</v>
      </c>
    </row>
    <row r="252" spans="1:1">
      <c r="A252" s="1223" t="s">
        <v>1319</v>
      </c>
    </row>
    <row r="253" spans="1:1">
      <c r="A253" s="1223" t="s">
        <v>1320</v>
      </c>
    </row>
    <row r="254" spans="1:1">
      <c r="A254" s="1223" t="s">
        <v>1321</v>
      </c>
    </row>
    <row r="255" spans="1:1">
      <c r="A255" s="1223" t="s">
        <v>1309</v>
      </c>
    </row>
    <row r="256" spans="1:1">
      <c r="A256" s="1223" t="s">
        <v>1310</v>
      </c>
    </row>
    <row r="257" spans="1:1">
      <c r="A257" s="1223" t="s">
        <v>1318</v>
      </c>
    </row>
    <row r="258" spans="1:1">
      <c r="A258" s="1223" t="s">
        <v>1308</v>
      </c>
    </row>
    <row r="259" spans="1:1">
      <c r="A259" s="1223" t="s">
        <v>1477</v>
      </c>
    </row>
    <row r="260" spans="1:1">
      <c r="A260" s="1223" t="s">
        <v>1323</v>
      </c>
    </row>
    <row r="261" spans="1:1">
      <c r="A261" s="1223" t="s">
        <v>1345</v>
      </c>
    </row>
    <row r="262" spans="1:1">
      <c r="A262" s="1223" t="s">
        <v>1355</v>
      </c>
    </row>
    <row r="263" spans="1:1">
      <c r="A263" s="1223" t="s">
        <v>1358</v>
      </c>
    </row>
    <row r="264" spans="1:1">
      <c r="A264" s="1223" t="s">
        <v>1361</v>
      </c>
    </row>
    <row r="265" spans="1:1">
      <c r="A265" s="1223" t="s">
        <v>1364</v>
      </c>
    </row>
    <row r="266" spans="1:1">
      <c r="A266" s="1223" t="s">
        <v>1401</v>
      </c>
    </row>
    <row r="267" spans="1:1">
      <c r="A267" s="1223" t="s">
        <v>1406</v>
      </c>
    </row>
    <row r="268" spans="1:1">
      <c r="A268" s="1223" t="s">
        <v>1402</v>
      </c>
    </row>
    <row r="269" spans="1:1">
      <c r="A269" s="1223" t="s">
        <v>1502</v>
      </c>
    </row>
    <row r="270" spans="1:1">
      <c r="A270" s="1223" t="s">
        <v>1437</v>
      </c>
    </row>
    <row r="271" spans="1:1">
      <c r="A271" s="1223" t="s">
        <v>1508</v>
      </c>
    </row>
    <row r="272" spans="1:1">
      <c r="A272" s="1223" t="s">
        <v>1503</v>
      </c>
    </row>
    <row r="273" spans="1:1">
      <c r="A273" s="1223" t="s">
        <v>1421</v>
      </c>
    </row>
    <row r="274" spans="1:1">
      <c r="A274" s="1223" t="s">
        <v>1507</v>
      </c>
    </row>
    <row r="275" spans="1:1">
      <c r="A275" s="1223" t="s">
        <v>1745</v>
      </c>
    </row>
    <row r="276" spans="1:1">
      <c r="A276" s="1223" t="s">
        <v>1505</v>
      </c>
    </row>
    <row r="277" spans="1:1">
      <c r="A277" s="1223" t="s">
        <v>1506</v>
      </c>
    </row>
    <row r="278" spans="1:1">
      <c r="A278" s="1223" t="s">
        <v>1449</v>
      </c>
    </row>
    <row r="279" spans="1:1">
      <c r="A279" s="1223" t="s">
        <v>1448</v>
      </c>
    </row>
    <row r="280" spans="1:1">
      <c r="A280" s="1223" t="s">
        <v>1431</v>
      </c>
    </row>
    <row r="281" spans="1:1">
      <c r="A281" s="1223" t="s">
        <v>1435</v>
      </c>
    </row>
    <row r="282" spans="1:1">
      <c r="A282" s="1223" t="s">
        <v>1422</v>
      </c>
    </row>
    <row r="283" spans="1:1">
      <c r="A283" s="1223" t="s">
        <v>1436</v>
      </c>
    </row>
    <row r="284" spans="1:1">
      <c r="A284" s="1223" t="s">
        <v>1423</v>
      </c>
    </row>
    <row r="285" spans="1:1">
      <c r="A285" s="1223" t="s">
        <v>1450</v>
      </c>
    </row>
    <row r="286" spans="1:1">
      <c r="A286" s="1223" t="s">
        <v>1417</v>
      </c>
    </row>
    <row r="287" spans="1:1">
      <c r="A287" s="1223" t="s">
        <v>1462</v>
      </c>
    </row>
    <row r="288" spans="1:1">
      <c r="A288" s="1223" t="s">
        <v>1464</v>
      </c>
    </row>
    <row r="289" spans="1:1">
      <c r="A289" s="1223" t="s">
        <v>1468</v>
      </c>
    </row>
    <row r="290" spans="1:1">
      <c r="A290" s="1223" t="s">
        <v>1483</v>
      </c>
    </row>
    <row r="291" spans="1:1">
      <c r="A291" s="1223" t="s">
        <v>1484</v>
      </c>
    </row>
    <row r="292" spans="1:1">
      <c r="A292" s="1223" t="s">
        <v>1495</v>
      </c>
    </row>
    <row r="293" spans="1:1">
      <c r="A293" s="1223" t="s">
        <v>1494</v>
      </c>
    </row>
    <row r="294" spans="1:1">
      <c r="A294" s="1223" t="s">
        <v>1603</v>
      </c>
    </row>
    <row r="295" spans="1:1">
      <c r="A295" s="1223" t="s">
        <v>1546</v>
      </c>
    </row>
    <row r="296" spans="1:1">
      <c r="A296" s="1223" t="s">
        <v>1547</v>
      </c>
    </row>
    <row r="297" spans="1:1">
      <c r="A297" s="1223" t="s">
        <v>1548</v>
      </c>
    </row>
    <row r="298" spans="1:1">
      <c r="A298" s="1223" t="s">
        <v>1551</v>
      </c>
    </row>
    <row r="299" spans="1:1">
      <c r="A299" s="1223" t="s">
        <v>1552</v>
      </c>
    </row>
    <row r="300" spans="1:1">
      <c r="A300" s="1223" t="s">
        <v>1553</v>
      </c>
    </row>
    <row r="301" spans="1:1">
      <c r="A301" s="1223" t="s">
        <v>1554</v>
      </c>
    </row>
    <row r="302" spans="1:1">
      <c r="A302" s="1223" t="s">
        <v>1549</v>
      </c>
    </row>
    <row r="303" spans="1:1">
      <c r="A303" s="1223" t="s">
        <v>1550</v>
      </c>
    </row>
    <row r="304" spans="1:1">
      <c r="A304" s="1223" t="s">
        <v>1537</v>
      </c>
    </row>
    <row r="305" spans="1:1">
      <c r="A305" s="1223" t="s">
        <v>1538</v>
      </c>
    </row>
    <row r="306" spans="1:1">
      <c r="A306" s="1223" t="s">
        <v>1605</v>
      </c>
    </row>
    <row r="307" spans="1:1">
      <c r="A307" s="1223" t="s">
        <v>1604</v>
      </c>
    </row>
    <row r="308" spans="1:1">
      <c r="A308" s="1223" t="s">
        <v>1542</v>
      </c>
    </row>
    <row r="309" spans="1:1">
      <c r="A309" s="1223" t="s">
        <v>1666</v>
      </c>
    </row>
    <row r="310" spans="1:1">
      <c r="A310" s="1223" t="s">
        <v>1540</v>
      </c>
    </row>
    <row r="311" spans="1:1">
      <c r="A311" s="1223" t="s">
        <v>1539</v>
      </c>
    </row>
    <row r="312" spans="1:1">
      <c r="A312" s="1223" t="s">
        <v>1665</v>
      </c>
    </row>
    <row r="313" spans="1:1">
      <c r="A313" s="1223" t="s">
        <v>1541</v>
      </c>
    </row>
    <row r="314" spans="1:1">
      <c r="A314" s="1223" t="s">
        <v>1568</v>
      </c>
    </row>
    <row r="315" spans="1:1">
      <c r="A315" s="1223" t="s">
        <v>1569</v>
      </c>
    </row>
    <row r="316" spans="1:1">
      <c r="A316" s="1223" t="s">
        <v>1570</v>
      </c>
    </row>
    <row r="317" spans="1:1">
      <c r="A317" s="1223" t="s">
        <v>1566</v>
      </c>
    </row>
    <row r="318" spans="1:1">
      <c r="A318" s="1223" t="s">
        <v>1571</v>
      </c>
    </row>
    <row r="319" spans="1:1">
      <c r="A319" s="1223" t="s">
        <v>1572</v>
      </c>
    </row>
    <row r="320" spans="1:1">
      <c r="A320" s="1223" t="s">
        <v>1593</v>
      </c>
    </row>
    <row r="321" spans="1:1">
      <c r="A321" s="1223" t="s">
        <v>1573</v>
      </c>
    </row>
    <row r="322" spans="1:1">
      <c r="A322" s="1223" t="s">
        <v>1574</v>
      </c>
    </row>
    <row r="323" spans="1:1">
      <c r="A323" s="1223" t="s">
        <v>1575</v>
      </c>
    </row>
    <row r="324" spans="1:1">
      <c r="A324" s="1223" t="s">
        <v>1576</v>
      </c>
    </row>
    <row r="325" spans="1:1">
      <c r="A325" s="1223" t="s">
        <v>1577</v>
      </c>
    </row>
    <row r="326" spans="1:1">
      <c r="A326" s="1223" t="s">
        <v>1584</v>
      </c>
    </row>
    <row r="327" spans="1:1">
      <c r="A327" s="1223" t="s">
        <v>1625</v>
      </c>
    </row>
    <row r="328" spans="1:1">
      <c r="A328" s="1223" t="s">
        <v>1585</v>
      </c>
    </row>
    <row r="329" spans="1:1">
      <c r="A329" s="1223" t="s">
        <v>1582</v>
      </c>
    </row>
    <row r="330" spans="1:1">
      <c r="A330" s="1223" t="s">
        <v>1578</v>
      </c>
    </row>
    <row r="331" spans="1:1">
      <c r="A331" s="1223" t="s">
        <v>1579</v>
      </c>
    </row>
    <row r="332" spans="1:1">
      <c r="A332" s="1223" t="s">
        <v>1589</v>
      </c>
    </row>
    <row r="333" spans="1:1">
      <c r="A333" s="1223" t="s">
        <v>1637</v>
      </c>
    </row>
    <row r="334" spans="1:1">
      <c r="A334" s="1223" t="s">
        <v>1583</v>
      </c>
    </row>
    <row r="335" spans="1:1">
      <c r="A335" s="1223" t="s">
        <v>1567</v>
      </c>
    </row>
    <row r="336" spans="1:1">
      <c r="A336" s="1223" t="s">
        <v>1580</v>
      </c>
    </row>
    <row r="337" spans="1:1">
      <c r="A337" s="1223" t="s">
        <v>1581</v>
      </c>
    </row>
    <row r="338" spans="1:1">
      <c r="A338" s="1223" t="s">
        <v>1590</v>
      </c>
    </row>
    <row r="339" spans="1:1">
      <c r="A339" s="1223" t="s">
        <v>1608</v>
      </c>
    </row>
    <row r="340" spans="1:1">
      <c r="A340" s="1223" t="s">
        <v>1591</v>
      </c>
    </row>
    <row r="341" spans="1:1">
      <c r="A341" s="1223" t="s">
        <v>1594</v>
      </c>
    </row>
    <row r="342" spans="1:1">
      <c r="A342" s="1223" t="s">
        <v>1597</v>
      </c>
    </row>
    <row r="343" spans="1:1">
      <c r="A343" s="1223" t="s">
        <v>1609</v>
      </c>
    </row>
    <row r="344" spans="1:1">
      <c r="A344" s="1223" t="s">
        <v>1606</v>
      </c>
    </row>
    <row r="345" spans="1:1">
      <c r="A345" s="1223" t="s">
        <v>1595</v>
      </c>
    </row>
    <row r="346" spans="1:1">
      <c r="A346" s="1223" t="s">
        <v>1602</v>
      </c>
    </row>
    <row r="347" spans="1:1">
      <c r="A347" s="1223" t="s">
        <v>1654</v>
      </c>
    </row>
    <row r="348" spans="1:1">
      <c r="A348" s="1223" t="s">
        <v>1592</v>
      </c>
    </row>
    <row r="349" spans="1:1">
      <c r="A349" s="1223" t="s">
        <v>1598</v>
      </c>
    </row>
    <row r="350" spans="1:1">
      <c r="A350" s="1223" t="s">
        <v>1655</v>
      </c>
    </row>
    <row r="351" spans="1:1">
      <c r="A351" s="1223" t="s">
        <v>1601</v>
      </c>
    </row>
    <row r="352" spans="1:1">
      <c r="A352" s="1223" t="s">
        <v>1596</v>
      </c>
    </row>
    <row r="353" spans="1:1">
      <c r="A353" s="1223" t="s">
        <v>1626</v>
      </c>
    </row>
    <row r="354" spans="1:1">
      <c r="A354" s="1223" t="s">
        <v>1599</v>
      </c>
    </row>
    <row r="355" spans="1:1">
      <c r="A355" s="1223" t="s">
        <v>1600</v>
      </c>
    </row>
    <row r="356" spans="1:1">
      <c r="A356" s="1223" t="s">
        <v>1639</v>
      </c>
    </row>
    <row r="357" spans="1:1">
      <c r="A357" s="1223" t="s">
        <v>1645</v>
      </c>
    </row>
    <row r="358" spans="1:1">
      <c r="A358" s="1223" t="s">
        <v>1648</v>
      </c>
    </row>
    <row r="359" spans="1:1">
      <c r="A359" s="1223" t="s">
        <v>1627</v>
      </c>
    </row>
    <row r="360" spans="1:1">
      <c r="A360" s="1223" t="s">
        <v>1634</v>
      </c>
    </row>
    <row r="361" spans="1:1">
      <c r="A361" s="1223" t="s">
        <v>1646</v>
      </c>
    </row>
    <row r="362" spans="1:1">
      <c r="A362" s="1223" t="s">
        <v>1660</v>
      </c>
    </row>
    <row r="363" spans="1:1">
      <c r="A363" s="1223" t="s">
        <v>1628</v>
      </c>
    </row>
    <row r="364" spans="1:1">
      <c r="A364" s="1223" t="s">
        <v>1649</v>
      </c>
    </row>
    <row r="365" spans="1:1">
      <c r="A365" s="1223" t="s">
        <v>1635</v>
      </c>
    </row>
    <row r="366" spans="1:1">
      <c r="A366" s="1223" t="s">
        <v>1650</v>
      </c>
    </row>
    <row r="367" spans="1:1">
      <c r="A367" s="1223" t="s">
        <v>1647</v>
      </c>
    </row>
    <row r="368" spans="1:1">
      <c r="A368" s="1223" t="s">
        <v>1630</v>
      </c>
    </row>
    <row r="369" spans="1:1">
      <c r="A369" s="1223" t="s">
        <v>1631</v>
      </c>
    </row>
    <row r="370" spans="1:1">
      <c r="A370" s="1223" t="s">
        <v>1629</v>
      </c>
    </row>
    <row r="371" spans="1:1">
      <c r="A371" s="1223" t="s">
        <v>1636</v>
      </c>
    </row>
    <row r="372" spans="1:1">
      <c r="A372" s="1223" t="s">
        <v>1638</v>
      </c>
    </row>
    <row r="373" spans="1:1">
      <c r="A373" s="1223" t="s">
        <v>1632</v>
      </c>
    </row>
    <row r="374" spans="1:1">
      <c r="A374" s="1223" t="s">
        <v>1614</v>
      </c>
    </row>
    <row r="375" spans="1:1">
      <c r="A375" s="1223" t="s">
        <v>1633</v>
      </c>
    </row>
    <row r="376" spans="1:1">
      <c r="A376" s="1223" t="s">
        <v>1617</v>
      </c>
    </row>
    <row r="377" spans="1:1">
      <c r="A377" s="1223" t="s">
        <v>1618</v>
      </c>
    </row>
    <row r="378" spans="1:1">
      <c r="A378" s="1223" t="s">
        <v>1615</v>
      </c>
    </row>
    <row r="379" spans="1:1">
      <c r="A379" s="1223" t="s">
        <v>1619</v>
      </c>
    </row>
    <row r="380" spans="1:1">
      <c r="A380" s="1223" t="s">
        <v>1616</v>
      </c>
    </row>
    <row r="381" spans="1:1">
      <c r="A381" s="1223" t="s">
        <v>1652</v>
      </c>
    </row>
    <row r="382" spans="1:1">
      <c r="A382" s="1223" t="s">
        <v>1620</v>
      </c>
    </row>
    <row r="383" spans="1:1">
      <c r="A383" s="1223" t="s">
        <v>1621</v>
      </c>
    </row>
    <row r="384" spans="1:1">
      <c r="A384" s="1223" t="s">
        <v>1623</v>
      </c>
    </row>
    <row r="385" spans="1:1">
      <c r="A385" s="1223" t="s">
        <v>1659</v>
      </c>
    </row>
    <row r="386" spans="1:1">
      <c r="A386" s="1223" t="s">
        <v>1656</v>
      </c>
    </row>
    <row r="387" spans="1:1">
      <c r="A387" s="1223" t="s">
        <v>1657</v>
      </c>
    </row>
    <row r="388" spans="1:1">
      <c r="A388" s="1223" t="s">
        <v>1643</v>
      </c>
    </row>
    <row r="389" spans="1:1">
      <c r="A389" s="1223" t="s">
        <v>1642</v>
      </c>
    </row>
    <row r="390" spans="1:1">
      <c r="A390" s="1223" t="s">
        <v>1644</v>
      </c>
    </row>
    <row r="391" spans="1:1">
      <c r="A391" s="1223" t="s">
        <v>1661</v>
      </c>
    </row>
    <row r="392" spans="1:1">
      <c r="A392" s="1223" t="s">
        <v>1662</v>
      </c>
    </row>
    <row r="393" spans="1:1">
      <c r="A393" s="1223" t="s">
        <v>1691</v>
      </c>
    </row>
    <row r="394" spans="1:1">
      <c r="A394" s="1223" t="s">
        <v>1676</v>
      </c>
    </row>
    <row r="395" spans="1:1">
      <c r="A395" s="1223" t="s">
        <v>1677</v>
      </c>
    </row>
    <row r="396" spans="1:1">
      <c r="A396" s="1223" t="s">
        <v>1692</v>
      </c>
    </row>
    <row r="397" spans="1:1">
      <c r="A397" s="1223" t="s">
        <v>1678</v>
      </c>
    </row>
    <row r="398" spans="1:1">
      <c r="A398" s="1223" t="s">
        <v>1679</v>
      </c>
    </row>
    <row r="399" spans="1:1">
      <c r="A399" s="1223" t="s">
        <v>1680</v>
      </c>
    </row>
    <row r="400" spans="1:1">
      <c r="A400" s="1223" t="s">
        <v>1681</v>
      </c>
    </row>
    <row r="401" spans="1:1">
      <c r="A401" s="1223" t="s">
        <v>1682</v>
      </c>
    </row>
    <row r="402" spans="1:1">
      <c r="A402" s="1223" t="s">
        <v>1716</v>
      </c>
    </row>
    <row r="403" spans="1:1">
      <c r="A403" s="1223" t="s">
        <v>1702</v>
      </c>
    </row>
    <row r="404" spans="1:1">
      <c r="A404" s="1223" t="s">
        <v>1720</v>
      </c>
    </row>
    <row r="405" spans="1:1">
      <c r="A405" s="1223" t="s">
        <v>1721</v>
      </c>
    </row>
    <row r="406" spans="1:1">
      <c r="A406" s="1223" t="s">
        <v>1722</v>
      </c>
    </row>
    <row r="407" spans="1:1">
      <c r="A407" s="1223" t="s">
        <v>1723</v>
      </c>
    </row>
    <row r="408" spans="1:1">
      <c r="A408" s="1223" t="s">
        <v>1724</v>
      </c>
    </row>
    <row r="409" spans="1:1">
      <c r="A409" s="1223" t="s">
        <v>1717</v>
      </c>
    </row>
    <row r="410" spans="1:1">
      <c r="A410" s="1223" t="s">
        <v>1658</v>
      </c>
    </row>
    <row r="411" spans="1:1">
      <c r="A411" s="1223" t="s">
        <v>1725</v>
      </c>
    </row>
    <row r="412" spans="1:1">
      <c r="A412" s="1223" t="s">
        <v>1744</v>
      </c>
    </row>
    <row r="413" spans="1:1">
      <c r="A413" s="1223" t="s">
        <v>1743</v>
      </c>
    </row>
    <row r="414" spans="1:1">
      <c r="A414" s="1223" t="s">
        <v>1712</v>
      </c>
    </row>
    <row r="415" spans="1:1">
      <c r="A415" s="1223" t="s">
        <v>1703</v>
      </c>
    </row>
    <row r="416" spans="1:1">
      <c r="A416" s="1223" t="s">
        <v>1704</v>
      </c>
    </row>
    <row r="417" spans="1:1">
      <c r="A417" s="1223" t="s">
        <v>1713</v>
      </c>
    </row>
    <row r="418" spans="1:1">
      <c r="A418" s="1223" t="s">
        <v>1714</v>
      </c>
    </row>
    <row r="419" spans="1:1">
      <c r="A419" s="1223" t="s">
        <v>1715</v>
      </c>
    </row>
    <row r="420" spans="1:1">
      <c r="A420" s="1223" t="s">
        <v>1706</v>
      </c>
    </row>
    <row r="421" spans="1:1">
      <c r="A421" s="1223" t="s">
        <v>1709</v>
      </c>
    </row>
    <row r="422" spans="1:1">
      <c r="A422" s="1223" t="s">
        <v>1710</v>
      </c>
    </row>
    <row r="423" spans="1:1">
      <c r="A423" s="1223" t="s">
        <v>1705</v>
      </c>
    </row>
    <row r="424" spans="1:1">
      <c r="A424" s="1223" t="s">
        <v>1711</v>
      </c>
    </row>
    <row r="425" spans="1:1">
      <c r="A425" s="1223" t="s">
        <v>1726</v>
      </c>
    </row>
    <row r="426" spans="1:1">
      <c r="A426" s="1223" t="s">
        <v>1746</v>
      </c>
    </row>
    <row r="427" spans="1:1">
      <c r="A427" s="1223" t="s">
        <v>1747</v>
      </c>
    </row>
    <row r="428" spans="1:1">
      <c r="A428" s="1223" t="s">
        <v>1748</v>
      </c>
    </row>
    <row r="429" spans="1:1">
      <c r="A429" s="1223" t="s">
        <v>1749</v>
      </c>
    </row>
    <row r="430" spans="1:1">
      <c r="A430" s="1223" t="s">
        <v>1750</v>
      </c>
    </row>
    <row r="431" spans="1:1">
      <c r="A431" s="1223" t="s">
        <v>1751</v>
      </c>
    </row>
    <row r="432" spans="1:1">
      <c r="A432" s="1223" t="s">
        <v>1752</v>
      </c>
    </row>
    <row r="433" spans="1:1">
      <c r="A433" s="1223" t="s">
        <v>1753</v>
      </c>
    </row>
    <row r="434" spans="1:1">
      <c r="A434" s="1223" t="s">
        <v>1754</v>
      </c>
    </row>
    <row r="435" spans="1:1">
      <c r="A435" s="1223" t="s">
        <v>1755</v>
      </c>
    </row>
    <row r="436" spans="1:1">
      <c r="A436" s="1223" t="s">
        <v>1756</v>
      </c>
    </row>
    <row r="437" spans="1:1">
      <c r="A437" s="1223" t="s">
        <v>1757</v>
      </c>
    </row>
    <row r="438" spans="1:1">
      <c r="A438" s="1223" t="s">
        <v>1758</v>
      </c>
    </row>
    <row r="439" spans="1:1">
      <c r="A439" s="1223" t="s">
        <v>1759</v>
      </c>
    </row>
    <row r="440" spans="1:1">
      <c r="A440" s="1223" t="s">
        <v>1760</v>
      </c>
    </row>
    <row r="441" spans="1:1">
      <c r="A441" s="1223" t="s">
        <v>1761</v>
      </c>
    </row>
    <row r="442" spans="1:1">
      <c r="A442" s="1223" t="s">
        <v>1762</v>
      </c>
    </row>
    <row r="443" spans="1:1">
      <c r="A443" s="1223" t="s">
        <v>1763</v>
      </c>
    </row>
    <row r="444" spans="1:1">
      <c r="A444" s="1223" t="s">
        <v>1764</v>
      </c>
    </row>
    <row r="445" spans="1:1">
      <c r="A445" s="1223" t="s">
        <v>1765</v>
      </c>
    </row>
    <row r="446" spans="1:1">
      <c r="A446" s="1223" t="s">
        <v>1766</v>
      </c>
    </row>
    <row r="447" spans="1:1">
      <c r="A447" s="1223" t="s">
        <v>1767</v>
      </c>
    </row>
    <row r="448" spans="1:1">
      <c r="A448" s="1223" t="s">
        <v>1528</v>
      </c>
    </row>
    <row r="449" spans="1:1">
      <c r="A449" s="1223" t="s">
        <v>1529</v>
      </c>
    </row>
    <row r="450" spans="1:1">
      <c r="A450" s="1223" t="s">
        <v>1533</v>
      </c>
    </row>
    <row r="451" spans="1:1">
      <c r="A451" s="1223" t="s">
        <v>1535</v>
      </c>
    </row>
    <row r="452" spans="1:1">
      <c r="A452" s="1223" t="s">
        <v>1532</v>
      </c>
    </row>
    <row r="453" spans="1:1">
      <c r="A453" s="1223" t="s">
        <v>1531</v>
      </c>
    </row>
    <row r="454" spans="1:1">
      <c r="A454" s="1223" t="s">
        <v>1530</v>
      </c>
    </row>
    <row r="455" spans="1:1">
      <c r="A455" s="1223" t="s">
        <v>1534</v>
      </c>
    </row>
  </sheetData>
  <protectedRanges>
    <protectedRange sqref="A125" name="Range1_8_1_1"/>
    <protectedRange sqref="A64" name="Range1_8_1_6_1"/>
    <protectedRange sqref="A53" name="Range1_10_1"/>
    <protectedRange sqref="A211" name="Range1_8_1_3"/>
    <protectedRange sqref="A143" name="Range1_2_6"/>
    <protectedRange sqref="A173" name="Range1_3_1"/>
    <protectedRange sqref="A265" name="Range1_8_1_5_1"/>
    <protectedRange sqref="A190" name="Range1_4_2"/>
    <protectedRange sqref="A140" name="Range1_8_1_3_1_2_1"/>
    <protectedRange sqref="A220" name="Range1_16_1"/>
    <protectedRange sqref="A199" name="Range1_20_1"/>
    <protectedRange sqref="A174" name="Range1_19_5_1"/>
    <protectedRange sqref="A142" name="Range1_2_1_2"/>
    <protectedRange sqref="A213" name="Range1_9_3"/>
    <protectedRange sqref="A197" name="Range1_9_1_1"/>
    <protectedRange sqref="A192" name="Range1_8_1_1_6_1"/>
    <protectedRange sqref="A222" name="Range1_8_1_2_3"/>
    <protectedRange sqref="A293" name="Range1_6_1_1_1"/>
    <protectedRange sqref="A289" name="Range1_15_1_1"/>
    <protectedRange sqref="A286" name="Range1_22_1"/>
    <protectedRange sqref="A300" name="Range1_17_5_1"/>
    <protectedRange sqref="A302" name="Range1_18_1_1"/>
    <protectedRange sqref="A322:A327" name="Range1_2_2_2"/>
    <protectedRange sqref="A321" name="Range1_2_5_1"/>
    <protectedRange sqref="A328:A330" name="Range1_8_4_2"/>
    <protectedRange sqref="A314" name="Range1_5_2_1"/>
    <protectedRange sqref="A311" name="Range1_8_6_1"/>
    <protectedRange sqref="A449:A454 A383:A386 A370:A381" name="Range1_8_1_4_2"/>
    <protectedRange sqref="A423 A425 A426:A447" name="Range1_1"/>
    <protectedRange sqref="A424" name="Range1_1_5_1"/>
    <protectedRange sqref="A448" name="Range1_2_3_2"/>
    <protectedRange sqref="A368" name="Range1_4_1_1"/>
    <protectedRange sqref="A382 A369" name="Range1_5_1"/>
    <protectedRange sqref="A398" name="Range1_6_2"/>
    <protectedRange sqref="A390" name="Range1_9_2_1"/>
    <protectedRange sqref="A391" name="Range1_11_1"/>
    <protectedRange sqref="A421" name="Range1_12_2"/>
    <protectedRange sqref="A422" name="Range1_13_1"/>
    <protectedRange sqref="A455" name="Range1_8_3_3_1"/>
    <protectedRange sqref="A347" name="Range1_24_1"/>
    <protectedRange sqref="A389" name="Range1_2_1_1_1"/>
    <protectedRange sqref="A365 A410:A411" name="Range1_2_2_1_1"/>
    <protectedRange sqref="A388" name="Range1_2_3_1_1"/>
    <protectedRange sqref="A387" name="Range1_2_4_1"/>
    <protectedRange sqref="A409" name="Range1_6_1_2"/>
    <protectedRange sqref="A400:A401 A416" name="Range1_8_4_1_1"/>
    <protectedRange sqref="A364" name="Range1_8_1_2_2_1"/>
    <protectedRange sqref="A363" name="Range1_8_1_4_1_1"/>
    <protectedRange sqref="A408" name="Range1_7_2"/>
    <protectedRange sqref="A366" name="Range1_12_1_1"/>
    <protectedRange sqref="A358" name="Range1_7_1_1"/>
    <protectedRange sqref="A356" name="Range1_8_5_1"/>
    <protectedRange sqref="A404" name="Range1_8_1_2_1_1_1"/>
    <protectedRange sqref="A154" name="Range1_3_2_1"/>
    <protectedRange sqref="A218" name="Range1_14_1_1"/>
    <protectedRange sqref="A147" name="Range1_8_1_1_3_1"/>
  </protectedRanges>
  <sortState ref="A2:A452">
    <sortCondition ref="A2:A452"/>
  </sortState>
  <conditionalFormatting sqref="A64">
    <cfRule type="duplicateValues" dxfId="40" priority="3"/>
  </conditionalFormatting>
  <conditionalFormatting sqref="A265">
    <cfRule type="duplicateValues" dxfId="39" priority="2"/>
  </conditionalFormatting>
  <conditionalFormatting sqref="A314">
    <cfRule type="duplicateValues" dxfId="38" priority="1"/>
  </conditionalFormatting>
  <pageMargins left="0.7" right="0.7" top="0.75" bottom="0.75" header="0.3" footer="0.3"/>
  <pageSetup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45"/>
  <sheetViews>
    <sheetView topLeftCell="A23" workbookViewId="0">
      <selection activeCell="A36" sqref="A36"/>
    </sheetView>
  </sheetViews>
  <sheetFormatPr defaultRowHeight="14.25"/>
  <cols>
    <col min="1" max="1" width="14.125" bestFit="1" customWidth="1"/>
  </cols>
  <sheetData>
    <row r="1" spans="1:2" s="624" customFormat="1" ht="15" thickBot="1">
      <c r="A1" s="488" t="s">
        <v>1868</v>
      </c>
      <c r="B1" s="1245" t="s">
        <v>1869</v>
      </c>
    </row>
    <row r="2" spans="1:2" ht="15">
      <c r="A2" s="1243" t="s">
        <v>1529</v>
      </c>
      <c r="B2" s="1244">
        <v>42595</v>
      </c>
    </row>
    <row r="3" spans="1:2" ht="15">
      <c r="A3" s="1242" t="s">
        <v>1778</v>
      </c>
      <c r="B3" s="920">
        <v>42599</v>
      </c>
    </row>
    <row r="4" spans="1:2" ht="15">
      <c r="A4" s="1242" t="s">
        <v>1781</v>
      </c>
      <c r="B4" s="920">
        <v>42599</v>
      </c>
    </row>
    <row r="5" spans="1:2" ht="15">
      <c r="A5" s="1242" t="s">
        <v>1528</v>
      </c>
      <c r="B5" s="920">
        <v>42595</v>
      </c>
    </row>
    <row r="6" spans="1:2" ht="15">
      <c r="A6" s="1242" t="s">
        <v>1795</v>
      </c>
      <c r="B6" s="920">
        <v>42600</v>
      </c>
    </row>
    <row r="7" spans="1:2" ht="15">
      <c r="A7" s="1242" t="s">
        <v>1786</v>
      </c>
      <c r="B7" s="920">
        <v>42599</v>
      </c>
    </row>
    <row r="8" spans="1:2" ht="15">
      <c r="A8" s="1242" t="s">
        <v>1784</v>
      </c>
      <c r="B8" s="920">
        <v>42599</v>
      </c>
    </row>
    <row r="9" spans="1:2" ht="15">
      <c r="A9" s="1242" t="s">
        <v>1787</v>
      </c>
      <c r="B9" s="920">
        <v>42599</v>
      </c>
    </row>
    <row r="10" spans="1:2" ht="15">
      <c r="A10" s="1242" t="s">
        <v>1792</v>
      </c>
      <c r="B10" s="920">
        <v>42599</v>
      </c>
    </row>
    <row r="11" spans="1:2" ht="15">
      <c r="A11" s="1242" t="s">
        <v>1796</v>
      </c>
      <c r="B11" s="920">
        <v>42600</v>
      </c>
    </row>
    <row r="12" spans="1:2" ht="15">
      <c r="A12" s="1242" t="s">
        <v>1797</v>
      </c>
      <c r="B12" s="920">
        <v>42600</v>
      </c>
    </row>
    <row r="13" spans="1:2" ht="15">
      <c r="A13" s="1242" t="s">
        <v>1782</v>
      </c>
      <c r="B13" s="920">
        <v>42600</v>
      </c>
    </row>
    <row r="14" spans="1:2" ht="15">
      <c r="A14" s="1242" t="s">
        <v>1788</v>
      </c>
      <c r="B14" s="920">
        <v>42599</v>
      </c>
    </row>
    <row r="15" spans="1:2" ht="15">
      <c r="A15" s="1242" t="s">
        <v>1789</v>
      </c>
      <c r="B15" s="920">
        <v>42599</v>
      </c>
    </row>
    <row r="16" spans="1:2" ht="15">
      <c r="A16" s="1242" t="s">
        <v>1790</v>
      </c>
      <c r="B16" s="920">
        <v>42600</v>
      </c>
    </row>
    <row r="17" spans="1:2" ht="15">
      <c r="A17" s="1242" t="s">
        <v>1780</v>
      </c>
      <c r="B17" s="920">
        <v>42600</v>
      </c>
    </row>
    <row r="18" spans="1:2" ht="15">
      <c r="A18" s="1242" t="s">
        <v>1791</v>
      </c>
      <c r="B18" s="920">
        <v>42600</v>
      </c>
    </row>
    <row r="19" spans="1:2" ht="15">
      <c r="A19" s="1242" t="s">
        <v>1785</v>
      </c>
      <c r="B19" s="920">
        <v>42599</v>
      </c>
    </row>
    <row r="20" spans="1:2" ht="15">
      <c r="A20" s="1242" t="s">
        <v>1793</v>
      </c>
      <c r="B20" s="920">
        <v>42600</v>
      </c>
    </row>
    <row r="21" spans="1:2" ht="15">
      <c r="A21" s="1242" t="s">
        <v>1822</v>
      </c>
      <c r="B21" s="920">
        <v>42601</v>
      </c>
    </row>
    <row r="22" spans="1:2" ht="15">
      <c r="A22" s="1242" t="s">
        <v>1805</v>
      </c>
      <c r="B22" s="920">
        <v>42602</v>
      </c>
    </row>
    <row r="23" spans="1:2" ht="15">
      <c r="A23" s="1242" t="s">
        <v>1798</v>
      </c>
      <c r="B23" s="920">
        <v>42601</v>
      </c>
    </row>
    <row r="24" spans="1:2" ht="15">
      <c r="A24" s="1242" t="s">
        <v>1777</v>
      </c>
      <c r="B24" s="920">
        <v>42600</v>
      </c>
    </row>
    <row r="25" spans="1:2" ht="15">
      <c r="A25" s="1242" t="s">
        <v>1817</v>
      </c>
      <c r="B25" s="920">
        <v>42601</v>
      </c>
    </row>
    <row r="26" spans="1:2" ht="15">
      <c r="A26" s="1242" t="s">
        <v>1818</v>
      </c>
      <c r="B26" s="920">
        <v>42601</v>
      </c>
    </row>
    <row r="27" spans="1:2" ht="15">
      <c r="A27" s="1242" t="s">
        <v>1802</v>
      </c>
      <c r="B27" s="920">
        <v>42601</v>
      </c>
    </row>
    <row r="28" spans="1:2" ht="15">
      <c r="A28" s="1242" t="s">
        <v>1803</v>
      </c>
      <c r="B28" s="920">
        <v>42601</v>
      </c>
    </row>
    <row r="29" spans="1:2" ht="15">
      <c r="A29" s="1242" t="s">
        <v>1806</v>
      </c>
      <c r="B29" s="920">
        <v>42601</v>
      </c>
    </row>
    <row r="30" spans="1:2" ht="15">
      <c r="A30" s="1242" t="s">
        <v>1532</v>
      </c>
      <c r="B30" s="920">
        <v>42527</v>
      </c>
    </row>
    <row r="31" spans="1:2" ht="15">
      <c r="A31" s="1242" t="s">
        <v>1531</v>
      </c>
      <c r="B31" s="920">
        <v>42595</v>
      </c>
    </row>
    <row r="32" spans="1:2" ht="15">
      <c r="A32" s="1242" t="s">
        <v>1819</v>
      </c>
      <c r="B32" s="920">
        <v>42604</v>
      </c>
    </row>
    <row r="33" spans="1:2" ht="15">
      <c r="A33" s="1242" t="s">
        <v>1816</v>
      </c>
      <c r="B33" s="920">
        <v>42604</v>
      </c>
    </row>
    <row r="34" spans="1:2" ht="15">
      <c r="A34" s="1242" t="s">
        <v>1810</v>
      </c>
      <c r="B34" s="1241">
        <v>42604</v>
      </c>
    </row>
    <row r="35" spans="1:2" ht="15">
      <c r="A35" s="1242" t="s">
        <v>1800</v>
      </c>
      <c r="B35" s="920">
        <v>42602</v>
      </c>
    </row>
    <row r="36" spans="1:2" ht="15">
      <c r="A36" s="1242" t="s">
        <v>1530</v>
      </c>
      <c r="B36" s="920">
        <v>42595</v>
      </c>
    </row>
    <row r="37" spans="1:2" ht="15">
      <c r="A37" s="1242" t="s">
        <v>1779</v>
      </c>
      <c r="B37" s="920">
        <v>42599</v>
      </c>
    </row>
    <row r="38" spans="1:2" ht="15">
      <c r="A38" s="1242" t="s">
        <v>1533</v>
      </c>
      <c r="B38" s="920">
        <v>42535</v>
      </c>
    </row>
    <row r="39" spans="1:2" ht="15">
      <c r="A39" s="1242" t="s">
        <v>1783</v>
      </c>
      <c r="B39" s="920">
        <v>42599</v>
      </c>
    </row>
    <row r="40" spans="1:2" ht="15">
      <c r="A40" s="1242" t="s">
        <v>1821</v>
      </c>
      <c r="B40" s="920">
        <v>42604</v>
      </c>
    </row>
    <row r="41" spans="1:2" ht="15">
      <c r="A41" s="1242" t="s">
        <v>1814</v>
      </c>
      <c r="B41" s="920">
        <v>42604</v>
      </c>
    </row>
    <row r="42" spans="1:2" ht="15">
      <c r="A42" s="1242" t="s">
        <v>1815</v>
      </c>
      <c r="B42" s="920">
        <v>42604</v>
      </c>
    </row>
    <row r="43" spans="1:2" ht="15">
      <c r="A43" s="1242" t="s">
        <v>1808</v>
      </c>
      <c r="B43" s="920">
        <v>42604</v>
      </c>
    </row>
    <row r="44" spans="1:2" ht="15">
      <c r="A44" s="1242" t="s">
        <v>1809</v>
      </c>
      <c r="B44" s="1241">
        <v>42604</v>
      </c>
    </row>
    <row r="45" spans="1:2" ht="15">
      <c r="A45" s="1242" t="s">
        <v>1535</v>
      </c>
      <c r="B45" s="1241">
        <v>42527</v>
      </c>
    </row>
  </sheetData>
  <protectedRanges>
    <protectedRange sqref="B36 B2 B5 B38 B30:B31" name="Range1_8_3_3_1_2"/>
    <protectedRange sqref="B3:B4 B37 B6:B29 B32:B35 B39:B45" name="Range1_8_3_3_1_1_1"/>
  </protectedRanges>
  <conditionalFormatting sqref="A2:A45">
    <cfRule type="duplicateValues" dxfId="37" priority="12"/>
  </conditionalFormatting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K86"/>
  <sheetViews>
    <sheetView workbookViewId="0">
      <selection activeCell="K26" sqref="K26"/>
    </sheetView>
  </sheetViews>
  <sheetFormatPr defaultColWidth="9" defaultRowHeight="14.25"/>
  <cols>
    <col min="1" max="1" width="19.75" style="1258" bestFit="1" customWidth="1"/>
    <col min="2" max="2" width="16.625" style="1258" customWidth="1"/>
    <col min="3" max="3" width="14.125" style="1258" bestFit="1" customWidth="1"/>
    <col min="4" max="4" width="16.625" style="1258" bestFit="1" customWidth="1"/>
    <col min="5" max="5" width="16.625" style="1258" customWidth="1"/>
    <col min="6" max="6" width="5.125" style="1257" bestFit="1" customWidth="1"/>
    <col min="7" max="25" width="9" style="1253"/>
    <col min="26" max="37" width="9" style="1255"/>
    <col min="38" max="16384" width="9" style="624"/>
  </cols>
  <sheetData>
    <row r="1" spans="1:25" s="624" customFormat="1" ht="45">
      <c r="A1" s="1251" t="s">
        <v>1885</v>
      </c>
      <c r="B1" s="1252" t="s">
        <v>1886</v>
      </c>
      <c r="C1" s="1252" t="s">
        <v>1887</v>
      </c>
      <c r="D1" s="1252" t="s">
        <v>1888</v>
      </c>
      <c r="E1" s="1252" t="s">
        <v>1889</v>
      </c>
      <c r="F1" s="1252" t="s">
        <v>1890</v>
      </c>
      <c r="G1" s="1253"/>
      <c r="H1" s="1253"/>
      <c r="I1" s="1253"/>
      <c r="J1" s="1253"/>
      <c r="K1" s="1253"/>
      <c r="L1" s="1253"/>
      <c r="M1" s="1253"/>
      <c r="N1" s="1253"/>
      <c r="O1" s="1253"/>
      <c r="P1" s="1253"/>
      <c r="Q1" s="1253"/>
      <c r="R1" s="1253"/>
      <c r="S1" s="1253"/>
      <c r="T1" s="1253"/>
      <c r="U1" s="1253"/>
      <c r="V1" s="1253"/>
      <c r="W1" s="1253"/>
      <c r="X1" s="1253"/>
      <c r="Y1" s="1253"/>
    </row>
    <row r="2" spans="1:25" s="624" customFormat="1">
      <c r="A2" s="1254" t="s">
        <v>68</v>
      </c>
      <c r="B2" s="1254">
        <v>0</v>
      </c>
      <c r="C2" s="1254">
        <v>0</v>
      </c>
      <c r="D2" s="1254">
        <v>2</v>
      </c>
      <c r="E2" s="1254">
        <v>30</v>
      </c>
      <c r="F2" s="1254">
        <v>30</v>
      </c>
      <c r="G2" s="1253"/>
      <c r="H2" s="1253"/>
      <c r="I2" s="1253"/>
      <c r="J2" s="1253"/>
      <c r="K2" s="1253"/>
      <c r="L2" s="1253"/>
      <c r="M2" s="1253"/>
      <c r="N2" s="1253"/>
      <c r="O2" s="1253"/>
      <c r="P2" s="1253"/>
      <c r="Q2" s="1253"/>
      <c r="R2" s="1253"/>
      <c r="S2" s="1253"/>
      <c r="T2" s="1253"/>
      <c r="U2" s="1253"/>
      <c r="V2" s="1253"/>
      <c r="W2" s="1253"/>
      <c r="X2" s="1253"/>
      <c r="Y2" s="1253"/>
    </row>
    <row r="3" spans="1:25" s="624" customFormat="1">
      <c r="A3" s="1254" t="s">
        <v>337</v>
      </c>
      <c r="B3" s="1254">
        <v>0</v>
      </c>
      <c r="C3" s="1254">
        <v>0</v>
      </c>
      <c r="D3" s="1254">
        <v>75</v>
      </c>
      <c r="E3" s="1254">
        <v>30</v>
      </c>
      <c r="F3" s="1254">
        <v>30</v>
      </c>
      <c r="G3" s="1253"/>
      <c r="H3" s="1253"/>
      <c r="I3" s="1253"/>
      <c r="J3" s="1253"/>
      <c r="K3" s="1253"/>
      <c r="L3" s="1253"/>
      <c r="M3" s="1253"/>
      <c r="N3" s="1253"/>
      <c r="O3" s="1253"/>
      <c r="P3" s="1253"/>
      <c r="Q3" s="1253"/>
      <c r="R3" s="1253"/>
      <c r="S3" s="1253"/>
      <c r="T3" s="1253"/>
      <c r="U3" s="1253"/>
      <c r="V3" s="1253"/>
      <c r="W3" s="1253"/>
      <c r="X3" s="1253"/>
      <c r="Y3" s="1253"/>
    </row>
    <row r="4" spans="1:25" s="624" customFormat="1">
      <c r="A4" s="1254" t="s">
        <v>338</v>
      </c>
      <c r="B4" s="1254">
        <v>0</v>
      </c>
      <c r="C4" s="1254">
        <v>2</v>
      </c>
      <c r="D4" s="1254">
        <v>27</v>
      </c>
      <c r="E4" s="1254">
        <v>30</v>
      </c>
      <c r="F4" s="1254">
        <v>30</v>
      </c>
      <c r="G4" s="1253"/>
      <c r="H4" s="1253"/>
      <c r="I4" s="1253"/>
      <c r="J4" s="1253"/>
      <c r="K4" s="1253"/>
      <c r="L4" s="1253"/>
      <c r="M4" s="1253"/>
      <c r="N4" s="1253"/>
      <c r="O4" s="1253"/>
      <c r="P4" s="1253"/>
      <c r="Q4" s="1253"/>
      <c r="R4" s="1253"/>
      <c r="S4" s="1253"/>
      <c r="T4" s="1253"/>
      <c r="U4" s="1253"/>
      <c r="V4" s="1253"/>
      <c r="W4" s="1253"/>
      <c r="X4" s="1253"/>
      <c r="Y4" s="1253"/>
    </row>
    <row r="5" spans="1:25" s="624" customFormat="1">
      <c r="A5" s="1254" t="s">
        <v>365</v>
      </c>
      <c r="B5" s="1254">
        <v>0</v>
      </c>
      <c r="C5" s="1254">
        <v>0</v>
      </c>
      <c r="D5" s="1254">
        <v>32</v>
      </c>
      <c r="E5" s="1254">
        <v>30</v>
      </c>
      <c r="F5" s="1254">
        <v>30</v>
      </c>
      <c r="G5" s="1253"/>
      <c r="H5" s="1253"/>
      <c r="I5" s="1253"/>
      <c r="J5" s="1253"/>
      <c r="K5" s="1253"/>
      <c r="L5" s="1253"/>
      <c r="M5" s="1253"/>
      <c r="N5" s="1253"/>
      <c r="O5" s="1253"/>
      <c r="P5" s="1253"/>
      <c r="Q5" s="1253"/>
      <c r="R5" s="1253"/>
      <c r="S5" s="1253"/>
      <c r="T5" s="1253"/>
      <c r="U5" s="1253"/>
      <c r="V5" s="1253"/>
      <c r="W5" s="1253"/>
      <c r="X5" s="1253"/>
      <c r="Y5" s="1253"/>
    </row>
    <row r="6" spans="1:25" s="624" customFormat="1">
      <c r="A6" s="1254" t="s">
        <v>421</v>
      </c>
      <c r="B6" s="1254">
        <v>0</v>
      </c>
      <c r="C6" s="1254">
        <v>0</v>
      </c>
      <c r="D6" s="1254">
        <v>1</v>
      </c>
      <c r="E6" s="1254">
        <v>30</v>
      </c>
      <c r="F6" s="1254">
        <v>30</v>
      </c>
      <c r="G6" s="1253"/>
      <c r="H6" s="1253"/>
      <c r="I6" s="1253"/>
      <c r="J6" s="1253"/>
      <c r="K6" s="1253"/>
      <c r="L6" s="1253"/>
      <c r="M6" s="1253"/>
      <c r="N6" s="1253"/>
      <c r="O6" s="1253"/>
      <c r="P6" s="1253"/>
      <c r="Q6" s="1253"/>
      <c r="R6" s="1253"/>
      <c r="S6" s="1253"/>
      <c r="T6" s="1253"/>
      <c r="U6" s="1253"/>
      <c r="V6" s="1253"/>
      <c r="W6" s="1253"/>
      <c r="X6" s="1253"/>
      <c r="Y6" s="1253"/>
    </row>
    <row r="7" spans="1:25" s="624" customFormat="1">
      <c r="A7" s="1254" t="s">
        <v>420</v>
      </c>
      <c r="B7" s="1254">
        <v>0</v>
      </c>
      <c r="C7" s="1254">
        <v>13</v>
      </c>
      <c r="D7" s="1254">
        <v>26</v>
      </c>
      <c r="E7" s="1254">
        <v>30</v>
      </c>
      <c r="F7" s="1254">
        <v>30</v>
      </c>
      <c r="G7" s="1253"/>
      <c r="H7" s="1253"/>
      <c r="I7" s="1253"/>
      <c r="J7" s="1253"/>
      <c r="K7" s="1253"/>
      <c r="L7" s="1253"/>
      <c r="M7" s="1253"/>
      <c r="N7" s="1253"/>
      <c r="O7" s="1253"/>
      <c r="P7" s="1253"/>
      <c r="Q7" s="1253"/>
      <c r="R7" s="1253"/>
      <c r="S7" s="1253"/>
      <c r="T7" s="1253"/>
      <c r="U7" s="1253"/>
      <c r="V7" s="1253"/>
      <c r="W7" s="1253"/>
      <c r="X7" s="1253"/>
      <c r="Y7" s="1253"/>
    </row>
    <row r="8" spans="1:25" s="624" customFormat="1">
      <c r="A8" s="1254" t="s">
        <v>339</v>
      </c>
      <c r="B8" s="1254">
        <v>0</v>
      </c>
      <c r="C8" s="1254">
        <v>2</v>
      </c>
      <c r="D8" s="1254">
        <v>28</v>
      </c>
      <c r="E8" s="1254">
        <v>30</v>
      </c>
      <c r="F8" s="1254">
        <v>30</v>
      </c>
      <c r="G8" s="1253"/>
      <c r="H8" s="1253"/>
      <c r="I8" s="1253"/>
      <c r="J8" s="1253"/>
      <c r="K8" s="1253"/>
      <c r="L8" s="1253"/>
      <c r="M8" s="1253"/>
      <c r="N8" s="1253"/>
      <c r="O8" s="1253"/>
      <c r="P8" s="1253"/>
      <c r="Q8" s="1253"/>
      <c r="R8" s="1253"/>
      <c r="S8" s="1253"/>
      <c r="T8" s="1253"/>
      <c r="U8" s="1253"/>
      <c r="V8" s="1253"/>
      <c r="W8" s="1253"/>
      <c r="X8" s="1253"/>
      <c r="Y8" s="1253"/>
    </row>
    <row r="9" spans="1:25" s="624" customFormat="1">
      <c r="A9" s="1254" t="s">
        <v>340</v>
      </c>
      <c r="B9" s="1254">
        <v>0</v>
      </c>
      <c r="C9" s="1254">
        <v>0</v>
      </c>
      <c r="D9" s="1254">
        <v>4</v>
      </c>
      <c r="E9" s="1254">
        <v>30</v>
      </c>
      <c r="F9" s="1254">
        <v>30</v>
      </c>
      <c r="G9" s="1253"/>
      <c r="H9" s="1253"/>
      <c r="I9" s="1253"/>
      <c r="J9" s="1253"/>
      <c r="K9" s="1253"/>
      <c r="L9" s="1253"/>
      <c r="M9" s="1253"/>
      <c r="N9" s="1253"/>
      <c r="O9" s="1253"/>
      <c r="P9" s="1253"/>
      <c r="Q9" s="1253"/>
      <c r="R9" s="1253"/>
      <c r="S9" s="1253"/>
      <c r="T9" s="1253"/>
      <c r="U9" s="1253"/>
      <c r="V9" s="1253"/>
      <c r="W9" s="1253"/>
      <c r="X9" s="1253"/>
      <c r="Y9" s="1253"/>
    </row>
    <row r="10" spans="1:25" s="624" customFormat="1">
      <c r="A10" s="1254" t="s">
        <v>11</v>
      </c>
      <c r="B10" s="1254">
        <v>0</v>
      </c>
      <c r="C10" s="1254">
        <v>0</v>
      </c>
      <c r="D10" s="1254">
        <v>2</v>
      </c>
      <c r="E10" s="1254">
        <v>30</v>
      </c>
      <c r="F10" s="1254">
        <v>30</v>
      </c>
      <c r="G10" s="1253"/>
      <c r="H10" s="1253"/>
      <c r="I10" s="1253"/>
      <c r="J10" s="1253"/>
      <c r="K10" s="1253"/>
      <c r="L10" s="1253"/>
      <c r="M10" s="1253"/>
      <c r="N10" s="1253"/>
      <c r="O10" s="1253"/>
      <c r="P10" s="1253"/>
      <c r="Q10" s="1253"/>
      <c r="R10" s="1253"/>
      <c r="S10" s="1253"/>
      <c r="T10" s="1253"/>
      <c r="U10" s="1253"/>
      <c r="V10" s="1253"/>
      <c r="W10" s="1253"/>
      <c r="X10" s="1253"/>
      <c r="Y10" s="1253"/>
    </row>
    <row r="11" spans="1:25" s="624" customFormat="1">
      <c r="A11" s="1254" t="s">
        <v>341</v>
      </c>
      <c r="B11" s="1254">
        <v>0</v>
      </c>
      <c r="C11" s="1254">
        <v>0</v>
      </c>
      <c r="D11" s="1254">
        <v>1</v>
      </c>
      <c r="E11" s="1254">
        <v>30</v>
      </c>
      <c r="F11" s="1254">
        <v>30</v>
      </c>
      <c r="G11" s="1253"/>
      <c r="H11" s="1253"/>
      <c r="I11" s="1253"/>
      <c r="J11" s="1253"/>
      <c r="K11" s="1253"/>
      <c r="L11" s="1253"/>
      <c r="M11" s="1253"/>
      <c r="N11" s="1253"/>
      <c r="O11" s="1253"/>
      <c r="P11" s="1253"/>
      <c r="Q11" s="1253"/>
      <c r="R11" s="1253"/>
      <c r="S11" s="1253"/>
      <c r="T11" s="1253"/>
      <c r="U11" s="1253"/>
      <c r="V11" s="1253"/>
      <c r="W11" s="1253"/>
      <c r="X11" s="1253"/>
      <c r="Y11" s="1253"/>
    </row>
    <row r="12" spans="1:25" s="624" customFormat="1">
      <c r="A12" s="1254" t="s">
        <v>369</v>
      </c>
      <c r="B12" s="1254">
        <v>0</v>
      </c>
      <c r="C12" s="1254">
        <v>5</v>
      </c>
      <c r="D12" s="1254">
        <v>40</v>
      </c>
      <c r="E12" s="1254">
        <v>30</v>
      </c>
      <c r="F12" s="1254">
        <v>30</v>
      </c>
      <c r="G12" s="1253"/>
      <c r="H12" s="1253"/>
      <c r="I12" s="1253"/>
      <c r="J12" s="1253"/>
      <c r="K12" s="1253"/>
      <c r="L12" s="1253"/>
      <c r="M12" s="1253"/>
      <c r="N12" s="1253"/>
      <c r="O12" s="1253"/>
      <c r="P12" s="1253"/>
      <c r="Q12" s="1253"/>
      <c r="R12" s="1253"/>
      <c r="S12" s="1253"/>
      <c r="T12" s="1253"/>
      <c r="U12" s="1253"/>
      <c r="V12" s="1253"/>
      <c r="W12" s="1253"/>
      <c r="X12" s="1253"/>
      <c r="Y12" s="1253"/>
    </row>
    <row r="13" spans="1:25" s="1255" customFormat="1">
      <c r="A13" s="1254" t="s">
        <v>10</v>
      </c>
      <c r="B13" s="1254">
        <v>0</v>
      </c>
      <c r="C13" s="1254">
        <v>0</v>
      </c>
      <c r="D13" s="1254">
        <v>11</v>
      </c>
      <c r="E13" s="1254">
        <v>30</v>
      </c>
      <c r="F13" s="1254">
        <v>30</v>
      </c>
      <c r="G13" s="1253"/>
      <c r="H13" s="1253"/>
      <c r="I13" s="1253"/>
      <c r="J13" s="1253"/>
      <c r="K13" s="1253"/>
      <c r="L13" s="1253"/>
      <c r="M13" s="1253"/>
      <c r="N13" s="1253"/>
      <c r="O13" s="1253"/>
      <c r="P13" s="1253"/>
      <c r="Q13" s="1253"/>
      <c r="R13" s="1253"/>
      <c r="S13" s="1253"/>
      <c r="T13" s="1253"/>
      <c r="U13" s="1253"/>
      <c r="V13" s="1253"/>
      <c r="W13" s="1253"/>
      <c r="X13" s="1253"/>
      <c r="Y13" s="1253"/>
    </row>
    <row r="14" spans="1:25" s="1255" customFormat="1">
      <c r="A14" s="1254" t="s">
        <v>179</v>
      </c>
      <c r="B14" s="1254">
        <v>0</v>
      </c>
      <c r="C14" s="1254">
        <v>0</v>
      </c>
      <c r="D14" s="1254">
        <v>37</v>
      </c>
      <c r="E14" s="1254">
        <v>30</v>
      </c>
      <c r="F14" s="1254">
        <v>30</v>
      </c>
      <c r="G14" s="1253"/>
      <c r="H14" s="1253"/>
      <c r="I14" s="1253"/>
      <c r="J14" s="1253"/>
      <c r="K14" s="1253"/>
      <c r="L14" s="1253"/>
      <c r="M14" s="1253"/>
      <c r="N14" s="1253"/>
      <c r="O14" s="1253"/>
      <c r="P14" s="1253"/>
      <c r="Q14" s="1253"/>
      <c r="R14" s="1253"/>
      <c r="S14" s="1253"/>
      <c r="T14" s="1253"/>
      <c r="U14" s="1253"/>
      <c r="V14" s="1253"/>
      <c r="W14" s="1253"/>
      <c r="X14" s="1253"/>
      <c r="Y14" s="1253"/>
    </row>
    <row r="15" spans="1:25" s="1255" customFormat="1">
      <c r="A15" s="1254" t="s">
        <v>259</v>
      </c>
      <c r="B15" s="1254">
        <v>0</v>
      </c>
      <c r="C15" s="1254">
        <v>0</v>
      </c>
      <c r="D15" s="1254">
        <v>12</v>
      </c>
      <c r="E15" s="1254">
        <v>30</v>
      </c>
      <c r="F15" s="1254">
        <v>30</v>
      </c>
      <c r="G15" s="1253"/>
      <c r="H15" s="1253"/>
      <c r="I15" s="1253"/>
      <c r="J15" s="1253"/>
      <c r="K15" s="1253"/>
      <c r="L15" s="1253"/>
      <c r="M15" s="1253"/>
      <c r="N15" s="1253"/>
      <c r="O15" s="1253"/>
      <c r="P15" s="1253"/>
      <c r="Q15" s="1253"/>
      <c r="R15" s="1253"/>
      <c r="S15" s="1253"/>
      <c r="T15" s="1253"/>
      <c r="U15" s="1253"/>
      <c r="V15" s="1253"/>
      <c r="W15" s="1253"/>
      <c r="X15" s="1253"/>
      <c r="Y15" s="1253"/>
    </row>
    <row r="16" spans="1:25" s="1255" customFormat="1">
      <c r="A16" s="1254" t="s">
        <v>9</v>
      </c>
      <c r="B16" s="1254">
        <v>0</v>
      </c>
      <c r="C16" s="1254">
        <v>0</v>
      </c>
      <c r="D16" s="1254">
        <v>1</v>
      </c>
      <c r="E16" s="1254">
        <v>30</v>
      </c>
      <c r="F16" s="1254">
        <v>30</v>
      </c>
      <c r="G16" s="1253"/>
      <c r="H16" s="1253"/>
      <c r="I16" s="1253"/>
      <c r="J16" s="1253"/>
      <c r="K16" s="1253"/>
      <c r="L16" s="1253"/>
      <c r="M16" s="1253"/>
      <c r="N16" s="1253"/>
      <c r="O16" s="1253"/>
      <c r="P16" s="1253"/>
      <c r="Q16" s="1253"/>
      <c r="R16" s="1253"/>
      <c r="S16" s="1253"/>
      <c r="T16" s="1253"/>
      <c r="U16" s="1253"/>
      <c r="V16" s="1253"/>
      <c r="W16" s="1253"/>
      <c r="X16" s="1253"/>
      <c r="Y16" s="1253"/>
    </row>
    <row r="17" spans="1:25" s="1255" customFormat="1">
      <c r="A17" s="1254" t="s">
        <v>376</v>
      </c>
      <c r="B17" s="1254">
        <v>0</v>
      </c>
      <c r="C17" s="1254">
        <v>0</v>
      </c>
      <c r="D17" s="1254">
        <v>1</v>
      </c>
      <c r="E17" s="1254">
        <v>30</v>
      </c>
      <c r="F17" s="1254">
        <v>30</v>
      </c>
      <c r="G17" s="1253"/>
      <c r="H17" s="1253"/>
      <c r="I17" s="1253"/>
      <c r="J17" s="1253"/>
      <c r="K17" s="1253"/>
      <c r="L17" s="1253"/>
      <c r="M17" s="1253"/>
      <c r="N17" s="1253"/>
      <c r="O17" s="1253"/>
      <c r="P17" s="1253"/>
      <c r="Q17" s="1253"/>
      <c r="R17" s="1253"/>
      <c r="S17" s="1253"/>
      <c r="T17" s="1253"/>
      <c r="U17" s="1253"/>
      <c r="V17" s="1253"/>
      <c r="W17" s="1253"/>
      <c r="X17" s="1253"/>
      <c r="Y17" s="1253"/>
    </row>
    <row r="18" spans="1:25" s="1255" customFormat="1">
      <c r="A18" s="1254" t="s">
        <v>8</v>
      </c>
      <c r="B18" s="1254">
        <v>0</v>
      </c>
      <c r="C18" s="1254">
        <v>0</v>
      </c>
      <c r="D18" s="1254">
        <v>1</v>
      </c>
      <c r="E18" s="1254">
        <v>30</v>
      </c>
      <c r="F18" s="1254">
        <v>30</v>
      </c>
      <c r="G18" s="1253"/>
      <c r="H18" s="1253"/>
      <c r="I18" s="1253"/>
      <c r="J18" s="1253"/>
      <c r="K18" s="1253"/>
      <c r="L18" s="1253"/>
      <c r="M18" s="1253"/>
      <c r="N18" s="1253"/>
      <c r="O18" s="1253"/>
      <c r="P18" s="1253"/>
      <c r="Q18" s="1253"/>
      <c r="R18" s="1253"/>
      <c r="S18" s="1253"/>
      <c r="T18" s="1253"/>
      <c r="U18" s="1253"/>
      <c r="V18" s="1253"/>
      <c r="W18" s="1253"/>
      <c r="X18" s="1253"/>
      <c r="Y18" s="1253"/>
    </row>
    <row r="19" spans="1:25" s="1255" customFormat="1">
      <c r="A19" s="1254" t="s">
        <v>375</v>
      </c>
      <c r="B19" s="1254">
        <v>0</v>
      </c>
      <c r="C19" s="1254">
        <v>0</v>
      </c>
      <c r="D19" s="1254">
        <v>4</v>
      </c>
      <c r="E19" s="1254">
        <v>30</v>
      </c>
      <c r="F19" s="1254">
        <v>30</v>
      </c>
      <c r="G19" s="1253"/>
      <c r="H19" s="1253"/>
      <c r="I19" s="1253"/>
      <c r="J19" s="1253"/>
      <c r="K19" s="1253"/>
      <c r="L19" s="1253"/>
      <c r="M19" s="1253"/>
      <c r="N19" s="1253"/>
      <c r="O19" s="1253"/>
      <c r="P19" s="1253"/>
      <c r="Q19" s="1253"/>
      <c r="R19" s="1253"/>
      <c r="S19" s="1253"/>
      <c r="T19" s="1253"/>
      <c r="U19" s="1253"/>
      <c r="V19" s="1253"/>
      <c r="W19" s="1253"/>
      <c r="X19" s="1253"/>
      <c r="Y19" s="1253"/>
    </row>
    <row r="20" spans="1:25" s="1255" customFormat="1">
      <c r="A20" s="1254" t="s">
        <v>7</v>
      </c>
      <c r="B20" s="1254">
        <v>0</v>
      </c>
      <c r="C20" s="1254">
        <v>0</v>
      </c>
      <c r="D20" s="1254">
        <v>1</v>
      </c>
      <c r="E20" s="1254">
        <v>30</v>
      </c>
      <c r="F20" s="1254">
        <v>30</v>
      </c>
      <c r="G20" s="1253"/>
      <c r="H20" s="1253"/>
      <c r="I20" s="1253"/>
      <c r="J20" s="1253"/>
      <c r="K20" s="1253"/>
      <c r="L20" s="1253"/>
      <c r="M20" s="1253"/>
      <c r="N20" s="1253"/>
      <c r="O20" s="1253"/>
      <c r="P20" s="1253"/>
      <c r="Q20" s="1253"/>
      <c r="R20" s="1253"/>
      <c r="S20" s="1253"/>
      <c r="T20" s="1253"/>
      <c r="U20" s="1253"/>
      <c r="V20" s="1253"/>
      <c r="W20" s="1253"/>
      <c r="X20" s="1253"/>
      <c r="Y20" s="1253"/>
    </row>
    <row r="21" spans="1:25" s="1255" customFormat="1">
      <c r="A21" s="1254" t="s">
        <v>1498</v>
      </c>
      <c r="B21" s="1254">
        <v>0</v>
      </c>
      <c r="C21" s="1254">
        <v>0</v>
      </c>
      <c r="D21" s="1254">
        <v>1</v>
      </c>
      <c r="E21" s="1254">
        <v>30</v>
      </c>
      <c r="F21" s="1254">
        <v>30</v>
      </c>
      <c r="G21" s="1253"/>
      <c r="H21" s="1253"/>
      <c r="I21" s="1253"/>
      <c r="J21" s="1253"/>
      <c r="K21" s="1253"/>
      <c r="L21" s="1253"/>
      <c r="M21" s="1253"/>
      <c r="N21" s="1253"/>
      <c r="O21" s="1253"/>
      <c r="P21" s="1253"/>
      <c r="Q21" s="1253"/>
      <c r="R21" s="1253"/>
      <c r="S21" s="1253"/>
      <c r="T21" s="1253"/>
      <c r="U21" s="1253"/>
      <c r="V21" s="1253"/>
      <c r="W21" s="1253"/>
      <c r="X21" s="1253"/>
      <c r="Y21" s="1253"/>
    </row>
    <row r="22" spans="1:25" s="1255" customFormat="1">
      <c r="A22" s="1254" t="s">
        <v>370</v>
      </c>
      <c r="B22" s="1254">
        <v>0</v>
      </c>
      <c r="C22" s="1254">
        <v>0</v>
      </c>
      <c r="D22" s="1254">
        <v>8</v>
      </c>
      <c r="E22" s="1254">
        <v>30</v>
      </c>
      <c r="F22" s="1254">
        <v>30</v>
      </c>
      <c r="G22" s="1253"/>
      <c r="H22" s="1253"/>
      <c r="I22" s="1253"/>
      <c r="J22" s="1253"/>
      <c r="K22" s="1253"/>
      <c r="L22" s="1253"/>
      <c r="M22" s="1253"/>
      <c r="N22" s="1253"/>
      <c r="O22" s="1253"/>
      <c r="P22" s="1253"/>
      <c r="Q22" s="1253"/>
      <c r="R22" s="1253"/>
      <c r="S22" s="1253"/>
      <c r="T22" s="1253"/>
      <c r="U22" s="1253"/>
      <c r="V22" s="1253"/>
      <c r="W22" s="1253"/>
      <c r="X22" s="1253"/>
      <c r="Y22" s="1253"/>
    </row>
    <row r="23" spans="1:25" s="1255" customFormat="1">
      <c r="A23" s="1254" t="s">
        <v>371</v>
      </c>
      <c r="B23" s="1254">
        <v>0</v>
      </c>
      <c r="C23" s="1254">
        <v>12</v>
      </c>
      <c r="D23" s="1254">
        <v>29</v>
      </c>
      <c r="E23" s="1254">
        <v>30</v>
      </c>
      <c r="F23" s="1254">
        <v>30</v>
      </c>
      <c r="G23" s="1253"/>
      <c r="H23" s="1253"/>
      <c r="I23" s="1253"/>
      <c r="J23" s="1253"/>
      <c r="K23" s="1253"/>
      <c r="L23" s="1253"/>
      <c r="M23" s="1253"/>
      <c r="N23" s="1253"/>
      <c r="O23" s="1253"/>
      <c r="P23" s="1253"/>
      <c r="Q23" s="1253"/>
      <c r="R23" s="1253"/>
      <c r="S23" s="1253"/>
      <c r="T23" s="1253"/>
      <c r="U23" s="1253"/>
      <c r="V23" s="1253"/>
      <c r="W23" s="1253"/>
      <c r="X23" s="1253"/>
      <c r="Y23" s="1253"/>
    </row>
    <row r="24" spans="1:25" s="1255" customFormat="1">
      <c r="A24" s="1254" t="s">
        <v>372</v>
      </c>
      <c r="B24" s="1254">
        <v>0</v>
      </c>
      <c r="C24" s="1254">
        <v>19</v>
      </c>
      <c r="D24" s="1254">
        <v>23</v>
      </c>
      <c r="E24" s="1254">
        <v>30</v>
      </c>
      <c r="F24" s="1254">
        <v>30</v>
      </c>
      <c r="G24" s="1253"/>
      <c r="H24" s="1253"/>
      <c r="I24" s="1253"/>
      <c r="J24" s="1253"/>
      <c r="K24" s="1253"/>
      <c r="L24" s="1253"/>
      <c r="M24" s="1253"/>
      <c r="N24" s="1253"/>
      <c r="O24" s="1253"/>
      <c r="P24" s="1253"/>
      <c r="Q24" s="1253"/>
      <c r="R24" s="1253"/>
      <c r="S24" s="1253"/>
      <c r="T24" s="1253"/>
      <c r="U24" s="1253"/>
      <c r="V24" s="1253"/>
      <c r="W24" s="1253"/>
      <c r="X24" s="1253"/>
      <c r="Y24" s="1253"/>
    </row>
    <row r="25" spans="1:25" s="1255" customFormat="1">
      <c r="A25" s="1254" t="s">
        <v>4</v>
      </c>
      <c r="B25" s="1254">
        <v>0</v>
      </c>
      <c r="C25" s="1254">
        <v>27</v>
      </c>
      <c r="D25" s="1254">
        <v>51</v>
      </c>
      <c r="E25" s="1254">
        <v>30</v>
      </c>
      <c r="F25" s="1254">
        <v>30</v>
      </c>
      <c r="G25" s="1253"/>
      <c r="H25" s="1253"/>
      <c r="I25" s="1253"/>
      <c r="J25" s="1253"/>
      <c r="K25" s="1253"/>
      <c r="L25" s="1253"/>
      <c r="M25" s="1253"/>
      <c r="N25" s="1253"/>
      <c r="O25" s="1253"/>
      <c r="P25" s="1253"/>
      <c r="Q25" s="1253"/>
      <c r="R25" s="1253"/>
      <c r="S25" s="1253"/>
      <c r="T25" s="1253"/>
      <c r="U25" s="1253"/>
      <c r="V25" s="1253"/>
      <c r="W25" s="1253"/>
      <c r="X25" s="1253"/>
      <c r="Y25" s="1253"/>
    </row>
    <row r="26" spans="1:25" s="1255" customFormat="1">
      <c r="A26" s="1254" t="s">
        <v>253</v>
      </c>
      <c r="B26" s="1254">
        <v>0</v>
      </c>
      <c r="C26" s="1254">
        <v>33</v>
      </c>
      <c r="D26" s="1254">
        <v>57</v>
      </c>
      <c r="E26" s="1254">
        <v>30</v>
      </c>
      <c r="F26" s="1254">
        <v>30</v>
      </c>
      <c r="G26" s="1253"/>
      <c r="H26" s="1253"/>
      <c r="I26" s="1253"/>
      <c r="J26" s="1253"/>
      <c r="K26" s="1253"/>
      <c r="L26" s="1253"/>
      <c r="M26" s="1253"/>
      <c r="N26" s="1253"/>
      <c r="O26" s="1253"/>
      <c r="P26" s="1253"/>
      <c r="Q26" s="1253"/>
      <c r="R26" s="1253"/>
      <c r="S26" s="1253"/>
      <c r="T26" s="1253"/>
      <c r="U26" s="1253"/>
      <c r="V26" s="1253"/>
      <c r="W26" s="1253"/>
      <c r="X26" s="1253"/>
      <c r="Y26" s="1253"/>
    </row>
    <row r="27" spans="1:25" s="1255" customFormat="1">
      <c r="A27" s="1254" t="s">
        <v>122</v>
      </c>
      <c r="B27" s="1254">
        <v>0</v>
      </c>
      <c r="C27" s="1254">
        <v>0</v>
      </c>
      <c r="D27" s="1254">
        <v>3</v>
      </c>
      <c r="E27" s="1254">
        <v>30</v>
      </c>
      <c r="F27" s="1254">
        <v>30</v>
      </c>
      <c r="G27" s="1253"/>
      <c r="H27" s="1253"/>
      <c r="I27" s="1253"/>
      <c r="J27" s="1253"/>
      <c r="K27" s="1253"/>
      <c r="L27" s="1253"/>
      <c r="M27" s="1253"/>
      <c r="N27" s="1253"/>
      <c r="O27" s="1253"/>
      <c r="P27" s="1253"/>
      <c r="Q27" s="1253"/>
      <c r="R27" s="1253"/>
      <c r="S27" s="1253"/>
      <c r="T27" s="1253"/>
      <c r="U27" s="1253"/>
      <c r="V27" s="1253"/>
      <c r="W27" s="1253"/>
      <c r="X27" s="1253"/>
      <c r="Y27" s="1253"/>
    </row>
    <row r="28" spans="1:25" s="1255" customFormat="1">
      <c r="A28" s="1254" t="s">
        <v>576</v>
      </c>
      <c r="B28" s="1254">
        <v>0</v>
      </c>
      <c r="C28" s="1254">
        <v>0</v>
      </c>
      <c r="D28" s="1254">
        <v>2</v>
      </c>
      <c r="E28" s="1254">
        <v>30</v>
      </c>
      <c r="F28" s="1254">
        <v>30</v>
      </c>
      <c r="G28" s="1253"/>
      <c r="H28" s="1253"/>
      <c r="I28" s="1253"/>
      <c r="J28" s="1253"/>
      <c r="K28" s="1253"/>
      <c r="L28" s="1253"/>
      <c r="M28" s="1253"/>
      <c r="N28" s="1253"/>
      <c r="O28" s="1253"/>
      <c r="P28" s="1253"/>
      <c r="Q28" s="1253"/>
      <c r="R28" s="1253"/>
      <c r="S28" s="1253"/>
      <c r="T28" s="1253"/>
      <c r="U28" s="1253"/>
      <c r="V28" s="1253"/>
      <c r="W28" s="1253"/>
      <c r="X28" s="1253"/>
      <c r="Y28" s="1253"/>
    </row>
    <row r="29" spans="1:25" s="1255" customFormat="1">
      <c r="A29" s="1254" t="s">
        <v>251</v>
      </c>
      <c r="B29" s="1254">
        <v>0</v>
      </c>
      <c r="C29" s="1254">
        <v>15</v>
      </c>
      <c r="D29" s="1254">
        <v>38</v>
      </c>
      <c r="E29" s="1254">
        <v>30</v>
      </c>
      <c r="F29" s="1254">
        <v>30</v>
      </c>
      <c r="G29" s="1253"/>
      <c r="H29" s="1253"/>
      <c r="I29" s="1253"/>
      <c r="J29" s="1253"/>
      <c r="K29" s="1253"/>
      <c r="L29" s="1253"/>
      <c r="M29" s="1253"/>
      <c r="N29" s="1253"/>
      <c r="O29" s="1253"/>
      <c r="P29" s="1253"/>
      <c r="Q29" s="1253"/>
      <c r="R29" s="1253"/>
      <c r="S29" s="1253"/>
      <c r="T29" s="1253"/>
      <c r="U29" s="1253"/>
      <c r="V29" s="1253"/>
      <c r="W29" s="1253"/>
      <c r="X29" s="1253"/>
      <c r="Y29" s="1253"/>
    </row>
    <row r="30" spans="1:25" s="1255" customFormat="1">
      <c r="A30" s="1254" t="s">
        <v>141</v>
      </c>
      <c r="B30" s="1254">
        <v>0</v>
      </c>
      <c r="C30" s="1254">
        <v>10</v>
      </c>
      <c r="D30" s="1254">
        <v>44</v>
      </c>
      <c r="E30" s="1254">
        <v>30</v>
      </c>
      <c r="F30" s="1254">
        <v>30</v>
      </c>
      <c r="G30" s="1253"/>
      <c r="H30" s="1253"/>
      <c r="I30" s="1253"/>
      <c r="J30" s="1253"/>
      <c r="K30" s="1253"/>
      <c r="L30" s="1253"/>
      <c r="M30" s="1253"/>
      <c r="N30" s="1253"/>
      <c r="O30" s="1253"/>
      <c r="P30" s="1253"/>
      <c r="Q30" s="1253"/>
      <c r="R30" s="1253"/>
      <c r="S30" s="1253"/>
      <c r="T30" s="1253"/>
      <c r="U30" s="1253"/>
      <c r="V30" s="1253"/>
      <c r="W30" s="1253"/>
      <c r="X30" s="1253"/>
      <c r="Y30" s="1253"/>
    </row>
    <row r="31" spans="1:25" s="1255" customFormat="1">
      <c r="A31" s="1254" t="s">
        <v>1090</v>
      </c>
      <c r="B31" s="1254">
        <v>0</v>
      </c>
      <c r="C31" s="1254">
        <v>0</v>
      </c>
      <c r="D31" s="1254">
        <v>11</v>
      </c>
      <c r="E31" s="1254">
        <v>30</v>
      </c>
      <c r="F31" s="1254">
        <v>30</v>
      </c>
      <c r="G31" s="1253"/>
      <c r="H31" s="1253"/>
      <c r="I31" s="1253"/>
      <c r="J31" s="1253"/>
      <c r="K31" s="1253"/>
      <c r="L31" s="1253"/>
      <c r="M31" s="1253"/>
      <c r="N31" s="1253"/>
      <c r="O31" s="1253"/>
      <c r="P31" s="1253"/>
      <c r="Q31" s="1253"/>
      <c r="R31" s="1253"/>
      <c r="S31" s="1253"/>
      <c r="T31" s="1253"/>
      <c r="U31" s="1253"/>
      <c r="V31" s="1253"/>
      <c r="W31" s="1253"/>
      <c r="X31" s="1253"/>
      <c r="Y31" s="1253"/>
    </row>
    <row r="32" spans="1:25" s="1255" customFormat="1">
      <c r="A32" s="1254" t="s">
        <v>1089</v>
      </c>
      <c r="B32" s="1254">
        <v>0</v>
      </c>
      <c r="C32" s="1254">
        <v>28</v>
      </c>
      <c r="D32" s="1254">
        <v>79</v>
      </c>
      <c r="E32" s="1254">
        <v>30</v>
      </c>
      <c r="F32" s="1254">
        <v>30</v>
      </c>
      <c r="G32" s="1253"/>
      <c r="H32" s="1253"/>
      <c r="I32" s="1253"/>
      <c r="J32" s="1253"/>
      <c r="K32" s="1253"/>
      <c r="L32" s="1253"/>
      <c r="M32" s="1253"/>
      <c r="N32" s="1253"/>
      <c r="O32" s="1253"/>
      <c r="P32" s="1253"/>
      <c r="Q32" s="1253"/>
      <c r="R32" s="1253"/>
      <c r="S32" s="1253"/>
      <c r="T32" s="1253"/>
      <c r="U32" s="1253"/>
      <c r="V32" s="1253"/>
      <c r="W32" s="1253"/>
      <c r="X32" s="1253"/>
      <c r="Y32" s="1253"/>
    </row>
    <row r="33" spans="1:25" s="1255" customFormat="1">
      <c r="A33" s="1254" t="s">
        <v>2</v>
      </c>
      <c r="B33" s="1254">
        <v>0</v>
      </c>
      <c r="C33" s="1254">
        <v>18</v>
      </c>
      <c r="D33" s="1254">
        <v>124</v>
      </c>
      <c r="E33" s="1254">
        <v>30</v>
      </c>
      <c r="F33" s="1254">
        <v>30</v>
      </c>
      <c r="G33" s="1253"/>
      <c r="H33" s="1253"/>
      <c r="I33" s="1253"/>
      <c r="J33" s="1253"/>
      <c r="K33" s="1253"/>
      <c r="L33" s="1253"/>
      <c r="M33" s="1253"/>
      <c r="N33" s="1253"/>
      <c r="O33" s="1253"/>
      <c r="P33" s="1253"/>
      <c r="Q33" s="1253"/>
      <c r="R33" s="1253"/>
      <c r="S33" s="1253"/>
      <c r="T33" s="1253"/>
      <c r="U33" s="1253"/>
      <c r="V33" s="1253"/>
      <c r="W33" s="1253"/>
      <c r="X33" s="1253"/>
      <c r="Y33" s="1253"/>
    </row>
    <row r="34" spans="1:25" s="1255" customFormat="1">
      <c r="A34" s="1256"/>
      <c r="B34" s="1256"/>
      <c r="C34" s="1256"/>
      <c r="D34" s="1256"/>
      <c r="E34" s="1256"/>
      <c r="F34" s="1257"/>
      <c r="G34" s="1253"/>
      <c r="H34" s="1253"/>
      <c r="I34" s="1253"/>
      <c r="J34" s="1253"/>
      <c r="K34" s="1253"/>
      <c r="L34" s="1253"/>
      <c r="M34" s="1253"/>
      <c r="N34" s="1253"/>
      <c r="O34" s="1253"/>
      <c r="P34" s="1253"/>
      <c r="Q34" s="1253"/>
      <c r="R34" s="1253"/>
      <c r="S34" s="1253"/>
      <c r="T34" s="1253"/>
      <c r="U34" s="1253"/>
      <c r="V34" s="1253"/>
      <c r="W34" s="1253"/>
      <c r="X34" s="1253"/>
      <c r="Y34" s="1253"/>
    </row>
    <row r="35" spans="1:25" s="1255" customFormat="1">
      <c r="A35" s="1257"/>
      <c r="B35" s="1257"/>
      <c r="C35" s="1257"/>
      <c r="D35" s="1257"/>
      <c r="E35" s="1257"/>
      <c r="F35" s="1257"/>
      <c r="G35" s="1253"/>
      <c r="H35" s="1253"/>
      <c r="I35" s="1253"/>
      <c r="J35" s="1253"/>
      <c r="K35" s="1253"/>
      <c r="L35" s="1253"/>
      <c r="M35" s="1253"/>
      <c r="N35" s="1253"/>
      <c r="O35" s="1253"/>
      <c r="P35" s="1253"/>
      <c r="Q35" s="1253"/>
      <c r="R35" s="1253"/>
      <c r="S35" s="1253"/>
      <c r="T35" s="1253"/>
      <c r="U35" s="1253"/>
      <c r="V35" s="1253"/>
      <c r="W35" s="1253"/>
      <c r="X35" s="1253"/>
      <c r="Y35" s="1253"/>
    </row>
    <row r="36" spans="1:25" s="1255" customFormat="1">
      <c r="A36" s="1257"/>
      <c r="B36" s="1257"/>
      <c r="C36" s="1257"/>
      <c r="D36" s="1257"/>
      <c r="E36" s="1257"/>
      <c r="F36" s="1257"/>
      <c r="G36" s="1253"/>
      <c r="H36" s="1253"/>
      <c r="I36" s="1253"/>
      <c r="J36" s="1253"/>
      <c r="K36" s="1253"/>
      <c r="L36" s="1253"/>
      <c r="M36" s="1253"/>
      <c r="N36" s="1253"/>
      <c r="O36" s="1253"/>
      <c r="P36" s="1253"/>
      <c r="Q36" s="1253"/>
      <c r="R36" s="1253"/>
      <c r="S36" s="1253"/>
      <c r="T36" s="1253"/>
      <c r="U36" s="1253"/>
      <c r="V36" s="1253"/>
      <c r="W36" s="1253"/>
      <c r="X36" s="1253"/>
      <c r="Y36" s="1253"/>
    </row>
    <row r="37" spans="1:25" s="1255" customFormat="1">
      <c r="A37" s="1257"/>
      <c r="B37" s="1257"/>
      <c r="C37" s="1257"/>
      <c r="D37" s="1257"/>
      <c r="E37" s="1257"/>
      <c r="F37" s="1257"/>
      <c r="G37" s="1253"/>
      <c r="H37" s="1253"/>
      <c r="I37" s="1253"/>
      <c r="J37" s="1253"/>
      <c r="K37" s="1253"/>
      <c r="L37" s="1253"/>
      <c r="M37" s="1253"/>
      <c r="N37" s="1253"/>
      <c r="O37" s="1253"/>
      <c r="P37" s="1253"/>
      <c r="Q37" s="1253"/>
      <c r="R37" s="1253"/>
      <c r="S37" s="1253"/>
      <c r="T37" s="1253"/>
      <c r="U37" s="1253"/>
      <c r="V37" s="1253"/>
      <c r="W37" s="1253"/>
      <c r="X37" s="1253"/>
      <c r="Y37" s="1253"/>
    </row>
    <row r="38" spans="1:25" s="1255" customFormat="1">
      <c r="A38" s="1257"/>
      <c r="B38" s="1257"/>
      <c r="C38" s="1257"/>
      <c r="D38" s="1257"/>
      <c r="E38" s="1257"/>
      <c r="F38" s="1257"/>
      <c r="G38" s="1253"/>
      <c r="H38" s="1253"/>
      <c r="I38" s="1253"/>
      <c r="J38" s="1253"/>
      <c r="K38" s="1253"/>
      <c r="L38" s="1253"/>
      <c r="M38" s="1253"/>
      <c r="N38" s="1253"/>
      <c r="O38" s="1253"/>
      <c r="P38" s="1253"/>
      <c r="Q38" s="1253"/>
      <c r="R38" s="1253"/>
      <c r="S38" s="1253"/>
      <c r="T38" s="1253"/>
      <c r="U38" s="1253"/>
      <c r="V38" s="1253"/>
      <c r="W38" s="1253"/>
      <c r="X38" s="1253"/>
      <c r="Y38" s="1253"/>
    </row>
    <row r="39" spans="1:25" s="1255" customFormat="1">
      <c r="A39" s="1257"/>
      <c r="B39" s="1257"/>
      <c r="C39" s="1257"/>
      <c r="D39" s="1257"/>
      <c r="E39" s="1257"/>
      <c r="F39" s="1257"/>
      <c r="G39" s="1253"/>
      <c r="H39" s="1253"/>
      <c r="I39" s="1253"/>
      <c r="J39" s="1253"/>
      <c r="K39" s="1253"/>
      <c r="L39" s="1253"/>
      <c r="M39" s="1253"/>
      <c r="N39" s="1253"/>
      <c r="O39" s="1253"/>
      <c r="P39" s="1253"/>
      <c r="Q39" s="1253"/>
      <c r="R39" s="1253"/>
      <c r="S39" s="1253"/>
      <c r="T39" s="1253"/>
      <c r="U39" s="1253"/>
      <c r="V39" s="1253"/>
      <c r="W39" s="1253"/>
      <c r="X39" s="1253"/>
      <c r="Y39" s="1253"/>
    </row>
    <row r="40" spans="1:25" s="1255" customFormat="1">
      <c r="A40" s="1257"/>
      <c r="B40" s="1257"/>
      <c r="C40" s="1257"/>
      <c r="D40" s="1257"/>
      <c r="E40" s="1257"/>
      <c r="F40" s="1257"/>
      <c r="G40" s="1253"/>
      <c r="H40" s="1253"/>
      <c r="I40" s="1253"/>
      <c r="J40" s="1253"/>
      <c r="K40" s="1253"/>
      <c r="L40" s="1253"/>
      <c r="M40" s="1253"/>
      <c r="N40" s="1253"/>
      <c r="O40" s="1253"/>
      <c r="P40" s="1253"/>
      <c r="Q40" s="1253"/>
      <c r="R40" s="1253"/>
      <c r="S40" s="1253"/>
      <c r="T40" s="1253"/>
      <c r="U40" s="1253"/>
      <c r="V40" s="1253"/>
      <c r="W40" s="1253"/>
      <c r="X40" s="1253"/>
      <c r="Y40" s="1253"/>
    </row>
    <row r="41" spans="1:25" s="1255" customFormat="1">
      <c r="A41" s="1257"/>
      <c r="B41" s="1257"/>
      <c r="C41" s="1257"/>
      <c r="D41" s="1257"/>
      <c r="E41" s="1257"/>
      <c r="F41" s="1257"/>
      <c r="G41" s="1253"/>
      <c r="H41" s="1253"/>
      <c r="I41" s="1253"/>
      <c r="J41" s="1253"/>
      <c r="K41" s="1253"/>
      <c r="L41" s="1253"/>
      <c r="M41" s="1253"/>
      <c r="N41" s="1253"/>
      <c r="O41" s="1253"/>
      <c r="P41" s="1253"/>
      <c r="Q41" s="1253"/>
      <c r="R41" s="1253"/>
      <c r="S41" s="1253"/>
      <c r="T41" s="1253"/>
      <c r="U41" s="1253"/>
      <c r="V41" s="1253"/>
      <c r="W41" s="1253"/>
      <c r="X41" s="1253"/>
      <c r="Y41" s="1253"/>
    </row>
    <row r="42" spans="1:25" s="1255" customFormat="1">
      <c r="A42" s="1257"/>
      <c r="B42" s="1257"/>
      <c r="C42" s="1257"/>
      <c r="D42" s="1257"/>
      <c r="E42" s="1257"/>
      <c r="F42" s="1257"/>
      <c r="G42" s="1253"/>
      <c r="H42" s="1253"/>
      <c r="I42" s="1253"/>
      <c r="J42" s="1253"/>
      <c r="K42" s="1253"/>
      <c r="L42" s="1253"/>
      <c r="M42" s="1253"/>
      <c r="N42" s="1253"/>
      <c r="O42" s="1253"/>
      <c r="P42" s="1253"/>
      <c r="Q42" s="1253"/>
      <c r="R42" s="1253"/>
      <c r="S42" s="1253"/>
      <c r="T42" s="1253"/>
      <c r="U42" s="1253"/>
      <c r="V42" s="1253"/>
      <c r="W42" s="1253"/>
      <c r="X42" s="1253"/>
      <c r="Y42" s="1253"/>
    </row>
    <row r="43" spans="1:25" s="1255" customFormat="1">
      <c r="A43" s="1257"/>
      <c r="B43" s="1257"/>
      <c r="C43" s="1257"/>
      <c r="D43" s="1257"/>
      <c r="E43" s="1257"/>
      <c r="F43" s="1257"/>
      <c r="G43" s="1253"/>
      <c r="H43" s="1253"/>
      <c r="I43" s="1253"/>
      <c r="J43" s="1253"/>
      <c r="K43" s="1253"/>
      <c r="L43" s="1253"/>
      <c r="M43" s="1253"/>
      <c r="N43" s="1253"/>
      <c r="O43" s="1253"/>
      <c r="P43" s="1253"/>
      <c r="Q43" s="1253"/>
      <c r="R43" s="1253"/>
      <c r="S43" s="1253"/>
      <c r="T43" s="1253"/>
      <c r="U43" s="1253"/>
      <c r="V43" s="1253"/>
      <c r="W43" s="1253"/>
      <c r="X43" s="1253"/>
      <c r="Y43" s="1253"/>
    </row>
    <row r="44" spans="1:25" s="1255" customFormat="1">
      <c r="A44" s="1257"/>
      <c r="B44" s="1257"/>
      <c r="C44" s="1257"/>
      <c r="D44" s="1257"/>
      <c r="E44" s="1257"/>
      <c r="F44" s="1257"/>
      <c r="G44" s="1253"/>
      <c r="H44" s="1253"/>
      <c r="I44" s="1253"/>
      <c r="J44" s="1253"/>
      <c r="K44" s="1253"/>
      <c r="L44" s="1253"/>
      <c r="M44" s="1253"/>
      <c r="N44" s="1253"/>
      <c r="O44" s="1253"/>
      <c r="P44" s="1253"/>
      <c r="Q44" s="1253"/>
      <c r="R44" s="1253"/>
      <c r="S44" s="1253"/>
      <c r="T44" s="1253"/>
      <c r="U44" s="1253"/>
      <c r="V44" s="1253"/>
      <c r="W44" s="1253"/>
      <c r="X44" s="1253"/>
      <c r="Y44" s="1253"/>
    </row>
    <row r="45" spans="1:25" s="1255" customFormat="1">
      <c r="A45" s="1257"/>
      <c r="B45" s="1257"/>
      <c r="C45" s="1257"/>
      <c r="D45" s="1257"/>
      <c r="E45" s="1257"/>
      <c r="F45" s="1257"/>
      <c r="G45" s="1253"/>
      <c r="H45" s="1253"/>
      <c r="I45" s="1253"/>
      <c r="J45" s="1253"/>
      <c r="K45" s="1253"/>
      <c r="L45" s="1253"/>
      <c r="M45" s="1253"/>
      <c r="N45" s="1253"/>
      <c r="O45" s="1253"/>
      <c r="P45" s="1253"/>
      <c r="Q45" s="1253"/>
      <c r="R45" s="1253"/>
      <c r="S45" s="1253"/>
      <c r="T45" s="1253"/>
      <c r="U45" s="1253"/>
      <c r="V45" s="1253"/>
      <c r="W45" s="1253"/>
      <c r="X45" s="1253"/>
      <c r="Y45" s="1253"/>
    </row>
    <row r="46" spans="1:25" s="1255" customFormat="1">
      <c r="A46" s="1257"/>
      <c r="B46" s="1257"/>
      <c r="C46" s="1257"/>
      <c r="D46" s="1257"/>
      <c r="E46" s="1257"/>
      <c r="F46" s="1257"/>
      <c r="G46" s="1253"/>
      <c r="H46" s="1253"/>
      <c r="I46" s="1253"/>
      <c r="J46" s="1253"/>
      <c r="K46" s="1253"/>
      <c r="L46" s="1253"/>
      <c r="M46" s="1253"/>
      <c r="N46" s="1253"/>
      <c r="O46" s="1253"/>
      <c r="P46" s="1253"/>
      <c r="Q46" s="1253"/>
      <c r="R46" s="1253"/>
      <c r="S46" s="1253"/>
      <c r="T46" s="1253"/>
      <c r="U46" s="1253"/>
      <c r="V46" s="1253"/>
      <c r="W46" s="1253"/>
      <c r="X46" s="1253"/>
      <c r="Y46" s="1253"/>
    </row>
    <row r="47" spans="1:25" s="1255" customFormat="1">
      <c r="A47" s="1257"/>
      <c r="B47" s="1257"/>
      <c r="C47" s="1257"/>
      <c r="D47" s="1257"/>
      <c r="E47" s="1257"/>
      <c r="F47" s="1257"/>
      <c r="G47" s="1253"/>
      <c r="H47" s="1253"/>
      <c r="I47" s="1253"/>
      <c r="J47" s="1253"/>
      <c r="K47" s="1253"/>
      <c r="L47" s="1253"/>
      <c r="M47" s="1253"/>
      <c r="N47" s="1253"/>
      <c r="O47" s="1253"/>
      <c r="P47" s="1253"/>
      <c r="Q47" s="1253"/>
      <c r="R47" s="1253"/>
      <c r="S47" s="1253"/>
      <c r="T47" s="1253"/>
      <c r="U47" s="1253"/>
      <c r="V47" s="1253"/>
      <c r="W47" s="1253"/>
      <c r="X47" s="1253"/>
      <c r="Y47" s="1253"/>
    </row>
    <row r="48" spans="1:25" s="1255" customFormat="1">
      <c r="A48" s="1257"/>
      <c r="B48" s="1257"/>
      <c r="C48" s="1257"/>
      <c r="D48" s="1257"/>
      <c r="E48" s="1257"/>
      <c r="F48" s="1257"/>
      <c r="G48" s="1253"/>
      <c r="H48" s="1253"/>
      <c r="I48" s="1253"/>
      <c r="J48" s="1253"/>
      <c r="K48" s="1253"/>
      <c r="L48" s="1253"/>
      <c r="M48" s="1253"/>
      <c r="N48" s="1253"/>
      <c r="O48" s="1253"/>
      <c r="P48" s="1253"/>
      <c r="Q48" s="1253"/>
      <c r="R48" s="1253"/>
      <c r="S48" s="1253"/>
      <c r="T48" s="1253"/>
      <c r="U48" s="1253"/>
      <c r="V48" s="1253"/>
      <c r="W48" s="1253"/>
      <c r="X48" s="1253"/>
      <c r="Y48" s="1253"/>
    </row>
    <row r="49" spans="1:25" s="1255" customFormat="1">
      <c r="A49" s="1257"/>
      <c r="B49" s="1257"/>
      <c r="C49" s="1257"/>
      <c r="D49" s="1257"/>
      <c r="E49" s="1257"/>
      <c r="F49" s="1257"/>
      <c r="G49" s="1253"/>
      <c r="H49" s="1253"/>
      <c r="I49" s="1253"/>
      <c r="J49" s="1253"/>
      <c r="K49" s="1253"/>
      <c r="L49" s="1253"/>
      <c r="M49" s="1253"/>
      <c r="N49" s="1253"/>
      <c r="O49" s="1253"/>
      <c r="P49" s="1253"/>
      <c r="Q49" s="1253"/>
      <c r="R49" s="1253"/>
      <c r="S49" s="1253"/>
      <c r="T49" s="1253"/>
      <c r="U49" s="1253"/>
      <c r="V49" s="1253"/>
      <c r="W49" s="1253"/>
      <c r="X49" s="1253"/>
      <c r="Y49" s="1253"/>
    </row>
    <row r="50" spans="1:25" s="1255" customFormat="1">
      <c r="A50" s="1257"/>
      <c r="B50" s="1257"/>
      <c r="C50" s="1257"/>
      <c r="D50" s="1257"/>
      <c r="E50" s="1257"/>
      <c r="F50" s="1257"/>
      <c r="G50" s="1253"/>
      <c r="H50" s="1253"/>
      <c r="I50" s="1253"/>
      <c r="J50" s="1253"/>
      <c r="K50" s="1253"/>
      <c r="L50" s="1253"/>
      <c r="M50" s="1253"/>
      <c r="N50" s="1253"/>
      <c r="O50" s="1253"/>
      <c r="P50" s="1253"/>
      <c r="Q50" s="1253"/>
      <c r="R50" s="1253"/>
      <c r="S50" s="1253"/>
      <c r="T50" s="1253"/>
      <c r="U50" s="1253"/>
      <c r="V50" s="1253"/>
      <c r="W50" s="1253"/>
      <c r="X50" s="1253"/>
      <c r="Y50" s="1253"/>
    </row>
    <row r="51" spans="1:25" s="1255" customFormat="1">
      <c r="A51" s="1257"/>
      <c r="B51" s="1257"/>
      <c r="C51" s="1257"/>
      <c r="D51" s="1257"/>
      <c r="E51" s="1257"/>
      <c r="F51" s="1257"/>
      <c r="G51" s="1253"/>
      <c r="H51" s="1253"/>
      <c r="I51" s="1253"/>
      <c r="J51" s="1253"/>
      <c r="K51" s="1253"/>
      <c r="L51" s="1253"/>
      <c r="M51" s="1253"/>
      <c r="N51" s="1253"/>
      <c r="O51" s="1253"/>
      <c r="P51" s="1253"/>
      <c r="Q51" s="1253"/>
      <c r="R51" s="1253"/>
      <c r="S51" s="1253"/>
      <c r="T51" s="1253"/>
      <c r="U51" s="1253"/>
      <c r="V51" s="1253"/>
      <c r="W51" s="1253"/>
      <c r="X51" s="1253"/>
      <c r="Y51" s="1253"/>
    </row>
    <row r="52" spans="1:25" s="1255" customFormat="1">
      <c r="A52" s="1257"/>
      <c r="B52" s="1257"/>
      <c r="C52" s="1257"/>
      <c r="D52" s="1257"/>
      <c r="E52" s="1257"/>
      <c r="F52" s="1257"/>
      <c r="G52" s="1253"/>
      <c r="H52" s="1253"/>
      <c r="I52" s="1253"/>
      <c r="J52" s="1253"/>
      <c r="K52" s="1253"/>
      <c r="L52" s="1253"/>
      <c r="M52" s="1253"/>
      <c r="N52" s="1253"/>
      <c r="O52" s="1253"/>
      <c r="P52" s="1253"/>
      <c r="Q52" s="1253"/>
      <c r="R52" s="1253"/>
      <c r="S52" s="1253"/>
      <c r="T52" s="1253"/>
      <c r="U52" s="1253"/>
      <c r="V52" s="1253"/>
      <c r="W52" s="1253"/>
      <c r="X52" s="1253"/>
      <c r="Y52" s="1253"/>
    </row>
    <row r="53" spans="1:25" s="1255" customFormat="1">
      <c r="A53" s="1257"/>
      <c r="B53" s="1257"/>
      <c r="C53" s="1257"/>
      <c r="D53" s="1257"/>
      <c r="E53" s="1257"/>
      <c r="F53" s="1257"/>
      <c r="G53" s="1253"/>
      <c r="H53" s="1253"/>
      <c r="I53" s="1253"/>
      <c r="J53" s="1253"/>
      <c r="K53" s="1253"/>
      <c r="L53" s="1253"/>
      <c r="M53" s="1253"/>
      <c r="N53" s="1253"/>
      <c r="O53" s="1253"/>
      <c r="P53" s="1253"/>
      <c r="Q53" s="1253"/>
      <c r="R53" s="1253"/>
      <c r="S53" s="1253"/>
      <c r="T53" s="1253"/>
      <c r="U53" s="1253"/>
      <c r="V53" s="1253"/>
      <c r="W53" s="1253"/>
      <c r="X53" s="1253"/>
      <c r="Y53" s="1253"/>
    </row>
    <row r="54" spans="1:25" s="1255" customFormat="1">
      <c r="A54" s="1257"/>
      <c r="B54" s="1257"/>
      <c r="C54" s="1257"/>
      <c r="D54" s="1257"/>
      <c r="E54" s="1257"/>
      <c r="F54" s="1257"/>
      <c r="G54" s="1253"/>
      <c r="H54" s="1253"/>
      <c r="I54" s="1253"/>
      <c r="J54" s="1253"/>
      <c r="K54" s="1253"/>
      <c r="L54" s="1253"/>
      <c r="M54" s="1253"/>
      <c r="N54" s="1253"/>
      <c r="O54" s="1253"/>
      <c r="P54" s="1253"/>
      <c r="Q54" s="1253"/>
      <c r="R54" s="1253"/>
      <c r="S54" s="1253"/>
      <c r="T54" s="1253"/>
      <c r="U54" s="1253"/>
      <c r="V54" s="1253"/>
      <c r="W54" s="1253"/>
      <c r="X54" s="1253"/>
      <c r="Y54" s="1253"/>
    </row>
    <row r="55" spans="1:25" s="1255" customFormat="1">
      <c r="A55" s="1257"/>
      <c r="B55" s="1257"/>
      <c r="C55" s="1257"/>
      <c r="D55" s="1257"/>
      <c r="E55" s="1257"/>
      <c r="F55" s="1257"/>
      <c r="G55" s="1253"/>
      <c r="H55" s="1253"/>
      <c r="I55" s="1253"/>
      <c r="J55" s="1253"/>
      <c r="K55" s="1253"/>
      <c r="L55" s="1253"/>
      <c r="M55" s="1253"/>
      <c r="N55" s="1253"/>
      <c r="O55" s="1253"/>
      <c r="P55" s="1253"/>
      <c r="Q55" s="1253"/>
      <c r="R55" s="1253"/>
      <c r="S55" s="1253"/>
      <c r="T55" s="1253"/>
      <c r="U55" s="1253"/>
      <c r="V55" s="1253"/>
      <c r="W55" s="1253"/>
      <c r="X55" s="1253"/>
      <c r="Y55" s="1253"/>
    </row>
    <row r="56" spans="1:25" s="1255" customFormat="1">
      <c r="A56" s="1257"/>
      <c r="B56" s="1257"/>
      <c r="C56" s="1257"/>
      <c r="D56" s="1257"/>
      <c r="E56" s="1257"/>
      <c r="F56" s="1257"/>
      <c r="G56" s="1253"/>
      <c r="H56" s="1253"/>
      <c r="I56" s="1253"/>
      <c r="J56" s="1253"/>
      <c r="K56" s="1253"/>
      <c r="L56" s="1253"/>
      <c r="M56" s="1253"/>
      <c r="N56" s="1253"/>
      <c r="O56" s="1253"/>
      <c r="P56" s="1253"/>
      <c r="Q56" s="1253"/>
      <c r="R56" s="1253"/>
      <c r="S56" s="1253"/>
      <c r="T56" s="1253"/>
      <c r="U56" s="1253"/>
      <c r="V56" s="1253"/>
      <c r="W56" s="1253"/>
      <c r="X56" s="1253"/>
      <c r="Y56" s="1253"/>
    </row>
    <row r="57" spans="1:25" s="1255" customFormat="1">
      <c r="A57" s="1257"/>
      <c r="B57" s="1257"/>
      <c r="C57" s="1257"/>
      <c r="D57" s="1257"/>
      <c r="E57" s="1257"/>
      <c r="F57" s="1257"/>
      <c r="G57" s="1253"/>
      <c r="H57" s="1253"/>
      <c r="I57" s="1253"/>
      <c r="J57" s="1253"/>
      <c r="K57" s="1253"/>
      <c r="L57" s="1253"/>
      <c r="M57" s="1253"/>
      <c r="N57" s="1253"/>
      <c r="O57" s="1253"/>
      <c r="P57" s="1253"/>
      <c r="Q57" s="1253"/>
      <c r="R57" s="1253"/>
      <c r="S57" s="1253"/>
      <c r="T57" s="1253"/>
      <c r="U57" s="1253"/>
      <c r="V57" s="1253"/>
      <c r="W57" s="1253"/>
      <c r="X57" s="1253"/>
      <c r="Y57" s="1253"/>
    </row>
    <row r="58" spans="1:25" s="1255" customFormat="1">
      <c r="A58" s="1257"/>
      <c r="B58" s="1257"/>
      <c r="C58" s="1257"/>
      <c r="D58" s="1257"/>
      <c r="E58" s="1257"/>
      <c r="F58" s="1257"/>
      <c r="G58" s="1253"/>
      <c r="H58" s="1253"/>
      <c r="I58" s="1253"/>
      <c r="J58" s="1253"/>
      <c r="K58" s="1253"/>
      <c r="L58" s="1253"/>
      <c r="M58" s="1253"/>
      <c r="N58" s="1253"/>
      <c r="O58" s="1253"/>
      <c r="P58" s="1253"/>
      <c r="Q58" s="1253"/>
      <c r="R58" s="1253"/>
      <c r="S58" s="1253"/>
      <c r="T58" s="1253"/>
      <c r="U58" s="1253"/>
      <c r="V58" s="1253"/>
      <c r="W58" s="1253"/>
      <c r="X58" s="1253"/>
      <c r="Y58" s="1253"/>
    </row>
    <row r="59" spans="1:25" s="1255" customFormat="1">
      <c r="A59" s="1257"/>
      <c r="B59" s="1257"/>
      <c r="C59" s="1257"/>
      <c r="D59" s="1257"/>
      <c r="E59" s="1257"/>
      <c r="F59" s="1257"/>
      <c r="G59" s="1253"/>
      <c r="H59" s="1253"/>
      <c r="I59" s="1253"/>
      <c r="J59" s="1253"/>
      <c r="K59" s="1253"/>
      <c r="L59" s="1253"/>
      <c r="M59" s="1253"/>
      <c r="N59" s="1253"/>
      <c r="O59" s="1253"/>
      <c r="P59" s="1253"/>
      <c r="Q59" s="1253"/>
      <c r="R59" s="1253"/>
      <c r="S59" s="1253"/>
      <c r="T59" s="1253"/>
      <c r="U59" s="1253"/>
      <c r="V59" s="1253"/>
      <c r="W59" s="1253"/>
      <c r="X59" s="1253"/>
      <c r="Y59" s="1253"/>
    </row>
    <row r="60" spans="1:25" s="1255" customFormat="1">
      <c r="A60" s="1257"/>
      <c r="B60" s="1257"/>
      <c r="C60" s="1257"/>
      <c r="D60" s="1257"/>
      <c r="E60" s="1257"/>
      <c r="F60" s="1257"/>
      <c r="G60" s="1253"/>
      <c r="H60" s="1253"/>
      <c r="I60" s="1253"/>
      <c r="J60" s="1253"/>
      <c r="K60" s="1253"/>
      <c r="L60" s="1253"/>
      <c r="M60" s="1253"/>
      <c r="N60" s="1253"/>
      <c r="O60" s="1253"/>
      <c r="P60" s="1253"/>
      <c r="Q60" s="1253"/>
      <c r="R60" s="1253"/>
      <c r="S60" s="1253"/>
      <c r="T60" s="1253"/>
      <c r="U60" s="1253"/>
      <c r="V60" s="1253"/>
      <c r="W60" s="1253"/>
      <c r="X60" s="1253"/>
      <c r="Y60" s="1253"/>
    </row>
    <row r="61" spans="1:25" s="1255" customFormat="1">
      <c r="A61" s="1257"/>
      <c r="B61" s="1257"/>
      <c r="C61" s="1257"/>
      <c r="D61" s="1257"/>
      <c r="E61" s="1257"/>
      <c r="F61" s="1257"/>
      <c r="G61" s="1253"/>
      <c r="H61" s="1253"/>
      <c r="I61" s="1253"/>
      <c r="J61" s="1253"/>
      <c r="K61" s="1253"/>
      <c r="L61" s="1253"/>
      <c r="M61" s="1253"/>
      <c r="N61" s="1253"/>
      <c r="O61" s="1253"/>
      <c r="P61" s="1253"/>
      <c r="Q61" s="1253"/>
      <c r="R61" s="1253"/>
      <c r="S61" s="1253"/>
      <c r="T61" s="1253"/>
      <c r="U61" s="1253"/>
      <c r="V61" s="1253"/>
      <c r="W61" s="1253"/>
      <c r="X61" s="1253"/>
      <c r="Y61" s="1253"/>
    </row>
    <row r="62" spans="1:25" s="1255" customFormat="1">
      <c r="A62" s="1257"/>
      <c r="B62" s="1257"/>
      <c r="C62" s="1257"/>
      <c r="D62" s="1257"/>
      <c r="E62" s="1257"/>
      <c r="F62" s="1257"/>
      <c r="G62" s="1253"/>
      <c r="H62" s="1253"/>
      <c r="I62" s="1253"/>
      <c r="J62" s="1253"/>
      <c r="K62" s="1253"/>
      <c r="L62" s="1253"/>
      <c r="M62" s="1253"/>
      <c r="N62" s="1253"/>
      <c r="O62" s="1253"/>
      <c r="P62" s="1253"/>
      <c r="Q62" s="1253"/>
      <c r="R62" s="1253"/>
      <c r="S62" s="1253"/>
      <c r="T62" s="1253"/>
      <c r="U62" s="1253"/>
      <c r="V62" s="1253"/>
      <c r="W62" s="1253"/>
      <c r="X62" s="1253"/>
      <c r="Y62" s="1253"/>
    </row>
    <row r="63" spans="1:25" s="1255" customFormat="1">
      <c r="A63" s="1257"/>
      <c r="B63" s="1257"/>
      <c r="C63" s="1257"/>
      <c r="D63" s="1257"/>
      <c r="E63" s="1257"/>
      <c r="F63" s="1257"/>
      <c r="G63" s="1253"/>
      <c r="H63" s="1253"/>
      <c r="I63" s="1253"/>
      <c r="J63" s="1253"/>
      <c r="K63" s="1253"/>
      <c r="L63" s="1253"/>
      <c r="M63" s="1253"/>
      <c r="N63" s="1253"/>
      <c r="O63" s="1253"/>
      <c r="P63" s="1253"/>
      <c r="Q63" s="1253"/>
      <c r="R63" s="1253"/>
      <c r="S63" s="1253"/>
      <c r="T63" s="1253"/>
      <c r="U63" s="1253"/>
      <c r="V63" s="1253"/>
      <c r="W63" s="1253"/>
      <c r="X63" s="1253"/>
      <c r="Y63" s="1253"/>
    </row>
    <row r="64" spans="1:25" s="1255" customFormat="1">
      <c r="A64" s="1257"/>
      <c r="B64" s="1257"/>
      <c r="C64" s="1257"/>
      <c r="D64" s="1257"/>
      <c r="E64" s="1257"/>
      <c r="F64" s="1257"/>
      <c r="G64" s="1253"/>
      <c r="H64" s="1253"/>
      <c r="I64" s="1253"/>
      <c r="J64" s="1253"/>
      <c r="K64" s="1253"/>
      <c r="L64" s="1253"/>
      <c r="M64" s="1253"/>
      <c r="N64" s="1253"/>
      <c r="O64" s="1253"/>
      <c r="P64" s="1253"/>
      <c r="Q64" s="1253"/>
      <c r="R64" s="1253"/>
      <c r="S64" s="1253"/>
      <c r="T64" s="1253"/>
      <c r="U64" s="1253"/>
      <c r="V64" s="1253"/>
      <c r="W64" s="1253"/>
      <c r="X64" s="1253"/>
      <c r="Y64" s="1253"/>
    </row>
    <row r="65" spans="1:25" s="1255" customFormat="1">
      <c r="A65" s="1257"/>
      <c r="B65" s="1257"/>
      <c r="C65" s="1257"/>
      <c r="D65" s="1257"/>
      <c r="E65" s="1257"/>
      <c r="F65" s="1257"/>
      <c r="G65" s="1253"/>
      <c r="H65" s="1253"/>
      <c r="I65" s="1253"/>
      <c r="J65" s="1253"/>
      <c r="K65" s="1253"/>
      <c r="L65" s="1253"/>
      <c r="M65" s="1253"/>
      <c r="N65" s="1253"/>
      <c r="O65" s="1253"/>
      <c r="P65" s="1253"/>
      <c r="Q65" s="1253"/>
      <c r="R65" s="1253"/>
      <c r="S65" s="1253"/>
      <c r="T65" s="1253"/>
      <c r="U65" s="1253"/>
      <c r="V65" s="1253"/>
      <c r="W65" s="1253"/>
      <c r="X65" s="1253"/>
      <c r="Y65" s="1253"/>
    </row>
    <row r="66" spans="1:25" s="1255" customFormat="1">
      <c r="A66" s="1257"/>
      <c r="B66" s="1257"/>
      <c r="C66" s="1257"/>
      <c r="D66" s="1257"/>
      <c r="E66" s="1257"/>
      <c r="F66" s="1257"/>
      <c r="G66" s="1253"/>
      <c r="H66" s="1253"/>
      <c r="I66" s="1253"/>
      <c r="J66" s="1253"/>
      <c r="K66" s="1253"/>
      <c r="L66" s="1253"/>
      <c r="M66" s="1253"/>
      <c r="N66" s="1253"/>
      <c r="O66" s="1253"/>
      <c r="P66" s="1253"/>
      <c r="Q66" s="1253"/>
      <c r="R66" s="1253"/>
      <c r="S66" s="1253"/>
      <c r="T66" s="1253"/>
      <c r="U66" s="1253"/>
      <c r="V66" s="1253"/>
      <c r="W66" s="1253"/>
      <c r="X66" s="1253"/>
      <c r="Y66" s="1253"/>
    </row>
    <row r="67" spans="1:25" s="1255" customFormat="1">
      <c r="A67" s="1257"/>
      <c r="B67" s="1257"/>
      <c r="C67" s="1257"/>
      <c r="D67" s="1257"/>
      <c r="E67" s="1257"/>
      <c r="F67" s="1257"/>
      <c r="G67" s="1253"/>
      <c r="H67" s="1253"/>
      <c r="I67" s="1253"/>
      <c r="J67" s="1253"/>
      <c r="K67" s="1253"/>
      <c r="L67" s="1253"/>
      <c r="M67" s="1253"/>
      <c r="N67" s="1253"/>
      <c r="O67" s="1253"/>
      <c r="P67" s="1253"/>
      <c r="Q67" s="1253"/>
      <c r="R67" s="1253"/>
      <c r="S67" s="1253"/>
      <c r="T67" s="1253"/>
      <c r="U67" s="1253"/>
      <c r="V67" s="1253"/>
      <c r="W67" s="1253"/>
      <c r="X67" s="1253"/>
      <c r="Y67" s="1253"/>
    </row>
    <row r="68" spans="1:25" s="1255" customFormat="1">
      <c r="A68" s="1257"/>
      <c r="B68" s="1257"/>
      <c r="C68" s="1257"/>
      <c r="D68" s="1257"/>
      <c r="E68" s="1257"/>
      <c r="F68" s="1257"/>
      <c r="G68" s="1253"/>
      <c r="H68" s="1253"/>
      <c r="I68" s="1253"/>
      <c r="J68" s="1253"/>
      <c r="K68" s="1253"/>
      <c r="L68" s="1253"/>
      <c r="M68" s="1253"/>
      <c r="N68" s="1253"/>
      <c r="O68" s="1253"/>
      <c r="P68" s="1253"/>
      <c r="Q68" s="1253"/>
      <c r="R68" s="1253"/>
      <c r="S68" s="1253"/>
      <c r="T68" s="1253"/>
      <c r="U68" s="1253"/>
      <c r="V68" s="1253"/>
      <c r="W68" s="1253"/>
      <c r="X68" s="1253"/>
      <c r="Y68" s="1253"/>
    </row>
    <row r="69" spans="1:25" s="1255" customFormat="1">
      <c r="A69" s="1257"/>
      <c r="B69" s="1257"/>
      <c r="C69" s="1257"/>
      <c r="D69" s="1257"/>
      <c r="E69" s="1257"/>
      <c r="F69" s="1257"/>
      <c r="G69" s="1253"/>
      <c r="H69" s="1253"/>
      <c r="I69" s="1253"/>
      <c r="J69" s="1253"/>
      <c r="K69" s="1253"/>
      <c r="L69" s="1253"/>
      <c r="M69" s="1253"/>
      <c r="N69" s="1253"/>
      <c r="O69" s="1253"/>
      <c r="P69" s="1253"/>
      <c r="Q69" s="1253"/>
      <c r="R69" s="1253"/>
      <c r="S69" s="1253"/>
      <c r="T69" s="1253"/>
      <c r="U69" s="1253"/>
      <c r="V69" s="1253"/>
      <c r="W69" s="1253"/>
      <c r="X69" s="1253"/>
      <c r="Y69" s="1253"/>
    </row>
    <row r="70" spans="1:25" s="1255" customFormat="1">
      <c r="A70" s="1257"/>
      <c r="B70" s="1257"/>
      <c r="C70" s="1257"/>
      <c r="D70" s="1257"/>
      <c r="E70" s="1257"/>
      <c r="F70" s="1257"/>
      <c r="G70" s="1253"/>
      <c r="H70" s="1253"/>
      <c r="I70" s="1253"/>
      <c r="J70" s="1253"/>
      <c r="K70" s="1253"/>
      <c r="L70" s="1253"/>
      <c r="M70" s="1253"/>
      <c r="N70" s="1253"/>
      <c r="O70" s="1253"/>
      <c r="P70" s="1253"/>
      <c r="Q70" s="1253"/>
      <c r="R70" s="1253"/>
      <c r="S70" s="1253"/>
      <c r="T70" s="1253"/>
      <c r="U70" s="1253"/>
      <c r="V70" s="1253"/>
      <c r="W70" s="1253"/>
      <c r="X70" s="1253"/>
      <c r="Y70" s="1253"/>
    </row>
    <row r="71" spans="1:25" s="1255" customFormat="1">
      <c r="A71" s="1257"/>
      <c r="B71" s="1257"/>
      <c r="C71" s="1257"/>
      <c r="D71" s="1257"/>
      <c r="E71" s="1257"/>
      <c r="F71" s="1257"/>
      <c r="G71" s="1253"/>
      <c r="H71" s="1253"/>
      <c r="I71" s="1253"/>
      <c r="J71" s="1253"/>
      <c r="K71" s="1253"/>
      <c r="L71" s="1253"/>
      <c r="M71" s="1253"/>
      <c r="N71" s="1253"/>
      <c r="O71" s="1253"/>
      <c r="P71" s="1253"/>
      <c r="Q71" s="1253"/>
      <c r="R71" s="1253"/>
      <c r="S71" s="1253"/>
      <c r="T71" s="1253"/>
      <c r="U71" s="1253"/>
      <c r="V71" s="1253"/>
      <c r="W71" s="1253"/>
      <c r="X71" s="1253"/>
      <c r="Y71" s="1253"/>
    </row>
    <row r="72" spans="1:25" s="1255" customFormat="1">
      <c r="A72" s="1257"/>
      <c r="B72" s="1257"/>
      <c r="C72" s="1257"/>
      <c r="D72" s="1257"/>
      <c r="E72" s="1257"/>
      <c r="F72" s="1257"/>
      <c r="G72" s="1253"/>
      <c r="H72" s="1253"/>
      <c r="I72" s="1253"/>
      <c r="J72" s="1253"/>
      <c r="K72" s="1253"/>
      <c r="L72" s="1253"/>
      <c r="M72" s="1253"/>
      <c r="N72" s="1253"/>
      <c r="O72" s="1253"/>
      <c r="P72" s="1253"/>
      <c r="Q72" s="1253"/>
      <c r="R72" s="1253"/>
      <c r="S72" s="1253"/>
      <c r="T72" s="1253"/>
      <c r="U72" s="1253"/>
      <c r="V72" s="1253"/>
      <c r="W72" s="1253"/>
      <c r="X72" s="1253"/>
      <c r="Y72" s="1253"/>
    </row>
    <row r="73" spans="1:25" s="1255" customFormat="1">
      <c r="A73" s="1257"/>
      <c r="B73" s="1257"/>
      <c r="C73" s="1257"/>
      <c r="D73" s="1257"/>
      <c r="E73" s="1257"/>
      <c r="F73" s="1257"/>
      <c r="G73" s="1253"/>
      <c r="H73" s="1253"/>
      <c r="I73" s="1253"/>
      <c r="J73" s="1253"/>
      <c r="K73" s="1253"/>
      <c r="L73" s="1253"/>
      <c r="M73" s="1253"/>
      <c r="N73" s="1253"/>
      <c r="O73" s="1253"/>
      <c r="P73" s="1253"/>
      <c r="Q73" s="1253"/>
      <c r="R73" s="1253"/>
      <c r="S73" s="1253"/>
      <c r="T73" s="1253"/>
      <c r="U73" s="1253"/>
      <c r="V73" s="1253"/>
      <c r="W73" s="1253"/>
      <c r="X73" s="1253"/>
      <c r="Y73" s="1253"/>
    </row>
    <row r="74" spans="1:25" s="1255" customFormat="1">
      <c r="A74" s="1257"/>
      <c r="B74" s="1257"/>
      <c r="C74" s="1257"/>
      <c r="D74" s="1257"/>
      <c r="E74" s="1257"/>
      <c r="F74" s="1257"/>
      <c r="G74" s="1253"/>
      <c r="H74" s="1253"/>
      <c r="I74" s="1253"/>
      <c r="J74" s="1253"/>
      <c r="K74" s="1253"/>
      <c r="L74" s="1253"/>
      <c r="M74" s="1253"/>
      <c r="N74" s="1253"/>
      <c r="O74" s="1253"/>
      <c r="P74" s="1253"/>
      <c r="Q74" s="1253"/>
      <c r="R74" s="1253"/>
      <c r="S74" s="1253"/>
      <c r="T74" s="1253"/>
      <c r="U74" s="1253"/>
      <c r="V74" s="1253"/>
      <c r="W74" s="1253"/>
      <c r="X74" s="1253"/>
      <c r="Y74" s="1253"/>
    </row>
    <row r="75" spans="1:25" s="1255" customFormat="1">
      <c r="A75" s="1257"/>
      <c r="B75" s="1257"/>
      <c r="C75" s="1257"/>
      <c r="D75" s="1257"/>
      <c r="E75" s="1257"/>
      <c r="F75" s="1257"/>
      <c r="G75" s="1253"/>
      <c r="H75" s="1253"/>
      <c r="I75" s="1253"/>
      <c r="J75" s="1253"/>
      <c r="K75" s="1253"/>
      <c r="L75" s="1253"/>
      <c r="M75" s="1253"/>
      <c r="N75" s="1253"/>
      <c r="O75" s="1253"/>
      <c r="P75" s="1253"/>
      <c r="Q75" s="1253"/>
      <c r="R75" s="1253"/>
      <c r="S75" s="1253"/>
      <c r="T75" s="1253"/>
      <c r="U75" s="1253"/>
      <c r="V75" s="1253"/>
      <c r="W75" s="1253"/>
      <c r="X75" s="1253"/>
      <c r="Y75" s="1253"/>
    </row>
    <row r="76" spans="1:25" s="1255" customFormat="1">
      <c r="A76" s="1257"/>
      <c r="B76" s="1257"/>
      <c r="C76" s="1257"/>
      <c r="D76" s="1257"/>
      <c r="E76" s="1257"/>
      <c r="F76" s="1257"/>
      <c r="G76" s="1253"/>
      <c r="H76" s="1253"/>
      <c r="I76" s="1253"/>
      <c r="J76" s="1253"/>
      <c r="K76" s="1253"/>
      <c r="L76" s="1253"/>
      <c r="M76" s="1253"/>
      <c r="N76" s="1253"/>
      <c r="O76" s="1253"/>
      <c r="P76" s="1253"/>
      <c r="Q76" s="1253"/>
      <c r="R76" s="1253"/>
      <c r="S76" s="1253"/>
      <c r="T76" s="1253"/>
      <c r="U76" s="1253"/>
      <c r="V76" s="1253"/>
      <c r="W76" s="1253"/>
      <c r="X76" s="1253"/>
      <c r="Y76" s="1253"/>
    </row>
    <row r="77" spans="1:25" s="1255" customFormat="1">
      <c r="A77" s="1257"/>
      <c r="B77" s="1257"/>
      <c r="C77" s="1257"/>
      <c r="D77" s="1257"/>
      <c r="E77" s="1257"/>
      <c r="F77" s="1257"/>
      <c r="G77" s="1253"/>
      <c r="H77" s="1253"/>
      <c r="I77" s="1253"/>
      <c r="J77" s="1253"/>
      <c r="K77" s="1253"/>
      <c r="L77" s="1253"/>
      <c r="M77" s="1253"/>
      <c r="N77" s="1253"/>
      <c r="O77" s="1253"/>
      <c r="P77" s="1253"/>
      <c r="Q77" s="1253"/>
      <c r="R77" s="1253"/>
      <c r="S77" s="1253"/>
      <c r="T77" s="1253"/>
      <c r="U77" s="1253"/>
      <c r="V77" s="1253"/>
      <c r="W77" s="1253"/>
      <c r="X77" s="1253"/>
      <c r="Y77" s="1253"/>
    </row>
    <row r="78" spans="1:25" s="1255" customFormat="1">
      <c r="A78" s="1257"/>
      <c r="B78" s="1257"/>
      <c r="C78" s="1257"/>
      <c r="D78" s="1257"/>
      <c r="E78" s="1257"/>
      <c r="F78" s="1257"/>
      <c r="G78" s="1253"/>
      <c r="H78" s="1253"/>
      <c r="I78" s="1253"/>
      <c r="J78" s="1253"/>
      <c r="K78" s="1253"/>
      <c r="L78" s="1253"/>
      <c r="M78" s="1253"/>
      <c r="N78" s="1253"/>
      <c r="O78" s="1253"/>
      <c r="P78" s="1253"/>
      <c r="Q78" s="1253"/>
      <c r="R78" s="1253"/>
      <c r="S78" s="1253"/>
      <c r="T78" s="1253"/>
      <c r="U78" s="1253"/>
      <c r="V78" s="1253"/>
      <c r="W78" s="1253"/>
      <c r="X78" s="1253"/>
      <c r="Y78" s="1253"/>
    </row>
    <row r="79" spans="1:25" s="1255" customFormat="1">
      <c r="A79" s="1257"/>
      <c r="B79" s="1257"/>
      <c r="C79" s="1257"/>
      <c r="D79" s="1257"/>
      <c r="E79" s="1257"/>
      <c r="F79" s="1257"/>
      <c r="G79" s="1253"/>
      <c r="H79" s="1253"/>
      <c r="I79" s="1253"/>
      <c r="J79" s="1253"/>
      <c r="K79" s="1253"/>
      <c r="L79" s="1253"/>
      <c r="M79" s="1253"/>
      <c r="N79" s="1253"/>
      <c r="O79" s="1253"/>
      <c r="P79" s="1253"/>
      <c r="Q79" s="1253"/>
      <c r="R79" s="1253"/>
      <c r="S79" s="1253"/>
      <c r="T79" s="1253"/>
      <c r="U79" s="1253"/>
      <c r="V79" s="1253"/>
      <c r="W79" s="1253"/>
      <c r="X79" s="1253"/>
      <c r="Y79" s="1253"/>
    </row>
    <row r="80" spans="1:25" s="1255" customFormat="1">
      <c r="A80" s="1257"/>
      <c r="B80" s="1257"/>
      <c r="C80" s="1257"/>
      <c r="D80" s="1257"/>
      <c r="E80" s="1257"/>
      <c r="F80" s="1257"/>
      <c r="G80" s="1253"/>
      <c r="H80" s="1253"/>
      <c r="I80" s="1253"/>
      <c r="J80" s="1253"/>
      <c r="K80" s="1253"/>
      <c r="L80" s="1253"/>
      <c r="M80" s="1253"/>
      <c r="N80" s="1253"/>
      <c r="O80" s="1253"/>
      <c r="P80" s="1253"/>
      <c r="Q80" s="1253"/>
      <c r="R80" s="1253"/>
      <c r="S80" s="1253"/>
      <c r="T80" s="1253"/>
      <c r="U80" s="1253"/>
      <c r="V80" s="1253"/>
      <c r="W80" s="1253"/>
      <c r="X80" s="1253"/>
      <c r="Y80" s="1253"/>
    </row>
    <row r="81" spans="1:25" s="1255" customFormat="1">
      <c r="A81" s="1257"/>
      <c r="B81" s="1257"/>
      <c r="C81" s="1257"/>
      <c r="D81" s="1257"/>
      <c r="E81" s="1257"/>
      <c r="F81" s="1257"/>
      <c r="G81" s="1253"/>
      <c r="H81" s="1253"/>
      <c r="I81" s="1253"/>
      <c r="J81" s="1253"/>
      <c r="K81" s="1253"/>
      <c r="L81" s="1253"/>
      <c r="M81" s="1253"/>
      <c r="N81" s="1253"/>
      <c r="O81" s="1253"/>
      <c r="P81" s="1253"/>
      <c r="Q81" s="1253"/>
      <c r="R81" s="1253"/>
      <c r="S81" s="1253"/>
      <c r="T81" s="1253"/>
      <c r="U81" s="1253"/>
      <c r="V81" s="1253"/>
      <c r="W81" s="1253"/>
      <c r="X81" s="1253"/>
      <c r="Y81" s="1253"/>
    </row>
    <row r="82" spans="1:25" s="1255" customFormat="1">
      <c r="A82" s="1257"/>
      <c r="B82" s="1257"/>
      <c r="C82" s="1257"/>
      <c r="D82" s="1257"/>
      <c r="E82" s="1257"/>
      <c r="F82" s="1257"/>
      <c r="G82" s="1253"/>
      <c r="H82" s="1253"/>
      <c r="I82" s="1253"/>
      <c r="J82" s="1253"/>
      <c r="K82" s="1253"/>
      <c r="L82" s="1253"/>
      <c r="M82" s="1253"/>
      <c r="N82" s="1253"/>
      <c r="O82" s="1253"/>
      <c r="P82" s="1253"/>
      <c r="Q82" s="1253"/>
      <c r="R82" s="1253"/>
      <c r="S82" s="1253"/>
      <c r="T82" s="1253"/>
      <c r="U82" s="1253"/>
      <c r="V82" s="1253"/>
      <c r="W82" s="1253"/>
      <c r="X82" s="1253"/>
      <c r="Y82" s="1253"/>
    </row>
    <row r="83" spans="1:25" s="1255" customFormat="1">
      <c r="A83" s="1257"/>
      <c r="B83" s="1257"/>
      <c r="C83" s="1257"/>
      <c r="D83" s="1257"/>
      <c r="E83" s="1257"/>
      <c r="F83" s="1257"/>
      <c r="G83" s="1253"/>
      <c r="H83" s="1253"/>
      <c r="I83" s="1253"/>
      <c r="J83" s="1253"/>
      <c r="K83" s="1253"/>
      <c r="L83" s="1253"/>
      <c r="M83" s="1253"/>
      <c r="N83" s="1253"/>
      <c r="O83" s="1253"/>
      <c r="P83" s="1253"/>
      <c r="Q83" s="1253"/>
      <c r="R83" s="1253"/>
      <c r="S83" s="1253"/>
      <c r="T83" s="1253"/>
      <c r="U83" s="1253"/>
      <c r="V83" s="1253"/>
      <c r="W83" s="1253"/>
      <c r="X83" s="1253"/>
      <c r="Y83" s="1253"/>
    </row>
    <row r="84" spans="1:25" s="1255" customFormat="1">
      <c r="A84" s="1257"/>
      <c r="B84" s="1257"/>
      <c r="C84" s="1257"/>
      <c r="D84" s="1257"/>
      <c r="E84" s="1257"/>
      <c r="F84" s="1257"/>
      <c r="G84" s="1253"/>
      <c r="H84" s="1253"/>
      <c r="I84" s="1253"/>
      <c r="J84" s="1253"/>
      <c r="K84" s="1253"/>
      <c r="L84" s="1253"/>
      <c r="M84" s="1253"/>
      <c r="N84" s="1253"/>
      <c r="O84" s="1253"/>
      <c r="P84" s="1253"/>
      <c r="Q84" s="1253"/>
      <c r="R84" s="1253"/>
      <c r="S84" s="1253"/>
      <c r="T84" s="1253"/>
      <c r="U84" s="1253"/>
      <c r="V84" s="1253"/>
      <c r="W84" s="1253"/>
      <c r="X84" s="1253"/>
      <c r="Y84" s="1253"/>
    </row>
    <row r="85" spans="1:25" s="1255" customFormat="1">
      <c r="A85" s="1257"/>
      <c r="B85" s="1257"/>
      <c r="C85" s="1257"/>
      <c r="D85" s="1257"/>
      <c r="E85" s="1257"/>
      <c r="F85" s="1257"/>
      <c r="G85" s="1253"/>
      <c r="H85" s="1253"/>
      <c r="I85" s="1253"/>
      <c r="J85" s="1253"/>
      <c r="K85" s="1253"/>
      <c r="L85" s="1253"/>
      <c r="M85" s="1253"/>
      <c r="N85" s="1253"/>
      <c r="O85" s="1253"/>
      <c r="P85" s="1253"/>
      <c r="Q85" s="1253"/>
      <c r="R85" s="1253"/>
      <c r="S85" s="1253"/>
      <c r="T85" s="1253"/>
      <c r="U85" s="1253"/>
      <c r="V85" s="1253"/>
      <c r="W85" s="1253"/>
      <c r="X85" s="1253"/>
      <c r="Y85" s="1253"/>
    </row>
    <row r="86" spans="1:25" s="1255" customFormat="1">
      <c r="A86" s="1257"/>
      <c r="B86" s="1257"/>
      <c r="C86" s="1257"/>
      <c r="D86" s="1257"/>
      <c r="E86" s="1257"/>
      <c r="F86" s="1257"/>
      <c r="G86" s="1253"/>
      <c r="H86" s="1253"/>
      <c r="I86" s="1253"/>
      <c r="J86" s="1253"/>
      <c r="K86" s="1253"/>
      <c r="L86" s="1253"/>
      <c r="M86" s="1253"/>
      <c r="N86" s="1253"/>
      <c r="O86" s="1253"/>
      <c r="P86" s="1253"/>
      <c r="Q86" s="1253"/>
      <c r="R86" s="1253"/>
      <c r="S86" s="1253"/>
      <c r="T86" s="1253"/>
      <c r="U86" s="1253"/>
      <c r="V86" s="1253"/>
      <c r="W86" s="1253"/>
      <c r="X86" s="1253"/>
      <c r="Y86" s="1253"/>
    </row>
  </sheetData>
  <protectedRanges>
    <protectedRange sqref="A13" name="Range1_1"/>
  </protectedRange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18"/>
  <sheetViews>
    <sheetView workbookViewId="0">
      <selection activeCell="A12" sqref="A12"/>
    </sheetView>
  </sheetViews>
  <sheetFormatPr defaultRowHeight="14.25"/>
  <cols>
    <col min="1" max="1" width="13.625" bestFit="1" customWidth="1"/>
    <col min="2" max="2" width="8" bestFit="1" customWidth="1"/>
    <col min="3" max="3" width="22.625" bestFit="1" customWidth="1"/>
  </cols>
  <sheetData>
    <row r="1" spans="1:3" ht="15.75" thickBot="1">
      <c r="A1" s="1281" t="s">
        <v>1942</v>
      </c>
      <c r="B1" t="s">
        <v>1943</v>
      </c>
      <c r="C1" s="1280" t="s">
        <v>1944</v>
      </c>
    </row>
    <row r="2" spans="1:3" ht="15" thickBot="1">
      <c r="A2" s="1282" t="s">
        <v>1364</v>
      </c>
      <c r="B2" t="s">
        <v>1945</v>
      </c>
    </row>
    <row r="3" spans="1:3" ht="15" thickBot="1">
      <c r="A3" s="1282" t="s">
        <v>1169</v>
      </c>
      <c r="B3" s="624" t="s">
        <v>1945</v>
      </c>
    </row>
    <row r="4" spans="1:3" ht="15" thickBot="1">
      <c r="A4" s="1282" t="s">
        <v>433</v>
      </c>
      <c r="B4" s="624" t="s">
        <v>1945</v>
      </c>
    </row>
    <row r="5" spans="1:3" ht="15" thickBot="1">
      <c r="A5" s="1282" t="s">
        <v>422</v>
      </c>
      <c r="B5" s="624" t="s">
        <v>1945</v>
      </c>
    </row>
    <row r="6" spans="1:3" ht="15" thickBot="1">
      <c r="A6" s="1282" t="s">
        <v>1131</v>
      </c>
      <c r="B6" t="s">
        <v>1946</v>
      </c>
      <c r="C6" t="s">
        <v>1947</v>
      </c>
    </row>
    <row r="7" spans="1:3" ht="15" thickBot="1">
      <c r="A7" s="1282" t="s">
        <v>387</v>
      </c>
      <c r="B7" t="s">
        <v>1208</v>
      </c>
      <c r="C7" s="1283" t="s">
        <v>1948</v>
      </c>
    </row>
    <row r="8" spans="1:3" ht="15" thickBot="1">
      <c r="A8" s="1282" t="s">
        <v>233</v>
      </c>
      <c r="B8" t="s">
        <v>1950</v>
      </c>
      <c r="C8" t="s">
        <v>1951</v>
      </c>
    </row>
    <row r="9" spans="1:3" ht="15" thickBot="1">
      <c r="A9" s="1282" t="s">
        <v>385</v>
      </c>
      <c r="B9" t="s">
        <v>1208</v>
      </c>
      <c r="C9" s="1284" t="s">
        <v>1949</v>
      </c>
    </row>
    <row r="10" spans="1:3" ht="15" thickBot="1">
      <c r="A10" s="1282" t="s">
        <v>381</v>
      </c>
      <c r="B10" s="624" t="s">
        <v>1950</v>
      </c>
      <c r="C10" s="624" t="s">
        <v>1951</v>
      </c>
    </row>
    <row r="11" spans="1:3" ht="15" thickBot="1">
      <c r="A11" s="1282" t="s">
        <v>131</v>
      </c>
      <c r="B11" s="624" t="s">
        <v>1945</v>
      </c>
    </row>
    <row r="12" spans="1:3" ht="15" thickBot="1">
      <c r="A12" s="1282" t="s">
        <v>384</v>
      </c>
      <c r="B12" s="624" t="s">
        <v>1946</v>
      </c>
      <c r="C12" s="624" t="s">
        <v>1947</v>
      </c>
    </row>
    <row r="13" spans="1:3" ht="15" thickBot="1">
      <c r="A13" s="1282" t="s">
        <v>1345</v>
      </c>
      <c r="B13" s="50" t="s">
        <v>996</v>
      </c>
    </row>
    <row r="14" spans="1:3" ht="15" thickBot="1">
      <c r="A14" s="1282" t="s">
        <v>684</v>
      </c>
      <c r="B14" s="624" t="s">
        <v>1950</v>
      </c>
      <c r="C14" s="624" t="s">
        <v>1951</v>
      </c>
    </row>
    <row r="15" spans="1:3" ht="15" thickBot="1">
      <c r="A15" s="1282" t="s">
        <v>247</v>
      </c>
      <c r="B15" s="624" t="s">
        <v>1946</v>
      </c>
    </row>
    <row r="16" spans="1:3" ht="15" thickBot="1">
      <c r="A16" s="1282" t="s">
        <v>235</v>
      </c>
      <c r="B16" s="624" t="s">
        <v>1950</v>
      </c>
      <c r="C16" s="624" t="s">
        <v>1951</v>
      </c>
    </row>
    <row r="17" spans="1:3" ht="15" thickBot="1">
      <c r="A17" s="1282" t="s">
        <v>231</v>
      </c>
      <c r="B17" s="624" t="s">
        <v>1950</v>
      </c>
      <c r="C17" s="624" t="s">
        <v>1951</v>
      </c>
    </row>
    <row r="18" spans="1:3">
      <c r="A18" s="1282" t="s">
        <v>301</v>
      </c>
      <c r="B18" s="624" t="s">
        <v>1950</v>
      </c>
      <c r="C18" s="624" t="s">
        <v>1951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19"/>
  <sheetViews>
    <sheetView workbookViewId="0">
      <selection activeCell="A17" sqref="A17"/>
    </sheetView>
  </sheetViews>
  <sheetFormatPr defaultRowHeight="14.25"/>
  <cols>
    <col min="1" max="1" width="14.125" bestFit="1" customWidth="1"/>
  </cols>
  <sheetData>
    <row r="1" spans="1:1" ht="15">
      <c r="A1" s="1219" t="s">
        <v>1590</v>
      </c>
    </row>
    <row r="2" spans="1:1" ht="15">
      <c r="A2" s="1219" t="s">
        <v>1822</v>
      </c>
    </row>
    <row r="3" spans="1:1" ht="15">
      <c r="A3" s="1219" t="s">
        <v>1798</v>
      </c>
    </row>
    <row r="4" spans="1:1" ht="15">
      <c r="A4" s="1219" t="s">
        <v>1808</v>
      </c>
    </row>
    <row r="5" spans="1:1" ht="15">
      <c r="A5" s="1219" t="s">
        <v>1528</v>
      </c>
    </row>
    <row r="6" spans="1:1" ht="15">
      <c r="A6" s="1219" t="s">
        <v>1867</v>
      </c>
    </row>
    <row r="7" spans="1:1" ht="15">
      <c r="A7" s="1219" t="s">
        <v>1866</v>
      </c>
    </row>
    <row r="8" spans="1:1" ht="15">
      <c r="A8" s="1219" t="s">
        <v>1877</v>
      </c>
    </row>
    <row r="9" spans="1:1" ht="15">
      <c r="A9" s="1219" t="s">
        <v>1856</v>
      </c>
    </row>
    <row r="10" spans="1:1" ht="15">
      <c r="A10" s="1219" t="s">
        <v>1907</v>
      </c>
    </row>
    <row r="11" spans="1:1" ht="15">
      <c r="A11" s="1219" t="s">
        <v>1894</v>
      </c>
    </row>
    <row r="12" spans="1:1" ht="15">
      <c r="A12" s="1219" t="s">
        <v>1865</v>
      </c>
    </row>
    <row r="13" spans="1:1" ht="15">
      <c r="A13" s="1219" t="s">
        <v>1879</v>
      </c>
    </row>
    <row r="14" spans="1:1" ht="15">
      <c r="A14" s="1219" t="s">
        <v>1896</v>
      </c>
    </row>
    <row r="15" spans="1:1" ht="15">
      <c r="A15" s="1219" t="s">
        <v>1898</v>
      </c>
    </row>
    <row r="16" spans="1:1" ht="15">
      <c r="A16" s="1219" t="s">
        <v>1921</v>
      </c>
    </row>
    <row r="17" spans="1:1" ht="15">
      <c r="A17" s="1219" t="s">
        <v>1905</v>
      </c>
    </row>
    <row r="18" spans="1:1" ht="15">
      <c r="A18" s="1219" t="s">
        <v>1913</v>
      </c>
    </row>
    <row r="19" spans="1:1" ht="15">
      <c r="A19" s="1219" t="s">
        <v>2048</v>
      </c>
    </row>
  </sheetData>
  <conditionalFormatting sqref="A1">
    <cfRule type="duplicateValues" dxfId="36" priority="4"/>
  </conditionalFormatting>
  <conditionalFormatting sqref="A1">
    <cfRule type="duplicateValues" dxfId="35" priority="5"/>
  </conditionalFormatting>
  <conditionalFormatting sqref="A1">
    <cfRule type="duplicateValues" dxfId="34" priority="6"/>
  </conditionalFormatting>
  <conditionalFormatting sqref="A2:A19">
    <cfRule type="duplicateValues" dxfId="33" priority="1"/>
  </conditionalFormatting>
  <conditionalFormatting sqref="A2:A19">
    <cfRule type="duplicateValues" dxfId="32" priority="2"/>
  </conditionalFormatting>
  <conditionalFormatting sqref="A2:A19">
    <cfRule type="duplicateValues" dxfId="31" priority="3"/>
  </conditionalFormatting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Normal="100" workbookViewId="0">
      <selection sqref="A1:IC39"/>
    </sheetView>
  </sheetViews>
  <sheetFormatPr defaultRowHeight="14.25"/>
  <sheetData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K43"/>
  <sheetViews>
    <sheetView zoomScale="70" zoomScaleNormal="70" workbookViewId="0">
      <selection activeCell="Z1" sqref="Z1"/>
    </sheetView>
  </sheetViews>
  <sheetFormatPr defaultRowHeight="14.25"/>
  <sheetData>
    <row r="1" spans="1:37" ht="83.25">
      <c r="A1" s="934" t="s">
        <v>1125</v>
      </c>
      <c r="B1" s="1001" t="s">
        <v>1552</v>
      </c>
      <c r="C1" s="1001" t="s">
        <v>1637</v>
      </c>
      <c r="D1" s="1001" t="s">
        <v>1548</v>
      </c>
      <c r="E1" s="1001" t="s">
        <v>1608</v>
      </c>
      <c r="F1" s="1001" t="s">
        <v>1320</v>
      </c>
      <c r="G1" s="1001" t="s">
        <v>1634</v>
      </c>
      <c r="H1" s="845" t="s">
        <v>196</v>
      </c>
      <c r="I1" s="1001" t="s">
        <v>1572</v>
      </c>
      <c r="J1" s="1001" t="s">
        <v>1566</v>
      </c>
      <c r="K1" s="869" t="s">
        <v>1084</v>
      </c>
      <c r="L1" s="1001" t="s">
        <v>1585</v>
      </c>
      <c r="M1" s="1001" t="s">
        <v>1661</v>
      </c>
      <c r="N1" s="990" t="s">
        <v>637</v>
      </c>
      <c r="O1" s="884" t="s">
        <v>1597</v>
      </c>
      <c r="P1" s="846" t="s">
        <v>382</v>
      </c>
      <c r="Q1" s="884" t="s">
        <v>1658</v>
      </c>
      <c r="R1" s="884" t="s">
        <v>1604</v>
      </c>
      <c r="S1" s="884" t="s">
        <v>1655</v>
      </c>
      <c r="T1" s="1001" t="s">
        <v>145</v>
      </c>
      <c r="U1" s="1119" t="s">
        <v>386</v>
      </c>
      <c r="V1" s="884" t="s">
        <v>1615</v>
      </c>
      <c r="W1" s="1001" t="s">
        <v>439</v>
      </c>
      <c r="X1" s="884" t="s">
        <v>1765</v>
      </c>
      <c r="Y1" s="1119" t="s">
        <v>1364</v>
      </c>
      <c r="Z1" s="884" t="s">
        <v>1758</v>
      </c>
      <c r="AA1" s="884" t="s">
        <v>1764</v>
      </c>
      <c r="AB1" s="884" t="s">
        <v>1702</v>
      </c>
      <c r="AC1" s="1001" t="s">
        <v>1605</v>
      </c>
      <c r="AD1" s="1001" t="s">
        <v>1593</v>
      </c>
      <c r="AE1" s="869" t="s">
        <v>1155</v>
      </c>
      <c r="AF1" s="884" t="s">
        <v>1417</v>
      </c>
      <c r="AG1" s="884" t="s">
        <v>1630</v>
      </c>
      <c r="AH1" s="884" t="s">
        <v>1582</v>
      </c>
      <c r="AI1" s="884" t="s">
        <v>244</v>
      </c>
      <c r="AJ1" s="884" t="s">
        <v>379</v>
      </c>
      <c r="AK1" s="1001" t="s">
        <v>1150</v>
      </c>
    </row>
    <row r="2" spans="1:37" ht="15">
      <c r="A2" s="625"/>
      <c r="B2" s="624"/>
      <c r="C2" s="886"/>
      <c r="D2" s="886"/>
      <c r="E2" s="1050"/>
      <c r="F2" s="886"/>
      <c r="G2" s="886"/>
      <c r="H2" s="137"/>
      <c r="I2" s="886"/>
      <c r="J2" s="886"/>
      <c r="K2" s="625"/>
      <c r="L2" s="886"/>
      <c r="M2" s="1050"/>
      <c r="N2" s="189"/>
      <c r="O2" s="886"/>
      <c r="P2" s="106"/>
      <c r="Q2" s="1050"/>
      <c r="R2" s="1050"/>
      <c r="S2" s="1050"/>
      <c r="T2" s="137"/>
      <c r="U2" s="106"/>
      <c r="V2" s="886"/>
      <c r="W2" s="619"/>
      <c r="X2" s="886"/>
      <c r="Y2" s="204"/>
      <c r="Z2" s="886"/>
      <c r="AA2" s="886"/>
      <c r="AB2" s="886"/>
      <c r="AC2" s="1050"/>
      <c r="AD2" s="886"/>
      <c r="AE2" s="625"/>
      <c r="AF2" s="886"/>
      <c r="AG2" s="886"/>
      <c r="AH2" s="886"/>
      <c r="AI2" s="137"/>
      <c r="AJ2" s="137"/>
      <c r="AK2" s="625"/>
    </row>
    <row r="3" spans="1:37" ht="15">
      <c r="A3" s="1232"/>
      <c r="B3" s="1007" t="s">
        <v>1586</v>
      </c>
      <c r="C3" s="886"/>
      <c r="D3" s="1048" t="s">
        <v>1586</v>
      </c>
      <c r="E3" s="1007" t="s">
        <v>1586</v>
      </c>
      <c r="F3" s="886"/>
      <c r="G3" s="1048" t="s">
        <v>1586</v>
      </c>
      <c r="H3" s="137"/>
      <c r="I3" s="1048" t="s">
        <v>1586</v>
      </c>
      <c r="J3" s="1007" t="s">
        <v>1586</v>
      </c>
      <c r="K3" s="404"/>
      <c r="L3" s="1048" t="s">
        <v>1586</v>
      </c>
      <c r="M3" s="1050"/>
      <c r="N3" s="189"/>
      <c r="O3" s="1048" t="s">
        <v>1586</v>
      </c>
      <c r="P3" s="106"/>
      <c r="Q3" s="1048" t="s">
        <v>1586</v>
      </c>
      <c r="R3" s="1048" t="s">
        <v>1586</v>
      </c>
      <c r="S3" s="1048" t="s">
        <v>1586</v>
      </c>
      <c r="T3" s="137"/>
      <c r="U3" s="106"/>
      <c r="V3" s="1048" t="s">
        <v>1586</v>
      </c>
      <c r="W3" s="1330"/>
      <c r="X3" s="883"/>
      <c r="Y3" s="204"/>
      <c r="Z3" s="1048" t="s">
        <v>1586</v>
      </c>
      <c r="AA3" s="1048" t="s">
        <v>1586</v>
      </c>
      <c r="AB3" s="1048" t="s">
        <v>1586</v>
      </c>
      <c r="AC3" s="1048" t="s">
        <v>1586</v>
      </c>
      <c r="AD3" s="1048" t="s">
        <v>1586</v>
      </c>
      <c r="AE3" s="625"/>
      <c r="AF3" s="886"/>
      <c r="AG3" s="886"/>
      <c r="AH3" s="1048" t="s">
        <v>1586</v>
      </c>
      <c r="AI3" s="137"/>
      <c r="AJ3" s="137"/>
      <c r="AK3" s="625"/>
    </row>
    <row r="4" spans="1:37" ht="15">
      <c r="A4" s="1128" t="s">
        <v>103</v>
      </c>
      <c r="B4" s="1210" t="s">
        <v>103</v>
      </c>
      <c r="C4" s="1210" t="s">
        <v>103</v>
      </c>
      <c r="D4" s="886"/>
      <c r="E4" s="1210" t="s">
        <v>103</v>
      </c>
      <c r="F4" s="886"/>
      <c r="G4" s="886"/>
      <c r="H4" s="944"/>
      <c r="I4" s="886"/>
      <c r="J4" s="1210" t="s">
        <v>103</v>
      </c>
      <c r="K4" s="1291" t="s">
        <v>1296</v>
      </c>
      <c r="L4" s="886"/>
      <c r="M4" s="189">
        <v>42616</v>
      </c>
      <c r="N4" s="189"/>
      <c r="O4" s="886"/>
      <c r="P4" s="106"/>
      <c r="Q4" s="1050"/>
      <c r="R4" s="1050"/>
      <c r="S4" s="1050"/>
      <c r="T4" s="946"/>
      <c r="U4" s="106"/>
      <c r="V4" s="886"/>
      <c r="W4" s="1330"/>
      <c r="X4" s="886"/>
      <c r="Y4" s="991"/>
      <c r="Z4" s="886"/>
      <c r="AA4" s="886"/>
      <c r="AB4" s="886"/>
      <c r="AC4" s="1050"/>
      <c r="AD4" s="886"/>
      <c r="AE4" s="205" t="s">
        <v>103</v>
      </c>
      <c r="AF4" s="886"/>
      <c r="AG4" s="886"/>
      <c r="AH4" s="886"/>
      <c r="AI4" s="137"/>
      <c r="AJ4" s="137"/>
      <c r="AK4" s="625"/>
    </row>
    <row r="5" spans="1:37" ht="15">
      <c r="A5" s="1129" t="s">
        <v>366</v>
      </c>
      <c r="B5" s="180" t="s">
        <v>366</v>
      </c>
      <c r="C5" s="180" t="s">
        <v>366</v>
      </c>
      <c r="D5" s="180" t="s">
        <v>366</v>
      </c>
      <c r="E5" s="180" t="s">
        <v>366</v>
      </c>
      <c r="F5" s="180" t="s">
        <v>366</v>
      </c>
      <c r="G5" s="886"/>
      <c r="H5" s="180" t="s">
        <v>366</v>
      </c>
      <c r="I5" s="886"/>
      <c r="J5" s="180" t="s">
        <v>366</v>
      </c>
      <c r="K5" s="180" t="s">
        <v>366</v>
      </c>
      <c r="L5" s="180" t="s">
        <v>366</v>
      </c>
      <c r="M5" s="180" t="s">
        <v>366</v>
      </c>
      <c r="N5" s="1129" t="s">
        <v>366</v>
      </c>
      <c r="O5" s="886"/>
      <c r="P5" s="179"/>
      <c r="Q5" s="1050"/>
      <c r="R5" s="1050"/>
      <c r="S5" s="1050"/>
      <c r="T5" s="179"/>
      <c r="U5" s="179"/>
      <c r="V5" s="886"/>
      <c r="W5" s="179"/>
      <c r="X5" s="886"/>
      <c r="Y5" s="204"/>
      <c r="Z5" s="886"/>
      <c r="AA5" s="886"/>
      <c r="AB5" s="886"/>
      <c r="AC5" s="1050"/>
      <c r="AD5" s="886"/>
      <c r="AE5" s="180" t="s">
        <v>366</v>
      </c>
      <c r="AF5" s="886"/>
      <c r="AG5" s="886"/>
      <c r="AH5" s="886"/>
      <c r="AI5" s="179"/>
      <c r="AJ5" s="179"/>
      <c r="AK5" s="625"/>
    </row>
    <row r="6" spans="1:37" ht="15">
      <c r="A6" s="1135"/>
      <c r="B6" s="880"/>
      <c r="C6" s="968"/>
      <c r="D6" s="886"/>
      <c r="E6" s="968"/>
      <c r="F6" s="886"/>
      <c r="G6" s="886"/>
      <c r="H6" s="137"/>
      <c r="I6" s="886"/>
      <c r="J6" s="880"/>
      <c r="K6" s="387"/>
      <c r="L6" s="886"/>
      <c r="M6" s="189"/>
      <c r="N6" s="189"/>
      <c r="O6" s="886"/>
      <c r="P6" s="106"/>
      <c r="Q6" s="1050"/>
      <c r="R6" s="1050"/>
      <c r="S6" s="1050"/>
      <c r="T6" s="137"/>
      <c r="U6" s="106"/>
      <c r="V6" s="886"/>
      <c r="W6" s="619"/>
      <c r="X6" s="886"/>
      <c r="Y6" s="204"/>
      <c r="Z6" s="886"/>
      <c r="AA6" s="886"/>
      <c r="AB6" s="886"/>
      <c r="AC6" s="1050"/>
      <c r="AD6" s="886"/>
      <c r="AE6" s="625"/>
      <c r="AF6" s="886"/>
      <c r="AG6" s="886"/>
      <c r="AH6" s="886"/>
      <c r="AI6" s="137"/>
      <c r="AJ6" s="137"/>
      <c r="AK6" s="625"/>
    </row>
    <row r="7" spans="1:37" ht="15">
      <c r="A7" s="1133">
        <v>42583</v>
      </c>
      <c r="B7" s="880">
        <v>42587</v>
      </c>
      <c r="C7" s="880">
        <v>42592</v>
      </c>
      <c r="D7" s="883"/>
      <c r="E7" s="880">
        <v>42605</v>
      </c>
      <c r="F7" s="899" t="s">
        <v>1141</v>
      </c>
      <c r="G7" s="886"/>
      <c r="H7" s="205">
        <v>42528</v>
      </c>
      <c r="I7" s="886"/>
      <c r="J7" s="880">
        <v>42602</v>
      </c>
      <c r="K7" s="1291" t="s">
        <v>1296</v>
      </c>
      <c r="L7" s="886"/>
      <c r="M7" s="205">
        <v>42616</v>
      </c>
      <c r="N7" s="204"/>
      <c r="O7" s="886"/>
      <c r="P7" s="204"/>
      <c r="Q7" s="1050"/>
      <c r="R7" s="1050"/>
      <c r="S7" s="1050"/>
      <c r="T7" s="204"/>
      <c r="U7" s="204"/>
      <c r="V7" s="886"/>
      <c r="W7" s="1331">
        <v>42621</v>
      </c>
      <c r="X7" s="886"/>
      <c r="Y7" s="204"/>
      <c r="Z7" s="886"/>
      <c r="AA7" s="886"/>
      <c r="AB7" s="886"/>
      <c r="AC7" s="388">
        <v>42621</v>
      </c>
      <c r="AD7" s="886"/>
      <c r="AE7" s="205">
        <v>42622</v>
      </c>
      <c r="AF7" s="886"/>
      <c r="AG7" s="886"/>
      <c r="AH7" s="886"/>
      <c r="AI7" s="204"/>
      <c r="AJ7" s="204"/>
      <c r="AK7" s="880">
        <v>42631</v>
      </c>
    </row>
    <row r="8" spans="1:37" s="455" customFormat="1" ht="15">
      <c r="A8" s="1377">
        <v>42545</v>
      </c>
      <c r="B8" s="1377">
        <v>42585</v>
      </c>
      <c r="C8" s="1377">
        <v>42585</v>
      </c>
      <c r="D8" s="1377">
        <v>42591</v>
      </c>
      <c r="E8" s="1377" t="s">
        <v>1138</v>
      </c>
      <c r="F8" s="1377">
        <v>42539</v>
      </c>
      <c r="G8" s="1377">
        <v>42612</v>
      </c>
      <c r="H8" s="1380">
        <v>42509</v>
      </c>
      <c r="I8" s="1377">
        <v>42611</v>
      </c>
      <c r="J8" s="1377" t="s">
        <v>1138</v>
      </c>
      <c r="K8" s="1377">
        <v>42604</v>
      </c>
      <c r="L8" s="1377" t="s">
        <v>1138</v>
      </c>
      <c r="M8" s="1377">
        <v>42612</v>
      </c>
      <c r="N8" s="1377" t="s">
        <v>1138</v>
      </c>
      <c r="O8" s="1377"/>
      <c r="P8" s="109"/>
      <c r="Q8" s="1381"/>
      <c r="R8" s="1381"/>
      <c r="S8" s="1381"/>
      <c r="T8" s="1377" t="s">
        <v>1138</v>
      </c>
      <c r="U8" s="109"/>
      <c r="V8" s="1377"/>
      <c r="W8" s="109">
        <v>42494</v>
      </c>
      <c r="X8" s="1377"/>
      <c r="Y8" s="1379"/>
      <c r="Z8" s="1377"/>
      <c r="AA8" s="1377"/>
      <c r="AB8" s="1377"/>
      <c r="AC8" s="1377">
        <v>42609</v>
      </c>
      <c r="AD8" s="1377">
        <v>42604</v>
      </c>
      <c r="AE8" s="1378">
        <v>42616</v>
      </c>
      <c r="AF8" s="1377">
        <v>42629</v>
      </c>
      <c r="AG8" s="1377">
        <v>42629</v>
      </c>
      <c r="AH8" s="1377"/>
      <c r="AI8" s="1380"/>
      <c r="AJ8" s="1380"/>
      <c r="AK8" s="515"/>
    </row>
    <row r="9" spans="1:37" ht="15">
      <c r="A9" s="1134"/>
      <c r="B9" s="880">
        <v>42584</v>
      </c>
      <c r="C9" s="880">
        <v>42584</v>
      </c>
      <c r="D9" s="880"/>
      <c r="E9" s="880"/>
      <c r="F9" s="880"/>
      <c r="G9" s="880"/>
      <c r="H9" s="138"/>
      <c r="I9" s="880"/>
      <c r="J9" s="880"/>
      <c r="K9" s="387"/>
      <c r="L9" s="880"/>
      <c r="M9" s="968"/>
      <c r="N9" s="1134"/>
      <c r="O9" s="886"/>
      <c r="P9" s="106"/>
      <c r="Q9" s="1050"/>
      <c r="R9" s="1050"/>
      <c r="S9" s="1050"/>
      <c r="T9" s="138"/>
      <c r="U9" s="106"/>
      <c r="V9" s="886"/>
      <c r="W9" s="618"/>
      <c r="X9" s="886"/>
      <c r="Y9" s="204"/>
      <c r="Z9" s="886"/>
      <c r="AA9" s="886"/>
      <c r="AB9" s="886"/>
      <c r="AC9" s="968"/>
      <c r="AD9" s="880"/>
      <c r="AE9" s="387"/>
      <c r="AF9" s="880"/>
      <c r="AG9" s="880"/>
      <c r="AH9" s="886"/>
      <c r="AI9" s="137"/>
      <c r="AJ9" s="137"/>
      <c r="AK9" s="387"/>
    </row>
    <row r="10" spans="1:37" ht="15">
      <c r="A10" s="1134"/>
      <c r="B10" s="880"/>
      <c r="C10" s="880"/>
      <c r="D10" s="880"/>
      <c r="E10" s="880"/>
      <c r="F10" s="880"/>
      <c r="G10" s="880"/>
      <c r="H10" s="138"/>
      <c r="I10" s="880"/>
      <c r="J10" s="880"/>
      <c r="K10" s="387"/>
      <c r="L10" s="880"/>
      <c r="M10" s="968"/>
      <c r="N10" s="1134"/>
      <c r="O10" s="886"/>
      <c r="P10" s="106"/>
      <c r="Q10" s="1050"/>
      <c r="R10" s="1050"/>
      <c r="S10" s="1050"/>
      <c r="T10" s="138"/>
      <c r="U10" s="106"/>
      <c r="V10" s="886"/>
      <c r="W10" s="618"/>
      <c r="X10" s="886"/>
      <c r="Y10" s="204"/>
      <c r="Z10" s="886"/>
      <c r="AA10" s="886"/>
      <c r="AB10" s="886"/>
      <c r="AC10" s="968"/>
      <c r="AD10" s="880"/>
      <c r="AE10" s="387"/>
      <c r="AF10" s="880"/>
      <c r="AG10" s="880"/>
      <c r="AH10" s="886"/>
      <c r="AI10" s="137"/>
      <c r="AJ10" s="137"/>
      <c r="AK10" s="387"/>
    </row>
    <row r="11" spans="1:37" ht="15">
      <c r="A11" s="1135"/>
      <c r="B11" s="880"/>
      <c r="C11" s="880"/>
      <c r="D11" s="880"/>
      <c r="E11" s="880"/>
      <c r="F11" s="880"/>
      <c r="G11" s="880"/>
      <c r="H11" s="138"/>
      <c r="I11" s="880"/>
      <c r="J11" s="880"/>
      <c r="K11" s="387"/>
      <c r="L11" s="880"/>
      <c r="M11" s="968"/>
      <c r="N11" s="1134"/>
      <c r="O11" s="886"/>
      <c r="P11" s="106"/>
      <c r="Q11" s="1050"/>
      <c r="R11" s="1050"/>
      <c r="S11" s="1050"/>
      <c r="T11" s="138"/>
      <c r="U11" s="106"/>
      <c r="V11" s="886"/>
      <c r="W11" s="618"/>
      <c r="X11" s="886"/>
      <c r="Y11" s="204"/>
      <c r="Z11" s="886"/>
      <c r="AA11" s="886"/>
      <c r="AB11" s="886"/>
      <c r="AC11" s="968"/>
      <c r="AD11" s="880"/>
      <c r="AE11" s="880">
        <v>42612</v>
      </c>
      <c r="AF11" s="880"/>
      <c r="AG11" s="880"/>
      <c r="AH11" s="886"/>
      <c r="AI11" s="137"/>
      <c r="AJ11" s="622"/>
      <c r="AK11" s="387"/>
    </row>
    <row r="12" spans="1:37" ht="15">
      <c r="A12" s="1127">
        <v>42533</v>
      </c>
      <c r="B12" s="880">
        <v>42579</v>
      </c>
      <c r="C12" s="880">
        <v>42579</v>
      </c>
      <c r="D12" s="880">
        <v>42586</v>
      </c>
      <c r="E12" s="880">
        <v>42586</v>
      </c>
      <c r="F12" s="880">
        <v>42531</v>
      </c>
      <c r="G12" s="880">
        <v>42586</v>
      </c>
      <c r="H12" s="138">
        <v>42505</v>
      </c>
      <c r="I12" s="880">
        <v>42580</v>
      </c>
      <c r="J12" s="880">
        <v>42584</v>
      </c>
      <c r="K12" s="880">
        <v>42596</v>
      </c>
      <c r="L12" s="880">
        <v>42587</v>
      </c>
      <c r="M12" s="880">
        <v>42587</v>
      </c>
      <c r="N12" s="1130">
        <v>42584</v>
      </c>
      <c r="O12" s="886"/>
      <c r="P12" s="106"/>
      <c r="Q12" s="1050"/>
      <c r="R12" s="1050"/>
      <c r="S12" s="1050"/>
      <c r="T12" s="138">
        <v>42601</v>
      </c>
      <c r="U12" s="106"/>
      <c r="V12" s="880">
        <v>42616</v>
      </c>
      <c r="W12" s="618">
        <v>42489</v>
      </c>
      <c r="X12" s="886"/>
      <c r="Y12" s="204"/>
      <c r="Z12" s="886"/>
      <c r="AA12" s="886"/>
      <c r="AB12" s="886"/>
      <c r="AC12" s="388">
        <v>42606</v>
      </c>
      <c r="AD12" s="880">
        <v>42596</v>
      </c>
      <c r="AE12" s="880">
        <v>42612</v>
      </c>
      <c r="AF12" s="880">
        <v>42626</v>
      </c>
      <c r="AG12" s="880">
        <v>42626</v>
      </c>
      <c r="AH12" s="886"/>
      <c r="AI12" s="137"/>
      <c r="AJ12" s="622"/>
      <c r="AK12" s="880">
        <v>42627</v>
      </c>
    </row>
    <row r="13" spans="1:37" ht="15">
      <c r="A13" s="1135"/>
      <c r="B13" s="880"/>
      <c r="C13" s="880"/>
      <c r="D13" s="880">
        <v>42586</v>
      </c>
      <c r="E13" s="880">
        <v>42586</v>
      </c>
      <c r="F13" s="880"/>
      <c r="G13" s="880">
        <v>42586</v>
      </c>
      <c r="H13" s="138"/>
      <c r="I13" s="880"/>
      <c r="J13" s="880"/>
      <c r="K13" s="880"/>
      <c r="L13" s="880">
        <v>42586</v>
      </c>
      <c r="M13" s="880">
        <v>42586</v>
      </c>
      <c r="N13" s="1130"/>
      <c r="O13" s="883"/>
      <c r="P13" s="106"/>
      <c r="Q13" s="1050"/>
      <c r="R13" s="1050"/>
      <c r="S13" s="1050"/>
      <c r="T13" s="138"/>
      <c r="U13" s="672" t="s">
        <v>1335</v>
      </c>
      <c r="V13" s="880"/>
      <c r="W13" s="618">
        <v>42488</v>
      </c>
      <c r="X13" s="886"/>
      <c r="Y13" s="672" t="s">
        <v>1335</v>
      </c>
      <c r="Z13" s="886"/>
      <c r="AA13" s="886"/>
      <c r="AB13" s="886"/>
      <c r="AC13" s="968"/>
      <c r="AD13" s="880"/>
      <c r="AE13" s="880">
        <v>42607</v>
      </c>
      <c r="AF13" s="880"/>
      <c r="AG13" s="880"/>
      <c r="AH13" s="886"/>
      <c r="AI13" s="137"/>
      <c r="AJ13" s="622"/>
      <c r="AK13" s="668"/>
    </row>
    <row r="14" spans="1:37" ht="15">
      <c r="A14" s="672">
        <v>42524</v>
      </c>
      <c r="B14" s="880">
        <v>42556</v>
      </c>
      <c r="C14" s="880">
        <v>42573</v>
      </c>
      <c r="D14" s="908" t="s">
        <v>1138</v>
      </c>
      <c r="E14" s="880">
        <v>42576</v>
      </c>
      <c r="F14" s="880">
        <v>42523</v>
      </c>
      <c r="G14" s="880">
        <v>42580</v>
      </c>
      <c r="H14" s="672">
        <v>42499</v>
      </c>
      <c r="I14" s="880">
        <v>42557</v>
      </c>
      <c r="J14" s="880">
        <v>42557</v>
      </c>
      <c r="K14" s="205">
        <v>42590</v>
      </c>
      <c r="L14" s="908" t="s">
        <v>1138</v>
      </c>
      <c r="M14" s="880">
        <v>42578</v>
      </c>
      <c r="N14" s="1130">
        <v>42556</v>
      </c>
      <c r="O14" s="908" t="s">
        <v>1138</v>
      </c>
      <c r="P14" s="776" t="s">
        <v>1339</v>
      </c>
      <c r="Q14" s="1050"/>
      <c r="R14" s="872" t="s">
        <v>1138</v>
      </c>
      <c r="S14" s="908" t="s">
        <v>1138</v>
      </c>
      <c r="T14" s="138">
        <v>42570</v>
      </c>
      <c r="U14" s="672">
        <v>42577</v>
      </c>
      <c r="V14" s="908" t="s">
        <v>1138</v>
      </c>
      <c r="W14" s="981">
        <v>42483</v>
      </c>
      <c r="X14" s="880">
        <v>42625</v>
      </c>
      <c r="Y14" s="672">
        <v>42577</v>
      </c>
      <c r="Z14" s="886"/>
      <c r="AA14" s="886"/>
      <c r="AB14" s="886"/>
      <c r="AC14" s="880">
        <v>42590</v>
      </c>
      <c r="AD14" s="205">
        <v>42590</v>
      </c>
      <c r="AE14" s="387"/>
      <c r="AF14" s="672">
        <v>42621</v>
      </c>
      <c r="AG14" s="908">
        <v>42621</v>
      </c>
      <c r="AH14" s="899">
        <v>42621</v>
      </c>
      <c r="AI14" s="138">
        <v>42630</v>
      </c>
      <c r="AJ14" s="622"/>
      <c r="AK14" s="880">
        <v>42586</v>
      </c>
    </row>
    <row r="15" spans="1:37" ht="15">
      <c r="A15" s="1134">
        <v>42499</v>
      </c>
      <c r="B15" s="880">
        <v>42552</v>
      </c>
      <c r="C15" s="880">
        <v>42572</v>
      </c>
      <c r="D15" s="880">
        <v>42552</v>
      </c>
      <c r="E15" s="968"/>
      <c r="F15" s="880"/>
      <c r="G15" s="880">
        <v>42580</v>
      </c>
      <c r="H15" s="672">
        <v>42489</v>
      </c>
      <c r="I15" s="880"/>
      <c r="J15" s="880"/>
      <c r="K15" s="388">
        <v>42590</v>
      </c>
      <c r="L15" s="880">
        <v>42552</v>
      </c>
      <c r="M15" s="880">
        <v>42577</v>
      </c>
      <c r="N15" s="1134">
        <v>42552</v>
      </c>
      <c r="O15" s="880">
        <v>42572</v>
      </c>
      <c r="P15" s="672">
        <v>42577</v>
      </c>
      <c r="Q15" s="1050"/>
      <c r="R15" s="880">
        <v>42584</v>
      </c>
      <c r="S15" s="880"/>
      <c r="T15" s="138"/>
      <c r="U15" s="138">
        <v>42008</v>
      </c>
      <c r="V15" s="880">
        <v>42580</v>
      </c>
      <c r="W15" s="188">
        <v>42415</v>
      </c>
      <c r="X15" s="880">
        <v>42625</v>
      </c>
      <c r="Y15" s="880">
        <v>42486</v>
      </c>
      <c r="Z15" s="886"/>
      <c r="AA15" s="886"/>
      <c r="AB15" s="886"/>
      <c r="AC15" s="968"/>
      <c r="AD15" s="388">
        <v>42590</v>
      </c>
      <c r="AE15" s="387"/>
      <c r="AF15" s="880"/>
      <c r="AG15" s="880">
        <v>42584</v>
      </c>
      <c r="AH15" s="880">
        <v>42572</v>
      </c>
      <c r="AI15" s="138"/>
      <c r="AJ15" s="622"/>
      <c r="AK15" s="908" t="s">
        <v>1138</v>
      </c>
    </row>
    <row r="16" spans="1:37" ht="15">
      <c r="A16" s="1133">
        <v>42493</v>
      </c>
      <c r="B16" s="880"/>
      <c r="C16" s="880"/>
      <c r="D16" s="880"/>
      <c r="E16" s="968"/>
      <c r="F16" s="880"/>
      <c r="G16" s="880">
        <v>42578</v>
      </c>
      <c r="H16" s="211">
        <v>42459</v>
      </c>
      <c r="I16" s="880"/>
      <c r="J16" s="880"/>
      <c r="K16" s="387"/>
      <c r="L16" s="880"/>
      <c r="M16" s="968"/>
      <c r="N16" s="1134"/>
      <c r="O16" s="880"/>
      <c r="P16" s="138"/>
      <c r="Q16" s="1050"/>
      <c r="R16" s="880">
        <v>42578</v>
      </c>
      <c r="S16" s="880"/>
      <c r="T16" s="138"/>
      <c r="U16" s="138"/>
      <c r="V16" s="880">
        <v>42578</v>
      </c>
      <c r="W16" s="188">
        <v>42408</v>
      </c>
      <c r="X16" s="880"/>
      <c r="Y16" s="205">
        <v>42481</v>
      </c>
      <c r="Z16" s="886"/>
      <c r="AA16" s="886"/>
      <c r="AB16" s="886"/>
      <c r="AC16" s="968"/>
      <c r="AD16" s="880"/>
      <c r="AE16" s="387"/>
      <c r="AF16" s="880">
        <v>42493</v>
      </c>
      <c r="AG16" s="880">
        <v>42578</v>
      </c>
      <c r="AH16" s="880"/>
      <c r="AI16" s="138"/>
      <c r="AJ16" s="622"/>
      <c r="AK16" s="387"/>
    </row>
    <row r="17" spans="1:37" ht="15">
      <c r="A17" s="1135"/>
      <c r="B17" s="880"/>
      <c r="C17" s="880">
        <v>42566</v>
      </c>
      <c r="D17" s="880"/>
      <c r="E17" s="968"/>
      <c r="F17" s="880"/>
      <c r="G17" s="880">
        <v>42576</v>
      </c>
      <c r="H17" s="138"/>
      <c r="I17" s="880"/>
      <c r="J17" s="880"/>
      <c r="K17" s="387"/>
      <c r="L17" s="880"/>
      <c r="M17" s="968"/>
      <c r="N17" s="1134"/>
      <c r="O17" s="880"/>
      <c r="P17" s="138">
        <v>42357</v>
      </c>
      <c r="Q17" s="1050"/>
      <c r="R17" s="968"/>
      <c r="S17" s="880"/>
      <c r="T17" s="138"/>
      <c r="U17" s="138">
        <v>42357</v>
      </c>
      <c r="V17" s="880">
        <v>42576</v>
      </c>
      <c r="W17" s="618"/>
      <c r="X17" s="880">
        <v>42620</v>
      </c>
      <c r="Y17" s="205"/>
      <c r="Z17" s="886"/>
      <c r="AA17" s="886"/>
      <c r="AB17" s="886"/>
      <c r="AC17" s="968"/>
      <c r="AD17" s="880"/>
      <c r="AE17" s="387"/>
      <c r="AF17" s="880"/>
      <c r="AG17" s="880"/>
      <c r="AH17" s="880"/>
      <c r="AI17" s="138"/>
      <c r="AJ17" s="622"/>
      <c r="AK17" s="387"/>
    </row>
    <row r="18" spans="1:37" ht="15">
      <c r="A18" s="1133">
        <v>42492</v>
      </c>
      <c r="B18" s="880"/>
      <c r="C18" s="880"/>
      <c r="D18" s="880"/>
      <c r="E18" s="968"/>
      <c r="F18" s="880"/>
      <c r="G18" s="880"/>
      <c r="H18" s="138"/>
      <c r="I18" s="880"/>
      <c r="J18" s="880"/>
      <c r="K18" s="387"/>
      <c r="L18" s="880"/>
      <c r="M18" s="968"/>
      <c r="N18" s="1134"/>
      <c r="O18" s="880"/>
      <c r="P18" s="107">
        <v>42357</v>
      </c>
      <c r="Q18" s="1050"/>
      <c r="R18" s="968"/>
      <c r="S18" s="880"/>
      <c r="T18" s="138"/>
      <c r="U18" s="107">
        <v>42357</v>
      </c>
      <c r="V18" s="880"/>
      <c r="W18" s="618"/>
      <c r="X18" s="880"/>
      <c r="Y18" s="205"/>
      <c r="Z18" s="886"/>
      <c r="AA18" s="886"/>
      <c r="AB18" s="886"/>
      <c r="AC18" s="968"/>
      <c r="AD18" s="880"/>
      <c r="AE18" s="387"/>
      <c r="AF18" s="880">
        <v>42492</v>
      </c>
      <c r="AG18" s="880"/>
      <c r="AH18" s="880"/>
      <c r="AI18" s="138"/>
      <c r="AJ18" s="622"/>
      <c r="AK18" s="387"/>
    </row>
    <row r="19" spans="1:37" ht="15">
      <c r="A19" s="1135"/>
      <c r="B19" s="880">
        <v>42545</v>
      </c>
      <c r="C19" s="880">
        <v>42564</v>
      </c>
      <c r="D19" s="880">
        <v>42545</v>
      </c>
      <c r="E19" s="880">
        <v>42569</v>
      </c>
      <c r="F19" s="880">
        <v>42515</v>
      </c>
      <c r="G19" s="880">
        <v>42572</v>
      </c>
      <c r="H19" s="138"/>
      <c r="I19" s="205">
        <v>42549</v>
      </c>
      <c r="J19" s="205">
        <v>42549</v>
      </c>
      <c r="K19" s="880">
        <v>42580</v>
      </c>
      <c r="L19" s="880">
        <v>42545</v>
      </c>
      <c r="M19" s="880">
        <v>42571</v>
      </c>
      <c r="N19" s="1130">
        <v>42545</v>
      </c>
      <c r="O19" s="880">
        <v>42565</v>
      </c>
      <c r="P19" s="205">
        <v>42354</v>
      </c>
      <c r="Q19" s="1050"/>
      <c r="R19" s="880">
        <v>42575</v>
      </c>
      <c r="S19" s="205">
        <v>42549</v>
      </c>
      <c r="T19" s="138">
        <v>42561</v>
      </c>
      <c r="U19" s="205">
        <v>42354</v>
      </c>
      <c r="V19" s="880">
        <v>42572</v>
      </c>
      <c r="W19" s="138">
        <v>42403</v>
      </c>
      <c r="X19" s="880">
        <v>42614</v>
      </c>
      <c r="Y19" s="880">
        <v>42478</v>
      </c>
      <c r="Z19" s="886"/>
      <c r="AA19" s="886"/>
      <c r="AB19" s="886"/>
      <c r="AC19" s="880">
        <v>42580</v>
      </c>
      <c r="AD19" s="880">
        <v>42580</v>
      </c>
      <c r="AE19" s="880">
        <v>42586</v>
      </c>
      <c r="AF19" s="880"/>
      <c r="AG19" s="880">
        <v>42575</v>
      </c>
      <c r="AH19" s="880">
        <v>42565</v>
      </c>
      <c r="AI19" s="880">
        <v>42622</v>
      </c>
      <c r="AJ19" s="622"/>
      <c r="AK19" s="880">
        <v>42571</v>
      </c>
    </row>
    <row r="20" spans="1:37" ht="15">
      <c r="A20" s="1135"/>
      <c r="B20" s="1007">
        <v>42543</v>
      </c>
      <c r="C20" s="1007">
        <v>42563</v>
      </c>
      <c r="D20" s="1007">
        <v>42543</v>
      </c>
      <c r="E20" s="1007">
        <v>42569</v>
      </c>
      <c r="F20" s="1007"/>
      <c r="G20" s="1007">
        <v>42571</v>
      </c>
      <c r="H20" s="138"/>
      <c r="I20" s="1007">
        <v>42548</v>
      </c>
      <c r="J20" s="1007">
        <v>42548</v>
      </c>
      <c r="K20" s="1208"/>
      <c r="L20" s="1007">
        <v>42544</v>
      </c>
      <c r="M20" s="1007">
        <v>42571</v>
      </c>
      <c r="N20" s="1126">
        <v>42543</v>
      </c>
      <c r="O20" s="1007">
        <v>42564</v>
      </c>
      <c r="P20" s="205">
        <v>42354</v>
      </c>
      <c r="Q20" s="1050"/>
      <c r="R20" s="1196"/>
      <c r="S20" s="1007">
        <v>42548</v>
      </c>
      <c r="T20" s="138"/>
      <c r="U20" s="205">
        <v>42354</v>
      </c>
      <c r="V20" s="1007">
        <v>42571</v>
      </c>
      <c r="W20" s="205">
        <v>42401</v>
      </c>
      <c r="X20" s="1007">
        <v>42614</v>
      </c>
      <c r="Y20" s="880">
        <v>42475</v>
      </c>
      <c r="Z20" s="886"/>
      <c r="AA20" s="886"/>
      <c r="AB20" s="886"/>
      <c r="AC20" s="1217"/>
      <c r="AD20" s="1007"/>
      <c r="AE20" s="1208"/>
      <c r="AF20" s="880"/>
      <c r="AG20" s="1196"/>
      <c r="AH20" s="1007">
        <v>42564</v>
      </c>
      <c r="AI20" s="1336"/>
      <c r="AJ20" s="622"/>
      <c r="AK20" s="1007">
        <v>42571</v>
      </c>
    </row>
    <row r="21" spans="1:37" ht="15">
      <c r="A21" s="1134">
        <v>42481</v>
      </c>
      <c r="B21" s="880">
        <v>42541</v>
      </c>
      <c r="C21" s="880">
        <v>42563</v>
      </c>
      <c r="D21" s="880">
        <v>42541</v>
      </c>
      <c r="E21" s="880">
        <v>42565</v>
      </c>
      <c r="F21" s="908">
        <v>42495</v>
      </c>
      <c r="G21" s="880">
        <v>42570</v>
      </c>
      <c r="H21" s="138"/>
      <c r="I21" s="880">
        <v>42545</v>
      </c>
      <c r="J21" s="880">
        <v>42544</v>
      </c>
      <c r="K21" s="880">
        <v>42572</v>
      </c>
      <c r="L21" s="880">
        <v>42544</v>
      </c>
      <c r="M21" s="880">
        <v>42566</v>
      </c>
      <c r="N21" s="1130">
        <v>42521</v>
      </c>
      <c r="O21" s="880">
        <v>42563</v>
      </c>
      <c r="P21" s="138">
        <v>42348</v>
      </c>
      <c r="Q21" s="899">
        <v>42570</v>
      </c>
      <c r="R21" s="880">
        <v>42572</v>
      </c>
      <c r="S21" s="880">
        <v>42545</v>
      </c>
      <c r="T21" s="138"/>
      <c r="U21" s="138">
        <v>42348</v>
      </c>
      <c r="V21" s="880">
        <v>42570</v>
      </c>
      <c r="W21" s="618"/>
      <c r="X21" s="880">
        <v>42614</v>
      </c>
      <c r="Y21" s="880">
        <v>42472</v>
      </c>
      <c r="Z21" s="880">
        <v>42616</v>
      </c>
      <c r="AA21" s="880">
        <v>42616</v>
      </c>
      <c r="AB21" s="886"/>
      <c r="AC21" s="969">
        <v>42578</v>
      </c>
      <c r="AD21" s="880">
        <v>42572</v>
      </c>
      <c r="AE21" s="969">
        <v>42578</v>
      </c>
      <c r="AF21" s="880">
        <v>42486</v>
      </c>
      <c r="AG21" s="880">
        <v>42572</v>
      </c>
      <c r="AH21" s="880">
        <v>42563</v>
      </c>
      <c r="AI21" s="188" t="s">
        <v>1194</v>
      </c>
      <c r="AJ21" s="622"/>
      <c r="AK21" s="880">
        <v>42566</v>
      </c>
    </row>
    <row r="22" spans="1:37" ht="15">
      <c r="A22" s="1135"/>
      <c r="B22" s="880"/>
      <c r="C22" s="880"/>
      <c r="D22" s="880"/>
      <c r="E22" s="968"/>
      <c r="F22" s="880"/>
      <c r="G22" s="880"/>
      <c r="H22" s="138"/>
      <c r="I22" s="880"/>
      <c r="J22" s="880" t="s">
        <v>1651</v>
      </c>
      <c r="K22" s="387"/>
      <c r="L22" s="880" t="s">
        <v>1651</v>
      </c>
      <c r="M22" s="968"/>
      <c r="N22" s="1130">
        <v>42515</v>
      </c>
      <c r="O22" s="880">
        <v>42558</v>
      </c>
      <c r="P22" s="205"/>
      <c r="Q22" s="968"/>
      <c r="R22" s="968"/>
      <c r="S22" s="968"/>
      <c r="T22" s="138"/>
      <c r="U22" s="205"/>
      <c r="V22" s="880"/>
      <c r="W22" s="205">
        <v>42388</v>
      </c>
      <c r="X22" s="880"/>
      <c r="Y22" s="880">
        <v>42472</v>
      </c>
      <c r="Z22" s="880"/>
      <c r="AA22" s="880"/>
      <c r="AB22" s="886"/>
      <c r="AC22" s="880">
        <v>42577</v>
      </c>
      <c r="AD22" s="880"/>
      <c r="AE22" s="880">
        <v>42577</v>
      </c>
      <c r="AF22" s="880">
        <v>42480</v>
      </c>
      <c r="AG22" s="880"/>
      <c r="AH22" s="880"/>
      <c r="AI22" s="138"/>
      <c r="AJ22" s="622"/>
      <c r="AK22" s="387"/>
    </row>
    <row r="23" spans="1:37" ht="15">
      <c r="A23" s="1139">
        <v>42474</v>
      </c>
      <c r="B23" s="880">
        <v>42533</v>
      </c>
      <c r="C23" s="880">
        <v>42556</v>
      </c>
      <c r="D23" s="880">
        <v>42533</v>
      </c>
      <c r="E23" s="880">
        <v>42559</v>
      </c>
      <c r="F23" s="880">
        <v>42489</v>
      </c>
      <c r="G23" s="880">
        <v>42561</v>
      </c>
      <c r="H23" s="138">
        <v>42398</v>
      </c>
      <c r="I23" s="880">
        <v>42534</v>
      </c>
      <c r="J23" s="880">
        <v>42534</v>
      </c>
      <c r="K23" s="880">
        <v>42564</v>
      </c>
      <c r="L23" s="880">
        <v>42534</v>
      </c>
      <c r="M23" s="880">
        <v>42557</v>
      </c>
      <c r="N23" s="1130">
        <v>42514</v>
      </c>
      <c r="O23" s="880">
        <v>42551</v>
      </c>
      <c r="P23" s="107">
        <v>42339</v>
      </c>
      <c r="Q23" s="880">
        <v>42561</v>
      </c>
      <c r="R23" s="880">
        <v>42563</v>
      </c>
      <c r="S23" s="880">
        <v>42542</v>
      </c>
      <c r="T23" s="138"/>
      <c r="U23" s="107">
        <v>42339</v>
      </c>
      <c r="V23" s="880">
        <v>42561</v>
      </c>
      <c r="W23" s="618">
        <v>42387</v>
      </c>
      <c r="X23" s="880">
        <v>42603</v>
      </c>
      <c r="Y23" s="688">
        <v>42461</v>
      </c>
      <c r="Z23" s="880">
        <v>42604</v>
      </c>
      <c r="AA23" s="880">
        <v>42604</v>
      </c>
      <c r="AB23" s="886"/>
      <c r="AC23" s="880">
        <v>42574</v>
      </c>
      <c r="AD23" s="880">
        <v>42563</v>
      </c>
      <c r="AE23" s="880">
        <v>42574</v>
      </c>
      <c r="AF23" s="880">
        <v>42479</v>
      </c>
      <c r="AG23" s="880">
        <v>42563</v>
      </c>
      <c r="AH23" s="880">
        <v>42550</v>
      </c>
      <c r="AI23" s="677">
        <v>42415</v>
      </c>
      <c r="AJ23" s="622"/>
      <c r="AK23" s="880">
        <v>42557</v>
      </c>
    </row>
    <row r="24" spans="1:37" ht="15">
      <c r="A24" s="1203" t="s">
        <v>347</v>
      </c>
      <c r="B24" s="880">
        <v>42530</v>
      </c>
      <c r="C24" s="880">
        <v>42549</v>
      </c>
      <c r="D24" s="880">
        <v>42531</v>
      </c>
      <c r="E24" s="888">
        <v>42559</v>
      </c>
      <c r="F24" s="1328" t="s">
        <v>2003</v>
      </c>
      <c r="G24" s="880">
        <v>42555</v>
      </c>
      <c r="H24" s="900">
        <v>42398</v>
      </c>
      <c r="I24" s="880">
        <v>42533</v>
      </c>
      <c r="J24" s="880">
        <v>42533</v>
      </c>
      <c r="K24" s="880">
        <v>42562</v>
      </c>
      <c r="L24" s="880">
        <v>42534</v>
      </c>
      <c r="M24" s="880">
        <v>42557</v>
      </c>
      <c r="N24" s="1335">
        <v>42510</v>
      </c>
      <c r="O24" s="1328">
        <v>42545</v>
      </c>
      <c r="P24" s="1329">
        <v>42339</v>
      </c>
      <c r="Q24" s="888">
        <v>42559</v>
      </c>
      <c r="R24" s="1328">
        <v>42561</v>
      </c>
      <c r="S24" s="1337"/>
      <c r="T24" s="138"/>
      <c r="U24" s="1329">
        <v>42339</v>
      </c>
      <c r="V24" s="888">
        <v>42559</v>
      </c>
      <c r="W24" s="1333">
        <v>42384</v>
      </c>
      <c r="X24" s="1328"/>
      <c r="Y24" s="1367">
        <v>42458</v>
      </c>
      <c r="Z24" s="880"/>
      <c r="AA24" s="880"/>
      <c r="AB24" s="1328"/>
      <c r="AC24" s="1332">
        <v>42571</v>
      </c>
      <c r="AD24" s="880">
        <v>42561</v>
      </c>
      <c r="AE24" s="1335">
        <v>42571</v>
      </c>
      <c r="AF24" s="1328">
        <v>42475</v>
      </c>
      <c r="AG24" s="1328">
        <v>42561</v>
      </c>
      <c r="AH24" s="1328">
        <v>42545</v>
      </c>
      <c r="AI24" s="1339" t="s">
        <v>1161</v>
      </c>
      <c r="AJ24" s="1344"/>
      <c r="AK24" s="880">
        <v>42556</v>
      </c>
    </row>
    <row r="25" spans="1:37" ht="15">
      <c r="A25" s="1139">
        <v>42466</v>
      </c>
      <c r="B25" s="880">
        <v>42529</v>
      </c>
      <c r="C25" s="907">
        <v>42543</v>
      </c>
      <c r="D25" s="907">
        <v>42530</v>
      </c>
      <c r="E25" s="1197">
        <v>42537</v>
      </c>
      <c r="F25" s="880">
        <v>42458</v>
      </c>
      <c r="G25" s="907">
        <v>42542</v>
      </c>
      <c r="H25" s="138">
        <v>42398</v>
      </c>
      <c r="I25" s="907">
        <v>42531</v>
      </c>
      <c r="J25" s="907">
        <v>42531</v>
      </c>
      <c r="K25" s="967">
        <v>42536</v>
      </c>
      <c r="L25" s="907">
        <v>42533</v>
      </c>
      <c r="M25" s="1199"/>
      <c r="N25" s="1198">
        <f>WORKDAY(N27,BA!$B26,'Holiday Schedule'!$B$2:$B$30)</f>
        <v>42171</v>
      </c>
      <c r="O25" s="907">
        <v>42534</v>
      </c>
      <c r="P25" s="107">
        <v>42337</v>
      </c>
      <c r="Q25" s="880">
        <v>42557</v>
      </c>
      <c r="R25" s="967">
        <v>42536</v>
      </c>
      <c r="S25" s="1197">
        <v>42538</v>
      </c>
      <c r="T25" s="1200">
        <v>42495</v>
      </c>
      <c r="U25" s="107">
        <v>42337</v>
      </c>
      <c r="V25" s="907">
        <v>42543</v>
      </c>
      <c r="W25" s="223">
        <v>42381</v>
      </c>
      <c r="X25" s="880">
        <v>42599</v>
      </c>
      <c r="Y25" s="205">
        <v>42458</v>
      </c>
      <c r="Z25" s="880">
        <v>42599</v>
      </c>
      <c r="AA25" s="880">
        <v>42596</v>
      </c>
      <c r="AB25" s="880">
        <v>42599</v>
      </c>
      <c r="AC25" s="967">
        <v>42536</v>
      </c>
      <c r="AD25" s="907">
        <v>42533</v>
      </c>
      <c r="AE25" s="907">
        <v>42558</v>
      </c>
      <c r="AF25" s="880">
        <v>42475</v>
      </c>
      <c r="AG25" s="907">
        <v>42541</v>
      </c>
      <c r="AH25" s="880">
        <v>42541</v>
      </c>
      <c r="AI25" s="138"/>
      <c r="AJ25" s="623">
        <v>42325</v>
      </c>
      <c r="AK25" s="907">
        <v>42549</v>
      </c>
    </row>
    <row r="26" spans="1:37" ht="15">
      <c r="A26" s="1139">
        <v>42465</v>
      </c>
      <c r="B26" s="880"/>
      <c r="C26" s="880">
        <v>42540</v>
      </c>
      <c r="D26" s="880">
        <v>42529</v>
      </c>
      <c r="E26" s="880">
        <v>42534</v>
      </c>
      <c r="F26" s="107">
        <v>42457</v>
      </c>
      <c r="G26" s="880">
        <v>42538</v>
      </c>
      <c r="H26" s="138">
        <v>42396</v>
      </c>
      <c r="I26" s="880">
        <v>42530</v>
      </c>
      <c r="J26" s="880">
        <v>42530</v>
      </c>
      <c r="K26" s="880">
        <v>42534</v>
      </c>
      <c r="L26" s="880">
        <v>42531</v>
      </c>
      <c r="M26" s="880">
        <v>42544</v>
      </c>
      <c r="N26" s="1137"/>
      <c r="O26" s="880">
        <v>42532</v>
      </c>
      <c r="P26" s="107">
        <v>42336</v>
      </c>
      <c r="Q26" s="921">
        <v>42556</v>
      </c>
      <c r="R26" s="880">
        <v>42535</v>
      </c>
      <c r="S26" s="880">
        <v>42536</v>
      </c>
      <c r="T26" s="138">
        <v>42494</v>
      </c>
      <c r="U26" s="107">
        <v>42336</v>
      </c>
      <c r="V26" s="880">
        <v>42538</v>
      </c>
      <c r="W26" s="223">
        <v>42381</v>
      </c>
      <c r="X26" s="880">
        <v>42599</v>
      </c>
      <c r="Y26" s="107">
        <v>42457</v>
      </c>
      <c r="Z26" s="880">
        <v>42599</v>
      </c>
      <c r="AA26" s="880">
        <v>42596</v>
      </c>
      <c r="AB26" s="880">
        <v>42588</v>
      </c>
      <c r="AC26" s="880">
        <v>42535</v>
      </c>
      <c r="AD26" s="880">
        <v>42532</v>
      </c>
      <c r="AE26" s="880">
        <v>42557</v>
      </c>
      <c r="AF26" s="880">
        <v>42474</v>
      </c>
      <c r="AG26" s="880">
        <v>42538</v>
      </c>
      <c r="AH26" s="880">
        <v>42536</v>
      </c>
      <c r="AI26" s="138">
        <v>42285</v>
      </c>
      <c r="AJ26" s="223">
        <v>42325</v>
      </c>
      <c r="AK26" s="880">
        <v>42549</v>
      </c>
    </row>
    <row r="27" spans="1:37" ht="15">
      <c r="A27" s="1135"/>
      <c r="B27" s="880"/>
      <c r="C27" s="880"/>
      <c r="D27" s="880"/>
      <c r="E27" s="387"/>
      <c r="F27" s="880"/>
      <c r="G27" s="880"/>
      <c r="H27" s="138">
        <v>42395</v>
      </c>
      <c r="I27" s="880"/>
      <c r="J27" s="880"/>
      <c r="K27" s="387"/>
      <c r="L27" s="880">
        <v>42531</v>
      </c>
      <c r="M27" s="968"/>
      <c r="N27" s="1137">
        <f>WORKDAY(N30,BA!$B28,'Holiday Schedule'!$B$2:$B$30)</f>
        <v>42171</v>
      </c>
      <c r="O27" s="880"/>
      <c r="P27" s="107"/>
      <c r="Q27" s="921">
        <v>42544</v>
      </c>
      <c r="R27" s="387"/>
      <c r="S27" s="880"/>
      <c r="T27" s="138">
        <v>42494</v>
      </c>
      <c r="U27" s="107"/>
      <c r="V27" s="880"/>
      <c r="W27" s="223"/>
      <c r="X27" s="880"/>
      <c r="Y27" s="205"/>
      <c r="Z27" s="880"/>
      <c r="AA27" s="880"/>
      <c r="AB27" s="880"/>
      <c r="AC27" s="387"/>
      <c r="AD27" s="880"/>
      <c r="AE27" s="387"/>
      <c r="AF27" s="880"/>
      <c r="AG27" s="880"/>
      <c r="AH27" s="880"/>
      <c r="AI27" s="138"/>
      <c r="AJ27" s="138"/>
      <c r="AK27" s="880"/>
    </row>
    <row r="28" spans="1:37" ht="15">
      <c r="A28" s="1135"/>
      <c r="B28" s="880"/>
      <c r="C28" s="880"/>
      <c r="D28" s="880"/>
      <c r="E28" s="387"/>
      <c r="F28" s="880"/>
      <c r="G28" s="880"/>
      <c r="H28" s="138">
        <v>42390</v>
      </c>
      <c r="I28" s="880"/>
      <c r="J28" s="880">
        <v>42530</v>
      </c>
      <c r="K28" s="387"/>
      <c r="L28" s="880"/>
      <c r="M28" s="968"/>
      <c r="N28" s="1137"/>
      <c r="O28" s="880"/>
      <c r="P28" s="107"/>
      <c r="Q28" s="968"/>
      <c r="R28" s="387"/>
      <c r="S28" s="880"/>
      <c r="T28" s="138"/>
      <c r="U28" s="107"/>
      <c r="V28" s="880"/>
      <c r="W28" s="223"/>
      <c r="X28" s="880"/>
      <c r="Y28" s="880">
        <v>42456</v>
      </c>
      <c r="Z28" s="880"/>
      <c r="AA28" s="880"/>
      <c r="AB28" s="880"/>
      <c r="AC28" s="387"/>
      <c r="AD28" s="880"/>
      <c r="AE28" s="387"/>
      <c r="AF28" s="880"/>
      <c r="AG28" s="880"/>
      <c r="AH28" s="880"/>
      <c r="AI28" s="138"/>
      <c r="AJ28" s="138">
        <v>42324</v>
      </c>
      <c r="AK28" s="880"/>
    </row>
    <row r="29" spans="1:37" ht="15">
      <c r="A29" s="1135"/>
      <c r="B29" s="880"/>
      <c r="C29" s="880"/>
      <c r="D29" s="880"/>
      <c r="E29" s="968"/>
      <c r="F29" s="880"/>
      <c r="G29" s="880"/>
      <c r="H29" s="388"/>
      <c r="I29" s="880"/>
      <c r="J29" s="880"/>
      <c r="K29" s="387"/>
      <c r="L29" s="880"/>
      <c r="M29" s="968"/>
      <c r="N29" s="1137"/>
      <c r="O29" s="880"/>
      <c r="P29" s="107"/>
      <c r="Q29" s="968"/>
      <c r="R29" s="968"/>
      <c r="S29" s="880"/>
      <c r="T29" s="138"/>
      <c r="U29" s="107"/>
      <c r="V29" s="880"/>
      <c r="W29" s="223"/>
      <c r="X29" s="880"/>
      <c r="Y29" s="880"/>
      <c r="Z29" s="880"/>
      <c r="AA29" s="880"/>
      <c r="AB29" s="880"/>
      <c r="AC29" s="968"/>
      <c r="AD29" s="880"/>
      <c r="AE29" s="387"/>
      <c r="AF29" s="880"/>
      <c r="AG29" s="880"/>
      <c r="AH29" s="880"/>
      <c r="AI29" s="138">
        <v>42282</v>
      </c>
      <c r="AJ29" s="138" t="e">
        <f>WORKDAY(#REF!,#REF!,'Holiday Schedule'!$B$2:$B$30)</f>
        <v>#REF!</v>
      </c>
      <c r="AK29" s="880"/>
    </row>
    <row r="30" spans="1:37" ht="15">
      <c r="A30" s="1138"/>
      <c r="B30" s="921"/>
      <c r="C30" s="921"/>
      <c r="D30" s="921">
        <v>42529</v>
      </c>
      <c r="E30" s="921"/>
      <c r="F30" s="880">
        <v>42457</v>
      </c>
      <c r="G30" s="921"/>
      <c r="H30" s="138"/>
      <c r="I30" s="921"/>
      <c r="J30" s="921">
        <v>42529</v>
      </c>
      <c r="K30" s="921"/>
      <c r="L30" s="921"/>
      <c r="M30" s="921">
        <v>42543</v>
      </c>
      <c r="N30" s="1137">
        <f>WORKDAY(N31,BA!$B31,'Holiday Schedule'!$B$2:$B$30)</f>
        <v>42171</v>
      </c>
      <c r="O30" s="921"/>
      <c r="P30" s="107"/>
      <c r="Q30" s="668"/>
      <c r="R30" s="921"/>
      <c r="S30" s="921">
        <v>42534</v>
      </c>
      <c r="T30" s="138">
        <v>42493</v>
      </c>
      <c r="U30" s="107"/>
      <c r="V30" s="921"/>
      <c r="W30" s="223">
        <v>42377</v>
      </c>
      <c r="X30" s="921"/>
      <c r="Y30" s="880"/>
      <c r="Z30" s="921"/>
      <c r="AA30" s="921">
        <v>42593</v>
      </c>
      <c r="AB30" s="921">
        <v>42576</v>
      </c>
      <c r="AC30" s="921"/>
      <c r="AD30" s="921">
        <v>42531</v>
      </c>
      <c r="AE30" s="107"/>
      <c r="AF30" s="880">
        <v>42472</v>
      </c>
      <c r="AG30" s="921"/>
      <c r="AH30" s="921"/>
      <c r="AI30" s="138" t="e">
        <f>WORKDAY(#REF!,#REF!,'Holiday Schedule'!$B$2:$B$30)</f>
        <v>#REF!</v>
      </c>
      <c r="AJ30" s="138" t="e">
        <f>WORKDAY(#REF!,#REF!,'Holiday Schedule'!$B$2:$B$30)</f>
        <v>#REF!</v>
      </c>
      <c r="AK30" s="107"/>
    </row>
    <row r="31" spans="1:37" ht="15">
      <c r="A31" s="1142">
        <v>42464</v>
      </c>
      <c r="B31" s="921">
        <v>42528</v>
      </c>
      <c r="C31" s="921"/>
      <c r="D31" s="961"/>
      <c r="E31" s="921"/>
      <c r="F31" s="880">
        <v>42449</v>
      </c>
      <c r="G31" s="921"/>
      <c r="H31" s="138">
        <v>42386</v>
      </c>
      <c r="I31" s="961">
        <v>42529</v>
      </c>
      <c r="J31" s="961"/>
      <c r="K31" s="921"/>
      <c r="L31" s="961">
        <v>42530</v>
      </c>
      <c r="M31" s="921"/>
      <c r="N31" s="1137">
        <f>WORKDAY(N33,BA!$B32,'Holiday Schedule'!$B$2:$B$30)</f>
        <v>42171</v>
      </c>
      <c r="O31" s="921"/>
      <c r="P31" s="178"/>
      <c r="Q31" s="921">
        <v>42543</v>
      </c>
      <c r="R31" s="921">
        <v>42534</v>
      </c>
      <c r="S31" s="921">
        <v>42534</v>
      </c>
      <c r="T31" s="211">
        <v>42483</v>
      </c>
      <c r="U31" s="178"/>
      <c r="V31" s="921">
        <v>42536</v>
      </c>
      <c r="W31" s="107">
        <v>42377</v>
      </c>
      <c r="X31" s="921">
        <v>42593</v>
      </c>
      <c r="Y31" s="205"/>
      <c r="Z31" s="921"/>
      <c r="AA31" s="921">
        <v>42593</v>
      </c>
      <c r="AB31" s="1201">
        <v>42569</v>
      </c>
      <c r="AC31" s="921">
        <v>42534</v>
      </c>
      <c r="AD31" s="880">
        <v>42531</v>
      </c>
      <c r="AE31" s="620">
        <v>42537</v>
      </c>
      <c r="AF31" s="880"/>
      <c r="AG31" s="921">
        <v>42537</v>
      </c>
      <c r="AH31" s="921"/>
      <c r="AI31" s="138" t="e">
        <f>WORKDAY(#REF!,#REF!,'Holiday Schedule'!$B$2:$B$30)</f>
        <v>#REF!</v>
      </c>
      <c r="AJ31" s="138" t="e">
        <f>WORKDAY(#REF!,#REF!,'Holiday Schedule'!$B$2:$B$30)</f>
        <v>#REF!</v>
      </c>
      <c r="AK31" s="620">
        <v>42537</v>
      </c>
    </row>
    <row r="32" spans="1:37" ht="15">
      <c r="A32" s="620">
        <v>42464</v>
      </c>
      <c r="B32" s="961">
        <v>42527</v>
      </c>
      <c r="C32" s="921">
        <v>42537</v>
      </c>
      <c r="D32" s="961">
        <v>42528</v>
      </c>
      <c r="E32" s="921">
        <v>42531</v>
      </c>
      <c r="F32" s="887">
        <v>42445</v>
      </c>
      <c r="G32" s="921">
        <v>42537</v>
      </c>
      <c r="H32" s="192">
        <v>42385</v>
      </c>
      <c r="I32" s="961">
        <v>42529</v>
      </c>
      <c r="J32" s="961">
        <v>42529</v>
      </c>
      <c r="K32" s="620">
        <v>42389</v>
      </c>
      <c r="L32" s="961"/>
      <c r="M32" s="921">
        <v>42542</v>
      </c>
      <c r="N32" s="1137"/>
      <c r="O32" s="961">
        <v>42531</v>
      </c>
      <c r="P32" s="138"/>
      <c r="Q32" s="921">
        <v>42542</v>
      </c>
      <c r="R32" s="921">
        <v>42534</v>
      </c>
      <c r="S32" s="921">
        <v>42533</v>
      </c>
      <c r="T32" s="192">
        <v>42156</v>
      </c>
      <c r="U32" s="138"/>
      <c r="V32" s="921">
        <v>42536</v>
      </c>
      <c r="W32" s="223">
        <v>42377</v>
      </c>
      <c r="X32" s="921">
        <v>42592</v>
      </c>
      <c r="Y32" s="880">
        <v>42454</v>
      </c>
      <c r="Z32" s="921">
        <v>42586</v>
      </c>
      <c r="AA32" s="921">
        <v>42592</v>
      </c>
      <c r="AB32" s="961">
        <v>42568</v>
      </c>
      <c r="AC32" s="921">
        <v>42533</v>
      </c>
      <c r="AD32" s="961">
        <v>42530</v>
      </c>
      <c r="AE32" s="107">
        <v>42413</v>
      </c>
      <c r="AF32" s="961">
        <v>42472</v>
      </c>
      <c r="AG32" s="921">
        <v>42536</v>
      </c>
      <c r="AH32" s="961">
        <v>42530</v>
      </c>
      <c r="AI32" s="192">
        <v>42277</v>
      </c>
      <c r="AJ32" s="193">
        <v>42312</v>
      </c>
      <c r="AK32" s="107">
        <v>42413</v>
      </c>
    </row>
    <row r="33" spans="1:37" ht="15">
      <c r="A33" s="1141">
        <v>42398</v>
      </c>
      <c r="B33" s="907" t="s">
        <v>1555</v>
      </c>
      <c r="C33" s="880" t="s">
        <v>1543</v>
      </c>
      <c r="D33" s="880" t="s">
        <v>1543</v>
      </c>
      <c r="E33" s="907" t="s">
        <v>1555</v>
      </c>
      <c r="F33" s="907" t="s">
        <v>1340</v>
      </c>
      <c r="G33" s="880" t="s">
        <v>1543</v>
      </c>
      <c r="H33" s="969">
        <v>42013</v>
      </c>
      <c r="I33" s="880" t="s">
        <v>1543</v>
      </c>
      <c r="J33" s="880" t="s">
        <v>1543</v>
      </c>
      <c r="K33" s="107">
        <v>42387</v>
      </c>
      <c r="L33" s="880" t="s">
        <v>1543</v>
      </c>
      <c r="M33" s="907" t="s">
        <v>1555</v>
      </c>
      <c r="N33" s="1137">
        <v>42170</v>
      </c>
      <c r="O33" s="907" t="s">
        <v>1555</v>
      </c>
      <c r="P33" s="1071"/>
      <c r="Q33" s="907" t="s">
        <v>1699</v>
      </c>
      <c r="R33" s="880" t="s">
        <v>1543</v>
      </c>
      <c r="S33" s="907" t="s">
        <v>1555</v>
      </c>
      <c r="T33" s="196"/>
      <c r="U33" s="1071"/>
      <c r="V33" s="907" t="s">
        <v>1555</v>
      </c>
      <c r="W33" s="107">
        <v>42376</v>
      </c>
      <c r="X33" s="883"/>
      <c r="Y33" s="907" t="s">
        <v>1372</v>
      </c>
      <c r="Z33" s="883"/>
      <c r="AA33" s="883"/>
      <c r="AB33" s="907" t="s">
        <v>1707</v>
      </c>
      <c r="AC33" s="880" t="s">
        <v>1543</v>
      </c>
      <c r="AD33" s="880" t="s">
        <v>1543</v>
      </c>
      <c r="AE33" s="1066" t="s">
        <v>1191</v>
      </c>
      <c r="AF33" s="907" t="s">
        <v>1416</v>
      </c>
      <c r="AG33" s="880" t="s">
        <v>1543</v>
      </c>
      <c r="AH33" s="907" t="s">
        <v>1555</v>
      </c>
      <c r="AI33" s="196"/>
      <c r="AJ33" s="196"/>
      <c r="AK33" s="1066" t="s">
        <v>1191</v>
      </c>
    </row>
    <row r="34" spans="1:37" ht="15">
      <c r="A34" s="849" t="s">
        <v>445</v>
      </c>
      <c r="B34" s="27"/>
      <c r="C34" s="840"/>
      <c r="D34" s="27"/>
      <c r="E34" s="1020"/>
      <c r="F34" s="27"/>
      <c r="G34" s="849" t="s">
        <v>445</v>
      </c>
      <c r="H34" s="849" t="s">
        <v>445</v>
      </c>
      <c r="I34" s="849" t="s">
        <v>445</v>
      </c>
      <c r="J34" s="840"/>
      <c r="K34" s="1020"/>
      <c r="L34" s="840"/>
      <c r="M34" s="849" t="s">
        <v>445</v>
      </c>
      <c r="N34" s="849" t="s">
        <v>445</v>
      </c>
      <c r="O34" s="840"/>
      <c r="P34" s="1069"/>
      <c r="Q34" s="1069"/>
      <c r="R34" s="1020"/>
      <c r="S34" s="1020"/>
      <c r="T34" s="849" t="s">
        <v>445</v>
      </c>
      <c r="U34" s="1069"/>
      <c r="V34" s="840"/>
      <c r="W34" s="849" t="s">
        <v>445</v>
      </c>
      <c r="X34" s="840"/>
      <c r="Y34" s="198"/>
      <c r="Z34" s="840"/>
      <c r="AA34" s="840"/>
      <c r="AB34" s="840"/>
      <c r="AC34" s="849" t="s">
        <v>445</v>
      </c>
      <c r="AD34" s="840"/>
      <c r="AE34" s="849" t="s">
        <v>445</v>
      </c>
      <c r="AF34" s="849" t="s">
        <v>445</v>
      </c>
      <c r="AG34" s="1115" t="s">
        <v>1544</v>
      </c>
      <c r="AH34" s="1115" t="s">
        <v>1544</v>
      </c>
      <c r="AI34" s="637" t="s">
        <v>445</v>
      </c>
      <c r="AJ34" s="489"/>
      <c r="AK34" s="1115" t="s">
        <v>1544</v>
      </c>
    </row>
    <row r="35" spans="1:37" ht="15">
      <c r="A35" s="850">
        <v>42524</v>
      </c>
      <c r="B35" s="27"/>
      <c r="C35" s="840"/>
      <c r="D35" s="27"/>
      <c r="E35" s="1021"/>
      <c r="F35" s="27"/>
      <c r="G35" s="850">
        <v>42612</v>
      </c>
      <c r="H35" s="850">
        <v>42499</v>
      </c>
      <c r="I35" s="850">
        <v>42611</v>
      </c>
      <c r="J35" s="840"/>
      <c r="K35" s="1021"/>
      <c r="L35" s="840"/>
      <c r="M35" s="850">
        <v>42612</v>
      </c>
      <c r="N35" s="850">
        <v>42510</v>
      </c>
      <c r="O35" s="840"/>
      <c r="P35" s="1375"/>
      <c r="Q35" s="1016"/>
      <c r="R35" s="1021"/>
      <c r="S35" s="1021"/>
      <c r="T35" s="850">
        <v>42483</v>
      </c>
      <c r="U35" s="1375"/>
      <c r="V35" s="840"/>
      <c r="W35" s="850">
        <v>42621</v>
      </c>
      <c r="X35" s="840"/>
      <c r="Y35" s="636"/>
      <c r="Z35" s="840"/>
      <c r="AA35" s="840"/>
      <c r="AB35" s="840"/>
      <c r="AC35" s="850">
        <v>42571</v>
      </c>
      <c r="AD35" s="840"/>
      <c r="AE35" s="850">
        <v>42571</v>
      </c>
      <c r="AF35" s="850">
        <v>42621</v>
      </c>
      <c r="AG35" s="1116">
        <v>42621</v>
      </c>
      <c r="AH35" s="1116">
        <v>42621</v>
      </c>
      <c r="AI35" s="638">
        <v>42621</v>
      </c>
      <c r="AJ35" s="198"/>
      <c r="AK35" s="1116">
        <v>42627</v>
      </c>
    </row>
    <row r="36" spans="1:37" ht="15">
      <c r="A36" s="27"/>
      <c r="B36" s="840"/>
      <c r="C36" s="840"/>
      <c r="D36" s="840"/>
      <c r="E36" s="840"/>
      <c r="F36" s="840"/>
      <c r="G36" s="840"/>
      <c r="H36" s="27"/>
      <c r="I36" s="840"/>
      <c r="J36" s="840"/>
      <c r="K36" s="840"/>
      <c r="L36" s="840"/>
      <c r="M36" s="840"/>
      <c r="N36" s="840"/>
      <c r="O36" s="809"/>
      <c r="P36" s="898" t="s">
        <v>1339</v>
      </c>
      <c r="Q36" s="840"/>
      <c r="R36" s="489"/>
      <c r="S36" s="840"/>
      <c r="T36" s="840"/>
      <c r="U36" s="840"/>
      <c r="V36" s="489"/>
      <c r="W36" s="974"/>
      <c r="X36" s="489"/>
      <c r="Y36" s="27"/>
      <c r="Z36" s="489"/>
      <c r="AA36" s="489"/>
      <c r="AB36" s="840"/>
      <c r="AC36" s="840"/>
      <c r="AD36" s="840"/>
      <c r="AE36" s="489"/>
      <c r="AF36" s="840" t="s">
        <v>1922</v>
      </c>
      <c r="AG36" s="840" t="s">
        <v>1922</v>
      </c>
      <c r="AH36" s="489"/>
      <c r="AI36" s="489"/>
      <c r="AJ36" s="489"/>
      <c r="AK36" s="840"/>
    </row>
    <row r="37" spans="1:37" ht="15">
      <c r="A37" s="853"/>
      <c r="B37" s="853"/>
      <c r="C37" s="853"/>
      <c r="D37" s="851"/>
      <c r="E37" s="851"/>
      <c r="F37" s="853"/>
      <c r="G37" s="851"/>
      <c r="H37" s="853"/>
      <c r="I37" s="851"/>
      <c r="J37" s="853"/>
      <c r="K37" s="851"/>
      <c r="L37" s="851"/>
      <c r="M37" s="851">
        <v>42593</v>
      </c>
      <c r="N37" s="851"/>
      <c r="O37" s="809"/>
      <c r="P37" s="1213" t="s">
        <v>1193</v>
      </c>
      <c r="Q37" s="853"/>
      <c r="R37" s="853"/>
      <c r="S37" s="853"/>
      <c r="T37" s="853"/>
      <c r="U37" s="853"/>
      <c r="V37" s="853"/>
      <c r="W37" s="624"/>
      <c r="X37" s="853"/>
      <c r="Y37" s="851"/>
      <c r="Z37" s="853"/>
      <c r="AA37" s="853"/>
      <c r="AB37" s="853"/>
      <c r="AC37" s="853"/>
      <c r="AD37" s="851"/>
      <c r="AE37" s="853"/>
      <c r="AF37" s="853">
        <v>42626</v>
      </c>
      <c r="AG37" s="853">
        <v>42626</v>
      </c>
      <c r="AH37" s="853"/>
      <c r="AI37" s="853"/>
      <c r="AJ37" s="624"/>
      <c r="AK37" s="853"/>
    </row>
    <row r="38" spans="1:37" ht="15">
      <c r="A38" s="898" t="s">
        <v>347</v>
      </c>
      <c r="B38" s="898" t="s">
        <v>347</v>
      </c>
      <c r="C38" s="898" t="s">
        <v>347</v>
      </c>
      <c r="D38" s="898" t="s">
        <v>347</v>
      </c>
      <c r="E38" s="898" t="s">
        <v>347</v>
      </c>
      <c r="F38" s="898" t="s">
        <v>1520</v>
      </c>
      <c r="G38" s="898" t="s">
        <v>347</v>
      </c>
      <c r="H38" s="809"/>
      <c r="I38" s="898" t="s">
        <v>347</v>
      </c>
      <c r="J38" s="898" t="s">
        <v>347</v>
      </c>
      <c r="K38" s="898" t="s">
        <v>347</v>
      </c>
      <c r="L38" s="898" t="s">
        <v>347</v>
      </c>
      <c r="M38" s="898" t="s">
        <v>347</v>
      </c>
      <c r="N38" s="898" t="s">
        <v>347</v>
      </c>
      <c r="O38" s="898" t="s">
        <v>347</v>
      </c>
      <c r="P38" s="898" t="s">
        <v>347</v>
      </c>
      <c r="Q38" s="898" t="s">
        <v>347</v>
      </c>
      <c r="R38" s="898" t="s">
        <v>347</v>
      </c>
      <c r="S38" s="898" t="s">
        <v>347</v>
      </c>
      <c r="T38" s="898" t="s">
        <v>347</v>
      </c>
      <c r="U38" s="898" t="s">
        <v>347</v>
      </c>
      <c r="V38" s="898" t="s">
        <v>347</v>
      </c>
      <c r="W38" s="898" t="s">
        <v>347</v>
      </c>
      <c r="X38" s="898" t="s">
        <v>347</v>
      </c>
      <c r="Y38" s="1214" t="s">
        <v>1472</v>
      </c>
      <c r="Z38" s="898" t="s">
        <v>347</v>
      </c>
      <c r="AA38" s="898" t="s">
        <v>347</v>
      </c>
      <c r="AB38" s="198"/>
      <c r="AC38" s="898" t="s">
        <v>347</v>
      </c>
      <c r="AD38" s="898" t="s">
        <v>347</v>
      </c>
      <c r="AE38" s="898" t="s">
        <v>347</v>
      </c>
      <c r="AF38" s="898" t="s">
        <v>347</v>
      </c>
      <c r="AG38" s="898" t="s">
        <v>347</v>
      </c>
      <c r="AH38" s="1144" t="s">
        <v>1474</v>
      </c>
      <c r="AI38" s="490"/>
      <c r="AJ38" s="1327" t="s">
        <v>1211</v>
      </c>
      <c r="AK38" s="489"/>
    </row>
    <row r="39" spans="1:37" ht="15">
      <c r="A39" s="898" t="s">
        <v>1884</v>
      </c>
      <c r="B39" s="898" t="s">
        <v>1884</v>
      </c>
      <c r="C39" s="898" t="s">
        <v>1884</v>
      </c>
      <c r="D39" s="898" t="s">
        <v>1884</v>
      </c>
      <c r="E39" s="898" t="s">
        <v>1884</v>
      </c>
      <c r="F39" s="813"/>
      <c r="G39" s="898" t="s">
        <v>1884</v>
      </c>
      <c r="H39" s="840"/>
      <c r="I39" s="898" t="s">
        <v>1884</v>
      </c>
      <c r="J39" s="898" t="s">
        <v>1884</v>
      </c>
      <c r="K39" s="898" t="s">
        <v>1884</v>
      </c>
      <c r="L39" s="898" t="s">
        <v>1884</v>
      </c>
      <c r="M39" s="898" t="s">
        <v>1884</v>
      </c>
      <c r="N39" s="898" t="s">
        <v>1884</v>
      </c>
      <c r="O39" s="898" t="s">
        <v>1884</v>
      </c>
      <c r="P39" s="898" t="s">
        <v>1884</v>
      </c>
      <c r="Q39" s="898" t="s">
        <v>1884</v>
      </c>
      <c r="R39" s="898" t="s">
        <v>1884</v>
      </c>
      <c r="S39" s="898" t="s">
        <v>1884</v>
      </c>
      <c r="T39" s="898" t="s">
        <v>1884</v>
      </c>
      <c r="U39" s="898" t="s">
        <v>1884</v>
      </c>
      <c r="V39" s="898" t="s">
        <v>1884</v>
      </c>
      <c r="W39" s="898" t="s">
        <v>1884</v>
      </c>
      <c r="X39" s="898" t="s">
        <v>1884</v>
      </c>
      <c r="Y39" s="210"/>
      <c r="Z39" s="898" t="s">
        <v>1884</v>
      </c>
      <c r="AA39" s="898" t="s">
        <v>1884</v>
      </c>
      <c r="AB39" s="809"/>
      <c r="AC39" s="898" t="s">
        <v>1884</v>
      </c>
      <c r="AD39" s="898" t="s">
        <v>1884</v>
      </c>
      <c r="AE39" s="898" t="s">
        <v>1884</v>
      </c>
      <c r="AF39" s="898" t="s">
        <v>1884</v>
      </c>
      <c r="AG39" s="898" t="s">
        <v>1884</v>
      </c>
      <c r="AH39" s="1144" t="s">
        <v>2030</v>
      </c>
      <c r="AI39" s="489"/>
      <c r="AJ39" s="635" t="s">
        <v>2027</v>
      </c>
      <c r="AK39" s="198"/>
    </row>
    <row r="40" spans="1:37" ht="15">
      <c r="A40" s="654"/>
      <c r="B40" s="889"/>
      <c r="C40" s="889"/>
      <c r="D40" s="889"/>
      <c r="E40" s="889"/>
      <c r="F40" s="917"/>
      <c r="G40" s="889"/>
      <c r="H40" s="856"/>
      <c r="I40" s="889"/>
      <c r="J40" s="917"/>
      <c r="K40" s="889"/>
      <c r="L40" s="917"/>
      <c r="M40" s="889"/>
      <c r="N40" s="91"/>
      <c r="O40" s="889"/>
      <c r="P40" s="857"/>
      <c r="Q40" s="889"/>
      <c r="R40" s="889"/>
      <c r="S40" s="889"/>
      <c r="T40" s="889"/>
      <c r="U40" s="857"/>
      <c r="V40" s="889"/>
      <c r="W40" s="670" t="s">
        <v>1380</v>
      </c>
      <c r="X40" s="917"/>
      <c r="Y40" s="879"/>
      <c r="Z40" s="917"/>
      <c r="AA40" s="917"/>
      <c r="AB40" s="917"/>
      <c r="AC40" s="889"/>
      <c r="AD40" s="889"/>
      <c r="AE40" s="666"/>
      <c r="AF40" s="917"/>
      <c r="AG40" s="889"/>
      <c r="AH40" s="889"/>
      <c r="AI40" s="666"/>
      <c r="AJ40" s="1376"/>
      <c r="AK40" s="401" t="s">
        <v>1380</v>
      </c>
    </row>
    <row r="41" spans="1:37" ht="15">
      <c r="A41" s="840"/>
      <c r="B41" s="1246" t="s">
        <v>1993</v>
      </c>
      <c r="C41" s="1246" t="s">
        <v>1993</v>
      </c>
      <c r="D41" s="840" t="s">
        <v>2002</v>
      </c>
      <c r="E41" s="1246" t="s">
        <v>1993</v>
      </c>
      <c r="F41" s="1322" t="s">
        <v>1334</v>
      </c>
      <c r="G41" s="840" t="s">
        <v>2002</v>
      </c>
      <c r="H41" s="1246" t="s">
        <v>1883</v>
      </c>
      <c r="I41" s="840" t="s">
        <v>2002</v>
      </c>
      <c r="J41" s="1246" t="s">
        <v>1993</v>
      </c>
      <c r="K41" s="840" t="s">
        <v>2002</v>
      </c>
      <c r="L41" s="840" t="s">
        <v>2002</v>
      </c>
      <c r="M41" s="840" t="s">
        <v>1334</v>
      </c>
      <c r="N41" s="840"/>
      <c r="O41" s="840"/>
      <c r="P41" s="840" t="s">
        <v>1587</v>
      </c>
      <c r="Q41" s="840"/>
      <c r="R41" s="840"/>
      <c r="S41" s="840"/>
      <c r="T41" s="840"/>
      <c r="U41" s="840"/>
      <c r="V41" s="840"/>
      <c r="W41" s="840"/>
      <c r="X41" s="840"/>
      <c r="Y41" s="840" t="s">
        <v>2072</v>
      </c>
      <c r="Z41" s="840"/>
      <c r="AA41" s="840" t="s">
        <v>1996</v>
      </c>
      <c r="AB41" s="1322" t="s">
        <v>1366</v>
      </c>
      <c r="AC41" s="840"/>
      <c r="AD41" s="840" t="s">
        <v>414</v>
      </c>
      <c r="AE41" s="840"/>
      <c r="AF41" s="840"/>
      <c r="AG41" s="840"/>
      <c r="AH41" s="840" t="s">
        <v>2112</v>
      </c>
      <c r="AI41" s="840" t="s">
        <v>2101</v>
      </c>
      <c r="AJ41" s="840" t="s">
        <v>2036</v>
      </c>
      <c r="AK41" s="840" t="s">
        <v>2111</v>
      </c>
    </row>
    <row r="42" spans="1:37" ht="15">
      <c r="A42" s="840"/>
      <c r="B42" s="1246" t="s">
        <v>1994</v>
      </c>
      <c r="C42" s="1246" t="s">
        <v>1994</v>
      </c>
      <c r="D42" s="840"/>
      <c r="E42" s="1246" t="s">
        <v>1994</v>
      </c>
      <c r="F42" s="1322" t="s">
        <v>2001</v>
      </c>
      <c r="G42" s="840"/>
      <c r="H42" s="1246"/>
      <c r="I42" s="840"/>
      <c r="J42" s="1246" t="s">
        <v>1994</v>
      </c>
      <c r="K42" s="840"/>
      <c r="L42" s="840"/>
      <c r="M42" s="840"/>
      <c r="N42" s="840"/>
      <c r="O42" s="840"/>
      <c r="P42" s="840"/>
      <c r="Q42" s="840"/>
      <c r="R42" s="840"/>
      <c r="S42" s="840"/>
      <c r="T42" s="840"/>
      <c r="U42" s="840"/>
      <c r="V42" s="840"/>
      <c r="W42" s="840"/>
      <c r="X42" s="624"/>
      <c r="Y42" s="840" t="s">
        <v>2073</v>
      </c>
      <c r="Z42" s="624"/>
      <c r="AA42" s="624"/>
      <c r="AB42" s="1322" t="s">
        <v>1997</v>
      </c>
      <c r="AC42" s="840"/>
      <c r="AD42" s="840"/>
      <c r="AE42" s="840"/>
      <c r="AF42" s="840"/>
      <c r="AG42" s="840"/>
      <c r="AH42" s="840"/>
      <c r="AI42" s="840"/>
      <c r="AJ42" s="840" t="s">
        <v>1882</v>
      </c>
      <c r="AK42" s="840"/>
    </row>
    <row r="43" spans="1:37" ht="15">
      <c r="A43" s="853"/>
      <c r="B43" s="1247">
        <v>42615</v>
      </c>
      <c r="C43" s="1247">
        <v>42615</v>
      </c>
      <c r="D43" s="853">
        <v>42615</v>
      </c>
      <c r="E43" s="1247">
        <v>42615</v>
      </c>
      <c r="F43" s="1323">
        <v>42615</v>
      </c>
      <c r="G43" s="853">
        <v>42615</v>
      </c>
      <c r="H43" s="1247">
        <v>42607</v>
      </c>
      <c r="I43" s="853">
        <v>42615</v>
      </c>
      <c r="J43" s="1247">
        <v>42615</v>
      </c>
      <c r="K43" s="853">
        <v>42615</v>
      </c>
      <c r="L43" s="853">
        <v>42612</v>
      </c>
      <c r="M43" s="853">
        <v>42619</v>
      </c>
      <c r="N43" s="853"/>
      <c r="O43" s="853"/>
      <c r="P43" s="853">
        <v>42615</v>
      </c>
      <c r="Q43" s="853"/>
      <c r="R43" s="853"/>
      <c r="S43" s="853"/>
      <c r="T43" s="853"/>
      <c r="U43" s="853"/>
      <c r="V43" s="853"/>
      <c r="W43" s="853"/>
      <c r="X43" s="853"/>
      <c r="Y43" s="853">
        <v>42627</v>
      </c>
      <c r="Z43" s="624"/>
      <c r="AA43" s="853">
        <v>42619</v>
      </c>
      <c r="AB43" s="1323">
        <v>42615</v>
      </c>
      <c r="AC43" s="853"/>
      <c r="AD43" s="853">
        <v>42620</v>
      </c>
      <c r="AE43" s="853"/>
      <c r="AF43" s="853"/>
      <c r="AG43" s="853"/>
      <c r="AH43" s="853">
        <v>42634</v>
      </c>
      <c r="AI43" s="853">
        <v>42632</v>
      </c>
      <c r="AJ43" s="853">
        <v>42628</v>
      </c>
      <c r="AK43" s="853">
        <v>42634</v>
      </c>
    </row>
  </sheetData>
  <protectedRanges>
    <protectedRange sqref="H4" name="Range1_1_17_1_5"/>
    <protectedRange sqref="H14:H15" name="Range1_1_13_1_8"/>
    <protectedRange sqref="H1" name="Range1_3_2"/>
    <protectedRange sqref="H16:H28 H6:H13 H2:H3 H30:H32" name="Range1_1_4_1"/>
    <protectedRange sqref="H5" name="Range1_1_61_1_9"/>
    <protectedRange sqref="F5" name="Range1_1_61_1_2_1_4"/>
    <protectedRange sqref="A4" name="Range1_1_17_1_6"/>
    <protectedRange sqref="A5" name="Range1_1_15_2_1_5"/>
    <protectedRange sqref="A14" name="Range1_1_13_1_10"/>
    <protectedRange sqref="AB30" name="Range1_8_3_3_1_36"/>
    <protectedRange sqref="J19" name="Range1_8_3_23_3"/>
    <protectedRange sqref="E30:E31 C30:C32 J30" name="Range1_8_3_3_1_38"/>
    <protectedRange sqref="E5 C5 J5" name="Range1_1_61_1_2_1_5"/>
    <protectedRange sqref="B30:B31" name="Range1_8_3_3_1_39"/>
    <protectedRange sqref="B5" name="Range1_1_61_1_2_1_6"/>
    <protectedRange sqref="L30" name="Range1_8_3_3_1_44"/>
    <protectedRange sqref="L5" name="Range1_1_61_1_2_1_11"/>
    <protectedRange sqref="K25 K30:K31" name="Range1_8_3_3_1_59"/>
    <protectedRange sqref="K5" name="Range1_1_61_1_2_1_12"/>
    <protectedRange sqref="K14" name="Range1_8_3_7_2_1_5"/>
    <protectedRange sqref="D30" name="Range1_8_3_3_1_37_1"/>
    <protectedRange sqref="D5" name="Range1_1_61_1_2_1_10_1"/>
    <protectedRange sqref="I19" name="Range1_8_3_23_3_1"/>
    <protectedRange sqref="I30" name="Range1_8_3_3_1_37_2"/>
    <protectedRange sqref="G30:G32" name="Range1_8_3_3_1_44_1"/>
    <protectedRange sqref="M32" name="Range1_8_3_3_1_29_3"/>
    <protectedRange sqref="M5" name="Range1_1_61_1_2_1_5_1"/>
    <protectedRange sqref="M4 M6:M7" name="Range1_8_3_17_1_2"/>
    <protectedRange sqref="O30:O31" name="Range1_8_3_3_1_37"/>
    <protectedRange sqref="Z30:AA32" name="Range1_8_3_3_1_41"/>
    <protectedRange sqref="T31" name="Range1_1_7_1_2"/>
    <protectedRange sqref="T32:T33 T9:T30 T2:T7" name="Range1_8_3_3_1_5_1"/>
    <protectedRange sqref="AD30" name="Range1_8_3_3_1_41_1"/>
    <protectedRange sqref="AD14" name="Range1_8_3_7_2_1_3"/>
    <protectedRange sqref="Q32" name="Range1_8_3_3_1_60"/>
    <protectedRange sqref="V30:V32" name="Range1_8_3_3_1_8"/>
    <protectedRange sqref="AC24" name="Range1_1_25_1_2"/>
    <protectedRange sqref="AC30:AC31 AC25" name="Range1_8_3_3_1_21_1"/>
    <protectedRange sqref="W5" name="Range1_1_15_2_1_1"/>
    <protectedRange sqref="W8" name="Range1_8_3_19_2_1"/>
    <protectedRange sqref="W19 W15:W16" name="Range1_1_52"/>
    <protectedRange sqref="W17:W18 W3:W4 W6:W7 W21 W9:W13 W23" name="Range1_8_1_1_1_4_1_1"/>
    <protectedRange sqref="W1" name="Range1_2_1"/>
    <protectedRange sqref="W24:W32" name="Range1_1_2_1"/>
    <protectedRange sqref="S19" name="Range1_8_3_23_5"/>
    <protectedRange sqref="R25 R30:S31" name="Range1_8_3_3_1_51"/>
    <protectedRange sqref="U13" name="Range1_8_3_7_2_2"/>
    <protectedRange sqref="U14" name="Range1_8_3_7_2_1_7"/>
    <protectedRange sqref="U15:U31 U2:U12" name="Range1_1_33"/>
    <protectedRange sqref="X30:X32" name="Range1_8_3_3_1_62"/>
    <protectedRange sqref="N5" name="Range1_1_61_1_2_1_13"/>
    <protectedRange sqref="N12:N14 N6:N7 N2:N4 N19:N24" name="Range1_1_25_1_3"/>
    <protectedRange sqref="N40 N25:N33 N1" name="Range1_8_1_10"/>
    <protectedRange sqref="AE24" name="Range1_1_25_1_4"/>
    <protectedRange sqref="AE5" name="Range1_1_61_1_2_1_7_1"/>
    <protectedRange sqref="AF14" name="Range1_1_13_1"/>
    <protectedRange sqref="AG30:AG32" name="Range1_8_3_3_1_35_1"/>
    <protectedRange sqref="AI21" name="Range1_1_53"/>
    <protectedRange sqref="AI2:AI18 AI20 AI25:AI32 AI22" name="Range1_1_8_1"/>
    <protectedRange sqref="AJ39" name="Range1_1_24"/>
    <protectedRange sqref="AJ25:AJ26" name="Range1_8_3_21"/>
    <protectedRange sqref="P15" name="Range1_8_3_7_2_1_8"/>
    <protectedRange sqref="P2:P14 P16:P31" name="Range1_1_37_1_1"/>
    <protectedRange sqref="Y27 Y2:Y12 Y16:Y18 Y31" name="Range1_8_3_1_7_1"/>
    <protectedRange sqref="Y24:Y25" name="Range1_8_3_7_1"/>
    <protectedRange sqref="Y13" name="Range1_8_3_7_2"/>
    <protectedRange sqref="Y14" name="Range1_8_3_7_2_1_9"/>
    <protectedRange sqref="AH30:AH31" name="Range1_8_3_3_1_21_1_1"/>
  </protectedRanges>
  <conditionalFormatting sqref="AB1">
    <cfRule type="duplicateValues" dxfId="30" priority="25"/>
  </conditionalFormatting>
  <conditionalFormatting sqref="B1">
    <cfRule type="duplicateValues" dxfId="29" priority="24"/>
  </conditionalFormatting>
  <conditionalFormatting sqref="L1">
    <cfRule type="duplicateValues" dxfId="28" priority="23"/>
  </conditionalFormatting>
  <conditionalFormatting sqref="K1">
    <cfRule type="duplicateValues" dxfId="27" priority="22"/>
  </conditionalFormatting>
  <conditionalFormatting sqref="D1">
    <cfRule type="duplicateValues" dxfId="26" priority="21"/>
  </conditionalFormatting>
  <conditionalFormatting sqref="O1">
    <cfRule type="duplicateValues" dxfId="25" priority="20"/>
  </conditionalFormatting>
  <conditionalFormatting sqref="T1">
    <cfRule type="duplicateValues" dxfId="24" priority="19"/>
  </conditionalFormatting>
  <conditionalFormatting sqref="AD1">
    <cfRule type="duplicateValues" dxfId="23" priority="18"/>
  </conditionalFormatting>
  <conditionalFormatting sqref="Q1">
    <cfRule type="duplicateValues" dxfId="22" priority="17"/>
  </conditionalFormatting>
  <conditionalFormatting sqref="V1">
    <cfRule type="duplicateValues" dxfId="21" priority="16"/>
  </conditionalFormatting>
  <conditionalFormatting sqref="AC1">
    <cfRule type="duplicateValues" dxfId="20" priority="15"/>
  </conditionalFormatting>
  <conditionalFormatting sqref="W1">
    <cfRule type="duplicateValues" dxfId="19" priority="14"/>
  </conditionalFormatting>
  <conditionalFormatting sqref="U1">
    <cfRule type="duplicateValues" dxfId="18" priority="13"/>
  </conditionalFormatting>
  <conditionalFormatting sqref="X1">
    <cfRule type="duplicateValues" dxfId="17" priority="12"/>
  </conditionalFormatting>
  <conditionalFormatting sqref="N1">
    <cfRule type="duplicateValues" dxfId="16" priority="11"/>
  </conditionalFormatting>
  <conditionalFormatting sqref="AE1">
    <cfRule type="duplicateValues" dxfId="15" priority="10"/>
  </conditionalFormatting>
  <conditionalFormatting sqref="AI1">
    <cfRule type="duplicateValues" dxfId="14" priority="9"/>
  </conditionalFormatting>
  <conditionalFormatting sqref="AJ1">
    <cfRule type="duplicateValues" dxfId="13" priority="8"/>
  </conditionalFormatting>
  <conditionalFormatting sqref="P1">
    <cfRule type="duplicateValues" dxfId="12" priority="5"/>
  </conditionalFormatting>
  <conditionalFormatting sqref="P1">
    <cfRule type="duplicateValues" dxfId="11" priority="6"/>
  </conditionalFormatting>
  <conditionalFormatting sqref="P1">
    <cfRule type="duplicateValues" dxfId="10" priority="7"/>
  </conditionalFormatting>
  <conditionalFormatting sqref="Y1">
    <cfRule type="duplicateValues" dxfId="9" priority="2"/>
  </conditionalFormatting>
  <conditionalFormatting sqref="Y1">
    <cfRule type="duplicateValues" dxfId="8" priority="3"/>
  </conditionalFormatting>
  <conditionalFormatting sqref="Y1">
    <cfRule type="duplicateValues" dxfId="7" priority="4"/>
  </conditionalFormatting>
  <conditionalFormatting sqref="AH1">
    <cfRule type="duplicateValues" dxfId="6" priority="1"/>
  </conditionalFormatting>
  <conditionalFormatting sqref="J1 E1 C1">
    <cfRule type="duplicateValues" dxfId="5" priority="26"/>
  </conditionalFormatting>
  <conditionalFormatting sqref="R1:S1">
    <cfRule type="duplicateValues" dxfId="4" priority="27"/>
  </conditionalFormatting>
  <conditionalFormatting sqref="Z1:AA1">
    <cfRule type="duplicateValues" dxfId="3" priority="28"/>
  </conditionalFormatting>
  <conditionalFormatting sqref="AF1:AG1">
    <cfRule type="duplicateValues" dxfId="2" priority="29"/>
  </conditionalFormatting>
  <pageMargins left="0.7" right="0.7" top="0.75" bottom="0.75" header="0.3" footer="0.3"/>
  <pageSetup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7"/>
  <sheetViews>
    <sheetView workbookViewId="0">
      <selection sqref="A1:A17"/>
    </sheetView>
  </sheetViews>
  <sheetFormatPr defaultRowHeight="14.25"/>
  <sheetData>
    <row r="1" spans="1:1" ht="15">
      <c r="A1" s="1219"/>
    </row>
    <row r="2" spans="1:1" ht="15">
      <c r="A2" s="1219"/>
    </row>
    <row r="3" spans="1:1" ht="15">
      <c r="A3" s="1219"/>
    </row>
    <row r="4" spans="1:1" ht="15">
      <c r="A4" s="1219"/>
    </row>
    <row r="5" spans="1:1" ht="15">
      <c r="A5" s="1219"/>
    </row>
    <row r="6" spans="1:1" ht="15">
      <c r="A6" s="1219"/>
    </row>
    <row r="7" spans="1:1" ht="15">
      <c r="A7" s="1219"/>
    </row>
    <row r="8" spans="1:1" ht="15">
      <c r="A8" s="1219"/>
    </row>
    <row r="9" spans="1:1" ht="15">
      <c r="A9" s="1219"/>
    </row>
    <row r="10" spans="1:1" ht="15">
      <c r="A10" s="1219"/>
    </row>
    <row r="11" spans="1:1" ht="15">
      <c r="A11" s="1219"/>
    </row>
    <row r="12" spans="1:1" ht="15">
      <c r="A12" s="1219"/>
    </row>
    <row r="13" spans="1:1" ht="15">
      <c r="A13" s="1219"/>
    </row>
    <row r="14" spans="1:1" ht="15">
      <c r="A14" s="1219"/>
    </row>
    <row r="15" spans="1:1" ht="15">
      <c r="A15" s="1219"/>
    </row>
    <row r="16" spans="1:1" ht="15">
      <c r="A16" s="1219"/>
    </row>
    <row r="17" spans="1:1" ht="15">
      <c r="A17" s="1219"/>
    </row>
  </sheetData>
  <conditionalFormatting sqref="A9">
    <cfRule type="duplicateValues" dxfId="1" priority="1"/>
  </conditionalFormatting>
  <conditionalFormatting sqref="A1:A17">
    <cfRule type="duplicateValues" dxfId="0" priority="2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24</vt:i4>
      </vt:variant>
    </vt:vector>
  </HeadingPairs>
  <TitlesOfParts>
    <vt:vector size="52" baseType="lpstr">
      <vt:lpstr>Charts 24K</vt:lpstr>
      <vt:lpstr>Tracker Summaries 24K</vt:lpstr>
      <vt:lpstr>Tracker Summaries SK 24K</vt:lpstr>
      <vt:lpstr>Tracker Summaries 17K</vt:lpstr>
      <vt:lpstr>BA</vt:lpstr>
      <vt:lpstr>24K tab</vt:lpstr>
      <vt:lpstr>24K Quality Clinic</vt:lpstr>
      <vt:lpstr>Shipped Sets 24K</vt:lpstr>
      <vt:lpstr>17K</vt:lpstr>
      <vt:lpstr>17K Clinic</vt:lpstr>
      <vt:lpstr>Shipped Sets 17K</vt:lpstr>
      <vt:lpstr>WIP and Inventory</vt:lpstr>
      <vt:lpstr>EMB 001 ship set</vt:lpstr>
      <vt:lpstr>KPIs</vt:lpstr>
      <vt:lpstr>Inspector  Planning</vt:lpstr>
      <vt:lpstr>scratch</vt:lpstr>
      <vt:lpstr>17K 508 ship set</vt:lpstr>
      <vt:lpstr>30k WF and Dam Notes</vt:lpstr>
      <vt:lpstr>Holiday Schedule</vt:lpstr>
      <vt:lpstr>Gap Fill</vt:lpstr>
      <vt:lpstr>All wip 81</vt:lpstr>
      <vt:lpstr>cover bond date</vt:lpstr>
      <vt:lpstr>Throughput</vt:lpstr>
      <vt:lpstr>Sheet1</vt:lpstr>
      <vt:lpstr>tai rescans</vt:lpstr>
      <vt:lpstr>Sheet2</vt:lpstr>
      <vt:lpstr>Tai Waterfall</vt:lpstr>
      <vt:lpstr>Sheet3</vt:lpstr>
      <vt:lpstr>'17K'!Print_Area</vt:lpstr>
      <vt:lpstr>'17K 508 ship set'!Print_Area</vt:lpstr>
      <vt:lpstr>'EMB 001 ship set'!Print_Area</vt:lpstr>
      <vt:lpstr>'Tracker Summaries 24K'!Print_Area</vt:lpstr>
      <vt:lpstr>'Tracker Summaries SK 24K'!Print_Area</vt:lpstr>
      <vt:lpstr>'17K 508 ship set'!Print_Titles</vt:lpstr>
      <vt:lpstr>'Tracker Summaries 17K'!Print_Titles</vt:lpstr>
      <vt:lpstr>'Tracker Summaries 24K'!Print_Titles</vt:lpstr>
      <vt:lpstr>'Tracker Summaries SK 24K'!Print_Titles</vt:lpstr>
      <vt:lpstr>BA!Z_0BE590D7_9B57_41EF_98F4_E98BE5E9B6D7_.wvu.Cols</vt:lpstr>
      <vt:lpstr>BA!Z_0BE590D7_9B57_41EF_98F4_E98BE5E9B6D7_.wvu.Rows</vt:lpstr>
      <vt:lpstr>BA!Z_1D4CE1F6_4426_4535_8E63_304E853EC2F3_.wvu.Cols</vt:lpstr>
      <vt:lpstr>BA!Z_66031225_4220_4FD7_93F1_125085CF0F08_.wvu.Cols</vt:lpstr>
      <vt:lpstr>BA!Z_90FA62A6_0DE2_4CDD_BD3F_D0DCD9D6BA82_.wvu.Cols</vt:lpstr>
      <vt:lpstr>BA!Z_90FA62A6_0DE2_4CDD_BD3F_D0DCD9D6BA82_.wvu.Rows</vt:lpstr>
      <vt:lpstr>BA!Z_A9E1151E_110B_4886_8FF7_F59CC791DF8D_.wvu.Cols</vt:lpstr>
      <vt:lpstr>BA!Z_A9E1151E_110B_4886_8FF7_F59CC791DF8D_.wvu.Rows</vt:lpstr>
      <vt:lpstr>BA!Z_B0A8BFE3_5248_4515_AFCD_8F8C6FA99128_.wvu.Cols</vt:lpstr>
      <vt:lpstr>BA!Z_B82CC96B_7058_4324_9C45_B08260A9F472_.wvu.Cols</vt:lpstr>
      <vt:lpstr>BA!Z_BA91EAF3_E253_428E_A818_235586A46DF6_.wvu.Cols</vt:lpstr>
      <vt:lpstr>BA!Z_CDD49E19_1DC3_4D71_B964_23FE2611B8C1_.wvu.Cols</vt:lpstr>
      <vt:lpstr>BA!Z_DB453A0D_F94D_4948_8C8B_191DBB224182_.wvu.Cols</vt:lpstr>
      <vt:lpstr>BA!Z_DB453A0D_F94D_4948_8C8B_191DBB224182_.wvu.Rows</vt:lpstr>
      <vt:lpstr>BA!Z_F0308B2C_89B3_45C5_8B74_50877899B808_.wvu.Cols</vt:lpstr>
    </vt:vector>
  </TitlesOfParts>
  <Company>United Technologies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Ciampa</dc:creator>
  <cp:keywords>Unsure</cp:keywords>
  <cp:lastModifiedBy>Cody Normington - RGBSI</cp:lastModifiedBy>
  <cp:lastPrinted>2016-11-07T15:38:01Z</cp:lastPrinted>
  <dcterms:created xsi:type="dcterms:W3CDTF">2015-01-06T11:54:26Z</dcterms:created>
  <dcterms:modified xsi:type="dcterms:W3CDTF">2017-01-11T19:49:29Z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94b97164-614e-4e3a-b05f-4c45b85bf478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UTCTechnicalData">
    <vt:lpwstr>Unsure</vt:lpwstr>
  </property>
  <property fmtid="{D5CDD505-2E9C-101B-9397-08002B2CF9AE}" pid="5" name="UTCTechnicalDataKeyword">
    <vt:lpwstr>Unsure</vt:lpwstr>
  </property>
</Properties>
</file>